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ih2gxmQC26ajzfLkTd8oNrgIWk1GJ9gc0nJPaksP3H6P1LteWzO2Ykt04BGvLQx1TDNIiCYXuJiN9mR4/1OqoA==" workbookSaltValue="XI6rTwLtWZyogh9dQkysqA==" workbookSpinCount="100000" lockStructure="1"/>
  <bookViews>
    <workbookView xWindow="0" yWindow="0" windowWidth="22260" windowHeight="12645"/>
  </bookViews>
  <sheets>
    <sheet name="Kader-Check" sheetId="3" r:id="rId1"/>
    <sheet name="Übersicht" sheetId="1" state="hidden" r:id="rId2"/>
    <sheet name="Datenblatt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C33" i="3"/>
  <c r="R41" i="3"/>
  <c r="Q41" i="3"/>
  <c r="M39" i="3"/>
  <c r="C37" i="3"/>
  <c r="I37" i="2"/>
  <c r="I29" i="2"/>
  <c r="I26" i="2"/>
  <c r="I21" i="2"/>
  <c r="I18" i="2"/>
  <c r="I13" i="2"/>
  <c r="I10" i="2"/>
  <c r="I5" i="2"/>
  <c r="I2" i="2"/>
  <c r="I34" i="2" l="1"/>
  <c r="C34" i="3" l="1"/>
  <c r="C32" i="3"/>
  <c r="L39" i="3"/>
  <c r="N39" i="3"/>
  <c r="O39" i="3"/>
  <c r="P39" i="3"/>
  <c r="Q39" i="3"/>
  <c r="R39" i="3"/>
  <c r="M40" i="3"/>
  <c r="N40" i="3"/>
  <c r="O40" i="3"/>
  <c r="P40" i="3"/>
  <c r="Q40" i="3"/>
  <c r="R40" i="3"/>
  <c r="M41" i="3"/>
  <c r="N41" i="3"/>
  <c r="O41" i="3"/>
  <c r="P41" i="3"/>
  <c r="M42" i="3"/>
  <c r="N42" i="3"/>
  <c r="O42" i="3"/>
  <c r="P42" i="3"/>
  <c r="Q42" i="3"/>
  <c r="R42" i="3"/>
  <c r="M43" i="3"/>
  <c r="N43" i="3"/>
  <c r="O43" i="3"/>
  <c r="P43" i="3"/>
  <c r="Q43" i="3"/>
  <c r="R43" i="3"/>
  <c r="M44" i="3"/>
  <c r="N44" i="3"/>
  <c r="O44" i="3"/>
  <c r="P44" i="3"/>
  <c r="Q44" i="3"/>
  <c r="R44" i="3"/>
  <c r="L40" i="3"/>
  <c r="L41" i="3"/>
  <c r="L42" i="3"/>
  <c r="L43" i="3"/>
  <c r="L44" i="3"/>
  <c r="E32" i="3" l="1"/>
  <c r="E33" i="3"/>
  <c r="E34" i="3"/>
  <c r="E35" i="3"/>
  <c r="E36" i="3"/>
  <c r="C36" i="3"/>
  <c r="C35" i="3"/>
  <c r="K48" i="1" l="1"/>
  <c r="K112" i="1"/>
  <c r="K176" i="1"/>
  <c r="K240" i="1"/>
  <c r="K304" i="1"/>
  <c r="K368" i="1"/>
  <c r="K432" i="1"/>
  <c r="K496" i="1"/>
  <c r="K560" i="1"/>
  <c r="K624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M3" i="2"/>
  <c r="K3" i="1" s="1"/>
  <c r="M4" i="2"/>
  <c r="K4" i="1" s="1"/>
  <c r="M5" i="2"/>
  <c r="K5" i="1" s="1"/>
  <c r="M6" i="2"/>
  <c r="K6" i="1" s="1"/>
  <c r="M7" i="2"/>
  <c r="K7" i="1" s="1"/>
  <c r="M8" i="2"/>
  <c r="K8" i="1" s="1"/>
  <c r="M9" i="2"/>
  <c r="K9" i="1" s="1"/>
  <c r="M10" i="2"/>
  <c r="K10" i="1" s="1"/>
  <c r="M11" i="2"/>
  <c r="K11" i="1" s="1"/>
  <c r="M12" i="2"/>
  <c r="K12" i="1" s="1"/>
  <c r="M13" i="2"/>
  <c r="K13" i="1" s="1"/>
  <c r="M14" i="2"/>
  <c r="K14" i="1" s="1"/>
  <c r="M15" i="2"/>
  <c r="K15" i="1" s="1"/>
  <c r="M16" i="2"/>
  <c r="K16" i="1" s="1"/>
  <c r="M17" i="2"/>
  <c r="K17" i="1" s="1"/>
  <c r="M18" i="2"/>
  <c r="K18" i="1" s="1"/>
  <c r="M19" i="2"/>
  <c r="K19" i="1" s="1"/>
  <c r="M20" i="2"/>
  <c r="K20" i="1" s="1"/>
  <c r="M21" i="2"/>
  <c r="K21" i="1" s="1"/>
  <c r="M22" i="2"/>
  <c r="K22" i="1" s="1"/>
  <c r="M23" i="2"/>
  <c r="K23" i="1" s="1"/>
  <c r="M24" i="2"/>
  <c r="K24" i="1" s="1"/>
  <c r="M25" i="2"/>
  <c r="K25" i="1" s="1"/>
  <c r="M26" i="2"/>
  <c r="K26" i="1" s="1"/>
  <c r="M27" i="2"/>
  <c r="K27" i="1" s="1"/>
  <c r="M28" i="2"/>
  <c r="K28" i="1" s="1"/>
  <c r="M29" i="2"/>
  <c r="K29" i="1" s="1"/>
  <c r="M30" i="2"/>
  <c r="K30" i="1" s="1"/>
  <c r="M31" i="2"/>
  <c r="K31" i="1" s="1"/>
  <c r="M32" i="2"/>
  <c r="K32" i="1" s="1"/>
  <c r="M33" i="2"/>
  <c r="K33" i="1" s="1"/>
  <c r="M34" i="2"/>
  <c r="K34" i="1" s="1"/>
  <c r="M35" i="2"/>
  <c r="K35" i="1" s="1"/>
  <c r="M36" i="2"/>
  <c r="K36" i="1" s="1"/>
  <c r="M37" i="2"/>
  <c r="K37" i="1" s="1"/>
  <c r="M38" i="2"/>
  <c r="K38" i="1" s="1"/>
  <c r="M39" i="2"/>
  <c r="K39" i="1" s="1"/>
  <c r="M40" i="2"/>
  <c r="K40" i="1" s="1"/>
  <c r="M41" i="2"/>
  <c r="K41" i="1" s="1"/>
  <c r="M42" i="2"/>
  <c r="K42" i="1" s="1"/>
  <c r="M43" i="2"/>
  <c r="K43" i="1" s="1"/>
  <c r="M44" i="2"/>
  <c r="K44" i="1" s="1"/>
  <c r="M45" i="2"/>
  <c r="K45" i="1" s="1"/>
  <c r="M46" i="2"/>
  <c r="K46" i="1" s="1"/>
  <c r="M47" i="2"/>
  <c r="K47" i="1" s="1"/>
  <c r="M48" i="2"/>
  <c r="M49" i="2"/>
  <c r="K49" i="1" s="1"/>
  <c r="M50" i="2"/>
  <c r="K50" i="1" s="1"/>
  <c r="M51" i="2"/>
  <c r="K51" i="1" s="1"/>
  <c r="M52" i="2"/>
  <c r="K52" i="1" s="1"/>
  <c r="M53" i="2"/>
  <c r="K53" i="1" s="1"/>
  <c r="M54" i="2"/>
  <c r="K54" i="1" s="1"/>
  <c r="M55" i="2"/>
  <c r="K55" i="1" s="1"/>
  <c r="M56" i="2"/>
  <c r="K56" i="1" s="1"/>
  <c r="M57" i="2"/>
  <c r="K57" i="1" s="1"/>
  <c r="M58" i="2"/>
  <c r="K58" i="1" s="1"/>
  <c r="M59" i="2"/>
  <c r="K59" i="1" s="1"/>
  <c r="M60" i="2"/>
  <c r="K60" i="1" s="1"/>
  <c r="M61" i="2"/>
  <c r="K61" i="1" s="1"/>
  <c r="M62" i="2"/>
  <c r="K62" i="1" s="1"/>
  <c r="M63" i="2"/>
  <c r="K63" i="1" s="1"/>
  <c r="M64" i="2"/>
  <c r="K64" i="1" s="1"/>
  <c r="M65" i="2"/>
  <c r="K65" i="1" s="1"/>
  <c r="M66" i="2"/>
  <c r="K66" i="1" s="1"/>
  <c r="M67" i="2"/>
  <c r="K67" i="1" s="1"/>
  <c r="M68" i="2"/>
  <c r="K68" i="1" s="1"/>
  <c r="M69" i="2"/>
  <c r="K69" i="1" s="1"/>
  <c r="M70" i="2"/>
  <c r="K70" i="1" s="1"/>
  <c r="M71" i="2"/>
  <c r="K71" i="1" s="1"/>
  <c r="M72" i="2"/>
  <c r="K72" i="1" s="1"/>
  <c r="M73" i="2"/>
  <c r="K73" i="1" s="1"/>
  <c r="M74" i="2"/>
  <c r="K74" i="1" s="1"/>
  <c r="M75" i="2"/>
  <c r="K75" i="1" s="1"/>
  <c r="M76" i="2"/>
  <c r="K76" i="1" s="1"/>
  <c r="M77" i="2"/>
  <c r="K77" i="1" s="1"/>
  <c r="M78" i="2"/>
  <c r="K78" i="1" s="1"/>
  <c r="M79" i="2"/>
  <c r="K79" i="1" s="1"/>
  <c r="M80" i="2"/>
  <c r="K80" i="1" s="1"/>
  <c r="M81" i="2"/>
  <c r="K81" i="1" s="1"/>
  <c r="M82" i="2"/>
  <c r="K82" i="1" s="1"/>
  <c r="M83" i="2"/>
  <c r="K83" i="1" s="1"/>
  <c r="M84" i="2"/>
  <c r="K84" i="1" s="1"/>
  <c r="M85" i="2"/>
  <c r="K85" i="1" s="1"/>
  <c r="M86" i="2"/>
  <c r="K86" i="1" s="1"/>
  <c r="M87" i="2"/>
  <c r="K87" i="1" s="1"/>
  <c r="M88" i="2"/>
  <c r="K88" i="1" s="1"/>
  <c r="M89" i="2"/>
  <c r="K89" i="1" s="1"/>
  <c r="M90" i="2"/>
  <c r="K90" i="1" s="1"/>
  <c r="M91" i="2"/>
  <c r="K91" i="1" s="1"/>
  <c r="M92" i="2"/>
  <c r="K92" i="1" s="1"/>
  <c r="M93" i="2"/>
  <c r="K93" i="1" s="1"/>
  <c r="M94" i="2"/>
  <c r="K94" i="1" s="1"/>
  <c r="M95" i="2"/>
  <c r="K95" i="1" s="1"/>
  <c r="M96" i="2"/>
  <c r="K96" i="1" s="1"/>
  <c r="M97" i="2"/>
  <c r="K97" i="1" s="1"/>
  <c r="M98" i="2"/>
  <c r="K98" i="1" s="1"/>
  <c r="M99" i="2"/>
  <c r="K99" i="1" s="1"/>
  <c r="M100" i="2"/>
  <c r="K100" i="1" s="1"/>
  <c r="M101" i="2"/>
  <c r="K101" i="1" s="1"/>
  <c r="M102" i="2"/>
  <c r="K102" i="1" s="1"/>
  <c r="M103" i="2"/>
  <c r="K103" i="1" s="1"/>
  <c r="M104" i="2"/>
  <c r="K104" i="1" s="1"/>
  <c r="M105" i="2"/>
  <c r="K105" i="1" s="1"/>
  <c r="M106" i="2"/>
  <c r="K106" i="1" s="1"/>
  <c r="M107" i="2"/>
  <c r="K107" i="1" s="1"/>
  <c r="M108" i="2"/>
  <c r="K108" i="1" s="1"/>
  <c r="M109" i="2"/>
  <c r="K109" i="1" s="1"/>
  <c r="M110" i="2"/>
  <c r="K110" i="1" s="1"/>
  <c r="M111" i="2"/>
  <c r="K111" i="1" s="1"/>
  <c r="M112" i="2"/>
  <c r="M113" i="2"/>
  <c r="K113" i="1" s="1"/>
  <c r="M114" i="2"/>
  <c r="K114" i="1" s="1"/>
  <c r="M115" i="2"/>
  <c r="K115" i="1" s="1"/>
  <c r="M116" i="2"/>
  <c r="K116" i="1" s="1"/>
  <c r="M117" i="2"/>
  <c r="K117" i="1" s="1"/>
  <c r="M118" i="2"/>
  <c r="K118" i="1" s="1"/>
  <c r="M119" i="2"/>
  <c r="K119" i="1" s="1"/>
  <c r="M120" i="2"/>
  <c r="K120" i="1" s="1"/>
  <c r="M121" i="2"/>
  <c r="K121" i="1" s="1"/>
  <c r="M122" i="2"/>
  <c r="K122" i="1" s="1"/>
  <c r="M123" i="2"/>
  <c r="K123" i="1" s="1"/>
  <c r="M124" i="2"/>
  <c r="K124" i="1" s="1"/>
  <c r="M125" i="2"/>
  <c r="K125" i="1" s="1"/>
  <c r="M126" i="2"/>
  <c r="K126" i="1" s="1"/>
  <c r="M127" i="2"/>
  <c r="K127" i="1" s="1"/>
  <c r="M128" i="2"/>
  <c r="K128" i="1" s="1"/>
  <c r="M129" i="2"/>
  <c r="K129" i="1" s="1"/>
  <c r="M130" i="2"/>
  <c r="K130" i="1" s="1"/>
  <c r="M131" i="2"/>
  <c r="K131" i="1" s="1"/>
  <c r="M132" i="2"/>
  <c r="K132" i="1" s="1"/>
  <c r="M133" i="2"/>
  <c r="K133" i="1" s="1"/>
  <c r="M134" i="2"/>
  <c r="K134" i="1" s="1"/>
  <c r="M135" i="2"/>
  <c r="K135" i="1" s="1"/>
  <c r="M136" i="2"/>
  <c r="K136" i="1" s="1"/>
  <c r="M137" i="2"/>
  <c r="K137" i="1" s="1"/>
  <c r="M138" i="2"/>
  <c r="K138" i="1" s="1"/>
  <c r="M139" i="2"/>
  <c r="K139" i="1" s="1"/>
  <c r="M140" i="2"/>
  <c r="K140" i="1" s="1"/>
  <c r="M141" i="2"/>
  <c r="K141" i="1" s="1"/>
  <c r="M142" i="2"/>
  <c r="K142" i="1" s="1"/>
  <c r="M143" i="2"/>
  <c r="K143" i="1" s="1"/>
  <c r="M144" i="2"/>
  <c r="K144" i="1" s="1"/>
  <c r="M145" i="2"/>
  <c r="K145" i="1" s="1"/>
  <c r="M146" i="2"/>
  <c r="K146" i="1" s="1"/>
  <c r="M147" i="2"/>
  <c r="K147" i="1" s="1"/>
  <c r="M148" i="2"/>
  <c r="K148" i="1" s="1"/>
  <c r="M149" i="2"/>
  <c r="K149" i="1" s="1"/>
  <c r="M150" i="2"/>
  <c r="K150" i="1" s="1"/>
  <c r="M151" i="2"/>
  <c r="K151" i="1" s="1"/>
  <c r="M152" i="2"/>
  <c r="K152" i="1" s="1"/>
  <c r="M153" i="2"/>
  <c r="K153" i="1" s="1"/>
  <c r="M154" i="2"/>
  <c r="K154" i="1" s="1"/>
  <c r="M155" i="2"/>
  <c r="K155" i="1" s="1"/>
  <c r="M156" i="2"/>
  <c r="K156" i="1" s="1"/>
  <c r="M157" i="2"/>
  <c r="K157" i="1" s="1"/>
  <c r="M158" i="2"/>
  <c r="K158" i="1" s="1"/>
  <c r="M159" i="2"/>
  <c r="K159" i="1" s="1"/>
  <c r="M160" i="2"/>
  <c r="K160" i="1" s="1"/>
  <c r="M161" i="2"/>
  <c r="K161" i="1" s="1"/>
  <c r="M162" i="2"/>
  <c r="K162" i="1" s="1"/>
  <c r="M163" i="2"/>
  <c r="K163" i="1" s="1"/>
  <c r="M164" i="2"/>
  <c r="K164" i="1" s="1"/>
  <c r="M165" i="2"/>
  <c r="K165" i="1" s="1"/>
  <c r="M166" i="2"/>
  <c r="K166" i="1" s="1"/>
  <c r="M167" i="2"/>
  <c r="K167" i="1" s="1"/>
  <c r="M168" i="2"/>
  <c r="K168" i="1" s="1"/>
  <c r="M169" i="2"/>
  <c r="K169" i="1" s="1"/>
  <c r="M170" i="2"/>
  <c r="K170" i="1" s="1"/>
  <c r="M171" i="2"/>
  <c r="K171" i="1" s="1"/>
  <c r="M172" i="2"/>
  <c r="K172" i="1" s="1"/>
  <c r="M173" i="2"/>
  <c r="K173" i="1" s="1"/>
  <c r="M174" i="2"/>
  <c r="K174" i="1" s="1"/>
  <c r="M175" i="2"/>
  <c r="K175" i="1" s="1"/>
  <c r="M176" i="2"/>
  <c r="M177" i="2"/>
  <c r="K177" i="1" s="1"/>
  <c r="M178" i="2"/>
  <c r="K178" i="1" s="1"/>
  <c r="M179" i="2"/>
  <c r="K179" i="1" s="1"/>
  <c r="M180" i="2"/>
  <c r="K180" i="1" s="1"/>
  <c r="M181" i="2"/>
  <c r="K181" i="1" s="1"/>
  <c r="M182" i="2"/>
  <c r="K182" i="1" s="1"/>
  <c r="M183" i="2"/>
  <c r="K183" i="1" s="1"/>
  <c r="M184" i="2"/>
  <c r="K184" i="1" s="1"/>
  <c r="M185" i="2"/>
  <c r="K185" i="1" s="1"/>
  <c r="M186" i="2"/>
  <c r="K186" i="1" s="1"/>
  <c r="M187" i="2"/>
  <c r="K187" i="1" s="1"/>
  <c r="M188" i="2"/>
  <c r="K188" i="1" s="1"/>
  <c r="M189" i="2"/>
  <c r="K189" i="1" s="1"/>
  <c r="M190" i="2"/>
  <c r="K190" i="1" s="1"/>
  <c r="M191" i="2"/>
  <c r="K191" i="1" s="1"/>
  <c r="M192" i="2"/>
  <c r="K192" i="1" s="1"/>
  <c r="M193" i="2"/>
  <c r="K193" i="1" s="1"/>
  <c r="M194" i="2"/>
  <c r="K194" i="1" s="1"/>
  <c r="M195" i="2"/>
  <c r="K195" i="1" s="1"/>
  <c r="M196" i="2"/>
  <c r="K196" i="1" s="1"/>
  <c r="M197" i="2"/>
  <c r="K197" i="1" s="1"/>
  <c r="M198" i="2"/>
  <c r="K198" i="1" s="1"/>
  <c r="M199" i="2"/>
  <c r="K199" i="1" s="1"/>
  <c r="M200" i="2"/>
  <c r="K200" i="1" s="1"/>
  <c r="M201" i="2"/>
  <c r="K201" i="1" s="1"/>
  <c r="M202" i="2"/>
  <c r="K202" i="1" s="1"/>
  <c r="M203" i="2"/>
  <c r="K203" i="1" s="1"/>
  <c r="M204" i="2"/>
  <c r="K204" i="1" s="1"/>
  <c r="M205" i="2"/>
  <c r="K205" i="1" s="1"/>
  <c r="M206" i="2"/>
  <c r="K206" i="1" s="1"/>
  <c r="M207" i="2"/>
  <c r="K207" i="1" s="1"/>
  <c r="M208" i="2"/>
  <c r="K208" i="1" s="1"/>
  <c r="M209" i="2"/>
  <c r="K209" i="1" s="1"/>
  <c r="M210" i="2"/>
  <c r="K210" i="1" s="1"/>
  <c r="M211" i="2"/>
  <c r="K211" i="1" s="1"/>
  <c r="M212" i="2"/>
  <c r="K212" i="1" s="1"/>
  <c r="M213" i="2"/>
  <c r="K213" i="1" s="1"/>
  <c r="M214" i="2"/>
  <c r="K214" i="1" s="1"/>
  <c r="M215" i="2"/>
  <c r="K215" i="1" s="1"/>
  <c r="M216" i="2"/>
  <c r="K216" i="1" s="1"/>
  <c r="M217" i="2"/>
  <c r="K217" i="1" s="1"/>
  <c r="M218" i="2"/>
  <c r="K218" i="1" s="1"/>
  <c r="M219" i="2"/>
  <c r="K219" i="1" s="1"/>
  <c r="M220" i="2"/>
  <c r="K220" i="1" s="1"/>
  <c r="M221" i="2"/>
  <c r="K221" i="1" s="1"/>
  <c r="M222" i="2"/>
  <c r="K222" i="1" s="1"/>
  <c r="M223" i="2"/>
  <c r="K223" i="1" s="1"/>
  <c r="M224" i="2"/>
  <c r="K224" i="1" s="1"/>
  <c r="M225" i="2"/>
  <c r="K225" i="1" s="1"/>
  <c r="M226" i="2"/>
  <c r="K226" i="1" s="1"/>
  <c r="M227" i="2"/>
  <c r="K227" i="1" s="1"/>
  <c r="M228" i="2"/>
  <c r="K228" i="1" s="1"/>
  <c r="M229" i="2"/>
  <c r="K229" i="1" s="1"/>
  <c r="M230" i="2"/>
  <c r="K230" i="1" s="1"/>
  <c r="M231" i="2"/>
  <c r="K231" i="1" s="1"/>
  <c r="M232" i="2"/>
  <c r="K232" i="1" s="1"/>
  <c r="M233" i="2"/>
  <c r="K233" i="1" s="1"/>
  <c r="M234" i="2"/>
  <c r="K234" i="1" s="1"/>
  <c r="M235" i="2"/>
  <c r="K235" i="1" s="1"/>
  <c r="M236" i="2"/>
  <c r="K236" i="1" s="1"/>
  <c r="M237" i="2"/>
  <c r="K237" i="1" s="1"/>
  <c r="M238" i="2"/>
  <c r="K238" i="1" s="1"/>
  <c r="M239" i="2"/>
  <c r="K239" i="1" s="1"/>
  <c r="M240" i="2"/>
  <c r="M241" i="2"/>
  <c r="K241" i="1" s="1"/>
  <c r="M242" i="2"/>
  <c r="K242" i="1" s="1"/>
  <c r="M243" i="2"/>
  <c r="K243" i="1" s="1"/>
  <c r="M244" i="2"/>
  <c r="K244" i="1" s="1"/>
  <c r="M245" i="2"/>
  <c r="K245" i="1" s="1"/>
  <c r="M246" i="2"/>
  <c r="K246" i="1" s="1"/>
  <c r="M247" i="2"/>
  <c r="K247" i="1" s="1"/>
  <c r="M248" i="2"/>
  <c r="K248" i="1" s="1"/>
  <c r="M249" i="2"/>
  <c r="K249" i="1" s="1"/>
  <c r="M250" i="2"/>
  <c r="K250" i="1" s="1"/>
  <c r="M251" i="2"/>
  <c r="K251" i="1" s="1"/>
  <c r="M252" i="2"/>
  <c r="K252" i="1" s="1"/>
  <c r="M253" i="2"/>
  <c r="K253" i="1" s="1"/>
  <c r="M254" i="2"/>
  <c r="K254" i="1" s="1"/>
  <c r="M255" i="2"/>
  <c r="K255" i="1" s="1"/>
  <c r="M256" i="2"/>
  <c r="K256" i="1" s="1"/>
  <c r="M257" i="2"/>
  <c r="K257" i="1" s="1"/>
  <c r="M258" i="2"/>
  <c r="K258" i="1" s="1"/>
  <c r="M259" i="2"/>
  <c r="K259" i="1" s="1"/>
  <c r="M260" i="2"/>
  <c r="K260" i="1" s="1"/>
  <c r="M261" i="2"/>
  <c r="K261" i="1" s="1"/>
  <c r="M262" i="2"/>
  <c r="K262" i="1" s="1"/>
  <c r="M263" i="2"/>
  <c r="K263" i="1" s="1"/>
  <c r="M264" i="2"/>
  <c r="K264" i="1" s="1"/>
  <c r="M265" i="2"/>
  <c r="K265" i="1" s="1"/>
  <c r="M266" i="2"/>
  <c r="K266" i="1" s="1"/>
  <c r="M267" i="2"/>
  <c r="K267" i="1" s="1"/>
  <c r="M268" i="2"/>
  <c r="K268" i="1" s="1"/>
  <c r="M269" i="2"/>
  <c r="K269" i="1" s="1"/>
  <c r="M270" i="2"/>
  <c r="K270" i="1" s="1"/>
  <c r="M271" i="2"/>
  <c r="K271" i="1" s="1"/>
  <c r="M272" i="2"/>
  <c r="K272" i="1" s="1"/>
  <c r="M273" i="2"/>
  <c r="K273" i="1" s="1"/>
  <c r="M274" i="2"/>
  <c r="K274" i="1" s="1"/>
  <c r="M275" i="2"/>
  <c r="K275" i="1" s="1"/>
  <c r="M276" i="2"/>
  <c r="K276" i="1" s="1"/>
  <c r="M277" i="2"/>
  <c r="K277" i="1" s="1"/>
  <c r="M278" i="2"/>
  <c r="K278" i="1" s="1"/>
  <c r="M279" i="2"/>
  <c r="K279" i="1" s="1"/>
  <c r="M280" i="2"/>
  <c r="K280" i="1" s="1"/>
  <c r="M281" i="2"/>
  <c r="K281" i="1" s="1"/>
  <c r="M282" i="2"/>
  <c r="K282" i="1" s="1"/>
  <c r="M283" i="2"/>
  <c r="K283" i="1" s="1"/>
  <c r="M284" i="2"/>
  <c r="K284" i="1" s="1"/>
  <c r="M285" i="2"/>
  <c r="K285" i="1" s="1"/>
  <c r="M286" i="2"/>
  <c r="K286" i="1" s="1"/>
  <c r="M287" i="2"/>
  <c r="K287" i="1" s="1"/>
  <c r="M288" i="2"/>
  <c r="K288" i="1" s="1"/>
  <c r="M289" i="2"/>
  <c r="K289" i="1" s="1"/>
  <c r="M290" i="2"/>
  <c r="K290" i="1" s="1"/>
  <c r="M291" i="2"/>
  <c r="K291" i="1" s="1"/>
  <c r="M292" i="2"/>
  <c r="K292" i="1" s="1"/>
  <c r="M293" i="2"/>
  <c r="K293" i="1" s="1"/>
  <c r="M294" i="2"/>
  <c r="K294" i="1" s="1"/>
  <c r="M295" i="2"/>
  <c r="K295" i="1" s="1"/>
  <c r="M296" i="2"/>
  <c r="K296" i="1" s="1"/>
  <c r="M297" i="2"/>
  <c r="K297" i="1" s="1"/>
  <c r="M298" i="2"/>
  <c r="K298" i="1" s="1"/>
  <c r="M299" i="2"/>
  <c r="K299" i="1" s="1"/>
  <c r="M300" i="2"/>
  <c r="K300" i="1" s="1"/>
  <c r="M301" i="2"/>
  <c r="K301" i="1" s="1"/>
  <c r="M302" i="2"/>
  <c r="K302" i="1" s="1"/>
  <c r="M303" i="2"/>
  <c r="K303" i="1" s="1"/>
  <c r="M304" i="2"/>
  <c r="M305" i="2"/>
  <c r="K305" i="1" s="1"/>
  <c r="M306" i="2"/>
  <c r="K306" i="1" s="1"/>
  <c r="M307" i="2"/>
  <c r="K307" i="1" s="1"/>
  <c r="M308" i="2"/>
  <c r="K308" i="1" s="1"/>
  <c r="M309" i="2"/>
  <c r="K309" i="1" s="1"/>
  <c r="M310" i="2"/>
  <c r="K310" i="1" s="1"/>
  <c r="M311" i="2"/>
  <c r="K311" i="1" s="1"/>
  <c r="M312" i="2"/>
  <c r="K312" i="1" s="1"/>
  <c r="M313" i="2"/>
  <c r="K313" i="1" s="1"/>
  <c r="M314" i="2"/>
  <c r="K314" i="1" s="1"/>
  <c r="M315" i="2"/>
  <c r="K315" i="1" s="1"/>
  <c r="M316" i="2"/>
  <c r="K316" i="1" s="1"/>
  <c r="M317" i="2"/>
  <c r="K317" i="1" s="1"/>
  <c r="M318" i="2"/>
  <c r="K318" i="1" s="1"/>
  <c r="M319" i="2"/>
  <c r="K319" i="1" s="1"/>
  <c r="M320" i="2"/>
  <c r="K320" i="1" s="1"/>
  <c r="M321" i="2"/>
  <c r="K321" i="1" s="1"/>
  <c r="M322" i="2"/>
  <c r="K322" i="1" s="1"/>
  <c r="M323" i="2"/>
  <c r="K323" i="1" s="1"/>
  <c r="M324" i="2"/>
  <c r="K324" i="1" s="1"/>
  <c r="M325" i="2"/>
  <c r="K325" i="1" s="1"/>
  <c r="M326" i="2"/>
  <c r="K326" i="1" s="1"/>
  <c r="M327" i="2"/>
  <c r="K327" i="1" s="1"/>
  <c r="M328" i="2"/>
  <c r="K328" i="1" s="1"/>
  <c r="M329" i="2"/>
  <c r="K329" i="1" s="1"/>
  <c r="M330" i="2"/>
  <c r="K330" i="1" s="1"/>
  <c r="M331" i="2"/>
  <c r="K331" i="1" s="1"/>
  <c r="M332" i="2"/>
  <c r="K332" i="1" s="1"/>
  <c r="M333" i="2"/>
  <c r="K333" i="1" s="1"/>
  <c r="M334" i="2"/>
  <c r="K334" i="1" s="1"/>
  <c r="M335" i="2"/>
  <c r="K335" i="1" s="1"/>
  <c r="M336" i="2"/>
  <c r="K336" i="1" s="1"/>
  <c r="M337" i="2"/>
  <c r="K337" i="1" s="1"/>
  <c r="M338" i="2"/>
  <c r="K338" i="1" s="1"/>
  <c r="M339" i="2"/>
  <c r="K339" i="1" s="1"/>
  <c r="M340" i="2"/>
  <c r="K340" i="1" s="1"/>
  <c r="M341" i="2"/>
  <c r="K341" i="1" s="1"/>
  <c r="M342" i="2"/>
  <c r="K342" i="1" s="1"/>
  <c r="M343" i="2"/>
  <c r="K343" i="1" s="1"/>
  <c r="M344" i="2"/>
  <c r="K344" i="1" s="1"/>
  <c r="M345" i="2"/>
  <c r="K345" i="1" s="1"/>
  <c r="M346" i="2"/>
  <c r="K346" i="1" s="1"/>
  <c r="M347" i="2"/>
  <c r="K347" i="1" s="1"/>
  <c r="M348" i="2"/>
  <c r="K348" i="1" s="1"/>
  <c r="M349" i="2"/>
  <c r="K349" i="1" s="1"/>
  <c r="M350" i="2"/>
  <c r="K350" i="1" s="1"/>
  <c r="M351" i="2"/>
  <c r="K351" i="1" s="1"/>
  <c r="M352" i="2"/>
  <c r="K352" i="1" s="1"/>
  <c r="M353" i="2"/>
  <c r="K353" i="1" s="1"/>
  <c r="M354" i="2"/>
  <c r="K354" i="1" s="1"/>
  <c r="M355" i="2"/>
  <c r="K355" i="1" s="1"/>
  <c r="M356" i="2"/>
  <c r="K356" i="1" s="1"/>
  <c r="M357" i="2"/>
  <c r="K357" i="1" s="1"/>
  <c r="M358" i="2"/>
  <c r="K358" i="1" s="1"/>
  <c r="M359" i="2"/>
  <c r="K359" i="1" s="1"/>
  <c r="M360" i="2"/>
  <c r="K360" i="1" s="1"/>
  <c r="M361" i="2"/>
  <c r="K361" i="1" s="1"/>
  <c r="M362" i="2"/>
  <c r="K362" i="1" s="1"/>
  <c r="M363" i="2"/>
  <c r="K363" i="1" s="1"/>
  <c r="M364" i="2"/>
  <c r="K364" i="1" s="1"/>
  <c r="M365" i="2"/>
  <c r="K365" i="1" s="1"/>
  <c r="M366" i="2"/>
  <c r="K366" i="1" s="1"/>
  <c r="M367" i="2"/>
  <c r="K367" i="1" s="1"/>
  <c r="M368" i="2"/>
  <c r="M369" i="2"/>
  <c r="K369" i="1" s="1"/>
  <c r="M370" i="2"/>
  <c r="K370" i="1" s="1"/>
  <c r="M371" i="2"/>
  <c r="K371" i="1" s="1"/>
  <c r="M372" i="2"/>
  <c r="K372" i="1" s="1"/>
  <c r="M373" i="2"/>
  <c r="K373" i="1" s="1"/>
  <c r="M374" i="2"/>
  <c r="K374" i="1" s="1"/>
  <c r="M375" i="2"/>
  <c r="K375" i="1" s="1"/>
  <c r="M376" i="2"/>
  <c r="K376" i="1" s="1"/>
  <c r="M377" i="2"/>
  <c r="K377" i="1" s="1"/>
  <c r="M378" i="2"/>
  <c r="K378" i="1" s="1"/>
  <c r="M379" i="2"/>
  <c r="K379" i="1" s="1"/>
  <c r="M380" i="2"/>
  <c r="K380" i="1" s="1"/>
  <c r="M381" i="2"/>
  <c r="K381" i="1" s="1"/>
  <c r="M382" i="2"/>
  <c r="K382" i="1" s="1"/>
  <c r="M383" i="2"/>
  <c r="K383" i="1" s="1"/>
  <c r="M384" i="2"/>
  <c r="K384" i="1" s="1"/>
  <c r="M385" i="2"/>
  <c r="K385" i="1" s="1"/>
  <c r="M386" i="2"/>
  <c r="K386" i="1" s="1"/>
  <c r="M387" i="2"/>
  <c r="K387" i="1" s="1"/>
  <c r="M388" i="2"/>
  <c r="K388" i="1" s="1"/>
  <c r="M389" i="2"/>
  <c r="K389" i="1" s="1"/>
  <c r="M390" i="2"/>
  <c r="K390" i="1" s="1"/>
  <c r="M391" i="2"/>
  <c r="K391" i="1" s="1"/>
  <c r="M392" i="2"/>
  <c r="K392" i="1" s="1"/>
  <c r="M393" i="2"/>
  <c r="K393" i="1" s="1"/>
  <c r="M394" i="2"/>
  <c r="K394" i="1" s="1"/>
  <c r="M395" i="2"/>
  <c r="K395" i="1" s="1"/>
  <c r="M396" i="2"/>
  <c r="K396" i="1" s="1"/>
  <c r="M397" i="2"/>
  <c r="K397" i="1" s="1"/>
  <c r="M398" i="2"/>
  <c r="K398" i="1" s="1"/>
  <c r="M399" i="2"/>
  <c r="K399" i="1" s="1"/>
  <c r="M400" i="2"/>
  <c r="K400" i="1" s="1"/>
  <c r="M401" i="2"/>
  <c r="K401" i="1" s="1"/>
  <c r="M402" i="2"/>
  <c r="K402" i="1" s="1"/>
  <c r="M403" i="2"/>
  <c r="K403" i="1" s="1"/>
  <c r="M404" i="2"/>
  <c r="K404" i="1" s="1"/>
  <c r="M405" i="2"/>
  <c r="K405" i="1" s="1"/>
  <c r="M406" i="2"/>
  <c r="K406" i="1" s="1"/>
  <c r="M407" i="2"/>
  <c r="K407" i="1" s="1"/>
  <c r="M408" i="2"/>
  <c r="K408" i="1" s="1"/>
  <c r="M409" i="2"/>
  <c r="K409" i="1" s="1"/>
  <c r="M410" i="2"/>
  <c r="K410" i="1" s="1"/>
  <c r="M411" i="2"/>
  <c r="K411" i="1" s="1"/>
  <c r="M412" i="2"/>
  <c r="K412" i="1" s="1"/>
  <c r="M413" i="2"/>
  <c r="K413" i="1" s="1"/>
  <c r="M414" i="2"/>
  <c r="K414" i="1" s="1"/>
  <c r="M415" i="2"/>
  <c r="K415" i="1" s="1"/>
  <c r="M416" i="2"/>
  <c r="K416" i="1" s="1"/>
  <c r="M417" i="2"/>
  <c r="K417" i="1" s="1"/>
  <c r="M418" i="2"/>
  <c r="K418" i="1" s="1"/>
  <c r="M419" i="2"/>
  <c r="K419" i="1" s="1"/>
  <c r="M420" i="2"/>
  <c r="K420" i="1" s="1"/>
  <c r="M421" i="2"/>
  <c r="K421" i="1" s="1"/>
  <c r="M422" i="2"/>
  <c r="K422" i="1" s="1"/>
  <c r="M423" i="2"/>
  <c r="K423" i="1" s="1"/>
  <c r="M424" i="2"/>
  <c r="K424" i="1" s="1"/>
  <c r="M425" i="2"/>
  <c r="K425" i="1" s="1"/>
  <c r="M426" i="2"/>
  <c r="K426" i="1" s="1"/>
  <c r="M427" i="2"/>
  <c r="K427" i="1" s="1"/>
  <c r="M428" i="2"/>
  <c r="K428" i="1" s="1"/>
  <c r="M429" i="2"/>
  <c r="K429" i="1" s="1"/>
  <c r="M430" i="2"/>
  <c r="K430" i="1" s="1"/>
  <c r="M431" i="2"/>
  <c r="K431" i="1" s="1"/>
  <c r="M432" i="2"/>
  <c r="M433" i="2"/>
  <c r="K433" i="1" s="1"/>
  <c r="M434" i="2"/>
  <c r="K434" i="1" s="1"/>
  <c r="M435" i="2"/>
  <c r="K435" i="1" s="1"/>
  <c r="M436" i="2"/>
  <c r="K436" i="1" s="1"/>
  <c r="M437" i="2"/>
  <c r="K437" i="1" s="1"/>
  <c r="M438" i="2"/>
  <c r="K438" i="1" s="1"/>
  <c r="M439" i="2"/>
  <c r="K439" i="1" s="1"/>
  <c r="M440" i="2"/>
  <c r="K440" i="1" s="1"/>
  <c r="M441" i="2"/>
  <c r="K441" i="1" s="1"/>
  <c r="M442" i="2"/>
  <c r="K442" i="1" s="1"/>
  <c r="M443" i="2"/>
  <c r="K443" i="1" s="1"/>
  <c r="M444" i="2"/>
  <c r="K444" i="1" s="1"/>
  <c r="M445" i="2"/>
  <c r="K445" i="1" s="1"/>
  <c r="M446" i="2"/>
  <c r="K446" i="1" s="1"/>
  <c r="M447" i="2"/>
  <c r="K447" i="1" s="1"/>
  <c r="M448" i="2"/>
  <c r="K448" i="1" s="1"/>
  <c r="M449" i="2"/>
  <c r="K449" i="1" s="1"/>
  <c r="M450" i="2"/>
  <c r="K450" i="1" s="1"/>
  <c r="M451" i="2"/>
  <c r="K451" i="1" s="1"/>
  <c r="M452" i="2"/>
  <c r="K452" i="1" s="1"/>
  <c r="M453" i="2"/>
  <c r="K453" i="1" s="1"/>
  <c r="M454" i="2"/>
  <c r="K454" i="1" s="1"/>
  <c r="M455" i="2"/>
  <c r="K455" i="1" s="1"/>
  <c r="M456" i="2"/>
  <c r="K456" i="1" s="1"/>
  <c r="M457" i="2"/>
  <c r="K457" i="1" s="1"/>
  <c r="M458" i="2"/>
  <c r="K458" i="1" s="1"/>
  <c r="M459" i="2"/>
  <c r="K459" i="1" s="1"/>
  <c r="M460" i="2"/>
  <c r="K460" i="1" s="1"/>
  <c r="M461" i="2"/>
  <c r="K461" i="1" s="1"/>
  <c r="M462" i="2"/>
  <c r="K462" i="1" s="1"/>
  <c r="M463" i="2"/>
  <c r="K463" i="1" s="1"/>
  <c r="M464" i="2"/>
  <c r="K464" i="1" s="1"/>
  <c r="M465" i="2"/>
  <c r="K465" i="1" s="1"/>
  <c r="M466" i="2"/>
  <c r="K466" i="1" s="1"/>
  <c r="M467" i="2"/>
  <c r="K467" i="1" s="1"/>
  <c r="M468" i="2"/>
  <c r="K468" i="1" s="1"/>
  <c r="M469" i="2"/>
  <c r="K469" i="1" s="1"/>
  <c r="M470" i="2"/>
  <c r="K470" i="1" s="1"/>
  <c r="M471" i="2"/>
  <c r="K471" i="1" s="1"/>
  <c r="M472" i="2"/>
  <c r="K472" i="1" s="1"/>
  <c r="M473" i="2"/>
  <c r="K473" i="1" s="1"/>
  <c r="M474" i="2"/>
  <c r="K474" i="1" s="1"/>
  <c r="M475" i="2"/>
  <c r="K475" i="1" s="1"/>
  <c r="M476" i="2"/>
  <c r="K476" i="1" s="1"/>
  <c r="M477" i="2"/>
  <c r="K477" i="1" s="1"/>
  <c r="M478" i="2"/>
  <c r="K478" i="1" s="1"/>
  <c r="M479" i="2"/>
  <c r="K479" i="1" s="1"/>
  <c r="M480" i="2"/>
  <c r="K480" i="1" s="1"/>
  <c r="M481" i="2"/>
  <c r="K481" i="1" s="1"/>
  <c r="M482" i="2"/>
  <c r="K482" i="1" s="1"/>
  <c r="M483" i="2"/>
  <c r="K483" i="1" s="1"/>
  <c r="M484" i="2"/>
  <c r="K484" i="1" s="1"/>
  <c r="M485" i="2"/>
  <c r="K485" i="1" s="1"/>
  <c r="M486" i="2"/>
  <c r="K486" i="1" s="1"/>
  <c r="M487" i="2"/>
  <c r="K487" i="1" s="1"/>
  <c r="M488" i="2"/>
  <c r="K488" i="1" s="1"/>
  <c r="M489" i="2"/>
  <c r="K489" i="1" s="1"/>
  <c r="M490" i="2"/>
  <c r="K490" i="1" s="1"/>
  <c r="M491" i="2"/>
  <c r="K491" i="1" s="1"/>
  <c r="M492" i="2"/>
  <c r="K492" i="1" s="1"/>
  <c r="M493" i="2"/>
  <c r="K493" i="1" s="1"/>
  <c r="M494" i="2"/>
  <c r="K494" i="1" s="1"/>
  <c r="M495" i="2"/>
  <c r="K495" i="1" s="1"/>
  <c r="M496" i="2"/>
  <c r="M497" i="2"/>
  <c r="K497" i="1" s="1"/>
  <c r="M498" i="2"/>
  <c r="K498" i="1" s="1"/>
  <c r="M499" i="2"/>
  <c r="K499" i="1" s="1"/>
  <c r="M500" i="2"/>
  <c r="K500" i="1" s="1"/>
  <c r="M501" i="2"/>
  <c r="K501" i="1" s="1"/>
  <c r="M502" i="2"/>
  <c r="K502" i="1" s="1"/>
  <c r="M503" i="2"/>
  <c r="K503" i="1" s="1"/>
  <c r="M504" i="2"/>
  <c r="K504" i="1" s="1"/>
  <c r="M505" i="2"/>
  <c r="K505" i="1" s="1"/>
  <c r="M506" i="2"/>
  <c r="K506" i="1" s="1"/>
  <c r="M507" i="2"/>
  <c r="K507" i="1" s="1"/>
  <c r="M508" i="2"/>
  <c r="K508" i="1" s="1"/>
  <c r="M509" i="2"/>
  <c r="K509" i="1" s="1"/>
  <c r="M510" i="2"/>
  <c r="K510" i="1" s="1"/>
  <c r="M511" i="2"/>
  <c r="K511" i="1" s="1"/>
  <c r="M512" i="2"/>
  <c r="K512" i="1" s="1"/>
  <c r="M513" i="2"/>
  <c r="K513" i="1" s="1"/>
  <c r="M514" i="2"/>
  <c r="K514" i="1" s="1"/>
  <c r="M515" i="2"/>
  <c r="K515" i="1" s="1"/>
  <c r="M516" i="2"/>
  <c r="K516" i="1" s="1"/>
  <c r="M517" i="2"/>
  <c r="K517" i="1" s="1"/>
  <c r="M518" i="2"/>
  <c r="K518" i="1" s="1"/>
  <c r="M519" i="2"/>
  <c r="K519" i="1" s="1"/>
  <c r="M520" i="2"/>
  <c r="K520" i="1" s="1"/>
  <c r="M521" i="2"/>
  <c r="K521" i="1" s="1"/>
  <c r="M522" i="2"/>
  <c r="K522" i="1" s="1"/>
  <c r="M523" i="2"/>
  <c r="K523" i="1" s="1"/>
  <c r="M524" i="2"/>
  <c r="K524" i="1" s="1"/>
  <c r="M525" i="2"/>
  <c r="K525" i="1" s="1"/>
  <c r="M526" i="2"/>
  <c r="K526" i="1" s="1"/>
  <c r="M527" i="2"/>
  <c r="K527" i="1" s="1"/>
  <c r="M528" i="2"/>
  <c r="K528" i="1" s="1"/>
  <c r="M529" i="2"/>
  <c r="K529" i="1" s="1"/>
  <c r="M530" i="2"/>
  <c r="K530" i="1" s="1"/>
  <c r="M531" i="2"/>
  <c r="K531" i="1" s="1"/>
  <c r="M532" i="2"/>
  <c r="K532" i="1" s="1"/>
  <c r="M533" i="2"/>
  <c r="K533" i="1" s="1"/>
  <c r="M534" i="2"/>
  <c r="K534" i="1" s="1"/>
  <c r="M535" i="2"/>
  <c r="K535" i="1" s="1"/>
  <c r="M536" i="2"/>
  <c r="K536" i="1" s="1"/>
  <c r="M537" i="2"/>
  <c r="K537" i="1" s="1"/>
  <c r="M538" i="2"/>
  <c r="K538" i="1" s="1"/>
  <c r="M539" i="2"/>
  <c r="K539" i="1" s="1"/>
  <c r="M540" i="2"/>
  <c r="K540" i="1" s="1"/>
  <c r="M541" i="2"/>
  <c r="K541" i="1" s="1"/>
  <c r="M542" i="2"/>
  <c r="K542" i="1" s="1"/>
  <c r="M543" i="2"/>
  <c r="K543" i="1" s="1"/>
  <c r="M544" i="2"/>
  <c r="K544" i="1" s="1"/>
  <c r="M545" i="2"/>
  <c r="K545" i="1" s="1"/>
  <c r="M546" i="2"/>
  <c r="K546" i="1" s="1"/>
  <c r="M547" i="2"/>
  <c r="K547" i="1" s="1"/>
  <c r="M548" i="2"/>
  <c r="K548" i="1" s="1"/>
  <c r="M549" i="2"/>
  <c r="K549" i="1" s="1"/>
  <c r="M550" i="2"/>
  <c r="K550" i="1" s="1"/>
  <c r="M551" i="2"/>
  <c r="K551" i="1" s="1"/>
  <c r="M552" i="2"/>
  <c r="K552" i="1" s="1"/>
  <c r="M553" i="2"/>
  <c r="K553" i="1" s="1"/>
  <c r="M554" i="2"/>
  <c r="K554" i="1" s="1"/>
  <c r="M555" i="2"/>
  <c r="K555" i="1" s="1"/>
  <c r="M556" i="2"/>
  <c r="K556" i="1" s="1"/>
  <c r="M557" i="2"/>
  <c r="K557" i="1" s="1"/>
  <c r="M558" i="2"/>
  <c r="K558" i="1" s="1"/>
  <c r="M559" i="2"/>
  <c r="K559" i="1" s="1"/>
  <c r="M560" i="2"/>
  <c r="M561" i="2"/>
  <c r="K561" i="1" s="1"/>
  <c r="M562" i="2"/>
  <c r="K562" i="1" s="1"/>
  <c r="M563" i="2"/>
  <c r="K563" i="1" s="1"/>
  <c r="M564" i="2"/>
  <c r="K564" i="1" s="1"/>
  <c r="M565" i="2"/>
  <c r="K565" i="1" s="1"/>
  <c r="M566" i="2"/>
  <c r="K566" i="1" s="1"/>
  <c r="M567" i="2"/>
  <c r="K567" i="1" s="1"/>
  <c r="M568" i="2"/>
  <c r="K568" i="1" s="1"/>
  <c r="M569" i="2"/>
  <c r="K569" i="1" s="1"/>
  <c r="M570" i="2"/>
  <c r="K570" i="1" s="1"/>
  <c r="M571" i="2"/>
  <c r="K571" i="1" s="1"/>
  <c r="M572" i="2"/>
  <c r="K572" i="1" s="1"/>
  <c r="M573" i="2"/>
  <c r="K573" i="1" s="1"/>
  <c r="M574" i="2"/>
  <c r="K574" i="1" s="1"/>
  <c r="M575" i="2"/>
  <c r="K575" i="1" s="1"/>
  <c r="M576" i="2"/>
  <c r="K576" i="1" s="1"/>
  <c r="M577" i="2"/>
  <c r="K577" i="1" s="1"/>
  <c r="M578" i="2"/>
  <c r="K578" i="1" s="1"/>
  <c r="M579" i="2"/>
  <c r="K579" i="1" s="1"/>
  <c r="M580" i="2"/>
  <c r="K580" i="1" s="1"/>
  <c r="M581" i="2"/>
  <c r="K581" i="1" s="1"/>
  <c r="M582" i="2"/>
  <c r="K582" i="1" s="1"/>
  <c r="M583" i="2"/>
  <c r="K583" i="1" s="1"/>
  <c r="M584" i="2"/>
  <c r="K584" i="1" s="1"/>
  <c r="M585" i="2"/>
  <c r="K585" i="1" s="1"/>
  <c r="M586" i="2"/>
  <c r="K586" i="1" s="1"/>
  <c r="M587" i="2"/>
  <c r="K587" i="1" s="1"/>
  <c r="M588" i="2"/>
  <c r="K588" i="1" s="1"/>
  <c r="M589" i="2"/>
  <c r="K589" i="1" s="1"/>
  <c r="M590" i="2"/>
  <c r="K590" i="1" s="1"/>
  <c r="M591" i="2"/>
  <c r="K591" i="1" s="1"/>
  <c r="M592" i="2"/>
  <c r="K592" i="1" s="1"/>
  <c r="M593" i="2"/>
  <c r="K593" i="1" s="1"/>
  <c r="M594" i="2"/>
  <c r="K594" i="1" s="1"/>
  <c r="M595" i="2"/>
  <c r="K595" i="1" s="1"/>
  <c r="M596" i="2"/>
  <c r="K596" i="1" s="1"/>
  <c r="M597" i="2"/>
  <c r="K597" i="1" s="1"/>
  <c r="M598" i="2"/>
  <c r="K598" i="1" s="1"/>
  <c r="M599" i="2"/>
  <c r="K599" i="1" s="1"/>
  <c r="M600" i="2"/>
  <c r="K600" i="1" s="1"/>
  <c r="M601" i="2"/>
  <c r="K601" i="1" s="1"/>
  <c r="M602" i="2"/>
  <c r="K602" i="1" s="1"/>
  <c r="M603" i="2"/>
  <c r="K603" i="1" s="1"/>
  <c r="M604" i="2"/>
  <c r="K604" i="1" s="1"/>
  <c r="M605" i="2"/>
  <c r="K605" i="1" s="1"/>
  <c r="M606" i="2"/>
  <c r="K606" i="1" s="1"/>
  <c r="M607" i="2"/>
  <c r="K607" i="1" s="1"/>
  <c r="M608" i="2"/>
  <c r="K608" i="1" s="1"/>
  <c r="M609" i="2"/>
  <c r="K609" i="1" s="1"/>
  <c r="M610" i="2"/>
  <c r="K610" i="1" s="1"/>
  <c r="M611" i="2"/>
  <c r="K611" i="1" s="1"/>
  <c r="M612" i="2"/>
  <c r="K612" i="1" s="1"/>
  <c r="M613" i="2"/>
  <c r="K613" i="1" s="1"/>
  <c r="M614" i="2"/>
  <c r="K614" i="1" s="1"/>
  <c r="M615" i="2"/>
  <c r="K615" i="1" s="1"/>
  <c r="M616" i="2"/>
  <c r="K616" i="1" s="1"/>
  <c r="M617" i="2"/>
  <c r="K617" i="1" s="1"/>
  <c r="M618" i="2"/>
  <c r="K618" i="1" s="1"/>
  <c r="M619" i="2"/>
  <c r="K619" i="1" s="1"/>
  <c r="M620" i="2"/>
  <c r="K620" i="1" s="1"/>
  <c r="M621" i="2"/>
  <c r="K621" i="1" s="1"/>
  <c r="M622" i="2"/>
  <c r="K622" i="1" s="1"/>
  <c r="M623" i="2"/>
  <c r="K623" i="1" s="1"/>
  <c r="M624" i="2"/>
  <c r="M625" i="2"/>
  <c r="K625" i="1" s="1"/>
  <c r="M626" i="2"/>
  <c r="K626" i="1" s="1"/>
  <c r="M627" i="2"/>
  <c r="K627" i="1" s="1"/>
  <c r="M628" i="2"/>
  <c r="K628" i="1" s="1"/>
  <c r="M629" i="2"/>
  <c r="K629" i="1" s="1"/>
  <c r="M630" i="2"/>
  <c r="K630" i="1" s="1"/>
  <c r="M631" i="2"/>
  <c r="K631" i="1" s="1"/>
  <c r="M632" i="2"/>
  <c r="K632" i="1" s="1"/>
  <c r="M633" i="2"/>
  <c r="K633" i="1" s="1"/>
  <c r="M634" i="2"/>
  <c r="K634" i="1" s="1"/>
  <c r="M635" i="2"/>
  <c r="K635" i="1" s="1"/>
  <c r="M636" i="2"/>
  <c r="K636" i="1" s="1"/>
  <c r="M637" i="2"/>
  <c r="K637" i="1" s="1"/>
  <c r="M638" i="2"/>
  <c r="K638" i="1" s="1"/>
  <c r="M639" i="2"/>
  <c r="K639" i="1" s="1"/>
  <c r="M640" i="2"/>
  <c r="K640" i="1" s="1"/>
  <c r="M641" i="2"/>
  <c r="K641" i="1" s="1"/>
  <c r="M642" i="2"/>
  <c r="K642" i="1" s="1"/>
  <c r="M643" i="2"/>
  <c r="K643" i="1" s="1"/>
  <c r="M644" i="2"/>
  <c r="K644" i="1" s="1"/>
  <c r="M645" i="2"/>
  <c r="K645" i="1" s="1"/>
  <c r="M646" i="2"/>
  <c r="K646" i="1" s="1"/>
  <c r="M647" i="2"/>
  <c r="K647" i="1" s="1"/>
  <c r="M648" i="2"/>
  <c r="K648" i="1" s="1"/>
  <c r="M649" i="2"/>
  <c r="K649" i="1" s="1"/>
  <c r="M650" i="2"/>
  <c r="K650" i="1" s="1"/>
  <c r="M651" i="2"/>
  <c r="K651" i="1" s="1"/>
  <c r="M652" i="2"/>
  <c r="K652" i="1" s="1"/>
  <c r="M653" i="2"/>
  <c r="K653" i="1" s="1"/>
  <c r="M654" i="2"/>
  <c r="K654" i="1" s="1"/>
  <c r="M655" i="2"/>
  <c r="K655" i="1" s="1"/>
  <c r="M656" i="2"/>
  <c r="K656" i="1" s="1"/>
  <c r="M657" i="2"/>
  <c r="K657" i="1" s="1"/>
  <c r="M658" i="2"/>
  <c r="K658" i="1" s="1"/>
  <c r="M659" i="2"/>
  <c r="K659" i="1" s="1"/>
  <c r="M660" i="2"/>
  <c r="K660" i="1" s="1"/>
  <c r="M661" i="2"/>
  <c r="K661" i="1" s="1"/>
  <c r="M662" i="2"/>
  <c r="K662" i="1" s="1"/>
  <c r="M663" i="2"/>
  <c r="K663" i="1" s="1"/>
  <c r="M664" i="2"/>
  <c r="K664" i="1" s="1"/>
  <c r="M665" i="2"/>
  <c r="K665" i="1" s="1"/>
  <c r="M666" i="2"/>
  <c r="K666" i="1" s="1"/>
  <c r="M667" i="2"/>
  <c r="K667" i="1" s="1"/>
  <c r="M668" i="2"/>
  <c r="K668" i="1" s="1"/>
  <c r="M669" i="2"/>
  <c r="K669" i="1" s="1"/>
  <c r="M670" i="2"/>
  <c r="K670" i="1" s="1"/>
  <c r="M671" i="2"/>
  <c r="K671" i="1" s="1"/>
  <c r="M672" i="2"/>
  <c r="K672" i="1" s="1"/>
  <c r="M673" i="2"/>
  <c r="K673" i="1" s="1"/>
  <c r="M674" i="2"/>
  <c r="K674" i="1" s="1"/>
  <c r="M675" i="2"/>
  <c r="K675" i="1" s="1"/>
  <c r="M676" i="2"/>
  <c r="K676" i="1" s="1"/>
  <c r="M677" i="2"/>
  <c r="K677" i="1" s="1"/>
  <c r="M678" i="2"/>
  <c r="K678" i="1" s="1"/>
  <c r="M679" i="2"/>
  <c r="K679" i="1" s="1"/>
  <c r="M680" i="2"/>
  <c r="K680" i="1" s="1"/>
  <c r="M681" i="2"/>
  <c r="K681" i="1" s="1"/>
  <c r="M682" i="2"/>
  <c r="K682" i="1" s="1"/>
  <c r="M683" i="2"/>
  <c r="K683" i="1" s="1"/>
  <c r="M684" i="2"/>
  <c r="K684" i="1" s="1"/>
  <c r="M685" i="2"/>
  <c r="K685" i="1" s="1"/>
  <c r="M686" i="2"/>
  <c r="K686" i="1" s="1"/>
  <c r="M687" i="2"/>
  <c r="K687" i="1" s="1"/>
  <c r="M688" i="2"/>
  <c r="K688" i="1" s="1"/>
  <c r="M689" i="2"/>
  <c r="K689" i="1" s="1"/>
  <c r="M690" i="2"/>
  <c r="K690" i="1" s="1"/>
  <c r="M691" i="2"/>
  <c r="K691" i="1" s="1"/>
  <c r="M692" i="2"/>
  <c r="K692" i="1" s="1"/>
  <c r="M693" i="2"/>
  <c r="K693" i="1" s="1"/>
  <c r="M694" i="2"/>
  <c r="K694" i="1" s="1"/>
  <c r="M695" i="2"/>
  <c r="K695" i="1" s="1"/>
  <c r="M696" i="2"/>
  <c r="K696" i="1" s="1"/>
  <c r="M697" i="2"/>
  <c r="K697" i="1" s="1"/>
  <c r="M698" i="2"/>
  <c r="K698" i="1" s="1"/>
  <c r="M699" i="2"/>
  <c r="K699" i="1" s="1"/>
  <c r="M700" i="2"/>
  <c r="K700" i="1" s="1"/>
  <c r="M701" i="2"/>
  <c r="K701" i="1" s="1"/>
  <c r="M702" i="2"/>
  <c r="K702" i="1" s="1"/>
  <c r="M703" i="2"/>
  <c r="K703" i="1" s="1"/>
  <c r="M704" i="2"/>
  <c r="K704" i="1" s="1"/>
  <c r="M705" i="2"/>
  <c r="K705" i="1" s="1"/>
  <c r="M706" i="2"/>
  <c r="K706" i="1" s="1"/>
  <c r="M707" i="2"/>
  <c r="K707" i="1" s="1"/>
  <c r="M708" i="2"/>
  <c r="K708" i="1" s="1"/>
  <c r="M709" i="2"/>
  <c r="K709" i="1" s="1"/>
  <c r="M710" i="2"/>
  <c r="K710" i="1" s="1"/>
  <c r="M711" i="2"/>
  <c r="K711" i="1" s="1"/>
  <c r="M712" i="2"/>
  <c r="K712" i="1" s="1"/>
  <c r="M713" i="2"/>
  <c r="K713" i="1" s="1"/>
  <c r="M714" i="2"/>
  <c r="K714" i="1" s="1"/>
  <c r="M715" i="2"/>
  <c r="K715" i="1" s="1"/>
  <c r="M716" i="2"/>
  <c r="K716" i="1" s="1"/>
  <c r="M717" i="2"/>
  <c r="K717" i="1" s="1"/>
  <c r="M718" i="2"/>
  <c r="K718" i="1" s="1"/>
  <c r="M719" i="2"/>
  <c r="K719" i="1" s="1"/>
  <c r="M720" i="2"/>
  <c r="K720" i="1" s="1"/>
  <c r="M721" i="2"/>
  <c r="K721" i="1" s="1"/>
  <c r="M722" i="2"/>
  <c r="K722" i="1" s="1"/>
  <c r="M723" i="2"/>
  <c r="K723" i="1" s="1"/>
  <c r="M724" i="2"/>
  <c r="K724" i="1" s="1"/>
  <c r="M725" i="2"/>
  <c r="K725" i="1" s="1"/>
  <c r="M726" i="2"/>
  <c r="K726" i="1" s="1"/>
  <c r="M727" i="2"/>
  <c r="K727" i="1" s="1"/>
  <c r="M728" i="2"/>
  <c r="K728" i="1" s="1"/>
  <c r="M729" i="2"/>
  <c r="K729" i="1" s="1"/>
  <c r="M730" i="2"/>
  <c r="K730" i="1" s="1"/>
  <c r="M731" i="2"/>
  <c r="K731" i="1" s="1"/>
  <c r="M732" i="2"/>
  <c r="K732" i="1" s="1"/>
  <c r="M733" i="2"/>
  <c r="K733" i="1" s="1"/>
  <c r="M734" i="2"/>
  <c r="K734" i="1" s="1"/>
  <c r="M735" i="2"/>
  <c r="K735" i="1" s="1"/>
  <c r="M736" i="2"/>
  <c r="K736" i="1" s="1"/>
  <c r="M737" i="2"/>
  <c r="K737" i="1" s="1"/>
  <c r="M738" i="2"/>
  <c r="K738" i="1" s="1"/>
  <c r="M739" i="2"/>
  <c r="K739" i="1" s="1"/>
  <c r="M740" i="2"/>
  <c r="K740" i="1" s="1"/>
  <c r="M741" i="2"/>
  <c r="K741" i="1" s="1"/>
  <c r="M742" i="2"/>
  <c r="K742" i="1" s="1"/>
  <c r="M743" i="2"/>
  <c r="K743" i="1" s="1"/>
  <c r="M744" i="2"/>
  <c r="K744" i="1" s="1"/>
  <c r="M745" i="2"/>
  <c r="K745" i="1" s="1"/>
  <c r="M746" i="2"/>
  <c r="K746" i="1" s="1"/>
  <c r="M747" i="2"/>
  <c r="K747" i="1" s="1"/>
  <c r="M748" i="2"/>
  <c r="K748" i="1" s="1"/>
  <c r="M749" i="2"/>
  <c r="K749" i="1" s="1"/>
  <c r="M750" i="2"/>
  <c r="K750" i="1" s="1"/>
  <c r="M751" i="2"/>
  <c r="K751" i="1" s="1"/>
  <c r="M752" i="2"/>
  <c r="K752" i="1" s="1"/>
  <c r="M753" i="2"/>
  <c r="K753" i="1" s="1"/>
  <c r="M754" i="2"/>
  <c r="K754" i="1" s="1"/>
  <c r="M755" i="2"/>
  <c r="K755" i="1" s="1"/>
  <c r="M756" i="2"/>
  <c r="K756" i="1" s="1"/>
  <c r="M757" i="2"/>
  <c r="K757" i="1" s="1"/>
  <c r="M758" i="2"/>
  <c r="K758" i="1" s="1"/>
  <c r="M759" i="2"/>
  <c r="K759" i="1" s="1"/>
  <c r="M760" i="2"/>
  <c r="K760" i="1" s="1"/>
  <c r="M761" i="2"/>
  <c r="K761" i="1" s="1"/>
  <c r="M762" i="2"/>
  <c r="K762" i="1" s="1"/>
  <c r="M763" i="2"/>
  <c r="K763" i="1" s="1"/>
  <c r="M764" i="2"/>
  <c r="K764" i="1" s="1"/>
  <c r="M765" i="2"/>
  <c r="K765" i="1" s="1"/>
  <c r="M766" i="2"/>
  <c r="K766" i="1" s="1"/>
  <c r="M767" i="2"/>
  <c r="K767" i="1" s="1"/>
  <c r="M768" i="2"/>
  <c r="K768" i="1" s="1"/>
  <c r="M769" i="2"/>
  <c r="K769" i="1" s="1"/>
  <c r="M770" i="2"/>
  <c r="K770" i="1" s="1"/>
  <c r="M771" i="2"/>
  <c r="K771" i="1" s="1"/>
  <c r="M772" i="2"/>
  <c r="K772" i="1" s="1"/>
  <c r="M773" i="2"/>
  <c r="K773" i="1" s="1"/>
  <c r="M774" i="2"/>
  <c r="K774" i="1" s="1"/>
  <c r="M775" i="2"/>
  <c r="K775" i="1" s="1"/>
  <c r="M776" i="2"/>
  <c r="K776" i="1" s="1"/>
  <c r="M777" i="2"/>
  <c r="K777" i="1" s="1"/>
  <c r="M778" i="2"/>
  <c r="K778" i="1" s="1"/>
  <c r="M779" i="2"/>
  <c r="K779" i="1" s="1"/>
  <c r="M780" i="2"/>
  <c r="K780" i="1" s="1"/>
  <c r="M781" i="2"/>
  <c r="K781" i="1" s="1"/>
  <c r="M782" i="2"/>
  <c r="K782" i="1" s="1"/>
  <c r="M783" i="2"/>
  <c r="K783" i="1" s="1"/>
  <c r="M784" i="2"/>
  <c r="K784" i="1" s="1"/>
  <c r="M785" i="2"/>
  <c r="K785" i="1" s="1"/>
  <c r="M786" i="2"/>
  <c r="K786" i="1" s="1"/>
  <c r="M787" i="2"/>
  <c r="K787" i="1" s="1"/>
  <c r="M788" i="2"/>
  <c r="K788" i="1" s="1"/>
  <c r="M789" i="2"/>
  <c r="K789" i="1" s="1"/>
  <c r="M790" i="2"/>
  <c r="K790" i="1" s="1"/>
  <c r="M791" i="2"/>
  <c r="K791" i="1" s="1"/>
  <c r="M792" i="2"/>
  <c r="K792" i="1" s="1"/>
  <c r="M793" i="2"/>
  <c r="K793" i="1" s="1"/>
  <c r="M794" i="2"/>
  <c r="K794" i="1" s="1"/>
  <c r="M795" i="2"/>
  <c r="K795" i="1" s="1"/>
  <c r="M796" i="2"/>
  <c r="K796" i="1" s="1"/>
  <c r="M797" i="2"/>
  <c r="K797" i="1" s="1"/>
  <c r="M798" i="2"/>
  <c r="K798" i="1" s="1"/>
  <c r="M799" i="2"/>
  <c r="K799" i="1" s="1"/>
  <c r="M800" i="2"/>
  <c r="K800" i="1" s="1"/>
  <c r="M801" i="2"/>
  <c r="K801" i="1" s="1"/>
  <c r="M802" i="2"/>
  <c r="K802" i="1" s="1"/>
  <c r="M803" i="2"/>
  <c r="K803" i="1" s="1"/>
  <c r="M804" i="2"/>
  <c r="K804" i="1" s="1"/>
  <c r="M805" i="2"/>
  <c r="K805" i="1" s="1"/>
  <c r="M806" i="2"/>
  <c r="K806" i="1" s="1"/>
  <c r="M807" i="2"/>
  <c r="K807" i="1" s="1"/>
  <c r="M808" i="2"/>
  <c r="K808" i="1" s="1"/>
  <c r="M809" i="2"/>
  <c r="K809" i="1" s="1"/>
  <c r="M810" i="2"/>
  <c r="K810" i="1" s="1"/>
  <c r="M811" i="2"/>
  <c r="K811" i="1" s="1"/>
  <c r="M812" i="2"/>
  <c r="K812" i="1" s="1"/>
  <c r="M813" i="2"/>
  <c r="K813" i="1" s="1"/>
  <c r="M814" i="2"/>
  <c r="K814" i="1" s="1"/>
  <c r="M815" i="2"/>
  <c r="K815" i="1" s="1"/>
  <c r="M816" i="2"/>
  <c r="K816" i="1" s="1"/>
  <c r="M817" i="2"/>
  <c r="K817" i="1" s="1"/>
  <c r="M818" i="2"/>
  <c r="K818" i="1" s="1"/>
  <c r="M819" i="2"/>
  <c r="K819" i="1" s="1"/>
  <c r="M820" i="2"/>
  <c r="K820" i="1" s="1"/>
  <c r="M821" i="2"/>
  <c r="K821" i="1" s="1"/>
  <c r="M822" i="2"/>
  <c r="K822" i="1" s="1"/>
  <c r="M823" i="2"/>
  <c r="K823" i="1" s="1"/>
  <c r="M824" i="2"/>
  <c r="K824" i="1" s="1"/>
  <c r="M825" i="2"/>
  <c r="K825" i="1" s="1"/>
  <c r="M826" i="2"/>
  <c r="K826" i="1" s="1"/>
  <c r="M827" i="2"/>
  <c r="K827" i="1" s="1"/>
  <c r="M828" i="2"/>
  <c r="K828" i="1" s="1"/>
  <c r="M829" i="2"/>
  <c r="K829" i="1" s="1"/>
  <c r="M830" i="2"/>
  <c r="K830" i="1" s="1"/>
  <c r="M831" i="2"/>
  <c r="K831" i="1" s="1"/>
  <c r="M832" i="2"/>
  <c r="K832" i="1" s="1"/>
  <c r="M833" i="2"/>
  <c r="K833" i="1" s="1"/>
  <c r="M834" i="2"/>
  <c r="K834" i="1" s="1"/>
  <c r="M835" i="2"/>
  <c r="K835" i="1" s="1"/>
  <c r="M836" i="2"/>
  <c r="K836" i="1" s="1"/>
  <c r="M837" i="2"/>
  <c r="K837" i="1" s="1"/>
  <c r="M838" i="2"/>
  <c r="K838" i="1" s="1"/>
  <c r="M839" i="2"/>
  <c r="K839" i="1" s="1"/>
  <c r="M840" i="2"/>
  <c r="K840" i="1" s="1"/>
  <c r="M841" i="2"/>
  <c r="K841" i="1" s="1"/>
  <c r="M842" i="2"/>
  <c r="K842" i="1" s="1"/>
  <c r="M843" i="2"/>
  <c r="K843" i="1" s="1"/>
  <c r="M844" i="2"/>
  <c r="K844" i="1" s="1"/>
  <c r="M845" i="2"/>
  <c r="K845" i="1" s="1"/>
  <c r="M846" i="2"/>
  <c r="K846" i="1" s="1"/>
  <c r="M847" i="2"/>
  <c r="K847" i="1" s="1"/>
  <c r="M848" i="2"/>
  <c r="K848" i="1" s="1"/>
  <c r="M849" i="2"/>
  <c r="K849" i="1" s="1"/>
  <c r="M850" i="2"/>
  <c r="K850" i="1" s="1"/>
  <c r="M851" i="2"/>
  <c r="K851" i="1" s="1"/>
  <c r="M852" i="2"/>
  <c r="K852" i="1" s="1"/>
  <c r="M853" i="2"/>
  <c r="K853" i="1" s="1"/>
  <c r="M854" i="2"/>
  <c r="K854" i="1" s="1"/>
  <c r="M855" i="2"/>
  <c r="K855" i="1" s="1"/>
  <c r="M856" i="2"/>
  <c r="K856" i="1" s="1"/>
  <c r="M857" i="2"/>
  <c r="K857" i="1" s="1"/>
  <c r="M858" i="2"/>
  <c r="K858" i="1" s="1"/>
  <c r="M859" i="2"/>
  <c r="K859" i="1" s="1"/>
  <c r="M860" i="2"/>
  <c r="K860" i="1" s="1"/>
  <c r="M861" i="2"/>
  <c r="K861" i="1" s="1"/>
  <c r="M862" i="2"/>
  <c r="K862" i="1" s="1"/>
  <c r="M863" i="2"/>
  <c r="K863" i="1" s="1"/>
  <c r="M864" i="2"/>
  <c r="K864" i="1" s="1"/>
  <c r="M865" i="2"/>
  <c r="K865" i="1" s="1"/>
  <c r="M866" i="2"/>
  <c r="K866" i="1" s="1"/>
  <c r="M867" i="2"/>
  <c r="K867" i="1" s="1"/>
  <c r="M868" i="2"/>
  <c r="K868" i="1" s="1"/>
  <c r="M869" i="2"/>
  <c r="K869" i="1" s="1"/>
  <c r="M870" i="2"/>
  <c r="K870" i="1" s="1"/>
  <c r="M871" i="2"/>
  <c r="K871" i="1" s="1"/>
  <c r="M872" i="2"/>
  <c r="K872" i="1" s="1"/>
  <c r="M873" i="2"/>
  <c r="K873" i="1" s="1"/>
  <c r="M874" i="2"/>
  <c r="K874" i="1" s="1"/>
  <c r="M875" i="2"/>
  <c r="K875" i="1" s="1"/>
  <c r="M876" i="2"/>
  <c r="K876" i="1" s="1"/>
  <c r="M877" i="2"/>
  <c r="K877" i="1" s="1"/>
  <c r="M878" i="2"/>
  <c r="K878" i="1" s="1"/>
  <c r="M879" i="2"/>
  <c r="K879" i="1" s="1"/>
  <c r="M880" i="2"/>
  <c r="K880" i="1" s="1"/>
  <c r="M881" i="2"/>
  <c r="K881" i="1" s="1"/>
  <c r="M882" i="2"/>
  <c r="K882" i="1" s="1"/>
  <c r="M883" i="2"/>
  <c r="K883" i="1" s="1"/>
  <c r="M884" i="2"/>
  <c r="K884" i="1" s="1"/>
  <c r="M885" i="2"/>
  <c r="K885" i="1" s="1"/>
  <c r="M886" i="2"/>
  <c r="K886" i="1" s="1"/>
  <c r="M887" i="2"/>
  <c r="K887" i="1" s="1"/>
  <c r="M888" i="2"/>
  <c r="K888" i="1" s="1"/>
  <c r="M889" i="2"/>
  <c r="K889" i="1" s="1"/>
  <c r="M890" i="2"/>
  <c r="K890" i="1" s="1"/>
  <c r="M891" i="2"/>
  <c r="K891" i="1" s="1"/>
  <c r="M892" i="2"/>
  <c r="K892" i="1" s="1"/>
  <c r="M893" i="2"/>
  <c r="K893" i="1" s="1"/>
  <c r="M894" i="2"/>
  <c r="K894" i="1" s="1"/>
  <c r="M895" i="2"/>
  <c r="K895" i="1" s="1"/>
  <c r="M896" i="2"/>
  <c r="K896" i="1" s="1"/>
  <c r="M897" i="2"/>
  <c r="K897" i="1" s="1"/>
  <c r="M898" i="2"/>
  <c r="K898" i="1" s="1"/>
  <c r="M899" i="2"/>
  <c r="K899" i="1" s="1"/>
  <c r="M900" i="2"/>
  <c r="K900" i="1" s="1"/>
  <c r="M901" i="2"/>
  <c r="K901" i="1" s="1"/>
  <c r="M902" i="2"/>
  <c r="K902" i="1" s="1"/>
  <c r="M903" i="2"/>
  <c r="K903" i="1" s="1"/>
  <c r="M904" i="2"/>
  <c r="K904" i="1" s="1"/>
  <c r="M905" i="2"/>
  <c r="K905" i="1" s="1"/>
  <c r="M906" i="2"/>
  <c r="K906" i="1" s="1"/>
  <c r="M907" i="2"/>
  <c r="K907" i="1" s="1"/>
  <c r="M908" i="2"/>
  <c r="K908" i="1" s="1"/>
  <c r="M909" i="2"/>
  <c r="K909" i="1" s="1"/>
  <c r="M910" i="2"/>
  <c r="K910" i="1" s="1"/>
  <c r="M911" i="2"/>
  <c r="K911" i="1" s="1"/>
  <c r="M912" i="2"/>
  <c r="K912" i="1" s="1"/>
  <c r="M913" i="2"/>
  <c r="K913" i="1" s="1"/>
  <c r="M914" i="2"/>
  <c r="K914" i="1" s="1"/>
  <c r="M915" i="2"/>
  <c r="K915" i="1" s="1"/>
  <c r="M916" i="2"/>
  <c r="K916" i="1" s="1"/>
  <c r="M917" i="2"/>
  <c r="K917" i="1" s="1"/>
  <c r="M918" i="2"/>
  <c r="K918" i="1" s="1"/>
  <c r="M919" i="2"/>
  <c r="K919" i="1" s="1"/>
  <c r="M920" i="2"/>
  <c r="K920" i="1" s="1"/>
  <c r="M921" i="2"/>
  <c r="K921" i="1" s="1"/>
  <c r="M922" i="2"/>
  <c r="K922" i="1" s="1"/>
  <c r="M923" i="2"/>
  <c r="K923" i="1" s="1"/>
  <c r="M924" i="2"/>
  <c r="K924" i="1" s="1"/>
  <c r="M925" i="2"/>
  <c r="K925" i="1" s="1"/>
  <c r="M926" i="2"/>
  <c r="K926" i="1" s="1"/>
  <c r="M927" i="2"/>
  <c r="K927" i="1" s="1"/>
  <c r="M928" i="2"/>
  <c r="K928" i="1" s="1"/>
  <c r="M929" i="2"/>
  <c r="K929" i="1" s="1"/>
  <c r="M930" i="2"/>
  <c r="K930" i="1" s="1"/>
  <c r="M931" i="2"/>
  <c r="K931" i="1" s="1"/>
  <c r="M932" i="2"/>
  <c r="K932" i="1" s="1"/>
  <c r="M933" i="2"/>
  <c r="K933" i="1" s="1"/>
  <c r="M934" i="2"/>
  <c r="K934" i="1" s="1"/>
  <c r="M935" i="2"/>
  <c r="K935" i="1" s="1"/>
  <c r="M936" i="2"/>
  <c r="K936" i="1" s="1"/>
  <c r="M937" i="2"/>
  <c r="K937" i="1" s="1"/>
  <c r="M938" i="2"/>
  <c r="K938" i="1" s="1"/>
  <c r="M939" i="2"/>
  <c r="K939" i="1" s="1"/>
  <c r="M940" i="2"/>
  <c r="K940" i="1" s="1"/>
  <c r="M941" i="2"/>
  <c r="K941" i="1" s="1"/>
  <c r="M942" i="2"/>
  <c r="K942" i="1" s="1"/>
  <c r="M943" i="2"/>
  <c r="K943" i="1" s="1"/>
  <c r="M944" i="2"/>
  <c r="K944" i="1" s="1"/>
  <c r="M945" i="2"/>
  <c r="K945" i="1" s="1"/>
  <c r="M946" i="2"/>
  <c r="K946" i="1" s="1"/>
  <c r="M947" i="2"/>
  <c r="K947" i="1" s="1"/>
  <c r="M948" i="2"/>
  <c r="K948" i="1" s="1"/>
  <c r="M949" i="2"/>
  <c r="K949" i="1" s="1"/>
  <c r="M950" i="2"/>
  <c r="K950" i="1" s="1"/>
  <c r="M951" i="2"/>
  <c r="K951" i="1" s="1"/>
  <c r="M952" i="2"/>
  <c r="K952" i="1" s="1"/>
  <c r="M953" i="2"/>
  <c r="K953" i="1" s="1"/>
  <c r="M954" i="2"/>
  <c r="K954" i="1" s="1"/>
  <c r="M955" i="2"/>
  <c r="K955" i="1" s="1"/>
  <c r="M956" i="2"/>
  <c r="K956" i="1" s="1"/>
  <c r="M957" i="2"/>
  <c r="K957" i="1" s="1"/>
  <c r="M958" i="2"/>
  <c r="K958" i="1" s="1"/>
  <c r="M959" i="2"/>
  <c r="K959" i="1" s="1"/>
  <c r="M960" i="2"/>
  <c r="K960" i="1" s="1"/>
  <c r="M961" i="2"/>
  <c r="K961" i="1" s="1"/>
  <c r="M962" i="2"/>
  <c r="K962" i="1" s="1"/>
  <c r="M963" i="2"/>
  <c r="K963" i="1" s="1"/>
  <c r="M964" i="2"/>
  <c r="K964" i="1" s="1"/>
  <c r="M965" i="2"/>
  <c r="K965" i="1" s="1"/>
  <c r="M966" i="2"/>
  <c r="K966" i="1" s="1"/>
  <c r="M967" i="2"/>
  <c r="K967" i="1" s="1"/>
  <c r="M968" i="2"/>
  <c r="K968" i="1" s="1"/>
  <c r="M969" i="2"/>
  <c r="K969" i="1" s="1"/>
  <c r="M970" i="2"/>
  <c r="K970" i="1" s="1"/>
  <c r="M971" i="2"/>
  <c r="K971" i="1" s="1"/>
  <c r="M972" i="2"/>
  <c r="K972" i="1" s="1"/>
  <c r="M973" i="2"/>
  <c r="K973" i="1" s="1"/>
  <c r="M974" i="2"/>
  <c r="K974" i="1" s="1"/>
  <c r="M975" i="2"/>
  <c r="K975" i="1" s="1"/>
  <c r="M976" i="2"/>
  <c r="K976" i="1" s="1"/>
  <c r="M977" i="2"/>
  <c r="K977" i="1" s="1"/>
  <c r="M978" i="2"/>
  <c r="K978" i="1" s="1"/>
  <c r="M979" i="2"/>
  <c r="K979" i="1" s="1"/>
  <c r="M980" i="2"/>
  <c r="K980" i="1" s="1"/>
  <c r="M981" i="2"/>
  <c r="K981" i="1" s="1"/>
  <c r="M982" i="2"/>
  <c r="K982" i="1" s="1"/>
  <c r="M983" i="2"/>
  <c r="K983" i="1" s="1"/>
  <c r="M984" i="2"/>
  <c r="K984" i="1" s="1"/>
  <c r="M985" i="2"/>
  <c r="K985" i="1" s="1"/>
  <c r="M986" i="2"/>
  <c r="K986" i="1" s="1"/>
  <c r="M987" i="2"/>
  <c r="K987" i="1" s="1"/>
  <c r="M988" i="2"/>
  <c r="K988" i="1" s="1"/>
  <c r="M989" i="2"/>
  <c r="K989" i="1" s="1"/>
  <c r="M990" i="2"/>
  <c r="K990" i="1" s="1"/>
  <c r="M991" i="2"/>
  <c r="K991" i="1" s="1"/>
  <c r="M992" i="2"/>
  <c r="K992" i="1" s="1"/>
  <c r="M993" i="2"/>
  <c r="K993" i="1" s="1"/>
  <c r="M994" i="2"/>
  <c r="K994" i="1" s="1"/>
  <c r="M995" i="2"/>
  <c r="K995" i="1" s="1"/>
  <c r="M996" i="2"/>
  <c r="K996" i="1" s="1"/>
  <c r="M997" i="2"/>
  <c r="K997" i="1" s="1"/>
  <c r="M998" i="2"/>
  <c r="K998" i="1" s="1"/>
  <c r="M999" i="2"/>
  <c r="K999" i="1" s="1"/>
  <c r="M1000" i="2"/>
  <c r="K1000" i="1" s="1"/>
  <c r="M1001" i="2"/>
  <c r="M1002" i="2"/>
  <c r="M1003" i="2"/>
  <c r="M1004" i="2"/>
  <c r="F2" i="1"/>
  <c r="G27" i="2" l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E2" i="1"/>
  <c r="C2" i="1"/>
  <c r="H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2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3" i="1"/>
  <c r="AA4" i="1"/>
  <c r="AA5" i="1"/>
  <c r="AA6" i="1"/>
  <c r="AA7" i="1"/>
  <c r="AA8" i="1"/>
  <c r="AA9" i="1"/>
  <c r="AA2" i="1"/>
  <c r="N2" i="1" l="1"/>
  <c r="C26" i="3" s="1"/>
  <c r="H35" i="3" l="1"/>
  <c r="H83" i="3"/>
  <c r="H84" i="3"/>
  <c r="O3" i="2"/>
  <c r="M3" i="1" s="1"/>
  <c r="Q3" i="1" s="1"/>
  <c r="O4" i="2"/>
  <c r="M4" i="1" s="1"/>
  <c r="Q4" i="1" s="1"/>
  <c r="O5" i="2"/>
  <c r="M5" i="1" s="1"/>
  <c r="Q5" i="1" s="1"/>
  <c r="O6" i="2"/>
  <c r="M6" i="1" s="1"/>
  <c r="Q6" i="1" s="1"/>
  <c r="O7" i="2"/>
  <c r="M7" i="1" s="1"/>
  <c r="Q7" i="1" s="1"/>
  <c r="O8" i="2"/>
  <c r="M8" i="1" s="1"/>
  <c r="Q8" i="1" s="1"/>
  <c r="O9" i="2"/>
  <c r="M9" i="1" s="1"/>
  <c r="Q9" i="1" s="1"/>
  <c r="O10" i="2"/>
  <c r="M10" i="1" s="1"/>
  <c r="Q10" i="1" s="1"/>
  <c r="O11" i="2"/>
  <c r="M11" i="1" s="1"/>
  <c r="Q11" i="1" s="1"/>
  <c r="O12" i="2"/>
  <c r="M12" i="1" s="1"/>
  <c r="Q12" i="1" s="1"/>
  <c r="O13" i="2"/>
  <c r="M13" i="1" s="1"/>
  <c r="Q13" i="1" s="1"/>
  <c r="O14" i="2"/>
  <c r="M14" i="1" s="1"/>
  <c r="Q14" i="1" s="1"/>
  <c r="O15" i="2"/>
  <c r="M15" i="1" s="1"/>
  <c r="Q15" i="1" s="1"/>
  <c r="O16" i="2"/>
  <c r="M16" i="1" s="1"/>
  <c r="Q16" i="1" s="1"/>
  <c r="O17" i="2"/>
  <c r="M17" i="1" s="1"/>
  <c r="Q17" i="1" s="1"/>
  <c r="O18" i="2"/>
  <c r="M18" i="1" s="1"/>
  <c r="Q18" i="1" s="1"/>
  <c r="O19" i="2"/>
  <c r="M19" i="1" s="1"/>
  <c r="Q19" i="1" s="1"/>
  <c r="O20" i="2"/>
  <c r="M20" i="1" s="1"/>
  <c r="Q20" i="1" s="1"/>
  <c r="O21" i="2"/>
  <c r="M21" i="1" s="1"/>
  <c r="Q21" i="1" s="1"/>
  <c r="O22" i="2"/>
  <c r="M22" i="1" s="1"/>
  <c r="Q22" i="1" s="1"/>
  <c r="O23" i="2"/>
  <c r="M23" i="1" s="1"/>
  <c r="Q23" i="1" s="1"/>
  <c r="O24" i="2"/>
  <c r="M24" i="1" s="1"/>
  <c r="Q24" i="1" s="1"/>
  <c r="O25" i="2"/>
  <c r="M25" i="1" s="1"/>
  <c r="Q25" i="1" s="1"/>
  <c r="O26" i="2"/>
  <c r="M26" i="1" s="1"/>
  <c r="Q26" i="1" s="1"/>
  <c r="O27" i="2"/>
  <c r="M27" i="1" s="1"/>
  <c r="Q27" i="1" s="1"/>
  <c r="O28" i="2"/>
  <c r="M28" i="1" s="1"/>
  <c r="Q28" i="1" s="1"/>
  <c r="O29" i="2"/>
  <c r="M29" i="1" s="1"/>
  <c r="Q29" i="1" s="1"/>
  <c r="O30" i="2"/>
  <c r="M30" i="1" s="1"/>
  <c r="Q30" i="1" s="1"/>
  <c r="O31" i="2"/>
  <c r="M31" i="1" s="1"/>
  <c r="Q31" i="1" s="1"/>
  <c r="O32" i="2"/>
  <c r="M32" i="1" s="1"/>
  <c r="Q32" i="1" s="1"/>
  <c r="O33" i="2"/>
  <c r="M33" i="1" s="1"/>
  <c r="Q33" i="1" s="1"/>
  <c r="O34" i="2"/>
  <c r="M34" i="1" s="1"/>
  <c r="Q34" i="1" s="1"/>
  <c r="O35" i="2"/>
  <c r="M35" i="1" s="1"/>
  <c r="Q35" i="1" s="1"/>
  <c r="O36" i="2"/>
  <c r="M36" i="1" s="1"/>
  <c r="Q36" i="1" s="1"/>
  <c r="O37" i="2"/>
  <c r="M37" i="1" s="1"/>
  <c r="Q37" i="1" s="1"/>
  <c r="O38" i="2"/>
  <c r="M38" i="1" s="1"/>
  <c r="Q38" i="1" s="1"/>
  <c r="O39" i="2"/>
  <c r="M39" i="1" s="1"/>
  <c r="Q39" i="1" s="1"/>
  <c r="O40" i="2"/>
  <c r="M40" i="1" s="1"/>
  <c r="Q40" i="1" s="1"/>
  <c r="O41" i="2"/>
  <c r="M41" i="1" s="1"/>
  <c r="Q41" i="1" s="1"/>
  <c r="O42" i="2"/>
  <c r="M42" i="1" s="1"/>
  <c r="Q42" i="1" s="1"/>
  <c r="O43" i="2"/>
  <c r="M43" i="1" s="1"/>
  <c r="Q43" i="1" s="1"/>
  <c r="O44" i="2"/>
  <c r="M44" i="1" s="1"/>
  <c r="Q44" i="1" s="1"/>
  <c r="O45" i="2"/>
  <c r="M45" i="1" s="1"/>
  <c r="Q45" i="1" s="1"/>
  <c r="O46" i="2"/>
  <c r="M46" i="1" s="1"/>
  <c r="Q46" i="1" s="1"/>
  <c r="O47" i="2"/>
  <c r="M47" i="1" s="1"/>
  <c r="Q47" i="1" s="1"/>
  <c r="O48" i="2"/>
  <c r="M48" i="1" s="1"/>
  <c r="Q48" i="1" s="1"/>
  <c r="O49" i="2"/>
  <c r="M49" i="1" s="1"/>
  <c r="Q49" i="1" s="1"/>
  <c r="O50" i="2"/>
  <c r="M50" i="1" s="1"/>
  <c r="Q50" i="1" s="1"/>
  <c r="O51" i="2"/>
  <c r="M51" i="1" s="1"/>
  <c r="Q51" i="1" s="1"/>
  <c r="O52" i="2"/>
  <c r="M52" i="1" s="1"/>
  <c r="Q52" i="1" s="1"/>
  <c r="O53" i="2"/>
  <c r="M53" i="1" s="1"/>
  <c r="Q53" i="1" s="1"/>
  <c r="O54" i="2"/>
  <c r="M54" i="1" s="1"/>
  <c r="Q54" i="1" s="1"/>
  <c r="O55" i="2"/>
  <c r="M55" i="1" s="1"/>
  <c r="Q55" i="1" s="1"/>
  <c r="O56" i="2"/>
  <c r="M56" i="1" s="1"/>
  <c r="Q56" i="1" s="1"/>
  <c r="O57" i="2"/>
  <c r="M57" i="1" s="1"/>
  <c r="Q57" i="1" s="1"/>
  <c r="O58" i="2"/>
  <c r="M58" i="1" s="1"/>
  <c r="Q58" i="1" s="1"/>
  <c r="O59" i="2"/>
  <c r="M59" i="1" s="1"/>
  <c r="Q59" i="1" s="1"/>
  <c r="O60" i="2"/>
  <c r="M60" i="1" s="1"/>
  <c r="Q60" i="1" s="1"/>
  <c r="O61" i="2"/>
  <c r="M61" i="1" s="1"/>
  <c r="Q61" i="1" s="1"/>
  <c r="O62" i="2"/>
  <c r="M62" i="1" s="1"/>
  <c r="Q62" i="1" s="1"/>
  <c r="O63" i="2"/>
  <c r="M63" i="1" s="1"/>
  <c r="Q63" i="1" s="1"/>
  <c r="O64" i="2"/>
  <c r="M64" i="1" s="1"/>
  <c r="Q64" i="1" s="1"/>
  <c r="O65" i="2"/>
  <c r="M65" i="1" s="1"/>
  <c r="Q65" i="1" s="1"/>
  <c r="O66" i="2"/>
  <c r="M66" i="1" s="1"/>
  <c r="Q66" i="1" s="1"/>
  <c r="O67" i="2"/>
  <c r="M67" i="1" s="1"/>
  <c r="Q67" i="1" s="1"/>
  <c r="O68" i="2"/>
  <c r="M68" i="1" s="1"/>
  <c r="Q68" i="1" s="1"/>
  <c r="O69" i="2"/>
  <c r="M69" i="1" s="1"/>
  <c r="Q69" i="1" s="1"/>
  <c r="O70" i="2"/>
  <c r="M70" i="1" s="1"/>
  <c r="Q70" i="1" s="1"/>
  <c r="O71" i="2"/>
  <c r="M71" i="1" s="1"/>
  <c r="Q71" i="1" s="1"/>
  <c r="O72" i="2"/>
  <c r="M72" i="1" s="1"/>
  <c r="Q72" i="1" s="1"/>
  <c r="O73" i="2"/>
  <c r="M73" i="1" s="1"/>
  <c r="Q73" i="1" s="1"/>
  <c r="O74" i="2"/>
  <c r="M74" i="1" s="1"/>
  <c r="Q74" i="1" s="1"/>
  <c r="O75" i="2"/>
  <c r="M75" i="1" s="1"/>
  <c r="Q75" i="1" s="1"/>
  <c r="O76" i="2"/>
  <c r="M76" i="1" s="1"/>
  <c r="Q76" i="1" s="1"/>
  <c r="O77" i="2"/>
  <c r="M77" i="1" s="1"/>
  <c r="Q77" i="1" s="1"/>
  <c r="O78" i="2"/>
  <c r="M78" i="1" s="1"/>
  <c r="Q78" i="1" s="1"/>
  <c r="O79" i="2"/>
  <c r="M79" i="1" s="1"/>
  <c r="Q79" i="1" s="1"/>
  <c r="O80" i="2"/>
  <c r="M80" i="1" s="1"/>
  <c r="Q80" i="1" s="1"/>
  <c r="O81" i="2"/>
  <c r="M81" i="1" s="1"/>
  <c r="Q81" i="1" s="1"/>
  <c r="O82" i="2"/>
  <c r="M82" i="1" s="1"/>
  <c r="Q82" i="1" s="1"/>
  <c r="O83" i="2"/>
  <c r="M83" i="1" s="1"/>
  <c r="Q83" i="1" s="1"/>
  <c r="O84" i="2"/>
  <c r="M84" i="1" s="1"/>
  <c r="Q84" i="1" s="1"/>
  <c r="O85" i="2"/>
  <c r="M85" i="1" s="1"/>
  <c r="Q85" i="1" s="1"/>
  <c r="O86" i="2"/>
  <c r="M86" i="1" s="1"/>
  <c r="Q86" i="1" s="1"/>
  <c r="O87" i="2"/>
  <c r="M87" i="1" s="1"/>
  <c r="Q87" i="1" s="1"/>
  <c r="O88" i="2"/>
  <c r="M88" i="1" s="1"/>
  <c r="Q88" i="1" s="1"/>
  <c r="O89" i="2"/>
  <c r="M89" i="1" s="1"/>
  <c r="Q89" i="1" s="1"/>
  <c r="O90" i="2"/>
  <c r="M90" i="1" s="1"/>
  <c r="Q90" i="1" s="1"/>
  <c r="O91" i="2"/>
  <c r="M91" i="1" s="1"/>
  <c r="Q91" i="1" s="1"/>
  <c r="O92" i="2"/>
  <c r="M92" i="1" s="1"/>
  <c r="Q92" i="1" s="1"/>
  <c r="O93" i="2"/>
  <c r="M93" i="1" s="1"/>
  <c r="Q93" i="1" s="1"/>
  <c r="O94" i="2"/>
  <c r="M94" i="1" s="1"/>
  <c r="Q94" i="1" s="1"/>
  <c r="O95" i="2"/>
  <c r="M95" i="1" s="1"/>
  <c r="Q95" i="1" s="1"/>
  <c r="O96" i="2"/>
  <c r="M96" i="1" s="1"/>
  <c r="Q96" i="1" s="1"/>
  <c r="O97" i="2"/>
  <c r="M97" i="1" s="1"/>
  <c r="Q97" i="1" s="1"/>
  <c r="O98" i="2"/>
  <c r="M98" i="1" s="1"/>
  <c r="Q98" i="1" s="1"/>
  <c r="O99" i="2"/>
  <c r="M99" i="1" s="1"/>
  <c r="Q99" i="1" s="1"/>
  <c r="O100" i="2"/>
  <c r="M100" i="1" s="1"/>
  <c r="Q100" i="1" s="1"/>
  <c r="O101" i="2"/>
  <c r="M101" i="1" s="1"/>
  <c r="Q101" i="1" s="1"/>
  <c r="O102" i="2"/>
  <c r="M102" i="1" s="1"/>
  <c r="Q102" i="1" s="1"/>
  <c r="O103" i="2"/>
  <c r="M103" i="1" s="1"/>
  <c r="Q103" i="1" s="1"/>
  <c r="O104" i="2"/>
  <c r="M104" i="1" s="1"/>
  <c r="Q104" i="1" s="1"/>
  <c r="O105" i="2"/>
  <c r="M105" i="1" s="1"/>
  <c r="Q105" i="1" s="1"/>
  <c r="O106" i="2"/>
  <c r="M106" i="1" s="1"/>
  <c r="Q106" i="1" s="1"/>
  <c r="O107" i="2"/>
  <c r="M107" i="1" s="1"/>
  <c r="Q107" i="1" s="1"/>
  <c r="O108" i="2"/>
  <c r="M108" i="1" s="1"/>
  <c r="Q108" i="1" s="1"/>
  <c r="O109" i="2"/>
  <c r="M109" i="1" s="1"/>
  <c r="Q109" i="1" s="1"/>
  <c r="O110" i="2"/>
  <c r="M110" i="1" s="1"/>
  <c r="Q110" i="1" s="1"/>
  <c r="O111" i="2"/>
  <c r="M111" i="1" s="1"/>
  <c r="Q111" i="1" s="1"/>
  <c r="O112" i="2"/>
  <c r="M112" i="1" s="1"/>
  <c r="Q112" i="1" s="1"/>
  <c r="O113" i="2"/>
  <c r="M113" i="1" s="1"/>
  <c r="Q113" i="1" s="1"/>
  <c r="O114" i="2"/>
  <c r="M114" i="1" s="1"/>
  <c r="Q114" i="1" s="1"/>
  <c r="O115" i="2"/>
  <c r="M115" i="1" s="1"/>
  <c r="Q115" i="1" s="1"/>
  <c r="O116" i="2"/>
  <c r="M116" i="1" s="1"/>
  <c r="Q116" i="1" s="1"/>
  <c r="O117" i="2"/>
  <c r="M117" i="1" s="1"/>
  <c r="Q117" i="1" s="1"/>
  <c r="O118" i="2"/>
  <c r="M118" i="1" s="1"/>
  <c r="Q118" i="1" s="1"/>
  <c r="O119" i="2"/>
  <c r="M119" i="1" s="1"/>
  <c r="Q119" i="1" s="1"/>
  <c r="O120" i="2"/>
  <c r="M120" i="1" s="1"/>
  <c r="Q120" i="1" s="1"/>
  <c r="O121" i="2"/>
  <c r="M121" i="1" s="1"/>
  <c r="Q121" i="1" s="1"/>
  <c r="O122" i="2"/>
  <c r="M122" i="1" s="1"/>
  <c r="Q122" i="1" s="1"/>
  <c r="O123" i="2"/>
  <c r="M123" i="1" s="1"/>
  <c r="Q123" i="1" s="1"/>
  <c r="O124" i="2"/>
  <c r="M124" i="1" s="1"/>
  <c r="Q124" i="1" s="1"/>
  <c r="O125" i="2"/>
  <c r="M125" i="1" s="1"/>
  <c r="Q125" i="1" s="1"/>
  <c r="O126" i="2"/>
  <c r="M126" i="1" s="1"/>
  <c r="Q126" i="1" s="1"/>
  <c r="O127" i="2"/>
  <c r="M127" i="1" s="1"/>
  <c r="Q127" i="1" s="1"/>
  <c r="O128" i="2"/>
  <c r="M128" i="1" s="1"/>
  <c r="Q128" i="1" s="1"/>
  <c r="O129" i="2"/>
  <c r="M129" i="1" s="1"/>
  <c r="Q129" i="1" s="1"/>
  <c r="O130" i="2"/>
  <c r="M130" i="1" s="1"/>
  <c r="Q130" i="1" s="1"/>
  <c r="O131" i="2"/>
  <c r="M131" i="1" s="1"/>
  <c r="Q131" i="1" s="1"/>
  <c r="O132" i="2"/>
  <c r="M132" i="1" s="1"/>
  <c r="Q132" i="1" s="1"/>
  <c r="O133" i="2"/>
  <c r="M133" i="1" s="1"/>
  <c r="Q133" i="1" s="1"/>
  <c r="O134" i="2"/>
  <c r="M134" i="1" s="1"/>
  <c r="Q134" i="1" s="1"/>
  <c r="O135" i="2"/>
  <c r="M135" i="1" s="1"/>
  <c r="Q135" i="1" s="1"/>
  <c r="O136" i="2"/>
  <c r="M136" i="1" s="1"/>
  <c r="Q136" i="1" s="1"/>
  <c r="O137" i="2"/>
  <c r="M137" i="1" s="1"/>
  <c r="Q137" i="1" s="1"/>
  <c r="O138" i="2"/>
  <c r="M138" i="1" s="1"/>
  <c r="Q138" i="1" s="1"/>
  <c r="O139" i="2"/>
  <c r="M139" i="1" s="1"/>
  <c r="Q139" i="1" s="1"/>
  <c r="O140" i="2"/>
  <c r="M140" i="1" s="1"/>
  <c r="Q140" i="1" s="1"/>
  <c r="O141" i="2"/>
  <c r="M141" i="1" s="1"/>
  <c r="Q141" i="1" s="1"/>
  <c r="O142" i="2"/>
  <c r="M142" i="1" s="1"/>
  <c r="Q142" i="1" s="1"/>
  <c r="O143" i="2"/>
  <c r="M143" i="1" s="1"/>
  <c r="Q143" i="1" s="1"/>
  <c r="O144" i="2"/>
  <c r="M144" i="1" s="1"/>
  <c r="Q144" i="1" s="1"/>
  <c r="O145" i="2"/>
  <c r="M145" i="1" s="1"/>
  <c r="Q145" i="1" s="1"/>
  <c r="O146" i="2"/>
  <c r="M146" i="1" s="1"/>
  <c r="Q146" i="1" s="1"/>
  <c r="O147" i="2"/>
  <c r="M147" i="1" s="1"/>
  <c r="Q147" i="1" s="1"/>
  <c r="O148" i="2"/>
  <c r="M148" i="1" s="1"/>
  <c r="Q148" i="1" s="1"/>
  <c r="O149" i="2"/>
  <c r="M149" i="1" s="1"/>
  <c r="Q149" i="1" s="1"/>
  <c r="O150" i="2"/>
  <c r="M150" i="1" s="1"/>
  <c r="Q150" i="1" s="1"/>
  <c r="O151" i="2"/>
  <c r="M151" i="1" s="1"/>
  <c r="Q151" i="1" s="1"/>
  <c r="O152" i="2"/>
  <c r="M152" i="1" s="1"/>
  <c r="Q152" i="1" s="1"/>
  <c r="O153" i="2"/>
  <c r="M153" i="1" s="1"/>
  <c r="Q153" i="1" s="1"/>
  <c r="O154" i="2"/>
  <c r="M154" i="1" s="1"/>
  <c r="Q154" i="1" s="1"/>
  <c r="O155" i="2"/>
  <c r="M155" i="1" s="1"/>
  <c r="Q155" i="1" s="1"/>
  <c r="O156" i="2"/>
  <c r="M156" i="1" s="1"/>
  <c r="Q156" i="1" s="1"/>
  <c r="O157" i="2"/>
  <c r="M157" i="1" s="1"/>
  <c r="Q157" i="1" s="1"/>
  <c r="O158" i="2"/>
  <c r="M158" i="1" s="1"/>
  <c r="Q158" i="1" s="1"/>
  <c r="O159" i="2"/>
  <c r="M159" i="1" s="1"/>
  <c r="Q159" i="1" s="1"/>
  <c r="O160" i="2"/>
  <c r="M160" i="1" s="1"/>
  <c r="Q160" i="1" s="1"/>
  <c r="O161" i="2"/>
  <c r="M161" i="1" s="1"/>
  <c r="Q161" i="1" s="1"/>
  <c r="O162" i="2"/>
  <c r="M162" i="1" s="1"/>
  <c r="Q162" i="1" s="1"/>
  <c r="O163" i="2"/>
  <c r="M163" i="1" s="1"/>
  <c r="Q163" i="1" s="1"/>
  <c r="O164" i="2"/>
  <c r="M164" i="1" s="1"/>
  <c r="Q164" i="1" s="1"/>
  <c r="O165" i="2"/>
  <c r="M165" i="1" s="1"/>
  <c r="Q165" i="1" s="1"/>
  <c r="O166" i="2"/>
  <c r="M166" i="1" s="1"/>
  <c r="Q166" i="1" s="1"/>
  <c r="O167" i="2"/>
  <c r="M167" i="1" s="1"/>
  <c r="Q167" i="1" s="1"/>
  <c r="O168" i="2"/>
  <c r="M168" i="1" s="1"/>
  <c r="Q168" i="1" s="1"/>
  <c r="O169" i="2"/>
  <c r="M169" i="1" s="1"/>
  <c r="Q169" i="1" s="1"/>
  <c r="O170" i="2"/>
  <c r="M170" i="1" s="1"/>
  <c r="Q170" i="1" s="1"/>
  <c r="O171" i="2"/>
  <c r="M171" i="1" s="1"/>
  <c r="Q171" i="1" s="1"/>
  <c r="O172" i="2"/>
  <c r="M172" i="1" s="1"/>
  <c r="Q172" i="1" s="1"/>
  <c r="O173" i="2"/>
  <c r="M173" i="1" s="1"/>
  <c r="Q173" i="1" s="1"/>
  <c r="O174" i="2"/>
  <c r="M174" i="1" s="1"/>
  <c r="Q174" i="1" s="1"/>
  <c r="O175" i="2"/>
  <c r="M175" i="1" s="1"/>
  <c r="Q175" i="1" s="1"/>
  <c r="O176" i="2"/>
  <c r="M176" i="1" s="1"/>
  <c r="Q176" i="1" s="1"/>
  <c r="O177" i="2"/>
  <c r="M177" i="1" s="1"/>
  <c r="Q177" i="1" s="1"/>
  <c r="O178" i="2"/>
  <c r="M178" i="1" s="1"/>
  <c r="Q178" i="1" s="1"/>
  <c r="O179" i="2"/>
  <c r="M179" i="1" s="1"/>
  <c r="Q179" i="1" s="1"/>
  <c r="O180" i="2"/>
  <c r="M180" i="1" s="1"/>
  <c r="Q180" i="1" s="1"/>
  <c r="O181" i="2"/>
  <c r="M181" i="1" s="1"/>
  <c r="Q181" i="1" s="1"/>
  <c r="O182" i="2"/>
  <c r="M182" i="1" s="1"/>
  <c r="Q182" i="1" s="1"/>
  <c r="O183" i="2"/>
  <c r="M183" i="1" s="1"/>
  <c r="Q183" i="1" s="1"/>
  <c r="O184" i="2"/>
  <c r="M184" i="1" s="1"/>
  <c r="Q184" i="1" s="1"/>
  <c r="O185" i="2"/>
  <c r="M185" i="1" s="1"/>
  <c r="Q185" i="1" s="1"/>
  <c r="O186" i="2"/>
  <c r="M186" i="1" s="1"/>
  <c r="Q186" i="1" s="1"/>
  <c r="O187" i="2"/>
  <c r="M187" i="1" s="1"/>
  <c r="Q187" i="1" s="1"/>
  <c r="O188" i="2"/>
  <c r="M188" i="1" s="1"/>
  <c r="Q188" i="1" s="1"/>
  <c r="O189" i="2"/>
  <c r="M189" i="1" s="1"/>
  <c r="Q189" i="1" s="1"/>
  <c r="O190" i="2"/>
  <c r="M190" i="1" s="1"/>
  <c r="Q190" i="1" s="1"/>
  <c r="O191" i="2"/>
  <c r="M191" i="1" s="1"/>
  <c r="Q191" i="1" s="1"/>
  <c r="O192" i="2"/>
  <c r="M192" i="1" s="1"/>
  <c r="Q192" i="1" s="1"/>
  <c r="O193" i="2"/>
  <c r="M193" i="1" s="1"/>
  <c r="Q193" i="1" s="1"/>
  <c r="O194" i="2"/>
  <c r="M194" i="1" s="1"/>
  <c r="Q194" i="1" s="1"/>
  <c r="O195" i="2"/>
  <c r="M195" i="1" s="1"/>
  <c r="Q195" i="1" s="1"/>
  <c r="O196" i="2"/>
  <c r="M196" i="1" s="1"/>
  <c r="Q196" i="1" s="1"/>
  <c r="O197" i="2"/>
  <c r="M197" i="1" s="1"/>
  <c r="Q197" i="1" s="1"/>
  <c r="O198" i="2"/>
  <c r="M198" i="1" s="1"/>
  <c r="Q198" i="1" s="1"/>
  <c r="O199" i="2"/>
  <c r="M199" i="1" s="1"/>
  <c r="Q199" i="1" s="1"/>
  <c r="O200" i="2"/>
  <c r="M200" i="1" s="1"/>
  <c r="Q200" i="1" s="1"/>
  <c r="O201" i="2"/>
  <c r="M201" i="1" s="1"/>
  <c r="Q201" i="1" s="1"/>
  <c r="O202" i="2"/>
  <c r="M202" i="1" s="1"/>
  <c r="Q202" i="1" s="1"/>
  <c r="O203" i="2"/>
  <c r="M203" i="1" s="1"/>
  <c r="Q203" i="1" s="1"/>
  <c r="O204" i="2"/>
  <c r="M204" i="1" s="1"/>
  <c r="Q204" i="1" s="1"/>
  <c r="O205" i="2"/>
  <c r="M205" i="1" s="1"/>
  <c r="Q205" i="1" s="1"/>
  <c r="O206" i="2"/>
  <c r="M206" i="1" s="1"/>
  <c r="Q206" i="1" s="1"/>
  <c r="O207" i="2"/>
  <c r="M207" i="1" s="1"/>
  <c r="Q207" i="1" s="1"/>
  <c r="O208" i="2"/>
  <c r="M208" i="1" s="1"/>
  <c r="Q208" i="1" s="1"/>
  <c r="O209" i="2"/>
  <c r="M209" i="1" s="1"/>
  <c r="Q209" i="1" s="1"/>
  <c r="O210" i="2"/>
  <c r="M210" i="1" s="1"/>
  <c r="Q210" i="1" s="1"/>
  <c r="O211" i="2"/>
  <c r="M211" i="1" s="1"/>
  <c r="Q211" i="1" s="1"/>
  <c r="O212" i="2"/>
  <c r="M212" i="1" s="1"/>
  <c r="Q212" i="1" s="1"/>
  <c r="O213" i="2"/>
  <c r="M213" i="1" s="1"/>
  <c r="Q213" i="1" s="1"/>
  <c r="O214" i="2"/>
  <c r="M214" i="1" s="1"/>
  <c r="Q214" i="1" s="1"/>
  <c r="O215" i="2"/>
  <c r="M215" i="1" s="1"/>
  <c r="Q215" i="1" s="1"/>
  <c r="O216" i="2"/>
  <c r="M216" i="1" s="1"/>
  <c r="Q216" i="1" s="1"/>
  <c r="O217" i="2"/>
  <c r="M217" i="1" s="1"/>
  <c r="Q217" i="1" s="1"/>
  <c r="O218" i="2"/>
  <c r="M218" i="1" s="1"/>
  <c r="Q218" i="1" s="1"/>
  <c r="O219" i="2"/>
  <c r="M219" i="1" s="1"/>
  <c r="Q219" i="1" s="1"/>
  <c r="O220" i="2"/>
  <c r="M220" i="1" s="1"/>
  <c r="Q220" i="1" s="1"/>
  <c r="O221" i="2"/>
  <c r="M221" i="1" s="1"/>
  <c r="Q221" i="1" s="1"/>
  <c r="O222" i="2"/>
  <c r="M222" i="1" s="1"/>
  <c r="Q222" i="1" s="1"/>
  <c r="O223" i="2"/>
  <c r="M223" i="1" s="1"/>
  <c r="Q223" i="1" s="1"/>
  <c r="O224" i="2"/>
  <c r="M224" i="1" s="1"/>
  <c r="Q224" i="1" s="1"/>
  <c r="O225" i="2"/>
  <c r="M225" i="1" s="1"/>
  <c r="Q225" i="1" s="1"/>
  <c r="O226" i="2"/>
  <c r="M226" i="1" s="1"/>
  <c r="Q226" i="1" s="1"/>
  <c r="O227" i="2"/>
  <c r="M227" i="1" s="1"/>
  <c r="Q227" i="1" s="1"/>
  <c r="O228" i="2"/>
  <c r="M228" i="1" s="1"/>
  <c r="Q228" i="1" s="1"/>
  <c r="O229" i="2"/>
  <c r="M229" i="1" s="1"/>
  <c r="Q229" i="1" s="1"/>
  <c r="O230" i="2"/>
  <c r="M230" i="1" s="1"/>
  <c r="Q230" i="1" s="1"/>
  <c r="O231" i="2"/>
  <c r="M231" i="1" s="1"/>
  <c r="Q231" i="1" s="1"/>
  <c r="O232" i="2"/>
  <c r="M232" i="1" s="1"/>
  <c r="Q232" i="1" s="1"/>
  <c r="O233" i="2"/>
  <c r="M233" i="1" s="1"/>
  <c r="Q233" i="1" s="1"/>
  <c r="O234" i="2"/>
  <c r="M234" i="1" s="1"/>
  <c r="Q234" i="1" s="1"/>
  <c r="O235" i="2"/>
  <c r="M235" i="1" s="1"/>
  <c r="Q235" i="1" s="1"/>
  <c r="O236" i="2"/>
  <c r="M236" i="1" s="1"/>
  <c r="Q236" i="1" s="1"/>
  <c r="O237" i="2"/>
  <c r="M237" i="1" s="1"/>
  <c r="Q237" i="1" s="1"/>
  <c r="O238" i="2"/>
  <c r="M238" i="1" s="1"/>
  <c r="Q238" i="1" s="1"/>
  <c r="O239" i="2"/>
  <c r="M239" i="1" s="1"/>
  <c r="Q239" i="1" s="1"/>
  <c r="O240" i="2"/>
  <c r="M240" i="1" s="1"/>
  <c r="Q240" i="1" s="1"/>
  <c r="O241" i="2"/>
  <c r="M241" i="1" s="1"/>
  <c r="Q241" i="1" s="1"/>
  <c r="O242" i="2"/>
  <c r="M242" i="1" s="1"/>
  <c r="Q242" i="1" s="1"/>
  <c r="O243" i="2"/>
  <c r="M243" i="1" s="1"/>
  <c r="Q243" i="1" s="1"/>
  <c r="O244" i="2"/>
  <c r="M244" i="1" s="1"/>
  <c r="Q244" i="1" s="1"/>
  <c r="O245" i="2"/>
  <c r="M245" i="1" s="1"/>
  <c r="Q245" i="1" s="1"/>
  <c r="O246" i="2"/>
  <c r="M246" i="1" s="1"/>
  <c r="Q246" i="1" s="1"/>
  <c r="O247" i="2"/>
  <c r="M247" i="1" s="1"/>
  <c r="Q247" i="1" s="1"/>
  <c r="O248" i="2"/>
  <c r="M248" i="1" s="1"/>
  <c r="Q248" i="1" s="1"/>
  <c r="O249" i="2"/>
  <c r="M249" i="1" s="1"/>
  <c r="Q249" i="1" s="1"/>
  <c r="O250" i="2"/>
  <c r="M250" i="1" s="1"/>
  <c r="Q250" i="1" s="1"/>
  <c r="O251" i="2"/>
  <c r="M251" i="1" s="1"/>
  <c r="Q251" i="1" s="1"/>
  <c r="O252" i="2"/>
  <c r="M252" i="1" s="1"/>
  <c r="Q252" i="1" s="1"/>
  <c r="O253" i="2"/>
  <c r="M253" i="1" s="1"/>
  <c r="Q253" i="1" s="1"/>
  <c r="O254" i="2"/>
  <c r="M254" i="1" s="1"/>
  <c r="Q254" i="1" s="1"/>
  <c r="O255" i="2"/>
  <c r="M255" i="1" s="1"/>
  <c r="Q255" i="1" s="1"/>
  <c r="O256" i="2"/>
  <c r="M256" i="1" s="1"/>
  <c r="Q256" i="1" s="1"/>
  <c r="O257" i="2"/>
  <c r="M257" i="1" s="1"/>
  <c r="Q257" i="1" s="1"/>
  <c r="O258" i="2"/>
  <c r="M258" i="1" s="1"/>
  <c r="Q258" i="1" s="1"/>
  <c r="O259" i="2"/>
  <c r="M259" i="1" s="1"/>
  <c r="Q259" i="1" s="1"/>
  <c r="O260" i="2"/>
  <c r="M260" i="1" s="1"/>
  <c r="Q260" i="1" s="1"/>
  <c r="O261" i="2"/>
  <c r="M261" i="1" s="1"/>
  <c r="Q261" i="1" s="1"/>
  <c r="O262" i="2"/>
  <c r="M262" i="1" s="1"/>
  <c r="Q262" i="1" s="1"/>
  <c r="O263" i="2"/>
  <c r="M263" i="1" s="1"/>
  <c r="Q263" i="1" s="1"/>
  <c r="O264" i="2"/>
  <c r="M264" i="1" s="1"/>
  <c r="Q264" i="1" s="1"/>
  <c r="O265" i="2"/>
  <c r="M265" i="1" s="1"/>
  <c r="Q265" i="1" s="1"/>
  <c r="O266" i="2"/>
  <c r="M266" i="1" s="1"/>
  <c r="Q266" i="1" s="1"/>
  <c r="O267" i="2"/>
  <c r="M267" i="1" s="1"/>
  <c r="Q267" i="1" s="1"/>
  <c r="O268" i="2"/>
  <c r="M268" i="1" s="1"/>
  <c r="Q268" i="1" s="1"/>
  <c r="O269" i="2"/>
  <c r="M269" i="1" s="1"/>
  <c r="Q269" i="1" s="1"/>
  <c r="O270" i="2"/>
  <c r="M270" i="1" s="1"/>
  <c r="Q270" i="1" s="1"/>
  <c r="O271" i="2"/>
  <c r="M271" i="1" s="1"/>
  <c r="Q271" i="1" s="1"/>
  <c r="O272" i="2"/>
  <c r="M272" i="1" s="1"/>
  <c r="Q272" i="1" s="1"/>
  <c r="O273" i="2"/>
  <c r="M273" i="1" s="1"/>
  <c r="Q273" i="1" s="1"/>
  <c r="O274" i="2"/>
  <c r="M274" i="1" s="1"/>
  <c r="Q274" i="1" s="1"/>
  <c r="O275" i="2"/>
  <c r="M275" i="1" s="1"/>
  <c r="Q275" i="1" s="1"/>
  <c r="O276" i="2"/>
  <c r="M276" i="1" s="1"/>
  <c r="Q276" i="1" s="1"/>
  <c r="O277" i="2"/>
  <c r="M277" i="1" s="1"/>
  <c r="Q277" i="1" s="1"/>
  <c r="O278" i="2"/>
  <c r="M278" i="1" s="1"/>
  <c r="Q278" i="1" s="1"/>
  <c r="O279" i="2"/>
  <c r="M279" i="1" s="1"/>
  <c r="Q279" i="1" s="1"/>
  <c r="O280" i="2"/>
  <c r="M280" i="1" s="1"/>
  <c r="Q280" i="1" s="1"/>
  <c r="O281" i="2"/>
  <c r="M281" i="1" s="1"/>
  <c r="Q281" i="1" s="1"/>
  <c r="O282" i="2"/>
  <c r="M282" i="1" s="1"/>
  <c r="Q282" i="1" s="1"/>
  <c r="O283" i="2"/>
  <c r="M283" i="1" s="1"/>
  <c r="Q283" i="1" s="1"/>
  <c r="O284" i="2"/>
  <c r="M284" i="1" s="1"/>
  <c r="Q284" i="1" s="1"/>
  <c r="O285" i="2"/>
  <c r="M285" i="1" s="1"/>
  <c r="Q285" i="1" s="1"/>
  <c r="O286" i="2"/>
  <c r="M286" i="1" s="1"/>
  <c r="Q286" i="1" s="1"/>
  <c r="O287" i="2"/>
  <c r="M287" i="1" s="1"/>
  <c r="Q287" i="1" s="1"/>
  <c r="O288" i="2"/>
  <c r="M288" i="1" s="1"/>
  <c r="Q288" i="1" s="1"/>
  <c r="O289" i="2"/>
  <c r="M289" i="1" s="1"/>
  <c r="Q289" i="1" s="1"/>
  <c r="O290" i="2"/>
  <c r="M290" i="1" s="1"/>
  <c r="Q290" i="1" s="1"/>
  <c r="O291" i="2"/>
  <c r="M291" i="1" s="1"/>
  <c r="Q291" i="1" s="1"/>
  <c r="O292" i="2"/>
  <c r="M292" i="1" s="1"/>
  <c r="Q292" i="1" s="1"/>
  <c r="O293" i="2"/>
  <c r="M293" i="1" s="1"/>
  <c r="Q293" i="1" s="1"/>
  <c r="O294" i="2"/>
  <c r="M294" i="1" s="1"/>
  <c r="Q294" i="1" s="1"/>
  <c r="O295" i="2"/>
  <c r="M295" i="1" s="1"/>
  <c r="Q295" i="1" s="1"/>
  <c r="O296" i="2"/>
  <c r="M296" i="1" s="1"/>
  <c r="Q296" i="1" s="1"/>
  <c r="O297" i="2"/>
  <c r="M297" i="1" s="1"/>
  <c r="Q297" i="1" s="1"/>
  <c r="O298" i="2"/>
  <c r="M298" i="1" s="1"/>
  <c r="Q298" i="1" s="1"/>
  <c r="O299" i="2"/>
  <c r="M299" i="1" s="1"/>
  <c r="Q299" i="1" s="1"/>
  <c r="O300" i="2"/>
  <c r="M300" i="1" s="1"/>
  <c r="Q300" i="1" s="1"/>
  <c r="O301" i="2"/>
  <c r="M301" i="1" s="1"/>
  <c r="Q301" i="1" s="1"/>
  <c r="O302" i="2"/>
  <c r="M302" i="1" s="1"/>
  <c r="Q302" i="1" s="1"/>
  <c r="O303" i="2"/>
  <c r="M303" i="1" s="1"/>
  <c r="Q303" i="1" s="1"/>
  <c r="O304" i="2"/>
  <c r="M304" i="1" s="1"/>
  <c r="Q304" i="1" s="1"/>
  <c r="O305" i="2"/>
  <c r="M305" i="1" s="1"/>
  <c r="Q305" i="1" s="1"/>
  <c r="O306" i="2"/>
  <c r="M306" i="1" s="1"/>
  <c r="Q306" i="1" s="1"/>
  <c r="O307" i="2"/>
  <c r="M307" i="1" s="1"/>
  <c r="Q307" i="1" s="1"/>
  <c r="O308" i="2"/>
  <c r="M308" i="1" s="1"/>
  <c r="Q308" i="1" s="1"/>
  <c r="O309" i="2"/>
  <c r="M309" i="1" s="1"/>
  <c r="Q309" i="1" s="1"/>
  <c r="O310" i="2"/>
  <c r="M310" i="1" s="1"/>
  <c r="Q310" i="1" s="1"/>
  <c r="O311" i="2"/>
  <c r="M311" i="1" s="1"/>
  <c r="Q311" i="1" s="1"/>
  <c r="O312" i="2"/>
  <c r="M312" i="1" s="1"/>
  <c r="Q312" i="1" s="1"/>
  <c r="O313" i="2"/>
  <c r="M313" i="1" s="1"/>
  <c r="Q313" i="1" s="1"/>
  <c r="O314" i="2"/>
  <c r="M314" i="1" s="1"/>
  <c r="Q314" i="1" s="1"/>
  <c r="O315" i="2"/>
  <c r="M315" i="1" s="1"/>
  <c r="Q315" i="1" s="1"/>
  <c r="O316" i="2"/>
  <c r="M316" i="1" s="1"/>
  <c r="Q316" i="1" s="1"/>
  <c r="O317" i="2"/>
  <c r="M317" i="1" s="1"/>
  <c r="Q317" i="1" s="1"/>
  <c r="O318" i="2"/>
  <c r="M318" i="1" s="1"/>
  <c r="Q318" i="1" s="1"/>
  <c r="O319" i="2"/>
  <c r="M319" i="1" s="1"/>
  <c r="Q319" i="1" s="1"/>
  <c r="O320" i="2"/>
  <c r="M320" i="1" s="1"/>
  <c r="Q320" i="1" s="1"/>
  <c r="O321" i="2"/>
  <c r="M321" i="1" s="1"/>
  <c r="Q321" i="1" s="1"/>
  <c r="O322" i="2"/>
  <c r="M322" i="1" s="1"/>
  <c r="Q322" i="1" s="1"/>
  <c r="O323" i="2"/>
  <c r="M323" i="1" s="1"/>
  <c r="Q323" i="1" s="1"/>
  <c r="O324" i="2"/>
  <c r="M324" i="1" s="1"/>
  <c r="Q324" i="1" s="1"/>
  <c r="O325" i="2"/>
  <c r="M325" i="1" s="1"/>
  <c r="Q325" i="1" s="1"/>
  <c r="O326" i="2"/>
  <c r="M326" i="1" s="1"/>
  <c r="Q326" i="1" s="1"/>
  <c r="O327" i="2"/>
  <c r="M327" i="1" s="1"/>
  <c r="Q327" i="1" s="1"/>
  <c r="O328" i="2"/>
  <c r="M328" i="1" s="1"/>
  <c r="Q328" i="1" s="1"/>
  <c r="O329" i="2"/>
  <c r="M329" i="1" s="1"/>
  <c r="Q329" i="1" s="1"/>
  <c r="O330" i="2"/>
  <c r="M330" i="1" s="1"/>
  <c r="Q330" i="1" s="1"/>
  <c r="O331" i="2"/>
  <c r="M331" i="1" s="1"/>
  <c r="Q331" i="1" s="1"/>
  <c r="O332" i="2"/>
  <c r="M332" i="1" s="1"/>
  <c r="Q332" i="1" s="1"/>
  <c r="O333" i="2"/>
  <c r="M333" i="1" s="1"/>
  <c r="Q333" i="1" s="1"/>
  <c r="O334" i="2"/>
  <c r="M334" i="1" s="1"/>
  <c r="Q334" i="1" s="1"/>
  <c r="O335" i="2"/>
  <c r="M335" i="1" s="1"/>
  <c r="Q335" i="1" s="1"/>
  <c r="O336" i="2"/>
  <c r="M336" i="1" s="1"/>
  <c r="Q336" i="1" s="1"/>
  <c r="O337" i="2"/>
  <c r="M337" i="1" s="1"/>
  <c r="Q337" i="1" s="1"/>
  <c r="O338" i="2"/>
  <c r="M338" i="1" s="1"/>
  <c r="Q338" i="1" s="1"/>
  <c r="O339" i="2"/>
  <c r="M339" i="1" s="1"/>
  <c r="Q339" i="1" s="1"/>
  <c r="O340" i="2"/>
  <c r="M340" i="1" s="1"/>
  <c r="Q340" i="1" s="1"/>
  <c r="O341" i="2"/>
  <c r="M341" i="1" s="1"/>
  <c r="Q341" i="1" s="1"/>
  <c r="O342" i="2"/>
  <c r="M342" i="1" s="1"/>
  <c r="Q342" i="1" s="1"/>
  <c r="O343" i="2"/>
  <c r="M343" i="1" s="1"/>
  <c r="Q343" i="1" s="1"/>
  <c r="O344" i="2"/>
  <c r="M344" i="1" s="1"/>
  <c r="Q344" i="1" s="1"/>
  <c r="O345" i="2"/>
  <c r="M345" i="1" s="1"/>
  <c r="Q345" i="1" s="1"/>
  <c r="O346" i="2"/>
  <c r="M346" i="1" s="1"/>
  <c r="Q346" i="1" s="1"/>
  <c r="O347" i="2"/>
  <c r="M347" i="1" s="1"/>
  <c r="Q347" i="1" s="1"/>
  <c r="O348" i="2"/>
  <c r="M348" i="1" s="1"/>
  <c r="Q348" i="1" s="1"/>
  <c r="O349" i="2"/>
  <c r="M349" i="1" s="1"/>
  <c r="Q349" i="1" s="1"/>
  <c r="O350" i="2"/>
  <c r="M350" i="1" s="1"/>
  <c r="Q350" i="1" s="1"/>
  <c r="O351" i="2"/>
  <c r="M351" i="1" s="1"/>
  <c r="Q351" i="1" s="1"/>
  <c r="O352" i="2"/>
  <c r="M352" i="1" s="1"/>
  <c r="Q352" i="1" s="1"/>
  <c r="O353" i="2"/>
  <c r="M353" i="1" s="1"/>
  <c r="Q353" i="1" s="1"/>
  <c r="O354" i="2"/>
  <c r="M354" i="1" s="1"/>
  <c r="Q354" i="1" s="1"/>
  <c r="O355" i="2"/>
  <c r="M355" i="1" s="1"/>
  <c r="Q355" i="1" s="1"/>
  <c r="O356" i="2"/>
  <c r="M356" i="1" s="1"/>
  <c r="Q356" i="1" s="1"/>
  <c r="O357" i="2"/>
  <c r="M357" i="1" s="1"/>
  <c r="Q357" i="1" s="1"/>
  <c r="O358" i="2"/>
  <c r="M358" i="1" s="1"/>
  <c r="Q358" i="1" s="1"/>
  <c r="O359" i="2"/>
  <c r="M359" i="1" s="1"/>
  <c r="Q359" i="1" s="1"/>
  <c r="O360" i="2"/>
  <c r="M360" i="1" s="1"/>
  <c r="Q360" i="1" s="1"/>
  <c r="O361" i="2"/>
  <c r="M361" i="1" s="1"/>
  <c r="Q361" i="1" s="1"/>
  <c r="O362" i="2"/>
  <c r="M362" i="1" s="1"/>
  <c r="Q362" i="1" s="1"/>
  <c r="O363" i="2"/>
  <c r="M363" i="1" s="1"/>
  <c r="Q363" i="1" s="1"/>
  <c r="O364" i="2"/>
  <c r="M364" i="1" s="1"/>
  <c r="Q364" i="1" s="1"/>
  <c r="O365" i="2"/>
  <c r="M365" i="1" s="1"/>
  <c r="Q365" i="1" s="1"/>
  <c r="O366" i="2"/>
  <c r="M366" i="1" s="1"/>
  <c r="Q366" i="1" s="1"/>
  <c r="O367" i="2"/>
  <c r="M367" i="1" s="1"/>
  <c r="Q367" i="1" s="1"/>
  <c r="O368" i="2"/>
  <c r="M368" i="1" s="1"/>
  <c r="Q368" i="1" s="1"/>
  <c r="O369" i="2"/>
  <c r="M369" i="1" s="1"/>
  <c r="Q369" i="1" s="1"/>
  <c r="O370" i="2"/>
  <c r="M370" i="1" s="1"/>
  <c r="Q370" i="1" s="1"/>
  <c r="O371" i="2"/>
  <c r="M371" i="1" s="1"/>
  <c r="Q371" i="1" s="1"/>
  <c r="O372" i="2"/>
  <c r="M372" i="1" s="1"/>
  <c r="Q372" i="1" s="1"/>
  <c r="O373" i="2"/>
  <c r="M373" i="1" s="1"/>
  <c r="Q373" i="1" s="1"/>
  <c r="O374" i="2"/>
  <c r="M374" i="1" s="1"/>
  <c r="Q374" i="1" s="1"/>
  <c r="O375" i="2"/>
  <c r="M375" i="1" s="1"/>
  <c r="Q375" i="1" s="1"/>
  <c r="O376" i="2"/>
  <c r="M376" i="1" s="1"/>
  <c r="Q376" i="1" s="1"/>
  <c r="O377" i="2"/>
  <c r="M377" i="1" s="1"/>
  <c r="Q377" i="1" s="1"/>
  <c r="O378" i="2"/>
  <c r="M378" i="1" s="1"/>
  <c r="Q378" i="1" s="1"/>
  <c r="O379" i="2"/>
  <c r="M379" i="1" s="1"/>
  <c r="Q379" i="1" s="1"/>
  <c r="O380" i="2"/>
  <c r="M380" i="1" s="1"/>
  <c r="Q380" i="1" s="1"/>
  <c r="O381" i="2"/>
  <c r="M381" i="1" s="1"/>
  <c r="Q381" i="1" s="1"/>
  <c r="O382" i="2"/>
  <c r="M382" i="1" s="1"/>
  <c r="Q382" i="1" s="1"/>
  <c r="O383" i="2"/>
  <c r="M383" i="1" s="1"/>
  <c r="Q383" i="1" s="1"/>
  <c r="O384" i="2"/>
  <c r="M384" i="1" s="1"/>
  <c r="Q384" i="1" s="1"/>
  <c r="O385" i="2"/>
  <c r="M385" i="1" s="1"/>
  <c r="Q385" i="1" s="1"/>
  <c r="O386" i="2"/>
  <c r="M386" i="1" s="1"/>
  <c r="Q386" i="1" s="1"/>
  <c r="O387" i="2"/>
  <c r="M387" i="1" s="1"/>
  <c r="Q387" i="1" s="1"/>
  <c r="O388" i="2"/>
  <c r="M388" i="1" s="1"/>
  <c r="Q388" i="1" s="1"/>
  <c r="O389" i="2"/>
  <c r="M389" i="1" s="1"/>
  <c r="Q389" i="1" s="1"/>
  <c r="O390" i="2"/>
  <c r="M390" i="1" s="1"/>
  <c r="Q390" i="1" s="1"/>
  <c r="O391" i="2"/>
  <c r="M391" i="1" s="1"/>
  <c r="Q391" i="1" s="1"/>
  <c r="O392" i="2"/>
  <c r="M392" i="1" s="1"/>
  <c r="Q392" i="1" s="1"/>
  <c r="O393" i="2"/>
  <c r="M393" i="1" s="1"/>
  <c r="Q393" i="1" s="1"/>
  <c r="O394" i="2"/>
  <c r="M394" i="1" s="1"/>
  <c r="Q394" i="1" s="1"/>
  <c r="O395" i="2"/>
  <c r="M395" i="1" s="1"/>
  <c r="Q395" i="1" s="1"/>
  <c r="O396" i="2"/>
  <c r="M396" i="1" s="1"/>
  <c r="Q396" i="1" s="1"/>
  <c r="O397" i="2"/>
  <c r="M397" i="1" s="1"/>
  <c r="Q397" i="1" s="1"/>
  <c r="O398" i="2"/>
  <c r="M398" i="1" s="1"/>
  <c r="Q398" i="1" s="1"/>
  <c r="O399" i="2"/>
  <c r="M399" i="1" s="1"/>
  <c r="Q399" i="1" s="1"/>
  <c r="O400" i="2"/>
  <c r="M400" i="1" s="1"/>
  <c r="Q400" i="1" s="1"/>
  <c r="O401" i="2"/>
  <c r="M401" i="1" s="1"/>
  <c r="Q401" i="1" s="1"/>
  <c r="O402" i="2"/>
  <c r="M402" i="1" s="1"/>
  <c r="Q402" i="1" s="1"/>
  <c r="O403" i="2"/>
  <c r="M403" i="1" s="1"/>
  <c r="Q403" i="1" s="1"/>
  <c r="O404" i="2"/>
  <c r="M404" i="1" s="1"/>
  <c r="Q404" i="1" s="1"/>
  <c r="O405" i="2"/>
  <c r="M405" i="1" s="1"/>
  <c r="Q405" i="1" s="1"/>
  <c r="O406" i="2"/>
  <c r="M406" i="1" s="1"/>
  <c r="Q406" i="1" s="1"/>
  <c r="O407" i="2"/>
  <c r="M407" i="1" s="1"/>
  <c r="Q407" i="1" s="1"/>
  <c r="O408" i="2"/>
  <c r="M408" i="1" s="1"/>
  <c r="Q408" i="1" s="1"/>
  <c r="O409" i="2"/>
  <c r="M409" i="1" s="1"/>
  <c r="Q409" i="1" s="1"/>
  <c r="O410" i="2"/>
  <c r="M410" i="1" s="1"/>
  <c r="Q410" i="1" s="1"/>
  <c r="O411" i="2"/>
  <c r="M411" i="1" s="1"/>
  <c r="Q411" i="1" s="1"/>
  <c r="O412" i="2"/>
  <c r="M412" i="1" s="1"/>
  <c r="Q412" i="1" s="1"/>
  <c r="O413" i="2"/>
  <c r="M413" i="1" s="1"/>
  <c r="Q413" i="1" s="1"/>
  <c r="O414" i="2"/>
  <c r="M414" i="1" s="1"/>
  <c r="Q414" i="1" s="1"/>
  <c r="O415" i="2"/>
  <c r="M415" i="1" s="1"/>
  <c r="Q415" i="1" s="1"/>
  <c r="O416" i="2"/>
  <c r="M416" i="1" s="1"/>
  <c r="Q416" i="1" s="1"/>
  <c r="O417" i="2"/>
  <c r="M417" i="1" s="1"/>
  <c r="Q417" i="1" s="1"/>
  <c r="O418" i="2"/>
  <c r="M418" i="1" s="1"/>
  <c r="Q418" i="1" s="1"/>
  <c r="O419" i="2"/>
  <c r="M419" i="1" s="1"/>
  <c r="Q419" i="1" s="1"/>
  <c r="O420" i="2"/>
  <c r="M420" i="1" s="1"/>
  <c r="Q420" i="1" s="1"/>
  <c r="O421" i="2"/>
  <c r="M421" i="1" s="1"/>
  <c r="Q421" i="1" s="1"/>
  <c r="O422" i="2"/>
  <c r="M422" i="1" s="1"/>
  <c r="Q422" i="1" s="1"/>
  <c r="O423" i="2"/>
  <c r="M423" i="1" s="1"/>
  <c r="Q423" i="1" s="1"/>
  <c r="O424" i="2"/>
  <c r="M424" i="1" s="1"/>
  <c r="Q424" i="1" s="1"/>
  <c r="O425" i="2"/>
  <c r="M425" i="1" s="1"/>
  <c r="Q425" i="1" s="1"/>
  <c r="O426" i="2"/>
  <c r="M426" i="1" s="1"/>
  <c r="Q426" i="1" s="1"/>
  <c r="O427" i="2"/>
  <c r="M427" i="1" s="1"/>
  <c r="Q427" i="1" s="1"/>
  <c r="O428" i="2"/>
  <c r="M428" i="1" s="1"/>
  <c r="Q428" i="1" s="1"/>
  <c r="O429" i="2"/>
  <c r="M429" i="1" s="1"/>
  <c r="Q429" i="1" s="1"/>
  <c r="O430" i="2"/>
  <c r="M430" i="1" s="1"/>
  <c r="Q430" i="1" s="1"/>
  <c r="O431" i="2"/>
  <c r="M431" i="1" s="1"/>
  <c r="Q431" i="1" s="1"/>
  <c r="O432" i="2"/>
  <c r="M432" i="1" s="1"/>
  <c r="Q432" i="1" s="1"/>
  <c r="O433" i="2"/>
  <c r="M433" i="1" s="1"/>
  <c r="Q433" i="1" s="1"/>
  <c r="O434" i="2"/>
  <c r="M434" i="1" s="1"/>
  <c r="Q434" i="1" s="1"/>
  <c r="O435" i="2"/>
  <c r="M435" i="1" s="1"/>
  <c r="Q435" i="1" s="1"/>
  <c r="O436" i="2"/>
  <c r="M436" i="1" s="1"/>
  <c r="Q436" i="1" s="1"/>
  <c r="O437" i="2"/>
  <c r="M437" i="1" s="1"/>
  <c r="Q437" i="1" s="1"/>
  <c r="O438" i="2"/>
  <c r="M438" i="1" s="1"/>
  <c r="Q438" i="1" s="1"/>
  <c r="O439" i="2"/>
  <c r="M439" i="1" s="1"/>
  <c r="Q439" i="1" s="1"/>
  <c r="O440" i="2"/>
  <c r="M440" i="1" s="1"/>
  <c r="Q440" i="1" s="1"/>
  <c r="O441" i="2"/>
  <c r="M441" i="1" s="1"/>
  <c r="Q441" i="1" s="1"/>
  <c r="O442" i="2"/>
  <c r="M442" i="1" s="1"/>
  <c r="Q442" i="1" s="1"/>
  <c r="O443" i="2"/>
  <c r="M443" i="1" s="1"/>
  <c r="Q443" i="1" s="1"/>
  <c r="O444" i="2"/>
  <c r="M444" i="1" s="1"/>
  <c r="Q444" i="1" s="1"/>
  <c r="O445" i="2"/>
  <c r="M445" i="1" s="1"/>
  <c r="Q445" i="1" s="1"/>
  <c r="O446" i="2"/>
  <c r="M446" i="1" s="1"/>
  <c r="Q446" i="1" s="1"/>
  <c r="O447" i="2"/>
  <c r="M447" i="1" s="1"/>
  <c r="Q447" i="1" s="1"/>
  <c r="O448" i="2"/>
  <c r="M448" i="1" s="1"/>
  <c r="Q448" i="1" s="1"/>
  <c r="O449" i="2"/>
  <c r="M449" i="1" s="1"/>
  <c r="Q449" i="1" s="1"/>
  <c r="O450" i="2"/>
  <c r="M450" i="1" s="1"/>
  <c r="Q450" i="1" s="1"/>
  <c r="O451" i="2"/>
  <c r="M451" i="1" s="1"/>
  <c r="Q451" i="1" s="1"/>
  <c r="O452" i="2"/>
  <c r="M452" i="1" s="1"/>
  <c r="Q452" i="1" s="1"/>
  <c r="O453" i="2"/>
  <c r="M453" i="1" s="1"/>
  <c r="Q453" i="1" s="1"/>
  <c r="O454" i="2"/>
  <c r="M454" i="1" s="1"/>
  <c r="Q454" i="1" s="1"/>
  <c r="O455" i="2"/>
  <c r="M455" i="1" s="1"/>
  <c r="Q455" i="1" s="1"/>
  <c r="O456" i="2"/>
  <c r="M456" i="1" s="1"/>
  <c r="Q456" i="1" s="1"/>
  <c r="O457" i="2"/>
  <c r="M457" i="1" s="1"/>
  <c r="Q457" i="1" s="1"/>
  <c r="O458" i="2"/>
  <c r="M458" i="1" s="1"/>
  <c r="Q458" i="1" s="1"/>
  <c r="O459" i="2"/>
  <c r="M459" i="1" s="1"/>
  <c r="Q459" i="1" s="1"/>
  <c r="O460" i="2"/>
  <c r="M460" i="1" s="1"/>
  <c r="Q460" i="1" s="1"/>
  <c r="O461" i="2"/>
  <c r="M461" i="1" s="1"/>
  <c r="Q461" i="1" s="1"/>
  <c r="O462" i="2"/>
  <c r="M462" i="1" s="1"/>
  <c r="Q462" i="1" s="1"/>
  <c r="O463" i="2"/>
  <c r="M463" i="1" s="1"/>
  <c r="Q463" i="1" s="1"/>
  <c r="O464" i="2"/>
  <c r="M464" i="1" s="1"/>
  <c r="Q464" i="1" s="1"/>
  <c r="O465" i="2"/>
  <c r="M465" i="1" s="1"/>
  <c r="Q465" i="1" s="1"/>
  <c r="O466" i="2"/>
  <c r="M466" i="1" s="1"/>
  <c r="Q466" i="1" s="1"/>
  <c r="O467" i="2"/>
  <c r="M467" i="1" s="1"/>
  <c r="Q467" i="1" s="1"/>
  <c r="O468" i="2"/>
  <c r="M468" i="1" s="1"/>
  <c r="Q468" i="1" s="1"/>
  <c r="O469" i="2"/>
  <c r="M469" i="1" s="1"/>
  <c r="Q469" i="1" s="1"/>
  <c r="O470" i="2"/>
  <c r="M470" i="1" s="1"/>
  <c r="Q470" i="1" s="1"/>
  <c r="O471" i="2"/>
  <c r="M471" i="1" s="1"/>
  <c r="Q471" i="1" s="1"/>
  <c r="O472" i="2"/>
  <c r="M472" i="1" s="1"/>
  <c r="Q472" i="1" s="1"/>
  <c r="O473" i="2"/>
  <c r="M473" i="1" s="1"/>
  <c r="Q473" i="1" s="1"/>
  <c r="O474" i="2"/>
  <c r="M474" i="1" s="1"/>
  <c r="Q474" i="1" s="1"/>
  <c r="O475" i="2"/>
  <c r="M475" i="1" s="1"/>
  <c r="Q475" i="1" s="1"/>
  <c r="O476" i="2"/>
  <c r="M476" i="1" s="1"/>
  <c r="Q476" i="1" s="1"/>
  <c r="O477" i="2"/>
  <c r="M477" i="1" s="1"/>
  <c r="Q477" i="1" s="1"/>
  <c r="O478" i="2"/>
  <c r="M478" i="1" s="1"/>
  <c r="Q478" i="1" s="1"/>
  <c r="O479" i="2"/>
  <c r="M479" i="1" s="1"/>
  <c r="Q479" i="1" s="1"/>
  <c r="O480" i="2"/>
  <c r="M480" i="1" s="1"/>
  <c r="Q480" i="1" s="1"/>
  <c r="O481" i="2"/>
  <c r="M481" i="1" s="1"/>
  <c r="Q481" i="1" s="1"/>
  <c r="O482" i="2"/>
  <c r="M482" i="1" s="1"/>
  <c r="Q482" i="1" s="1"/>
  <c r="O483" i="2"/>
  <c r="M483" i="1" s="1"/>
  <c r="Q483" i="1" s="1"/>
  <c r="O484" i="2"/>
  <c r="M484" i="1" s="1"/>
  <c r="Q484" i="1" s="1"/>
  <c r="O485" i="2"/>
  <c r="M485" i="1" s="1"/>
  <c r="Q485" i="1" s="1"/>
  <c r="O486" i="2"/>
  <c r="M486" i="1" s="1"/>
  <c r="Q486" i="1" s="1"/>
  <c r="O487" i="2"/>
  <c r="M487" i="1" s="1"/>
  <c r="Q487" i="1" s="1"/>
  <c r="O488" i="2"/>
  <c r="M488" i="1" s="1"/>
  <c r="Q488" i="1" s="1"/>
  <c r="O489" i="2"/>
  <c r="M489" i="1" s="1"/>
  <c r="Q489" i="1" s="1"/>
  <c r="O490" i="2"/>
  <c r="M490" i="1" s="1"/>
  <c r="Q490" i="1" s="1"/>
  <c r="O491" i="2"/>
  <c r="M491" i="1" s="1"/>
  <c r="Q491" i="1" s="1"/>
  <c r="O492" i="2"/>
  <c r="M492" i="1" s="1"/>
  <c r="Q492" i="1" s="1"/>
  <c r="O493" i="2"/>
  <c r="M493" i="1" s="1"/>
  <c r="Q493" i="1" s="1"/>
  <c r="O494" i="2"/>
  <c r="M494" i="1" s="1"/>
  <c r="Q494" i="1" s="1"/>
  <c r="O495" i="2"/>
  <c r="M495" i="1" s="1"/>
  <c r="Q495" i="1" s="1"/>
  <c r="O496" i="2"/>
  <c r="M496" i="1" s="1"/>
  <c r="Q496" i="1" s="1"/>
  <c r="O497" i="2"/>
  <c r="M497" i="1" s="1"/>
  <c r="Q497" i="1" s="1"/>
  <c r="O498" i="2"/>
  <c r="M498" i="1" s="1"/>
  <c r="Q498" i="1" s="1"/>
  <c r="O499" i="2"/>
  <c r="M499" i="1" s="1"/>
  <c r="Q499" i="1" s="1"/>
  <c r="O500" i="2"/>
  <c r="M500" i="1" s="1"/>
  <c r="Q500" i="1" s="1"/>
  <c r="O501" i="2"/>
  <c r="M501" i="1" s="1"/>
  <c r="Q501" i="1" s="1"/>
  <c r="O502" i="2"/>
  <c r="M502" i="1" s="1"/>
  <c r="Q502" i="1" s="1"/>
  <c r="O503" i="2"/>
  <c r="M503" i="1" s="1"/>
  <c r="Q503" i="1" s="1"/>
  <c r="O504" i="2"/>
  <c r="M504" i="1" s="1"/>
  <c r="Q504" i="1" s="1"/>
  <c r="O505" i="2"/>
  <c r="M505" i="1" s="1"/>
  <c r="Q505" i="1" s="1"/>
  <c r="O506" i="2"/>
  <c r="M506" i="1" s="1"/>
  <c r="Q506" i="1" s="1"/>
  <c r="O507" i="2"/>
  <c r="M507" i="1" s="1"/>
  <c r="Q507" i="1" s="1"/>
  <c r="O508" i="2"/>
  <c r="M508" i="1" s="1"/>
  <c r="Q508" i="1" s="1"/>
  <c r="O509" i="2"/>
  <c r="M509" i="1" s="1"/>
  <c r="Q509" i="1" s="1"/>
  <c r="O510" i="2"/>
  <c r="M510" i="1" s="1"/>
  <c r="Q510" i="1" s="1"/>
  <c r="O511" i="2"/>
  <c r="M511" i="1" s="1"/>
  <c r="Q511" i="1" s="1"/>
  <c r="O512" i="2"/>
  <c r="M512" i="1" s="1"/>
  <c r="Q512" i="1" s="1"/>
  <c r="O513" i="2"/>
  <c r="M513" i="1" s="1"/>
  <c r="Q513" i="1" s="1"/>
  <c r="O514" i="2"/>
  <c r="M514" i="1" s="1"/>
  <c r="Q514" i="1" s="1"/>
  <c r="O515" i="2"/>
  <c r="M515" i="1" s="1"/>
  <c r="Q515" i="1" s="1"/>
  <c r="O516" i="2"/>
  <c r="M516" i="1" s="1"/>
  <c r="Q516" i="1" s="1"/>
  <c r="O517" i="2"/>
  <c r="M517" i="1" s="1"/>
  <c r="Q517" i="1" s="1"/>
  <c r="O518" i="2"/>
  <c r="M518" i="1" s="1"/>
  <c r="Q518" i="1" s="1"/>
  <c r="O519" i="2"/>
  <c r="M519" i="1" s="1"/>
  <c r="Q519" i="1" s="1"/>
  <c r="O520" i="2"/>
  <c r="M520" i="1" s="1"/>
  <c r="Q520" i="1" s="1"/>
  <c r="O521" i="2"/>
  <c r="M521" i="1" s="1"/>
  <c r="Q521" i="1" s="1"/>
  <c r="O522" i="2"/>
  <c r="M522" i="1" s="1"/>
  <c r="Q522" i="1" s="1"/>
  <c r="O523" i="2"/>
  <c r="M523" i="1" s="1"/>
  <c r="Q523" i="1" s="1"/>
  <c r="O524" i="2"/>
  <c r="M524" i="1" s="1"/>
  <c r="Q524" i="1" s="1"/>
  <c r="O525" i="2"/>
  <c r="M525" i="1" s="1"/>
  <c r="Q525" i="1" s="1"/>
  <c r="O526" i="2"/>
  <c r="M526" i="1" s="1"/>
  <c r="Q526" i="1" s="1"/>
  <c r="O527" i="2"/>
  <c r="M527" i="1" s="1"/>
  <c r="Q527" i="1" s="1"/>
  <c r="O528" i="2"/>
  <c r="M528" i="1" s="1"/>
  <c r="Q528" i="1" s="1"/>
  <c r="O529" i="2"/>
  <c r="M529" i="1" s="1"/>
  <c r="Q529" i="1" s="1"/>
  <c r="O530" i="2"/>
  <c r="M530" i="1" s="1"/>
  <c r="Q530" i="1" s="1"/>
  <c r="O531" i="2"/>
  <c r="M531" i="1" s="1"/>
  <c r="Q531" i="1" s="1"/>
  <c r="O532" i="2"/>
  <c r="M532" i="1" s="1"/>
  <c r="Q532" i="1" s="1"/>
  <c r="O533" i="2"/>
  <c r="M533" i="1" s="1"/>
  <c r="Q533" i="1" s="1"/>
  <c r="O534" i="2"/>
  <c r="M534" i="1" s="1"/>
  <c r="Q534" i="1" s="1"/>
  <c r="O535" i="2"/>
  <c r="M535" i="1" s="1"/>
  <c r="Q535" i="1" s="1"/>
  <c r="O536" i="2"/>
  <c r="M536" i="1" s="1"/>
  <c r="Q536" i="1" s="1"/>
  <c r="O537" i="2"/>
  <c r="M537" i="1" s="1"/>
  <c r="Q537" i="1" s="1"/>
  <c r="O538" i="2"/>
  <c r="M538" i="1" s="1"/>
  <c r="Q538" i="1" s="1"/>
  <c r="O539" i="2"/>
  <c r="M539" i="1" s="1"/>
  <c r="Q539" i="1" s="1"/>
  <c r="O540" i="2"/>
  <c r="M540" i="1" s="1"/>
  <c r="Q540" i="1" s="1"/>
  <c r="O541" i="2"/>
  <c r="M541" i="1" s="1"/>
  <c r="Q541" i="1" s="1"/>
  <c r="O542" i="2"/>
  <c r="M542" i="1" s="1"/>
  <c r="Q542" i="1" s="1"/>
  <c r="O543" i="2"/>
  <c r="M543" i="1" s="1"/>
  <c r="Q543" i="1" s="1"/>
  <c r="O544" i="2"/>
  <c r="M544" i="1" s="1"/>
  <c r="Q544" i="1" s="1"/>
  <c r="O545" i="2"/>
  <c r="M545" i="1" s="1"/>
  <c r="Q545" i="1" s="1"/>
  <c r="O546" i="2"/>
  <c r="M546" i="1" s="1"/>
  <c r="Q546" i="1" s="1"/>
  <c r="O547" i="2"/>
  <c r="M547" i="1" s="1"/>
  <c r="Q547" i="1" s="1"/>
  <c r="O548" i="2"/>
  <c r="M548" i="1" s="1"/>
  <c r="Q548" i="1" s="1"/>
  <c r="O549" i="2"/>
  <c r="M549" i="1" s="1"/>
  <c r="Q549" i="1" s="1"/>
  <c r="O550" i="2"/>
  <c r="M550" i="1" s="1"/>
  <c r="Q550" i="1" s="1"/>
  <c r="O551" i="2"/>
  <c r="M551" i="1" s="1"/>
  <c r="Q551" i="1" s="1"/>
  <c r="O552" i="2"/>
  <c r="M552" i="1" s="1"/>
  <c r="Q552" i="1" s="1"/>
  <c r="O553" i="2"/>
  <c r="M553" i="1" s="1"/>
  <c r="Q553" i="1" s="1"/>
  <c r="O554" i="2"/>
  <c r="M554" i="1" s="1"/>
  <c r="Q554" i="1" s="1"/>
  <c r="O555" i="2"/>
  <c r="M555" i="1" s="1"/>
  <c r="Q555" i="1" s="1"/>
  <c r="O556" i="2"/>
  <c r="M556" i="1" s="1"/>
  <c r="Q556" i="1" s="1"/>
  <c r="O557" i="2"/>
  <c r="M557" i="1" s="1"/>
  <c r="Q557" i="1" s="1"/>
  <c r="O558" i="2"/>
  <c r="M558" i="1" s="1"/>
  <c r="Q558" i="1" s="1"/>
  <c r="O559" i="2"/>
  <c r="M559" i="1" s="1"/>
  <c r="Q559" i="1" s="1"/>
  <c r="O560" i="2"/>
  <c r="M560" i="1" s="1"/>
  <c r="Q560" i="1" s="1"/>
  <c r="O561" i="2"/>
  <c r="M561" i="1" s="1"/>
  <c r="Q561" i="1" s="1"/>
  <c r="O562" i="2"/>
  <c r="M562" i="1" s="1"/>
  <c r="Q562" i="1" s="1"/>
  <c r="O563" i="2"/>
  <c r="M563" i="1" s="1"/>
  <c r="Q563" i="1" s="1"/>
  <c r="O564" i="2"/>
  <c r="M564" i="1" s="1"/>
  <c r="Q564" i="1" s="1"/>
  <c r="O565" i="2"/>
  <c r="M565" i="1" s="1"/>
  <c r="Q565" i="1" s="1"/>
  <c r="O566" i="2"/>
  <c r="M566" i="1" s="1"/>
  <c r="Q566" i="1" s="1"/>
  <c r="O567" i="2"/>
  <c r="M567" i="1" s="1"/>
  <c r="Q567" i="1" s="1"/>
  <c r="O568" i="2"/>
  <c r="M568" i="1" s="1"/>
  <c r="Q568" i="1" s="1"/>
  <c r="O569" i="2"/>
  <c r="M569" i="1" s="1"/>
  <c r="Q569" i="1" s="1"/>
  <c r="O570" i="2"/>
  <c r="M570" i="1" s="1"/>
  <c r="Q570" i="1" s="1"/>
  <c r="O571" i="2"/>
  <c r="M571" i="1" s="1"/>
  <c r="Q571" i="1" s="1"/>
  <c r="O572" i="2"/>
  <c r="M572" i="1" s="1"/>
  <c r="Q572" i="1" s="1"/>
  <c r="O573" i="2"/>
  <c r="M573" i="1" s="1"/>
  <c r="Q573" i="1" s="1"/>
  <c r="O574" i="2"/>
  <c r="M574" i="1" s="1"/>
  <c r="Q574" i="1" s="1"/>
  <c r="O575" i="2"/>
  <c r="M575" i="1" s="1"/>
  <c r="Q575" i="1" s="1"/>
  <c r="O576" i="2"/>
  <c r="M576" i="1" s="1"/>
  <c r="Q576" i="1" s="1"/>
  <c r="O577" i="2"/>
  <c r="M577" i="1" s="1"/>
  <c r="Q577" i="1" s="1"/>
  <c r="O578" i="2"/>
  <c r="M578" i="1" s="1"/>
  <c r="Q578" i="1" s="1"/>
  <c r="O579" i="2"/>
  <c r="M579" i="1" s="1"/>
  <c r="Q579" i="1" s="1"/>
  <c r="O580" i="2"/>
  <c r="M580" i="1" s="1"/>
  <c r="Q580" i="1" s="1"/>
  <c r="O581" i="2"/>
  <c r="M581" i="1" s="1"/>
  <c r="Q581" i="1" s="1"/>
  <c r="O582" i="2"/>
  <c r="M582" i="1" s="1"/>
  <c r="Q582" i="1" s="1"/>
  <c r="O583" i="2"/>
  <c r="M583" i="1" s="1"/>
  <c r="Q583" i="1" s="1"/>
  <c r="O584" i="2"/>
  <c r="M584" i="1" s="1"/>
  <c r="Q584" i="1" s="1"/>
  <c r="O585" i="2"/>
  <c r="M585" i="1" s="1"/>
  <c r="Q585" i="1" s="1"/>
  <c r="O586" i="2"/>
  <c r="M586" i="1" s="1"/>
  <c r="Q586" i="1" s="1"/>
  <c r="O587" i="2"/>
  <c r="M587" i="1" s="1"/>
  <c r="Q587" i="1" s="1"/>
  <c r="O588" i="2"/>
  <c r="M588" i="1" s="1"/>
  <c r="Q588" i="1" s="1"/>
  <c r="O589" i="2"/>
  <c r="M589" i="1" s="1"/>
  <c r="Q589" i="1" s="1"/>
  <c r="O590" i="2"/>
  <c r="M590" i="1" s="1"/>
  <c r="Q590" i="1" s="1"/>
  <c r="O591" i="2"/>
  <c r="M591" i="1" s="1"/>
  <c r="Q591" i="1" s="1"/>
  <c r="O592" i="2"/>
  <c r="M592" i="1" s="1"/>
  <c r="Q592" i="1" s="1"/>
  <c r="O593" i="2"/>
  <c r="M593" i="1" s="1"/>
  <c r="Q593" i="1" s="1"/>
  <c r="O594" i="2"/>
  <c r="M594" i="1" s="1"/>
  <c r="Q594" i="1" s="1"/>
  <c r="O595" i="2"/>
  <c r="M595" i="1" s="1"/>
  <c r="Q595" i="1" s="1"/>
  <c r="O596" i="2"/>
  <c r="M596" i="1" s="1"/>
  <c r="Q596" i="1" s="1"/>
  <c r="O597" i="2"/>
  <c r="M597" i="1" s="1"/>
  <c r="Q597" i="1" s="1"/>
  <c r="O598" i="2"/>
  <c r="M598" i="1" s="1"/>
  <c r="Q598" i="1" s="1"/>
  <c r="O599" i="2"/>
  <c r="M599" i="1" s="1"/>
  <c r="Q599" i="1" s="1"/>
  <c r="O600" i="2"/>
  <c r="M600" i="1" s="1"/>
  <c r="Q600" i="1" s="1"/>
  <c r="O601" i="2"/>
  <c r="M601" i="1" s="1"/>
  <c r="Q601" i="1" s="1"/>
  <c r="O602" i="2"/>
  <c r="M602" i="1" s="1"/>
  <c r="Q602" i="1" s="1"/>
  <c r="O603" i="2"/>
  <c r="M603" i="1" s="1"/>
  <c r="Q603" i="1" s="1"/>
  <c r="O604" i="2"/>
  <c r="M604" i="1" s="1"/>
  <c r="Q604" i="1" s="1"/>
  <c r="O605" i="2"/>
  <c r="M605" i="1" s="1"/>
  <c r="Q605" i="1" s="1"/>
  <c r="O606" i="2"/>
  <c r="M606" i="1" s="1"/>
  <c r="Q606" i="1" s="1"/>
  <c r="O607" i="2"/>
  <c r="M607" i="1" s="1"/>
  <c r="Q607" i="1" s="1"/>
  <c r="O608" i="2"/>
  <c r="M608" i="1" s="1"/>
  <c r="Q608" i="1" s="1"/>
  <c r="O609" i="2"/>
  <c r="M609" i="1" s="1"/>
  <c r="Q609" i="1" s="1"/>
  <c r="O610" i="2"/>
  <c r="M610" i="1" s="1"/>
  <c r="Q610" i="1" s="1"/>
  <c r="O611" i="2"/>
  <c r="M611" i="1" s="1"/>
  <c r="Q611" i="1" s="1"/>
  <c r="O612" i="2"/>
  <c r="M612" i="1" s="1"/>
  <c r="Q612" i="1" s="1"/>
  <c r="O613" i="2"/>
  <c r="M613" i="1" s="1"/>
  <c r="Q613" i="1" s="1"/>
  <c r="O614" i="2"/>
  <c r="M614" i="1" s="1"/>
  <c r="Q614" i="1" s="1"/>
  <c r="O615" i="2"/>
  <c r="M615" i="1" s="1"/>
  <c r="Q615" i="1" s="1"/>
  <c r="O616" i="2"/>
  <c r="M616" i="1" s="1"/>
  <c r="Q616" i="1" s="1"/>
  <c r="O617" i="2"/>
  <c r="M617" i="1" s="1"/>
  <c r="Q617" i="1" s="1"/>
  <c r="O618" i="2"/>
  <c r="M618" i="1" s="1"/>
  <c r="Q618" i="1" s="1"/>
  <c r="O619" i="2"/>
  <c r="M619" i="1" s="1"/>
  <c r="Q619" i="1" s="1"/>
  <c r="O620" i="2"/>
  <c r="M620" i="1" s="1"/>
  <c r="Q620" i="1" s="1"/>
  <c r="O621" i="2"/>
  <c r="M621" i="1" s="1"/>
  <c r="Q621" i="1" s="1"/>
  <c r="O622" i="2"/>
  <c r="M622" i="1" s="1"/>
  <c r="Q622" i="1" s="1"/>
  <c r="O623" i="2"/>
  <c r="M623" i="1" s="1"/>
  <c r="Q623" i="1" s="1"/>
  <c r="O624" i="2"/>
  <c r="M624" i="1" s="1"/>
  <c r="Q624" i="1" s="1"/>
  <c r="O625" i="2"/>
  <c r="M625" i="1" s="1"/>
  <c r="Q625" i="1" s="1"/>
  <c r="O626" i="2"/>
  <c r="M626" i="1" s="1"/>
  <c r="Q626" i="1" s="1"/>
  <c r="O627" i="2"/>
  <c r="M627" i="1" s="1"/>
  <c r="Q627" i="1" s="1"/>
  <c r="O628" i="2"/>
  <c r="M628" i="1" s="1"/>
  <c r="Q628" i="1" s="1"/>
  <c r="O629" i="2"/>
  <c r="M629" i="1" s="1"/>
  <c r="Q629" i="1" s="1"/>
  <c r="O630" i="2"/>
  <c r="M630" i="1" s="1"/>
  <c r="Q630" i="1" s="1"/>
  <c r="O631" i="2"/>
  <c r="M631" i="1" s="1"/>
  <c r="Q631" i="1" s="1"/>
  <c r="O632" i="2"/>
  <c r="M632" i="1" s="1"/>
  <c r="Q632" i="1" s="1"/>
  <c r="O633" i="2"/>
  <c r="M633" i="1" s="1"/>
  <c r="Q633" i="1" s="1"/>
  <c r="O634" i="2"/>
  <c r="M634" i="1" s="1"/>
  <c r="Q634" i="1" s="1"/>
  <c r="O635" i="2"/>
  <c r="M635" i="1" s="1"/>
  <c r="Q635" i="1" s="1"/>
  <c r="O636" i="2"/>
  <c r="M636" i="1" s="1"/>
  <c r="Q636" i="1" s="1"/>
  <c r="O637" i="2"/>
  <c r="M637" i="1" s="1"/>
  <c r="Q637" i="1" s="1"/>
  <c r="O638" i="2"/>
  <c r="M638" i="1" s="1"/>
  <c r="Q638" i="1" s="1"/>
  <c r="O639" i="2"/>
  <c r="M639" i="1" s="1"/>
  <c r="Q639" i="1" s="1"/>
  <c r="O640" i="2"/>
  <c r="M640" i="1" s="1"/>
  <c r="Q640" i="1" s="1"/>
  <c r="O641" i="2"/>
  <c r="M641" i="1" s="1"/>
  <c r="Q641" i="1" s="1"/>
  <c r="O642" i="2"/>
  <c r="M642" i="1" s="1"/>
  <c r="Q642" i="1" s="1"/>
  <c r="O643" i="2"/>
  <c r="M643" i="1" s="1"/>
  <c r="Q643" i="1" s="1"/>
  <c r="O644" i="2"/>
  <c r="M644" i="1" s="1"/>
  <c r="Q644" i="1" s="1"/>
  <c r="O645" i="2"/>
  <c r="M645" i="1" s="1"/>
  <c r="Q645" i="1" s="1"/>
  <c r="O646" i="2"/>
  <c r="M646" i="1" s="1"/>
  <c r="Q646" i="1" s="1"/>
  <c r="O647" i="2"/>
  <c r="M647" i="1" s="1"/>
  <c r="Q647" i="1" s="1"/>
  <c r="O648" i="2"/>
  <c r="M648" i="1" s="1"/>
  <c r="Q648" i="1" s="1"/>
  <c r="O649" i="2"/>
  <c r="M649" i="1" s="1"/>
  <c r="Q649" i="1" s="1"/>
  <c r="O650" i="2"/>
  <c r="M650" i="1" s="1"/>
  <c r="Q650" i="1" s="1"/>
  <c r="O651" i="2"/>
  <c r="M651" i="1" s="1"/>
  <c r="Q651" i="1" s="1"/>
  <c r="O652" i="2"/>
  <c r="M652" i="1" s="1"/>
  <c r="Q652" i="1" s="1"/>
  <c r="O653" i="2"/>
  <c r="M653" i="1" s="1"/>
  <c r="Q653" i="1" s="1"/>
  <c r="O654" i="2"/>
  <c r="M654" i="1" s="1"/>
  <c r="Q654" i="1" s="1"/>
  <c r="O655" i="2"/>
  <c r="M655" i="1" s="1"/>
  <c r="Q655" i="1" s="1"/>
  <c r="O656" i="2"/>
  <c r="M656" i="1" s="1"/>
  <c r="Q656" i="1" s="1"/>
  <c r="O657" i="2"/>
  <c r="M657" i="1" s="1"/>
  <c r="Q657" i="1" s="1"/>
  <c r="O658" i="2"/>
  <c r="M658" i="1" s="1"/>
  <c r="Q658" i="1" s="1"/>
  <c r="O659" i="2"/>
  <c r="M659" i="1" s="1"/>
  <c r="Q659" i="1" s="1"/>
  <c r="O660" i="2"/>
  <c r="M660" i="1" s="1"/>
  <c r="Q660" i="1" s="1"/>
  <c r="O661" i="2"/>
  <c r="M661" i="1" s="1"/>
  <c r="Q661" i="1" s="1"/>
  <c r="O662" i="2"/>
  <c r="M662" i="1" s="1"/>
  <c r="Q662" i="1" s="1"/>
  <c r="O663" i="2"/>
  <c r="M663" i="1" s="1"/>
  <c r="Q663" i="1" s="1"/>
  <c r="O664" i="2"/>
  <c r="M664" i="1" s="1"/>
  <c r="Q664" i="1" s="1"/>
  <c r="O665" i="2"/>
  <c r="M665" i="1" s="1"/>
  <c r="Q665" i="1" s="1"/>
  <c r="O666" i="2"/>
  <c r="M666" i="1" s="1"/>
  <c r="Q666" i="1" s="1"/>
  <c r="O667" i="2"/>
  <c r="M667" i="1" s="1"/>
  <c r="Q667" i="1" s="1"/>
  <c r="O668" i="2"/>
  <c r="M668" i="1" s="1"/>
  <c r="Q668" i="1" s="1"/>
  <c r="O669" i="2"/>
  <c r="M669" i="1" s="1"/>
  <c r="Q669" i="1" s="1"/>
  <c r="O670" i="2"/>
  <c r="M670" i="1" s="1"/>
  <c r="Q670" i="1" s="1"/>
  <c r="O671" i="2"/>
  <c r="M671" i="1" s="1"/>
  <c r="Q671" i="1" s="1"/>
  <c r="O672" i="2"/>
  <c r="M672" i="1" s="1"/>
  <c r="Q672" i="1" s="1"/>
  <c r="O673" i="2"/>
  <c r="M673" i="1" s="1"/>
  <c r="Q673" i="1" s="1"/>
  <c r="O674" i="2"/>
  <c r="M674" i="1" s="1"/>
  <c r="Q674" i="1" s="1"/>
  <c r="O675" i="2"/>
  <c r="M675" i="1" s="1"/>
  <c r="Q675" i="1" s="1"/>
  <c r="O676" i="2"/>
  <c r="M676" i="1" s="1"/>
  <c r="Q676" i="1" s="1"/>
  <c r="O677" i="2"/>
  <c r="M677" i="1" s="1"/>
  <c r="Q677" i="1" s="1"/>
  <c r="O678" i="2"/>
  <c r="M678" i="1" s="1"/>
  <c r="Q678" i="1" s="1"/>
  <c r="O679" i="2"/>
  <c r="M679" i="1" s="1"/>
  <c r="Q679" i="1" s="1"/>
  <c r="O680" i="2"/>
  <c r="M680" i="1" s="1"/>
  <c r="Q680" i="1" s="1"/>
  <c r="O681" i="2"/>
  <c r="M681" i="1" s="1"/>
  <c r="Q681" i="1" s="1"/>
  <c r="O682" i="2"/>
  <c r="M682" i="1" s="1"/>
  <c r="Q682" i="1" s="1"/>
  <c r="O683" i="2"/>
  <c r="M683" i="1" s="1"/>
  <c r="Q683" i="1" s="1"/>
  <c r="O684" i="2"/>
  <c r="M684" i="1" s="1"/>
  <c r="Q684" i="1" s="1"/>
  <c r="O685" i="2"/>
  <c r="M685" i="1" s="1"/>
  <c r="Q685" i="1" s="1"/>
  <c r="O686" i="2"/>
  <c r="M686" i="1" s="1"/>
  <c r="Q686" i="1" s="1"/>
  <c r="O687" i="2"/>
  <c r="M687" i="1" s="1"/>
  <c r="Q687" i="1" s="1"/>
  <c r="O688" i="2"/>
  <c r="M688" i="1" s="1"/>
  <c r="Q688" i="1" s="1"/>
  <c r="O689" i="2"/>
  <c r="M689" i="1" s="1"/>
  <c r="Q689" i="1" s="1"/>
  <c r="O690" i="2"/>
  <c r="M690" i="1" s="1"/>
  <c r="Q690" i="1" s="1"/>
  <c r="O691" i="2"/>
  <c r="M691" i="1" s="1"/>
  <c r="Q691" i="1" s="1"/>
  <c r="O692" i="2"/>
  <c r="M692" i="1" s="1"/>
  <c r="Q692" i="1" s="1"/>
  <c r="O693" i="2"/>
  <c r="M693" i="1" s="1"/>
  <c r="Q693" i="1" s="1"/>
  <c r="O694" i="2"/>
  <c r="M694" i="1" s="1"/>
  <c r="Q694" i="1" s="1"/>
  <c r="O695" i="2"/>
  <c r="M695" i="1" s="1"/>
  <c r="Q695" i="1" s="1"/>
  <c r="O696" i="2"/>
  <c r="M696" i="1" s="1"/>
  <c r="Q696" i="1" s="1"/>
  <c r="O697" i="2"/>
  <c r="M697" i="1" s="1"/>
  <c r="Q697" i="1" s="1"/>
  <c r="O698" i="2"/>
  <c r="M698" i="1" s="1"/>
  <c r="Q698" i="1" s="1"/>
  <c r="O699" i="2"/>
  <c r="M699" i="1" s="1"/>
  <c r="Q699" i="1" s="1"/>
  <c r="O700" i="2"/>
  <c r="M700" i="1" s="1"/>
  <c r="Q700" i="1" s="1"/>
  <c r="O701" i="2"/>
  <c r="M701" i="1" s="1"/>
  <c r="Q701" i="1" s="1"/>
  <c r="O702" i="2"/>
  <c r="M702" i="1" s="1"/>
  <c r="Q702" i="1" s="1"/>
  <c r="O703" i="2"/>
  <c r="M703" i="1" s="1"/>
  <c r="Q703" i="1" s="1"/>
  <c r="O704" i="2"/>
  <c r="M704" i="1" s="1"/>
  <c r="Q704" i="1" s="1"/>
  <c r="O705" i="2"/>
  <c r="M705" i="1" s="1"/>
  <c r="Q705" i="1" s="1"/>
  <c r="O706" i="2"/>
  <c r="M706" i="1" s="1"/>
  <c r="Q706" i="1" s="1"/>
  <c r="O707" i="2"/>
  <c r="M707" i="1" s="1"/>
  <c r="Q707" i="1" s="1"/>
  <c r="O708" i="2"/>
  <c r="M708" i="1" s="1"/>
  <c r="Q708" i="1" s="1"/>
  <c r="O709" i="2"/>
  <c r="M709" i="1" s="1"/>
  <c r="Q709" i="1" s="1"/>
  <c r="O710" i="2"/>
  <c r="M710" i="1" s="1"/>
  <c r="Q710" i="1" s="1"/>
  <c r="O711" i="2"/>
  <c r="M711" i="1" s="1"/>
  <c r="Q711" i="1" s="1"/>
  <c r="O712" i="2"/>
  <c r="M712" i="1" s="1"/>
  <c r="Q712" i="1" s="1"/>
  <c r="O713" i="2"/>
  <c r="M713" i="1" s="1"/>
  <c r="Q713" i="1" s="1"/>
  <c r="O714" i="2"/>
  <c r="M714" i="1" s="1"/>
  <c r="Q714" i="1" s="1"/>
  <c r="O715" i="2"/>
  <c r="M715" i="1" s="1"/>
  <c r="Q715" i="1" s="1"/>
  <c r="O716" i="2"/>
  <c r="M716" i="1" s="1"/>
  <c r="Q716" i="1" s="1"/>
  <c r="O717" i="2"/>
  <c r="M717" i="1" s="1"/>
  <c r="Q717" i="1" s="1"/>
  <c r="O718" i="2"/>
  <c r="M718" i="1" s="1"/>
  <c r="Q718" i="1" s="1"/>
  <c r="O719" i="2"/>
  <c r="M719" i="1" s="1"/>
  <c r="Q719" i="1" s="1"/>
  <c r="O720" i="2"/>
  <c r="M720" i="1" s="1"/>
  <c r="Q720" i="1" s="1"/>
  <c r="O721" i="2"/>
  <c r="M721" i="1" s="1"/>
  <c r="Q721" i="1" s="1"/>
  <c r="O722" i="2"/>
  <c r="M722" i="1" s="1"/>
  <c r="Q722" i="1" s="1"/>
  <c r="O723" i="2"/>
  <c r="M723" i="1" s="1"/>
  <c r="Q723" i="1" s="1"/>
  <c r="O724" i="2"/>
  <c r="M724" i="1" s="1"/>
  <c r="Q724" i="1" s="1"/>
  <c r="O725" i="2"/>
  <c r="M725" i="1" s="1"/>
  <c r="Q725" i="1" s="1"/>
  <c r="O726" i="2"/>
  <c r="M726" i="1" s="1"/>
  <c r="Q726" i="1" s="1"/>
  <c r="O727" i="2"/>
  <c r="M727" i="1" s="1"/>
  <c r="Q727" i="1" s="1"/>
  <c r="O728" i="2"/>
  <c r="M728" i="1" s="1"/>
  <c r="Q728" i="1" s="1"/>
  <c r="O729" i="2"/>
  <c r="M729" i="1" s="1"/>
  <c r="Q729" i="1" s="1"/>
  <c r="O730" i="2"/>
  <c r="M730" i="1" s="1"/>
  <c r="Q730" i="1" s="1"/>
  <c r="O731" i="2"/>
  <c r="M731" i="1" s="1"/>
  <c r="Q731" i="1" s="1"/>
  <c r="O732" i="2"/>
  <c r="M732" i="1" s="1"/>
  <c r="Q732" i="1" s="1"/>
  <c r="O733" i="2"/>
  <c r="M733" i="1" s="1"/>
  <c r="Q733" i="1" s="1"/>
  <c r="O734" i="2"/>
  <c r="M734" i="1" s="1"/>
  <c r="Q734" i="1" s="1"/>
  <c r="O735" i="2"/>
  <c r="M735" i="1" s="1"/>
  <c r="Q735" i="1" s="1"/>
  <c r="O736" i="2"/>
  <c r="M736" i="1" s="1"/>
  <c r="Q736" i="1" s="1"/>
  <c r="O737" i="2"/>
  <c r="M737" i="1" s="1"/>
  <c r="Q737" i="1" s="1"/>
  <c r="O738" i="2"/>
  <c r="M738" i="1" s="1"/>
  <c r="Q738" i="1" s="1"/>
  <c r="O739" i="2"/>
  <c r="M739" i="1" s="1"/>
  <c r="Q739" i="1" s="1"/>
  <c r="O740" i="2"/>
  <c r="M740" i="1" s="1"/>
  <c r="Q740" i="1" s="1"/>
  <c r="O741" i="2"/>
  <c r="M741" i="1" s="1"/>
  <c r="Q741" i="1" s="1"/>
  <c r="O742" i="2"/>
  <c r="M742" i="1" s="1"/>
  <c r="Q742" i="1" s="1"/>
  <c r="O743" i="2"/>
  <c r="M743" i="1" s="1"/>
  <c r="Q743" i="1" s="1"/>
  <c r="O744" i="2"/>
  <c r="M744" i="1" s="1"/>
  <c r="Q744" i="1" s="1"/>
  <c r="O745" i="2"/>
  <c r="M745" i="1" s="1"/>
  <c r="Q745" i="1" s="1"/>
  <c r="O746" i="2"/>
  <c r="M746" i="1" s="1"/>
  <c r="Q746" i="1" s="1"/>
  <c r="O747" i="2"/>
  <c r="M747" i="1" s="1"/>
  <c r="Q747" i="1" s="1"/>
  <c r="O748" i="2"/>
  <c r="M748" i="1" s="1"/>
  <c r="Q748" i="1" s="1"/>
  <c r="O749" i="2"/>
  <c r="M749" i="1" s="1"/>
  <c r="Q749" i="1" s="1"/>
  <c r="O750" i="2"/>
  <c r="M750" i="1" s="1"/>
  <c r="Q750" i="1" s="1"/>
  <c r="O751" i="2"/>
  <c r="M751" i="1" s="1"/>
  <c r="Q751" i="1" s="1"/>
  <c r="O752" i="2"/>
  <c r="M752" i="1" s="1"/>
  <c r="Q752" i="1" s="1"/>
  <c r="O753" i="2"/>
  <c r="M753" i="1" s="1"/>
  <c r="Q753" i="1" s="1"/>
  <c r="O754" i="2"/>
  <c r="M754" i="1" s="1"/>
  <c r="Q754" i="1" s="1"/>
  <c r="O755" i="2"/>
  <c r="M755" i="1" s="1"/>
  <c r="Q755" i="1" s="1"/>
  <c r="O756" i="2"/>
  <c r="M756" i="1" s="1"/>
  <c r="Q756" i="1" s="1"/>
  <c r="O757" i="2"/>
  <c r="M757" i="1" s="1"/>
  <c r="Q757" i="1" s="1"/>
  <c r="O758" i="2"/>
  <c r="M758" i="1" s="1"/>
  <c r="Q758" i="1" s="1"/>
  <c r="O759" i="2"/>
  <c r="M759" i="1" s="1"/>
  <c r="Q759" i="1" s="1"/>
  <c r="O760" i="2"/>
  <c r="M760" i="1" s="1"/>
  <c r="Q760" i="1" s="1"/>
  <c r="O761" i="2"/>
  <c r="M761" i="1" s="1"/>
  <c r="Q761" i="1" s="1"/>
  <c r="O762" i="2"/>
  <c r="M762" i="1" s="1"/>
  <c r="Q762" i="1" s="1"/>
  <c r="O763" i="2"/>
  <c r="M763" i="1" s="1"/>
  <c r="Q763" i="1" s="1"/>
  <c r="O764" i="2"/>
  <c r="M764" i="1" s="1"/>
  <c r="Q764" i="1" s="1"/>
  <c r="O765" i="2"/>
  <c r="M765" i="1" s="1"/>
  <c r="Q765" i="1" s="1"/>
  <c r="O766" i="2"/>
  <c r="M766" i="1" s="1"/>
  <c r="Q766" i="1" s="1"/>
  <c r="O767" i="2"/>
  <c r="M767" i="1" s="1"/>
  <c r="Q767" i="1" s="1"/>
  <c r="O768" i="2"/>
  <c r="M768" i="1" s="1"/>
  <c r="Q768" i="1" s="1"/>
  <c r="O769" i="2"/>
  <c r="M769" i="1" s="1"/>
  <c r="Q769" i="1" s="1"/>
  <c r="O770" i="2"/>
  <c r="M770" i="1" s="1"/>
  <c r="Q770" i="1" s="1"/>
  <c r="O771" i="2"/>
  <c r="M771" i="1" s="1"/>
  <c r="Q771" i="1" s="1"/>
  <c r="O772" i="2"/>
  <c r="M772" i="1" s="1"/>
  <c r="Q772" i="1" s="1"/>
  <c r="O773" i="2"/>
  <c r="M773" i="1" s="1"/>
  <c r="Q773" i="1" s="1"/>
  <c r="O774" i="2"/>
  <c r="M774" i="1" s="1"/>
  <c r="Q774" i="1" s="1"/>
  <c r="O775" i="2"/>
  <c r="M775" i="1" s="1"/>
  <c r="Q775" i="1" s="1"/>
  <c r="O776" i="2"/>
  <c r="M776" i="1" s="1"/>
  <c r="Q776" i="1" s="1"/>
  <c r="O777" i="2"/>
  <c r="M777" i="1" s="1"/>
  <c r="Q777" i="1" s="1"/>
  <c r="O778" i="2"/>
  <c r="M778" i="1" s="1"/>
  <c r="Q778" i="1" s="1"/>
  <c r="O779" i="2"/>
  <c r="M779" i="1" s="1"/>
  <c r="Q779" i="1" s="1"/>
  <c r="O780" i="2"/>
  <c r="M780" i="1" s="1"/>
  <c r="Q780" i="1" s="1"/>
  <c r="O781" i="2"/>
  <c r="M781" i="1" s="1"/>
  <c r="Q781" i="1" s="1"/>
  <c r="O782" i="2"/>
  <c r="M782" i="1" s="1"/>
  <c r="Q782" i="1" s="1"/>
  <c r="O783" i="2"/>
  <c r="M783" i="1" s="1"/>
  <c r="Q783" i="1" s="1"/>
  <c r="O784" i="2"/>
  <c r="M784" i="1" s="1"/>
  <c r="Q784" i="1" s="1"/>
  <c r="O785" i="2"/>
  <c r="M785" i="1" s="1"/>
  <c r="Q785" i="1" s="1"/>
  <c r="O786" i="2"/>
  <c r="M786" i="1" s="1"/>
  <c r="Q786" i="1" s="1"/>
  <c r="O787" i="2"/>
  <c r="M787" i="1" s="1"/>
  <c r="Q787" i="1" s="1"/>
  <c r="O788" i="2"/>
  <c r="M788" i="1" s="1"/>
  <c r="Q788" i="1" s="1"/>
  <c r="O789" i="2"/>
  <c r="M789" i="1" s="1"/>
  <c r="Q789" i="1" s="1"/>
  <c r="O790" i="2"/>
  <c r="M790" i="1" s="1"/>
  <c r="Q790" i="1" s="1"/>
  <c r="O791" i="2"/>
  <c r="M791" i="1" s="1"/>
  <c r="Q791" i="1" s="1"/>
  <c r="O792" i="2"/>
  <c r="M792" i="1" s="1"/>
  <c r="Q792" i="1" s="1"/>
  <c r="O793" i="2"/>
  <c r="M793" i="1" s="1"/>
  <c r="Q793" i="1" s="1"/>
  <c r="O794" i="2"/>
  <c r="M794" i="1" s="1"/>
  <c r="Q794" i="1" s="1"/>
  <c r="O795" i="2"/>
  <c r="M795" i="1" s="1"/>
  <c r="Q795" i="1" s="1"/>
  <c r="O796" i="2"/>
  <c r="M796" i="1" s="1"/>
  <c r="Q796" i="1" s="1"/>
  <c r="O797" i="2"/>
  <c r="M797" i="1" s="1"/>
  <c r="Q797" i="1" s="1"/>
  <c r="O798" i="2"/>
  <c r="M798" i="1" s="1"/>
  <c r="Q798" i="1" s="1"/>
  <c r="O799" i="2"/>
  <c r="M799" i="1" s="1"/>
  <c r="Q799" i="1" s="1"/>
  <c r="O800" i="2"/>
  <c r="M800" i="1" s="1"/>
  <c r="Q800" i="1" s="1"/>
  <c r="O801" i="2"/>
  <c r="M801" i="1" s="1"/>
  <c r="Q801" i="1" s="1"/>
  <c r="O802" i="2"/>
  <c r="M802" i="1" s="1"/>
  <c r="Q802" i="1" s="1"/>
  <c r="O803" i="2"/>
  <c r="M803" i="1" s="1"/>
  <c r="Q803" i="1" s="1"/>
  <c r="O804" i="2"/>
  <c r="M804" i="1" s="1"/>
  <c r="Q804" i="1" s="1"/>
  <c r="O805" i="2"/>
  <c r="M805" i="1" s="1"/>
  <c r="Q805" i="1" s="1"/>
  <c r="O806" i="2"/>
  <c r="M806" i="1" s="1"/>
  <c r="Q806" i="1" s="1"/>
  <c r="O807" i="2"/>
  <c r="M807" i="1" s="1"/>
  <c r="Q807" i="1" s="1"/>
  <c r="O808" i="2"/>
  <c r="M808" i="1" s="1"/>
  <c r="Q808" i="1" s="1"/>
  <c r="O809" i="2"/>
  <c r="M809" i="1" s="1"/>
  <c r="Q809" i="1" s="1"/>
  <c r="O810" i="2"/>
  <c r="M810" i="1" s="1"/>
  <c r="Q810" i="1" s="1"/>
  <c r="O811" i="2"/>
  <c r="M811" i="1" s="1"/>
  <c r="Q811" i="1" s="1"/>
  <c r="O812" i="2"/>
  <c r="M812" i="1" s="1"/>
  <c r="Q812" i="1" s="1"/>
  <c r="O813" i="2"/>
  <c r="M813" i="1" s="1"/>
  <c r="Q813" i="1" s="1"/>
  <c r="O814" i="2"/>
  <c r="M814" i="1" s="1"/>
  <c r="Q814" i="1" s="1"/>
  <c r="O815" i="2"/>
  <c r="M815" i="1" s="1"/>
  <c r="Q815" i="1" s="1"/>
  <c r="O816" i="2"/>
  <c r="M816" i="1" s="1"/>
  <c r="Q816" i="1" s="1"/>
  <c r="O817" i="2"/>
  <c r="M817" i="1" s="1"/>
  <c r="Q817" i="1" s="1"/>
  <c r="O818" i="2"/>
  <c r="M818" i="1" s="1"/>
  <c r="Q818" i="1" s="1"/>
  <c r="O819" i="2"/>
  <c r="M819" i="1" s="1"/>
  <c r="Q819" i="1" s="1"/>
  <c r="O820" i="2"/>
  <c r="M820" i="1" s="1"/>
  <c r="Q820" i="1" s="1"/>
  <c r="O821" i="2"/>
  <c r="M821" i="1" s="1"/>
  <c r="Q821" i="1" s="1"/>
  <c r="O822" i="2"/>
  <c r="M822" i="1" s="1"/>
  <c r="Q822" i="1" s="1"/>
  <c r="O823" i="2"/>
  <c r="M823" i="1" s="1"/>
  <c r="Q823" i="1" s="1"/>
  <c r="O824" i="2"/>
  <c r="M824" i="1" s="1"/>
  <c r="Q824" i="1" s="1"/>
  <c r="O825" i="2"/>
  <c r="M825" i="1" s="1"/>
  <c r="Q825" i="1" s="1"/>
  <c r="O826" i="2"/>
  <c r="M826" i="1" s="1"/>
  <c r="Q826" i="1" s="1"/>
  <c r="O827" i="2"/>
  <c r="M827" i="1" s="1"/>
  <c r="Q827" i="1" s="1"/>
  <c r="O828" i="2"/>
  <c r="M828" i="1" s="1"/>
  <c r="Q828" i="1" s="1"/>
  <c r="O829" i="2"/>
  <c r="M829" i="1" s="1"/>
  <c r="Q829" i="1" s="1"/>
  <c r="O830" i="2"/>
  <c r="M830" i="1" s="1"/>
  <c r="Q830" i="1" s="1"/>
  <c r="O831" i="2"/>
  <c r="M831" i="1" s="1"/>
  <c r="Q831" i="1" s="1"/>
  <c r="O832" i="2"/>
  <c r="M832" i="1" s="1"/>
  <c r="Q832" i="1" s="1"/>
  <c r="O833" i="2"/>
  <c r="M833" i="1" s="1"/>
  <c r="Q833" i="1" s="1"/>
  <c r="O834" i="2"/>
  <c r="M834" i="1" s="1"/>
  <c r="Q834" i="1" s="1"/>
  <c r="O835" i="2"/>
  <c r="M835" i="1" s="1"/>
  <c r="Q835" i="1" s="1"/>
  <c r="O836" i="2"/>
  <c r="M836" i="1" s="1"/>
  <c r="Q836" i="1" s="1"/>
  <c r="O837" i="2"/>
  <c r="M837" i="1" s="1"/>
  <c r="Q837" i="1" s="1"/>
  <c r="O838" i="2"/>
  <c r="M838" i="1" s="1"/>
  <c r="Q838" i="1" s="1"/>
  <c r="O839" i="2"/>
  <c r="M839" i="1" s="1"/>
  <c r="Q839" i="1" s="1"/>
  <c r="O840" i="2"/>
  <c r="M840" i="1" s="1"/>
  <c r="Q840" i="1" s="1"/>
  <c r="O841" i="2"/>
  <c r="M841" i="1" s="1"/>
  <c r="Q841" i="1" s="1"/>
  <c r="O842" i="2"/>
  <c r="M842" i="1" s="1"/>
  <c r="Q842" i="1" s="1"/>
  <c r="O843" i="2"/>
  <c r="M843" i="1" s="1"/>
  <c r="Q843" i="1" s="1"/>
  <c r="O844" i="2"/>
  <c r="M844" i="1" s="1"/>
  <c r="Q844" i="1" s="1"/>
  <c r="O845" i="2"/>
  <c r="M845" i="1" s="1"/>
  <c r="Q845" i="1" s="1"/>
  <c r="O846" i="2"/>
  <c r="M846" i="1" s="1"/>
  <c r="Q846" i="1" s="1"/>
  <c r="O847" i="2"/>
  <c r="M847" i="1" s="1"/>
  <c r="Q847" i="1" s="1"/>
  <c r="O848" i="2"/>
  <c r="M848" i="1" s="1"/>
  <c r="Q848" i="1" s="1"/>
  <c r="O849" i="2"/>
  <c r="M849" i="1" s="1"/>
  <c r="Q849" i="1" s="1"/>
  <c r="O850" i="2"/>
  <c r="M850" i="1" s="1"/>
  <c r="Q850" i="1" s="1"/>
  <c r="O851" i="2"/>
  <c r="M851" i="1" s="1"/>
  <c r="Q851" i="1" s="1"/>
  <c r="O852" i="2"/>
  <c r="M852" i="1" s="1"/>
  <c r="Q852" i="1" s="1"/>
  <c r="O853" i="2"/>
  <c r="M853" i="1" s="1"/>
  <c r="Q853" i="1" s="1"/>
  <c r="O854" i="2"/>
  <c r="M854" i="1" s="1"/>
  <c r="Q854" i="1" s="1"/>
  <c r="O855" i="2"/>
  <c r="M855" i="1" s="1"/>
  <c r="Q855" i="1" s="1"/>
  <c r="O856" i="2"/>
  <c r="M856" i="1" s="1"/>
  <c r="Q856" i="1" s="1"/>
  <c r="O857" i="2"/>
  <c r="M857" i="1" s="1"/>
  <c r="Q857" i="1" s="1"/>
  <c r="O858" i="2"/>
  <c r="M858" i="1" s="1"/>
  <c r="Q858" i="1" s="1"/>
  <c r="O859" i="2"/>
  <c r="M859" i="1" s="1"/>
  <c r="Q859" i="1" s="1"/>
  <c r="O860" i="2"/>
  <c r="M860" i="1" s="1"/>
  <c r="Q860" i="1" s="1"/>
  <c r="O861" i="2"/>
  <c r="M861" i="1" s="1"/>
  <c r="Q861" i="1" s="1"/>
  <c r="O862" i="2"/>
  <c r="M862" i="1" s="1"/>
  <c r="Q862" i="1" s="1"/>
  <c r="O863" i="2"/>
  <c r="M863" i="1" s="1"/>
  <c r="Q863" i="1" s="1"/>
  <c r="O864" i="2"/>
  <c r="M864" i="1" s="1"/>
  <c r="Q864" i="1" s="1"/>
  <c r="O865" i="2"/>
  <c r="M865" i="1" s="1"/>
  <c r="Q865" i="1" s="1"/>
  <c r="O866" i="2"/>
  <c r="M866" i="1" s="1"/>
  <c r="Q866" i="1" s="1"/>
  <c r="O867" i="2"/>
  <c r="M867" i="1" s="1"/>
  <c r="Q867" i="1" s="1"/>
  <c r="O868" i="2"/>
  <c r="M868" i="1" s="1"/>
  <c r="Q868" i="1" s="1"/>
  <c r="O869" i="2"/>
  <c r="M869" i="1" s="1"/>
  <c r="Q869" i="1" s="1"/>
  <c r="O870" i="2"/>
  <c r="M870" i="1" s="1"/>
  <c r="Q870" i="1" s="1"/>
  <c r="O871" i="2"/>
  <c r="M871" i="1" s="1"/>
  <c r="Q871" i="1" s="1"/>
  <c r="O872" i="2"/>
  <c r="M872" i="1" s="1"/>
  <c r="Q872" i="1" s="1"/>
  <c r="O873" i="2"/>
  <c r="M873" i="1" s="1"/>
  <c r="Q873" i="1" s="1"/>
  <c r="O874" i="2"/>
  <c r="M874" i="1" s="1"/>
  <c r="Q874" i="1" s="1"/>
  <c r="O875" i="2"/>
  <c r="M875" i="1" s="1"/>
  <c r="Q875" i="1" s="1"/>
  <c r="O876" i="2"/>
  <c r="M876" i="1" s="1"/>
  <c r="Q876" i="1" s="1"/>
  <c r="O877" i="2"/>
  <c r="M877" i="1" s="1"/>
  <c r="Q877" i="1" s="1"/>
  <c r="O878" i="2"/>
  <c r="M878" i="1" s="1"/>
  <c r="Q878" i="1" s="1"/>
  <c r="O879" i="2"/>
  <c r="M879" i="1" s="1"/>
  <c r="Q879" i="1" s="1"/>
  <c r="O880" i="2"/>
  <c r="M880" i="1" s="1"/>
  <c r="Q880" i="1" s="1"/>
  <c r="O881" i="2"/>
  <c r="M881" i="1" s="1"/>
  <c r="Q881" i="1" s="1"/>
  <c r="O882" i="2"/>
  <c r="M882" i="1" s="1"/>
  <c r="Q882" i="1" s="1"/>
  <c r="O883" i="2"/>
  <c r="M883" i="1" s="1"/>
  <c r="Q883" i="1" s="1"/>
  <c r="O884" i="2"/>
  <c r="M884" i="1" s="1"/>
  <c r="Q884" i="1" s="1"/>
  <c r="O885" i="2"/>
  <c r="M885" i="1" s="1"/>
  <c r="Q885" i="1" s="1"/>
  <c r="O886" i="2"/>
  <c r="M886" i="1" s="1"/>
  <c r="Q886" i="1" s="1"/>
  <c r="O887" i="2"/>
  <c r="M887" i="1" s="1"/>
  <c r="Q887" i="1" s="1"/>
  <c r="O888" i="2"/>
  <c r="M888" i="1" s="1"/>
  <c r="Q888" i="1" s="1"/>
  <c r="O889" i="2"/>
  <c r="M889" i="1" s="1"/>
  <c r="Q889" i="1" s="1"/>
  <c r="O890" i="2"/>
  <c r="M890" i="1" s="1"/>
  <c r="Q890" i="1" s="1"/>
  <c r="O891" i="2"/>
  <c r="M891" i="1" s="1"/>
  <c r="Q891" i="1" s="1"/>
  <c r="O892" i="2"/>
  <c r="M892" i="1" s="1"/>
  <c r="Q892" i="1" s="1"/>
  <c r="O893" i="2"/>
  <c r="M893" i="1" s="1"/>
  <c r="Q893" i="1" s="1"/>
  <c r="O894" i="2"/>
  <c r="M894" i="1" s="1"/>
  <c r="Q894" i="1" s="1"/>
  <c r="O895" i="2"/>
  <c r="M895" i="1" s="1"/>
  <c r="Q895" i="1" s="1"/>
  <c r="O896" i="2"/>
  <c r="M896" i="1" s="1"/>
  <c r="Q896" i="1" s="1"/>
  <c r="O897" i="2"/>
  <c r="M897" i="1" s="1"/>
  <c r="Q897" i="1" s="1"/>
  <c r="O898" i="2"/>
  <c r="M898" i="1" s="1"/>
  <c r="Q898" i="1" s="1"/>
  <c r="O899" i="2"/>
  <c r="M899" i="1" s="1"/>
  <c r="Q899" i="1" s="1"/>
  <c r="O900" i="2"/>
  <c r="M900" i="1" s="1"/>
  <c r="Q900" i="1" s="1"/>
  <c r="O901" i="2"/>
  <c r="M901" i="1" s="1"/>
  <c r="Q901" i="1" s="1"/>
  <c r="O902" i="2"/>
  <c r="M902" i="1" s="1"/>
  <c r="Q902" i="1" s="1"/>
  <c r="O903" i="2"/>
  <c r="M903" i="1" s="1"/>
  <c r="Q903" i="1" s="1"/>
  <c r="O904" i="2"/>
  <c r="M904" i="1" s="1"/>
  <c r="Q904" i="1" s="1"/>
  <c r="O905" i="2"/>
  <c r="M905" i="1" s="1"/>
  <c r="Q905" i="1" s="1"/>
  <c r="O906" i="2"/>
  <c r="M906" i="1" s="1"/>
  <c r="Q906" i="1" s="1"/>
  <c r="O907" i="2"/>
  <c r="M907" i="1" s="1"/>
  <c r="Q907" i="1" s="1"/>
  <c r="O908" i="2"/>
  <c r="M908" i="1" s="1"/>
  <c r="Q908" i="1" s="1"/>
  <c r="O909" i="2"/>
  <c r="M909" i="1" s="1"/>
  <c r="Q909" i="1" s="1"/>
  <c r="O910" i="2"/>
  <c r="M910" i="1" s="1"/>
  <c r="Q910" i="1" s="1"/>
  <c r="O911" i="2"/>
  <c r="M911" i="1" s="1"/>
  <c r="Q911" i="1" s="1"/>
  <c r="O912" i="2"/>
  <c r="M912" i="1" s="1"/>
  <c r="Q912" i="1" s="1"/>
  <c r="O913" i="2"/>
  <c r="M913" i="1" s="1"/>
  <c r="Q913" i="1" s="1"/>
  <c r="O914" i="2"/>
  <c r="M914" i="1" s="1"/>
  <c r="Q914" i="1" s="1"/>
  <c r="O915" i="2"/>
  <c r="M915" i="1" s="1"/>
  <c r="Q915" i="1" s="1"/>
  <c r="O916" i="2"/>
  <c r="M916" i="1" s="1"/>
  <c r="Q916" i="1" s="1"/>
  <c r="O917" i="2"/>
  <c r="M917" i="1" s="1"/>
  <c r="Q917" i="1" s="1"/>
  <c r="O918" i="2"/>
  <c r="M918" i="1" s="1"/>
  <c r="Q918" i="1" s="1"/>
  <c r="O919" i="2"/>
  <c r="M919" i="1" s="1"/>
  <c r="Q919" i="1" s="1"/>
  <c r="O920" i="2"/>
  <c r="M920" i="1" s="1"/>
  <c r="Q920" i="1" s="1"/>
  <c r="O921" i="2"/>
  <c r="M921" i="1" s="1"/>
  <c r="Q921" i="1" s="1"/>
  <c r="O922" i="2"/>
  <c r="M922" i="1" s="1"/>
  <c r="Q922" i="1" s="1"/>
  <c r="O923" i="2"/>
  <c r="M923" i="1" s="1"/>
  <c r="Q923" i="1" s="1"/>
  <c r="O924" i="2"/>
  <c r="M924" i="1" s="1"/>
  <c r="Q924" i="1" s="1"/>
  <c r="O925" i="2"/>
  <c r="M925" i="1" s="1"/>
  <c r="Q925" i="1" s="1"/>
  <c r="O926" i="2"/>
  <c r="M926" i="1" s="1"/>
  <c r="Q926" i="1" s="1"/>
  <c r="O927" i="2"/>
  <c r="M927" i="1" s="1"/>
  <c r="Q927" i="1" s="1"/>
  <c r="O928" i="2"/>
  <c r="M928" i="1" s="1"/>
  <c r="Q928" i="1" s="1"/>
  <c r="O929" i="2"/>
  <c r="M929" i="1" s="1"/>
  <c r="Q929" i="1" s="1"/>
  <c r="O930" i="2"/>
  <c r="M930" i="1" s="1"/>
  <c r="Q930" i="1" s="1"/>
  <c r="O931" i="2"/>
  <c r="M931" i="1" s="1"/>
  <c r="Q931" i="1" s="1"/>
  <c r="O932" i="2"/>
  <c r="M932" i="1" s="1"/>
  <c r="Q932" i="1" s="1"/>
  <c r="O933" i="2"/>
  <c r="M933" i="1" s="1"/>
  <c r="Q933" i="1" s="1"/>
  <c r="O934" i="2"/>
  <c r="M934" i="1" s="1"/>
  <c r="Q934" i="1" s="1"/>
  <c r="O935" i="2"/>
  <c r="M935" i="1" s="1"/>
  <c r="Q935" i="1" s="1"/>
  <c r="O936" i="2"/>
  <c r="M936" i="1" s="1"/>
  <c r="Q936" i="1" s="1"/>
  <c r="O937" i="2"/>
  <c r="M937" i="1" s="1"/>
  <c r="Q937" i="1" s="1"/>
  <c r="O938" i="2"/>
  <c r="M938" i="1" s="1"/>
  <c r="Q938" i="1" s="1"/>
  <c r="O939" i="2"/>
  <c r="M939" i="1" s="1"/>
  <c r="Q939" i="1" s="1"/>
  <c r="O940" i="2"/>
  <c r="M940" i="1" s="1"/>
  <c r="Q940" i="1" s="1"/>
  <c r="O941" i="2"/>
  <c r="M941" i="1" s="1"/>
  <c r="Q941" i="1" s="1"/>
  <c r="O942" i="2"/>
  <c r="M942" i="1" s="1"/>
  <c r="Q942" i="1" s="1"/>
  <c r="O943" i="2"/>
  <c r="M943" i="1" s="1"/>
  <c r="Q943" i="1" s="1"/>
  <c r="O944" i="2"/>
  <c r="M944" i="1" s="1"/>
  <c r="Q944" i="1" s="1"/>
  <c r="O945" i="2"/>
  <c r="M945" i="1" s="1"/>
  <c r="Q945" i="1" s="1"/>
  <c r="O946" i="2"/>
  <c r="M946" i="1" s="1"/>
  <c r="Q946" i="1" s="1"/>
  <c r="O947" i="2"/>
  <c r="M947" i="1" s="1"/>
  <c r="Q947" i="1" s="1"/>
  <c r="O948" i="2"/>
  <c r="M948" i="1" s="1"/>
  <c r="Q948" i="1" s="1"/>
  <c r="O949" i="2"/>
  <c r="M949" i="1" s="1"/>
  <c r="Q949" i="1" s="1"/>
  <c r="O950" i="2"/>
  <c r="M950" i="1" s="1"/>
  <c r="Q950" i="1" s="1"/>
  <c r="O951" i="2"/>
  <c r="M951" i="1" s="1"/>
  <c r="Q951" i="1" s="1"/>
  <c r="O952" i="2"/>
  <c r="M952" i="1" s="1"/>
  <c r="Q952" i="1" s="1"/>
  <c r="O953" i="2"/>
  <c r="M953" i="1" s="1"/>
  <c r="Q953" i="1" s="1"/>
  <c r="O954" i="2"/>
  <c r="M954" i="1" s="1"/>
  <c r="Q954" i="1" s="1"/>
  <c r="O955" i="2"/>
  <c r="M955" i="1" s="1"/>
  <c r="Q955" i="1" s="1"/>
  <c r="O956" i="2"/>
  <c r="M956" i="1" s="1"/>
  <c r="Q956" i="1" s="1"/>
  <c r="O957" i="2"/>
  <c r="M957" i="1" s="1"/>
  <c r="Q957" i="1" s="1"/>
  <c r="O958" i="2"/>
  <c r="M958" i="1" s="1"/>
  <c r="Q958" i="1" s="1"/>
  <c r="O959" i="2"/>
  <c r="M959" i="1" s="1"/>
  <c r="Q959" i="1" s="1"/>
  <c r="O960" i="2"/>
  <c r="M960" i="1" s="1"/>
  <c r="Q960" i="1" s="1"/>
  <c r="O961" i="2"/>
  <c r="M961" i="1" s="1"/>
  <c r="Q961" i="1" s="1"/>
  <c r="O962" i="2"/>
  <c r="M962" i="1" s="1"/>
  <c r="Q962" i="1" s="1"/>
  <c r="O963" i="2"/>
  <c r="M963" i="1" s="1"/>
  <c r="Q963" i="1" s="1"/>
  <c r="O964" i="2"/>
  <c r="M964" i="1" s="1"/>
  <c r="Q964" i="1" s="1"/>
  <c r="O965" i="2"/>
  <c r="M965" i="1" s="1"/>
  <c r="Q965" i="1" s="1"/>
  <c r="O966" i="2"/>
  <c r="M966" i="1" s="1"/>
  <c r="Q966" i="1" s="1"/>
  <c r="O967" i="2"/>
  <c r="M967" i="1" s="1"/>
  <c r="Q967" i="1" s="1"/>
  <c r="O968" i="2"/>
  <c r="M968" i="1" s="1"/>
  <c r="Q968" i="1" s="1"/>
  <c r="O969" i="2"/>
  <c r="M969" i="1" s="1"/>
  <c r="Q969" i="1" s="1"/>
  <c r="O970" i="2"/>
  <c r="M970" i="1" s="1"/>
  <c r="Q970" i="1" s="1"/>
  <c r="O971" i="2"/>
  <c r="M971" i="1" s="1"/>
  <c r="Q971" i="1" s="1"/>
  <c r="O972" i="2"/>
  <c r="M972" i="1" s="1"/>
  <c r="Q972" i="1" s="1"/>
  <c r="O973" i="2"/>
  <c r="M973" i="1" s="1"/>
  <c r="Q973" i="1" s="1"/>
  <c r="O974" i="2"/>
  <c r="M974" i="1" s="1"/>
  <c r="Q974" i="1" s="1"/>
  <c r="O975" i="2"/>
  <c r="M975" i="1" s="1"/>
  <c r="Q975" i="1" s="1"/>
  <c r="O976" i="2"/>
  <c r="M976" i="1" s="1"/>
  <c r="Q976" i="1" s="1"/>
  <c r="O977" i="2"/>
  <c r="M977" i="1" s="1"/>
  <c r="Q977" i="1" s="1"/>
  <c r="O978" i="2"/>
  <c r="M978" i="1" s="1"/>
  <c r="Q978" i="1" s="1"/>
  <c r="O979" i="2"/>
  <c r="M979" i="1" s="1"/>
  <c r="Q979" i="1" s="1"/>
  <c r="O980" i="2"/>
  <c r="M980" i="1" s="1"/>
  <c r="Q980" i="1" s="1"/>
  <c r="O981" i="2"/>
  <c r="M981" i="1" s="1"/>
  <c r="Q981" i="1" s="1"/>
  <c r="O982" i="2"/>
  <c r="M982" i="1" s="1"/>
  <c r="Q982" i="1" s="1"/>
  <c r="O983" i="2"/>
  <c r="M983" i="1" s="1"/>
  <c r="Q983" i="1" s="1"/>
  <c r="O984" i="2"/>
  <c r="M984" i="1" s="1"/>
  <c r="Q984" i="1" s="1"/>
  <c r="O985" i="2"/>
  <c r="M985" i="1" s="1"/>
  <c r="Q985" i="1" s="1"/>
  <c r="O986" i="2"/>
  <c r="M986" i="1" s="1"/>
  <c r="Q986" i="1" s="1"/>
  <c r="O987" i="2"/>
  <c r="M987" i="1" s="1"/>
  <c r="Q987" i="1" s="1"/>
  <c r="O988" i="2"/>
  <c r="M988" i="1" s="1"/>
  <c r="Q988" i="1" s="1"/>
  <c r="O989" i="2"/>
  <c r="M989" i="1" s="1"/>
  <c r="Q989" i="1" s="1"/>
  <c r="O990" i="2"/>
  <c r="M990" i="1" s="1"/>
  <c r="Q990" i="1" s="1"/>
  <c r="O991" i="2"/>
  <c r="M991" i="1" s="1"/>
  <c r="Q991" i="1" s="1"/>
  <c r="O992" i="2"/>
  <c r="M992" i="1" s="1"/>
  <c r="Q992" i="1" s="1"/>
  <c r="O993" i="2"/>
  <c r="M993" i="1" s="1"/>
  <c r="Q993" i="1" s="1"/>
  <c r="O994" i="2"/>
  <c r="M994" i="1" s="1"/>
  <c r="Q994" i="1" s="1"/>
  <c r="O995" i="2"/>
  <c r="M995" i="1" s="1"/>
  <c r="Q995" i="1" s="1"/>
  <c r="O996" i="2"/>
  <c r="M996" i="1" s="1"/>
  <c r="Q996" i="1" s="1"/>
  <c r="O997" i="2"/>
  <c r="M997" i="1" s="1"/>
  <c r="Q997" i="1" s="1"/>
  <c r="O998" i="2"/>
  <c r="M998" i="1" s="1"/>
  <c r="Q998" i="1" s="1"/>
  <c r="O999" i="2"/>
  <c r="M999" i="1" s="1"/>
  <c r="Q999" i="1" s="1"/>
  <c r="O1000" i="2"/>
  <c r="M1000" i="1" s="1"/>
  <c r="Q1000" i="1" s="1"/>
  <c r="O1001" i="2"/>
  <c r="O1002" i="2"/>
  <c r="O1003" i="2"/>
  <c r="O1004" i="2"/>
  <c r="R3" i="1"/>
  <c r="AF3" i="1" s="1"/>
  <c r="R4" i="1"/>
  <c r="AF4" i="1" s="1"/>
  <c r="R5" i="1"/>
  <c r="AF5" i="1" s="1"/>
  <c r="R6" i="1"/>
  <c r="AF6" i="1" s="1"/>
  <c r="R7" i="1"/>
  <c r="AF7" i="1" s="1"/>
  <c r="R8" i="1"/>
  <c r="AF8" i="1" s="1"/>
  <c r="R11" i="1"/>
  <c r="AF11" i="1" s="1"/>
  <c r="R12" i="1"/>
  <c r="AF12" i="1" s="1"/>
  <c r="R13" i="1"/>
  <c r="AF13" i="1" s="1"/>
  <c r="R14" i="1"/>
  <c r="AF14" i="1" s="1"/>
  <c r="R15" i="1"/>
  <c r="AF15" i="1" s="1"/>
  <c r="R16" i="1"/>
  <c r="AF16" i="1" s="1"/>
  <c r="R19" i="1"/>
  <c r="AF19" i="1" s="1"/>
  <c r="R20" i="1"/>
  <c r="AF20" i="1" s="1"/>
  <c r="R21" i="1"/>
  <c r="AF21" i="1" s="1"/>
  <c r="R22" i="1"/>
  <c r="AF22" i="1" s="1"/>
  <c r="R23" i="1"/>
  <c r="AF23" i="1" s="1"/>
  <c r="R24" i="1"/>
  <c r="AF24" i="1" s="1"/>
  <c r="R27" i="1"/>
  <c r="AF27" i="1" s="1"/>
  <c r="R28" i="1"/>
  <c r="AF28" i="1" s="1"/>
  <c r="R29" i="1"/>
  <c r="AF29" i="1" s="1"/>
  <c r="R30" i="1"/>
  <c r="AF30" i="1" s="1"/>
  <c r="R31" i="1"/>
  <c r="AF31" i="1" s="1"/>
  <c r="R32" i="1"/>
  <c r="AF32" i="1" s="1"/>
  <c r="R35" i="1"/>
  <c r="AF35" i="1" s="1"/>
  <c r="R36" i="1"/>
  <c r="AF36" i="1" s="1"/>
  <c r="R37" i="1"/>
  <c r="AF37" i="1" s="1"/>
  <c r="R38" i="1"/>
  <c r="AF38" i="1" s="1"/>
  <c r="R39" i="1"/>
  <c r="AF39" i="1" s="1"/>
  <c r="R40" i="1"/>
  <c r="AF40" i="1" s="1"/>
  <c r="R43" i="1"/>
  <c r="AF43" i="1" s="1"/>
  <c r="R44" i="1"/>
  <c r="AF44" i="1" s="1"/>
  <c r="R45" i="1"/>
  <c r="AF45" i="1" s="1"/>
  <c r="R46" i="1"/>
  <c r="AF46" i="1" s="1"/>
  <c r="R47" i="1"/>
  <c r="AF47" i="1" s="1"/>
  <c r="R48" i="1"/>
  <c r="AF48" i="1" s="1"/>
  <c r="R51" i="1"/>
  <c r="AF51" i="1" s="1"/>
  <c r="R52" i="1"/>
  <c r="AF52" i="1" s="1"/>
  <c r="R53" i="1"/>
  <c r="AF53" i="1" s="1"/>
  <c r="R54" i="1"/>
  <c r="AF54" i="1" s="1"/>
  <c r="R55" i="1"/>
  <c r="AF55" i="1" s="1"/>
  <c r="R56" i="1"/>
  <c r="AF56" i="1" s="1"/>
  <c r="R59" i="1"/>
  <c r="AF59" i="1" s="1"/>
  <c r="R60" i="1"/>
  <c r="AF60" i="1" s="1"/>
  <c r="R61" i="1"/>
  <c r="AF61" i="1" s="1"/>
  <c r="R62" i="1"/>
  <c r="AF62" i="1" s="1"/>
  <c r="R63" i="1"/>
  <c r="AF63" i="1" s="1"/>
  <c r="R64" i="1"/>
  <c r="AF64" i="1" s="1"/>
  <c r="R67" i="1"/>
  <c r="AF67" i="1" s="1"/>
  <c r="R68" i="1"/>
  <c r="AF68" i="1" s="1"/>
  <c r="R69" i="1"/>
  <c r="AF69" i="1" s="1"/>
  <c r="R70" i="1"/>
  <c r="AF70" i="1" s="1"/>
  <c r="R71" i="1"/>
  <c r="AF71" i="1" s="1"/>
  <c r="R72" i="1"/>
  <c r="AF72" i="1" s="1"/>
  <c r="R75" i="1"/>
  <c r="AF75" i="1" s="1"/>
  <c r="R76" i="1"/>
  <c r="AF76" i="1" s="1"/>
  <c r="R77" i="1"/>
  <c r="AF77" i="1" s="1"/>
  <c r="R78" i="1"/>
  <c r="AF78" i="1" s="1"/>
  <c r="R79" i="1"/>
  <c r="AF79" i="1" s="1"/>
  <c r="R80" i="1"/>
  <c r="AF80" i="1" s="1"/>
  <c r="R83" i="1"/>
  <c r="AF83" i="1" s="1"/>
  <c r="R84" i="1"/>
  <c r="AF84" i="1" s="1"/>
  <c r="R85" i="1"/>
  <c r="AF85" i="1" s="1"/>
  <c r="R86" i="1"/>
  <c r="AF86" i="1" s="1"/>
  <c r="R87" i="1"/>
  <c r="AF87" i="1" s="1"/>
  <c r="R88" i="1"/>
  <c r="AF88" i="1" s="1"/>
  <c r="R91" i="1"/>
  <c r="AF91" i="1" s="1"/>
  <c r="R92" i="1"/>
  <c r="AF92" i="1" s="1"/>
  <c r="R93" i="1"/>
  <c r="AF93" i="1" s="1"/>
  <c r="R94" i="1"/>
  <c r="AF94" i="1" s="1"/>
  <c r="R95" i="1"/>
  <c r="AF95" i="1" s="1"/>
  <c r="R96" i="1"/>
  <c r="AF96" i="1" s="1"/>
  <c r="R99" i="1"/>
  <c r="AF99" i="1" s="1"/>
  <c r="R100" i="1"/>
  <c r="AF100" i="1" s="1"/>
  <c r="R101" i="1"/>
  <c r="AF101" i="1" s="1"/>
  <c r="R102" i="1"/>
  <c r="AF102" i="1" s="1"/>
  <c r="R103" i="1"/>
  <c r="AF103" i="1" s="1"/>
  <c r="R104" i="1"/>
  <c r="AF104" i="1" s="1"/>
  <c r="R107" i="1"/>
  <c r="AF107" i="1" s="1"/>
  <c r="R108" i="1"/>
  <c r="AF108" i="1" s="1"/>
  <c r="R109" i="1"/>
  <c r="AF109" i="1" s="1"/>
  <c r="R110" i="1"/>
  <c r="AF110" i="1" s="1"/>
  <c r="R111" i="1"/>
  <c r="AF111" i="1" s="1"/>
  <c r="R112" i="1"/>
  <c r="AF112" i="1" s="1"/>
  <c r="R115" i="1"/>
  <c r="AF115" i="1" s="1"/>
  <c r="R116" i="1"/>
  <c r="AF116" i="1" s="1"/>
  <c r="R117" i="1"/>
  <c r="AF117" i="1" s="1"/>
  <c r="R118" i="1"/>
  <c r="AF118" i="1" s="1"/>
  <c r="R119" i="1"/>
  <c r="AF119" i="1" s="1"/>
  <c r="R120" i="1"/>
  <c r="AF120" i="1" s="1"/>
  <c r="R123" i="1"/>
  <c r="AF123" i="1" s="1"/>
  <c r="R124" i="1"/>
  <c r="AF124" i="1" s="1"/>
  <c r="R125" i="1"/>
  <c r="AF125" i="1" s="1"/>
  <c r="R126" i="1"/>
  <c r="AF126" i="1" s="1"/>
  <c r="R127" i="1"/>
  <c r="AF127" i="1" s="1"/>
  <c r="R128" i="1"/>
  <c r="AF128" i="1" s="1"/>
  <c r="R131" i="1"/>
  <c r="AF131" i="1" s="1"/>
  <c r="R132" i="1"/>
  <c r="AF132" i="1" s="1"/>
  <c r="R133" i="1"/>
  <c r="AF133" i="1" s="1"/>
  <c r="R134" i="1"/>
  <c r="AF134" i="1" s="1"/>
  <c r="R135" i="1"/>
  <c r="AF135" i="1" s="1"/>
  <c r="R136" i="1"/>
  <c r="AF136" i="1" s="1"/>
  <c r="R139" i="1"/>
  <c r="AF139" i="1" s="1"/>
  <c r="R140" i="1"/>
  <c r="AF140" i="1" s="1"/>
  <c r="R141" i="1"/>
  <c r="AF141" i="1" s="1"/>
  <c r="R142" i="1"/>
  <c r="AF142" i="1" s="1"/>
  <c r="R143" i="1"/>
  <c r="AF143" i="1" s="1"/>
  <c r="R144" i="1"/>
  <c r="AF144" i="1" s="1"/>
  <c r="R147" i="1"/>
  <c r="AF147" i="1" s="1"/>
  <c r="R148" i="1"/>
  <c r="AF148" i="1" s="1"/>
  <c r="R149" i="1"/>
  <c r="AF149" i="1" s="1"/>
  <c r="R150" i="1"/>
  <c r="AF150" i="1" s="1"/>
  <c r="R151" i="1"/>
  <c r="AF151" i="1" s="1"/>
  <c r="R152" i="1"/>
  <c r="AF152" i="1" s="1"/>
  <c r="R155" i="1"/>
  <c r="AF155" i="1" s="1"/>
  <c r="R156" i="1"/>
  <c r="AF156" i="1" s="1"/>
  <c r="R157" i="1"/>
  <c r="AF157" i="1" s="1"/>
  <c r="R158" i="1"/>
  <c r="AF158" i="1" s="1"/>
  <c r="R159" i="1"/>
  <c r="AF159" i="1" s="1"/>
  <c r="R160" i="1"/>
  <c r="AF160" i="1" s="1"/>
  <c r="R163" i="1"/>
  <c r="AF163" i="1" s="1"/>
  <c r="R164" i="1"/>
  <c r="AF164" i="1" s="1"/>
  <c r="R165" i="1"/>
  <c r="AF165" i="1" s="1"/>
  <c r="R166" i="1"/>
  <c r="AF166" i="1" s="1"/>
  <c r="R167" i="1"/>
  <c r="AF167" i="1" s="1"/>
  <c r="R168" i="1"/>
  <c r="AF168" i="1" s="1"/>
  <c r="R171" i="1"/>
  <c r="AF171" i="1" s="1"/>
  <c r="R172" i="1"/>
  <c r="AF172" i="1" s="1"/>
  <c r="R173" i="1"/>
  <c r="AF173" i="1" s="1"/>
  <c r="R174" i="1"/>
  <c r="AF174" i="1" s="1"/>
  <c r="R175" i="1"/>
  <c r="AF175" i="1" s="1"/>
  <c r="R176" i="1"/>
  <c r="AF176" i="1" s="1"/>
  <c r="R179" i="1"/>
  <c r="AF179" i="1" s="1"/>
  <c r="R180" i="1"/>
  <c r="AF180" i="1" s="1"/>
  <c r="R181" i="1"/>
  <c r="AF181" i="1" s="1"/>
  <c r="R182" i="1"/>
  <c r="AF182" i="1" s="1"/>
  <c r="R183" i="1"/>
  <c r="AF183" i="1" s="1"/>
  <c r="R184" i="1"/>
  <c r="AF184" i="1" s="1"/>
  <c r="R187" i="1"/>
  <c r="AF187" i="1" s="1"/>
  <c r="R188" i="1"/>
  <c r="AF188" i="1" s="1"/>
  <c r="R189" i="1"/>
  <c r="AF189" i="1" s="1"/>
  <c r="R190" i="1"/>
  <c r="AF190" i="1" s="1"/>
  <c r="R191" i="1"/>
  <c r="AF191" i="1" s="1"/>
  <c r="R192" i="1"/>
  <c r="AF192" i="1" s="1"/>
  <c r="R195" i="1"/>
  <c r="AF195" i="1" s="1"/>
  <c r="R196" i="1"/>
  <c r="AF196" i="1" s="1"/>
  <c r="R197" i="1"/>
  <c r="AF197" i="1" s="1"/>
  <c r="R198" i="1"/>
  <c r="AF198" i="1" s="1"/>
  <c r="R199" i="1"/>
  <c r="AF199" i="1" s="1"/>
  <c r="R200" i="1"/>
  <c r="AF200" i="1" s="1"/>
  <c r="R203" i="1"/>
  <c r="AF203" i="1" s="1"/>
  <c r="R204" i="1"/>
  <c r="AF204" i="1" s="1"/>
  <c r="R205" i="1"/>
  <c r="AF205" i="1" s="1"/>
  <c r="R206" i="1"/>
  <c r="AF206" i="1" s="1"/>
  <c r="R207" i="1"/>
  <c r="AF207" i="1" s="1"/>
  <c r="R208" i="1"/>
  <c r="AF208" i="1" s="1"/>
  <c r="R211" i="1"/>
  <c r="AF211" i="1" s="1"/>
  <c r="R212" i="1"/>
  <c r="AF212" i="1" s="1"/>
  <c r="R213" i="1"/>
  <c r="AF213" i="1" s="1"/>
  <c r="R214" i="1"/>
  <c r="AF214" i="1" s="1"/>
  <c r="R215" i="1"/>
  <c r="AF215" i="1" s="1"/>
  <c r="R216" i="1"/>
  <c r="AF216" i="1" s="1"/>
  <c r="R219" i="1"/>
  <c r="AF219" i="1" s="1"/>
  <c r="R220" i="1"/>
  <c r="AF220" i="1" s="1"/>
  <c r="R221" i="1"/>
  <c r="AF221" i="1" s="1"/>
  <c r="R222" i="1"/>
  <c r="AF222" i="1" s="1"/>
  <c r="R223" i="1"/>
  <c r="AF223" i="1" s="1"/>
  <c r="R224" i="1"/>
  <c r="AF224" i="1" s="1"/>
  <c r="R227" i="1"/>
  <c r="AF227" i="1" s="1"/>
  <c r="R228" i="1"/>
  <c r="AF228" i="1" s="1"/>
  <c r="R229" i="1"/>
  <c r="AF229" i="1" s="1"/>
  <c r="R230" i="1"/>
  <c r="AF230" i="1" s="1"/>
  <c r="R231" i="1"/>
  <c r="AF231" i="1" s="1"/>
  <c r="R232" i="1"/>
  <c r="AF232" i="1" s="1"/>
  <c r="R235" i="1"/>
  <c r="AF235" i="1" s="1"/>
  <c r="R236" i="1"/>
  <c r="AF236" i="1" s="1"/>
  <c r="R237" i="1"/>
  <c r="AF237" i="1" s="1"/>
  <c r="R238" i="1"/>
  <c r="AF238" i="1" s="1"/>
  <c r="R239" i="1"/>
  <c r="AF239" i="1" s="1"/>
  <c r="R240" i="1"/>
  <c r="AF240" i="1" s="1"/>
  <c r="R243" i="1"/>
  <c r="AF243" i="1" s="1"/>
  <c r="R244" i="1"/>
  <c r="AF244" i="1" s="1"/>
  <c r="R245" i="1"/>
  <c r="AF245" i="1" s="1"/>
  <c r="R246" i="1"/>
  <c r="AF246" i="1" s="1"/>
  <c r="R247" i="1"/>
  <c r="AF247" i="1" s="1"/>
  <c r="R248" i="1"/>
  <c r="AF248" i="1" s="1"/>
  <c r="R251" i="1"/>
  <c r="AF251" i="1" s="1"/>
  <c r="R252" i="1"/>
  <c r="AF252" i="1" s="1"/>
  <c r="R253" i="1"/>
  <c r="AF253" i="1" s="1"/>
  <c r="R254" i="1"/>
  <c r="AF254" i="1" s="1"/>
  <c r="R255" i="1"/>
  <c r="AF255" i="1" s="1"/>
  <c r="R256" i="1"/>
  <c r="AF256" i="1" s="1"/>
  <c r="R259" i="1"/>
  <c r="AF259" i="1" s="1"/>
  <c r="R260" i="1"/>
  <c r="AF260" i="1" s="1"/>
  <c r="R261" i="1"/>
  <c r="AF261" i="1" s="1"/>
  <c r="R262" i="1"/>
  <c r="AF262" i="1" s="1"/>
  <c r="R263" i="1"/>
  <c r="AF263" i="1" s="1"/>
  <c r="R264" i="1"/>
  <c r="AF264" i="1" s="1"/>
  <c r="R267" i="1"/>
  <c r="AF267" i="1" s="1"/>
  <c r="R268" i="1"/>
  <c r="AF268" i="1" s="1"/>
  <c r="R269" i="1"/>
  <c r="AF269" i="1" s="1"/>
  <c r="R270" i="1"/>
  <c r="AF270" i="1" s="1"/>
  <c r="R271" i="1"/>
  <c r="AF271" i="1" s="1"/>
  <c r="R272" i="1"/>
  <c r="AF272" i="1" s="1"/>
  <c r="R275" i="1"/>
  <c r="AF275" i="1" s="1"/>
  <c r="R276" i="1"/>
  <c r="AF276" i="1" s="1"/>
  <c r="R277" i="1"/>
  <c r="AF277" i="1" s="1"/>
  <c r="R278" i="1"/>
  <c r="AF278" i="1" s="1"/>
  <c r="R279" i="1"/>
  <c r="AF279" i="1" s="1"/>
  <c r="R280" i="1"/>
  <c r="AF280" i="1" s="1"/>
  <c r="R283" i="1"/>
  <c r="AF283" i="1" s="1"/>
  <c r="R284" i="1"/>
  <c r="AF284" i="1" s="1"/>
  <c r="R285" i="1"/>
  <c r="AF285" i="1" s="1"/>
  <c r="R286" i="1"/>
  <c r="AF286" i="1" s="1"/>
  <c r="R287" i="1"/>
  <c r="AF287" i="1" s="1"/>
  <c r="R288" i="1"/>
  <c r="AF288" i="1" s="1"/>
  <c r="R291" i="1"/>
  <c r="AF291" i="1" s="1"/>
  <c r="R292" i="1"/>
  <c r="AF292" i="1" s="1"/>
  <c r="R293" i="1"/>
  <c r="AF293" i="1" s="1"/>
  <c r="R294" i="1"/>
  <c r="AF294" i="1" s="1"/>
  <c r="R295" i="1"/>
  <c r="AF295" i="1" s="1"/>
  <c r="R296" i="1"/>
  <c r="AF296" i="1" s="1"/>
  <c r="R299" i="1"/>
  <c r="AF299" i="1" s="1"/>
  <c r="R300" i="1"/>
  <c r="AF300" i="1" s="1"/>
  <c r="R301" i="1"/>
  <c r="AF301" i="1" s="1"/>
  <c r="R302" i="1"/>
  <c r="AF302" i="1" s="1"/>
  <c r="R303" i="1"/>
  <c r="AF303" i="1" s="1"/>
  <c r="R304" i="1"/>
  <c r="AF304" i="1" s="1"/>
  <c r="R307" i="1"/>
  <c r="AF307" i="1" s="1"/>
  <c r="R308" i="1"/>
  <c r="AF308" i="1" s="1"/>
  <c r="R309" i="1"/>
  <c r="AF309" i="1" s="1"/>
  <c r="R310" i="1"/>
  <c r="AF310" i="1" s="1"/>
  <c r="R311" i="1"/>
  <c r="AF311" i="1" s="1"/>
  <c r="R312" i="1"/>
  <c r="AF312" i="1" s="1"/>
  <c r="R315" i="1"/>
  <c r="AF315" i="1" s="1"/>
  <c r="R316" i="1"/>
  <c r="AF316" i="1" s="1"/>
  <c r="R317" i="1"/>
  <c r="AF317" i="1" s="1"/>
  <c r="R318" i="1"/>
  <c r="AF318" i="1" s="1"/>
  <c r="R319" i="1"/>
  <c r="AF319" i="1" s="1"/>
  <c r="R320" i="1"/>
  <c r="AF320" i="1" s="1"/>
  <c r="R323" i="1"/>
  <c r="AF323" i="1" s="1"/>
  <c r="R324" i="1"/>
  <c r="AF324" i="1" s="1"/>
  <c r="R325" i="1"/>
  <c r="AF325" i="1" s="1"/>
  <c r="R326" i="1"/>
  <c r="AF326" i="1" s="1"/>
  <c r="R327" i="1"/>
  <c r="AF327" i="1" s="1"/>
  <c r="R328" i="1"/>
  <c r="AF328" i="1" s="1"/>
  <c r="R331" i="1"/>
  <c r="AF331" i="1" s="1"/>
  <c r="R332" i="1"/>
  <c r="AF332" i="1" s="1"/>
  <c r="R333" i="1"/>
  <c r="AF333" i="1" s="1"/>
  <c r="R334" i="1"/>
  <c r="AF334" i="1" s="1"/>
  <c r="R335" i="1"/>
  <c r="AF335" i="1" s="1"/>
  <c r="R336" i="1"/>
  <c r="AF336" i="1" s="1"/>
  <c r="R339" i="1"/>
  <c r="AF339" i="1" s="1"/>
  <c r="R340" i="1"/>
  <c r="AF340" i="1" s="1"/>
  <c r="R341" i="1"/>
  <c r="AF341" i="1" s="1"/>
  <c r="R342" i="1"/>
  <c r="AF342" i="1" s="1"/>
  <c r="R343" i="1"/>
  <c r="AF343" i="1" s="1"/>
  <c r="R344" i="1"/>
  <c r="AF344" i="1" s="1"/>
  <c r="R347" i="1"/>
  <c r="AF347" i="1" s="1"/>
  <c r="R348" i="1"/>
  <c r="AF348" i="1" s="1"/>
  <c r="R349" i="1"/>
  <c r="AF349" i="1" s="1"/>
  <c r="R350" i="1"/>
  <c r="AF350" i="1" s="1"/>
  <c r="R351" i="1"/>
  <c r="AF351" i="1" s="1"/>
  <c r="R352" i="1"/>
  <c r="AF352" i="1" s="1"/>
  <c r="R355" i="1"/>
  <c r="AF355" i="1" s="1"/>
  <c r="R356" i="1"/>
  <c r="AF356" i="1" s="1"/>
  <c r="R357" i="1"/>
  <c r="AF357" i="1" s="1"/>
  <c r="R358" i="1"/>
  <c r="AF358" i="1" s="1"/>
  <c r="R359" i="1"/>
  <c r="AF359" i="1" s="1"/>
  <c r="R360" i="1"/>
  <c r="AF360" i="1" s="1"/>
  <c r="R363" i="1"/>
  <c r="AF363" i="1" s="1"/>
  <c r="R364" i="1"/>
  <c r="AF364" i="1" s="1"/>
  <c r="R365" i="1"/>
  <c r="AF365" i="1" s="1"/>
  <c r="R366" i="1"/>
  <c r="AF366" i="1" s="1"/>
  <c r="R367" i="1"/>
  <c r="AF367" i="1" s="1"/>
  <c r="R368" i="1"/>
  <c r="AF368" i="1" s="1"/>
  <c r="R371" i="1"/>
  <c r="AF371" i="1" s="1"/>
  <c r="R372" i="1"/>
  <c r="AF372" i="1" s="1"/>
  <c r="R373" i="1"/>
  <c r="AF373" i="1" s="1"/>
  <c r="R374" i="1"/>
  <c r="AF374" i="1" s="1"/>
  <c r="R375" i="1"/>
  <c r="AF375" i="1" s="1"/>
  <c r="R376" i="1"/>
  <c r="AF376" i="1" s="1"/>
  <c r="R379" i="1"/>
  <c r="AF379" i="1" s="1"/>
  <c r="R380" i="1"/>
  <c r="AF380" i="1" s="1"/>
  <c r="R381" i="1"/>
  <c r="AF381" i="1" s="1"/>
  <c r="R382" i="1"/>
  <c r="AF382" i="1" s="1"/>
  <c r="R383" i="1"/>
  <c r="AF383" i="1" s="1"/>
  <c r="R384" i="1"/>
  <c r="AF384" i="1" s="1"/>
  <c r="R387" i="1"/>
  <c r="AF387" i="1" s="1"/>
  <c r="R388" i="1"/>
  <c r="AF388" i="1" s="1"/>
  <c r="R389" i="1"/>
  <c r="AF389" i="1" s="1"/>
  <c r="R390" i="1"/>
  <c r="AF390" i="1" s="1"/>
  <c r="R391" i="1"/>
  <c r="AF391" i="1" s="1"/>
  <c r="R392" i="1"/>
  <c r="AF392" i="1" s="1"/>
  <c r="R395" i="1"/>
  <c r="AF395" i="1" s="1"/>
  <c r="R396" i="1"/>
  <c r="AF396" i="1" s="1"/>
  <c r="R397" i="1"/>
  <c r="AF397" i="1" s="1"/>
  <c r="R398" i="1"/>
  <c r="AF398" i="1" s="1"/>
  <c r="R399" i="1"/>
  <c r="AF399" i="1" s="1"/>
  <c r="R400" i="1"/>
  <c r="AF400" i="1" s="1"/>
  <c r="R403" i="1"/>
  <c r="AF403" i="1" s="1"/>
  <c r="R404" i="1"/>
  <c r="AF404" i="1" s="1"/>
  <c r="R405" i="1"/>
  <c r="AF405" i="1" s="1"/>
  <c r="R406" i="1"/>
  <c r="AF406" i="1" s="1"/>
  <c r="R407" i="1"/>
  <c r="AF407" i="1" s="1"/>
  <c r="R408" i="1"/>
  <c r="AF408" i="1" s="1"/>
  <c r="R411" i="1"/>
  <c r="AF411" i="1" s="1"/>
  <c r="R412" i="1"/>
  <c r="AF412" i="1" s="1"/>
  <c r="R413" i="1"/>
  <c r="AF413" i="1" s="1"/>
  <c r="R414" i="1"/>
  <c r="AF414" i="1" s="1"/>
  <c r="R415" i="1"/>
  <c r="AF415" i="1" s="1"/>
  <c r="R416" i="1"/>
  <c r="AF416" i="1" s="1"/>
  <c r="R419" i="1"/>
  <c r="AF419" i="1" s="1"/>
  <c r="R420" i="1"/>
  <c r="AF420" i="1" s="1"/>
  <c r="R421" i="1"/>
  <c r="AF421" i="1" s="1"/>
  <c r="R422" i="1"/>
  <c r="AF422" i="1" s="1"/>
  <c r="R423" i="1"/>
  <c r="AF423" i="1" s="1"/>
  <c r="R424" i="1"/>
  <c r="AF424" i="1" s="1"/>
  <c r="R427" i="1"/>
  <c r="AF427" i="1" s="1"/>
  <c r="R428" i="1"/>
  <c r="AF428" i="1" s="1"/>
  <c r="R429" i="1"/>
  <c r="AF429" i="1" s="1"/>
  <c r="R430" i="1"/>
  <c r="AF430" i="1" s="1"/>
  <c r="R431" i="1"/>
  <c r="AF431" i="1" s="1"/>
  <c r="R432" i="1"/>
  <c r="AF432" i="1" s="1"/>
  <c r="R435" i="1"/>
  <c r="AF435" i="1" s="1"/>
  <c r="R436" i="1"/>
  <c r="AF436" i="1" s="1"/>
  <c r="R437" i="1"/>
  <c r="AF437" i="1" s="1"/>
  <c r="R438" i="1"/>
  <c r="AF438" i="1" s="1"/>
  <c r="R439" i="1"/>
  <c r="AF439" i="1" s="1"/>
  <c r="R440" i="1"/>
  <c r="AF440" i="1" s="1"/>
  <c r="R443" i="1"/>
  <c r="AF443" i="1" s="1"/>
  <c r="R444" i="1"/>
  <c r="AF444" i="1" s="1"/>
  <c r="R445" i="1"/>
  <c r="AF445" i="1" s="1"/>
  <c r="R446" i="1"/>
  <c r="AF446" i="1" s="1"/>
  <c r="R447" i="1"/>
  <c r="AF447" i="1" s="1"/>
  <c r="R448" i="1"/>
  <c r="AF448" i="1" s="1"/>
  <c r="R451" i="1"/>
  <c r="AF451" i="1" s="1"/>
  <c r="R452" i="1"/>
  <c r="AF452" i="1" s="1"/>
  <c r="R453" i="1"/>
  <c r="AF453" i="1" s="1"/>
  <c r="R454" i="1"/>
  <c r="AF454" i="1" s="1"/>
  <c r="R455" i="1"/>
  <c r="AF455" i="1" s="1"/>
  <c r="R456" i="1"/>
  <c r="AF456" i="1" s="1"/>
  <c r="R459" i="1"/>
  <c r="AF459" i="1" s="1"/>
  <c r="R460" i="1"/>
  <c r="AF460" i="1" s="1"/>
  <c r="R461" i="1"/>
  <c r="AF461" i="1" s="1"/>
  <c r="R462" i="1"/>
  <c r="AF462" i="1" s="1"/>
  <c r="R463" i="1"/>
  <c r="AF463" i="1" s="1"/>
  <c r="R464" i="1"/>
  <c r="AF464" i="1" s="1"/>
  <c r="R467" i="1"/>
  <c r="AF467" i="1" s="1"/>
  <c r="R468" i="1"/>
  <c r="AF468" i="1" s="1"/>
  <c r="R469" i="1"/>
  <c r="AF469" i="1" s="1"/>
  <c r="R470" i="1"/>
  <c r="AF470" i="1" s="1"/>
  <c r="R471" i="1"/>
  <c r="AF471" i="1" s="1"/>
  <c r="R472" i="1"/>
  <c r="AF472" i="1" s="1"/>
  <c r="R475" i="1"/>
  <c r="AF475" i="1" s="1"/>
  <c r="R476" i="1"/>
  <c r="AF476" i="1" s="1"/>
  <c r="R477" i="1"/>
  <c r="AF477" i="1" s="1"/>
  <c r="R478" i="1"/>
  <c r="AF478" i="1" s="1"/>
  <c r="R479" i="1"/>
  <c r="AF479" i="1" s="1"/>
  <c r="R480" i="1"/>
  <c r="AF480" i="1" s="1"/>
  <c r="R483" i="1"/>
  <c r="AF483" i="1" s="1"/>
  <c r="R484" i="1"/>
  <c r="AF484" i="1" s="1"/>
  <c r="R485" i="1"/>
  <c r="AF485" i="1" s="1"/>
  <c r="R486" i="1"/>
  <c r="AF486" i="1" s="1"/>
  <c r="R487" i="1"/>
  <c r="AF487" i="1" s="1"/>
  <c r="R488" i="1"/>
  <c r="AF488" i="1" s="1"/>
  <c r="R491" i="1"/>
  <c r="AF491" i="1" s="1"/>
  <c r="R492" i="1"/>
  <c r="AF492" i="1" s="1"/>
  <c r="R493" i="1"/>
  <c r="AF493" i="1" s="1"/>
  <c r="R494" i="1"/>
  <c r="AF494" i="1" s="1"/>
  <c r="R495" i="1"/>
  <c r="AF495" i="1" s="1"/>
  <c r="R496" i="1"/>
  <c r="AF496" i="1" s="1"/>
  <c r="R499" i="1"/>
  <c r="AF499" i="1" s="1"/>
  <c r="R500" i="1"/>
  <c r="AF500" i="1" s="1"/>
  <c r="R501" i="1"/>
  <c r="AF501" i="1" s="1"/>
  <c r="R502" i="1"/>
  <c r="AF502" i="1" s="1"/>
  <c r="R503" i="1"/>
  <c r="AF503" i="1" s="1"/>
  <c r="R504" i="1"/>
  <c r="AF504" i="1" s="1"/>
  <c r="R507" i="1"/>
  <c r="AF507" i="1" s="1"/>
  <c r="R508" i="1"/>
  <c r="AF508" i="1" s="1"/>
  <c r="R509" i="1"/>
  <c r="AF509" i="1" s="1"/>
  <c r="R510" i="1"/>
  <c r="AF510" i="1" s="1"/>
  <c r="R511" i="1"/>
  <c r="AF511" i="1" s="1"/>
  <c r="R512" i="1"/>
  <c r="AF512" i="1" s="1"/>
  <c r="R515" i="1"/>
  <c r="AF515" i="1" s="1"/>
  <c r="R516" i="1"/>
  <c r="AF516" i="1" s="1"/>
  <c r="R517" i="1"/>
  <c r="AF517" i="1" s="1"/>
  <c r="R518" i="1"/>
  <c r="AF518" i="1" s="1"/>
  <c r="R519" i="1"/>
  <c r="AF519" i="1" s="1"/>
  <c r="R520" i="1"/>
  <c r="AF520" i="1" s="1"/>
  <c r="R523" i="1"/>
  <c r="AF523" i="1" s="1"/>
  <c r="R524" i="1"/>
  <c r="AF524" i="1" s="1"/>
  <c r="R525" i="1"/>
  <c r="AF525" i="1" s="1"/>
  <c r="R526" i="1"/>
  <c r="AF526" i="1" s="1"/>
  <c r="R527" i="1"/>
  <c r="AF527" i="1" s="1"/>
  <c r="R528" i="1"/>
  <c r="AF528" i="1" s="1"/>
  <c r="R531" i="1"/>
  <c r="AF531" i="1" s="1"/>
  <c r="R532" i="1"/>
  <c r="AF532" i="1" s="1"/>
  <c r="R533" i="1"/>
  <c r="AF533" i="1" s="1"/>
  <c r="R534" i="1"/>
  <c r="AF534" i="1" s="1"/>
  <c r="R535" i="1"/>
  <c r="AF535" i="1" s="1"/>
  <c r="R536" i="1"/>
  <c r="AF536" i="1" s="1"/>
  <c r="R539" i="1"/>
  <c r="AF539" i="1" s="1"/>
  <c r="R540" i="1"/>
  <c r="AF540" i="1" s="1"/>
  <c r="R541" i="1"/>
  <c r="AF541" i="1" s="1"/>
  <c r="R542" i="1"/>
  <c r="AF542" i="1" s="1"/>
  <c r="R543" i="1"/>
  <c r="AF543" i="1" s="1"/>
  <c r="R544" i="1"/>
  <c r="AF544" i="1" s="1"/>
  <c r="R547" i="1"/>
  <c r="AF547" i="1" s="1"/>
  <c r="R548" i="1"/>
  <c r="AF548" i="1" s="1"/>
  <c r="R549" i="1"/>
  <c r="AF549" i="1" s="1"/>
  <c r="R550" i="1"/>
  <c r="AF550" i="1" s="1"/>
  <c r="R551" i="1"/>
  <c r="AF551" i="1" s="1"/>
  <c r="R552" i="1"/>
  <c r="AF552" i="1" s="1"/>
  <c r="R555" i="1"/>
  <c r="AF555" i="1" s="1"/>
  <c r="R556" i="1"/>
  <c r="AF556" i="1" s="1"/>
  <c r="R557" i="1"/>
  <c r="AF557" i="1" s="1"/>
  <c r="R558" i="1"/>
  <c r="AF558" i="1" s="1"/>
  <c r="R559" i="1"/>
  <c r="AF559" i="1" s="1"/>
  <c r="R560" i="1"/>
  <c r="AF560" i="1" s="1"/>
  <c r="R563" i="1"/>
  <c r="AF563" i="1" s="1"/>
  <c r="R564" i="1"/>
  <c r="AF564" i="1" s="1"/>
  <c r="R565" i="1"/>
  <c r="AF565" i="1" s="1"/>
  <c r="R566" i="1"/>
  <c r="AF566" i="1" s="1"/>
  <c r="R567" i="1"/>
  <c r="AF567" i="1" s="1"/>
  <c r="R568" i="1"/>
  <c r="AF568" i="1" s="1"/>
  <c r="R571" i="1"/>
  <c r="AF571" i="1" s="1"/>
  <c r="R572" i="1"/>
  <c r="AF572" i="1" s="1"/>
  <c r="R573" i="1"/>
  <c r="AF573" i="1" s="1"/>
  <c r="R574" i="1"/>
  <c r="AF574" i="1" s="1"/>
  <c r="R575" i="1"/>
  <c r="AF575" i="1" s="1"/>
  <c r="R576" i="1"/>
  <c r="AF576" i="1" s="1"/>
  <c r="R579" i="1"/>
  <c r="AF579" i="1" s="1"/>
  <c r="R580" i="1"/>
  <c r="AF580" i="1" s="1"/>
  <c r="R581" i="1"/>
  <c r="AF581" i="1" s="1"/>
  <c r="R582" i="1"/>
  <c r="AF582" i="1" s="1"/>
  <c r="R583" i="1"/>
  <c r="AF583" i="1" s="1"/>
  <c r="R584" i="1"/>
  <c r="AF584" i="1" s="1"/>
  <c r="R587" i="1"/>
  <c r="AF587" i="1" s="1"/>
  <c r="R588" i="1"/>
  <c r="AF588" i="1" s="1"/>
  <c r="R589" i="1"/>
  <c r="AF589" i="1" s="1"/>
  <c r="R590" i="1"/>
  <c r="AF590" i="1" s="1"/>
  <c r="R591" i="1"/>
  <c r="AF591" i="1" s="1"/>
  <c r="R592" i="1"/>
  <c r="AF592" i="1" s="1"/>
  <c r="R595" i="1"/>
  <c r="AF595" i="1" s="1"/>
  <c r="R596" i="1"/>
  <c r="AF596" i="1" s="1"/>
  <c r="R597" i="1"/>
  <c r="AF597" i="1" s="1"/>
  <c r="R598" i="1"/>
  <c r="AF598" i="1" s="1"/>
  <c r="R599" i="1"/>
  <c r="AF599" i="1" s="1"/>
  <c r="R600" i="1"/>
  <c r="AF600" i="1" s="1"/>
  <c r="R603" i="1"/>
  <c r="AF603" i="1" s="1"/>
  <c r="R604" i="1"/>
  <c r="AF604" i="1" s="1"/>
  <c r="R605" i="1"/>
  <c r="AF605" i="1" s="1"/>
  <c r="R606" i="1"/>
  <c r="AF606" i="1" s="1"/>
  <c r="R607" i="1"/>
  <c r="AF607" i="1" s="1"/>
  <c r="R608" i="1"/>
  <c r="AF608" i="1" s="1"/>
  <c r="R611" i="1"/>
  <c r="AF611" i="1" s="1"/>
  <c r="R612" i="1"/>
  <c r="AF612" i="1" s="1"/>
  <c r="R613" i="1"/>
  <c r="AF613" i="1" s="1"/>
  <c r="R614" i="1"/>
  <c r="AF614" i="1" s="1"/>
  <c r="R615" i="1"/>
  <c r="AF615" i="1" s="1"/>
  <c r="R616" i="1"/>
  <c r="AF616" i="1" s="1"/>
  <c r="R619" i="1"/>
  <c r="AF619" i="1" s="1"/>
  <c r="R620" i="1"/>
  <c r="AF620" i="1" s="1"/>
  <c r="R621" i="1"/>
  <c r="AF621" i="1" s="1"/>
  <c r="R622" i="1"/>
  <c r="AF622" i="1" s="1"/>
  <c r="R623" i="1"/>
  <c r="AF623" i="1" s="1"/>
  <c r="R624" i="1"/>
  <c r="AF624" i="1" s="1"/>
  <c r="R627" i="1"/>
  <c r="AF627" i="1" s="1"/>
  <c r="R628" i="1"/>
  <c r="AF628" i="1" s="1"/>
  <c r="R629" i="1"/>
  <c r="AF629" i="1" s="1"/>
  <c r="R630" i="1"/>
  <c r="AF630" i="1" s="1"/>
  <c r="R631" i="1"/>
  <c r="AF631" i="1" s="1"/>
  <c r="R632" i="1"/>
  <c r="AF632" i="1" s="1"/>
  <c r="R635" i="1"/>
  <c r="AF635" i="1" s="1"/>
  <c r="R636" i="1"/>
  <c r="AF636" i="1" s="1"/>
  <c r="R637" i="1"/>
  <c r="AF637" i="1" s="1"/>
  <c r="R638" i="1"/>
  <c r="AF638" i="1" s="1"/>
  <c r="R639" i="1"/>
  <c r="AF639" i="1" s="1"/>
  <c r="R640" i="1"/>
  <c r="AF640" i="1" s="1"/>
  <c r="R643" i="1"/>
  <c r="AF643" i="1" s="1"/>
  <c r="R644" i="1"/>
  <c r="AF644" i="1" s="1"/>
  <c r="R645" i="1"/>
  <c r="AF645" i="1" s="1"/>
  <c r="R646" i="1"/>
  <c r="AF646" i="1" s="1"/>
  <c r="R647" i="1"/>
  <c r="AF647" i="1" s="1"/>
  <c r="R648" i="1"/>
  <c r="AF648" i="1" s="1"/>
  <c r="R651" i="1"/>
  <c r="AF651" i="1" s="1"/>
  <c r="R652" i="1"/>
  <c r="AF652" i="1" s="1"/>
  <c r="R653" i="1"/>
  <c r="AF653" i="1" s="1"/>
  <c r="R654" i="1"/>
  <c r="AF654" i="1" s="1"/>
  <c r="R655" i="1"/>
  <c r="AF655" i="1" s="1"/>
  <c r="R656" i="1"/>
  <c r="AF656" i="1" s="1"/>
  <c r="R659" i="1"/>
  <c r="AF659" i="1" s="1"/>
  <c r="R660" i="1"/>
  <c r="AF660" i="1" s="1"/>
  <c r="R661" i="1"/>
  <c r="AF661" i="1" s="1"/>
  <c r="R662" i="1"/>
  <c r="AF662" i="1" s="1"/>
  <c r="R663" i="1"/>
  <c r="AF663" i="1" s="1"/>
  <c r="R664" i="1"/>
  <c r="AF664" i="1" s="1"/>
  <c r="R667" i="1"/>
  <c r="AF667" i="1" s="1"/>
  <c r="R668" i="1"/>
  <c r="AF668" i="1" s="1"/>
  <c r="R669" i="1"/>
  <c r="AF669" i="1" s="1"/>
  <c r="R670" i="1"/>
  <c r="AF670" i="1" s="1"/>
  <c r="R671" i="1"/>
  <c r="AF671" i="1" s="1"/>
  <c r="R672" i="1"/>
  <c r="AF672" i="1" s="1"/>
  <c r="R675" i="1"/>
  <c r="AF675" i="1" s="1"/>
  <c r="R676" i="1"/>
  <c r="AF676" i="1" s="1"/>
  <c r="R677" i="1"/>
  <c r="AF677" i="1" s="1"/>
  <c r="R678" i="1"/>
  <c r="AF678" i="1" s="1"/>
  <c r="R679" i="1"/>
  <c r="AF679" i="1" s="1"/>
  <c r="R680" i="1"/>
  <c r="AF680" i="1" s="1"/>
  <c r="R683" i="1"/>
  <c r="AF683" i="1" s="1"/>
  <c r="R684" i="1"/>
  <c r="AF684" i="1" s="1"/>
  <c r="R685" i="1"/>
  <c r="AF685" i="1" s="1"/>
  <c r="R686" i="1"/>
  <c r="AF686" i="1" s="1"/>
  <c r="R687" i="1"/>
  <c r="AF687" i="1" s="1"/>
  <c r="R688" i="1"/>
  <c r="AF688" i="1" s="1"/>
  <c r="R691" i="1"/>
  <c r="AF691" i="1" s="1"/>
  <c r="R692" i="1"/>
  <c r="AF692" i="1" s="1"/>
  <c r="R693" i="1"/>
  <c r="AF693" i="1" s="1"/>
  <c r="R694" i="1"/>
  <c r="AF694" i="1" s="1"/>
  <c r="R695" i="1"/>
  <c r="AF695" i="1" s="1"/>
  <c r="R696" i="1"/>
  <c r="AF696" i="1" s="1"/>
  <c r="R699" i="1"/>
  <c r="AF699" i="1" s="1"/>
  <c r="R700" i="1"/>
  <c r="AF700" i="1" s="1"/>
  <c r="R701" i="1"/>
  <c r="AF701" i="1" s="1"/>
  <c r="R702" i="1"/>
  <c r="AF702" i="1" s="1"/>
  <c r="R703" i="1"/>
  <c r="AF703" i="1" s="1"/>
  <c r="R704" i="1"/>
  <c r="AF704" i="1" s="1"/>
  <c r="R707" i="1"/>
  <c r="AF707" i="1" s="1"/>
  <c r="R708" i="1"/>
  <c r="AF708" i="1" s="1"/>
  <c r="R709" i="1"/>
  <c r="AF709" i="1" s="1"/>
  <c r="R710" i="1"/>
  <c r="AF710" i="1" s="1"/>
  <c r="R711" i="1"/>
  <c r="AF711" i="1" s="1"/>
  <c r="R712" i="1"/>
  <c r="AF712" i="1" s="1"/>
  <c r="R715" i="1"/>
  <c r="AF715" i="1" s="1"/>
  <c r="R716" i="1"/>
  <c r="AF716" i="1" s="1"/>
  <c r="R717" i="1"/>
  <c r="AF717" i="1" s="1"/>
  <c r="R718" i="1"/>
  <c r="AF718" i="1" s="1"/>
  <c r="R719" i="1"/>
  <c r="AF719" i="1" s="1"/>
  <c r="R720" i="1"/>
  <c r="AF720" i="1" s="1"/>
  <c r="R723" i="1"/>
  <c r="AF723" i="1" s="1"/>
  <c r="R724" i="1"/>
  <c r="AF724" i="1" s="1"/>
  <c r="R725" i="1"/>
  <c r="AF725" i="1" s="1"/>
  <c r="R726" i="1"/>
  <c r="AF726" i="1" s="1"/>
  <c r="R727" i="1"/>
  <c r="AF727" i="1" s="1"/>
  <c r="R728" i="1"/>
  <c r="AF728" i="1" s="1"/>
  <c r="R731" i="1"/>
  <c r="AF731" i="1" s="1"/>
  <c r="R732" i="1"/>
  <c r="AF732" i="1" s="1"/>
  <c r="R733" i="1"/>
  <c r="AF733" i="1" s="1"/>
  <c r="R734" i="1"/>
  <c r="AF734" i="1" s="1"/>
  <c r="R735" i="1"/>
  <c r="AF735" i="1" s="1"/>
  <c r="R736" i="1"/>
  <c r="AF736" i="1" s="1"/>
  <c r="R739" i="1"/>
  <c r="AF739" i="1" s="1"/>
  <c r="R740" i="1"/>
  <c r="AF740" i="1" s="1"/>
  <c r="R741" i="1"/>
  <c r="AF741" i="1" s="1"/>
  <c r="R742" i="1"/>
  <c r="AF742" i="1" s="1"/>
  <c r="R743" i="1"/>
  <c r="AF743" i="1" s="1"/>
  <c r="R744" i="1"/>
  <c r="AF744" i="1" s="1"/>
  <c r="R747" i="1"/>
  <c r="AF747" i="1" s="1"/>
  <c r="R748" i="1"/>
  <c r="AF748" i="1" s="1"/>
  <c r="R749" i="1"/>
  <c r="AF749" i="1" s="1"/>
  <c r="R750" i="1"/>
  <c r="AF750" i="1" s="1"/>
  <c r="R751" i="1"/>
  <c r="AF751" i="1" s="1"/>
  <c r="R752" i="1"/>
  <c r="AF752" i="1" s="1"/>
  <c r="R755" i="1"/>
  <c r="AF755" i="1" s="1"/>
  <c r="R756" i="1"/>
  <c r="AF756" i="1" s="1"/>
  <c r="R757" i="1"/>
  <c r="AF757" i="1" s="1"/>
  <c r="R758" i="1"/>
  <c r="AF758" i="1" s="1"/>
  <c r="R759" i="1"/>
  <c r="AF759" i="1" s="1"/>
  <c r="R760" i="1"/>
  <c r="AF760" i="1" s="1"/>
  <c r="R763" i="1"/>
  <c r="AF763" i="1" s="1"/>
  <c r="R764" i="1"/>
  <c r="AF764" i="1" s="1"/>
  <c r="R765" i="1"/>
  <c r="AF765" i="1" s="1"/>
  <c r="R766" i="1"/>
  <c r="AF766" i="1" s="1"/>
  <c r="R767" i="1"/>
  <c r="AF767" i="1" s="1"/>
  <c r="R768" i="1"/>
  <c r="AF768" i="1" s="1"/>
  <c r="R771" i="1"/>
  <c r="AF771" i="1" s="1"/>
  <c r="R772" i="1"/>
  <c r="AF772" i="1" s="1"/>
  <c r="R773" i="1"/>
  <c r="AF773" i="1" s="1"/>
  <c r="R774" i="1"/>
  <c r="AF774" i="1" s="1"/>
  <c r="R775" i="1"/>
  <c r="AF775" i="1" s="1"/>
  <c r="R776" i="1"/>
  <c r="AF776" i="1" s="1"/>
  <c r="R779" i="1"/>
  <c r="AF779" i="1" s="1"/>
  <c r="R780" i="1"/>
  <c r="AF780" i="1" s="1"/>
  <c r="R781" i="1"/>
  <c r="AF781" i="1" s="1"/>
  <c r="R782" i="1"/>
  <c r="AF782" i="1" s="1"/>
  <c r="R783" i="1"/>
  <c r="AF783" i="1" s="1"/>
  <c r="R784" i="1"/>
  <c r="AF784" i="1" s="1"/>
  <c r="R787" i="1"/>
  <c r="AF787" i="1" s="1"/>
  <c r="R788" i="1"/>
  <c r="AF788" i="1" s="1"/>
  <c r="R789" i="1"/>
  <c r="AF789" i="1" s="1"/>
  <c r="R790" i="1"/>
  <c r="AF790" i="1" s="1"/>
  <c r="R791" i="1"/>
  <c r="AF791" i="1" s="1"/>
  <c r="R792" i="1"/>
  <c r="AF792" i="1" s="1"/>
  <c r="R795" i="1"/>
  <c r="AF795" i="1" s="1"/>
  <c r="R796" i="1"/>
  <c r="AF796" i="1" s="1"/>
  <c r="R797" i="1"/>
  <c r="AF797" i="1" s="1"/>
  <c r="R798" i="1"/>
  <c r="AF798" i="1" s="1"/>
  <c r="R799" i="1"/>
  <c r="AF799" i="1" s="1"/>
  <c r="R800" i="1"/>
  <c r="AF800" i="1" s="1"/>
  <c r="R803" i="1"/>
  <c r="AF803" i="1" s="1"/>
  <c r="R804" i="1"/>
  <c r="AF804" i="1" s="1"/>
  <c r="R805" i="1"/>
  <c r="AF805" i="1" s="1"/>
  <c r="R806" i="1"/>
  <c r="AF806" i="1" s="1"/>
  <c r="R807" i="1"/>
  <c r="AF807" i="1" s="1"/>
  <c r="R808" i="1"/>
  <c r="AF808" i="1" s="1"/>
  <c r="R811" i="1"/>
  <c r="AF811" i="1" s="1"/>
  <c r="R812" i="1"/>
  <c r="AF812" i="1" s="1"/>
  <c r="R813" i="1"/>
  <c r="AF813" i="1" s="1"/>
  <c r="R814" i="1"/>
  <c r="AF814" i="1" s="1"/>
  <c r="R815" i="1"/>
  <c r="AF815" i="1" s="1"/>
  <c r="R816" i="1"/>
  <c r="AF816" i="1" s="1"/>
  <c r="R819" i="1"/>
  <c r="AF819" i="1" s="1"/>
  <c r="R820" i="1"/>
  <c r="AF820" i="1" s="1"/>
  <c r="R821" i="1"/>
  <c r="AF821" i="1" s="1"/>
  <c r="R822" i="1"/>
  <c r="AF822" i="1" s="1"/>
  <c r="R823" i="1"/>
  <c r="AF823" i="1" s="1"/>
  <c r="R824" i="1"/>
  <c r="AF824" i="1" s="1"/>
  <c r="R827" i="1"/>
  <c r="AF827" i="1" s="1"/>
  <c r="R828" i="1"/>
  <c r="AF828" i="1" s="1"/>
  <c r="R829" i="1"/>
  <c r="AF829" i="1" s="1"/>
  <c r="R830" i="1"/>
  <c r="AF830" i="1" s="1"/>
  <c r="R831" i="1"/>
  <c r="AF831" i="1" s="1"/>
  <c r="R832" i="1"/>
  <c r="AF832" i="1" s="1"/>
  <c r="R835" i="1"/>
  <c r="AF835" i="1" s="1"/>
  <c r="R836" i="1"/>
  <c r="AF836" i="1" s="1"/>
  <c r="R837" i="1"/>
  <c r="AF837" i="1" s="1"/>
  <c r="R838" i="1"/>
  <c r="AF838" i="1" s="1"/>
  <c r="R839" i="1"/>
  <c r="AF839" i="1" s="1"/>
  <c r="R840" i="1"/>
  <c r="AF840" i="1" s="1"/>
  <c r="R843" i="1"/>
  <c r="AF843" i="1" s="1"/>
  <c r="R844" i="1"/>
  <c r="AF844" i="1" s="1"/>
  <c r="R845" i="1"/>
  <c r="AF845" i="1" s="1"/>
  <c r="R846" i="1"/>
  <c r="AF846" i="1" s="1"/>
  <c r="R847" i="1"/>
  <c r="AF847" i="1" s="1"/>
  <c r="R848" i="1"/>
  <c r="AF848" i="1" s="1"/>
  <c r="R851" i="1"/>
  <c r="AF851" i="1" s="1"/>
  <c r="R852" i="1"/>
  <c r="AF852" i="1" s="1"/>
  <c r="R853" i="1"/>
  <c r="AF853" i="1" s="1"/>
  <c r="R854" i="1"/>
  <c r="AF854" i="1" s="1"/>
  <c r="R855" i="1"/>
  <c r="AF855" i="1" s="1"/>
  <c r="R856" i="1"/>
  <c r="AF856" i="1" s="1"/>
  <c r="R859" i="1"/>
  <c r="AF859" i="1" s="1"/>
  <c r="R860" i="1"/>
  <c r="AF860" i="1" s="1"/>
  <c r="R861" i="1"/>
  <c r="AF861" i="1" s="1"/>
  <c r="R862" i="1"/>
  <c r="AF862" i="1" s="1"/>
  <c r="R863" i="1"/>
  <c r="AF863" i="1" s="1"/>
  <c r="R864" i="1"/>
  <c r="AF864" i="1" s="1"/>
  <c r="R867" i="1"/>
  <c r="AF867" i="1" s="1"/>
  <c r="R868" i="1"/>
  <c r="AF868" i="1" s="1"/>
  <c r="R869" i="1"/>
  <c r="AF869" i="1" s="1"/>
  <c r="R870" i="1"/>
  <c r="AF870" i="1" s="1"/>
  <c r="R871" i="1"/>
  <c r="AF871" i="1" s="1"/>
  <c r="R872" i="1"/>
  <c r="AF872" i="1" s="1"/>
  <c r="R875" i="1"/>
  <c r="AF875" i="1" s="1"/>
  <c r="R876" i="1"/>
  <c r="AF876" i="1" s="1"/>
  <c r="R877" i="1"/>
  <c r="AF877" i="1" s="1"/>
  <c r="R878" i="1"/>
  <c r="AF878" i="1" s="1"/>
  <c r="R879" i="1"/>
  <c r="AF879" i="1" s="1"/>
  <c r="R880" i="1"/>
  <c r="AF880" i="1" s="1"/>
  <c r="R883" i="1"/>
  <c r="AF883" i="1" s="1"/>
  <c r="R884" i="1"/>
  <c r="AF884" i="1" s="1"/>
  <c r="R885" i="1"/>
  <c r="AF885" i="1" s="1"/>
  <c r="R886" i="1"/>
  <c r="AF886" i="1" s="1"/>
  <c r="R887" i="1"/>
  <c r="AF887" i="1" s="1"/>
  <c r="R888" i="1"/>
  <c r="AF888" i="1" s="1"/>
  <c r="R891" i="1"/>
  <c r="AF891" i="1" s="1"/>
  <c r="R892" i="1"/>
  <c r="AF892" i="1" s="1"/>
  <c r="R893" i="1"/>
  <c r="AF893" i="1" s="1"/>
  <c r="R894" i="1"/>
  <c r="AF894" i="1" s="1"/>
  <c r="R895" i="1"/>
  <c r="AF895" i="1" s="1"/>
  <c r="R896" i="1"/>
  <c r="AF896" i="1" s="1"/>
  <c r="R899" i="1"/>
  <c r="AF899" i="1" s="1"/>
  <c r="R900" i="1"/>
  <c r="AF900" i="1" s="1"/>
  <c r="R901" i="1"/>
  <c r="AF901" i="1" s="1"/>
  <c r="R902" i="1"/>
  <c r="AF902" i="1" s="1"/>
  <c r="R903" i="1"/>
  <c r="AF903" i="1" s="1"/>
  <c r="R904" i="1"/>
  <c r="AF904" i="1" s="1"/>
  <c r="R907" i="1"/>
  <c r="AF907" i="1" s="1"/>
  <c r="R908" i="1"/>
  <c r="AF908" i="1" s="1"/>
  <c r="R909" i="1"/>
  <c r="AF909" i="1" s="1"/>
  <c r="R910" i="1"/>
  <c r="AF910" i="1" s="1"/>
  <c r="R911" i="1"/>
  <c r="AF911" i="1" s="1"/>
  <c r="R912" i="1"/>
  <c r="AF912" i="1" s="1"/>
  <c r="R915" i="1"/>
  <c r="AF915" i="1" s="1"/>
  <c r="R916" i="1"/>
  <c r="AF916" i="1" s="1"/>
  <c r="R917" i="1"/>
  <c r="AF917" i="1" s="1"/>
  <c r="R918" i="1"/>
  <c r="AF918" i="1" s="1"/>
  <c r="R919" i="1"/>
  <c r="AF919" i="1" s="1"/>
  <c r="R920" i="1"/>
  <c r="AF920" i="1" s="1"/>
  <c r="R923" i="1"/>
  <c r="AF923" i="1" s="1"/>
  <c r="R924" i="1"/>
  <c r="AF924" i="1" s="1"/>
  <c r="R925" i="1"/>
  <c r="AF925" i="1" s="1"/>
  <c r="R926" i="1"/>
  <c r="AF926" i="1" s="1"/>
  <c r="R927" i="1"/>
  <c r="AF927" i="1" s="1"/>
  <c r="R928" i="1"/>
  <c r="AF928" i="1" s="1"/>
  <c r="R931" i="1"/>
  <c r="AF931" i="1" s="1"/>
  <c r="R932" i="1"/>
  <c r="AF932" i="1" s="1"/>
  <c r="R933" i="1"/>
  <c r="AF933" i="1" s="1"/>
  <c r="R934" i="1"/>
  <c r="AF934" i="1" s="1"/>
  <c r="R935" i="1"/>
  <c r="AF935" i="1" s="1"/>
  <c r="R936" i="1"/>
  <c r="AF936" i="1" s="1"/>
  <c r="R939" i="1"/>
  <c r="AF939" i="1" s="1"/>
  <c r="R940" i="1"/>
  <c r="AF940" i="1" s="1"/>
  <c r="R941" i="1"/>
  <c r="AF941" i="1" s="1"/>
  <c r="R942" i="1"/>
  <c r="AF942" i="1" s="1"/>
  <c r="R943" i="1"/>
  <c r="AF943" i="1" s="1"/>
  <c r="R944" i="1"/>
  <c r="AF944" i="1" s="1"/>
  <c r="R947" i="1"/>
  <c r="AF947" i="1" s="1"/>
  <c r="R948" i="1"/>
  <c r="AF948" i="1" s="1"/>
  <c r="R949" i="1"/>
  <c r="AF949" i="1" s="1"/>
  <c r="R950" i="1"/>
  <c r="AF950" i="1" s="1"/>
  <c r="R951" i="1"/>
  <c r="AF951" i="1" s="1"/>
  <c r="R952" i="1"/>
  <c r="AF952" i="1" s="1"/>
  <c r="R955" i="1"/>
  <c r="AF955" i="1" s="1"/>
  <c r="R956" i="1"/>
  <c r="AF956" i="1" s="1"/>
  <c r="R957" i="1"/>
  <c r="AF957" i="1" s="1"/>
  <c r="R958" i="1"/>
  <c r="AF958" i="1" s="1"/>
  <c r="R959" i="1"/>
  <c r="AF959" i="1" s="1"/>
  <c r="R960" i="1"/>
  <c r="AF960" i="1" s="1"/>
  <c r="R963" i="1"/>
  <c r="AF963" i="1" s="1"/>
  <c r="R964" i="1"/>
  <c r="AF964" i="1" s="1"/>
  <c r="R965" i="1"/>
  <c r="AF965" i="1" s="1"/>
  <c r="R966" i="1"/>
  <c r="AF966" i="1" s="1"/>
  <c r="R967" i="1"/>
  <c r="AF967" i="1" s="1"/>
  <c r="R968" i="1"/>
  <c r="AF968" i="1" s="1"/>
  <c r="R971" i="1"/>
  <c r="AF971" i="1" s="1"/>
  <c r="R972" i="1"/>
  <c r="AF972" i="1" s="1"/>
  <c r="R973" i="1"/>
  <c r="AF973" i="1" s="1"/>
  <c r="R974" i="1"/>
  <c r="AF974" i="1" s="1"/>
  <c r="R975" i="1"/>
  <c r="AF975" i="1" s="1"/>
  <c r="R976" i="1"/>
  <c r="AF976" i="1" s="1"/>
  <c r="R979" i="1"/>
  <c r="AF979" i="1" s="1"/>
  <c r="R980" i="1"/>
  <c r="AF980" i="1" s="1"/>
  <c r="R981" i="1"/>
  <c r="AF981" i="1" s="1"/>
  <c r="R982" i="1"/>
  <c r="AF982" i="1" s="1"/>
  <c r="R983" i="1"/>
  <c r="AF983" i="1" s="1"/>
  <c r="R984" i="1"/>
  <c r="AF984" i="1" s="1"/>
  <c r="R987" i="1"/>
  <c r="AF987" i="1" s="1"/>
  <c r="R988" i="1"/>
  <c r="AF988" i="1" s="1"/>
  <c r="R989" i="1"/>
  <c r="AF989" i="1" s="1"/>
  <c r="R990" i="1"/>
  <c r="AF990" i="1" s="1"/>
  <c r="R991" i="1"/>
  <c r="AF991" i="1" s="1"/>
  <c r="R992" i="1"/>
  <c r="AF992" i="1" s="1"/>
  <c r="R995" i="1"/>
  <c r="AF995" i="1" s="1"/>
  <c r="R996" i="1"/>
  <c r="AF996" i="1" s="1"/>
  <c r="R997" i="1"/>
  <c r="AF997" i="1" s="1"/>
  <c r="R998" i="1"/>
  <c r="AF998" i="1" s="1"/>
  <c r="R999" i="1"/>
  <c r="AF999" i="1" s="1"/>
  <c r="R1000" i="1"/>
  <c r="AF1000" i="1" s="1"/>
  <c r="R993" i="1" l="1"/>
  <c r="AF993" i="1" s="1"/>
  <c r="R985" i="1"/>
  <c r="AF985" i="1" s="1"/>
  <c r="R977" i="1"/>
  <c r="AF977" i="1" s="1"/>
  <c r="R969" i="1"/>
  <c r="AF969" i="1" s="1"/>
  <c r="R961" i="1"/>
  <c r="AF961" i="1" s="1"/>
  <c r="R953" i="1"/>
  <c r="AF953" i="1" s="1"/>
  <c r="R945" i="1"/>
  <c r="AF945" i="1" s="1"/>
  <c r="R937" i="1"/>
  <c r="AF937" i="1" s="1"/>
  <c r="R929" i="1"/>
  <c r="AF929" i="1" s="1"/>
  <c r="R921" i="1"/>
  <c r="AF921" i="1" s="1"/>
  <c r="R913" i="1"/>
  <c r="AF913" i="1" s="1"/>
  <c r="R905" i="1"/>
  <c r="AF905" i="1" s="1"/>
  <c r="R897" i="1"/>
  <c r="AF897" i="1" s="1"/>
  <c r="R889" i="1"/>
  <c r="AF889" i="1" s="1"/>
  <c r="R881" i="1"/>
  <c r="AF881" i="1" s="1"/>
  <c r="R873" i="1"/>
  <c r="AF873" i="1" s="1"/>
  <c r="R865" i="1"/>
  <c r="AF865" i="1" s="1"/>
  <c r="R857" i="1"/>
  <c r="AF857" i="1" s="1"/>
  <c r="R849" i="1"/>
  <c r="AF849" i="1" s="1"/>
  <c r="R841" i="1"/>
  <c r="AF841" i="1" s="1"/>
  <c r="R833" i="1"/>
  <c r="AF833" i="1" s="1"/>
  <c r="R825" i="1"/>
  <c r="AF825" i="1" s="1"/>
  <c r="R817" i="1"/>
  <c r="AF817" i="1" s="1"/>
  <c r="R809" i="1"/>
  <c r="AF809" i="1" s="1"/>
  <c r="R801" i="1"/>
  <c r="AF801" i="1" s="1"/>
  <c r="R793" i="1"/>
  <c r="AF793" i="1" s="1"/>
  <c r="R785" i="1"/>
  <c r="AF785" i="1" s="1"/>
  <c r="R777" i="1"/>
  <c r="AF777" i="1" s="1"/>
  <c r="R769" i="1"/>
  <c r="AF769" i="1" s="1"/>
  <c r="R761" i="1"/>
  <c r="AF761" i="1" s="1"/>
  <c r="R753" i="1"/>
  <c r="AF753" i="1" s="1"/>
  <c r="R745" i="1"/>
  <c r="AF745" i="1" s="1"/>
  <c r="R737" i="1"/>
  <c r="AF737" i="1" s="1"/>
  <c r="R729" i="1"/>
  <c r="AF729" i="1" s="1"/>
  <c r="R721" i="1"/>
  <c r="AF721" i="1" s="1"/>
  <c r="R713" i="1"/>
  <c r="AF713" i="1" s="1"/>
  <c r="R705" i="1"/>
  <c r="AF705" i="1" s="1"/>
  <c r="R697" i="1"/>
  <c r="AF697" i="1" s="1"/>
  <c r="R689" i="1"/>
  <c r="AF689" i="1" s="1"/>
  <c r="R681" i="1"/>
  <c r="AF681" i="1" s="1"/>
  <c r="R673" i="1"/>
  <c r="AF673" i="1" s="1"/>
  <c r="R665" i="1"/>
  <c r="AF665" i="1" s="1"/>
  <c r="R657" i="1"/>
  <c r="AF657" i="1" s="1"/>
  <c r="R649" i="1"/>
  <c r="AF649" i="1" s="1"/>
  <c r="R641" i="1"/>
  <c r="AF641" i="1" s="1"/>
  <c r="R633" i="1"/>
  <c r="AF633" i="1" s="1"/>
  <c r="R625" i="1"/>
  <c r="AF625" i="1" s="1"/>
  <c r="R617" i="1"/>
  <c r="AF617" i="1" s="1"/>
  <c r="R609" i="1"/>
  <c r="AF609" i="1" s="1"/>
  <c r="R601" i="1"/>
  <c r="AF601" i="1" s="1"/>
  <c r="R593" i="1"/>
  <c r="AF593" i="1" s="1"/>
  <c r="R585" i="1"/>
  <c r="AF585" i="1" s="1"/>
  <c r="R577" i="1"/>
  <c r="AF577" i="1" s="1"/>
  <c r="R569" i="1"/>
  <c r="AF569" i="1" s="1"/>
  <c r="R561" i="1"/>
  <c r="AF561" i="1" s="1"/>
  <c r="R553" i="1"/>
  <c r="AF553" i="1" s="1"/>
  <c r="R545" i="1"/>
  <c r="AF545" i="1" s="1"/>
  <c r="R537" i="1"/>
  <c r="AF537" i="1" s="1"/>
  <c r="R529" i="1"/>
  <c r="AF529" i="1" s="1"/>
  <c r="R521" i="1"/>
  <c r="AF521" i="1" s="1"/>
  <c r="R513" i="1"/>
  <c r="AF513" i="1" s="1"/>
  <c r="R505" i="1"/>
  <c r="AF505" i="1" s="1"/>
  <c r="R497" i="1"/>
  <c r="AF497" i="1" s="1"/>
  <c r="R489" i="1"/>
  <c r="AF489" i="1" s="1"/>
  <c r="R481" i="1"/>
  <c r="AF481" i="1" s="1"/>
  <c r="R473" i="1"/>
  <c r="AF473" i="1" s="1"/>
  <c r="R465" i="1"/>
  <c r="AF465" i="1" s="1"/>
  <c r="R457" i="1"/>
  <c r="AF457" i="1" s="1"/>
  <c r="R449" i="1"/>
  <c r="AF449" i="1" s="1"/>
  <c r="R441" i="1"/>
  <c r="AF441" i="1" s="1"/>
  <c r="R433" i="1"/>
  <c r="AF433" i="1" s="1"/>
  <c r="R425" i="1"/>
  <c r="AF425" i="1" s="1"/>
  <c r="R417" i="1"/>
  <c r="AF417" i="1" s="1"/>
  <c r="R409" i="1"/>
  <c r="AF409" i="1" s="1"/>
  <c r="R401" i="1"/>
  <c r="AF401" i="1" s="1"/>
  <c r="R393" i="1"/>
  <c r="AF393" i="1" s="1"/>
  <c r="R385" i="1"/>
  <c r="AF385" i="1" s="1"/>
  <c r="R377" i="1"/>
  <c r="AF377" i="1" s="1"/>
  <c r="R369" i="1"/>
  <c r="AF369" i="1" s="1"/>
  <c r="R361" i="1"/>
  <c r="AF361" i="1" s="1"/>
  <c r="R353" i="1"/>
  <c r="AF353" i="1" s="1"/>
  <c r="R345" i="1"/>
  <c r="AF345" i="1" s="1"/>
  <c r="R337" i="1"/>
  <c r="AF337" i="1" s="1"/>
  <c r="R329" i="1"/>
  <c r="AF329" i="1" s="1"/>
  <c r="R321" i="1"/>
  <c r="AF321" i="1" s="1"/>
  <c r="R313" i="1"/>
  <c r="AF313" i="1" s="1"/>
  <c r="R305" i="1"/>
  <c r="AF305" i="1" s="1"/>
  <c r="R297" i="1"/>
  <c r="AF297" i="1" s="1"/>
  <c r="R289" i="1"/>
  <c r="AF289" i="1" s="1"/>
  <c r="R281" i="1"/>
  <c r="AF281" i="1" s="1"/>
  <c r="R273" i="1"/>
  <c r="AF273" i="1" s="1"/>
  <c r="R265" i="1"/>
  <c r="AF265" i="1" s="1"/>
  <c r="R257" i="1"/>
  <c r="AF257" i="1" s="1"/>
  <c r="R249" i="1"/>
  <c r="AF249" i="1" s="1"/>
  <c r="R241" i="1"/>
  <c r="AF241" i="1" s="1"/>
  <c r="R233" i="1"/>
  <c r="AF233" i="1" s="1"/>
  <c r="R225" i="1"/>
  <c r="AF225" i="1" s="1"/>
  <c r="R217" i="1"/>
  <c r="AF217" i="1" s="1"/>
  <c r="R209" i="1"/>
  <c r="AF209" i="1" s="1"/>
  <c r="R201" i="1"/>
  <c r="AF201" i="1" s="1"/>
  <c r="R193" i="1"/>
  <c r="AF193" i="1" s="1"/>
  <c r="R185" i="1"/>
  <c r="AF185" i="1" s="1"/>
  <c r="R177" i="1"/>
  <c r="AF177" i="1" s="1"/>
  <c r="R169" i="1"/>
  <c r="AF169" i="1" s="1"/>
  <c r="R161" i="1"/>
  <c r="AF161" i="1" s="1"/>
  <c r="R153" i="1"/>
  <c r="AF153" i="1" s="1"/>
  <c r="R145" i="1"/>
  <c r="AF145" i="1" s="1"/>
  <c r="R137" i="1"/>
  <c r="AF137" i="1" s="1"/>
  <c r="R129" i="1"/>
  <c r="AF129" i="1" s="1"/>
  <c r="R121" i="1"/>
  <c r="AF121" i="1" s="1"/>
  <c r="R113" i="1"/>
  <c r="AF113" i="1" s="1"/>
  <c r="R105" i="1"/>
  <c r="AF105" i="1" s="1"/>
  <c r="R97" i="1"/>
  <c r="AF97" i="1" s="1"/>
  <c r="R89" i="1"/>
  <c r="AF89" i="1" s="1"/>
  <c r="R81" i="1"/>
  <c r="AF81" i="1" s="1"/>
  <c r="R73" i="1"/>
  <c r="AF73" i="1" s="1"/>
  <c r="R65" i="1"/>
  <c r="AF65" i="1" s="1"/>
  <c r="R57" i="1"/>
  <c r="AF57" i="1" s="1"/>
  <c r="R49" i="1"/>
  <c r="AF49" i="1" s="1"/>
  <c r="R41" i="1"/>
  <c r="AF41" i="1" s="1"/>
  <c r="R33" i="1"/>
  <c r="AF33" i="1" s="1"/>
  <c r="R25" i="1"/>
  <c r="AF25" i="1" s="1"/>
  <c r="R17" i="1"/>
  <c r="AF17" i="1" s="1"/>
  <c r="R9" i="1"/>
  <c r="AF9" i="1" s="1"/>
  <c r="R994" i="1"/>
  <c r="AF994" i="1" s="1"/>
  <c r="R986" i="1"/>
  <c r="AF986" i="1" s="1"/>
  <c r="R978" i="1"/>
  <c r="AF978" i="1" s="1"/>
  <c r="R970" i="1"/>
  <c r="AF970" i="1" s="1"/>
  <c r="R962" i="1"/>
  <c r="AF962" i="1" s="1"/>
  <c r="R954" i="1"/>
  <c r="AF954" i="1" s="1"/>
  <c r="R946" i="1"/>
  <c r="AF946" i="1" s="1"/>
  <c r="R938" i="1"/>
  <c r="AF938" i="1" s="1"/>
  <c r="R930" i="1"/>
  <c r="AF930" i="1" s="1"/>
  <c r="R922" i="1"/>
  <c r="AF922" i="1" s="1"/>
  <c r="R914" i="1"/>
  <c r="AF914" i="1" s="1"/>
  <c r="R906" i="1"/>
  <c r="AF906" i="1" s="1"/>
  <c r="R898" i="1"/>
  <c r="AF898" i="1" s="1"/>
  <c r="R890" i="1"/>
  <c r="AF890" i="1" s="1"/>
  <c r="R882" i="1"/>
  <c r="AF882" i="1" s="1"/>
  <c r="R874" i="1"/>
  <c r="AF874" i="1" s="1"/>
  <c r="R866" i="1"/>
  <c r="AF866" i="1" s="1"/>
  <c r="R858" i="1"/>
  <c r="AF858" i="1" s="1"/>
  <c r="R850" i="1"/>
  <c r="AF850" i="1" s="1"/>
  <c r="R842" i="1"/>
  <c r="AF842" i="1" s="1"/>
  <c r="R834" i="1"/>
  <c r="AF834" i="1" s="1"/>
  <c r="R826" i="1"/>
  <c r="AF826" i="1" s="1"/>
  <c r="R818" i="1"/>
  <c r="AF818" i="1" s="1"/>
  <c r="R810" i="1"/>
  <c r="AF810" i="1" s="1"/>
  <c r="R802" i="1"/>
  <c r="AF802" i="1" s="1"/>
  <c r="R794" i="1"/>
  <c r="AF794" i="1" s="1"/>
  <c r="R786" i="1"/>
  <c r="AF786" i="1" s="1"/>
  <c r="R778" i="1"/>
  <c r="AF778" i="1" s="1"/>
  <c r="R770" i="1"/>
  <c r="AF770" i="1" s="1"/>
  <c r="R762" i="1"/>
  <c r="AF762" i="1" s="1"/>
  <c r="R754" i="1"/>
  <c r="AF754" i="1" s="1"/>
  <c r="R746" i="1"/>
  <c r="AF746" i="1" s="1"/>
  <c r="R738" i="1"/>
  <c r="AF738" i="1" s="1"/>
  <c r="R730" i="1"/>
  <c r="AF730" i="1" s="1"/>
  <c r="R722" i="1"/>
  <c r="AF722" i="1" s="1"/>
  <c r="R714" i="1"/>
  <c r="AF714" i="1" s="1"/>
  <c r="R706" i="1"/>
  <c r="AF706" i="1" s="1"/>
  <c r="R698" i="1"/>
  <c r="AF698" i="1" s="1"/>
  <c r="R690" i="1"/>
  <c r="AF690" i="1" s="1"/>
  <c r="R682" i="1"/>
  <c r="AF682" i="1" s="1"/>
  <c r="R674" i="1"/>
  <c r="AF674" i="1" s="1"/>
  <c r="R666" i="1"/>
  <c r="AF666" i="1" s="1"/>
  <c r="R658" i="1"/>
  <c r="AF658" i="1" s="1"/>
  <c r="R650" i="1"/>
  <c r="AF650" i="1" s="1"/>
  <c r="R642" i="1"/>
  <c r="AF642" i="1" s="1"/>
  <c r="R634" i="1"/>
  <c r="AF634" i="1" s="1"/>
  <c r="R626" i="1"/>
  <c r="AF626" i="1" s="1"/>
  <c r="R618" i="1"/>
  <c r="AF618" i="1" s="1"/>
  <c r="R610" i="1"/>
  <c r="AF610" i="1" s="1"/>
  <c r="R602" i="1"/>
  <c r="AF602" i="1" s="1"/>
  <c r="R594" i="1"/>
  <c r="AF594" i="1" s="1"/>
  <c r="R586" i="1"/>
  <c r="AF586" i="1" s="1"/>
  <c r="R578" i="1"/>
  <c r="AF578" i="1" s="1"/>
  <c r="R570" i="1"/>
  <c r="AF570" i="1" s="1"/>
  <c r="R562" i="1"/>
  <c r="AF562" i="1" s="1"/>
  <c r="R554" i="1"/>
  <c r="AF554" i="1" s="1"/>
  <c r="R546" i="1"/>
  <c r="AF546" i="1" s="1"/>
  <c r="R538" i="1"/>
  <c r="AF538" i="1" s="1"/>
  <c r="R530" i="1"/>
  <c r="AF530" i="1" s="1"/>
  <c r="R522" i="1"/>
  <c r="AF522" i="1" s="1"/>
  <c r="R514" i="1"/>
  <c r="AF514" i="1" s="1"/>
  <c r="R506" i="1"/>
  <c r="AF506" i="1" s="1"/>
  <c r="R498" i="1"/>
  <c r="AF498" i="1" s="1"/>
  <c r="R490" i="1"/>
  <c r="AF490" i="1" s="1"/>
  <c r="R482" i="1"/>
  <c r="AF482" i="1" s="1"/>
  <c r="R474" i="1"/>
  <c r="AF474" i="1" s="1"/>
  <c r="R466" i="1"/>
  <c r="AF466" i="1" s="1"/>
  <c r="R458" i="1"/>
  <c r="AF458" i="1" s="1"/>
  <c r="R450" i="1"/>
  <c r="AF450" i="1" s="1"/>
  <c r="R442" i="1"/>
  <c r="AF442" i="1" s="1"/>
  <c r="R434" i="1"/>
  <c r="AF434" i="1" s="1"/>
  <c r="R426" i="1"/>
  <c r="AF426" i="1" s="1"/>
  <c r="R418" i="1"/>
  <c r="AF418" i="1" s="1"/>
  <c r="R410" i="1"/>
  <c r="AF410" i="1" s="1"/>
  <c r="R402" i="1"/>
  <c r="AF402" i="1" s="1"/>
  <c r="R394" i="1"/>
  <c r="AF394" i="1" s="1"/>
  <c r="R386" i="1"/>
  <c r="AF386" i="1" s="1"/>
  <c r="R378" i="1"/>
  <c r="AF378" i="1" s="1"/>
  <c r="R370" i="1"/>
  <c r="AF370" i="1" s="1"/>
  <c r="R362" i="1"/>
  <c r="AF362" i="1" s="1"/>
  <c r="R354" i="1"/>
  <c r="AF354" i="1" s="1"/>
  <c r="R346" i="1"/>
  <c r="AF346" i="1" s="1"/>
  <c r="R338" i="1"/>
  <c r="AF338" i="1" s="1"/>
  <c r="R330" i="1"/>
  <c r="AF330" i="1" s="1"/>
  <c r="R322" i="1"/>
  <c r="AF322" i="1" s="1"/>
  <c r="R314" i="1"/>
  <c r="AF314" i="1" s="1"/>
  <c r="R306" i="1"/>
  <c r="AF306" i="1" s="1"/>
  <c r="R298" i="1"/>
  <c r="AF298" i="1" s="1"/>
  <c r="R290" i="1"/>
  <c r="AF290" i="1" s="1"/>
  <c r="R282" i="1"/>
  <c r="AF282" i="1" s="1"/>
  <c r="R274" i="1"/>
  <c r="AF274" i="1" s="1"/>
  <c r="R266" i="1"/>
  <c r="AF266" i="1" s="1"/>
  <c r="R258" i="1"/>
  <c r="AF258" i="1" s="1"/>
  <c r="R250" i="1"/>
  <c r="AF250" i="1" s="1"/>
  <c r="R242" i="1"/>
  <c r="AF242" i="1" s="1"/>
  <c r="R234" i="1"/>
  <c r="AF234" i="1" s="1"/>
  <c r="R226" i="1"/>
  <c r="AF226" i="1" s="1"/>
  <c r="R218" i="1"/>
  <c r="AF218" i="1" s="1"/>
  <c r="R210" i="1"/>
  <c r="AF210" i="1" s="1"/>
  <c r="R202" i="1"/>
  <c r="AF202" i="1" s="1"/>
  <c r="R194" i="1"/>
  <c r="AF194" i="1" s="1"/>
  <c r="R186" i="1"/>
  <c r="AF186" i="1" s="1"/>
  <c r="R178" i="1"/>
  <c r="AF178" i="1" s="1"/>
  <c r="R170" i="1"/>
  <c r="AF170" i="1" s="1"/>
  <c r="R162" i="1"/>
  <c r="AF162" i="1" s="1"/>
  <c r="R154" i="1"/>
  <c r="AF154" i="1" s="1"/>
  <c r="R146" i="1"/>
  <c r="AF146" i="1" s="1"/>
  <c r="R138" i="1"/>
  <c r="AF138" i="1" s="1"/>
  <c r="R130" i="1"/>
  <c r="AF130" i="1" s="1"/>
  <c r="R122" i="1"/>
  <c r="AF122" i="1" s="1"/>
  <c r="R114" i="1"/>
  <c r="AF114" i="1" s="1"/>
  <c r="R106" i="1"/>
  <c r="AF106" i="1" s="1"/>
  <c r="R98" i="1"/>
  <c r="AF98" i="1" s="1"/>
  <c r="R90" i="1"/>
  <c r="AF90" i="1" s="1"/>
  <c r="R82" i="1"/>
  <c r="AF82" i="1" s="1"/>
  <c r="R74" i="1"/>
  <c r="AF74" i="1" s="1"/>
  <c r="R66" i="1"/>
  <c r="AF66" i="1" s="1"/>
  <c r="R58" i="1"/>
  <c r="AF58" i="1" s="1"/>
  <c r="R50" i="1"/>
  <c r="AF50" i="1" s="1"/>
  <c r="R42" i="1"/>
  <c r="AF42" i="1" s="1"/>
  <c r="R34" i="1"/>
  <c r="AF34" i="1" s="1"/>
  <c r="R26" i="1"/>
  <c r="AF26" i="1" s="1"/>
  <c r="R18" i="1"/>
  <c r="AF18" i="1" s="1"/>
  <c r="R10" i="1"/>
  <c r="AF10" i="1" s="1"/>
  <c r="G8" i="2"/>
  <c r="G16" i="2"/>
  <c r="G24" i="2"/>
  <c r="G32" i="2"/>
  <c r="I2" i="1" l="1"/>
  <c r="O2" i="1" l="1"/>
  <c r="C27" i="3" s="1"/>
  <c r="P2" i="1"/>
  <c r="H36" i="3" l="1"/>
  <c r="I84" i="3"/>
  <c r="I83" i="3"/>
  <c r="G2" i="1"/>
  <c r="D2" i="1"/>
  <c r="M2" i="2" s="1"/>
  <c r="K2" i="1" s="1"/>
  <c r="C23" i="3" s="1"/>
  <c r="B2" i="1"/>
  <c r="A2" i="1"/>
  <c r="N2" i="2" l="1"/>
  <c r="H32" i="3" l="1"/>
  <c r="E83" i="3"/>
  <c r="E84" i="3"/>
  <c r="L2" i="1"/>
  <c r="C24" i="3" s="1"/>
  <c r="M20" i="3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W2" i="1"/>
  <c r="V2" i="1"/>
  <c r="U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2" i="1"/>
  <c r="G7" i="2"/>
  <c r="H33" i="3" l="1"/>
  <c r="G3" i="2"/>
  <c r="F83" i="3" l="1"/>
  <c r="F84" i="3"/>
  <c r="G31" i="2"/>
  <c r="G29" i="2"/>
  <c r="G28" i="2"/>
  <c r="G23" i="2"/>
  <c r="G21" i="2"/>
  <c r="G20" i="2"/>
  <c r="G19" i="2"/>
  <c r="G15" i="2"/>
  <c r="G13" i="2"/>
  <c r="G12" i="2"/>
  <c r="G11" i="2"/>
  <c r="G5" i="2"/>
  <c r="G4" i="2"/>
  <c r="O2" i="2"/>
  <c r="M2" i="1" s="1"/>
  <c r="Q2" i="1" l="1"/>
  <c r="C28" i="3" s="1"/>
  <c r="C25" i="3"/>
  <c r="H34" i="3" s="1"/>
  <c r="R2" i="1"/>
  <c r="G83" i="3" l="1"/>
  <c r="J83" i="3" s="1"/>
  <c r="F24" i="3" s="1"/>
  <c r="G84" i="3"/>
  <c r="J84" i="3" s="1"/>
  <c r="Y2" i="1"/>
  <c r="AF2" i="1"/>
  <c r="Y593" i="1"/>
  <c r="Y580" i="1"/>
  <c r="Y773" i="1"/>
  <c r="Y373" i="1"/>
  <c r="Y166" i="1"/>
  <c r="Y477" i="1"/>
  <c r="Y62" i="1"/>
  <c r="Y57" i="1"/>
  <c r="Y658" i="1"/>
  <c r="Y152" i="1"/>
  <c r="Y284" i="1"/>
  <c r="Y910" i="1"/>
  <c r="Y213" i="1"/>
  <c r="Y889" i="1"/>
  <c r="Y709" i="1"/>
  <c r="Y120" i="1"/>
  <c r="Y908" i="1"/>
  <c r="Y782" i="1"/>
  <c r="Y246" i="1"/>
  <c r="Y613" i="1"/>
  <c r="Y476" i="1"/>
  <c r="Y770" i="1"/>
  <c r="Y599" i="1"/>
  <c r="Y28" i="1"/>
  <c r="Y346" i="1"/>
  <c r="Y23" i="1"/>
  <c r="Y187" i="1"/>
  <c r="Y494" i="1"/>
  <c r="Y954" i="1"/>
  <c r="Y914" i="1"/>
  <c r="Y788" i="1"/>
  <c r="Y661" i="1"/>
  <c r="Y512" i="1"/>
  <c r="Y447" i="1"/>
  <c r="Y968" i="1"/>
  <c r="Y901" i="1"/>
  <c r="Y837" i="1"/>
  <c r="Y775" i="1"/>
  <c r="Y705" i="1"/>
  <c r="Y648" i="1"/>
  <c r="Y563" i="1"/>
  <c r="Y499" i="1"/>
  <c r="Y434" i="1"/>
  <c r="Y364" i="1"/>
  <c r="Y966" i="1"/>
  <c r="Y899" i="1"/>
  <c r="Y835" i="1"/>
  <c r="Y765" i="1"/>
  <c r="Y695" i="1"/>
  <c r="Y610" i="1"/>
  <c r="Y561" i="1"/>
  <c r="Y497" i="1"/>
  <c r="Y424" i="1"/>
  <c r="Y362" i="1"/>
  <c r="Y584" i="1"/>
  <c r="Y511" i="1"/>
  <c r="Y441" i="1"/>
  <c r="Y374" i="1"/>
  <c r="Y295" i="1"/>
  <c r="Y225" i="1"/>
  <c r="Y158" i="1"/>
  <c r="Y99" i="1"/>
  <c r="Y32" i="1"/>
  <c r="Y533" i="1"/>
  <c r="Y469" i="1"/>
  <c r="Y361" i="1"/>
  <c r="Y309" i="1"/>
  <c r="Y247" i="1"/>
  <c r="Y188" i="1"/>
  <c r="Y121" i="1"/>
  <c r="Y54" i="1"/>
  <c r="Y312" i="1"/>
  <c r="Y242" i="1"/>
  <c r="Y175" i="1"/>
  <c r="Y116" i="1"/>
  <c r="Y49" i="1"/>
  <c r="Y983" i="1"/>
  <c r="Y919" i="1"/>
  <c r="Y855" i="1"/>
  <c r="Y785" i="1"/>
  <c r="Y715" i="1"/>
  <c r="Y650" i="1"/>
  <c r="Y281" i="1"/>
  <c r="Y211" i="1"/>
  <c r="Y144" i="1"/>
  <c r="Y77" i="1"/>
  <c r="Y18" i="1"/>
  <c r="Y335" i="1"/>
  <c r="Y276" i="1"/>
  <c r="Y212" i="1"/>
  <c r="Y904" i="1"/>
  <c r="Y840" i="1"/>
  <c r="Y133" i="1"/>
  <c r="Y902" i="1"/>
  <c r="Y838" i="1"/>
  <c r="Y768" i="1"/>
  <c r="Y698" i="1"/>
  <c r="Y641" i="1"/>
  <c r="Y269" i="1"/>
  <c r="Y205" i="1"/>
  <c r="Y141" i="1"/>
  <c r="Y945" i="1"/>
  <c r="Y881" i="1"/>
  <c r="Y817" i="1"/>
  <c r="Y755" i="1"/>
  <c r="Y701" i="1"/>
  <c r="Y451" i="1"/>
  <c r="Y387" i="1"/>
  <c r="Y248" i="1"/>
  <c r="Y112" i="1"/>
  <c r="Y45" i="1"/>
  <c r="Y964" i="1"/>
  <c r="Y900" i="1"/>
  <c r="Y836" i="1"/>
  <c r="Y774" i="1"/>
  <c r="Y385" i="1"/>
  <c r="Y294" i="1"/>
  <c r="Y238" i="1"/>
  <c r="Y94" i="1"/>
  <c r="Y35" i="1"/>
  <c r="Y605" i="1"/>
  <c r="Y532" i="1"/>
  <c r="Y468" i="1"/>
  <c r="Y404" i="1"/>
  <c r="Y161" i="1"/>
  <c r="Y762" i="1"/>
  <c r="Y692" i="1"/>
  <c r="Y655" i="1"/>
  <c r="Y591" i="1"/>
  <c r="Y87" i="1"/>
  <c r="Y20" i="1"/>
  <c r="Y546" i="1"/>
  <c r="Y482" i="1"/>
  <c r="Y338" i="1"/>
  <c r="Y274" i="1"/>
  <c r="Y146" i="1"/>
  <c r="Y82" i="1"/>
  <c r="Y15" i="1"/>
  <c r="Y275" i="1"/>
  <c r="Y445" i="1"/>
  <c r="Y723" i="1"/>
  <c r="Y331" i="1"/>
  <c r="Y179" i="1"/>
  <c r="Y622" i="1"/>
  <c r="Y550" i="1"/>
  <c r="Y486" i="1"/>
  <c r="Y619" i="1"/>
  <c r="Y628" i="1"/>
  <c r="Y454" i="1"/>
  <c r="Y390" i="1"/>
  <c r="Y799" i="1"/>
  <c r="Y455" i="1"/>
  <c r="Y713" i="1"/>
  <c r="Y907" i="1"/>
  <c r="Y432" i="1"/>
  <c r="Y233" i="1"/>
  <c r="Y541" i="1"/>
  <c r="Y196" i="1"/>
  <c r="Y183" i="1"/>
  <c r="Y796" i="1"/>
  <c r="Y219" i="1"/>
  <c r="Y340" i="1"/>
  <c r="Y456" i="1"/>
  <c r="Y649" i="1"/>
  <c r="Y961" i="1"/>
  <c r="Y763" i="1"/>
  <c r="Y395" i="1"/>
  <c r="Y972" i="1"/>
  <c r="Y457" i="1"/>
  <c r="Y43" i="1"/>
  <c r="Y412" i="1"/>
  <c r="Y663" i="1"/>
  <c r="Y490" i="1"/>
  <c r="Y90" i="1"/>
  <c r="Y558" i="1"/>
  <c r="Y398" i="1"/>
  <c r="Y981" i="1"/>
  <c r="Y850" i="1"/>
  <c r="Y729" i="1"/>
  <c r="Y585" i="1"/>
  <c r="Y973" i="1"/>
  <c r="Y906" i="1"/>
  <c r="Y842" i="1"/>
  <c r="Y780" i="1"/>
  <c r="Y721" i="1"/>
  <c r="Y653" i="1"/>
  <c r="Y568" i="1"/>
  <c r="Y504" i="1"/>
  <c r="Y439" i="1"/>
  <c r="Y960" i="1"/>
  <c r="Y893" i="1"/>
  <c r="Y829" i="1"/>
  <c r="Y767" i="1"/>
  <c r="Y697" i="1"/>
  <c r="Y640" i="1"/>
  <c r="Y555" i="1"/>
  <c r="Y491" i="1"/>
  <c r="Y426" i="1"/>
  <c r="Y353" i="1"/>
  <c r="Y958" i="1"/>
  <c r="Y891" i="1"/>
  <c r="Y827" i="1"/>
  <c r="Y757" i="1"/>
  <c r="Y681" i="1"/>
  <c r="Y602" i="1"/>
  <c r="Y553" i="1"/>
  <c r="Y489" i="1"/>
  <c r="Y416" i="1"/>
  <c r="Y351" i="1"/>
  <c r="Y567" i="1"/>
  <c r="Y503" i="1"/>
  <c r="Y433" i="1"/>
  <c r="Y363" i="1"/>
  <c r="Y287" i="1"/>
  <c r="Y217" i="1"/>
  <c r="Y150" i="1"/>
  <c r="Y91" i="1"/>
  <c r="Y24" i="1"/>
  <c r="Y525" i="1"/>
  <c r="Y415" i="1"/>
  <c r="Y358" i="1"/>
  <c r="Y301" i="1"/>
  <c r="Y239" i="1"/>
  <c r="Y180" i="1"/>
  <c r="Y113" i="1"/>
  <c r="Y46" i="1"/>
  <c r="Y304" i="1"/>
  <c r="Y234" i="1"/>
  <c r="Y167" i="1"/>
  <c r="Y108" i="1"/>
  <c r="Y41" i="1"/>
  <c r="Y975" i="1"/>
  <c r="Y911" i="1"/>
  <c r="Y847" i="1"/>
  <c r="Y777" i="1"/>
  <c r="Y707" i="1"/>
  <c r="Y642" i="1"/>
  <c r="Y267" i="1"/>
  <c r="Y200" i="1"/>
  <c r="Y136" i="1"/>
  <c r="Y74" i="1"/>
  <c r="Y10" i="1"/>
  <c r="Y332" i="1"/>
  <c r="Y268" i="1"/>
  <c r="Y4" i="1"/>
  <c r="Y896" i="1"/>
  <c r="Y832" i="1"/>
  <c r="Y953" i="1"/>
  <c r="Y894" i="1"/>
  <c r="Y830" i="1"/>
  <c r="Y760" i="1"/>
  <c r="Y690" i="1"/>
  <c r="Y625" i="1"/>
  <c r="Y261" i="1"/>
  <c r="Y197" i="1"/>
  <c r="Y13" i="1"/>
  <c r="Y937" i="1"/>
  <c r="Y873" i="1"/>
  <c r="Y809" i="1"/>
  <c r="Y747" i="1"/>
  <c r="Y693" i="1"/>
  <c r="Y443" i="1"/>
  <c r="Y379" i="1"/>
  <c r="Y240" i="1"/>
  <c r="Y104" i="1"/>
  <c r="Y37" i="1"/>
  <c r="Y956" i="1"/>
  <c r="Y892" i="1"/>
  <c r="Y828" i="1"/>
  <c r="Y766" i="1"/>
  <c r="Y377" i="1"/>
  <c r="Y286" i="1"/>
  <c r="Y230" i="1"/>
  <c r="Y86" i="1"/>
  <c r="Y27" i="1"/>
  <c r="Y597" i="1"/>
  <c r="Y524" i="1"/>
  <c r="Y460" i="1"/>
  <c r="Y396" i="1"/>
  <c r="Y153" i="1"/>
  <c r="Y754" i="1"/>
  <c r="Y995" i="1"/>
  <c r="Y647" i="1"/>
  <c r="Y583" i="1"/>
  <c r="Y79" i="1"/>
  <c r="Y12" i="1"/>
  <c r="Y538" i="1"/>
  <c r="Y474" i="1"/>
  <c r="Y330" i="1"/>
  <c r="Y202" i="1"/>
  <c r="Y138" i="1"/>
  <c r="Y71" i="1"/>
  <c r="Y7" i="1"/>
  <c r="Y206" i="1"/>
  <c r="Y437" i="1"/>
  <c r="Y712" i="1"/>
  <c r="Y323" i="1"/>
  <c r="Y171" i="1"/>
  <c r="Y614" i="1"/>
  <c r="Y542" i="1"/>
  <c r="Y478" i="1"/>
  <c r="Y611" i="1"/>
  <c r="Y738" i="1"/>
  <c r="Y446" i="1"/>
  <c r="Y719" i="1"/>
  <c r="Y672" i="1"/>
  <c r="Y783" i="1"/>
  <c r="Y375" i="1"/>
  <c r="Y569" i="1"/>
  <c r="Y449" i="1"/>
  <c r="Y40" i="1"/>
  <c r="Y129" i="1"/>
  <c r="Y124" i="1"/>
  <c r="Y726" i="1"/>
  <c r="Y85" i="1"/>
  <c r="Y220" i="1"/>
  <c r="Y846" i="1"/>
  <c r="Y149" i="1"/>
  <c r="Y825" i="1"/>
  <c r="Y459" i="1"/>
  <c r="Y53" i="1"/>
  <c r="Y844" i="1"/>
  <c r="Y302" i="1"/>
  <c r="Y102" i="1"/>
  <c r="Y540" i="1"/>
  <c r="Y169" i="1"/>
  <c r="Y700" i="1"/>
  <c r="Y95" i="1"/>
  <c r="Y554" i="1"/>
  <c r="Y282" i="1"/>
  <c r="Y283" i="1"/>
  <c r="Y670" i="1"/>
  <c r="Y635" i="1"/>
  <c r="Y636" i="1"/>
  <c r="Y965" i="1"/>
  <c r="Y898" i="1"/>
  <c r="Y834" i="1"/>
  <c r="Y772" i="1"/>
  <c r="Y718" i="1"/>
  <c r="Y645" i="1"/>
  <c r="Y560" i="1"/>
  <c r="Y496" i="1"/>
  <c r="Y431" i="1"/>
  <c r="Y949" i="1"/>
  <c r="Y885" i="1"/>
  <c r="Y821" i="1"/>
  <c r="Y759" i="1"/>
  <c r="Y686" i="1"/>
  <c r="Y620" i="1"/>
  <c r="Y547" i="1"/>
  <c r="Y483" i="1"/>
  <c r="Y418" i="1"/>
  <c r="Y345" i="1"/>
  <c r="Y947" i="1"/>
  <c r="Y883" i="1"/>
  <c r="Y819" i="1"/>
  <c r="Y749" i="1"/>
  <c r="Y673" i="1"/>
  <c r="Y594" i="1"/>
  <c r="Y545" i="1"/>
  <c r="Y481" i="1"/>
  <c r="Y408" i="1"/>
  <c r="Y343" i="1"/>
  <c r="Y559" i="1"/>
  <c r="Y495" i="1"/>
  <c r="Y425" i="1"/>
  <c r="Y352" i="1"/>
  <c r="Y279" i="1"/>
  <c r="Y209" i="1"/>
  <c r="Y142" i="1"/>
  <c r="Y83" i="1"/>
  <c r="Y16" i="1"/>
  <c r="Y517" i="1"/>
  <c r="Y407" i="1"/>
  <c r="Y350" i="1"/>
  <c r="Y293" i="1"/>
  <c r="Y231" i="1"/>
  <c r="Y172" i="1"/>
  <c r="Y105" i="1"/>
  <c r="Y38" i="1"/>
  <c r="Y296" i="1"/>
  <c r="Y226" i="1"/>
  <c r="Y159" i="1"/>
  <c r="Y100" i="1"/>
  <c r="Y33" i="1"/>
  <c r="Y967" i="1"/>
  <c r="Y903" i="1"/>
  <c r="Y839" i="1"/>
  <c r="Y769" i="1"/>
  <c r="Y699" i="1"/>
  <c r="Y634" i="1"/>
  <c r="Y259" i="1"/>
  <c r="Y192" i="1"/>
  <c r="Y125" i="1"/>
  <c r="Y66" i="1"/>
  <c r="Y632" i="1"/>
  <c r="Y324" i="1"/>
  <c r="Y260" i="1"/>
  <c r="Y952" i="1"/>
  <c r="Y888" i="1"/>
  <c r="Y824" i="1"/>
  <c r="Y950" i="1"/>
  <c r="Y886" i="1"/>
  <c r="Y822" i="1"/>
  <c r="Y752" i="1"/>
  <c r="Y687" i="1"/>
  <c r="Y384" i="1"/>
  <c r="Y253" i="1"/>
  <c r="Y189" i="1"/>
  <c r="Y5" i="1"/>
  <c r="Y929" i="1"/>
  <c r="Y865" i="1"/>
  <c r="Y806" i="1"/>
  <c r="Y739" i="1"/>
  <c r="Y679" i="1"/>
  <c r="Y435" i="1"/>
  <c r="Y371" i="1"/>
  <c r="Y232" i="1"/>
  <c r="Y96" i="1"/>
  <c r="Y29" i="1"/>
  <c r="Y948" i="1"/>
  <c r="Y884" i="1"/>
  <c r="Y820" i="1"/>
  <c r="Y758" i="1"/>
  <c r="Y366" i="1"/>
  <c r="Y278" i="1"/>
  <c r="Y222" i="1"/>
  <c r="Y78" i="1"/>
  <c r="Y19" i="1"/>
  <c r="Y589" i="1"/>
  <c r="Y516" i="1"/>
  <c r="Y452" i="1"/>
  <c r="Y329" i="1"/>
  <c r="Y145" i="1"/>
  <c r="Y746" i="1"/>
  <c r="Y987" i="1"/>
  <c r="Y639" i="1"/>
  <c r="Y367" i="1"/>
  <c r="Y68" i="1"/>
  <c r="Y682" i="1"/>
  <c r="Y530" i="1"/>
  <c r="Y458" i="1"/>
  <c r="Y322" i="1"/>
  <c r="Y194" i="1"/>
  <c r="Y130" i="1"/>
  <c r="Y63" i="1"/>
  <c r="Y665" i="1"/>
  <c r="Y689" i="1"/>
  <c r="Y429" i="1"/>
  <c r="Y704" i="1"/>
  <c r="Y315" i="1"/>
  <c r="Y163" i="1"/>
  <c r="Y606" i="1"/>
  <c r="Y534" i="1"/>
  <c r="Y470" i="1"/>
  <c r="Y603" i="1"/>
  <c r="Y994" i="1"/>
  <c r="Y438" i="1"/>
  <c r="Y571" i="1"/>
  <c r="Y989" i="1"/>
  <c r="Y520" i="1"/>
  <c r="Y507" i="1"/>
  <c r="Y703" i="1"/>
  <c r="Y592" i="1"/>
  <c r="Y372" i="1"/>
  <c r="Y927" i="1"/>
  <c r="Y776" i="1"/>
  <c r="Y731" i="1"/>
  <c r="Y957" i="1"/>
  <c r="Y826" i="1"/>
  <c r="Y764" i="1"/>
  <c r="Y710" i="1"/>
  <c r="Y637" i="1"/>
  <c r="Y552" i="1"/>
  <c r="Y488" i="1"/>
  <c r="Y423" i="1"/>
  <c r="Y941" i="1"/>
  <c r="Y877" i="1"/>
  <c r="Y813" i="1"/>
  <c r="Y751" i="1"/>
  <c r="Y683" i="1"/>
  <c r="Y612" i="1"/>
  <c r="Y539" i="1"/>
  <c r="Y475" i="1"/>
  <c r="Y410" i="1"/>
  <c r="Y328" i="1"/>
  <c r="Y939" i="1"/>
  <c r="Y875" i="1"/>
  <c r="Y811" i="1"/>
  <c r="Y741" i="1"/>
  <c r="Y662" i="1"/>
  <c r="Y586" i="1"/>
  <c r="Y537" i="1"/>
  <c r="Y473" i="1"/>
  <c r="Y400" i="1"/>
  <c r="Y334" i="1"/>
  <c r="Y551" i="1"/>
  <c r="Y487" i="1"/>
  <c r="Y417" i="1"/>
  <c r="Y344" i="1"/>
  <c r="Y265" i="1"/>
  <c r="Y198" i="1"/>
  <c r="Y134" i="1"/>
  <c r="Y72" i="1"/>
  <c r="Y8" i="1"/>
  <c r="Y509" i="1"/>
  <c r="Y399" i="1"/>
  <c r="Y342" i="1"/>
  <c r="Y285" i="1"/>
  <c r="Y223" i="1"/>
  <c r="Y164" i="1"/>
  <c r="Y97" i="1"/>
  <c r="Y30" i="1"/>
  <c r="Y288" i="1"/>
  <c r="Y218" i="1"/>
  <c r="Y151" i="1"/>
  <c r="Y92" i="1"/>
  <c r="Y25" i="1"/>
  <c r="Y959" i="1"/>
  <c r="Y895" i="1"/>
  <c r="Y831" i="1"/>
  <c r="Y761" i="1"/>
  <c r="Y691" i="1"/>
  <c r="Y321" i="1"/>
  <c r="Y251" i="1"/>
  <c r="Y184" i="1"/>
  <c r="Y117" i="1"/>
  <c r="Y58" i="1"/>
  <c r="Y466" i="1"/>
  <c r="Y316" i="1"/>
  <c r="Y252" i="1"/>
  <c r="Y944" i="1"/>
  <c r="Y880" i="1"/>
  <c r="Y816" i="1"/>
  <c r="Y942" i="1"/>
  <c r="Y878" i="1"/>
  <c r="Y814" i="1"/>
  <c r="Y744" i="1"/>
  <c r="Y684" i="1"/>
  <c r="Y376" i="1"/>
  <c r="Y245" i="1"/>
  <c r="Y181" i="1"/>
  <c r="Y993" i="1"/>
  <c r="Y921" i="1"/>
  <c r="Y857" i="1"/>
  <c r="Y798" i="1"/>
  <c r="Y736" i="1"/>
  <c r="Y671" i="1"/>
  <c r="Y427" i="1"/>
  <c r="Y368" i="1"/>
  <c r="Y224" i="1"/>
  <c r="Y88" i="1"/>
  <c r="Y21" i="1"/>
  <c r="Y940" i="1"/>
  <c r="Y876" i="1"/>
  <c r="Y812" i="1"/>
  <c r="Y750" i="1"/>
  <c r="Y337" i="1"/>
  <c r="Y273" i="1"/>
  <c r="Y214" i="1"/>
  <c r="Y75" i="1"/>
  <c r="Y11" i="1"/>
  <c r="Y581" i="1"/>
  <c r="Y508" i="1"/>
  <c r="Y444" i="1"/>
  <c r="Y201" i="1"/>
  <c r="Y137" i="1"/>
  <c r="Y735" i="1"/>
  <c r="Y979" i="1"/>
  <c r="Y631" i="1"/>
  <c r="Y127" i="1"/>
  <c r="Y60" i="1"/>
  <c r="Y674" i="1"/>
  <c r="Y522" i="1"/>
  <c r="Y386" i="1"/>
  <c r="Y314" i="1"/>
  <c r="Y186" i="1"/>
  <c r="Y122" i="1"/>
  <c r="Y55" i="1"/>
  <c r="Y630" i="1"/>
  <c r="Y627" i="1"/>
  <c r="Y421" i="1"/>
  <c r="Y696" i="1"/>
  <c r="Y307" i="1"/>
  <c r="Y155" i="1"/>
  <c r="Y598" i="1"/>
  <c r="Y526" i="1"/>
  <c r="Y808" i="1"/>
  <c r="Y595" i="1"/>
  <c r="Y986" i="1"/>
  <c r="Y430" i="1"/>
  <c r="Y922" i="1"/>
  <c r="Y845" i="1"/>
  <c r="Y843" i="1"/>
  <c r="Y303" i="1"/>
  <c r="Y320" i="1"/>
  <c r="Y848" i="1"/>
  <c r="Y154" i="1"/>
  <c r="Y946" i="1"/>
  <c r="Y702" i="1"/>
  <c r="Y480" i="1"/>
  <c r="Y933" i="1"/>
  <c r="Y869" i="1"/>
  <c r="Y802" i="1"/>
  <c r="Y743" i="1"/>
  <c r="Y675" i="1"/>
  <c r="Y604" i="1"/>
  <c r="Y531" i="1"/>
  <c r="Y467" i="1"/>
  <c r="Y402" i="1"/>
  <c r="Y998" i="1"/>
  <c r="Y931" i="1"/>
  <c r="Y867" i="1"/>
  <c r="Y800" i="1"/>
  <c r="Y730" i="1"/>
  <c r="Y654" i="1"/>
  <c r="Y578" i="1"/>
  <c r="Y529" i="1"/>
  <c r="Y462" i="1"/>
  <c r="Y392" i="1"/>
  <c r="Y616" i="1"/>
  <c r="Y543" i="1"/>
  <c r="Y479" i="1"/>
  <c r="Y409" i="1"/>
  <c r="Y327" i="1"/>
  <c r="Y257" i="1"/>
  <c r="Y190" i="1"/>
  <c r="Y131" i="1"/>
  <c r="Y64" i="1"/>
  <c r="Y565" i="1"/>
  <c r="Y501" i="1"/>
  <c r="Y391" i="1"/>
  <c r="Y336" i="1"/>
  <c r="Y277" i="1"/>
  <c r="Y215" i="1"/>
  <c r="Y156" i="1"/>
  <c r="Y89" i="1"/>
  <c r="Y22" i="1"/>
  <c r="Y280" i="1"/>
  <c r="Y210" i="1"/>
  <c r="Y143" i="1"/>
  <c r="Y84" i="1"/>
  <c r="Y17" i="1"/>
  <c r="Y951" i="1"/>
  <c r="Y887" i="1"/>
  <c r="Y823" i="1"/>
  <c r="Y753" i="1"/>
  <c r="Y688" i="1"/>
  <c r="Y313" i="1"/>
  <c r="Y243" i="1"/>
  <c r="Y176" i="1"/>
  <c r="Y109" i="1"/>
  <c r="Y50" i="1"/>
  <c r="Y359" i="1"/>
  <c r="Y308" i="1"/>
  <c r="Y244" i="1"/>
  <c r="Y936" i="1"/>
  <c r="Y872" i="1"/>
  <c r="Y805" i="1"/>
  <c r="Y934" i="1"/>
  <c r="Y870" i="1"/>
  <c r="Y803" i="1"/>
  <c r="Y733" i="1"/>
  <c r="Y676" i="1"/>
  <c r="Y365" i="1"/>
  <c r="Y237" i="1"/>
  <c r="Y173" i="1"/>
  <c r="Y985" i="1"/>
  <c r="Y913" i="1"/>
  <c r="Y849" i="1"/>
  <c r="Y787" i="1"/>
  <c r="Y728" i="1"/>
  <c r="Y660" i="1"/>
  <c r="Y419" i="1"/>
  <c r="Y360" i="1"/>
  <c r="Y216" i="1"/>
  <c r="Y80" i="1"/>
  <c r="Y996" i="1"/>
  <c r="Y932" i="1"/>
  <c r="Y868" i="1"/>
  <c r="Y801" i="1"/>
  <c r="Y742" i="1"/>
  <c r="Y326" i="1"/>
  <c r="Y270" i="1"/>
  <c r="Y126" i="1"/>
  <c r="Y67" i="1"/>
  <c r="Y629" i="1"/>
  <c r="Y564" i="1"/>
  <c r="Y500" i="1"/>
  <c r="Y436" i="1"/>
  <c r="Y193" i="1"/>
  <c r="Y792" i="1"/>
  <c r="Y727" i="1"/>
  <c r="Y971" i="1"/>
  <c r="Y623" i="1"/>
  <c r="Y119" i="1"/>
  <c r="Y52" i="1"/>
  <c r="Y666" i="1"/>
  <c r="Y514" i="1"/>
  <c r="Y378" i="1"/>
  <c r="Y306" i="1"/>
  <c r="Y178" i="1"/>
  <c r="Y114" i="1"/>
  <c r="Y47" i="1"/>
  <c r="Y577" i="1"/>
  <c r="Y574" i="1"/>
  <c r="Y413" i="1"/>
  <c r="Y576" i="1"/>
  <c r="Y291" i="1"/>
  <c r="Y147" i="1"/>
  <c r="Y590" i="1"/>
  <c r="Y518" i="1"/>
  <c r="Y659" i="1"/>
  <c r="Y587" i="1"/>
  <c r="Y978" i="1"/>
  <c r="Y422" i="1"/>
  <c r="Y858" i="1"/>
  <c r="Y909" i="1"/>
  <c r="Y442" i="1"/>
  <c r="Y618" i="1"/>
  <c r="Y519" i="1"/>
  <c r="Y317" i="1"/>
  <c r="Y863" i="1"/>
  <c r="Y706" i="1"/>
  <c r="Y453" i="1"/>
  <c r="Y890" i="1"/>
  <c r="Y818" i="1"/>
  <c r="Y617" i="1"/>
  <c r="Y1000" i="1"/>
  <c r="Y938" i="1"/>
  <c r="Y810" i="1"/>
  <c r="Y694" i="1"/>
  <c r="Y536" i="1"/>
  <c r="Y992" i="1"/>
  <c r="Y861" i="1"/>
  <c r="Y732" i="1"/>
  <c r="Y596" i="1"/>
  <c r="Y464" i="1"/>
  <c r="Y990" i="1"/>
  <c r="Y923" i="1"/>
  <c r="Y789" i="1"/>
  <c r="Y646" i="1"/>
  <c r="Y575" i="1"/>
  <c r="Y448" i="1"/>
  <c r="Y389" i="1"/>
  <c r="Y608" i="1"/>
  <c r="Y535" i="1"/>
  <c r="Y471" i="1"/>
  <c r="Y401" i="1"/>
  <c r="Y249" i="1"/>
  <c r="Y182" i="1"/>
  <c r="Y123" i="1"/>
  <c r="Y56" i="1"/>
  <c r="Y557" i="1"/>
  <c r="Y493" i="1"/>
  <c r="Y388" i="1"/>
  <c r="Y333" i="1"/>
  <c r="Y271" i="1"/>
  <c r="Y207" i="1"/>
  <c r="Y148" i="1"/>
  <c r="Y81" i="1"/>
  <c r="Y14" i="1"/>
  <c r="Y266" i="1"/>
  <c r="Y199" i="1"/>
  <c r="Y135" i="1"/>
  <c r="Y73" i="1"/>
  <c r="Y9" i="1"/>
  <c r="Y943" i="1"/>
  <c r="Y879" i="1"/>
  <c r="Y815" i="1"/>
  <c r="Y745" i="1"/>
  <c r="Y677" i="1"/>
  <c r="Y305" i="1"/>
  <c r="Y235" i="1"/>
  <c r="Y168" i="1"/>
  <c r="Y101" i="1"/>
  <c r="Y42" i="1"/>
  <c r="Y356" i="1"/>
  <c r="Y300" i="1"/>
  <c r="Y236" i="1"/>
  <c r="Y928" i="1"/>
  <c r="Y864" i="1"/>
  <c r="Y797" i="1"/>
  <c r="Y926" i="1"/>
  <c r="Y862" i="1"/>
  <c r="Y795" i="1"/>
  <c r="Y725" i="1"/>
  <c r="Y668" i="1"/>
  <c r="Y357" i="1"/>
  <c r="Y229" i="1"/>
  <c r="Y165" i="1"/>
  <c r="Y977" i="1"/>
  <c r="Y905" i="1"/>
  <c r="Y841" i="1"/>
  <c r="Y779" i="1"/>
  <c r="Y720" i="1"/>
  <c r="Y652" i="1"/>
  <c r="Y411" i="1"/>
  <c r="Y272" i="1"/>
  <c r="Y208" i="1"/>
  <c r="Y69" i="1"/>
  <c r="Y988" i="1"/>
  <c r="Y924" i="1"/>
  <c r="Y860" i="1"/>
  <c r="Y793" i="1"/>
  <c r="Y626" i="1"/>
  <c r="Y318" i="1"/>
  <c r="Y262" i="1"/>
  <c r="Y118" i="1"/>
  <c r="Y59" i="1"/>
  <c r="Y624" i="1"/>
  <c r="Y556" i="1"/>
  <c r="Y492" i="1"/>
  <c r="Y428" i="1"/>
  <c r="Y185" i="1"/>
  <c r="Y786" i="1"/>
  <c r="Y716" i="1"/>
  <c r="Y963" i="1"/>
  <c r="Y615" i="1"/>
  <c r="Y111" i="1"/>
  <c r="Y44" i="1"/>
  <c r="Y570" i="1"/>
  <c r="Y506" i="1"/>
  <c r="Y370" i="1"/>
  <c r="Y298" i="1"/>
  <c r="Y170" i="1"/>
  <c r="Y106" i="1"/>
  <c r="Y39" i="1"/>
  <c r="Y369" i="1"/>
  <c r="Y685" i="1"/>
  <c r="Y405" i="1"/>
  <c r="Y355" i="1"/>
  <c r="Y203" i="1"/>
  <c r="Y139" i="1"/>
  <c r="Y582" i="1"/>
  <c r="Y510" i="1"/>
  <c r="Y651" i="1"/>
  <c r="Y579" i="1"/>
  <c r="Y970" i="1"/>
  <c r="Y414" i="1"/>
  <c r="Y737" i="1"/>
  <c r="Y976" i="1"/>
  <c r="Y656" i="1"/>
  <c r="Y974" i="1"/>
  <c r="Y505" i="1"/>
  <c r="Y382" i="1"/>
  <c r="Y107" i="1"/>
  <c r="Y255" i="1"/>
  <c r="Y250" i="1"/>
  <c r="Y991" i="1"/>
  <c r="Y289" i="1"/>
  <c r="Y26" i="1"/>
  <c r="Y912" i="1"/>
  <c r="Y341" i="1"/>
  <c r="Y256" i="1"/>
  <c r="Y339" i="1"/>
  <c r="Y882" i="1"/>
  <c r="Y756" i="1"/>
  <c r="Y544" i="1"/>
  <c r="Y3" i="1"/>
  <c r="Y874" i="1"/>
  <c r="Y748" i="1"/>
  <c r="Y609" i="1"/>
  <c r="Y472" i="1"/>
  <c r="Y925" i="1"/>
  <c r="Y794" i="1"/>
  <c r="Y667" i="1"/>
  <c r="Y523" i="1"/>
  <c r="Y394" i="1"/>
  <c r="Y859" i="1"/>
  <c r="Y722" i="1"/>
  <c r="Y521" i="1"/>
  <c r="Y319" i="1"/>
  <c r="Y997" i="1"/>
  <c r="Y930" i="1"/>
  <c r="Y866" i="1"/>
  <c r="Y807" i="1"/>
  <c r="Y740" i="1"/>
  <c r="Y680" i="1"/>
  <c r="Y601" i="1"/>
  <c r="Y528" i="1"/>
  <c r="Y461" i="1"/>
  <c r="Y984" i="1"/>
  <c r="Y917" i="1"/>
  <c r="Y853" i="1"/>
  <c r="Y791" i="1"/>
  <c r="Y724" i="1"/>
  <c r="Y664" i="1"/>
  <c r="Y588" i="1"/>
  <c r="Y515" i="1"/>
  <c r="Y450" i="1"/>
  <c r="Y383" i="1"/>
  <c r="Y982" i="1"/>
  <c r="Y915" i="1"/>
  <c r="Y851" i="1"/>
  <c r="Y781" i="1"/>
  <c r="Y711" i="1"/>
  <c r="Y638" i="1"/>
  <c r="Y572" i="1"/>
  <c r="Y513" i="1"/>
  <c r="Y440" i="1"/>
  <c r="Y381" i="1"/>
  <c r="Y600" i="1"/>
  <c r="Y527" i="1"/>
  <c r="Y463" i="1"/>
  <c r="Y393" i="1"/>
  <c r="Y311" i="1"/>
  <c r="Y241" i="1"/>
  <c r="Y174" i="1"/>
  <c r="Y115" i="1"/>
  <c r="Y48" i="1"/>
  <c r="Y549" i="1"/>
  <c r="Y485" i="1"/>
  <c r="Y380" i="1"/>
  <c r="Y325" i="1"/>
  <c r="Y263" i="1"/>
  <c r="Y204" i="1"/>
  <c r="Y140" i="1"/>
  <c r="Y70" i="1"/>
  <c r="Y6" i="1"/>
  <c r="Y258" i="1"/>
  <c r="Y191" i="1"/>
  <c r="Y132" i="1"/>
  <c r="Y65" i="1"/>
  <c r="Y999" i="1"/>
  <c r="Y935" i="1"/>
  <c r="Y871" i="1"/>
  <c r="Y804" i="1"/>
  <c r="Y734" i="1"/>
  <c r="Y669" i="1"/>
  <c r="Y297" i="1"/>
  <c r="Y227" i="1"/>
  <c r="Y160" i="1"/>
  <c r="Y93" i="1"/>
  <c r="Y34" i="1"/>
  <c r="Y348" i="1"/>
  <c r="Y292" i="1"/>
  <c r="Y228" i="1"/>
  <c r="Y920" i="1"/>
  <c r="Y856" i="1"/>
  <c r="Y633" i="1"/>
  <c r="Y918" i="1"/>
  <c r="Y854" i="1"/>
  <c r="Y784" i="1"/>
  <c r="Y714" i="1"/>
  <c r="Y657" i="1"/>
  <c r="Y349" i="1"/>
  <c r="Y221" i="1"/>
  <c r="Y157" i="1"/>
  <c r="Y969" i="1"/>
  <c r="Y897" i="1"/>
  <c r="Y833" i="1"/>
  <c r="Y771" i="1"/>
  <c r="Y717" i="1"/>
  <c r="Y644" i="1"/>
  <c r="Y403" i="1"/>
  <c r="Y264" i="1"/>
  <c r="Y128" i="1"/>
  <c r="Y61" i="1"/>
  <c r="Y980" i="1"/>
  <c r="Y916" i="1"/>
  <c r="Y852" i="1"/>
  <c r="Y790" i="1"/>
  <c r="Y465" i="1"/>
  <c r="Y310" i="1"/>
  <c r="Y254" i="1"/>
  <c r="Y110" i="1"/>
  <c r="Y51" i="1"/>
  <c r="Y621" i="1"/>
  <c r="Y548" i="1"/>
  <c r="Y484" i="1"/>
  <c r="Y420" i="1"/>
  <c r="Y177" i="1"/>
  <c r="Y778" i="1"/>
  <c r="Y708" i="1"/>
  <c r="Y955" i="1"/>
  <c r="Y607" i="1"/>
  <c r="Y103" i="1"/>
  <c r="Y36" i="1"/>
  <c r="Y562" i="1"/>
  <c r="Y498" i="1"/>
  <c r="Y354" i="1"/>
  <c r="Y290" i="1"/>
  <c r="Y162" i="1"/>
  <c r="Y98" i="1"/>
  <c r="Y31" i="1"/>
  <c r="Y299" i="1"/>
  <c r="Y573" i="1"/>
  <c r="Y397" i="1"/>
  <c r="Y347" i="1"/>
  <c r="Y195" i="1"/>
  <c r="Y678" i="1"/>
  <c r="Y566" i="1"/>
  <c r="Y502" i="1"/>
  <c r="Y643" i="1"/>
  <c r="Y76" i="1"/>
  <c r="Y962" i="1"/>
  <c r="Y406" i="1"/>
  <c r="F27" i="3" l="1"/>
  <c r="H37" i="3"/>
</calcChain>
</file>

<file path=xl/sharedStrings.xml><?xml version="1.0" encoding="utf-8"?>
<sst xmlns="http://schemas.openxmlformats.org/spreadsheetml/2006/main" count="219" uniqueCount="94">
  <si>
    <t>Name</t>
  </si>
  <si>
    <t>Vorname</t>
  </si>
  <si>
    <t>AK</t>
  </si>
  <si>
    <t>Schocken [m]</t>
  </si>
  <si>
    <t>S3S [m]</t>
  </si>
  <si>
    <t>Sternlauf [s]</t>
  </si>
  <si>
    <t>KG [kg]</t>
  </si>
  <si>
    <t>Perzentil Schocken</t>
  </si>
  <si>
    <t>Perzentil Sprung</t>
  </si>
  <si>
    <t>Zweikampf</t>
  </si>
  <si>
    <t>x3</t>
  </si>
  <si>
    <t>x2</t>
  </si>
  <si>
    <t>x1</t>
  </si>
  <si>
    <t>b</t>
  </si>
  <si>
    <t>X</t>
  </si>
  <si>
    <t>Perzentil (y)</t>
  </si>
  <si>
    <t>Schocken</t>
  </si>
  <si>
    <t>Sprung</t>
  </si>
  <si>
    <t>UmrechnungsExponent für Relativ</t>
  </si>
  <si>
    <t>100% Perzentil (aktuell noch 97%)</t>
  </si>
  <si>
    <t>0% Perzentil (aktuell 3%)</t>
  </si>
  <si>
    <t>AK13</t>
  </si>
  <si>
    <t>AK14</t>
  </si>
  <si>
    <t>AK15</t>
  </si>
  <si>
    <t>AK16</t>
  </si>
  <si>
    <t>Sternlauf</t>
  </si>
  <si>
    <t>Beispiel</t>
  </si>
  <si>
    <t>AK12</t>
  </si>
  <si>
    <t>Aufnahme Landeskader</t>
  </si>
  <si>
    <t>Aufnahmeperzentil Gesamt Landeskader</t>
  </si>
  <si>
    <t>Aufnahmeperzentil Sternlauf Landeskader</t>
  </si>
  <si>
    <t>Aufnahmeperzentil Sprung Landeskader</t>
  </si>
  <si>
    <t>Aufnahmeperzentil Schocken Landeskader</t>
  </si>
  <si>
    <t>Aufnahmeperzentil Zweikampf Landeskader</t>
  </si>
  <si>
    <t>Gesamtperzentil für Aufnahme Landeskader</t>
  </si>
  <si>
    <t>Vorname:</t>
  </si>
  <si>
    <t>Name:</t>
  </si>
  <si>
    <t>Altersklasse:</t>
  </si>
  <si>
    <t>Schlussdreisprung [m]</t>
  </si>
  <si>
    <t>Körpergewicht [kg]</t>
  </si>
  <si>
    <t>Kugelschocken [m]</t>
  </si>
  <si>
    <t>Sternlauf [s]*</t>
  </si>
  <si>
    <t>Wenn kein Wert für den Sternlauf vorhanden ist, bitte das entsprechende Feld frei lassen!</t>
  </si>
  <si>
    <t>Aufnahme in den Landeskader:</t>
  </si>
  <si>
    <t>Mein erreichtes Perzentil:</t>
  </si>
  <si>
    <t>Kugelschocken</t>
  </si>
  <si>
    <t>Gesamt</t>
  </si>
  <si>
    <t>Stern</t>
  </si>
  <si>
    <t>C3</t>
  </si>
  <si>
    <t>C10</t>
  </si>
  <si>
    <t>C25</t>
  </si>
  <si>
    <t>C50</t>
  </si>
  <si>
    <t>C75</t>
  </si>
  <si>
    <t>C90</t>
  </si>
  <si>
    <t>C97</t>
  </si>
  <si>
    <t>S-3-S</t>
  </si>
  <si>
    <t>AK11</t>
  </si>
  <si>
    <t>Hilfe Relativ Schocken</t>
  </si>
  <si>
    <t>Hans</t>
  </si>
  <si>
    <t>Hantel</t>
  </si>
  <si>
    <t>Schluss-3-Sprung</t>
  </si>
  <si>
    <t>Aufnahmeperzentil Gesamt NK2</t>
  </si>
  <si>
    <t>Aufnahmeperzentil Sternlauf NK2</t>
  </si>
  <si>
    <t>Aufnahmeperzentil Sprung NK2</t>
  </si>
  <si>
    <t>Aufnahmeperzentil Schocken NK2</t>
  </si>
  <si>
    <t>Aufnahmeperzentil Zweikampf NK2</t>
  </si>
  <si>
    <t>Aufnahmeperzentil Schocken Nk2</t>
  </si>
  <si>
    <t>Gesamtperzentil für Aufnahme NK2</t>
  </si>
  <si>
    <t>Gesamtperzentil Landeskader</t>
  </si>
  <si>
    <t>Gesamtperzentil NK2</t>
  </si>
  <si>
    <t>Perzentil Sternlauf Landeskader</t>
  </si>
  <si>
    <t>Perzentil Sternlauf NK2</t>
  </si>
  <si>
    <t>Aufnahme LNK2</t>
  </si>
  <si>
    <t>Aufnahme in den NK2:</t>
  </si>
  <si>
    <t>Grafische Einordnung deines erreichten Perzentils: ↓ BITTE AUSWÄHLEN ↓</t>
  </si>
  <si>
    <t>nk2</t>
  </si>
  <si>
    <t>Kader-Check männlich (AK11-16)</t>
  </si>
  <si>
    <t>Grenzperzentil Landeskader:</t>
  </si>
  <si>
    <t>Grenzperzentil NK2:</t>
  </si>
  <si>
    <t>Reißen</t>
  </si>
  <si>
    <t>Stoßen</t>
  </si>
  <si>
    <t>Reißen [kg]</t>
  </si>
  <si>
    <t>Stoßen [kg]</t>
  </si>
  <si>
    <t>Perzentil Reißen</t>
  </si>
  <si>
    <t>Perzentil Stoßen</t>
  </si>
  <si>
    <t>Hilfe Relativ Reißen</t>
  </si>
  <si>
    <t>Hilfe Relativ Stoßen</t>
  </si>
  <si>
    <t>Aufnahme LK bis AK14</t>
  </si>
  <si>
    <t>Aufnahme NK2 bis AK14</t>
  </si>
  <si>
    <t>Rei</t>
  </si>
  <si>
    <t>Sto</t>
  </si>
  <si>
    <t>Scho</t>
  </si>
  <si>
    <t>S3S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</si>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</sst>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Wingdings"/>
      <charset val="2"/>
    </font>
    <font>
      <sz val="1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4" fillId="2" borderId="0" xfId="0" applyFont="1" applyFill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 applyAlignment="1"/>
    <xf numFmtId="0" fontId="9" fillId="2" borderId="9" xfId="0" applyFont="1" applyFill="1" applyBorder="1" applyAlignme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1" fontId="11" fillId="0" borderId="0" xfId="0" applyNumberFormat="1" applyFont="1"/>
    <xf numFmtId="0" fontId="6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/>
    <xf numFmtId="0" fontId="5" fillId="2" borderId="0" xfId="0" applyFont="1" applyFill="1" applyAlignment="1">
      <alignment vertical="center"/>
    </xf>
    <xf numFmtId="0" fontId="10" fillId="2" borderId="0" xfId="0" applyFont="1" applyFill="1" applyProtection="1"/>
    <xf numFmtId="0" fontId="5" fillId="2" borderId="10" xfId="0" applyFont="1" applyFill="1" applyBorder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5" fillId="2" borderId="11" xfId="0" applyFont="1" applyFill="1" applyBorder="1"/>
    <xf numFmtId="0" fontId="16" fillId="2" borderId="9" xfId="0" applyFont="1" applyFill="1" applyBorder="1" applyAlignment="1"/>
    <xf numFmtId="0" fontId="5" fillId="2" borderId="9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32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FFC5C5"/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5C5"/>
      <color rgb="FF68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0794336536382E-2"/>
          <c:y val="4.2038085557034401E-2"/>
          <c:w val="0.83345727764248367"/>
          <c:h val="0.74883269290478993"/>
        </c:manualLayout>
      </c:layout>
      <c:scatterChart>
        <c:scatterStyle val="lineMarker"/>
        <c:varyColors val="0"/>
        <c:ser>
          <c:idx val="1"/>
          <c:order val="0"/>
          <c:tx>
            <c:v>Perzentil 3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'Kader-Check'!$L$39:$L$44</c:f>
              <c:numCache>
                <c:formatCode>General</c:formatCode>
                <c:ptCount val="6"/>
                <c:pt idx="0">
                  <c:v>0.691388660010403</c:v>
                </c:pt>
                <c:pt idx="1">
                  <c:v>0.92257528248339604</c:v>
                </c:pt>
                <c:pt idx="2">
                  <c:v>1.16446008507948</c:v>
                </c:pt>
                <c:pt idx="3">
                  <c:v>1.44277319791147</c:v>
                </c:pt>
                <c:pt idx="4">
                  <c:v>1.7227395627426401</c:v>
                </c:pt>
                <c:pt idx="5">
                  <c:v>2.0373244225998501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E1-49BC-BD18-5994CEDFAD30}"/>
            </c:ext>
          </c:extLst>
        </c:ser>
        <c:ser>
          <c:idx val="0"/>
          <c:order val="1"/>
          <c:tx>
            <c:v>Perzentil 10</c:v>
          </c:tx>
          <c:spPr>
            <a:ln w="12700" cap="rnd">
              <a:solidFill>
                <a:srgbClr val="BC0000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'Kader-Check'!$M$39:$M$44</c:f>
              <c:numCache>
                <c:formatCode>General</c:formatCode>
                <c:ptCount val="6"/>
                <c:pt idx="0">
                  <c:v>0.87657811386768603</c:v>
                </c:pt>
                <c:pt idx="1">
                  <c:v>1.1563080567063699</c:v>
                </c:pt>
                <c:pt idx="2">
                  <c:v>1.44356256579049</c:v>
                </c:pt>
                <c:pt idx="3">
                  <c:v>1.76784497259755</c:v>
                </c:pt>
                <c:pt idx="4">
                  <c:v>2.0880371235078998</c:v>
                </c:pt>
                <c:pt idx="5">
                  <c:v>2.4414107466460799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E1-49BC-BD18-5994CEDFAD30}"/>
            </c:ext>
          </c:extLst>
        </c:ser>
        <c:ser>
          <c:idx val="2"/>
          <c:order val="2"/>
          <c:tx>
            <c:v>Perzentil 25</c:v>
          </c:tx>
          <c:spPr>
            <a:ln w="12700" cap="rnd">
              <a:solidFill>
                <a:srgbClr val="680000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'Kader-Check'!$N$39:$N$44</c:f>
              <c:numCache>
                <c:formatCode>General</c:formatCode>
                <c:ptCount val="6"/>
                <c:pt idx="0">
                  <c:v>1.08339857392894</c:v>
                </c:pt>
                <c:pt idx="1">
                  <c:v>1.41248340556413</c:v>
                </c:pt>
                <c:pt idx="2">
                  <c:v>1.7445229290514099</c:v>
                </c:pt>
                <c:pt idx="3">
                  <c:v>2.1128756658226902</c:v>
                </c:pt>
                <c:pt idx="4">
                  <c:v>2.4705649160888701</c:v>
                </c:pt>
                <c:pt idx="5">
                  <c:v>2.8591284468101898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E1-49BC-BD18-5994CEDFAD30}"/>
            </c:ext>
          </c:extLst>
        </c:ser>
        <c:ser>
          <c:idx val="3"/>
          <c:order val="3"/>
          <c:tx>
            <c:v>Perzentil 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'Kader-Check'!$O$39:$O$44</c:f>
              <c:numCache>
                <c:formatCode>General</c:formatCode>
                <c:ptCount val="6"/>
                <c:pt idx="0">
                  <c:v>1.33524198453623</c:v>
                </c:pt>
                <c:pt idx="1">
                  <c:v>1.7188145146878699</c:v>
                </c:pt>
                <c:pt idx="2">
                  <c:v>2.0988734942083198</c:v>
                </c:pt>
                <c:pt idx="3">
                  <c:v>2.5131203343334301</c:v>
                </c:pt>
                <c:pt idx="4">
                  <c:v>2.90876364558402</c:v>
                </c:pt>
                <c:pt idx="5">
                  <c:v>3.3319568847035899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E1-49BC-BD18-5994CEDFAD30}"/>
            </c:ext>
          </c:extLst>
        </c:ser>
        <c:ser>
          <c:idx val="4"/>
          <c:order val="4"/>
          <c:tx>
            <c:v>Perzentil 75</c:v>
          </c:tx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'Kader-Check'!$P$39:$P$44</c:f>
              <c:numCache>
                <c:formatCode>General</c:formatCode>
                <c:ptCount val="6"/>
                <c:pt idx="0">
                  <c:v>1.60970075454913</c:v>
                </c:pt>
                <c:pt idx="1">
                  <c:v>2.0468973495033902</c:v>
                </c:pt>
                <c:pt idx="2">
                  <c:v>2.4728561915459499</c:v>
                </c:pt>
                <c:pt idx="3">
                  <c:v>2.9296880199188302</c:v>
                </c:pt>
                <c:pt idx="4">
                  <c:v>3.3595219519685502</c:v>
                </c:pt>
                <c:pt idx="5">
                  <c:v>3.81298057532846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E1-49BC-BD18-5994CEDFAD30}"/>
            </c:ext>
          </c:extLst>
        </c:ser>
        <c:ser>
          <c:idx val="5"/>
          <c:order val="5"/>
          <c:tx>
            <c:v>Perzentil 90</c:v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'Kader-Check'!$Q$39:$Q$44</c:f>
              <c:numCache>
                <c:formatCode>General</c:formatCode>
                <c:ptCount val="6"/>
                <c:pt idx="0">
                  <c:v>1.8756124251749999</c:v>
                </c:pt>
                <c:pt idx="1">
                  <c:v>2.3599829094953702</c:v>
                </c:pt>
                <c:pt idx="2">
                  <c:v>2.8252513077488302</c:v>
                </c:pt>
                <c:pt idx="3">
                  <c:v>3.3175467033151702</c:v>
                </c:pt>
                <c:pt idx="4">
                  <c:v>3.7750472492823</c:v>
                </c:pt>
                <c:pt idx="5">
                  <c:v>4.2522577527743497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E1-49BC-BD18-5994CEDFAD30}"/>
            </c:ext>
          </c:extLst>
        </c:ser>
        <c:ser>
          <c:idx val="6"/>
          <c:order val="6"/>
          <c:tx>
            <c:v>Perzentil 97</c:v>
          </c:tx>
          <c:spPr>
            <a:ln w="127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'Kader-Check'!$K$39:$K$44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'Kader-Check'!$R$39:$R$44</c:f>
              <c:numCache>
                <c:formatCode>General</c:formatCode>
                <c:ptCount val="6"/>
                <c:pt idx="0">
                  <c:v>2.1552959973676602</c:v>
                </c:pt>
                <c:pt idx="1">
                  <c:v>2.6849562189479701</c:v>
                </c:pt>
                <c:pt idx="2">
                  <c:v>3.18703499837431</c:v>
                </c:pt>
                <c:pt idx="3">
                  <c:v>3.71166219897251</c:v>
                </c:pt>
                <c:pt idx="4">
                  <c:v>4.1936797649136697</c:v>
                </c:pt>
                <c:pt idx="5">
                  <c:v>4.6912812703493403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E1-49BC-BD18-5994CEDFAD30}"/>
            </c:ext>
          </c:extLst>
        </c:ser>
        <c:ser>
          <c:idx val="7"/>
          <c:order val="7"/>
          <c:tx>
            <c:v>ICH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'Kader-Check'!$E$7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'Kader-Check'!$M$20</c:f>
              <c:numCache>
                <c:formatCode>General</c:formatCode>
                <c:ptCount val="1"/>
                <c:pt idx="0">
                  <c:v>3.8328252286853872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0E1-49BC-BD18-5994CEDF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28136"/>
        <c:axId val="599033056"/>
      </c:scatterChart>
      <c:valAx>
        <c:axId val="599028136"/>
        <c:scaling>
          <c:orientation val="minMax"/>
          <c:max val="17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/>
                  <a:t>Altersklasse</a:t>
                </a:r>
              </a:p>
            </c:rich>
          </c:tx>
          <c:layout>
            <c:manualLayout>
              <c:xMode val="edge"/>
              <c:yMode val="edge"/>
              <c:x val="0.45602026579329213"/>
              <c:y val="0.84160102521304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033056"/>
        <c:crosses val="autoZero"/>
        <c:crossBetween val="midCat"/>
        <c:majorUnit val="1"/>
        <c:minorUnit val="1"/>
      </c:valAx>
      <c:valAx>
        <c:axId val="599033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/>
                  <a:t>Wettkampfleistung</a:t>
                </a:r>
              </a:p>
            </c:rich>
          </c:tx>
          <c:layout>
            <c:manualLayout>
              <c:xMode val="edge"/>
              <c:yMode val="edge"/>
              <c:x val="3.3133357175929225E-2"/>
              <c:y val="0.2502295061218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0281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552793491521129E-3"/>
          <c:y val="0.86508996467128485"/>
          <c:w val="0.98128918786782249"/>
          <c:h val="0.1349100353287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657671</xdr:colOff>
      <xdr:row>0</xdr:row>
      <xdr:rowOff>139880</xdr:rowOff>
    </xdr:from>
    <xdr:to>
      <xdr:col>1</xdr:col>
      <xdr:colOff>1474193</xdr:colOff>
      <xdr:row>2</xdr:row>
      <xdr:rowOff>414836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8D2D1F-8220-EB4E-A246-555DE8381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71" y="139880"/>
          <a:ext cx="1477669" cy="655956"/>
        </a:xfrm>
        <a:prstGeom prst="rect">
          <a:avLst/>
        </a:prstGeom>
      </xdr:spPr>
    </xdr:pic>
    <xdr:clientData/>
  </xdr:twoCellAnchor>
  <xdr:twoCellAnchor editAs="oneCell">
    <xdr:from>
      <xdr:col>9</xdr:col>
      <xdr:colOff>729156</xdr:colOff>
      <xdr:row>0</xdr:row>
      <xdr:rowOff>53172</xdr:rowOff>
    </xdr:from>
    <xdr:to>
      <xdr:col>9</xdr:col>
      <xdr:colOff>1511266</xdr:colOff>
      <xdr:row>2</xdr:row>
      <xdr:rowOff>437623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7255CE-5FFF-F94C-88B6-27370DEF0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4380" y="53172"/>
          <a:ext cx="782110" cy="743039"/>
        </a:xfrm>
        <a:prstGeom prst="rect">
          <a:avLst/>
        </a:prstGeom>
      </xdr:spPr>
    </xdr:pic>
    <xdr:clientData/>
  </xdr:twoCellAnchor>
  <xdr:twoCellAnchor>
    <xdr:from>
      <xdr:col>8</xdr:col>
      <xdr:colOff>398</xdr:colOff>
      <xdr:row>19</xdr:row>
      <xdr:rowOff>57311</xdr:rowOff>
    </xdr:from>
    <xdr:to>
      <xdr:col>11</xdr:col>
      <xdr:colOff>8963</xdr:colOff>
      <xdr:row>37</xdr:row>
      <xdr:rowOff>118782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zoomScale="70" zoomScaleNormal="70" workbookViewId="0">
      <selection activeCell="I11" sqref="I11"/>
    </sheetView>
  </sheetViews>
  <sheetFormatPr baseColWidth="10" defaultColWidth="11.42578125" defaultRowHeight="15" x14ac:dyDescent="0.25"/>
  <cols>
    <col min="1" max="1" width="9.85546875" style="8" customWidth="1"/>
    <col min="2" max="2" width="24.85546875" style="8" customWidth="1"/>
    <col min="3" max="3" width="42.5703125" style="8" customWidth="1"/>
    <col min="4" max="4" width="13.28515625" style="8" customWidth="1"/>
    <col min="5" max="5" width="29.5703125" style="8" customWidth="1"/>
    <col min="6" max="6" width="21.140625" style="8" customWidth="1"/>
    <col min="7" max="7" width="28" style="8" customWidth="1"/>
    <col min="8" max="8" width="11.28515625" style="8" customWidth="1"/>
    <col min="9" max="9" width="32.140625" style="8" customWidth="1"/>
    <col min="10" max="10" width="23" style="8" customWidth="1"/>
    <col min="11" max="11" width="54.28515625" style="8" customWidth="1"/>
    <col min="12" max="16384" width="11.42578125" style="8"/>
  </cols>
  <sheetData>
    <row r="1" spans="1:19" x14ac:dyDescent="0.25">
      <c r="A1" s="21" t="s">
        <v>75</v>
      </c>
    </row>
    <row r="3" spans="1:19" ht="36.75" thickBot="1" x14ac:dyDescent="0.6">
      <c r="C3" s="39" t="s">
        <v>76</v>
      </c>
      <c r="D3" s="39"/>
      <c r="E3" s="39"/>
      <c r="F3" s="39"/>
      <c r="G3" s="39"/>
      <c r="H3" s="39"/>
      <c r="I3" s="39"/>
      <c r="J3" s="39"/>
      <c r="K3" s="27"/>
      <c r="L3" s="27"/>
      <c r="M3" s="27"/>
      <c r="N3" s="26"/>
      <c r="O3" s="26"/>
      <c r="P3" s="26"/>
      <c r="Q3" s="26"/>
      <c r="R3" s="26"/>
      <c r="S3" s="26"/>
    </row>
    <row r="4" spans="1:19" x14ac:dyDescent="0.25">
      <c r="B4" s="10"/>
      <c r="C4" s="11"/>
      <c r="D4" s="11"/>
      <c r="E4" s="11"/>
      <c r="F4" s="11"/>
      <c r="G4" s="11"/>
      <c r="H4" s="11"/>
      <c r="I4" s="11"/>
      <c r="J4" s="12"/>
      <c r="K4" s="26"/>
      <c r="L4" s="26"/>
      <c r="M4" s="26"/>
      <c r="N4" s="26"/>
      <c r="O4" s="26"/>
      <c r="P4" s="26"/>
      <c r="Q4" s="26"/>
      <c r="R4" s="26"/>
      <c r="S4" s="26"/>
    </row>
    <row r="5" spans="1:19" ht="23.25" x14ac:dyDescent="0.35">
      <c r="B5" s="13"/>
      <c r="C5" s="41" t="s">
        <v>35</v>
      </c>
      <c r="D5" s="41"/>
      <c r="E5" s="38" t="s">
        <v>58</v>
      </c>
      <c r="F5" s="14"/>
      <c r="G5" s="42" t="s">
        <v>36</v>
      </c>
      <c r="H5" s="42"/>
      <c r="I5" s="38" t="s">
        <v>59</v>
      </c>
      <c r="J5" s="15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5">
      <c r="B6" s="13"/>
      <c r="C6" s="14"/>
      <c r="D6" s="14"/>
      <c r="E6" s="14"/>
      <c r="F6" s="14"/>
      <c r="G6" s="14"/>
      <c r="H6" s="14"/>
      <c r="I6" s="14"/>
      <c r="J6" s="15"/>
      <c r="K6" s="26"/>
      <c r="L6" s="26"/>
      <c r="M6" s="26"/>
      <c r="N6" s="26"/>
      <c r="O6" s="26"/>
      <c r="P6" s="26"/>
      <c r="Q6" s="26"/>
      <c r="R6" s="26"/>
      <c r="S6" s="26"/>
    </row>
    <row r="7" spans="1:19" ht="23.25" x14ac:dyDescent="0.35">
      <c r="B7" s="13"/>
      <c r="C7" s="42" t="s">
        <v>37</v>
      </c>
      <c r="D7" s="42"/>
      <c r="E7" s="38">
        <v>16</v>
      </c>
      <c r="F7" s="14"/>
      <c r="G7" s="42" t="s">
        <v>39</v>
      </c>
      <c r="H7" s="42"/>
      <c r="I7" s="38">
        <v>92</v>
      </c>
      <c r="J7" s="15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B8" s="13"/>
      <c r="C8" s="14"/>
      <c r="D8" s="14"/>
      <c r="E8" s="14"/>
      <c r="F8" s="14"/>
      <c r="G8" s="14"/>
      <c r="H8" s="14"/>
      <c r="I8" s="14"/>
      <c r="J8" s="15"/>
      <c r="K8" s="26"/>
      <c r="L8" s="26"/>
      <c r="M8" s="26"/>
      <c r="N8" s="26"/>
      <c r="O8" s="26"/>
      <c r="P8" s="26"/>
      <c r="Q8" s="26"/>
      <c r="R8" s="26"/>
      <c r="S8" s="26"/>
    </row>
    <row r="9" spans="1:19" ht="23.25" x14ac:dyDescent="0.35">
      <c r="B9" s="13"/>
      <c r="C9" s="42" t="s">
        <v>81</v>
      </c>
      <c r="D9" s="42"/>
      <c r="E9" s="38">
        <v>107</v>
      </c>
      <c r="F9" s="14"/>
      <c r="G9" s="42" t="s">
        <v>40</v>
      </c>
      <c r="H9" s="42"/>
      <c r="I9" s="38">
        <v>14.4</v>
      </c>
      <c r="J9" s="15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5">
      <c r="B10" s="13"/>
      <c r="C10" s="14"/>
      <c r="D10" s="14"/>
      <c r="E10" s="14"/>
      <c r="F10" s="14"/>
      <c r="G10" s="14"/>
      <c r="H10" s="14"/>
      <c r="I10" s="14"/>
      <c r="J10" s="15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3.25" x14ac:dyDescent="0.35">
      <c r="B11" s="13"/>
      <c r="C11" s="42" t="s">
        <v>82</v>
      </c>
      <c r="D11" s="42"/>
      <c r="E11" s="38">
        <v>134</v>
      </c>
      <c r="F11" s="14"/>
      <c r="G11" s="42" t="s">
        <v>38</v>
      </c>
      <c r="H11" s="42"/>
      <c r="I11" s="38">
        <v>8.6</v>
      </c>
      <c r="J11" s="15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5">
      <c r="B12" s="13"/>
      <c r="C12" s="14"/>
      <c r="D12" s="14"/>
      <c r="E12" s="14"/>
      <c r="F12" s="14"/>
      <c r="G12" s="14"/>
      <c r="H12" s="14"/>
      <c r="I12" s="14"/>
      <c r="J12" s="15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23.25" x14ac:dyDescent="0.35">
      <c r="B13" s="13"/>
      <c r="F13" s="14"/>
      <c r="G13" s="42" t="s">
        <v>41</v>
      </c>
      <c r="H13" s="42"/>
      <c r="I13" s="38">
        <v>12.2</v>
      </c>
      <c r="J13" s="15"/>
      <c r="K13" s="32"/>
      <c r="L13" s="26"/>
      <c r="M13" s="26"/>
      <c r="N13" s="26"/>
      <c r="O13" s="26"/>
      <c r="P13" s="26"/>
      <c r="Q13" s="26"/>
      <c r="R13" s="26"/>
      <c r="S13" s="26"/>
    </row>
    <row r="14" spans="1:19" x14ac:dyDescent="0.25">
      <c r="B14" s="13"/>
      <c r="C14" s="14"/>
      <c r="D14" s="14"/>
      <c r="E14" s="14"/>
      <c r="F14" s="14"/>
      <c r="G14" s="40" t="s">
        <v>42</v>
      </c>
      <c r="H14" s="40"/>
      <c r="I14" s="40"/>
      <c r="J14" s="15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5.75" thickBot="1" x14ac:dyDescent="0.3">
      <c r="B15" s="16"/>
      <c r="C15" s="17"/>
      <c r="D15" s="17"/>
      <c r="E15" s="17"/>
      <c r="F15" s="17"/>
      <c r="G15" s="17"/>
      <c r="H15" s="17"/>
      <c r="I15" s="17"/>
      <c r="J15" s="18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5">
      <c r="K16" s="26"/>
      <c r="L16" s="21"/>
      <c r="M16" s="21"/>
      <c r="N16" s="21"/>
      <c r="O16" s="21"/>
      <c r="P16" s="21"/>
      <c r="Q16" s="21"/>
      <c r="R16" s="21"/>
      <c r="S16" s="26"/>
    </row>
    <row r="17" spans="2:22" x14ac:dyDescent="0.25">
      <c r="E17" s="9"/>
      <c r="F17" s="9"/>
      <c r="G17" s="9"/>
      <c r="H17" s="9"/>
      <c r="I17" s="9"/>
      <c r="K17" s="26"/>
      <c r="L17" s="21"/>
      <c r="M17" s="21"/>
      <c r="N17" s="21"/>
      <c r="O17" s="21"/>
      <c r="P17" s="21"/>
      <c r="Q17" s="21"/>
      <c r="R17" s="21"/>
      <c r="S17" s="26"/>
    </row>
    <row r="18" spans="2:22" ht="24" thickBot="1" x14ac:dyDescent="0.4">
      <c r="C18" s="25"/>
      <c r="I18" s="43" t="s">
        <v>74</v>
      </c>
      <c r="J18" s="43"/>
      <c r="K18" s="43"/>
      <c r="L18" s="21"/>
      <c r="M18" s="21"/>
      <c r="N18" s="21"/>
      <c r="O18" s="21"/>
      <c r="P18" s="21"/>
      <c r="Q18" s="21"/>
      <c r="R18" s="21"/>
      <c r="S18" s="26"/>
    </row>
    <row r="19" spans="2:22" ht="23.45" customHeight="1" thickBot="1" x14ac:dyDescent="0.4">
      <c r="B19" s="19"/>
      <c r="C19" s="19"/>
      <c r="I19" s="44" t="s">
        <v>79</v>
      </c>
      <c r="J19" s="45"/>
      <c r="K19" s="46"/>
      <c r="L19" s="21"/>
      <c r="M19" s="21" t="s">
        <v>79</v>
      </c>
      <c r="N19" s="21" t="s">
        <v>80</v>
      </c>
      <c r="O19" s="21" t="s">
        <v>16</v>
      </c>
      <c r="P19" s="21" t="s">
        <v>55</v>
      </c>
      <c r="Q19" s="21" t="s">
        <v>25</v>
      </c>
      <c r="R19" s="21"/>
      <c r="S19" s="26"/>
    </row>
    <row r="20" spans="2:22" ht="21" customHeight="1" x14ac:dyDescent="0.35">
      <c r="B20" s="25"/>
      <c r="C20" s="25"/>
      <c r="D20" s="25"/>
      <c r="E20" s="25"/>
      <c r="J20" s="28"/>
      <c r="K20" s="26"/>
      <c r="L20" s="21"/>
      <c r="M20" s="21">
        <f>IF(I19="Reißen",Datenblatt!$M$2,IF(I19="Stoßen",Datenblatt!$N$2,IF(I19="Schocken",Datenblatt!$O$2,IF(I19="S-3-S",'Kader-Check'!I11,IF(I19="Sternlauf",'Kader-Check'!I13,"")))))</f>
        <v>3.8328252286853872</v>
      </c>
      <c r="N20" s="21"/>
      <c r="O20" s="21"/>
      <c r="P20" s="21"/>
      <c r="Q20" s="21"/>
      <c r="R20" s="21"/>
      <c r="S20" s="26"/>
    </row>
    <row r="21" spans="2:22" x14ac:dyDescent="0.25">
      <c r="H21" s="26"/>
      <c r="I21" s="26"/>
      <c r="J21" s="26"/>
      <c r="K21" s="26"/>
      <c r="L21" s="21"/>
      <c r="M21" s="21"/>
      <c r="N21" s="21"/>
      <c r="O21" s="21"/>
      <c r="P21" s="21"/>
      <c r="Q21" s="21"/>
      <c r="R21" s="21"/>
      <c r="S21" s="26"/>
      <c r="T21" s="26"/>
      <c r="U21" s="26"/>
      <c r="V21" s="26"/>
    </row>
    <row r="22" spans="2:22" ht="23.25" x14ac:dyDescent="0.35">
      <c r="B22" s="20"/>
      <c r="C22" s="53" t="s">
        <v>44</v>
      </c>
      <c r="D22" s="53"/>
      <c r="E22" s="53"/>
      <c r="H22" s="26"/>
      <c r="I22" s="26"/>
      <c r="J22" s="26"/>
      <c r="K22" s="26"/>
      <c r="L22" s="21"/>
      <c r="M22" s="21"/>
      <c r="N22" s="21"/>
      <c r="O22" s="21"/>
      <c r="P22" s="21"/>
      <c r="Q22" s="21"/>
      <c r="R22" s="21"/>
      <c r="S22" s="26"/>
      <c r="T22" s="26"/>
      <c r="U22" s="26"/>
      <c r="V22" s="26"/>
    </row>
    <row r="23" spans="2:22" ht="23.25" x14ac:dyDescent="0.35">
      <c r="B23" s="30" t="s">
        <v>79</v>
      </c>
      <c r="C23" s="51">
        <f>ROUND(Übersicht!$K$2,0)</f>
        <v>75</v>
      </c>
      <c r="D23" s="51"/>
      <c r="E23" s="51"/>
      <c r="F23" s="47" t="s">
        <v>43</v>
      </c>
      <c r="G23" s="48"/>
      <c r="H23" s="26"/>
      <c r="I23" s="26"/>
      <c r="J23" s="26"/>
      <c r="K23" s="26"/>
      <c r="L23" s="21"/>
      <c r="M23" s="21"/>
      <c r="N23" s="21"/>
      <c r="O23" s="21"/>
      <c r="P23" s="21"/>
      <c r="Q23" s="21"/>
      <c r="R23" s="21"/>
      <c r="S23" s="26"/>
      <c r="T23" s="26"/>
      <c r="U23" s="26"/>
      <c r="V23" s="26"/>
    </row>
    <row r="24" spans="2:22" ht="21" x14ac:dyDescent="0.35">
      <c r="B24" s="30" t="s">
        <v>80</v>
      </c>
      <c r="C24" s="54">
        <f>ROUND(Übersicht!$L$2,0)</f>
        <v>74</v>
      </c>
      <c r="D24" s="54"/>
      <c r="E24" s="54"/>
      <c r="F24" s="49" t="str">
        <f>IF(AND(E7&gt;12,E7&lt;16,J83&gt;2),"JA",IF(AND(E7&gt;12,E7&lt;16,J83&lt;3),"NEIN",IF(AND(E7&gt;14,E7&lt;17,C28&gt;C37),"JA",IF(AND(E7&gt;14,E7&lt;17,C28&lt;C37),"NEIN","-"))))</f>
        <v>JA</v>
      </c>
      <c r="G24" s="50"/>
      <c r="H24" s="26"/>
      <c r="I24" s="26"/>
      <c r="J24" s="26"/>
      <c r="K24" s="26"/>
      <c r="L24" s="21"/>
      <c r="M24" s="21"/>
      <c r="N24" s="21"/>
      <c r="O24" s="21"/>
      <c r="P24" s="21"/>
      <c r="Q24" s="21"/>
      <c r="R24" s="21"/>
      <c r="S24" s="26"/>
      <c r="T24" s="26"/>
      <c r="U24" s="26"/>
      <c r="V24" s="26"/>
    </row>
    <row r="25" spans="2:22" ht="21" x14ac:dyDescent="0.35">
      <c r="B25" s="30" t="s">
        <v>45</v>
      </c>
      <c r="C25" s="51">
        <f>ROUND(Übersicht!$M$2,0)</f>
        <v>82</v>
      </c>
      <c r="D25" s="51"/>
      <c r="E25" s="51"/>
      <c r="H25" s="26"/>
      <c r="I25" s="26"/>
      <c r="J25" s="26"/>
      <c r="K25" s="26"/>
      <c r="L25" s="21"/>
      <c r="M25" s="21"/>
      <c r="N25" s="21"/>
      <c r="O25" s="21"/>
      <c r="P25" s="21"/>
      <c r="Q25" s="21"/>
      <c r="R25" s="21"/>
      <c r="S25" s="26"/>
      <c r="T25" s="26"/>
      <c r="U25" s="26"/>
      <c r="V25" s="26"/>
    </row>
    <row r="26" spans="2:22" ht="23.25" x14ac:dyDescent="0.35">
      <c r="B26" s="30" t="s">
        <v>60</v>
      </c>
      <c r="C26" s="51">
        <f>ROUND(Übersicht!$N$2,0)</f>
        <v>81</v>
      </c>
      <c r="D26" s="51"/>
      <c r="E26" s="51"/>
      <c r="F26" s="47" t="s">
        <v>73</v>
      </c>
      <c r="G26" s="48"/>
      <c r="H26" s="26"/>
      <c r="I26" s="26"/>
      <c r="J26" s="26"/>
      <c r="K26" s="26"/>
      <c r="L26" s="21"/>
      <c r="M26" s="21"/>
      <c r="N26" s="21"/>
      <c r="O26" s="21"/>
      <c r="P26" s="21"/>
      <c r="Q26" s="21"/>
      <c r="R26" s="21"/>
      <c r="S26" s="26"/>
      <c r="T26" s="26"/>
      <c r="U26" s="26"/>
      <c r="V26" s="26"/>
    </row>
    <row r="27" spans="2:22" ht="21" x14ac:dyDescent="0.35">
      <c r="B27" s="30" t="s">
        <v>25</v>
      </c>
      <c r="C27" s="51">
        <f>ROUND(Übersicht!$O$2,0)</f>
        <v>72</v>
      </c>
      <c r="D27" s="51"/>
      <c r="E27" s="51"/>
      <c r="F27" s="49" t="str">
        <f>IF(AND(E7&gt;13,E7&lt;16,J84&gt;2),"JA",IF(AND(E7&gt;13,E7&lt;16,J84&lt;3),"NEIN",IF(AND(E7&gt;14,E7&lt;17,C28&gt;E37),"JA",IF(AND(E7&gt;14,E7&lt;17,C28&lt;E37),"NEIN","-"))))</f>
        <v>JA</v>
      </c>
      <c r="G27" s="50"/>
      <c r="H27" s="26"/>
      <c r="I27" s="26"/>
      <c r="J27" s="26"/>
      <c r="K27" s="26"/>
      <c r="L27" s="26"/>
      <c r="M27" s="26"/>
      <c r="N27" s="31"/>
      <c r="O27" s="32"/>
      <c r="P27" s="26"/>
      <c r="Q27" s="26"/>
      <c r="R27" s="26"/>
      <c r="S27" s="26"/>
      <c r="T27" s="26"/>
      <c r="U27" s="26"/>
      <c r="V27" s="26"/>
    </row>
    <row r="28" spans="2:22" ht="21" x14ac:dyDescent="0.35">
      <c r="B28" s="33" t="s">
        <v>46</v>
      </c>
      <c r="C28" s="52">
        <f>ROUND(Übersicht!$Q$2,0)</f>
        <v>77</v>
      </c>
      <c r="D28" s="52"/>
      <c r="E28" s="5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 x14ac:dyDescent="0.25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2" x14ac:dyDescent="0.25"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2:22" ht="21" x14ac:dyDescent="0.35">
      <c r="B31" s="34"/>
      <c r="C31" s="35" t="s">
        <v>77</v>
      </c>
      <c r="E31" s="53" t="s">
        <v>78</v>
      </c>
      <c r="F31" s="5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2:22" ht="21" x14ac:dyDescent="0.35">
      <c r="B32" s="30" t="s">
        <v>79</v>
      </c>
      <c r="C32" s="36">
        <f>IF(E7&lt;13,"-",IF(E7&gt;16,"-",Datenblatt!$I$2))</f>
        <v>55</v>
      </c>
      <c r="D32" s="14"/>
      <c r="E32" s="54">
        <f>IF(E7&lt;14,"-",IF(E7&gt;16,"-",Datenblatt!$I$5))</f>
        <v>73</v>
      </c>
      <c r="F32" s="54"/>
      <c r="H32" s="8" t="str">
        <f t="shared" ref="H32:H37" si="0">IF(C23&gt;E32,"","")</f>
        <v/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21" x14ac:dyDescent="0.35">
      <c r="B33" s="30" t="s">
        <v>80</v>
      </c>
      <c r="C33" s="36">
        <f>IF(E7&lt;13,"-",IF(E7&gt;16,"-",Datenblatt!$I$2))</f>
        <v>55</v>
      </c>
      <c r="D33" s="14"/>
      <c r="E33" s="51">
        <f>IF(E7&lt;14,"-",IF(E7&gt;16,"-",Datenblatt!$I$5))</f>
        <v>73</v>
      </c>
      <c r="F33" s="51"/>
      <c r="H33" s="8" t="str">
        <f t="shared" si="0"/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21" x14ac:dyDescent="0.35">
      <c r="B34" s="30" t="s">
        <v>45</v>
      </c>
      <c r="C34" s="36">
        <f>IF(E7&lt;13,"-",IF(E7&gt;16,"-",Datenblatt!$I$10))</f>
        <v>63</v>
      </c>
      <c r="D34" s="14"/>
      <c r="E34" s="51">
        <f>IF(E7&lt;14,"-",IF(E7&gt;16,"-",Datenblatt!$I$13))</f>
        <v>80</v>
      </c>
      <c r="F34" s="51"/>
      <c r="H34" s="8" t="str">
        <f t="shared" si="0"/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21" x14ac:dyDescent="0.35">
      <c r="B35" s="30" t="s">
        <v>60</v>
      </c>
      <c r="C35" s="36">
        <f>IF(E7&lt;13,"-",IF(E7&gt;16,"-",Datenblatt!$I$18))</f>
        <v>62</v>
      </c>
      <c r="D35" s="14"/>
      <c r="E35" s="51">
        <f>IF(E7&lt;14,"-",IF(E7&gt;16,"-",Datenblatt!$I$21))</f>
        <v>80</v>
      </c>
      <c r="F35" s="51"/>
      <c r="H35" s="8" t="str">
        <f t="shared" si="0"/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21" x14ac:dyDescent="0.35">
      <c r="B36" s="30" t="s">
        <v>25</v>
      </c>
      <c r="C36" s="36">
        <f>IF(E7&lt;13,"-",IF(E7&gt;16,"-",Datenblatt!$I$26))</f>
        <v>56</v>
      </c>
      <c r="D36" s="14"/>
      <c r="E36" s="51">
        <f>IF(E7&lt;14,"-",IF(E7&gt;16,"-",Datenblatt!$I$29))</f>
        <v>71</v>
      </c>
      <c r="F36" s="51"/>
      <c r="H36" s="8" t="str">
        <f t="shared" si="0"/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21" x14ac:dyDescent="0.35">
      <c r="A37" s="21"/>
      <c r="B37" s="33" t="s">
        <v>46</v>
      </c>
      <c r="C37" s="37">
        <f>IF(E7&lt;13,"-",IF(E7&gt;16,"-",Datenblatt!$I$34))</f>
        <v>58</v>
      </c>
      <c r="D37" s="14"/>
      <c r="E37" s="52">
        <f>IF(E7&lt;14,"-",IF(E7&gt;16,"-",Datenblatt!$I$37))</f>
        <v>75</v>
      </c>
      <c r="F37" s="52"/>
      <c r="H37" s="8" t="str">
        <f t="shared" si="0"/>
        <v/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x14ac:dyDescent="0.25">
      <c r="A38" s="21"/>
      <c r="B38" s="21"/>
      <c r="C38" s="21"/>
      <c r="D38" s="21" t="s">
        <v>48</v>
      </c>
      <c r="E38" s="21" t="s">
        <v>49</v>
      </c>
      <c r="F38" s="21" t="s">
        <v>50</v>
      </c>
      <c r="G38" s="21" t="s">
        <v>51</v>
      </c>
      <c r="H38" s="21" t="s">
        <v>52</v>
      </c>
      <c r="I38" s="21" t="s">
        <v>53</v>
      </c>
      <c r="J38" s="21" t="s">
        <v>54</v>
      </c>
      <c r="K38" s="21"/>
      <c r="L38" s="21">
        <v>3</v>
      </c>
      <c r="M38" s="21">
        <v>10</v>
      </c>
      <c r="N38" s="21">
        <v>25</v>
      </c>
      <c r="O38" s="21">
        <v>50</v>
      </c>
      <c r="P38" s="21">
        <v>75</v>
      </c>
      <c r="Q38" s="21">
        <v>90</v>
      </c>
      <c r="R38" s="21">
        <v>97</v>
      </c>
      <c r="S38" s="21"/>
      <c r="T38" s="21"/>
      <c r="U38" s="21"/>
      <c r="V38" s="21"/>
    </row>
    <row r="39" spans="1:22" x14ac:dyDescent="0.25">
      <c r="A39" s="21"/>
      <c r="B39" s="21"/>
      <c r="C39" s="21" t="s">
        <v>56</v>
      </c>
      <c r="D39" s="21">
        <v>1.71867514737159</v>
      </c>
      <c r="E39" s="21">
        <v>2.1667347092302598</v>
      </c>
      <c r="F39" s="21">
        <v>2.6657630729973998</v>
      </c>
      <c r="G39" s="21">
        <v>3.27198052791175</v>
      </c>
      <c r="H39" s="21">
        <v>3.9312600208378101</v>
      </c>
      <c r="I39" s="21">
        <v>4.5689344416406801</v>
      </c>
      <c r="J39" s="21">
        <v>5.2387099606865997</v>
      </c>
      <c r="K39" s="21">
        <v>11</v>
      </c>
      <c r="L39" s="21">
        <f>IF($I$19="Reißen",D46,IF($I$19="Stoßen",D53,IF($I$19="Schocken",D60,IF($I$19="S-3-S",D67,D74))))</f>
        <v>0.691388660010403</v>
      </c>
      <c r="M39" s="21">
        <f>IF($I$19="Reißen",E46,IF($I$19="Stoßen",E53,IF($I$19="Schocken",E60,IF($I$19="S-3-S",E67,E74))))</f>
        <v>0.87657811386768603</v>
      </c>
      <c r="N39" s="21">
        <f t="shared" ref="N39:R39" si="1">IF($I$19="Reißen",F46,IF($I$19="Stoßen",F53,IF($I$19="Schocken",F60,IF($I$19="S-3-S",F67,F74))))</f>
        <v>1.08339857392894</v>
      </c>
      <c r="O39" s="21">
        <f t="shared" si="1"/>
        <v>1.33524198453623</v>
      </c>
      <c r="P39" s="21">
        <f t="shared" si="1"/>
        <v>1.60970075454913</v>
      </c>
      <c r="Q39" s="21">
        <f t="shared" si="1"/>
        <v>1.8756124251749999</v>
      </c>
      <c r="R39" s="21">
        <f t="shared" si="1"/>
        <v>2.1552959973676602</v>
      </c>
      <c r="S39" s="21"/>
      <c r="T39" s="21"/>
      <c r="U39" s="21"/>
      <c r="V39" s="21"/>
    </row>
    <row r="40" spans="1:22" x14ac:dyDescent="0.25">
      <c r="A40" s="21"/>
      <c r="B40" s="21" t="s">
        <v>9</v>
      </c>
      <c r="C40" s="21" t="s">
        <v>27</v>
      </c>
      <c r="D40" s="21">
        <v>2.2271613711344198</v>
      </c>
      <c r="E40" s="21">
        <v>2.8087437722753199</v>
      </c>
      <c r="F40" s="21">
        <v>3.4373005319288401</v>
      </c>
      <c r="G40" s="21">
        <v>4.1784302126608797</v>
      </c>
      <c r="H40" s="21">
        <v>4.9612847785652097</v>
      </c>
      <c r="I40" s="21">
        <v>5.6992412686625604</v>
      </c>
      <c r="J40" s="21">
        <v>6.4569506705753499</v>
      </c>
      <c r="K40" s="21">
        <v>12</v>
      </c>
      <c r="L40" s="21">
        <f>IF($I$19="Reißen",D47,IF($I$19="Stoßen",D54,IF($I$19="Schocken",D61,IF($I$19="S-3-S",D68,D75))))</f>
        <v>0.92257528248339604</v>
      </c>
      <c r="M40" s="21">
        <f t="shared" ref="M40:R44" si="2">IF($I$19="Reißen",E47,IF($I$19="Stoßen",E54,IF($I$19="Schocken",E61,IF($I$19="S-3-S",E68,E75))))</f>
        <v>1.1563080567063699</v>
      </c>
      <c r="N40" s="21">
        <f t="shared" si="2"/>
        <v>1.41248340556413</v>
      </c>
      <c r="O40" s="21">
        <f t="shared" si="2"/>
        <v>1.7188145146878699</v>
      </c>
      <c r="P40" s="21">
        <f t="shared" si="2"/>
        <v>2.0468973495033902</v>
      </c>
      <c r="Q40" s="21">
        <f t="shared" si="2"/>
        <v>2.3599829094953702</v>
      </c>
      <c r="R40" s="21">
        <f t="shared" si="2"/>
        <v>2.6849562189479701</v>
      </c>
      <c r="S40" s="21"/>
      <c r="T40" s="21"/>
      <c r="U40" s="21"/>
      <c r="V40" s="21"/>
    </row>
    <row r="41" spans="1:22" x14ac:dyDescent="0.25">
      <c r="A41" s="21"/>
      <c r="B41" s="21"/>
      <c r="C41" s="21" t="s">
        <v>21</v>
      </c>
      <c r="D41" s="21">
        <v>2.74440542260432</v>
      </c>
      <c r="E41" s="21">
        <v>3.4586999504918001</v>
      </c>
      <c r="F41" s="21">
        <v>4.2095605076422604</v>
      </c>
      <c r="G41" s="21">
        <v>5.0719774961802804</v>
      </c>
      <c r="H41" s="21">
        <v>5.9607374713894403</v>
      </c>
      <c r="I41" s="21">
        <v>6.78097229414605</v>
      </c>
      <c r="J41" s="21">
        <v>7.6079409877742696</v>
      </c>
      <c r="K41" s="21">
        <v>13</v>
      </c>
      <c r="L41" s="21">
        <f t="shared" ref="L41:L44" si="3">IF($I$19="Reißen",D48,IF($I$19="Stoßen",D55,IF($I$19="Schocken",D62,IF($I$19="S-3-S",D69,D76))))</f>
        <v>1.16446008507948</v>
      </c>
      <c r="M41" s="21">
        <f t="shared" si="2"/>
        <v>1.44356256579049</v>
      </c>
      <c r="N41" s="21">
        <f t="shared" si="2"/>
        <v>1.7445229290514099</v>
      </c>
      <c r="O41" s="21">
        <f t="shared" si="2"/>
        <v>2.0988734942083198</v>
      </c>
      <c r="P41" s="21">
        <f t="shared" si="2"/>
        <v>2.4728561915459499</v>
      </c>
      <c r="Q41" s="21">
        <f>IF($I$19="Reißen",I48,IF($I$19="Stoßen",I55,IF($I$19="Schocken",I62,IF($I$19="S-3-S",I69,I76))))</f>
        <v>2.8252513077488302</v>
      </c>
      <c r="R41" s="21">
        <f>IF($I$19="Reißen",J48,IF($I$19="Stoßen",J55,IF($I$19="Schocken",J62,IF($I$19="S-3-S",J69,J76))))</f>
        <v>3.18703499837431</v>
      </c>
      <c r="S41" s="21"/>
      <c r="T41" s="21"/>
      <c r="U41" s="21"/>
      <c r="V41" s="21"/>
    </row>
    <row r="42" spans="1:22" x14ac:dyDescent="0.25">
      <c r="A42" s="21"/>
      <c r="B42" s="21"/>
      <c r="C42" s="21" t="s">
        <v>22</v>
      </c>
      <c r="D42" s="21">
        <v>3.3288196847573199</v>
      </c>
      <c r="E42" s="21">
        <v>4.1874361381032497</v>
      </c>
      <c r="F42" s="21">
        <v>5.0646073620422101</v>
      </c>
      <c r="G42" s="21">
        <v>6.0463939613788797</v>
      </c>
      <c r="H42" s="21">
        <v>7.0346252506124598</v>
      </c>
      <c r="I42" s="21">
        <v>7.9288699568663699</v>
      </c>
      <c r="J42" s="29">
        <v>8.8155756534229308</v>
      </c>
      <c r="K42" s="21">
        <v>14</v>
      </c>
      <c r="L42" s="21">
        <f t="shared" si="3"/>
        <v>1.44277319791147</v>
      </c>
      <c r="M42" s="21">
        <f t="shared" si="2"/>
        <v>1.76784497259755</v>
      </c>
      <c r="N42" s="21">
        <f t="shared" si="2"/>
        <v>2.1128756658226902</v>
      </c>
      <c r="O42" s="21">
        <f t="shared" si="2"/>
        <v>2.5131203343334301</v>
      </c>
      <c r="P42" s="21">
        <f t="shared" si="2"/>
        <v>2.9296880199188302</v>
      </c>
      <c r="Q42" s="21">
        <f t="shared" si="2"/>
        <v>3.3175467033151702</v>
      </c>
      <c r="R42" s="21">
        <f t="shared" si="2"/>
        <v>3.71166219897251</v>
      </c>
      <c r="S42" s="21"/>
      <c r="T42" s="21"/>
      <c r="U42" s="21"/>
      <c r="V42" s="21"/>
    </row>
    <row r="43" spans="1:22" x14ac:dyDescent="0.25">
      <c r="A43" s="21"/>
      <c r="B43" s="21"/>
      <c r="C43" s="21" t="s">
        <v>23</v>
      </c>
      <c r="D43" s="21">
        <v>3.9182994818478099</v>
      </c>
      <c r="E43" s="21">
        <v>4.9148436761694896</v>
      </c>
      <c r="F43" s="21">
        <v>5.9071776764912398</v>
      </c>
      <c r="G43" s="21">
        <v>6.9932907652613601</v>
      </c>
      <c r="H43" s="21">
        <v>8.0650702562390695</v>
      </c>
      <c r="I43" s="21">
        <v>9.0192874090685002</v>
      </c>
      <c r="J43" s="21">
        <v>9.9527669722578604</v>
      </c>
      <c r="K43" s="21">
        <v>15</v>
      </c>
      <c r="L43" s="21">
        <f t="shared" si="3"/>
        <v>1.7227395627426401</v>
      </c>
      <c r="M43" s="21">
        <f t="shared" si="2"/>
        <v>2.0880371235078998</v>
      </c>
      <c r="N43" s="21">
        <f t="shared" si="2"/>
        <v>2.4705649160888701</v>
      </c>
      <c r="O43" s="21">
        <f t="shared" si="2"/>
        <v>2.90876364558402</v>
      </c>
      <c r="P43" s="21">
        <f t="shared" si="2"/>
        <v>3.3595219519685502</v>
      </c>
      <c r="Q43" s="21">
        <f t="shared" si="2"/>
        <v>3.7750472492823</v>
      </c>
      <c r="R43" s="21">
        <f t="shared" si="2"/>
        <v>4.1936797649136697</v>
      </c>
      <c r="S43" s="21"/>
      <c r="T43" s="21"/>
      <c r="U43" s="21"/>
      <c r="V43" s="21"/>
    </row>
    <row r="44" spans="1:22" x14ac:dyDescent="0.25">
      <c r="A44" s="21"/>
      <c r="B44" s="21"/>
      <c r="C44" s="21" t="s">
        <v>24</v>
      </c>
      <c r="D44" s="21">
        <v>4.57681515217888</v>
      </c>
      <c r="E44" s="21">
        <v>5.7164359197673802</v>
      </c>
      <c r="F44" s="21">
        <v>6.8226658669815397</v>
      </c>
      <c r="G44" s="21">
        <v>8.0074989331284101</v>
      </c>
      <c r="H44" s="21">
        <v>9.1549469948754094</v>
      </c>
      <c r="I44" s="21">
        <v>10.1611941232308</v>
      </c>
      <c r="J44" s="21">
        <v>11.133427759043901</v>
      </c>
      <c r="K44" s="21">
        <v>16</v>
      </c>
      <c r="L44" s="21">
        <f t="shared" si="3"/>
        <v>2.0373244225998501</v>
      </c>
      <c r="M44" s="21">
        <f t="shared" si="2"/>
        <v>2.4414107466460799</v>
      </c>
      <c r="N44" s="21">
        <f t="shared" si="2"/>
        <v>2.8591284468101898</v>
      </c>
      <c r="O44" s="21">
        <f t="shared" si="2"/>
        <v>3.3319568847035899</v>
      </c>
      <c r="P44" s="21">
        <f t="shared" si="2"/>
        <v>3.81298057532846</v>
      </c>
      <c r="Q44" s="21">
        <f t="shared" si="2"/>
        <v>4.2522577527743497</v>
      </c>
      <c r="R44" s="21">
        <f t="shared" si="2"/>
        <v>4.6912812703493403</v>
      </c>
      <c r="S44" s="21"/>
      <c r="T44" s="21"/>
      <c r="U44" s="21"/>
      <c r="V44" s="21"/>
    </row>
    <row r="45" spans="1:2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x14ac:dyDescent="0.25">
      <c r="A46" s="21"/>
      <c r="B46" s="21"/>
      <c r="C46" s="21" t="s">
        <v>56</v>
      </c>
      <c r="D46" s="21">
        <v>0.691388660010403</v>
      </c>
      <c r="E46" s="21">
        <v>0.87657811386768603</v>
      </c>
      <c r="F46" s="21">
        <v>1.08339857392894</v>
      </c>
      <c r="G46" s="21">
        <v>1.33524198453623</v>
      </c>
      <c r="H46" s="21">
        <v>1.60970075454913</v>
      </c>
      <c r="I46" s="21">
        <v>1.8756124251749999</v>
      </c>
      <c r="J46" s="21">
        <v>2.1552959973676602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x14ac:dyDescent="0.25">
      <c r="A47" s="21"/>
      <c r="B47" s="21" t="s">
        <v>79</v>
      </c>
      <c r="C47" s="21" t="s">
        <v>27</v>
      </c>
      <c r="D47" s="21">
        <v>0.92257528248339604</v>
      </c>
      <c r="E47" s="21">
        <v>1.1563080567063699</v>
      </c>
      <c r="F47" s="21">
        <v>1.41248340556413</v>
      </c>
      <c r="G47" s="21">
        <v>1.7188145146878699</v>
      </c>
      <c r="H47" s="21">
        <v>2.0468973495033902</v>
      </c>
      <c r="I47" s="21">
        <v>2.3599829094953702</v>
      </c>
      <c r="J47" s="21">
        <v>2.6849562189479701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x14ac:dyDescent="0.25">
      <c r="A48" s="21"/>
      <c r="B48" s="21"/>
      <c r="C48" s="21" t="s">
        <v>21</v>
      </c>
      <c r="D48" s="21">
        <v>1.16446008507948</v>
      </c>
      <c r="E48" s="21">
        <v>1.44356256579049</v>
      </c>
      <c r="F48" s="21">
        <v>1.7445229290514099</v>
      </c>
      <c r="G48" s="21">
        <v>2.0988734942083198</v>
      </c>
      <c r="H48" s="21">
        <v>2.4728561915459499</v>
      </c>
      <c r="I48" s="21">
        <v>2.8252513077488302</v>
      </c>
      <c r="J48" s="21">
        <v>3.18703499837431</v>
      </c>
      <c r="K48" s="26"/>
      <c r="L48" s="26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x14ac:dyDescent="0.25">
      <c r="A49" s="21"/>
      <c r="B49" s="21"/>
      <c r="C49" s="21" t="s">
        <v>22</v>
      </c>
      <c r="D49" s="21">
        <v>1.44277319791147</v>
      </c>
      <c r="E49" s="21">
        <v>1.76784497259755</v>
      </c>
      <c r="F49" s="21">
        <v>2.1128756658226902</v>
      </c>
      <c r="G49" s="21">
        <v>2.5131203343334301</v>
      </c>
      <c r="H49" s="21">
        <v>2.9296880199188302</v>
      </c>
      <c r="I49" s="21">
        <v>3.3175467033151702</v>
      </c>
      <c r="J49" s="21">
        <v>3.71166219897251</v>
      </c>
      <c r="K49" s="26"/>
      <c r="L49" s="26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x14ac:dyDescent="0.25">
      <c r="A50" s="21"/>
      <c r="B50" s="21"/>
      <c r="C50" s="21" t="s">
        <v>23</v>
      </c>
      <c r="D50" s="21">
        <v>1.7227395627426401</v>
      </c>
      <c r="E50" s="21">
        <v>2.0880371235078998</v>
      </c>
      <c r="F50" s="21">
        <v>2.4705649160888701</v>
      </c>
      <c r="G50" s="21">
        <v>2.90876364558402</v>
      </c>
      <c r="H50" s="21">
        <v>3.3595219519685502</v>
      </c>
      <c r="I50" s="21">
        <v>3.7750472492823</v>
      </c>
      <c r="J50" s="21">
        <v>4.1936797649136697</v>
      </c>
      <c r="K50" s="26"/>
      <c r="L50" s="26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x14ac:dyDescent="0.25">
      <c r="A51" s="21"/>
      <c r="B51" s="21"/>
      <c r="C51" s="21" t="s">
        <v>24</v>
      </c>
      <c r="D51" s="21">
        <v>2.0373244225998501</v>
      </c>
      <c r="E51" s="21">
        <v>2.4414107466460799</v>
      </c>
      <c r="F51" s="21">
        <v>2.8591284468101898</v>
      </c>
      <c r="G51" s="21">
        <v>3.3319568847035899</v>
      </c>
      <c r="H51" s="21">
        <v>3.81298057532846</v>
      </c>
      <c r="I51" s="21">
        <v>4.2522577527743497</v>
      </c>
      <c r="J51" s="21">
        <v>4.6912812703493403</v>
      </c>
      <c r="K51" s="26"/>
      <c r="L51" s="26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6"/>
      <c r="L52" s="26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x14ac:dyDescent="0.25">
      <c r="A53" s="21"/>
      <c r="B53" s="21"/>
      <c r="C53" s="21" t="s">
        <v>56</v>
      </c>
      <c r="D53" s="21">
        <v>1.0072288977497601</v>
      </c>
      <c r="E53" s="21">
        <v>1.28870408214475</v>
      </c>
      <c r="F53" s="21">
        <v>1.5974770235262401</v>
      </c>
      <c r="G53" s="21">
        <v>1.9665979186672999</v>
      </c>
      <c r="H53" s="21">
        <v>2.3615019035104701</v>
      </c>
      <c r="I53" s="21">
        <v>2.73780170069992</v>
      </c>
      <c r="J53" s="21">
        <v>3.12775690687991</v>
      </c>
      <c r="K53" s="26"/>
      <c r="L53" s="26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x14ac:dyDescent="0.25">
      <c r="A54" s="21"/>
      <c r="B54" s="21" t="s">
        <v>80</v>
      </c>
      <c r="C54" s="21" t="s">
        <v>27</v>
      </c>
      <c r="D54" s="21">
        <v>1.3527284337193</v>
      </c>
      <c r="E54" s="21">
        <v>1.6955409455692101</v>
      </c>
      <c r="F54" s="21">
        <v>2.0672491926823899</v>
      </c>
      <c r="G54" s="21">
        <v>2.5070424168691798</v>
      </c>
      <c r="H54" s="21">
        <v>2.97322947186457</v>
      </c>
      <c r="I54" s="21">
        <v>3.41408371765236</v>
      </c>
      <c r="J54" s="21">
        <v>3.8680370415382099</v>
      </c>
      <c r="K54" s="26"/>
      <c r="L54" s="26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x14ac:dyDescent="0.25">
      <c r="A55" s="21"/>
      <c r="B55" s="21"/>
      <c r="C55" s="21" t="s">
        <v>21</v>
      </c>
      <c r="D55" s="21">
        <v>1.7165072621567099</v>
      </c>
      <c r="E55" s="21">
        <v>2.1136739315235702</v>
      </c>
      <c r="F55" s="21">
        <v>2.5401570871997698</v>
      </c>
      <c r="G55" s="21">
        <v>3.0403977906564301</v>
      </c>
      <c r="H55" s="21">
        <v>3.5665330716969801</v>
      </c>
      <c r="I55" s="21">
        <v>4.0608677172450403</v>
      </c>
      <c r="J55" s="21">
        <v>4.5671349122836302</v>
      </c>
      <c r="K55" s="26"/>
      <c r="L55" s="26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x14ac:dyDescent="0.25">
      <c r="A56" s="21"/>
      <c r="B56" s="21"/>
      <c r="C56" s="21" t="s">
        <v>22</v>
      </c>
      <c r="D56" s="21">
        <v>2.1376774432388701</v>
      </c>
      <c r="E56" s="21">
        <v>2.5872012054927702</v>
      </c>
      <c r="F56" s="21">
        <v>3.0655191565229898</v>
      </c>
      <c r="G56" s="21">
        <v>3.6219633199162198</v>
      </c>
      <c r="H56" s="21">
        <v>4.2028663204625296</v>
      </c>
      <c r="I56" s="21">
        <v>4.7452828736613002</v>
      </c>
      <c r="J56" s="21">
        <v>5.2978998837704498</v>
      </c>
      <c r="K56" s="26"/>
      <c r="L56" s="26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x14ac:dyDescent="0.25">
      <c r="A57" s="21"/>
      <c r="B57" s="21"/>
      <c r="C57" s="21" t="s">
        <v>23</v>
      </c>
      <c r="D57" s="21">
        <v>2.5655244996622799</v>
      </c>
      <c r="E57" s="21">
        <v>3.0590942861525798</v>
      </c>
      <c r="F57" s="21">
        <v>3.5803080192750101</v>
      </c>
      <c r="G57" s="21">
        <v>4.1824890282920402</v>
      </c>
      <c r="H57" s="21">
        <v>4.8072001103752102</v>
      </c>
      <c r="I57" s="21">
        <v>5.3874623968835804</v>
      </c>
      <c r="J57" s="21">
        <v>5.9760162214971304</v>
      </c>
      <c r="K57" s="26"/>
      <c r="L57" s="26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x14ac:dyDescent="0.25">
      <c r="A58" s="21"/>
      <c r="B58" s="21"/>
      <c r="C58" s="21" t="s">
        <v>24</v>
      </c>
      <c r="D58" s="21">
        <v>3.0450905820099998</v>
      </c>
      <c r="E58" s="21">
        <v>3.5786367778666901</v>
      </c>
      <c r="F58" s="21">
        <v>4.1380721021793399</v>
      </c>
      <c r="G58" s="21">
        <v>4.7802174176420698</v>
      </c>
      <c r="H58" s="21">
        <v>5.4424185573486596</v>
      </c>
      <c r="I58" s="21">
        <v>6.0544193071464099</v>
      </c>
      <c r="J58" s="21">
        <v>6.6725246496898398</v>
      </c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6"/>
      <c r="L59" s="26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x14ac:dyDescent="0.25">
      <c r="A60" s="21"/>
      <c r="B60" s="21"/>
      <c r="C60" s="21" t="s">
        <v>56</v>
      </c>
      <c r="D60" s="21">
        <v>0.54639733632129694</v>
      </c>
      <c r="E60" s="21">
        <v>0.63378607101342299</v>
      </c>
      <c r="F60" s="21">
        <v>0.72861702337934897</v>
      </c>
      <c r="G60" s="21">
        <v>0.84137359659631705</v>
      </c>
      <c r="H60" s="21">
        <v>0.96186505304799297</v>
      </c>
      <c r="I60" s="21">
        <v>1.0768878297303901</v>
      </c>
      <c r="J60" s="21">
        <v>1.1965089696961799</v>
      </c>
      <c r="K60" s="26"/>
      <c r="L60" s="26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x14ac:dyDescent="0.25">
      <c r="A61" s="21"/>
      <c r="B61" s="21" t="s">
        <v>16</v>
      </c>
      <c r="C61" s="21" t="s">
        <v>27</v>
      </c>
      <c r="D61" s="21">
        <v>0.59352747328409705</v>
      </c>
      <c r="E61" s="21">
        <v>0.695130525113694</v>
      </c>
      <c r="F61" s="21">
        <v>0.80365165603529398</v>
      </c>
      <c r="G61" s="21">
        <v>0.93053715392951497</v>
      </c>
      <c r="H61" s="21">
        <v>1.06378857286762</v>
      </c>
      <c r="I61" s="21">
        <v>1.18895372942287</v>
      </c>
      <c r="J61" s="21">
        <v>1.3172047852125901</v>
      </c>
      <c r="K61" s="26"/>
      <c r="L61" s="26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x14ac:dyDescent="0.25">
      <c r="A62" s="21"/>
      <c r="B62" s="21"/>
      <c r="C62" s="21" t="s">
        <v>21</v>
      </c>
      <c r="D62" s="21">
        <v>0.62118726698669802</v>
      </c>
      <c r="E62" s="21">
        <v>0.73343564905286696</v>
      </c>
      <c r="F62" s="21">
        <v>0.85130985704392104</v>
      </c>
      <c r="G62" s="21">
        <v>0.98679482075645197</v>
      </c>
      <c r="H62" s="21">
        <v>1.12668114617492</v>
      </c>
      <c r="I62" s="21">
        <v>1.2560922681986</v>
      </c>
      <c r="J62" s="21">
        <v>1.3869031150050599</v>
      </c>
      <c r="K62" s="26"/>
      <c r="L62" s="26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x14ac:dyDescent="0.25">
      <c r="A63" s="21"/>
      <c r="B63" s="21"/>
      <c r="C63" s="21" t="s">
        <v>22</v>
      </c>
      <c r="D63" s="21">
        <v>0.69958102700666103</v>
      </c>
      <c r="E63" s="21">
        <v>0.82716220793841</v>
      </c>
      <c r="F63" s="21">
        <v>0.95845230609583398</v>
      </c>
      <c r="G63" s="21">
        <v>1.10646122146227</v>
      </c>
      <c r="H63" s="21">
        <v>1.25648211912965</v>
      </c>
      <c r="I63" s="21">
        <v>1.39306365950046</v>
      </c>
      <c r="J63" s="21">
        <v>1.5292144549628099</v>
      </c>
      <c r="K63" s="26"/>
      <c r="L63" s="26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x14ac:dyDescent="0.25">
      <c r="A64" s="21"/>
      <c r="B64" s="21"/>
      <c r="C64" s="21" t="s">
        <v>23</v>
      </c>
      <c r="D64" s="21">
        <v>0.73072243905595302</v>
      </c>
      <c r="E64" s="21">
        <v>0.85747673063955698</v>
      </c>
      <c r="F64" s="21">
        <v>0.98548223599122498</v>
      </c>
      <c r="G64" s="21">
        <v>1.1272962712991299</v>
      </c>
      <c r="H64" s="21">
        <v>1.2687340266856</v>
      </c>
      <c r="I64" s="21">
        <v>1.3957470937532599</v>
      </c>
      <c r="J64" s="21">
        <v>1.52088500773389</v>
      </c>
      <c r="K64" s="26"/>
      <c r="L64" s="26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x14ac:dyDescent="0.25">
      <c r="A65" s="21"/>
      <c r="B65" s="21"/>
      <c r="C65" s="21" t="s">
        <v>24</v>
      </c>
      <c r="D65" s="21">
        <v>0.81605363967804201</v>
      </c>
      <c r="E65" s="21">
        <v>0.945060253115657</v>
      </c>
      <c r="F65" s="21">
        <v>1.07310752251859</v>
      </c>
      <c r="G65" s="21">
        <v>1.21274762349656</v>
      </c>
      <c r="H65" s="21">
        <v>1.35001452645904</v>
      </c>
      <c r="I65" s="21">
        <v>1.47178778794459</v>
      </c>
      <c r="J65" s="21">
        <v>1.59052817166162</v>
      </c>
      <c r="K65" s="26"/>
      <c r="L65" s="26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6"/>
      <c r="L66" s="26"/>
      <c r="M66" s="26"/>
      <c r="N66" s="21"/>
      <c r="O66" s="21"/>
      <c r="P66" s="21"/>
      <c r="Q66" s="21"/>
      <c r="R66" s="21"/>
      <c r="S66" s="21"/>
      <c r="T66" s="21"/>
      <c r="U66" s="21"/>
      <c r="V66" s="21"/>
    </row>
    <row r="67" spans="1:22" x14ac:dyDescent="0.25">
      <c r="A67" s="21"/>
      <c r="B67" s="21"/>
      <c r="C67" s="21" t="s">
        <v>56</v>
      </c>
      <c r="D67" s="21">
        <v>3.8485049727304999</v>
      </c>
      <c r="E67" s="21">
        <v>4.2544831915523602</v>
      </c>
      <c r="F67" s="21">
        <v>4.6787846073621102</v>
      </c>
      <c r="G67" s="21">
        <v>5.1650543194161402</v>
      </c>
      <c r="H67" s="21">
        <v>5.6664153749314403</v>
      </c>
      <c r="I67" s="21">
        <v>6.1301479724977801</v>
      </c>
      <c r="J67" s="21">
        <v>6.5991776677599496</v>
      </c>
      <c r="K67" s="26"/>
      <c r="L67" s="26"/>
      <c r="M67" s="26"/>
      <c r="N67" s="21"/>
      <c r="O67" s="21"/>
      <c r="P67" s="21"/>
      <c r="Q67" s="21"/>
      <c r="R67" s="21"/>
      <c r="S67" s="21"/>
      <c r="T67" s="21"/>
      <c r="U67" s="21"/>
      <c r="V67" s="21"/>
    </row>
    <row r="68" spans="1:22" x14ac:dyDescent="0.25">
      <c r="A68" s="21"/>
      <c r="B68" s="21" t="s">
        <v>17</v>
      </c>
      <c r="C68" s="21" t="s">
        <v>27</v>
      </c>
      <c r="D68" s="21">
        <v>4.32499736698073</v>
      </c>
      <c r="E68" s="21">
        <v>4.7790016860907496</v>
      </c>
      <c r="F68" s="21">
        <v>5.2413586996283703</v>
      </c>
      <c r="G68" s="21">
        <v>5.7577039890677204</v>
      </c>
      <c r="H68" s="21">
        <v>6.2766057200107799</v>
      </c>
      <c r="I68" s="21">
        <v>6.7456621792474198</v>
      </c>
      <c r="J68" s="21">
        <v>7.2104401867366503</v>
      </c>
      <c r="K68" s="26"/>
      <c r="L68" s="26"/>
      <c r="M68" s="26"/>
      <c r="N68" s="21"/>
      <c r="O68" s="21"/>
      <c r="P68" s="21"/>
      <c r="Q68" s="21"/>
      <c r="R68" s="21"/>
      <c r="S68" s="21"/>
      <c r="T68" s="21"/>
      <c r="U68" s="21"/>
      <c r="V68" s="21"/>
    </row>
    <row r="69" spans="1:22" x14ac:dyDescent="0.25">
      <c r="A69" s="21"/>
      <c r="B69" s="21"/>
      <c r="C69" s="21" t="s">
        <v>21</v>
      </c>
      <c r="D69" s="21">
        <v>4.8187617479809797</v>
      </c>
      <c r="E69" s="21">
        <v>5.3200505877599298</v>
      </c>
      <c r="F69" s="21">
        <v>5.8186859472581398</v>
      </c>
      <c r="G69" s="21">
        <v>6.36316053847903</v>
      </c>
      <c r="H69" s="21">
        <v>6.8987241097752898</v>
      </c>
      <c r="I69" s="21">
        <v>7.3739166507210401</v>
      </c>
      <c r="J69" s="21">
        <v>7.83722206455605</v>
      </c>
      <c r="K69" s="26"/>
      <c r="L69" s="26"/>
      <c r="M69" s="26"/>
      <c r="N69" s="21"/>
      <c r="O69" s="21"/>
      <c r="P69" s="21"/>
      <c r="Q69" s="21"/>
      <c r="R69" s="21"/>
      <c r="S69" s="21"/>
      <c r="T69" s="21"/>
      <c r="U69" s="21"/>
      <c r="V69" s="21"/>
    </row>
    <row r="70" spans="1:22" x14ac:dyDescent="0.25">
      <c r="A70" s="21"/>
      <c r="B70" s="21"/>
      <c r="C70" s="21" t="s">
        <v>22</v>
      </c>
      <c r="D70" s="21">
        <v>5.31702603624825</v>
      </c>
      <c r="E70" s="21">
        <v>5.8622176613688701</v>
      </c>
      <c r="F70" s="21">
        <v>6.3917398564116796</v>
      </c>
      <c r="G70" s="21">
        <v>6.9574202820844198</v>
      </c>
      <c r="H70" s="21">
        <v>7.5027236907525197</v>
      </c>
      <c r="I70" s="21">
        <v>7.9783824870222899</v>
      </c>
      <c r="J70" s="21">
        <v>8.4354773259972298</v>
      </c>
      <c r="K70" s="26"/>
      <c r="L70" s="26"/>
      <c r="M70" s="26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5">
      <c r="A71" s="21"/>
      <c r="B71" s="21"/>
      <c r="C71" s="21" t="s">
        <v>23</v>
      </c>
      <c r="D71" s="21">
        <v>5.7382617872885699</v>
      </c>
      <c r="E71" s="21">
        <v>6.31599727914044</v>
      </c>
      <c r="F71" s="21">
        <v>6.8653826772387498</v>
      </c>
      <c r="G71" s="21">
        <v>7.4414004594261396</v>
      </c>
      <c r="H71" s="21">
        <v>7.9874384633787399</v>
      </c>
      <c r="I71" s="21">
        <v>8.45719839718803</v>
      </c>
      <c r="J71" s="21">
        <v>8.9034519764233906</v>
      </c>
      <c r="K71" s="26"/>
      <c r="L71" s="26"/>
      <c r="M71" s="26"/>
      <c r="N71" s="21"/>
      <c r="O71" s="21"/>
      <c r="P71" s="21"/>
      <c r="Q71" s="21"/>
      <c r="R71" s="21"/>
      <c r="S71" s="21"/>
      <c r="T71" s="21"/>
      <c r="U71" s="21"/>
      <c r="V71" s="21"/>
    </row>
    <row r="72" spans="1:22" x14ac:dyDescent="0.25">
      <c r="A72" s="21"/>
      <c r="B72" s="21"/>
      <c r="C72" s="21" t="s">
        <v>24</v>
      </c>
      <c r="D72" s="21">
        <v>6.1305695406812299</v>
      </c>
      <c r="E72" s="21">
        <v>6.7329082952986896</v>
      </c>
      <c r="F72" s="21">
        <v>7.2938472724774304</v>
      </c>
      <c r="G72" s="21">
        <v>7.8715450756296903</v>
      </c>
      <c r="H72" s="21">
        <v>8.4106766078951001</v>
      </c>
      <c r="I72" s="21">
        <v>8.8686632986092402</v>
      </c>
      <c r="J72" s="21">
        <v>9.2992368693582392</v>
      </c>
      <c r="K72" s="26"/>
      <c r="L72" s="26"/>
      <c r="M72" s="26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6"/>
      <c r="L73" s="26"/>
      <c r="M73" s="26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5">
      <c r="A74" s="21"/>
      <c r="B74" s="21"/>
      <c r="C74" s="21" t="s">
        <v>56</v>
      </c>
      <c r="D74" s="21">
        <v>18.112547597503202</v>
      </c>
      <c r="E74" s="21">
        <v>16.816550695112401</v>
      </c>
      <c r="F74" s="21">
        <v>15.818341937884</v>
      </c>
      <c r="G74" s="21">
        <v>14.945156859350799</v>
      </c>
      <c r="H74" s="21">
        <v>14.239497805221699</v>
      </c>
      <c r="I74" s="21">
        <v>13.7064651644629</v>
      </c>
      <c r="J74" s="21">
        <v>13.251663008146201</v>
      </c>
      <c r="K74" s="26"/>
      <c r="L74" s="26"/>
      <c r="M74" s="26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5">
      <c r="A75" s="21"/>
      <c r="B75" s="21" t="s">
        <v>47</v>
      </c>
      <c r="C75" s="21" t="s">
        <v>27</v>
      </c>
      <c r="D75" s="21">
        <v>16.910769547467101</v>
      </c>
      <c r="E75" s="21">
        <v>15.8189178535167</v>
      </c>
      <c r="F75" s="21">
        <v>14.9528558174108</v>
      </c>
      <c r="G75" s="21">
        <v>14.178980092879399</v>
      </c>
      <c r="H75" s="21">
        <v>13.5434456884383</v>
      </c>
      <c r="I75" s="21">
        <v>13.057870877145699</v>
      </c>
      <c r="J75" s="21">
        <v>12.6400852892555</v>
      </c>
      <c r="K75" s="26"/>
      <c r="L75" s="26"/>
      <c r="M75" s="26"/>
      <c r="N75" s="26"/>
      <c r="O75" s="26"/>
      <c r="P75" s="21"/>
      <c r="Q75" s="21"/>
      <c r="R75" s="21"/>
      <c r="S75" s="21"/>
      <c r="T75" s="21"/>
      <c r="U75" s="21"/>
      <c r="V75" s="21"/>
    </row>
    <row r="76" spans="1:22" x14ac:dyDescent="0.25">
      <c r="A76" s="21"/>
      <c r="B76" s="21"/>
      <c r="C76" s="21" t="s">
        <v>21</v>
      </c>
      <c r="D76" s="21">
        <v>15.840138440680001</v>
      </c>
      <c r="E76" s="21">
        <v>14.907533437366</v>
      </c>
      <c r="F76" s="21">
        <v>14.1497374236996</v>
      </c>
      <c r="G76" s="21">
        <v>13.4602401923737</v>
      </c>
      <c r="H76" s="21">
        <v>12.885986279212</v>
      </c>
      <c r="I76" s="21">
        <v>12.4427337155768</v>
      </c>
      <c r="J76" s="21">
        <v>12.05845659425</v>
      </c>
      <c r="K76" s="26"/>
      <c r="L76" s="26"/>
      <c r="M76" s="26"/>
      <c r="N76" s="26"/>
      <c r="O76" s="26"/>
      <c r="P76" s="21"/>
      <c r="Q76" s="21"/>
      <c r="R76" s="21"/>
      <c r="S76" s="21"/>
      <c r="T76" s="21"/>
      <c r="U76" s="21"/>
      <c r="V76" s="21"/>
    </row>
    <row r="77" spans="1:22" x14ac:dyDescent="0.25">
      <c r="A77" s="21"/>
      <c r="B77" s="21"/>
      <c r="C77" s="21" t="s">
        <v>22</v>
      </c>
      <c r="D77" s="21">
        <v>15.05258330593</v>
      </c>
      <c r="E77" s="21">
        <v>14.245746469635</v>
      </c>
      <c r="F77" s="21">
        <v>13.575274781996599</v>
      </c>
      <c r="G77" s="21">
        <v>12.9545181250494</v>
      </c>
      <c r="H77" s="21">
        <v>12.4302930728358</v>
      </c>
      <c r="I77" s="21">
        <v>12.0214777153179</v>
      </c>
      <c r="J77" s="21">
        <v>11.664293162397501</v>
      </c>
      <c r="K77" s="26"/>
      <c r="L77" s="26"/>
      <c r="M77" s="26"/>
      <c r="N77" s="26"/>
      <c r="O77" s="26"/>
      <c r="P77" s="21"/>
      <c r="Q77" s="21"/>
      <c r="R77" s="21"/>
      <c r="S77" s="21"/>
      <c r="T77" s="21"/>
      <c r="U77" s="21"/>
      <c r="V77" s="21"/>
    </row>
    <row r="78" spans="1:22" x14ac:dyDescent="0.25">
      <c r="A78" s="21"/>
      <c r="B78" s="21"/>
      <c r="C78" s="21" t="s">
        <v>23</v>
      </c>
      <c r="D78" s="21">
        <v>14.6136190460719</v>
      </c>
      <c r="E78" s="21">
        <v>13.894098614039599</v>
      </c>
      <c r="F78" s="21">
        <v>13.2849699891635</v>
      </c>
      <c r="G78" s="21">
        <v>12.7125596755654</v>
      </c>
      <c r="H78" s="21">
        <v>12.2232631616576</v>
      </c>
      <c r="I78" s="21">
        <v>11.838177330023999</v>
      </c>
      <c r="J78" s="21">
        <v>11.499354288621101</v>
      </c>
      <c r="K78" s="26"/>
      <c r="L78" s="26"/>
      <c r="M78" s="26"/>
      <c r="N78" s="26"/>
      <c r="O78" s="26"/>
      <c r="P78" s="21"/>
      <c r="Q78" s="21"/>
      <c r="R78" s="21"/>
      <c r="S78" s="21"/>
      <c r="T78" s="21"/>
      <c r="U78" s="21"/>
      <c r="V78" s="21"/>
    </row>
    <row r="79" spans="1:22" x14ac:dyDescent="0.25">
      <c r="A79" s="21"/>
      <c r="B79" s="21"/>
      <c r="C79" s="21" t="s">
        <v>24</v>
      </c>
      <c r="D79" s="21">
        <v>14.3468600239969</v>
      </c>
      <c r="E79" s="21">
        <v>13.699397408369199</v>
      </c>
      <c r="F79" s="21">
        <v>13.1416042997063</v>
      </c>
      <c r="G79" s="21">
        <v>12.609849175774301</v>
      </c>
      <c r="H79" s="21">
        <v>12.1498281841394</v>
      </c>
      <c r="I79" s="21">
        <v>11.7844371476963</v>
      </c>
      <c r="J79" s="21">
        <v>11.4606339242701</v>
      </c>
      <c r="K79" s="26"/>
      <c r="L79" s="26"/>
      <c r="M79" s="26"/>
      <c r="N79" s="26"/>
      <c r="O79" s="26"/>
      <c r="P79" s="21"/>
      <c r="Q79" s="21"/>
      <c r="R79" s="21"/>
      <c r="S79" s="21"/>
      <c r="T79" s="21"/>
      <c r="U79" s="21"/>
      <c r="V79" s="21"/>
    </row>
    <row r="80" spans="1:22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6"/>
      <c r="L80" s="26"/>
      <c r="M80" s="26"/>
      <c r="N80" s="26"/>
      <c r="O80" s="26"/>
      <c r="P80" s="21"/>
      <c r="Q80" s="21"/>
      <c r="R80" s="21"/>
      <c r="S80" s="21"/>
      <c r="T80" s="21"/>
      <c r="U80" s="21"/>
      <c r="V80" s="21"/>
    </row>
    <row r="81" spans="1:22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6"/>
      <c r="L81" s="26"/>
      <c r="M81" s="26"/>
      <c r="N81" s="26"/>
      <c r="O81" s="26"/>
      <c r="P81" s="21"/>
      <c r="Q81" s="21"/>
      <c r="R81" s="21"/>
      <c r="S81" s="21"/>
      <c r="T81" s="21"/>
      <c r="U81" s="21"/>
      <c r="V81" s="21"/>
    </row>
    <row r="82" spans="1:22" x14ac:dyDescent="0.25">
      <c r="A82" s="21"/>
      <c r="B82" s="21"/>
      <c r="C82" s="21"/>
      <c r="D82" s="21"/>
      <c r="E82" s="21" t="s">
        <v>89</v>
      </c>
      <c r="F82" s="21" t="s">
        <v>90</v>
      </c>
      <c r="G82" s="21" t="s">
        <v>91</v>
      </c>
      <c r="H82" s="21" t="s">
        <v>92</v>
      </c>
      <c r="I82" s="21" t="s">
        <v>47</v>
      </c>
      <c r="J82" s="21" t="s">
        <v>93</v>
      </c>
      <c r="K82" s="26"/>
      <c r="L82" s="26"/>
      <c r="M82" s="26"/>
      <c r="N82" s="26"/>
      <c r="O82" s="26"/>
      <c r="P82" s="21"/>
      <c r="Q82" s="21"/>
      <c r="R82" s="21"/>
      <c r="S82" s="21"/>
      <c r="T82" s="21"/>
      <c r="U82" s="21"/>
      <c r="V82" s="21"/>
    </row>
    <row r="83" spans="1:22" x14ac:dyDescent="0.25">
      <c r="A83" s="21"/>
      <c r="B83" s="21"/>
      <c r="C83" s="21" t="s">
        <v>87</v>
      </c>
      <c r="D83" s="21"/>
      <c r="E83" s="21">
        <f>IF(C23&lt;C32,0,1)</f>
        <v>1</v>
      </c>
      <c r="F83" s="21">
        <f>IF(C24&lt;C33,0,1)</f>
        <v>1</v>
      </c>
      <c r="G83" s="21">
        <f>IF(C25&lt;C34,0,1)</f>
        <v>1</v>
      </c>
      <c r="H83" s="21">
        <f>IF(C26&lt;C35,0,1)</f>
        <v>1</v>
      </c>
      <c r="I83" s="21">
        <f>IF(C27&lt;C36,0,1)</f>
        <v>1</v>
      </c>
      <c r="J83" s="21">
        <f>SUM(E83:I83)</f>
        <v>5</v>
      </c>
      <c r="K83" s="26"/>
      <c r="L83" s="26"/>
      <c r="M83" s="26"/>
      <c r="N83" s="26"/>
      <c r="O83" s="26"/>
      <c r="P83" s="21"/>
      <c r="Q83" s="21"/>
      <c r="R83" s="21"/>
      <c r="S83" s="21"/>
      <c r="T83" s="21"/>
      <c r="U83" s="21"/>
      <c r="V83" s="21"/>
    </row>
    <row r="84" spans="1:22" x14ac:dyDescent="0.25">
      <c r="A84" s="21"/>
      <c r="B84" s="21"/>
      <c r="C84" s="21" t="s">
        <v>88</v>
      </c>
      <c r="D84" s="21"/>
      <c r="E84" s="21">
        <f>IF(C23&lt;E32,0,1)</f>
        <v>1</v>
      </c>
      <c r="F84" s="21">
        <f>IF(C24&lt;E33,0,1)</f>
        <v>1</v>
      </c>
      <c r="G84" s="21">
        <f>IF(C25&lt;E34,0,1)</f>
        <v>1</v>
      </c>
      <c r="H84" s="21">
        <f>IF(C26&lt;E35,0,1)</f>
        <v>1</v>
      </c>
      <c r="I84" s="21">
        <f>IF(C27&lt;E36,0,1)</f>
        <v>1</v>
      </c>
      <c r="J84" s="21">
        <f>SUM(E84:I84)</f>
        <v>5</v>
      </c>
      <c r="K84" s="26"/>
      <c r="L84" s="26"/>
      <c r="M84" s="26"/>
      <c r="N84" s="26"/>
      <c r="O84" s="26"/>
      <c r="P84" s="21"/>
      <c r="Q84" s="21"/>
      <c r="R84" s="21"/>
      <c r="S84" s="21"/>
      <c r="T84" s="21"/>
      <c r="U84" s="21"/>
      <c r="V84" s="21"/>
    </row>
    <row r="85" spans="1:22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6"/>
      <c r="L85" s="26"/>
      <c r="M85" s="26"/>
      <c r="N85" s="26"/>
      <c r="O85" s="26"/>
      <c r="P85" s="21"/>
      <c r="Q85" s="21"/>
      <c r="R85" s="21"/>
      <c r="S85" s="21"/>
      <c r="T85" s="21"/>
      <c r="U85" s="21"/>
      <c r="V85" s="21"/>
    </row>
    <row r="86" spans="1:22" x14ac:dyDescent="0.25">
      <c r="A86" s="21"/>
      <c r="B86" s="21"/>
      <c r="C86" s="21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1"/>
      <c r="Q86" s="21"/>
      <c r="R86" s="21"/>
      <c r="S86" s="21"/>
      <c r="T86" s="21"/>
      <c r="U86" s="21"/>
      <c r="V86" s="21"/>
    </row>
    <row r="87" spans="1:22" x14ac:dyDescent="0.2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</sheetData>
  <sheetProtection algorithmName="SHA-512" hashValue="veY7nJg+uRsCcfVslf2/304KrV+Wu3XZqHAxC7BBkwF3qzvptGmBMNQ8wZEbO8RWx6Yg5cc0FhN89ZNMKwZgTQ==" saltValue="vN6y3spdlcNcnjy2GjUxug==" spinCount="100000" sheet="1" selectLockedCells="1"/>
  <mergeCells count="31">
    <mergeCell ref="E34:F34"/>
    <mergeCell ref="E35:F35"/>
    <mergeCell ref="E36:F36"/>
    <mergeCell ref="E37:F37"/>
    <mergeCell ref="C22:E22"/>
    <mergeCell ref="C23:E23"/>
    <mergeCell ref="C24:E24"/>
    <mergeCell ref="C25:E25"/>
    <mergeCell ref="C26:E26"/>
    <mergeCell ref="C27:E27"/>
    <mergeCell ref="C28:E28"/>
    <mergeCell ref="E31:F31"/>
    <mergeCell ref="E32:F32"/>
    <mergeCell ref="E33:F33"/>
    <mergeCell ref="I18:K18"/>
    <mergeCell ref="I19:K19"/>
    <mergeCell ref="F26:G26"/>
    <mergeCell ref="F24:G24"/>
    <mergeCell ref="F27:G27"/>
    <mergeCell ref="F23:G23"/>
    <mergeCell ref="C3:J3"/>
    <mergeCell ref="G14:I14"/>
    <mergeCell ref="C5:D5"/>
    <mergeCell ref="C7:D7"/>
    <mergeCell ref="C9:D9"/>
    <mergeCell ref="G11:H11"/>
    <mergeCell ref="G5:H5"/>
    <mergeCell ref="G7:H7"/>
    <mergeCell ref="G9:H9"/>
    <mergeCell ref="G13:H13"/>
    <mergeCell ref="C11:D11"/>
  </mergeCells>
  <conditionalFormatting sqref="B20">
    <cfRule type="containsText" dxfId="31" priority="31" operator="containsText" text="Nein">
      <formula>NOT(ISERROR(SEARCH("Nein",B20)))</formula>
    </cfRule>
    <cfRule type="containsText" dxfId="30" priority="32" operator="containsText" text="JA">
      <formula>NOT(ISERROR(SEARCH("JA",B20)))</formula>
    </cfRule>
  </conditionalFormatting>
  <conditionalFormatting sqref="F24:G24">
    <cfRule type="containsText" dxfId="29" priority="27" operator="containsText" text="JA">
      <formula>NOT(ISERROR(SEARCH("JA",F24)))</formula>
    </cfRule>
    <cfRule type="containsText" dxfId="28" priority="28" operator="containsText" text="NEIN">
      <formula>NOT(ISERROR(SEARCH("NEIN",F24)))</formula>
    </cfRule>
    <cfRule type="containsText" dxfId="27" priority="29" operator="containsText" text="&quot;JA&quot;">
      <formula>NOT(ISERROR(SEARCH("""JA""",F24)))</formula>
    </cfRule>
    <cfRule type="containsText" dxfId="26" priority="30" operator="containsText" text="&quot;NEIN&quot;">
      <formula>NOT(ISERROR(SEARCH("""NEIN""",F24)))</formula>
    </cfRule>
  </conditionalFormatting>
  <conditionalFormatting sqref="F27:G27">
    <cfRule type="containsText" dxfId="25" priority="25" operator="containsText" text="JA">
      <formula>NOT(ISERROR(SEARCH("JA",F27)))</formula>
    </cfRule>
    <cfRule type="containsText" dxfId="24" priority="26" operator="containsText" text="NEIN">
      <formula>NOT(ISERROR(SEARCH("NEIN",F27)))</formula>
    </cfRule>
  </conditionalFormatting>
  <conditionalFormatting sqref="C32">
    <cfRule type="expression" dxfId="23" priority="23">
      <formula>$C$32&gt;$C$23</formula>
    </cfRule>
    <cfRule type="expression" dxfId="22" priority="24">
      <formula>$C$32&lt;=$C$23</formula>
    </cfRule>
  </conditionalFormatting>
  <conditionalFormatting sqref="C33">
    <cfRule type="expression" dxfId="21" priority="11">
      <formula>$C$24&lt;$C$33</formula>
    </cfRule>
    <cfRule type="expression" dxfId="20" priority="22">
      <formula>$C$33&lt;=$C$24</formula>
    </cfRule>
  </conditionalFormatting>
  <conditionalFormatting sqref="C34">
    <cfRule type="expression" dxfId="19" priority="10">
      <formula>$C$25&lt;$C$34</formula>
    </cfRule>
    <cfRule type="expression" dxfId="18" priority="21">
      <formula>$C$34&lt;=$C$25</formula>
    </cfRule>
  </conditionalFormatting>
  <conditionalFormatting sqref="C35">
    <cfRule type="expression" dxfId="17" priority="9">
      <formula>$C$26&lt;$C$35</formula>
    </cfRule>
    <cfRule type="expression" dxfId="16" priority="20">
      <formula>$C$35&lt;=$C$26</formula>
    </cfRule>
  </conditionalFormatting>
  <conditionalFormatting sqref="C36">
    <cfRule type="expression" dxfId="15" priority="8">
      <formula>$C$27&lt;$C$36</formula>
    </cfRule>
    <cfRule type="expression" dxfId="14" priority="19">
      <formula>$C$36&lt;=$C$27</formula>
    </cfRule>
  </conditionalFormatting>
  <conditionalFormatting sqref="C37">
    <cfRule type="expression" dxfId="13" priority="7">
      <formula>$C$28&lt;$C$37</formula>
    </cfRule>
    <cfRule type="expression" dxfId="12" priority="18">
      <formula>$C$37&lt;=$C$28</formula>
    </cfRule>
  </conditionalFormatting>
  <conditionalFormatting sqref="E32">
    <cfRule type="expression" dxfId="11" priority="6">
      <formula>$C$23&lt;$E$32</formula>
    </cfRule>
    <cfRule type="expression" dxfId="10" priority="17">
      <formula>$E$32&lt;=$C$23</formula>
    </cfRule>
  </conditionalFormatting>
  <conditionalFormatting sqref="E33">
    <cfRule type="expression" dxfId="9" priority="5">
      <formula>$C$24&lt;$E$33</formula>
    </cfRule>
    <cfRule type="expression" dxfId="8" priority="16">
      <formula>$E$33&lt;=$C$24</formula>
    </cfRule>
  </conditionalFormatting>
  <conditionalFormatting sqref="E34">
    <cfRule type="expression" dxfId="7" priority="4">
      <formula>$C$25&lt;$E$34</formula>
    </cfRule>
    <cfRule type="expression" dxfId="6" priority="15">
      <formula>$E$34&lt;=$C$25</formula>
    </cfRule>
  </conditionalFormatting>
  <conditionalFormatting sqref="E35">
    <cfRule type="expression" dxfId="5" priority="3">
      <formula>$C$26&lt;$E$35</formula>
    </cfRule>
    <cfRule type="expression" dxfId="4" priority="14">
      <formula>$E$35&lt;=$C$26</formula>
    </cfRule>
  </conditionalFormatting>
  <conditionalFormatting sqref="E36">
    <cfRule type="expression" dxfId="3" priority="2">
      <formula>$C$27&lt;$E$36</formula>
    </cfRule>
    <cfRule type="expression" dxfId="2" priority="13">
      <formula>$E$36&lt;=$C$27</formula>
    </cfRule>
  </conditionalFormatting>
  <conditionalFormatting sqref="E37">
    <cfRule type="expression" dxfId="1" priority="1">
      <formula>$C$28&lt;$E$37</formula>
    </cfRule>
    <cfRule type="expression" dxfId="0" priority="12">
      <formula>$E$37&lt;=$C$28</formula>
    </cfRule>
  </conditionalFormatting>
  <dataValidations count="1">
    <dataValidation type="list" allowBlank="1" showInputMessage="1" showErrorMessage="1" sqref="I19:K19">
      <formula1>$M$19:$Q$19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opLeftCell="L1" workbookViewId="0">
      <selection activeCell="Q2" sqref="Q2"/>
    </sheetView>
  </sheetViews>
  <sheetFormatPr baseColWidth="10" defaultColWidth="9.140625" defaultRowHeight="15" x14ac:dyDescent="0.25"/>
  <cols>
    <col min="1" max="1" width="13.7109375" style="5" customWidth="1"/>
    <col min="2" max="2" width="14.140625" style="5" customWidth="1"/>
    <col min="3" max="8" width="9.140625" style="5"/>
    <col min="9" max="9" width="13.42578125" style="5" customWidth="1"/>
    <col min="10" max="10" width="13.28515625" customWidth="1"/>
    <col min="11" max="12" width="19" customWidth="1"/>
    <col min="13" max="13" width="17.7109375" customWidth="1"/>
    <col min="14" max="14" width="16.140625" customWidth="1"/>
    <col min="15" max="16" width="18.5703125" customWidth="1"/>
    <col min="17" max="18" width="17.5703125" customWidth="1"/>
    <col min="24" max="24" width="13.42578125" customWidth="1"/>
    <col min="25" max="25" width="17.42578125" customWidth="1"/>
  </cols>
  <sheetData>
    <row r="1" spans="1:32" ht="18.75" x14ac:dyDescent="0.3">
      <c r="A1" s="1" t="s">
        <v>0</v>
      </c>
      <c r="B1" s="1" t="s">
        <v>1</v>
      </c>
      <c r="C1" s="1" t="s">
        <v>2</v>
      </c>
      <c r="D1" s="1" t="s">
        <v>6</v>
      </c>
      <c r="E1" s="1" t="s">
        <v>81</v>
      </c>
      <c r="F1" s="1" t="s">
        <v>82</v>
      </c>
      <c r="G1" s="1" t="s">
        <v>3</v>
      </c>
      <c r="H1" s="1" t="s">
        <v>4</v>
      </c>
      <c r="I1" s="1" t="s">
        <v>5</v>
      </c>
      <c r="J1" s="1"/>
      <c r="K1" s="1" t="s">
        <v>83</v>
      </c>
      <c r="L1" s="1" t="s">
        <v>84</v>
      </c>
      <c r="M1" s="1" t="s">
        <v>7</v>
      </c>
      <c r="N1" s="1" t="s">
        <v>8</v>
      </c>
      <c r="O1" s="1" t="s">
        <v>70</v>
      </c>
      <c r="P1" s="1" t="s">
        <v>71</v>
      </c>
      <c r="Q1" s="1" t="s">
        <v>68</v>
      </c>
      <c r="R1" s="1" t="s">
        <v>69</v>
      </c>
      <c r="S1" s="1"/>
      <c r="T1" s="1" t="s">
        <v>33</v>
      </c>
      <c r="U1" s="1" t="s">
        <v>32</v>
      </c>
      <c r="V1" s="1" t="s">
        <v>31</v>
      </c>
      <c r="W1" s="1" t="s">
        <v>30</v>
      </c>
      <c r="X1" s="1" t="s">
        <v>34</v>
      </c>
      <c r="Y1" s="6" t="s">
        <v>28</v>
      </c>
      <c r="AA1" s="1" t="s">
        <v>65</v>
      </c>
      <c r="AB1" s="1" t="s">
        <v>66</v>
      </c>
      <c r="AC1" s="1" t="s">
        <v>63</v>
      </c>
      <c r="AD1" s="1" t="s">
        <v>62</v>
      </c>
      <c r="AE1" s="1" t="s">
        <v>67</v>
      </c>
      <c r="AF1" s="6" t="s">
        <v>72</v>
      </c>
    </row>
    <row r="2" spans="1:32" ht="18.75" x14ac:dyDescent="0.3">
      <c r="A2" s="4" t="str">
        <f>'Kader-Check'!$I$5</f>
        <v>Hantel</v>
      </c>
      <c r="B2" s="4" t="str">
        <f>'Kader-Check'!$E$5</f>
        <v>Hans</v>
      </c>
      <c r="C2" s="4">
        <f>'Kader-Check'!$E$7</f>
        <v>16</v>
      </c>
      <c r="D2" s="4">
        <f>'Kader-Check'!$I$7</f>
        <v>92</v>
      </c>
      <c r="E2" s="4">
        <f>'Kader-Check'!$E$9</f>
        <v>107</v>
      </c>
      <c r="F2" s="4">
        <f>'Kader-Check'!$E$11</f>
        <v>134</v>
      </c>
      <c r="G2" s="4">
        <f>'Kader-Check'!$I$9</f>
        <v>14.4</v>
      </c>
      <c r="H2" s="4">
        <f>'Kader-Check'!$I$11</f>
        <v>8.6</v>
      </c>
      <c r="I2" s="4">
        <f>IF('Kader-Check'!$I$13="","",'Kader-Check'!$I$13)</f>
        <v>12.2</v>
      </c>
      <c r="J2" s="3"/>
      <c r="K2" s="3">
        <f>IF(AND($C2=13,Datenblatt!M2&lt;Datenblatt!$S$3),0,IF(AND($C2=14,Datenblatt!M2&lt;Datenblatt!$S$4),0,IF(AND($C2=15,Datenblatt!M2&lt;Datenblatt!$S$5),0,IF(AND($C2=16,Datenblatt!M2&lt;Datenblatt!$S$6),0,IF(AND($C2=12,Datenblatt!M2&lt;Datenblatt!$S$7),0,IF(AND($C2=11,Datenblatt!M2&lt;Datenblatt!$S$8),0,IF(AND($C2=13,Datenblatt!M2&gt;Datenblatt!$R$3),100,IF(AND($C2=14,Datenblatt!M2&gt;Datenblatt!$R$4),100,IF(AND($C2=15,Datenblatt!M2&gt;Datenblatt!$R$5),100,IF(AND($C2=16,Datenblatt!M2&gt;Datenblatt!$R$6),100,IF(AND($C2=12,Datenblatt!M2&gt;Datenblatt!$R$7),100,IF(AND($C2=11,Datenblatt!M2&gt;Datenblatt!$R$8),100,IF(Übersicht!$C2=13,Datenblatt!$B$35*Datenblatt!M2^3+Datenblatt!$C$35*Datenblatt!M2^2+Datenblatt!$D$35*Datenblatt!M2+Datenblatt!$E$35,IF(Übersicht!$C2=14,Datenblatt!$B$36*Datenblatt!M2^3+Datenblatt!$C$36*Datenblatt!M2^2+Datenblatt!$D$36*Datenblatt!M2+Datenblatt!$E$36,IF(Übersicht!$C2=15,Datenblatt!$B$37*Datenblatt!M2^3+Datenblatt!$C$37*Datenblatt!M2^2+Datenblatt!$D$37*Datenblatt!M2+Datenblatt!$E$37,IF(Übersicht!$C2=16,Datenblatt!$B$38*Datenblatt!M2^3+Datenblatt!$C$38*Datenblatt!M2^2+Datenblatt!$D$38*Datenblatt!M2+Datenblatt!$E$38,IF(Übersicht!$C2=12,Datenblatt!$B$39*Datenblatt!M2^3+Datenblatt!$C$39*Datenblatt!M2^2+Datenblatt!$D$39*Datenblatt!M2+Datenblatt!$E$39,IF(Übersicht!$C2=11,Datenblatt!$B$40*Datenblatt!M2^3+Datenblatt!$C$40*Datenblatt!M2^2+Datenblatt!$D$40*Datenblatt!M2+Datenblatt!$E$40,0))))))))))))))))))</f>
        <v>75.205643824436407</v>
      </c>
      <c r="L2" s="3">
        <f>IF(AND($C2=13,Datenblatt!N2&lt;Datenblatt!$U$3),0,IF(AND($C2=14,Datenblatt!N2&lt;Datenblatt!$U$4),0,IF(AND($C2=15,Datenblatt!N2&lt;Datenblatt!$U$5),0,IF(AND($C2=16,Datenblatt!N2&lt;Datenblatt!$U$6),0,IF(AND($C2=12,Datenblatt!N2&lt;Datenblatt!$U$7),0,IF(AND($C2=11,Datenblatt!N2&lt;Datenblatt!$U$8),0,IF(AND($C2=13,Datenblatt!N2&gt;Datenblatt!$T$3),100,IF(AND($C2=14,Datenblatt!N2&gt;Datenblatt!$T$4),100,IF(AND($C2=15,Datenblatt!N2&gt;Datenblatt!$T$5),100,IF(AND($C2=16,Datenblatt!N2&gt;Datenblatt!$T$6),100,IF(AND($C2=12,Datenblatt!N2&gt;Datenblatt!$T$7),100,IF(AND($C2=11,Datenblatt!N2&gt;Datenblatt!$T$8),100,IF(Übersicht!$C2=13,Datenblatt!$B$43*Datenblatt!N2^3+Datenblatt!$C$43*Datenblatt!N2^2+Datenblatt!$D$43*Datenblatt!N2+Datenblatt!$E$43,IF(Übersicht!$C2=14,Datenblatt!$B$44*Datenblatt!N2^3+Datenblatt!$C$44*Datenblatt!N2^2+Datenblatt!$D$44*Datenblatt!N2+Datenblatt!$E$44,IF(Übersicht!$C2=15,Datenblatt!$B$45*Datenblatt!N2^3+Datenblatt!$C$45*Datenblatt!N2^2+Datenblatt!$D$45*Datenblatt!N2+Datenblatt!$E$45,IF(Übersicht!$C2=16,Datenblatt!$B$46*Datenblatt!N2^3+Datenblatt!$C$46*Datenblatt!N2^2+Datenblatt!$D$46*Datenblatt!N2+Datenblatt!$E$46,IF(Übersicht!$C2=12,Datenblatt!$B$47*Datenblatt!N2^3+Datenblatt!$C$47*Datenblatt!N2^2+Datenblatt!$D$47*Datenblatt!N2+Datenblatt!$E$47,IF(Übersicht!$C2=11,Datenblatt!$B$48*Datenblatt!N2^3+Datenblatt!$C$48*Datenblatt!N2^2+Datenblatt!$D$48*Datenblatt!N2+Datenblatt!$E$48,0))))))))))))))))))</f>
        <v>74.301844406576606</v>
      </c>
      <c r="M2">
        <f>IF(AND(Übersicht!$C2=13,Datenblatt!O2&lt;Datenblatt!$Y$3),0,IF(AND(Übersicht!$C2=14,Datenblatt!O2&lt;Datenblatt!$Y$4),0,IF(AND(Übersicht!$C2=15,Datenblatt!O2&lt;Datenblatt!$Y$5),0,IF(AND(Übersicht!$C2=16,Datenblatt!O2&lt;Datenblatt!$Y$6),0,IF(AND(Übersicht!$C2=12,Datenblatt!O2&lt;Datenblatt!$Y$7),0,IF(AND(Übersicht!$C2=11,Datenblatt!O2&lt;Datenblatt!$Y$8),0,IF(AND($C2=13,Datenblatt!O2&gt;Datenblatt!$X$3),100,IF(AND($C2=14,Datenblatt!O2&gt;Datenblatt!$X$4),100,IF(AND($C2=15,Datenblatt!O2&gt;Datenblatt!$X$5),100,IF(AND($C2=16,Datenblatt!O2&gt;Datenblatt!$X$6),100,IF(AND($C2=12,Datenblatt!O2&gt;Datenblatt!$X$7),100,IF(AND($C2=11,Datenblatt!O2&gt;Datenblatt!$X$8),100,IF(Übersicht!$C2=13,Datenblatt!$B$11*Datenblatt!O2^3+Datenblatt!$C$11*Datenblatt!O2^2+Datenblatt!$D$11*Datenblatt!O2+Datenblatt!$E$11,IF(Übersicht!$C2=14,Datenblatt!$B$12*Datenblatt!O2^3+Datenblatt!$C$12*Datenblatt!O2^2+Datenblatt!$D$12*Datenblatt!O2+Datenblatt!$E$12,IF(Übersicht!$C2=15,Datenblatt!$B$13*Datenblatt!O2^3+Datenblatt!$C$13*Datenblatt!O2^2+Datenblatt!$D$13*Datenblatt!O2+Datenblatt!$E$13,IF(Übersicht!$C2=16,Datenblatt!$B$14*Datenblatt!O2^3+Datenblatt!$C$14*Datenblatt!O2^2+Datenblatt!$D$14*Datenblatt!O2+Datenblatt!$E$14,IF(Übersicht!$C2=12,Datenblatt!$B$15*Datenblatt!O2^3+Datenblatt!$C$15*Datenblatt!O2^2+Datenblatt!$D$15*Datenblatt!O2+Datenblatt!$E$15,IF(Übersicht!$C2=11,Datenblatt!$B$16*Datenblatt!O2^3+Datenblatt!$C$16*Datenblatt!O2^2+Datenblatt!$D$16*Datenblatt!O2+Datenblatt!$E$16,0))))))))))))))))))</f>
        <v>81.611629193919839</v>
      </c>
      <c r="N2">
        <f>IF(AND($C2=13,H2&lt;Datenblatt!$AA$3),0,IF(AND($C2=14,H2&lt;Datenblatt!$AA$4),0,IF(AND($C2=15,H2&lt;Datenblatt!$AA$5),0,IF(AND($C2=16,H2&lt;Datenblatt!$AA$6),0,IF(AND($C2=12,H2&lt;Datenblatt!$AA$7),0,IF(AND($C2=11,H2&lt;Datenblatt!$AA$8),0,IF(AND($C2=13,H2&gt;Datenblatt!$Z$3),100,IF(AND($C2=14,H2&gt;Datenblatt!$Z$4),100,IF(AND($C2=15,H2&gt;Datenblatt!$Z$5),100,IF(AND($C2=16,H2&gt;Datenblatt!$Z$6),100,IF(AND($C2=12,H2&gt;Datenblatt!$Z$7),100,IF(AND($C2=11,H2&gt;Datenblatt!$Z$8),100,IF($C2=13,(Datenblatt!$B$19*Übersicht!H2^3)+(Datenblatt!$C$19*Übersicht!H2^2)+(Datenblatt!$D$19*Übersicht!H2)+Datenblatt!$E$19,IF($C2=14,(Datenblatt!$B$20*Übersicht!H2^3)+(Datenblatt!$C$20*Übersicht!H2^2)+(Datenblatt!$D$20*Übersicht!H2)+Datenblatt!$E$20,IF($C2=15,(Datenblatt!$B$21*Übersicht!H2^3)+(Datenblatt!$C$21*Übersicht!H2^2)+(Datenblatt!$D$21*Übersicht!H2)+Datenblatt!$E$21,IF($C2=16,(Datenblatt!$B$22*Übersicht!H2^3)+(Datenblatt!$C$22*Übersicht!H2^2)+(Datenblatt!$D$22*Übersicht!H2)+Datenblatt!$E$22,IF($C2=12,(Datenblatt!$B$23*Übersicht!H2^3)+(Datenblatt!$C$23*Übersicht!H2^2)+(Datenblatt!$D$23*Übersicht!H2)+Datenblatt!$E$23,IF($C2=11,(Datenblatt!$B$24*Übersicht!H2^3)+(Datenblatt!$C$24*Übersicht!H2^2)+(Datenblatt!$D$24*Übersicht!H2)+Datenblatt!$E$24,0))))))))))))))))))</f>
        <v>80.775109599999723</v>
      </c>
      <c r="O2">
        <f>IF(AND(I2="",C2=11),Datenblatt!$I$26,IF(AND(I2="",C2=12),Datenblatt!$I$26,IF(AND(I2="",C2=16),Datenblatt!$I$26,IF(AND(I2="",C2=15),Datenblatt!$I$26,IF(AND(I2="",C2=14),Datenblatt!$I$26,IF(AND(I2="",C2=13),Datenblatt!$I$26,IF(AND($C2=13,I2&gt;Datenblatt!$AC$3),0,IF(AND($C2=14,I2&gt;Datenblatt!$AC$4),0,IF(AND($C2=15,I2&gt;Datenblatt!$AC$5),0,IF(AND($C2=16,I2&gt;Datenblatt!$AC$6),0,IF(AND($C2=12,I2&gt;Datenblatt!$AC$7),0,IF(AND($C2=11,I2&gt;Datenblatt!$AC$8),0,IF(AND($C2=13,I2&lt;Datenblatt!$AB$3),100,IF(AND($C2=14,I2&lt;Datenblatt!$AB$4),100,IF(AND($C2=15,I2&lt;Datenblatt!$AB$5),100,IF(AND($C2=16,I2&lt;Datenblatt!$AB$6),100,IF(AND($C2=12,I2&lt;Datenblatt!$AB$7),100,IF(AND($C2=11,I2&lt;Datenblatt!$AB$8),100,IF($C2=13,(Datenblatt!$B$27*Übersicht!I2^3)+(Datenblatt!$C$27*Übersicht!I2^2)+(Datenblatt!$D$27*Übersicht!I2)+Datenblatt!$E$27,IF($C2=14,(Datenblatt!$B$28*Übersicht!I2^3)+(Datenblatt!$C$28*Übersicht!I2^2)+(Datenblatt!$D$28*Übersicht!I2)+Datenblatt!$E$28,IF($C2=15,(Datenblatt!$B$29*Übersicht!I2^3)+(Datenblatt!$C$29*Übersicht!I2^2)+(Datenblatt!$D$29*Übersicht!I2)+Datenblatt!$E$29,IF($C2=16,(Datenblatt!$B$30*Übersicht!I2^3)+(Datenblatt!$C$30*Übersicht!I2^2)+(Datenblatt!$D$30*Übersicht!I2)+Datenblatt!$E$30,IF($C2=12,(Datenblatt!$B$31*Übersicht!I2^3)+(Datenblatt!$C$31*Übersicht!I2^2)+(Datenblatt!$D$31*Übersicht!I2)+Datenblatt!$E$31,IF($C2=11,(Datenblatt!$B$32*Übersicht!I2^3)+(Datenblatt!$C$32*Übersicht!I2^2)+(Datenblatt!$D$32*Übersicht!I2)+Datenblatt!$E$32,0))))))))))))))))))))))))</f>
        <v>71.500166400001035</v>
      </c>
      <c r="P2">
        <f>IF(AND(I2="",C2=11),Datenblatt!$I$29,IF(AND(I2="",C2=12),Datenblatt!$I$29,IF(AND(I2="",C2=16),Datenblatt!$I$29,IF(AND(I2="",C2=15),Datenblatt!$I$29,IF(AND(I2="",C2=14),Datenblatt!$I$29,IF(AND(I2="",C2=13),Datenblatt!$I$29,IF(AND($C2=13,I2&gt;Datenblatt!$AC$3),0,IF(AND($C2=14,I2&gt;Datenblatt!$AC$4),0,IF(AND($C2=15,I2&gt;Datenblatt!$AC$5),0,IF(AND($C2=16,I2&gt;Datenblatt!$AC$6),0,IF(AND($C2=12,I2&gt;Datenblatt!$AC$7),0,IF(AND($C2=11,I2&gt;Datenblatt!$AC$8),0,IF(AND($C2=13,I2&lt;Datenblatt!$AB$3),100,IF(AND($C2=14,I2&lt;Datenblatt!$AB$4),100,IF(AND($C2=15,I2&lt;Datenblatt!$AB$5),100,IF(AND($C2=16,I2&lt;Datenblatt!$AB$6),100,IF(AND($C2=12,I2&lt;Datenblatt!$AB$7),100,IF(AND($C2=11,I2&lt;Datenblatt!$AB$8),100,IF($C2=13,(Datenblatt!$B$27*Übersicht!I2^3)+(Datenblatt!$C$27*Übersicht!I2^2)+(Datenblatt!$D$27*Übersicht!I2)+Datenblatt!$E$27,IF($C2=14,(Datenblatt!$B$28*Übersicht!I2^3)+(Datenblatt!$C$28*Übersicht!I2^2)+(Datenblatt!$D$28*Übersicht!I2)+Datenblatt!$E$28,IF($C2=15,(Datenblatt!$B$29*Übersicht!I2^3)+(Datenblatt!$C$29*Übersicht!I2^2)+(Datenblatt!$D$29*Übersicht!I2)+Datenblatt!$E$29,IF($C2=16,(Datenblatt!$B$30*Übersicht!I2^3)+(Datenblatt!$C$30*Übersicht!I2^2)+(Datenblatt!$D$30*Übersicht!I2)+Datenblatt!$E$30,IF($C2=12,(Datenblatt!$B$31*Übersicht!I2^3)+(Datenblatt!$C$31*Übersicht!I2^2)+(Datenblatt!$D$31*Übersicht!I2)+Datenblatt!$E$31,IF($C2=11,(Datenblatt!$B$32*Übersicht!I2^3)+(Datenblatt!$C$32*Übersicht!I2^2)+(Datenblatt!$D$32*Übersicht!I2)+Datenblatt!$E$32,0))))))))))))))))))))))))</f>
        <v>71.500166400001035</v>
      </c>
      <c r="Q2" s="2">
        <f>K2*0.25+L2*0.25+M2*0.19+N2*0.17+O2*0.14</f>
        <v>76.624873532598116</v>
      </c>
      <c r="R2" s="2">
        <f>(K2*0.25+L2*0.25+M2*0.19+N2*0.17+P2*0.14)</f>
        <v>76.624873532598116</v>
      </c>
      <c r="T2" s="2"/>
      <c r="U2" s="2">
        <f>Datenblatt!$I$10</f>
        <v>63</v>
      </c>
      <c r="V2" s="2">
        <f>Datenblatt!$I$18</f>
        <v>62</v>
      </c>
      <c r="W2" s="2">
        <f>Datenblatt!$I$26</f>
        <v>56</v>
      </c>
      <c r="X2" s="2">
        <f>Datenblatt!$I$34</f>
        <v>58</v>
      </c>
      <c r="Y2" s="7" t="str">
        <f>IF(Q2&gt;X2,"JA","NEIN")</f>
        <v>JA</v>
      </c>
      <c r="AA2" s="2">
        <f>Datenblatt!$I$5</f>
        <v>73</v>
      </c>
      <c r="AB2">
        <f>Datenblatt!$I$13</f>
        <v>80</v>
      </c>
      <c r="AC2">
        <f>Datenblatt!$I$21</f>
        <v>80</v>
      </c>
      <c r="AD2">
        <f>Datenblatt!$I$29</f>
        <v>71</v>
      </c>
      <c r="AE2">
        <f>Datenblatt!$I$37</f>
        <v>75</v>
      </c>
      <c r="AF2" s="7" t="str">
        <f>IF(R2&gt;AE2,"JA","NEIN")</f>
        <v>JA</v>
      </c>
    </row>
    <row r="3" spans="1:32" ht="18.75" x14ac:dyDescent="0.3">
      <c r="A3" s="4" t="s">
        <v>26</v>
      </c>
      <c r="B3" s="4" t="s">
        <v>26</v>
      </c>
      <c r="C3" s="4">
        <v>11</v>
      </c>
      <c r="D3" s="4">
        <v>45.1</v>
      </c>
      <c r="E3" s="4">
        <v>126</v>
      </c>
      <c r="F3" s="4"/>
      <c r="G3" s="4">
        <v>8.1999999999999993</v>
      </c>
      <c r="H3" s="4">
        <v>6.98</v>
      </c>
      <c r="I3" s="4">
        <v>12.8</v>
      </c>
      <c r="K3" s="3">
        <f>IF(AND($C3=13,Datenblatt!M3&lt;Datenblatt!$S$3),0,IF(AND($C3=14,Datenblatt!M3&lt;Datenblatt!$S$4),0,IF(AND($C3=15,Datenblatt!M3&lt;Datenblatt!$S$5),0,IF(AND($C3=16,Datenblatt!M3&lt;Datenblatt!$S$6),0,IF(AND($C3=12,Datenblatt!M3&lt;Datenblatt!$S$7),0,IF(AND($C3=11,Datenblatt!M3&lt;Datenblatt!$S$8),0,IF(AND($C3=13,Datenblatt!M3&gt;Datenblatt!$R$3),100,IF(AND($C3=14,Datenblatt!M3&gt;Datenblatt!$R$4),100,IF(AND($C3=15,Datenblatt!M3&gt;Datenblatt!$R$5),100,IF(AND($C3=16,Datenblatt!M3&gt;Datenblatt!$R$6),100,IF(AND($C3=12,Datenblatt!M3&gt;Datenblatt!$R$7),100,IF(AND($C3=11,Datenblatt!M3&gt;Datenblatt!$R$8),100,IF(Übersicht!$C3=13,Datenblatt!$B$35*Datenblatt!M3^3+Datenblatt!$C$35*Datenblatt!M3^2+Datenblatt!$D$35*Datenblatt!M3+Datenblatt!$E$35,IF(Übersicht!$C3=14,Datenblatt!$B$36*Datenblatt!M3^3+Datenblatt!$C$36*Datenblatt!M3^2+Datenblatt!$D$36*Datenblatt!M3+Datenblatt!$E$36,IF(Übersicht!$C3=15,Datenblatt!$B$37*Datenblatt!M3^3+Datenblatt!$C$37*Datenblatt!M3^2+Datenblatt!$D$37*Datenblatt!M3+Datenblatt!$E$37,IF(Übersicht!$C3=16,Datenblatt!$B$38*Datenblatt!M3^3+Datenblatt!$C$38*Datenblatt!M3^2+Datenblatt!$D$38*Datenblatt!M3+Datenblatt!$E$38,IF(Übersicht!$C3=12,Datenblatt!$B$39*Datenblatt!M3^3+Datenblatt!$C$39*Datenblatt!M3^2+Datenblatt!$D$39*Datenblatt!M3+Datenblatt!$E$39,IF(Übersicht!$C3=11,Datenblatt!$B$40*Datenblatt!M3^3+Datenblatt!$C$40*Datenblatt!M3^2+Datenblatt!$D$40*Datenblatt!M3+Datenblatt!$E$40,0))))))))))))))))))</f>
        <v>100</v>
      </c>
      <c r="L3" s="3"/>
      <c r="M3">
        <f>IF(AND(Übersicht!$C3=13,Datenblatt!O3&lt;Datenblatt!$Y$3),0,IF(AND(Übersicht!$C3=14,Datenblatt!O3&lt;Datenblatt!$Y$4),0,IF(AND(Übersicht!$C3=15,Datenblatt!O3&lt;Datenblatt!$Y$5),0,IF(AND(Übersicht!$C3=16,Datenblatt!O3&lt;Datenblatt!$Y$6),0,IF(AND(Übersicht!$C3=12,Datenblatt!O3&lt;Datenblatt!$Y$7),0,IF(AND(Übersicht!$C3=11,Datenblatt!O3&lt;Datenblatt!$Y$8),0,IF(AND($C3=13,Datenblatt!O3&gt;Datenblatt!$X$3),100,IF(AND($C3=14,Datenblatt!O3&gt;Datenblatt!$X$4),100,IF(AND($C3=15,Datenblatt!O3&gt;Datenblatt!$X$5),100,IF(AND($C3=16,Datenblatt!O3&gt;Datenblatt!$X$6),100,IF(AND($C3=12,Datenblatt!O3&gt;Datenblatt!$X$7),100,IF(AND($C3=11,Datenblatt!O3&gt;Datenblatt!$X$8),100,IF(Übersicht!$C3=13,Datenblatt!$B$11*Datenblatt!O3^3+Datenblatt!$C$11*Datenblatt!O3^2+Datenblatt!$D$11*Datenblatt!O3+Datenblatt!$E$11,IF(Übersicht!$C3=14,Datenblatt!$B$12*Datenblatt!O3^3+Datenblatt!$C$12*Datenblatt!O3^2+Datenblatt!$D$12*Datenblatt!O3+Datenblatt!$E$12,IF(Übersicht!$C3=15,Datenblatt!$B$13*Datenblatt!O3^3+Datenblatt!$C$13*Datenblatt!O3^2+Datenblatt!$D$13*Datenblatt!O3+Datenblatt!$E$13,IF(Übersicht!$C3=16,Datenblatt!$B$14*Datenblatt!O3^3+Datenblatt!$C$14*Datenblatt!O3^2+Datenblatt!$D$14*Datenblatt!O3+Datenblatt!$E$14,IF(Übersicht!$C3=12,Datenblatt!$B$15*Datenblatt!O3^3+Datenblatt!$C$15*Datenblatt!O3^2+Datenblatt!$D$15*Datenblatt!O3+Datenblatt!$E$15,IF(Übersicht!$C3=11,Datenblatt!$B$16*Datenblatt!O3^3+Datenblatt!$C$16*Datenblatt!O3^2+Datenblatt!$D$16*Datenblatt!O3+Datenblatt!$E$16,0))))))))))))))))))</f>
        <v>96.633684940150829</v>
      </c>
      <c r="N3">
        <f>IF(AND($C3=13,H3&lt;Datenblatt!$AA$3),0,IF(AND($C3=14,H3&lt;Datenblatt!$AA$4),0,IF(AND($C3=15,H3&lt;Datenblatt!$AA$5),0,IF(AND($C3=16,H3&lt;Datenblatt!$AA$6),0,IF(AND($C3=12,H3&lt;Datenblatt!$AA$7),0,IF(AND($C3=11,H3&lt;Datenblatt!$AA$8),0,IF(AND($C3=13,H3&gt;Datenblatt!$Z$3),100,IF(AND($C3=14,H3&gt;Datenblatt!$Z$4),100,IF(AND($C3=15,H3&gt;Datenblatt!$Z$5),100,IF(AND($C3=16,H3&gt;Datenblatt!$Z$6),100,IF(AND($C3=12,H3&gt;Datenblatt!$Z$7),100,IF(AND($C3=11,H3&gt;Datenblatt!$Z$8),100,IF($C3=13,(Datenblatt!$B$19*Übersicht!H3^3)+(Datenblatt!$C$19*Übersicht!H3^2)+(Datenblatt!$D$19*Übersicht!H3)+Datenblatt!$E$19,IF($C3=14,(Datenblatt!$B$20*Übersicht!H3^3)+(Datenblatt!$C$20*Übersicht!H3^2)+(Datenblatt!$D$20*Übersicht!H3)+Datenblatt!$E$20,IF($C3=15,(Datenblatt!$B$21*Übersicht!H3^3)+(Datenblatt!$C$21*Übersicht!H3^2)+(Datenblatt!$D$21*Übersicht!H3)+Datenblatt!$E$21,IF($C3=16,(Datenblatt!$B$22*Übersicht!H3^3)+(Datenblatt!$C$22*Übersicht!H3^2)+(Datenblatt!$D$22*Übersicht!H3)+Datenblatt!$E$22,IF($C3=12,(Datenblatt!$B$23*Übersicht!H3^3)+(Datenblatt!$C$23*Übersicht!H3^2)+(Datenblatt!$D$23*Übersicht!H3)+Datenblatt!$E$23,IF($C3=11,(Datenblatt!$B$24*Übersicht!H3^3)+(Datenblatt!$C$24*Übersicht!H3^2)+(Datenblatt!$D$24*Übersicht!H3)+Datenblatt!$E$24,0))))))))))))))))))</f>
        <v>100</v>
      </c>
      <c r="O3">
        <f>IF(AND(I3="",C3=11),Datenblatt!$I$26,IF(AND(I3="",C3=12),Datenblatt!$I$26,IF(AND(I3="",C3=16),Datenblatt!$I$27,IF(AND(I3="",C3=15),Datenblatt!$I$26,IF(AND(I3="",C3=14),Datenblatt!$I$26,IF(AND(I3="",C3=13),Datenblatt!$I$26,IF(AND($C3=13,I3&gt;Datenblatt!$AC$3),0,IF(AND($C3=14,I3&gt;Datenblatt!$AC$4),0,IF(AND($C3=15,I3&gt;Datenblatt!$AC$5),0,IF(AND($C3=16,I3&gt;Datenblatt!$AC$6),0,IF(AND($C3=12,I3&gt;Datenblatt!$AC$7),0,IF(AND($C3=11,I3&gt;Datenblatt!$AC$8),0,IF(AND($C3=13,I3&lt;Datenblatt!$AB$3),100,IF(AND($C3=14,I3&lt;Datenblatt!$AB$4),100,IF(AND($C3=15,I3&lt;Datenblatt!$AB$5),100,IF(AND($C3=16,I3&lt;Datenblatt!$AB$6),100,IF(AND($C3=12,I3&lt;Datenblatt!$AB$7),100,IF(AND($C3=11,I3&lt;Datenblatt!$AB$8),100,IF($C3=13,(Datenblatt!$B$27*Übersicht!I3^3)+(Datenblatt!$C$27*Übersicht!I3^2)+(Datenblatt!$D$27*Übersicht!I3)+Datenblatt!$E$27,IF($C3=14,(Datenblatt!$B$28*Übersicht!I3^3)+(Datenblatt!$C$28*Übersicht!I3^2)+(Datenblatt!$D$28*Übersicht!I3)+Datenblatt!$E$28,IF($C3=15,(Datenblatt!$B$29*Übersicht!I3^3)+(Datenblatt!$C$29*Übersicht!I3^2)+(Datenblatt!$D$29*Übersicht!I3)+Datenblatt!$E$29,IF($C3=16,(Datenblatt!$B$30*Übersicht!I3^3)+(Datenblatt!$C$30*Übersicht!I3^2)+(Datenblatt!$D$30*Übersicht!I3)+Datenblatt!$E$30,IF($C3=12,(Datenblatt!$B$31*Übersicht!I3^3)+(Datenblatt!$C$31*Übersicht!I3^2)+(Datenblatt!$D$31*Übersicht!I3)+Datenblatt!$E$31,IF($C3=11,(Datenblatt!$B$32*Übersicht!I3^3)+(Datenblatt!$C$32*Übersicht!I3^2)+(Datenblatt!$D$32*Übersicht!I3)+Datenblatt!$E$32,0))))))))))))))))))))))))</f>
        <v>100</v>
      </c>
      <c r="P3">
        <f>IF(AND(I3="",C3=11),Datenblatt!$I$29,IF(AND(I3="",C3=12),Datenblatt!$I$29,IF(AND(I3="",C3=16),Datenblatt!$I$29,IF(AND(I3="",C3=15),Datenblatt!$I$29,IF(AND(I3="",C3=14),Datenblatt!$I$29,IF(AND(I3="",C3=13),Datenblatt!$I$29,IF(AND($C3=13,I3&gt;Datenblatt!$AC$3),0,IF(AND($C3=14,I3&gt;Datenblatt!$AC$4),0,IF(AND($C3=15,I3&gt;Datenblatt!$AC$5),0,IF(AND($C3=16,I3&gt;Datenblatt!$AC$6),0,IF(AND($C3=12,I3&gt;Datenblatt!$AC$7),0,IF(AND($C3=11,I3&gt;Datenblatt!$AC$8),0,IF(AND($C3=13,I3&lt;Datenblatt!$AB$3),100,IF(AND($C3=14,I3&lt;Datenblatt!$AB$4),100,IF(AND($C3=15,I3&lt;Datenblatt!$AB$5),100,IF(AND($C3=16,I3&lt;Datenblatt!$AB$6),100,IF(AND($C3=12,I3&lt;Datenblatt!$AB$7),100,IF(AND($C3=11,I3&lt;Datenblatt!$AB$8),100,IF($C3=13,(Datenblatt!$B$27*Übersicht!I3^3)+(Datenblatt!$C$27*Übersicht!I3^2)+(Datenblatt!$D$27*Übersicht!I3)+Datenblatt!$E$27,IF($C3=14,(Datenblatt!$B$28*Übersicht!I3^3)+(Datenblatt!$C$28*Übersicht!I3^2)+(Datenblatt!$D$28*Übersicht!I3)+Datenblatt!$E$28,IF($C3=15,(Datenblatt!$B$29*Übersicht!I3^3)+(Datenblatt!$C$29*Übersicht!I3^2)+(Datenblatt!$D$29*Übersicht!I3)+Datenblatt!$E$29,IF($C3=16,(Datenblatt!$B$30*Übersicht!I3^3)+(Datenblatt!$C$30*Übersicht!I3^2)+(Datenblatt!$D$30*Übersicht!I3)+Datenblatt!$E$30,IF($C3=12,(Datenblatt!$B$31*Übersicht!I3^3)+(Datenblatt!$C$31*Übersicht!I3^2)+(Datenblatt!$D$31*Übersicht!I3)+Datenblatt!$E$31,IF($C3=11,(Datenblatt!$B$32*Übersicht!I3^3)+(Datenblatt!$C$32*Übersicht!I3^2)+(Datenblatt!$D$32*Übersicht!I3)+Datenblatt!$E$32,0))))))))))))))))))))))))</f>
        <v>100</v>
      </c>
      <c r="Q3" s="2">
        <f t="shared" ref="Q3:Q66" si="0">(M3*0.38+N3*0.34+O3*0.28)</f>
        <v>98.720800277257325</v>
      </c>
      <c r="R3" s="2">
        <f t="shared" ref="R3:R66" si="1">(K3*0.5+M3*0.19+N3*0.17+P3*0.14)</f>
        <v>99.360400138628663</v>
      </c>
      <c r="T3" s="2"/>
      <c r="U3" s="2">
        <f>Datenblatt!$I$10</f>
        <v>63</v>
      </c>
      <c r="V3" s="2">
        <f>Datenblatt!$I$18</f>
        <v>62</v>
      </c>
      <c r="W3" s="2">
        <f>Datenblatt!$I$26</f>
        <v>56</v>
      </c>
      <c r="X3" s="2">
        <f>Datenblatt!$I$34</f>
        <v>58</v>
      </c>
      <c r="Y3" s="7" t="str">
        <f t="shared" ref="Y3:Y66" si="2">IF(Q3&gt;X3,"JA","NEIN")</f>
        <v>JA</v>
      </c>
      <c r="AA3" s="2">
        <f>Datenblatt!$I$5</f>
        <v>73</v>
      </c>
      <c r="AB3">
        <f>Datenblatt!$I$13</f>
        <v>80</v>
      </c>
      <c r="AC3">
        <f>Datenblatt!$I$21</f>
        <v>80</v>
      </c>
      <c r="AD3">
        <f>Datenblatt!$I$29</f>
        <v>71</v>
      </c>
      <c r="AE3">
        <f>Datenblatt!$I$37</f>
        <v>75</v>
      </c>
      <c r="AF3" s="7" t="str">
        <f t="shared" ref="AF3:AF66" si="3">IF(R3&gt;AE3,"JA","NEIN")</f>
        <v>JA</v>
      </c>
    </row>
    <row r="4" spans="1:32" ht="18.75" x14ac:dyDescent="0.3">
      <c r="A4" s="4" t="s">
        <v>26</v>
      </c>
      <c r="B4" s="4" t="s">
        <v>26</v>
      </c>
      <c r="C4" s="4">
        <v>11</v>
      </c>
      <c r="D4" s="4">
        <v>45.1</v>
      </c>
      <c r="E4" s="4">
        <v>126</v>
      </c>
      <c r="F4" s="4"/>
      <c r="G4" s="4">
        <v>8.1999999999999993</v>
      </c>
      <c r="H4" s="4">
        <v>6.98</v>
      </c>
      <c r="I4" s="4">
        <v>12.8</v>
      </c>
      <c r="K4" s="3">
        <f>IF(AND($C4=13,Datenblatt!M4&lt;Datenblatt!$S$3),0,IF(AND($C4=14,Datenblatt!M4&lt;Datenblatt!$S$4),0,IF(AND($C4=15,Datenblatt!M4&lt;Datenblatt!$S$5),0,IF(AND($C4=16,Datenblatt!M4&lt;Datenblatt!$S$6),0,IF(AND($C4=12,Datenblatt!M4&lt;Datenblatt!$S$7),0,IF(AND($C4=11,Datenblatt!M4&lt;Datenblatt!$S$8),0,IF(AND($C4=13,Datenblatt!M4&gt;Datenblatt!$R$3),100,IF(AND($C4=14,Datenblatt!M4&gt;Datenblatt!$R$4),100,IF(AND($C4=15,Datenblatt!M4&gt;Datenblatt!$R$5),100,IF(AND($C4=16,Datenblatt!M4&gt;Datenblatt!$R$6),100,IF(AND($C4=12,Datenblatt!M4&gt;Datenblatt!$R$7),100,IF(AND($C4=11,Datenblatt!M4&gt;Datenblatt!$R$8),100,IF(Übersicht!$C4=13,Datenblatt!$B$35*Datenblatt!M4^3+Datenblatt!$C$35*Datenblatt!M4^2+Datenblatt!$D$35*Datenblatt!M4+Datenblatt!$E$35,IF(Übersicht!$C4=14,Datenblatt!$B$36*Datenblatt!M4^3+Datenblatt!$C$36*Datenblatt!M4^2+Datenblatt!$D$36*Datenblatt!M4+Datenblatt!$E$36,IF(Übersicht!$C4=15,Datenblatt!$B$37*Datenblatt!M4^3+Datenblatt!$C$37*Datenblatt!M4^2+Datenblatt!$D$37*Datenblatt!M4+Datenblatt!$E$37,IF(Übersicht!$C4=16,Datenblatt!$B$38*Datenblatt!M4^3+Datenblatt!$C$38*Datenblatt!M4^2+Datenblatt!$D$38*Datenblatt!M4+Datenblatt!$E$38,IF(Übersicht!$C4=12,Datenblatt!$B$39*Datenblatt!M4^3+Datenblatt!$C$39*Datenblatt!M4^2+Datenblatt!$D$39*Datenblatt!M4+Datenblatt!$E$39,IF(Übersicht!$C4=11,Datenblatt!$B$40*Datenblatt!M4^3+Datenblatt!$C$40*Datenblatt!M4^2+Datenblatt!$D$40*Datenblatt!M4+Datenblatt!$E$40,0))))))))))))))))))</f>
        <v>100</v>
      </c>
      <c r="L4" s="3"/>
      <c r="M4">
        <f>IF(AND(Übersicht!$C4=13,Datenblatt!O4&lt;Datenblatt!$Y$3),0,IF(AND(Übersicht!$C4=14,Datenblatt!O4&lt;Datenblatt!$Y$4),0,IF(AND(Übersicht!$C4=15,Datenblatt!O4&lt;Datenblatt!$Y$5),0,IF(AND(Übersicht!$C4=16,Datenblatt!O4&lt;Datenblatt!$Y$6),0,IF(AND(Übersicht!$C4=12,Datenblatt!O4&lt;Datenblatt!$Y$7),0,IF(AND(Übersicht!$C4=11,Datenblatt!O4&lt;Datenblatt!$Y$8),0,IF(AND($C4=13,Datenblatt!O4&gt;Datenblatt!$X$3),100,IF(AND($C4=14,Datenblatt!O4&gt;Datenblatt!$X$4),100,IF(AND($C4=15,Datenblatt!O4&gt;Datenblatt!$X$5),100,IF(AND($C4=16,Datenblatt!O4&gt;Datenblatt!$X$6),100,IF(AND($C4=12,Datenblatt!O4&gt;Datenblatt!$X$7),100,IF(AND($C4=11,Datenblatt!O4&gt;Datenblatt!$X$8),100,IF(Übersicht!$C4=13,Datenblatt!$B$11*Datenblatt!O4^3+Datenblatt!$C$11*Datenblatt!O4^2+Datenblatt!$D$11*Datenblatt!O4+Datenblatt!$E$11,IF(Übersicht!$C4=14,Datenblatt!$B$12*Datenblatt!O4^3+Datenblatt!$C$12*Datenblatt!O4^2+Datenblatt!$D$12*Datenblatt!O4+Datenblatt!$E$12,IF(Übersicht!$C4=15,Datenblatt!$B$13*Datenblatt!O4^3+Datenblatt!$C$13*Datenblatt!O4^2+Datenblatt!$D$13*Datenblatt!O4+Datenblatt!$E$13,IF(Übersicht!$C4=16,Datenblatt!$B$14*Datenblatt!O4^3+Datenblatt!$C$14*Datenblatt!O4^2+Datenblatt!$D$14*Datenblatt!O4+Datenblatt!$E$14,IF(Übersicht!$C4=12,Datenblatt!$B$15*Datenblatt!O4^3+Datenblatt!$C$15*Datenblatt!O4^2+Datenblatt!$D$15*Datenblatt!O4+Datenblatt!$E$15,IF(Übersicht!$C4=11,Datenblatt!$B$16*Datenblatt!O4^3+Datenblatt!$C$16*Datenblatt!O4^2+Datenblatt!$D$16*Datenblatt!O4+Datenblatt!$E$16,0))))))))))))))))))</f>
        <v>96.633684940150829</v>
      </c>
      <c r="N4">
        <f>IF(AND($C4=13,H4&lt;Datenblatt!$AA$3),0,IF(AND($C4=14,H4&lt;Datenblatt!$AA$4),0,IF(AND($C4=15,H4&lt;Datenblatt!$AA$5),0,IF(AND($C4=16,H4&lt;Datenblatt!$AA$6),0,IF(AND($C4=12,H4&lt;Datenblatt!$AA$7),0,IF(AND($C4=11,H4&lt;Datenblatt!$AA$8),0,IF(AND($C4=13,H4&gt;Datenblatt!$Z$3),100,IF(AND($C4=14,H4&gt;Datenblatt!$Z$4),100,IF(AND($C4=15,H4&gt;Datenblatt!$Z$5),100,IF(AND($C4=16,H4&gt;Datenblatt!$Z$6),100,IF(AND($C4=12,H4&gt;Datenblatt!$Z$7),100,IF(AND($C4=11,H4&gt;Datenblatt!$Z$8),100,IF($C4=13,(Datenblatt!$B$19*Übersicht!H4^3)+(Datenblatt!$C$19*Übersicht!H4^2)+(Datenblatt!$D$19*Übersicht!H4)+Datenblatt!$E$19,IF($C4=14,(Datenblatt!$B$20*Übersicht!H4^3)+(Datenblatt!$C$20*Übersicht!H4^2)+(Datenblatt!$D$20*Übersicht!H4)+Datenblatt!$E$20,IF($C4=15,(Datenblatt!$B$21*Übersicht!H4^3)+(Datenblatt!$C$21*Übersicht!H4^2)+(Datenblatt!$D$21*Übersicht!H4)+Datenblatt!$E$21,IF($C4=16,(Datenblatt!$B$22*Übersicht!H4^3)+(Datenblatt!$C$22*Übersicht!H4^2)+(Datenblatt!$D$22*Übersicht!H4)+Datenblatt!$E$22,IF($C4=12,(Datenblatt!$B$23*Übersicht!H4^3)+(Datenblatt!$C$23*Übersicht!H4^2)+(Datenblatt!$D$23*Übersicht!H4)+Datenblatt!$E$23,IF($C4=11,(Datenblatt!$B$24*Übersicht!H4^3)+(Datenblatt!$C$24*Übersicht!H4^2)+(Datenblatt!$D$24*Übersicht!H4)+Datenblatt!$E$24,0))))))))))))))))))</f>
        <v>100</v>
      </c>
      <c r="O4">
        <f>IF(AND(I4="",C4=11),Datenblatt!$I$26,IF(AND(I4="",C4=12),Datenblatt!$I$26,IF(AND(I4="",C4=16),Datenblatt!$I$27,IF(AND(I4="",C4=15),Datenblatt!$I$26,IF(AND(I4="",C4=14),Datenblatt!$I$26,IF(AND(I4="",C4=13),Datenblatt!$I$26,IF(AND($C4=13,I4&gt;Datenblatt!$AC$3),0,IF(AND($C4=14,I4&gt;Datenblatt!$AC$4),0,IF(AND($C4=15,I4&gt;Datenblatt!$AC$5),0,IF(AND($C4=16,I4&gt;Datenblatt!$AC$6),0,IF(AND($C4=12,I4&gt;Datenblatt!$AC$7),0,IF(AND($C4=11,I4&gt;Datenblatt!$AC$8),0,IF(AND($C4=13,I4&lt;Datenblatt!$AB$3),100,IF(AND($C4=14,I4&lt;Datenblatt!$AB$4),100,IF(AND($C4=15,I4&lt;Datenblatt!$AB$5),100,IF(AND($C4=16,I4&lt;Datenblatt!$AB$6),100,IF(AND($C4=12,I4&lt;Datenblatt!$AB$7),100,IF(AND($C4=11,I4&lt;Datenblatt!$AB$8),100,IF($C4=13,(Datenblatt!$B$27*Übersicht!I4^3)+(Datenblatt!$C$27*Übersicht!I4^2)+(Datenblatt!$D$27*Übersicht!I4)+Datenblatt!$E$27,IF($C4=14,(Datenblatt!$B$28*Übersicht!I4^3)+(Datenblatt!$C$28*Übersicht!I4^2)+(Datenblatt!$D$28*Übersicht!I4)+Datenblatt!$E$28,IF($C4=15,(Datenblatt!$B$29*Übersicht!I4^3)+(Datenblatt!$C$29*Übersicht!I4^2)+(Datenblatt!$D$29*Übersicht!I4)+Datenblatt!$E$29,IF($C4=16,(Datenblatt!$B$30*Übersicht!I4^3)+(Datenblatt!$C$30*Übersicht!I4^2)+(Datenblatt!$D$30*Übersicht!I4)+Datenblatt!$E$30,IF($C4=12,(Datenblatt!$B$31*Übersicht!I4^3)+(Datenblatt!$C$31*Übersicht!I4^2)+(Datenblatt!$D$31*Übersicht!I4)+Datenblatt!$E$31,IF($C4=11,(Datenblatt!$B$32*Übersicht!I4^3)+(Datenblatt!$C$32*Übersicht!I4^2)+(Datenblatt!$D$32*Übersicht!I4)+Datenblatt!$E$32,0))))))))))))))))))))))))</f>
        <v>100</v>
      </c>
      <c r="P4">
        <f>IF(AND(I4="",C4=11),Datenblatt!$I$29,IF(AND(I4="",C4=12),Datenblatt!$I$29,IF(AND(I4="",C4=16),Datenblatt!$I$29,IF(AND(I4="",C4=15),Datenblatt!$I$29,IF(AND(I4="",C4=14),Datenblatt!$I$29,IF(AND(I4="",C4=13),Datenblatt!$I$29,IF(AND($C4=13,I4&gt;Datenblatt!$AC$3),0,IF(AND($C4=14,I4&gt;Datenblatt!$AC$4),0,IF(AND($C4=15,I4&gt;Datenblatt!$AC$5),0,IF(AND($C4=16,I4&gt;Datenblatt!$AC$6),0,IF(AND($C4=12,I4&gt;Datenblatt!$AC$7),0,IF(AND($C4=11,I4&gt;Datenblatt!$AC$8),0,IF(AND($C4=13,I4&lt;Datenblatt!$AB$3),100,IF(AND($C4=14,I4&lt;Datenblatt!$AB$4),100,IF(AND($C4=15,I4&lt;Datenblatt!$AB$5),100,IF(AND($C4=16,I4&lt;Datenblatt!$AB$6),100,IF(AND($C4=12,I4&lt;Datenblatt!$AB$7),100,IF(AND($C4=11,I4&lt;Datenblatt!$AB$8),100,IF($C4=13,(Datenblatt!$B$27*Übersicht!I4^3)+(Datenblatt!$C$27*Übersicht!I4^2)+(Datenblatt!$D$27*Übersicht!I4)+Datenblatt!$E$27,IF($C4=14,(Datenblatt!$B$28*Übersicht!I4^3)+(Datenblatt!$C$28*Übersicht!I4^2)+(Datenblatt!$D$28*Übersicht!I4)+Datenblatt!$E$28,IF($C4=15,(Datenblatt!$B$29*Übersicht!I4^3)+(Datenblatt!$C$29*Übersicht!I4^2)+(Datenblatt!$D$29*Übersicht!I4)+Datenblatt!$E$29,IF($C4=16,(Datenblatt!$B$30*Übersicht!I4^3)+(Datenblatt!$C$30*Übersicht!I4^2)+(Datenblatt!$D$30*Übersicht!I4)+Datenblatt!$E$30,IF($C4=12,(Datenblatt!$B$31*Übersicht!I4^3)+(Datenblatt!$C$31*Übersicht!I4^2)+(Datenblatt!$D$31*Übersicht!I4)+Datenblatt!$E$31,IF($C4=11,(Datenblatt!$B$32*Übersicht!I4^3)+(Datenblatt!$C$32*Übersicht!I4^2)+(Datenblatt!$D$32*Übersicht!I4)+Datenblatt!$E$32,0))))))))))))))))))))))))</f>
        <v>100</v>
      </c>
      <c r="Q4" s="2">
        <f t="shared" si="0"/>
        <v>98.720800277257325</v>
      </c>
      <c r="R4" s="2">
        <f t="shared" si="1"/>
        <v>99.360400138628663</v>
      </c>
      <c r="T4" s="2"/>
      <c r="U4" s="2">
        <f>Datenblatt!$I$10</f>
        <v>63</v>
      </c>
      <c r="V4" s="2">
        <f>Datenblatt!$I$18</f>
        <v>62</v>
      </c>
      <c r="W4" s="2">
        <f>Datenblatt!$I$26</f>
        <v>56</v>
      </c>
      <c r="X4" s="2">
        <f>Datenblatt!$I$34</f>
        <v>58</v>
      </c>
      <c r="Y4" s="7" t="str">
        <f t="shared" si="2"/>
        <v>JA</v>
      </c>
      <c r="AA4" s="2">
        <f>Datenblatt!$I$5</f>
        <v>73</v>
      </c>
      <c r="AB4">
        <f>Datenblatt!$I$13</f>
        <v>80</v>
      </c>
      <c r="AC4">
        <f>Datenblatt!$I$21</f>
        <v>80</v>
      </c>
      <c r="AD4">
        <f>Datenblatt!$I$29</f>
        <v>71</v>
      </c>
      <c r="AE4">
        <f>Datenblatt!$I$37</f>
        <v>75</v>
      </c>
      <c r="AF4" s="7" t="str">
        <f t="shared" si="3"/>
        <v>JA</v>
      </c>
    </row>
    <row r="5" spans="1:32" ht="18.75" x14ac:dyDescent="0.3">
      <c r="A5" s="4" t="s">
        <v>26</v>
      </c>
      <c r="B5" s="4" t="s">
        <v>26</v>
      </c>
      <c r="C5" s="4">
        <v>15</v>
      </c>
      <c r="D5" s="4">
        <v>45.1</v>
      </c>
      <c r="E5" s="4">
        <v>126</v>
      </c>
      <c r="F5" s="4"/>
      <c r="G5" s="4">
        <v>8.1999999999999993</v>
      </c>
      <c r="H5" s="4">
        <v>6.98</v>
      </c>
      <c r="I5" s="4">
        <v>12.8</v>
      </c>
      <c r="K5" s="3">
        <f>IF(AND($C5=13,Datenblatt!M5&lt;Datenblatt!$S$3),0,IF(AND($C5=14,Datenblatt!M5&lt;Datenblatt!$S$4),0,IF(AND($C5=15,Datenblatt!M5&lt;Datenblatt!$S$5),0,IF(AND($C5=16,Datenblatt!M5&lt;Datenblatt!$S$6),0,IF(AND($C5=12,Datenblatt!M5&lt;Datenblatt!$S$7),0,IF(AND($C5=11,Datenblatt!M5&lt;Datenblatt!$S$8),0,IF(AND($C5=13,Datenblatt!M5&gt;Datenblatt!$R$3),100,IF(AND($C5=14,Datenblatt!M5&gt;Datenblatt!$R$4),100,IF(AND($C5=15,Datenblatt!M5&gt;Datenblatt!$R$5),100,IF(AND($C5=16,Datenblatt!M5&gt;Datenblatt!$R$6),100,IF(AND($C5=12,Datenblatt!M5&gt;Datenblatt!$R$7),100,IF(AND($C5=11,Datenblatt!M5&gt;Datenblatt!$R$8),100,IF(Übersicht!$C5=13,Datenblatt!$B$35*Datenblatt!M5^3+Datenblatt!$C$35*Datenblatt!M5^2+Datenblatt!$D$35*Datenblatt!M5+Datenblatt!$E$35,IF(Übersicht!$C5=14,Datenblatt!$B$36*Datenblatt!M5^3+Datenblatt!$C$36*Datenblatt!M5^2+Datenblatt!$D$36*Datenblatt!M5+Datenblatt!$E$36,IF(Übersicht!$C5=15,Datenblatt!$B$37*Datenblatt!M5^3+Datenblatt!$C$37*Datenblatt!M5^2+Datenblatt!$D$37*Datenblatt!M5+Datenblatt!$E$37,IF(Übersicht!$C5=16,Datenblatt!$B$38*Datenblatt!M5^3+Datenblatt!$C$38*Datenblatt!M5^2+Datenblatt!$D$38*Datenblatt!M5+Datenblatt!$E$38,IF(Übersicht!$C5=12,Datenblatt!$B$39*Datenblatt!M5^3+Datenblatt!$C$39*Datenblatt!M5^2+Datenblatt!$D$39*Datenblatt!M5+Datenblatt!$E$39,IF(Übersicht!$C5=11,Datenblatt!$B$40*Datenblatt!M5^3+Datenblatt!$C$40*Datenblatt!M5^2+Datenblatt!$D$40*Datenblatt!M5+Datenblatt!$E$40,0))))))))))))))))))</f>
        <v>100</v>
      </c>
      <c r="L5" s="3"/>
      <c r="M5">
        <f>IF(AND(Übersicht!$C5=13,Datenblatt!O5&lt;Datenblatt!$Y$3),0,IF(AND(Übersicht!$C5=14,Datenblatt!O5&lt;Datenblatt!$Y$4),0,IF(AND(Übersicht!$C5=15,Datenblatt!O5&lt;Datenblatt!$Y$5),0,IF(AND(Übersicht!$C5=16,Datenblatt!O5&lt;Datenblatt!$Y$6),0,IF(AND(Übersicht!$C5=12,Datenblatt!O5&lt;Datenblatt!$Y$7),0,IF(AND(Übersicht!$C5=11,Datenblatt!O5&lt;Datenblatt!$Y$8),0,IF(AND($C5=13,Datenblatt!O5&gt;Datenblatt!$X$3),100,IF(AND($C5=14,Datenblatt!O5&gt;Datenblatt!$X$4),100,IF(AND($C5=15,Datenblatt!O5&gt;Datenblatt!$X$5),100,IF(AND($C5=16,Datenblatt!O5&gt;Datenblatt!$X$6),100,IF(AND($C5=12,Datenblatt!O5&gt;Datenblatt!$X$7),100,IF(AND($C5=11,Datenblatt!O5&gt;Datenblatt!$X$8),100,IF(Übersicht!$C5=13,Datenblatt!$B$11*Datenblatt!O5^3+Datenblatt!$C$11*Datenblatt!O5^2+Datenblatt!$D$11*Datenblatt!O5+Datenblatt!$E$11,IF(Übersicht!$C5=14,Datenblatt!$B$12*Datenblatt!O5^3+Datenblatt!$C$12*Datenblatt!O5^2+Datenblatt!$D$12*Datenblatt!O5+Datenblatt!$E$12,IF(Übersicht!$C5=15,Datenblatt!$B$13*Datenblatt!O5^3+Datenblatt!$C$13*Datenblatt!O5^2+Datenblatt!$D$13*Datenblatt!O5+Datenblatt!$E$13,IF(Übersicht!$C5=16,Datenblatt!$B$14*Datenblatt!O5^3+Datenblatt!$C$14*Datenblatt!O5^2+Datenblatt!$D$14*Datenblatt!O5+Datenblatt!$E$14,IF(Übersicht!$C5=12,Datenblatt!$B$15*Datenblatt!O5^3+Datenblatt!$C$15*Datenblatt!O5^2+Datenblatt!$D$15*Datenblatt!O5+Datenblatt!$E$15,IF(Übersicht!$C5=11,Datenblatt!$B$16*Datenblatt!O5^3+Datenblatt!$C$16*Datenblatt!O5^2+Datenblatt!$D$16*Datenblatt!O5+Datenblatt!$E$16,0))))))))))))))))))</f>
        <v>54.239884229052393</v>
      </c>
      <c r="N5">
        <f>IF(AND($C5=13,H5&lt;Datenblatt!$AA$3),0,IF(AND($C5=14,H5&lt;Datenblatt!$AA$4),0,IF(AND($C5=15,H5&lt;Datenblatt!$AA$5),0,IF(AND($C5=16,H5&lt;Datenblatt!$AA$6),0,IF(AND($C5=12,H5&lt;Datenblatt!$AA$7),0,IF(AND($C5=11,H5&lt;Datenblatt!$AA$8),0,IF(AND($C5=13,H5&gt;Datenblatt!$Z$3),100,IF(AND($C5=14,H5&gt;Datenblatt!$Z$4),100,IF(AND($C5=15,H5&gt;Datenblatt!$Z$5),100,IF(AND($C5=16,H5&gt;Datenblatt!$Z$6),100,IF(AND($C5=12,H5&gt;Datenblatt!$Z$7),100,IF(AND($C5=11,H5&gt;Datenblatt!$Z$8),100,IF($C5=13,(Datenblatt!$B$19*Übersicht!H5^3)+(Datenblatt!$C$19*Übersicht!H5^2)+(Datenblatt!$D$19*Übersicht!H5)+Datenblatt!$E$19,IF($C5=14,(Datenblatt!$B$20*Übersicht!H5^3)+(Datenblatt!$C$20*Übersicht!H5^2)+(Datenblatt!$D$20*Übersicht!H5)+Datenblatt!$E$20,IF($C5=15,(Datenblatt!$B$21*Übersicht!H5^3)+(Datenblatt!$C$21*Übersicht!H5^2)+(Datenblatt!$D$21*Übersicht!H5)+Datenblatt!$E$21,IF($C5=16,(Datenblatt!$B$22*Übersicht!H5^3)+(Datenblatt!$C$22*Übersicht!H5^2)+(Datenblatt!$D$22*Übersicht!H5)+Datenblatt!$E$22,IF($C5=12,(Datenblatt!$B$23*Übersicht!H5^3)+(Datenblatt!$C$23*Übersicht!H5^2)+(Datenblatt!$D$23*Übersicht!H5)+Datenblatt!$E$23,IF($C5=11,(Datenblatt!$B$24*Übersicht!H5^3)+(Datenblatt!$C$24*Übersicht!H5^2)+(Datenblatt!$D$24*Übersicht!H5)+Datenblatt!$E$24,0))))))))))))))))))</f>
        <v>30.502329724001356</v>
      </c>
      <c r="O5">
        <f>IF(AND(I5="",C5=11),Datenblatt!$I$26,IF(AND(I5="",C5=12),Datenblatt!$I$26,IF(AND(I5="",C5=16),Datenblatt!$I$27,IF(AND(I5="",C5=15),Datenblatt!$I$26,IF(AND(I5="",C5=14),Datenblatt!$I$26,IF(AND(I5="",C5=13),Datenblatt!$I$26,IF(AND($C5=13,I5&gt;Datenblatt!$AC$3),0,IF(AND($C5=14,I5&gt;Datenblatt!$AC$4),0,IF(AND($C5=15,I5&gt;Datenblatt!$AC$5),0,IF(AND($C5=16,I5&gt;Datenblatt!$AC$6),0,IF(AND($C5=12,I5&gt;Datenblatt!$AC$7),0,IF(AND($C5=11,I5&gt;Datenblatt!$AC$8),0,IF(AND($C5=13,I5&lt;Datenblatt!$AB$3),100,IF(AND($C5=14,I5&lt;Datenblatt!$AB$4),100,IF(AND($C5=15,I5&lt;Datenblatt!$AB$5),100,IF(AND($C5=16,I5&lt;Datenblatt!$AB$6),100,IF(AND($C5=12,I5&lt;Datenblatt!$AB$7),100,IF(AND($C5=11,I5&lt;Datenblatt!$AB$8),100,IF($C5=13,(Datenblatt!$B$27*Übersicht!I5^3)+(Datenblatt!$C$27*Übersicht!I5^2)+(Datenblatt!$D$27*Übersicht!I5)+Datenblatt!$E$27,IF($C5=14,(Datenblatt!$B$28*Übersicht!I5^3)+(Datenblatt!$C$28*Übersicht!I5^2)+(Datenblatt!$D$28*Übersicht!I5)+Datenblatt!$E$28,IF($C5=15,(Datenblatt!$B$29*Übersicht!I5^3)+(Datenblatt!$C$29*Übersicht!I5^2)+(Datenblatt!$D$29*Übersicht!I5)+Datenblatt!$E$29,IF($C5=16,(Datenblatt!$B$30*Übersicht!I5^3)+(Datenblatt!$C$30*Übersicht!I5^2)+(Datenblatt!$D$30*Übersicht!I5)+Datenblatt!$E$30,IF($C5=12,(Datenblatt!$B$31*Übersicht!I5^3)+(Datenblatt!$C$31*Übersicht!I5^2)+(Datenblatt!$D$31*Übersicht!I5)+Datenblatt!$E$31,IF($C5=11,(Datenblatt!$B$32*Übersicht!I5^3)+(Datenblatt!$C$32*Übersicht!I5^2)+(Datenblatt!$D$32*Übersicht!I5)+Datenblatt!$E$32,0))))))))))))))))))))))))</f>
        <v>47.346227199988789</v>
      </c>
      <c r="P5">
        <f>IF(AND(I5="",C5=11),Datenblatt!$I$29,IF(AND(I5="",C5=12),Datenblatt!$I$29,IF(AND(I5="",C5=16),Datenblatt!$I$29,IF(AND(I5="",C5=15),Datenblatt!$I$29,IF(AND(I5="",C5=14),Datenblatt!$I$29,IF(AND(I5="",C5=13),Datenblatt!$I$29,IF(AND($C5=13,I5&gt;Datenblatt!$AC$3),0,IF(AND($C5=14,I5&gt;Datenblatt!$AC$4),0,IF(AND($C5=15,I5&gt;Datenblatt!$AC$5),0,IF(AND($C5=16,I5&gt;Datenblatt!$AC$6),0,IF(AND($C5=12,I5&gt;Datenblatt!$AC$7),0,IF(AND($C5=11,I5&gt;Datenblatt!$AC$8),0,IF(AND($C5=13,I5&lt;Datenblatt!$AB$3),100,IF(AND($C5=14,I5&lt;Datenblatt!$AB$4),100,IF(AND($C5=15,I5&lt;Datenblatt!$AB$5),100,IF(AND($C5=16,I5&lt;Datenblatt!$AB$6),100,IF(AND($C5=12,I5&lt;Datenblatt!$AB$7),100,IF(AND($C5=11,I5&lt;Datenblatt!$AB$8),100,IF($C5=13,(Datenblatt!$B$27*Übersicht!I5^3)+(Datenblatt!$C$27*Übersicht!I5^2)+(Datenblatt!$D$27*Übersicht!I5)+Datenblatt!$E$27,IF($C5=14,(Datenblatt!$B$28*Übersicht!I5^3)+(Datenblatt!$C$28*Übersicht!I5^2)+(Datenblatt!$D$28*Übersicht!I5)+Datenblatt!$E$28,IF($C5=15,(Datenblatt!$B$29*Übersicht!I5^3)+(Datenblatt!$C$29*Übersicht!I5^2)+(Datenblatt!$D$29*Übersicht!I5)+Datenblatt!$E$29,IF($C5=16,(Datenblatt!$B$30*Übersicht!I5^3)+(Datenblatt!$C$30*Übersicht!I5^2)+(Datenblatt!$D$30*Übersicht!I5)+Datenblatt!$E$30,IF($C5=12,(Datenblatt!$B$31*Übersicht!I5^3)+(Datenblatt!$C$31*Übersicht!I5^2)+(Datenblatt!$D$31*Übersicht!I5)+Datenblatt!$E$31,IF($C5=11,(Datenblatt!$B$32*Übersicht!I5^3)+(Datenblatt!$C$32*Übersicht!I5^2)+(Datenblatt!$D$32*Übersicht!I5)+Datenblatt!$E$32,0))))))))))))))))))))))))</f>
        <v>47.346227199988789</v>
      </c>
      <c r="Q5" s="2">
        <f t="shared" si="0"/>
        <v>44.238891729197235</v>
      </c>
      <c r="R5" s="2">
        <f t="shared" si="1"/>
        <v>72.119445864598617</v>
      </c>
      <c r="T5" s="2"/>
      <c r="U5" s="2">
        <f>Datenblatt!$I$10</f>
        <v>63</v>
      </c>
      <c r="V5" s="2">
        <f>Datenblatt!$I$18</f>
        <v>62</v>
      </c>
      <c r="W5" s="2">
        <f>Datenblatt!$I$26</f>
        <v>56</v>
      </c>
      <c r="X5" s="2">
        <f>Datenblatt!$I$34</f>
        <v>58</v>
      </c>
      <c r="Y5" s="7" t="str">
        <f t="shared" si="2"/>
        <v>NEIN</v>
      </c>
      <c r="AA5" s="2">
        <f>Datenblatt!$I$5</f>
        <v>73</v>
      </c>
      <c r="AB5">
        <f>Datenblatt!$I$13</f>
        <v>80</v>
      </c>
      <c r="AC5">
        <f>Datenblatt!$I$21</f>
        <v>80</v>
      </c>
      <c r="AD5">
        <f>Datenblatt!$I$29</f>
        <v>71</v>
      </c>
      <c r="AE5">
        <f>Datenblatt!$I$37</f>
        <v>75</v>
      </c>
      <c r="AF5" s="7" t="str">
        <f t="shared" si="3"/>
        <v>NEIN</v>
      </c>
    </row>
    <row r="6" spans="1:32" ht="18.75" x14ac:dyDescent="0.3">
      <c r="A6" s="4"/>
      <c r="B6" s="4"/>
      <c r="C6" s="4"/>
      <c r="D6" s="4"/>
      <c r="E6" s="4"/>
      <c r="F6" s="4"/>
      <c r="G6" s="4"/>
      <c r="H6" s="4"/>
      <c r="I6" s="4"/>
      <c r="J6" s="3"/>
      <c r="K6" s="3" t="e">
        <f>IF(AND($C6=13,Datenblatt!M6&lt;Datenblatt!$S$3),0,IF(AND($C6=14,Datenblatt!M6&lt;Datenblatt!$S$4),0,IF(AND($C6=15,Datenblatt!M6&lt;Datenblatt!$S$5),0,IF(AND($C6=16,Datenblatt!M6&lt;Datenblatt!$S$6),0,IF(AND($C6=12,Datenblatt!M6&lt;Datenblatt!$S$7),0,IF(AND($C6=11,Datenblatt!M6&lt;Datenblatt!$S$8),0,IF(AND($C6=13,Datenblatt!M6&gt;Datenblatt!$R$3),100,IF(AND($C6=14,Datenblatt!M6&gt;Datenblatt!$R$4),100,IF(AND($C6=15,Datenblatt!M6&gt;Datenblatt!$R$5),100,IF(AND($C6=16,Datenblatt!M6&gt;Datenblatt!$R$6),100,IF(AND($C6=12,Datenblatt!M6&gt;Datenblatt!$R$7),100,IF(AND($C6=11,Datenblatt!M6&gt;Datenblatt!$R$8),100,IF(Übersicht!$C6=13,Datenblatt!$B$35*Datenblatt!M6^3+Datenblatt!$C$35*Datenblatt!M6^2+Datenblatt!$D$35*Datenblatt!M6+Datenblatt!$E$35,IF(Übersicht!$C6=14,Datenblatt!$B$36*Datenblatt!M6^3+Datenblatt!$C$36*Datenblatt!M6^2+Datenblatt!$D$36*Datenblatt!M6+Datenblatt!$E$36,IF(Übersicht!$C6=15,Datenblatt!$B$37*Datenblatt!M6^3+Datenblatt!$C$37*Datenblatt!M6^2+Datenblatt!$D$37*Datenblatt!M6+Datenblatt!$E$37,IF(Übersicht!$C6=16,Datenblatt!$B$38*Datenblatt!M6^3+Datenblatt!$C$38*Datenblatt!M6^2+Datenblatt!$D$38*Datenblatt!M6+Datenblatt!$E$38,IF(Übersicht!$C6=12,Datenblatt!$B$39*Datenblatt!M6^3+Datenblatt!$C$39*Datenblatt!M6^2+Datenblatt!$D$39*Datenblatt!M6+Datenblatt!$E$39,IF(Übersicht!$C6=11,Datenblatt!$B$40*Datenblatt!M6^3+Datenblatt!$C$40*Datenblatt!M6^2+Datenblatt!$D$40*Datenblatt!M6+Datenblatt!$E$40,0))))))))))))))))))</f>
        <v>#DIV/0!</v>
      </c>
      <c r="L6" s="3"/>
      <c r="M6" t="e">
        <f>IF(AND(Übersicht!$C6=13,Datenblatt!O6&lt;Datenblatt!$Y$3),0,IF(AND(Übersicht!$C6=14,Datenblatt!O6&lt;Datenblatt!$Y$4),0,IF(AND(Übersicht!$C6=15,Datenblatt!O6&lt;Datenblatt!$Y$5),0,IF(AND(Übersicht!$C6=16,Datenblatt!O6&lt;Datenblatt!$Y$6),0,IF(AND(Übersicht!$C6=12,Datenblatt!O6&lt;Datenblatt!$Y$7),0,IF(AND(Übersicht!$C6=11,Datenblatt!O6&lt;Datenblatt!$Y$8),0,IF(AND($C6=13,Datenblatt!O6&gt;Datenblatt!$X$3),100,IF(AND($C6=14,Datenblatt!O6&gt;Datenblatt!$X$4),100,IF(AND($C6=15,Datenblatt!O6&gt;Datenblatt!$X$5),100,IF(AND($C6=16,Datenblatt!O6&gt;Datenblatt!$X$6),100,IF(AND($C6=12,Datenblatt!O6&gt;Datenblatt!$X$7),100,IF(AND($C6=11,Datenblatt!O6&gt;Datenblatt!$X$8),100,IF(Übersicht!$C6=13,Datenblatt!$B$11*Datenblatt!O6^3+Datenblatt!$C$11*Datenblatt!O6^2+Datenblatt!$D$11*Datenblatt!O6+Datenblatt!$E$11,IF(Übersicht!$C6=14,Datenblatt!$B$12*Datenblatt!O6^3+Datenblatt!$C$12*Datenblatt!O6^2+Datenblatt!$D$12*Datenblatt!O6+Datenblatt!$E$12,IF(Übersicht!$C6=15,Datenblatt!$B$13*Datenblatt!O6^3+Datenblatt!$C$13*Datenblatt!O6^2+Datenblatt!$D$13*Datenblatt!O6+Datenblatt!$E$13,IF(Übersicht!$C6=16,Datenblatt!$B$14*Datenblatt!O6^3+Datenblatt!$C$14*Datenblatt!O6^2+Datenblatt!$D$14*Datenblatt!O6+Datenblatt!$E$14,IF(Übersicht!$C6=12,Datenblatt!$B$15*Datenblatt!O6^3+Datenblatt!$C$15*Datenblatt!O6^2+Datenblatt!$D$15*Datenblatt!O6+Datenblatt!$E$15,IF(Übersicht!$C6=11,Datenblatt!$B$16*Datenblatt!O6^3+Datenblatt!$C$16*Datenblatt!O6^2+Datenblatt!$D$16*Datenblatt!O6+Datenblatt!$E$16,0))))))))))))))))))</f>
        <v>#DIV/0!</v>
      </c>
      <c r="N6">
        <f>IF(AND($C6=13,H6&lt;Datenblatt!$AA$3),0,IF(AND($C6=14,H6&lt;Datenblatt!$AA$4),0,IF(AND($C6=15,H6&lt;Datenblatt!$AA$5),0,IF(AND($C6=16,H6&lt;Datenblatt!$AA$6),0,IF(AND($C6=12,H6&lt;Datenblatt!$AA$7),0,IF(AND($C6=11,H6&lt;Datenblatt!$AA$8),0,IF(AND($C6=13,H6&gt;Datenblatt!$Z$3),100,IF(AND($C6=14,H6&gt;Datenblatt!$Z$4),100,IF(AND($C6=15,H6&gt;Datenblatt!$Z$5),100,IF(AND($C6=16,H6&gt;Datenblatt!$Z$6),100,IF(AND($C6=12,H6&gt;Datenblatt!$Z$7),100,IF(AND($C6=11,H6&gt;Datenblatt!$Z$8),100,IF($C6=13,(Datenblatt!$B$19*Übersicht!H6^3)+(Datenblatt!$C$19*Übersicht!H6^2)+(Datenblatt!$D$19*Übersicht!H6)+Datenblatt!$E$19,IF($C6=14,(Datenblatt!$B$20*Übersicht!H6^3)+(Datenblatt!$C$20*Übersicht!H6^2)+(Datenblatt!$D$20*Übersicht!H6)+Datenblatt!$E$20,IF($C6=15,(Datenblatt!$B$21*Übersicht!H6^3)+(Datenblatt!$C$21*Übersicht!H6^2)+(Datenblatt!$D$21*Übersicht!H6)+Datenblatt!$E$21,IF($C6=16,(Datenblatt!$B$22*Übersicht!H6^3)+(Datenblatt!$C$22*Übersicht!H6^2)+(Datenblatt!$D$22*Übersicht!H6)+Datenblatt!$E$22,IF($C6=12,(Datenblatt!$B$23*Übersicht!H6^3)+(Datenblatt!$C$23*Übersicht!H6^2)+(Datenblatt!$D$23*Übersicht!H6)+Datenblatt!$E$23,IF($C6=11,(Datenblatt!$B$24*Übersicht!H6^3)+(Datenblatt!$C$24*Übersicht!H6^2)+(Datenblatt!$D$24*Übersicht!H6)+Datenblatt!$E$24,0))))))))))))))))))</f>
        <v>0</v>
      </c>
      <c r="O6">
        <f>IF(AND(I6="",C6=11),Datenblatt!$I$26,IF(AND(I6="",C6=12),Datenblatt!$I$26,IF(AND(I6="",C6=16),Datenblatt!$I$27,IF(AND(I6="",C6=15),Datenblatt!$I$26,IF(AND(I6="",C6=14),Datenblatt!$I$26,IF(AND(I6="",C6=13),Datenblatt!$I$26,IF(AND($C6=13,I6&gt;Datenblatt!$AC$3),0,IF(AND($C6=14,I6&gt;Datenblatt!$AC$4),0,IF(AND($C6=15,I6&gt;Datenblatt!$AC$5),0,IF(AND($C6=16,I6&gt;Datenblatt!$AC$6),0,IF(AND($C6=12,I6&gt;Datenblatt!$AC$7),0,IF(AND($C6=11,I6&gt;Datenblatt!$AC$8),0,IF(AND($C6=13,I6&lt;Datenblatt!$AB$3),100,IF(AND($C6=14,I6&lt;Datenblatt!$AB$4),100,IF(AND($C6=15,I6&lt;Datenblatt!$AB$5),100,IF(AND($C6=16,I6&lt;Datenblatt!$AB$6),100,IF(AND($C6=12,I6&lt;Datenblatt!$AB$7),100,IF(AND($C6=11,I6&lt;Datenblatt!$AB$8),100,IF($C6=13,(Datenblatt!$B$27*Übersicht!I6^3)+(Datenblatt!$C$27*Übersicht!I6^2)+(Datenblatt!$D$27*Übersicht!I6)+Datenblatt!$E$27,IF($C6=14,(Datenblatt!$B$28*Übersicht!I6^3)+(Datenblatt!$C$28*Übersicht!I6^2)+(Datenblatt!$D$28*Übersicht!I6)+Datenblatt!$E$28,IF($C6=15,(Datenblatt!$B$29*Übersicht!I6^3)+(Datenblatt!$C$29*Übersicht!I6^2)+(Datenblatt!$D$29*Übersicht!I6)+Datenblatt!$E$29,IF($C6=16,(Datenblatt!$B$30*Übersicht!I6^3)+(Datenblatt!$C$30*Übersicht!I6^2)+(Datenblatt!$D$30*Übersicht!I6)+Datenblatt!$E$30,IF($C6=12,(Datenblatt!$B$31*Übersicht!I6^3)+(Datenblatt!$C$31*Übersicht!I6^2)+(Datenblatt!$D$31*Übersicht!I6)+Datenblatt!$E$31,IF($C6=11,(Datenblatt!$B$32*Übersicht!I6^3)+(Datenblatt!$C$32*Übersicht!I6^2)+(Datenblatt!$D$32*Übersicht!I6)+Datenblatt!$E$32,0))))))))))))))))))))))))</f>
        <v>0</v>
      </c>
      <c r="P6">
        <f>IF(AND(I6="",C6=11),Datenblatt!$I$29,IF(AND(I6="",C6=12),Datenblatt!$I$29,IF(AND(I6="",C6=16),Datenblatt!$I$29,IF(AND(I6="",C6=15),Datenblatt!$I$29,IF(AND(I6="",C6=14),Datenblatt!$I$29,IF(AND(I6="",C6=13),Datenblatt!$I$29,IF(AND($C6=13,I6&gt;Datenblatt!$AC$3),0,IF(AND($C6=14,I6&gt;Datenblatt!$AC$4),0,IF(AND($C6=15,I6&gt;Datenblatt!$AC$5),0,IF(AND($C6=16,I6&gt;Datenblatt!$AC$6),0,IF(AND($C6=12,I6&gt;Datenblatt!$AC$7),0,IF(AND($C6=11,I6&gt;Datenblatt!$AC$8),0,IF(AND($C6=13,I6&lt;Datenblatt!$AB$3),100,IF(AND($C6=14,I6&lt;Datenblatt!$AB$4),100,IF(AND($C6=15,I6&lt;Datenblatt!$AB$5),100,IF(AND($C6=16,I6&lt;Datenblatt!$AB$6),100,IF(AND($C6=12,I6&lt;Datenblatt!$AB$7),100,IF(AND($C6=11,I6&lt;Datenblatt!$AB$8),100,IF($C6=13,(Datenblatt!$B$27*Übersicht!I6^3)+(Datenblatt!$C$27*Übersicht!I6^2)+(Datenblatt!$D$27*Übersicht!I6)+Datenblatt!$E$27,IF($C6=14,(Datenblatt!$B$28*Übersicht!I6^3)+(Datenblatt!$C$28*Übersicht!I6^2)+(Datenblatt!$D$28*Übersicht!I6)+Datenblatt!$E$28,IF($C6=15,(Datenblatt!$B$29*Übersicht!I6^3)+(Datenblatt!$C$29*Übersicht!I6^2)+(Datenblatt!$D$29*Übersicht!I6)+Datenblatt!$E$29,IF($C6=16,(Datenblatt!$B$30*Übersicht!I6^3)+(Datenblatt!$C$30*Übersicht!I6^2)+(Datenblatt!$D$30*Übersicht!I6)+Datenblatt!$E$30,IF($C6=12,(Datenblatt!$B$31*Übersicht!I6^3)+(Datenblatt!$C$31*Übersicht!I6^2)+(Datenblatt!$D$31*Übersicht!I6)+Datenblatt!$E$31,IF($C6=11,(Datenblatt!$B$32*Übersicht!I6^3)+(Datenblatt!$C$32*Übersicht!I6^2)+(Datenblatt!$D$32*Übersicht!I6)+Datenblatt!$E$32,0))))))))))))))))))))))))</f>
        <v>0</v>
      </c>
      <c r="Q6" s="2" t="e">
        <f t="shared" si="0"/>
        <v>#DIV/0!</v>
      </c>
      <c r="R6" s="2" t="e">
        <f t="shared" si="1"/>
        <v>#DIV/0!</v>
      </c>
      <c r="T6" s="2"/>
      <c r="U6" s="2">
        <f>Datenblatt!$I$10</f>
        <v>63</v>
      </c>
      <c r="V6" s="2">
        <f>Datenblatt!$I$18</f>
        <v>62</v>
      </c>
      <c r="W6" s="2">
        <f>Datenblatt!$I$26</f>
        <v>56</v>
      </c>
      <c r="X6" s="2">
        <f>Datenblatt!$I$34</f>
        <v>58</v>
      </c>
      <c r="Y6" s="7" t="e">
        <f t="shared" si="2"/>
        <v>#DIV/0!</v>
      </c>
      <c r="AA6" s="2">
        <f>Datenblatt!$I$5</f>
        <v>73</v>
      </c>
      <c r="AB6">
        <f>Datenblatt!$I$13</f>
        <v>80</v>
      </c>
      <c r="AC6">
        <f>Datenblatt!$I$21</f>
        <v>80</v>
      </c>
      <c r="AD6">
        <f>Datenblatt!$I$29</f>
        <v>71</v>
      </c>
      <c r="AE6">
        <f>Datenblatt!$I$37</f>
        <v>75</v>
      </c>
      <c r="AF6" s="7" t="e">
        <f t="shared" si="3"/>
        <v>#DIV/0!</v>
      </c>
    </row>
    <row r="7" spans="1:32" ht="18.75" x14ac:dyDescent="0.3">
      <c r="K7" s="3" t="e">
        <f>IF(AND($C7=13,Datenblatt!M7&lt;Datenblatt!$S$3),0,IF(AND($C7=14,Datenblatt!M7&lt;Datenblatt!$S$4),0,IF(AND($C7=15,Datenblatt!M7&lt;Datenblatt!$S$5),0,IF(AND($C7=16,Datenblatt!M7&lt;Datenblatt!$S$6),0,IF(AND($C7=12,Datenblatt!M7&lt;Datenblatt!$S$7),0,IF(AND($C7=11,Datenblatt!M7&lt;Datenblatt!$S$8),0,IF(AND($C7=13,Datenblatt!M7&gt;Datenblatt!$R$3),100,IF(AND($C7=14,Datenblatt!M7&gt;Datenblatt!$R$4),100,IF(AND($C7=15,Datenblatt!M7&gt;Datenblatt!$R$5),100,IF(AND($C7=16,Datenblatt!M7&gt;Datenblatt!$R$6),100,IF(AND($C7=12,Datenblatt!M7&gt;Datenblatt!$R$7),100,IF(AND($C7=11,Datenblatt!M7&gt;Datenblatt!$R$8),100,IF(Übersicht!$C7=13,Datenblatt!$B$35*Datenblatt!M7^3+Datenblatt!$C$35*Datenblatt!M7^2+Datenblatt!$D$35*Datenblatt!M7+Datenblatt!$E$35,IF(Übersicht!$C7=14,Datenblatt!$B$36*Datenblatt!M7^3+Datenblatt!$C$36*Datenblatt!M7^2+Datenblatt!$D$36*Datenblatt!M7+Datenblatt!$E$36,IF(Übersicht!$C7=15,Datenblatt!$B$37*Datenblatt!M7^3+Datenblatt!$C$37*Datenblatt!M7^2+Datenblatt!$D$37*Datenblatt!M7+Datenblatt!$E$37,IF(Übersicht!$C7=16,Datenblatt!$B$38*Datenblatt!M7^3+Datenblatt!$C$38*Datenblatt!M7^2+Datenblatt!$D$38*Datenblatt!M7+Datenblatt!$E$38,IF(Übersicht!$C7=12,Datenblatt!$B$39*Datenblatt!M7^3+Datenblatt!$C$39*Datenblatt!M7^2+Datenblatt!$D$39*Datenblatt!M7+Datenblatt!$E$39,IF(Übersicht!$C7=11,Datenblatt!$B$40*Datenblatt!M7^3+Datenblatt!$C$40*Datenblatt!M7^2+Datenblatt!$D$40*Datenblatt!M7+Datenblatt!$E$40,0))))))))))))))))))</f>
        <v>#DIV/0!</v>
      </c>
      <c r="L7" s="3"/>
      <c r="M7" t="e">
        <f>IF(AND(Übersicht!$C7=13,Datenblatt!O7&lt;Datenblatt!$Y$3),0,IF(AND(Übersicht!$C7=14,Datenblatt!O7&lt;Datenblatt!$Y$4),0,IF(AND(Übersicht!$C7=15,Datenblatt!O7&lt;Datenblatt!$Y$5),0,IF(AND(Übersicht!$C7=16,Datenblatt!O7&lt;Datenblatt!$Y$6),0,IF(AND(Übersicht!$C7=12,Datenblatt!O7&lt;Datenblatt!$Y$7),0,IF(AND(Übersicht!$C7=11,Datenblatt!O7&lt;Datenblatt!$Y$8),0,IF(AND($C7=13,Datenblatt!O7&gt;Datenblatt!$X$3),100,IF(AND($C7=14,Datenblatt!O7&gt;Datenblatt!$X$4),100,IF(AND($C7=15,Datenblatt!O7&gt;Datenblatt!$X$5),100,IF(AND($C7=16,Datenblatt!O7&gt;Datenblatt!$X$6),100,IF(AND($C7=12,Datenblatt!O7&gt;Datenblatt!$X$7),100,IF(AND($C7=11,Datenblatt!O7&gt;Datenblatt!$X$8),100,IF(Übersicht!$C7=13,Datenblatt!$B$11*Datenblatt!O7^3+Datenblatt!$C$11*Datenblatt!O7^2+Datenblatt!$D$11*Datenblatt!O7+Datenblatt!$E$11,IF(Übersicht!$C7=14,Datenblatt!$B$12*Datenblatt!O7^3+Datenblatt!$C$12*Datenblatt!O7^2+Datenblatt!$D$12*Datenblatt!O7+Datenblatt!$E$12,IF(Übersicht!$C7=15,Datenblatt!$B$13*Datenblatt!O7^3+Datenblatt!$C$13*Datenblatt!O7^2+Datenblatt!$D$13*Datenblatt!O7+Datenblatt!$E$13,IF(Übersicht!$C7=16,Datenblatt!$B$14*Datenblatt!O7^3+Datenblatt!$C$14*Datenblatt!O7^2+Datenblatt!$D$14*Datenblatt!O7+Datenblatt!$E$14,IF(Übersicht!$C7=12,Datenblatt!$B$15*Datenblatt!O7^3+Datenblatt!$C$15*Datenblatt!O7^2+Datenblatt!$D$15*Datenblatt!O7+Datenblatt!$E$15,IF(Übersicht!$C7=11,Datenblatt!$B$16*Datenblatt!O7^3+Datenblatt!$C$16*Datenblatt!O7^2+Datenblatt!$D$16*Datenblatt!O7+Datenblatt!$E$16,0))))))))))))))))))</f>
        <v>#DIV/0!</v>
      </c>
      <c r="N7">
        <f>IF(AND($C7=13,H7&lt;Datenblatt!$AA$3),0,IF(AND($C7=14,H7&lt;Datenblatt!$AA$4),0,IF(AND($C7=15,H7&lt;Datenblatt!$AA$5),0,IF(AND($C7=16,H7&lt;Datenblatt!$AA$6),0,IF(AND($C7=12,H7&lt;Datenblatt!$AA$7),0,IF(AND($C7=11,H7&lt;Datenblatt!$AA$8),0,IF(AND($C7=13,H7&gt;Datenblatt!$Z$3),100,IF(AND($C7=14,H7&gt;Datenblatt!$Z$4),100,IF(AND($C7=15,H7&gt;Datenblatt!$Z$5),100,IF(AND($C7=16,H7&gt;Datenblatt!$Z$6),100,IF(AND($C7=12,H7&gt;Datenblatt!$Z$7),100,IF(AND($C7=11,H7&gt;Datenblatt!$Z$8),100,IF($C7=13,(Datenblatt!$B$19*Übersicht!H7^3)+(Datenblatt!$C$19*Übersicht!H7^2)+(Datenblatt!$D$19*Übersicht!H7)+Datenblatt!$E$19,IF($C7=14,(Datenblatt!$B$20*Übersicht!H7^3)+(Datenblatt!$C$20*Übersicht!H7^2)+(Datenblatt!$D$20*Übersicht!H7)+Datenblatt!$E$20,IF($C7=15,(Datenblatt!$B$21*Übersicht!H7^3)+(Datenblatt!$C$21*Übersicht!H7^2)+(Datenblatt!$D$21*Übersicht!H7)+Datenblatt!$E$21,IF($C7=16,(Datenblatt!$B$22*Übersicht!H7^3)+(Datenblatt!$C$22*Übersicht!H7^2)+(Datenblatt!$D$22*Übersicht!H7)+Datenblatt!$E$22,IF($C7=12,(Datenblatt!$B$23*Übersicht!H7^3)+(Datenblatt!$C$23*Übersicht!H7^2)+(Datenblatt!$D$23*Übersicht!H7)+Datenblatt!$E$23,IF($C7=11,(Datenblatt!$B$24*Übersicht!H7^3)+(Datenblatt!$C$24*Übersicht!H7^2)+(Datenblatt!$D$24*Übersicht!H7)+Datenblatt!$E$24,0))))))))))))))))))</f>
        <v>0</v>
      </c>
      <c r="O7">
        <f>IF(AND(I7="",C7=11),Datenblatt!$I$26,IF(AND(I7="",C7=12),Datenblatt!$I$26,IF(AND(I7="",C7=16),Datenblatt!$I$27,IF(AND(I7="",C7=15),Datenblatt!$I$26,IF(AND(I7="",C7=14),Datenblatt!$I$26,IF(AND(I7="",C7=13),Datenblatt!$I$26,IF(AND($C7=13,I7&gt;Datenblatt!$AC$3),0,IF(AND($C7=14,I7&gt;Datenblatt!$AC$4),0,IF(AND($C7=15,I7&gt;Datenblatt!$AC$5),0,IF(AND($C7=16,I7&gt;Datenblatt!$AC$6),0,IF(AND($C7=12,I7&gt;Datenblatt!$AC$7),0,IF(AND($C7=11,I7&gt;Datenblatt!$AC$8),0,IF(AND($C7=13,I7&lt;Datenblatt!$AB$3),100,IF(AND($C7=14,I7&lt;Datenblatt!$AB$4),100,IF(AND($C7=15,I7&lt;Datenblatt!$AB$5),100,IF(AND($C7=16,I7&lt;Datenblatt!$AB$6),100,IF(AND($C7=12,I7&lt;Datenblatt!$AB$7),100,IF(AND($C7=11,I7&lt;Datenblatt!$AB$8),100,IF($C7=13,(Datenblatt!$B$27*Übersicht!I7^3)+(Datenblatt!$C$27*Übersicht!I7^2)+(Datenblatt!$D$27*Übersicht!I7)+Datenblatt!$E$27,IF($C7=14,(Datenblatt!$B$28*Übersicht!I7^3)+(Datenblatt!$C$28*Übersicht!I7^2)+(Datenblatt!$D$28*Übersicht!I7)+Datenblatt!$E$28,IF($C7=15,(Datenblatt!$B$29*Übersicht!I7^3)+(Datenblatt!$C$29*Übersicht!I7^2)+(Datenblatt!$D$29*Übersicht!I7)+Datenblatt!$E$29,IF($C7=16,(Datenblatt!$B$30*Übersicht!I7^3)+(Datenblatt!$C$30*Übersicht!I7^2)+(Datenblatt!$D$30*Übersicht!I7)+Datenblatt!$E$30,IF($C7=12,(Datenblatt!$B$31*Übersicht!I7^3)+(Datenblatt!$C$31*Übersicht!I7^2)+(Datenblatt!$D$31*Übersicht!I7)+Datenblatt!$E$31,IF($C7=11,(Datenblatt!$B$32*Übersicht!I7^3)+(Datenblatt!$C$32*Übersicht!I7^2)+(Datenblatt!$D$32*Übersicht!I7)+Datenblatt!$E$32,0))))))))))))))))))))))))</f>
        <v>0</v>
      </c>
      <c r="P7">
        <f>IF(AND(I7="",C7=11),Datenblatt!$I$29,IF(AND(I7="",C7=12),Datenblatt!$I$29,IF(AND(I7="",C7=16),Datenblatt!$I$29,IF(AND(I7="",C7=15),Datenblatt!$I$29,IF(AND(I7="",C7=14),Datenblatt!$I$29,IF(AND(I7="",C7=13),Datenblatt!$I$29,IF(AND($C7=13,I7&gt;Datenblatt!$AC$3),0,IF(AND($C7=14,I7&gt;Datenblatt!$AC$4),0,IF(AND($C7=15,I7&gt;Datenblatt!$AC$5),0,IF(AND($C7=16,I7&gt;Datenblatt!$AC$6),0,IF(AND($C7=12,I7&gt;Datenblatt!$AC$7),0,IF(AND($C7=11,I7&gt;Datenblatt!$AC$8),0,IF(AND($C7=13,I7&lt;Datenblatt!$AB$3),100,IF(AND($C7=14,I7&lt;Datenblatt!$AB$4),100,IF(AND($C7=15,I7&lt;Datenblatt!$AB$5),100,IF(AND($C7=16,I7&lt;Datenblatt!$AB$6),100,IF(AND($C7=12,I7&lt;Datenblatt!$AB$7),100,IF(AND($C7=11,I7&lt;Datenblatt!$AB$8),100,IF($C7=13,(Datenblatt!$B$27*Übersicht!I7^3)+(Datenblatt!$C$27*Übersicht!I7^2)+(Datenblatt!$D$27*Übersicht!I7)+Datenblatt!$E$27,IF($C7=14,(Datenblatt!$B$28*Übersicht!I7^3)+(Datenblatt!$C$28*Übersicht!I7^2)+(Datenblatt!$D$28*Übersicht!I7)+Datenblatt!$E$28,IF($C7=15,(Datenblatt!$B$29*Übersicht!I7^3)+(Datenblatt!$C$29*Übersicht!I7^2)+(Datenblatt!$D$29*Übersicht!I7)+Datenblatt!$E$29,IF($C7=16,(Datenblatt!$B$30*Übersicht!I7^3)+(Datenblatt!$C$30*Übersicht!I7^2)+(Datenblatt!$D$30*Übersicht!I7)+Datenblatt!$E$30,IF($C7=12,(Datenblatt!$B$31*Übersicht!I7^3)+(Datenblatt!$C$31*Übersicht!I7^2)+(Datenblatt!$D$31*Übersicht!I7)+Datenblatt!$E$31,IF($C7=11,(Datenblatt!$B$32*Übersicht!I7^3)+(Datenblatt!$C$32*Übersicht!I7^2)+(Datenblatt!$D$32*Übersicht!I7)+Datenblatt!$E$32,0))))))))))))))))))))))))</f>
        <v>0</v>
      </c>
      <c r="Q7" s="2" t="e">
        <f t="shared" si="0"/>
        <v>#DIV/0!</v>
      </c>
      <c r="R7" s="2" t="e">
        <f t="shared" si="1"/>
        <v>#DIV/0!</v>
      </c>
      <c r="T7" s="2"/>
      <c r="U7" s="2">
        <f>Datenblatt!$I$10</f>
        <v>63</v>
      </c>
      <c r="V7" s="2">
        <f>Datenblatt!$I$18</f>
        <v>62</v>
      </c>
      <c r="W7" s="2">
        <f>Datenblatt!$I$26</f>
        <v>56</v>
      </c>
      <c r="X7" s="2">
        <f>Datenblatt!$I$34</f>
        <v>58</v>
      </c>
      <c r="Y7" s="7" t="e">
        <f t="shared" si="2"/>
        <v>#DIV/0!</v>
      </c>
      <c r="AA7" s="2">
        <f>Datenblatt!$I$5</f>
        <v>73</v>
      </c>
      <c r="AB7">
        <f>Datenblatt!$I$13</f>
        <v>80</v>
      </c>
      <c r="AC7">
        <f>Datenblatt!$I$21</f>
        <v>80</v>
      </c>
      <c r="AD7">
        <f>Datenblatt!$I$29</f>
        <v>71</v>
      </c>
      <c r="AE7">
        <f>Datenblatt!$I$37</f>
        <v>75</v>
      </c>
      <c r="AF7" s="7" t="e">
        <f t="shared" si="3"/>
        <v>#DIV/0!</v>
      </c>
    </row>
    <row r="8" spans="1:32" ht="18.75" x14ac:dyDescent="0.3">
      <c r="K8" s="3" t="e">
        <f>IF(AND($C8=13,Datenblatt!M8&lt;Datenblatt!$S$3),0,IF(AND($C8=14,Datenblatt!M8&lt;Datenblatt!$S$4),0,IF(AND($C8=15,Datenblatt!M8&lt;Datenblatt!$S$5),0,IF(AND($C8=16,Datenblatt!M8&lt;Datenblatt!$S$6),0,IF(AND($C8=12,Datenblatt!M8&lt;Datenblatt!$S$7),0,IF(AND($C8=11,Datenblatt!M8&lt;Datenblatt!$S$8),0,IF(AND($C8=13,Datenblatt!M8&gt;Datenblatt!$R$3),100,IF(AND($C8=14,Datenblatt!M8&gt;Datenblatt!$R$4),100,IF(AND($C8=15,Datenblatt!M8&gt;Datenblatt!$R$5),100,IF(AND($C8=16,Datenblatt!M8&gt;Datenblatt!$R$6),100,IF(AND($C8=12,Datenblatt!M8&gt;Datenblatt!$R$7),100,IF(AND($C8=11,Datenblatt!M8&gt;Datenblatt!$R$8),100,IF(Übersicht!$C8=13,Datenblatt!$B$35*Datenblatt!M8^3+Datenblatt!$C$35*Datenblatt!M8^2+Datenblatt!$D$35*Datenblatt!M8+Datenblatt!$E$35,IF(Übersicht!$C8=14,Datenblatt!$B$36*Datenblatt!M8^3+Datenblatt!$C$36*Datenblatt!M8^2+Datenblatt!$D$36*Datenblatt!M8+Datenblatt!$E$36,IF(Übersicht!$C8=15,Datenblatt!$B$37*Datenblatt!M8^3+Datenblatt!$C$37*Datenblatt!M8^2+Datenblatt!$D$37*Datenblatt!M8+Datenblatt!$E$37,IF(Übersicht!$C8=16,Datenblatt!$B$38*Datenblatt!M8^3+Datenblatt!$C$38*Datenblatt!M8^2+Datenblatt!$D$38*Datenblatt!M8+Datenblatt!$E$38,IF(Übersicht!$C8=12,Datenblatt!$B$39*Datenblatt!M8^3+Datenblatt!$C$39*Datenblatt!M8^2+Datenblatt!$D$39*Datenblatt!M8+Datenblatt!$E$39,IF(Übersicht!$C8=11,Datenblatt!$B$40*Datenblatt!M8^3+Datenblatt!$C$40*Datenblatt!M8^2+Datenblatt!$D$40*Datenblatt!M8+Datenblatt!$E$40,0))))))))))))))))))</f>
        <v>#DIV/0!</v>
      </c>
      <c r="L8" s="3"/>
      <c r="M8" t="e">
        <f>IF(AND(Übersicht!$C8=13,Datenblatt!O8&lt;Datenblatt!$Y$3),0,IF(AND(Übersicht!$C8=14,Datenblatt!O8&lt;Datenblatt!$Y$4),0,IF(AND(Übersicht!$C8=15,Datenblatt!O8&lt;Datenblatt!$Y$5),0,IF(AND(Übersicht!$C8=16,Datenblatt!O8&lt;Datenblatt!$Y$6),0,IF(AND(Übersicht!$C8=12,Datenblatt!O8&lt;Datenblatt!$Y$7),0,IF(AND(Übersicht!$C8=11,Datenblatt!O8&lt;Datenblatt!$Y$8),0,IF(AND($C8=13,Datenblatt!O8&gt;Datenblatt!$X$3),100,IF(AND($C8=14,Datenblatt!O8&gt;Datenblatt!$X$4),100,IF(AND($C8=15,Datenblatt!O8&gt;Datenblatt!$X$5),100,IF(AND($C8=16,Datenblatt!O8&gt;Datenblatt!$X$6),100,IF(AND($C8=12,Datenblatt!O8&gt;Datenblatt!$X$7),100,IF(AND($C8=11,Datenblatt!O8&gt;Datenblatt!$X$8),100,IF(Übersicht!$C8=13,Datenblatt!$B$11*Datenblatt!O8^3+Datenblatt!$C$11*Datenblatt!O8^2+Datenblatt!$D$11*Datenblatt!O8+Datenblatt!$E$11,IF(Übersicht!$C8=14,Datenblatt!$B$12*Datenblatt!O8^3+Datenblatt!$C$12*Datenblatt!O8^2+Datenblatt!$D$12*Datenblatt!O8+Datenblatt!$E$12,IF(Übersicht!$C8=15,Datenblatt!$B$13*Datenblatt!O8^3+Datenblatt!$C$13*Datenblatt!O8^2+Datenblatt!$D$13*Datenblatt!O8+Datenblatt!$E$13,IF(Übersicht!$C8=16,Datenblatt!$B$14*Datenblatt!O8^3+Datenblatt!$C$14*Datenblatt!O8^2+Datenblatt!$D$14*Datenblatt!O8+Datenblatt!$E$14,IF(Übersicht!$C8=12,Datenblatt!$B$15*Datenblatt!O8^3+Datenblatt!$C$15*Datenblatt!O8^2+Datenblatt!$D$15*Datenblatt!O8+Datenblatt!$E$15,IF(Übersicht!$C8=11,Datenblatt!$B$16*Datenblatt!O8^3+Datenblatt!$C$16*Datenblatt!O8^2+Datenblatt!$D$16*Datenblatt!O8+Datenblatt!$E$16,0))))))))))))))))))</f>
        <v>#DIV/0!</v>
      </c>
      <c r="N8">
        <f>IF(AND($C8=13,H8&lt;Datenblatt!$AA$3),0,IF(AND($C8=14,H8&lt;Datenblatt!$AA$4),0,IF(AND($C8=15,H8&lt;Datenblatt!$AA$5),0,IF(AND($C8=16,H8&lt;Datenblatt!$AA$6),0,IF(AND($C8=12,H8&lt;Datenblatt!$AA$7),0,IF(AND($C8=11,H8&lt;Datenblatt!$AA$8),0,IF(AND($C8=13,H8&gt;Datenblatt!$Z$3),100,IF(AND($C8=14,H8&gt;Datenblatt!$Z$4),100,IF(AND($C8=15,H8&gt;Datenblatt!$Z$5),100,IF(AND($C8=16,H8&gt;Datenblatt!$Z$6),100,IF(AND($C8=12,H8&gt;Datenblatt!$Z$7),100,IF(AND($C8=11,H8&gt;Datenblatt!$Z$8),100,IF($C8=13,(Datenblatt!$B$19*Übersicht!H8^3)+(Datenblatt!$C$19*Übersicht!H8^2)+(Datenblatt!$D$19*Übersicht!H8)+Datenblatt!$E$19,IF($C8=14,(Datenblatt!$B$20*Übersicht!H8^3)+(Datenblatt!$C$20*Übersicht!H8^2)+(Datenblatt!$D$20*Übersicht!H8)+Datenblatt!$E$20,IF($C8=15,(Datenblatt!$B$21*Übersicht!H8^3)+(Datenblatt!$C$21*Übersicht!H8^2)+(Datenblatt!$D$21*Übersicht!H8)+Datenblatt!$E$21,IF($C8=16,(Datenblatt!$B$22*Übersicht!H8^3)+(Datenblatt!$C$22*Übersicht!H8^2)+(Datenblatt!$D$22*Übersicht!H8)+Datenblatt!$E$22,IF($C8=12,(Datenblatt!$B$23*Übersicht!H8^3)+(Datenblatt!$C$23*Übersicht!H8^2)+(Datenblatt!$D$23*Übersicht!H8)+Datenblatt!$E$23,IF($C8=11,(Datenblatt!$B$24*Übersicht!H8^3)+(Datenblatt!$C$24*Übersicht!H8^2)+(Datenblatt!$D$24*Übersicht!H8)+Datenblatt!$E$24,0))))))))))))))))))</f>
        <v>0</v>
      </c>
      <c r="O8">
        <f>IF(AND(I8="",C8=11),Datenblatt!$I$26,IF(AND(I8="",C8=12),Datenblatt!$I$26,IF(AND(I8="",C8=16),Datenblatt!$I$27,IF(AND(I8="",C8=15),Datenblatt!$I$26,IF(AND(I8="",C8=14),Datenblatt!$I$26,IF(AND(I8="",C8=13),Datenblatt!$I$26,IF(AND($C8=13,I8&gt;Datenblatt!$AC$3),0,IF(AND($C8=14,I8&gt;Datenblatt!$AC$4),0,IF(AND($C8=15,I8&gt;Datenblatt!$AC$5),0,IF(AND($C8=16,I8&gt;Datenblatt!$AC$6),0,IF(AND($C8=12,I8&gt;Datenblatt!$AC$7),0,IF(AND($C8=11,I8&gt;Datenblatt!$AC$8),0,IF(AND($C8=13,I8&lt;Datenblatt!$AB$3),100,IF(AND($C8=14,I8&lt;Datenblatt!$AB$4),100,IF(AND($C8=15,I8&lt;Datenblatt!$AB$5),100,IF(AND($C8=16,I8&lt;Datenblatt!$AB$6),100,IF(AND($C8=12,I8&lt;Datenblatt!$AB$7),100,IF(AND($C8=11,I8&lt;Datenblatt!$AB$8),100,IF($C8=13,(Datenblatt!$B$27*Übersicht!I8^3)+(Datenblatt!$C$27*Übersicht!I8^2)+(Datenblatt!$D$27*Übersicht!I8)+Datenblatt!$E$27,IF($C8=14,(Datenblatt!$B$28*Übersicht!I8^3)+(Datenblatt!$C$28*Übersicht!I8^2)+(Datenblatt!$D$28*Übersicht!I8)+Datenblatt!$E$28,IF($C8=15,(Datenblatt!$B$29*Übersicht!I8^3)+(Datenblatt!$C$29*Übersicht!I8^2)+(Datenblatt!$D$29*Übersicht!I8)+Datenblatt!$E$29,IF($C8=16,(Datenblatt!$B$30*Übersicht!I8^3)+(Datenblatt!$C$30*Übersicht!I8^2)+(Datenblatt!$D$30*Übersicht!I8)+Datenblatt!$E$30,IF($C8=12,(Datenblatt!$B$31*Übersicht!I8^3)+(Datenblatt!$C$31*Übersicht!I8^2)+(Datenblatt!$D$31*Übersicht!I8)+Datenblatt!$E$31,IF($C8=11,(Datenblatt!$B$32*Übersicht!I8^3)+(Datenblatt!$C$32*Übersicht!I8^2)+(Datenblatt!$D$32*Übersicht!I8)+Datenblatt!$E$32,0))))))))))))))))))))))))</f>
        <v>0</v>
      </c>
      <c r="P8">
        <f>IF(AND(I8="",C8=11),Datenblatt!$I$29,IF(AND(I8="",C8=12),Datenblatt!$I$29,IF(AND(I8="",C8=16),Datenblatt!$I$29,IF(AND(I8="",C8=15),Datenblatt!$I$29,IF(AND(I8="",C8=14),Datenblatt!$I$29,IF(AND(I8="",C8=13),Datenblatt!$I$29,IF(AND($C8=13,I8&gt;Datenblatt!$AC$3),0,IF(AND($C8=14,I8&gt;Datenblatt!$AC$4),0,IF(AND($C8=15,I8&gt;Datenblatt!$AC$5),0,IF(AND($C8=16,I8&gt;Datenblatt!$AC$6),0,IF(AND($C8=12,I8&gt;Datenblatt!$AC$7),0,IF(AND($C8=11,I8&gt;Datenblatt!$AC$8),0,IF(AND($C8=13,I8&lt;Datenblatt!$AB$3),100,IF(AND($C8=14,I8&lt;Datenblatt!$AB$4),100,IF(AND($C8=15,I8&lt;Datenblatt!$AB$5),100,IF(AND($C8=16,I8&lt;Datenblatt!$AB$6),100,IF(AND($C8=12,I8&lt;Datenblatt!$AB$7),100,IF(AND($C8=11,I8&lt;Datenblatt!$AB$8),100,IF($C8=13,(Datenblatt!$B$27*Übersicht!I8^3)+(Datenblatt!$C$27*Übersicht!I8^2)+(Datenblatt!$D$27*Übersicht!I8)+Datenblatt!$E$27,IF($C8=14,(Datenblatt!$B$28*Übersicht!I8^3)+(Datenblatt!$C$28*Übersicht!I8^2)+(Datenblatt!$D$28*Übersicht!I8)+Datenblatt!$E$28,IF($C8=15,(Datenblatt!$B$29*Übersicht!I8^3)+(Datenblatt!$C$29*Übersicht!I8^2)+(Datenblatt!$D$29*Übersicht!I8)+Datenblatt!$E$29,IF($C8=16,(Datenblatt!$B$30*Übersicht!I8^3)+(Datenblatt!$C$30*Übersicht!I8^2)+(Datenblatt!$D$30*Übersicht!I8)+Datenblatt!$E$30,IF($C8=12,(Datenblatt!$B$31*Übersicht!I8^3)+(Datenblatt!$C$31*Übersicht!I8^2)+(Datenblatt!$D$31*Übersicht!I8)+Datenblatt!$E$31,IF($C8=11,(Datenblatt!$B$32*Übersicht!I8^3)+(Datenblatt!$C$32*Übersicht!I8^2)+(Datenblatt!$D$32*Übersicht!I8)+Datenblatt!$E$32,0))))))))))))))))))))))))</f>
        <v>0</v>
      </c>
      <c r="Q8" s="2" t="e">
        <f t="shared" si="0"/>
        <v>#DIV/0!</v>
      </c>
      <c r="R8" s="2" t="e">
        <f t="shared" si="1"/>
        <v>#DIV/0!</v>
      </c>
      <c r="T8" s="2"/>
      <c r="U8" s="2">
        <f>Datenblatt!$I$10</f>
        <v>63</v>
      </c>
      <c r="V8" s="2">
        <f>Datenblatt!$I$18</f>
        <v>62</v>
      </c>
      <c r="W8" s="2">
        <f>Datenblatt!$I$26</f>
        <v>56</v>
      </c>
      <c r="X8" s="2">
        <f>Datenblatt!$I$34</f>
        <v>58</v>
      </c>
      <c r="Y8" s="7" t="e">
        <f t="shared" si="2"/>
        <v>#DIV/0!</v>
      </c>
      <c r="AA8" s="2">
        <f>Datenblatt!$I$5</f>
        <v>73</v>
      </c>
      <c r="AB8">
        <f>Datenblatt!$I$13</f>
        <v>80</v>
      </c>
      <c r="AC8">
        <f>Datenblatt!$I$21</f>
        <v>80</v>
      </c>
      <c r="AD8">
        <f>Datenblatt!$I$29</f>
        <v>71</v>
      </c>
      <c r="AE8">
        <f>Datenblatt!$I$37</f>
        <v>75</v>
      </c>
      <c r="AF8" s="7" t="e">
        <f t="shared" si="3"/>
        <v>#DIV/0!</v>
      </c>
    </row>
    <row r="9" spans="1:32" ht="18.75" x14ac:dyDescent="0.3">
      <c r="K9" s="3" t="e">
        <f>IF(AND($C9=13,Datenblatt!M9&lt;Datenblatt!$S$3),0,IF(AND($C9=14,Datenblatt!M9&lt;Datenblatt!$S$4),0,IF(AND($C9=15,Datenblatt!M9&lt;Datenblatt!$S$5),0,IF(AND($C9=16,Datenblatt!M9&lt;Datenblatt!$S$6),0,IF(AND($C9=12,Datenblatt!M9&lt;Datenblatt!$S$7),0,IF(AND($C9=11,Datenblatt!M9&lt;Datenblatt!$S$8),0,IF(AND($C9=13,Datenblatt!M9&gt;Datenblatt!$R$3),100,IF(AND($C9=14,Datenblatt!M9&gt;Datenblatt!$R$4),100,IF(AND($C9=15,Datenblatt!M9&gt;Datenblatt!$R$5),100,IF(AND($C9=16,Datenblatt!M9&gt;Datenblatt!$R$6),100,IF(AND($C9=12,Datenblatt!M9&gt;Datenblatt!$R$7),100,IF(AND($C9=11,Datenblatt!M9&gt;Datenblatt!$R$8),100,IF(Übersicht!$C9=13,Datenblatt!$B$35*Datenblatt!M9^3+Datenblatt!$C$35*Datenblatt!M9^2+Datenblatt!$D$35*Datenblatt!M9+Datenblatt!$E$35,IF(Übersicht!$C9=14,Datenblatt!$B$36*Datenblatt!M9^3+Datenblatt!$C$36*Datenblatt!M9^2+Datenblatt!$D$36*Datenblatt!M9+Datenblatt!$E$36,IF(Übersicht!$C9=15,Datenblatt!$B$37*Datenblatt!M9^3+Datenblatt!$C$37*Datenblatt!M9^2+Datenblatt!$D$37*Datenblatt!M9+Datenblatt!$E$37,IF(Übersicht!$C9=16,Datenblatt!$B$38*Datenblatt!M9^3+Datenblatt!$C$38*Datenblatt!M9^2+Datenblatt!$D$38*Datenblatt!M9+Datenblatt!$E$38,IF(Übersicht!$C9=12,Datenblatt!$B$39*Datenblatt!M9^3+Datenblatt!$C$39*Datenblatt!M9^2+Datenblatt!$D$39*Datenblatt!M9+Datenblatt!$E$39,IF(Übersicht!$C9=11,Datenblatt!$B$40*Datenblatt!M9^3+Datenblatt!$C$40*Datenblatt!M9^2+Datenblatt!$D$40*Datenblatt!M9+Datenblatt!$E$40,0))))))))))))))))))</f>
        <v>#DIV/0!</v>
      </c>
      <c r="L9" s="3"/>
      <c r="M9" t="e">
        <f>IF(AND(Übersicht!$C9=13,Datenblatt!O9&lt;Datenblatt!$Y$3),0,IF(AND(Übersicht!$C9=14,Datenblatt!O9&lt;Datenblatt!$Y$4),0,IF(AND(Übersicht!$C9=15,Datenblatt!O9&lt;Datenblatt!$Y$5),0,IF(AND(Übersicht!$C9=16,Datenblatt!O9&lt;Datenblatt!$Y$6),0,IF(AND(Übersicht!$C9=12,Datenblatt!O9&lt;Datenblatt!$Y$7),0,IF(AND(Übersicht!$C9=11,Datenblatt!O9&lt;Datenblatt!$Y$8),0,IF(AND($C9=13,Datenblatt!O9&gt;Datenblatt!$X$3),100,IF(AND($C9=14,Datenblatt!O9&gt;Datenblatt!$X$4),100,IF(AND($C9=15,Datenblatt!O9&gt;Datenblatt!$X$5),100,IF(AND($C9=16,Datenblatt!O9&gt;Datenblatt!$X$6),100,IF(AND($C9=12,Datenblatt!O9&gt;Datenblatt!$X$7),100,IF(AND($C9=11,Datenblatt!O9&gt;Datenblatt!$X$8),100,IF(Übersicht!$C9=13,Datenblatt!$B$11*Datenblatt!O9^3+Datenblatt!$C$11*Datenblatt!O9^2+Datenblatt!$D$11*Datenblatt!O9+Datenblatt!$E$11,IF(Übersicht!$C9=14,Datenblatt!$B$12*Datenblatt!O9^3+Datenblatt!$C$12*Datenblatt!O9^2+Datenblatt!$D$12*Datenblatt!O9+Datenblatt!$E$12,IF(Übersicht!$C9=15,Datenblatt!$B$13*Datenblatt!O9^3+Datenblatt!$C$13*Datenblatt!O9^2+Datenblatt!$D$13*Datenblatt!O9+Datenblatt!$E$13,IF(Übersicht!$C9=16,Datenblatt!$B$14*Datenblatt!O9^3+Datenblatt!$C$14*Datenblatt!O9^2+Datenblatt!$D$14*Datenblatt!O9+Datenblatt!$E$14,IF(Übersicht!$C9=12,Datenblatt!$B$15*Datenblatt!O9^3+Datenblatt!$C$15*Datenblatt!O9^2+Datenblatt!$D$15*Datenblatt!O9+Datenblatt!$E$15,IF(Übersicht!$C9=11,Datenblatt!$B$16*Datenblatt!O9^3+Datenblatt!$C$16*Datenblatt!O9^2+Datenblatt!$D$16*Datenblatt!O9+Datenblatt!$E$16,0))))))))))))))))))</f>
        <v>#DIV/0!</v>
      </c>
      <c r="N9">
        <f>IF(AND($C9=13,H9&lt;Datenblatt!$AA$3),0,IF(AND($C9=14,H9&lt;Datenblatt!$AA$4),0,IF(AND($C9=15,H9&lt;Datenblatt!$AA$5),0,IF(AND($C9=16,H9&lt;Datenblatt!$AA$6),0,IF(AND($C9=12,H9&lt;Datenblatt!$AA$7),0,IF(AND($C9=11,H9&lt;Datenblatt!$AA$8),0,IF(AND($C9=13,H9&gt;Datenblatt!$Z$3),100,IF(AND($C9=14,H9&gt;Datenblatt!$Z$4),100,IF(AND($C9=15,H9&gt;Datenblatt!$Z$5),100,IF(AND($C9=16,H9&gt;Datenblatt!$Z$6),100,IF(AND($C9=12,H9&gt;Datenblatt!$Z$7),100,IF(AND($C9=11,H9&gt;Datenblatt!$Z$8),100,IF($C9=13,(Datenblatt!$B$19*Übersicht!H9^3)+(Datenblatt!$C$19*Übersicht!H9^2)+(Datenblatt!$D$19*Übersicht!H9)+Datenblatt!$E$19,IF($C9=14,(Datenblatt!$B$20*Übersicht!H9^3)+(Datenblatt!$C$20*Übersicht!H9^2)+(Datenblatt!$D$20*Übersicht!H9)+Datenblatt!$E$20,IF($C9=15,(Datenblatt!$B$21*Übersicht!H9^3)+(Datenblatt!$C$21*Übersicht!H9^2)+(Datenblatt!$D$21*Übersicht!H9)+Datenblatt!$E$21,IF($C9=16,(Datenblatt!$B$22*Übersicht!H9^3)+(Datenblatt!$C$22*Übersicht!H9^2)+(Datenblatt!$D$22*Übersicht!H9)+Datenblatt!$E$22,IF($C9=12,(Datenblatt!$B$23*Übersicht!H9^3)+(Datenblatt!$C$23*Übersicht!H9^2)+(Datenblatt!$D$23*Übersicht!H9)+Datenblatt!$E$23,IF($C9=11,(Datenblatt!$B$24*Übersicht!H9^3)+(Datenblatt!$C$24*Übersicht!H9^2)+(Datenblatt!$D$24*Übersicht!H9)+Datenblatt!$E$24,0))))))))))))))))))</f>
        <v>0</v>
      </c>
      <c r="O9">
        <f>IF(AND(I9="",C9=11),Datenblatt!$I$26,IF(AND(I9="",C9=12),Datenblatt!$I$26,IF(AND(I9="",C9=16),Datenblatt!$I$27,IF(AND(I9="",C9=15),Datenblatt!$I$26,IF(AND(I9="",C9=14),Datenblatt!$I$26,IF(AND(I9="",C9=13),Datenblatt!$I$26,IF(AND($C9=13,I9&gt;Datenblatt!$AC$3),0,IF(AND($C9=14,I9&gt;Datenblatt!$AC$4),0,IF(AND($C9=15,I9&gt;Datenblatt!$AC$5),0,IF(AND($C9=16,I9&gt;Datenblatt!$AC$6),0,IF(AND($C9=12,I9&gt;Datenblatt!$AC$7),0,IF(AND($C9=11,I9&gt;Datenblatt!$AC$8),0,IF(AND($C9=13,I9&lt;Datenblatt!$AB$3),100,IF(AND($C9=14,I9&lt;Datenblatt!$AB$4),100,IF(AND($C9=15,I9&lt;Datenblatt!$AB$5),100,IF(AND($C9=16,I9&lt;Datenblatt!$AB$6),100,IF(AND($C9=12,I9&lt;Datenblatt!$AB$7),100,IF(AND($C9=11,I9&lt;Datenblatt!$AB$8),100,IF($C9=13,(Datenblatt!$B$27*Übersicht!I9^3)+(Datenblatt!$C$27*Übersicht!I9^2)+(Datenblatt!$D$27*Übersicht!I9)+Datenblatt!$E$27,IF($C9=14,(Datenblatt!$B$28*Übersicht!I9^3)+(Datenblatt!$C$28*Übersicht!I9^2)+(Datenblatt!$D$28*Übersicht!I9)+Datenblatt!$E$28,IF($C9=15,(Datenblatt!$B$29*Übersicht!I9^3)+(Datenblatt!$C$29*Übersicht!I9^2)+(Datenblatt!$D$29*Übersicht!I9)+Datenblatt!$E$29,IF($C9=16,(Datenblatt!$B$30*Übersicht!I9^3)+(Datenblatt!$C$30*Übersicht!I9^2)+(Datenblatt!$D$30*Übersicht!I9)+Datenblatt!$E$30,IF($C9=12,(Datenblatt!$B$31*Übersicht!I9^3)+(Datenblatt!$C$31*Übersicht!I9^2)+(Datenblatt!$D$31*Übersicht!I9)+Datenblatt!$E$31,IF($C9=11,(Datenblatt!$B$32*Übersicht!I9^3)+(Datenblatt!$C$32*Übersicht!I9^2)+(Datenblatt!$D$32*Übersicht!I9)+Datenblatt!$E$32,0))))))))))))))))))))))))</f>
        <v>0</v>
      </c>
      <c r="P9">
        <f>IF(AND(I9="",C9=11),Datenblatt!$I$29,IF(AND(I9="",C9=12),Datenblatt!$I$29,IF(AND(I9="",C9=16),Datenblatt!$I$29,IF(AND(I9="",C9=15),Datenblatt!$I$29,IF(AND(I9="",C9=14),Datenblatt!$I$29,IF(AND(I9="",C9=13),Datenblatt!$I$29,IF(AND($C9=13,I9&gt;Datenblatt!$AC$3),0,IF(AND($C9=14,I9&gt;Datenblatt!$AC$4),0,IF(AND($C9=15,I9&gt;Datenblatt!$AC$5),0,IF(AND($C9=16,I9&gt;Datenblatt!$AC$6),0,IF(AND($C9=12,I9&gt;Datenblatt!$AC$7),0,IF(AND($C9=11,I9&gt;Datenblatt!$AC$8),0,IF(AND($C9=13,I9&lt;Datenblatt!$AB$3),100,IF(AND($C9=14,I9&lt;Datenblatt!$AB$4),100,IF(AND($C9=15,I9&lt;Datenblatt!$AB$5),100,IF(AND($C9=16,I9&lt;Datenblatt!$AB$6),100,IF(AND($C9=12,I9&lt;Datenblatt!$AB$7),100,IF(AND($C9=11,I9&lt;Datenblatt!$AB$8),100,IF($C9=13,(Datenblatt!$B$27*Übersicht!I9^3)+(Datenblatt!$C$27*Übersicht!I9^2)+(Datenblatt!$D$27*Übersicht!I9)+Datenblatt!$E$27,IF($C9=14,(Datenblatt!$B$28*Übersicht!I9^3)+(Datenblatt!$C$28*Übersicht!I9^2)+(Datenblatt!$D$28*Übersicht!I9)+Datenblatt!$E$28,IF($C9=15,(Datenblatt!$B$29*Übersicht!I9^3)+(Datenblatt!$C$29*Übersicht!I9^2)+(Datenblatt!$D$29*Übersicht!I9)+Datenblatt!$E$29,IF($C9=16,(Datenblatt!$B$30*Übersicht!I9^3)+(Datenblatt!$C$30*Übersicht!I9^2)+(Datenblatt!$D$30*Übersicht!I9)+Datenblatt!$E$30,IF($C9=12,(Datenblatt!$B$31*Übersicht!I9^3)+(Datenblatt!$C$31*Übersicht!I9^2)+(Datenblatt!$D$31*Übersicht!I9)+Datenblatt!$E$31,IF($C9=11,(Datenblatt!$B$32*Übersicht!I9^3)+(Datenblatt!$C$32*Übersicht!I9^2)+(Datenblatt!$D$32*Übersicht!I9)+Datenblatt!$E$32,0))))))))))))))))))))))))</f>
        <v>0</v>
      </c>
      <c r="Q9" s="2" t="e">
        <f t="shared" si="0"/>
        <v>#DIV/0!</v>
      </c>
      <c r="R9" s="2" t="e">
        <f t="shared" si="1"/>
        <v>#DIV/0!</v>
      </c>
      <c r="T9" s="2"/>
      <c r="U9" s="2">
        <f>Datenblatt!$I$10</f>
        <v>63</v>
      </c>
      <c r="V9" s="2">
        <f>Datenblatt!$I$18</f>
        <v>62</v>
      </c>
      <c r="W9" s="2">
        <f>Datenblatt!$I$26</f>
        <v>56</v>
      </c>
      <c r="X9" s="2">
        <f>Datenblatt!$I$34</f>
        <v>58</v>
      </c>
      <c r="Y9" s="7" t="e">
        <f t="shared" si="2"/>
        <v>#DIV/0!</v>
      </c>
      <c r="AA9" s="2">
        <f>Datenblatt!$I$5</f>
        <v>73</v>
      </c>
      <c r="AB9">
        <f>Datenblatt!$I$13</f>
        <v>80</v>
      </c>
      <c r="AC9">
        <f>Datenblatt!$I$21</f>
        <v>80</v>
      </c>
      <c r="AD9">
        <f>Datenblatt!$I$29</f>
        <v>71</v>
      </c>
      <c r="AE9">
        <f>Datenblatt!$I$37</f>
        <v>75</v>
      </c>
      <c r="AF9" s="7" t="e">
        <f t="shared" si="3"/>
        <v>#DIV/0!</v>
      </c>
    </row>
    <row r="10" spans="1:32" ht="18.75" x14ac:dyDescent="0.3">
      <c r="K10" s="3" t="e">
        <f>IF(AND($C10=13,Datenblatt!M10&lt;Datenblatt!$S$3),0,IF(AND($C10=14,Datenblatt!M10&lt;Datenblatt!$S$4),0,IF(AND($C10=15,Datenblatt!M10&lt;Datenblatt!$S$5),0,IF(AND($C10=16,Datenblatt!M10&lt;Datenblatt!$S$6),0,IF(AND($C10=12,Datenblatt!M10&lt;Datenblatt!$S$7),0,IF(AND($C10=11,Datenblatt!M10&lt;Datenblatt!$S$8),0,IF(AND($C10=13,Datenblatt!M10&gt;Datenblatt!$R$3),100,IF(AND($C10=14,Datenblatt!M10&gt;Datenblatt!$R$4),100,IF(AND($C10=15,Datenblatt!M10&gt;Datenblatt!$R$5),100,IF(AND($C10=16,Datenblatt!M10&gt;Datenblatt!$R$6),100,IF(AND($C10=12,Datenblatt!M10&gt;Datenblatt!$R$7),100,IF(AND($C10=11,Datenblatt!M10&gt;Datenblatt!$R$8),100,IF(Übersicht!$C10=13,Datenblatt!$B$35*Datenblatt!M10^3+Datenblatt!$C$35*Datenblatt!M10^2+Datenblatt!$D$35*Datenblatt!M10+Datenblatt!$E$35,IF(Übersicht!$C10=14,Datenblatt!$B$36*Datenblatt!M10^3+Datenblatt!$C$36*Datenblatt!M10^2+Datenblatt!$D$36*Datenblatt!M10+Datenblatt!$E$36,IF(Übersicht!$C10=15,Datenblatt!$B$37*Datenblatt!M10^3+Datenblatt!$C$37*Datenblatt!M10^2+Datenblatt!$D$37*Datenblatt!M10+Datenblatt!$E$37,IF(Übersicht!$C10=16,Datenblatt!$B$38*Datenblatt!M10^3+Datenblatt!$C$38*Datenblatt!M10^2+Datenblatt!$D$38*Datenblatt!M10+Datenblatt!$E$38,IF(Übersicht!$C10=12,Datenblatt!$B$39*Datenblatt!M10^3+Datenblatt!$C$39*Datenblatt!M10^2+Datenblatt!$D$39*Datenblatt!M10+Datenblatt!$E$39,IF(Übersicht!$C10=11,Datenblatt!$B$40*Datenblatt!M10^3+Datenblatt!$C$40*Datenblatt!M10^2+Datenblatt!$D$40*Datenblatt!M10+Datenblatt!$E$40,0))))))))))))))))))</f>
        <v>#DIV/0!</v>
      </c>
      <c r="L10" s="3"/>
      <c r="M10" t="e">
        <f>IF(AND(Übersicht!$C10=13,Datenblatt!O10&lt;Datenblatt!$Y$3),0,IF(AND(Übersicht!$C10=14,Datenblatt!O10&lt;Datenblatt!$Y$4),0,IF(AND(Übersicht!$C10=15,Datenblatt!O10&lt;Datenblatt!$Y$5),0,IF(AND(Übersicht!$C10=16,Datenblatt!O10&lt;Datenblatt!$Y$6),0,IF(AND(Übersicht!$C10=12,Datenblatt!O10&lt;Datenblatt!$Y$7),0,IF(AND(Übersicht!$C10=11,Datenblatt!O10&lt;Datenblatt!$Y$8),0,IF(AND($C10=13,Datenblatt!O10&gt;Datenblatt!$X$3),100,IF(AND($C10=14,Datenblatt!O10&gt;Datenblatt!$X$4),100,IF(AND($C10=15,Datenblatt!O10&gt;Datenblatt!$X$5),100,IF(AND($C10=16,Datenblatt!O10&gt;Datenblatt!$X$6),100,IF(AND($C10=12,Datenblatt!O10&gt;Datenblatt!$X$7),100,IF(AND($C10=11,Datenblatt!O10&gt;Datenblatt!$X$8),100,IF(Übersicht!$C10=13,Datenblatt!$B$11*Datenblatt!O10^3+Datenblatt!$C$11*Datenblatt!O10^2+Datenblatt!$D$11*Datenblatt!O10+Datenblatt!$E$11,IF(Übersicht!$C10=14,Datenblatt!$B$12*Datenblatt!O10^3+Datenblatt!$C$12*Datenblatt!O10^2+Datenblatt!$D$12*Datenblatt!O10+Datenblatt!$E$12,IF(Übersicht!$C10=15,Datenblatt!$B$13*Datenblatt!O10^3+Datenblatt!$C$13*Datenblatt!O10^2+Datenblatt!$D$13*Datenblatt!O10+Datenblatt!$E$13,IF(Übersicht!$C10=16,Datenblatt!$B$14*Datenblatt!O10^3+Datenblatt!$C$14*Datenblatt!O10^2+Datenblatt!$D$14*Datenblatt!O10+Datenblatt!$E$14,IF(Übersicht!$C10=12,Datenblatt!$B$15*Datenblatt!O10^3+Datenblatt!$C$15*Datenblatt!O10^2+Datenblatt!$D$15*Datenblatt!O10+Datenblatt!$E$15,IF(Übersicht!$C10=11,Datenblatt!$B$16*Datenblatt!O10^3+Datenblatt!$C$16*Datenblatt!O10^2+Datenblatt!$D$16*Datenblatt!O10+Datenblatt!$E$16,0))))))))))))))))))</f>
        <v>#DIV/0!</v>
      </c>
      <c r="N10">
        <f>IF(AND($C10=13,H10&lt;Datenblatt!$AA$3),0,IF(AND($C10=14,H10&lt;Datenblatt!$AA$4),0,IF(AND($C10=15,H10&lt;Datenblatt!$AA$5),0,IF(AND($C10=16,H10&lt;Datenblatt!$AA$6),0,IF(AND($C10=12,H10&lt;Datenblatt!$AA$7),0,IF(AND($C10=11,H10&lt;Datenblatt!$AA$8),0,IF(AND($C10=13,H10&gt;Datenblatt!$Z$3),100,IF(AND($C10=14,H10&gt;Datenblatt!$Z$4),100,IF(AND($C10=15,H10&gt;Datenblatt!$Z$5),100,IF(AND($C10=16,H10&gt;Datenblatt!$Z$6),100,IF(AND($C10=12,H10&gt;Datenblatt!$Z$7),100,IF(AND($C10=11,H10&gt;Datenblatt!$Z$8),100,IF($C10=13,(Datenblatt!$B$19*Übersicht!H10^3)+(Datenblatt!$C$19*Übersicht!H10^2)+(Datenblatt!$D$19*Übersicht!H10)+Datenblatt!$E$19,IF($C10=14,(Datenblatt!$B$20*Übersicht!H10^3)+(Datenblatt!$C$20*Übersicht!H10^2)+(Datenblatt!$D$20*Übersicht!H10)+Datenblatt!$E$20,IF($C10=15,(Datenblatt!$B$21*Übersicht!H10^3)+(Datenblatt!$C$21*Übersicht!H10^2)+(Datenblatt!$D$21*Übersicht!H10)+Datenblatt!$E$21,IF($C10=16,(Datenblatt!$B$22*Übersicht!H10^3)+(Datenblatt!$C$22*Übersicht!H10^2)+(Datenblatt!$D$22*Übersicht!H10)+Datenblatt!$E$22,IF($C10=12,(Datenblatt!$B$23*Übersicht!H10^3)+(Datenblatt!$C$23*Übersicht!H10^2)+(Datenblatt!$D$23*Übersicht!H10)+Datenblatt!$E$23,IF($C10=11,(Datenblatt!$B$24*Übersicht!H10^3)+(Datenblatt!$C$24*Übersicht!H10^2)+(Datenblatt!$D$24*Übersicht!H10)+Datenblatt!$E$24,0))))))))))))))))))</f>
        <v>0</v>
      </c>
      <c r="O10">
        <f>IF(AND(I10="",C10=11),Datenblatt!$I$26,IF(AND(I10="",C10=12),Datenblatt!$I$26,IF(AND(I10="",C10=16),Datenblatt!$I$27,IF(AND(I10="",C10=15),Datenblatt!$I$26,IF(AND(I10="",C10=14),Datenblatt!$I$26,IF(AND(I10="",C10=13),Datenblatt!$I$26,IF(AND($C10=13,I10&gt;Datenblatt!$AC$3),0,IF(AND($C10=14,I10&gt;Datenblatt!$AC$4),0,IF(AND($C10=15,I10&gt;Datenblatt!$AC$5),0,IF(AND($C10=16,I10&gt;Datenblatt!$AC$6),0,IF(AND($C10=12,I10&gt;Datenblatt!$AC$7),0,IF(AND($C10=11,I10&gt;Datenblatt!$AC$8),0,IF(AND($C10=13,I10&lt;Datenblatt!$AB$3),100,IF(AND($C10=14,I10&lt;Datenblatt!$AB$4),100,IF(AND($C10=15,I10&lt;Datenblatt!$AB$5),100,IF(AND($C10=16,I10&lt;Datenblatt!$AB$6),100,IF(AND($C10=12,I10&lt;Datenblatt!$AB$7),100,IF(AND($C10=11,I10&lt;Datenblatt!$AB$8),100,IF($C10=13,(Datenblatt!$B$27*Übersicht!I10^3)+(Datenblatt!$C$27*Übersicht!I10^2)+(Datenblatt!$D$27*Übersicht!I10)+Datenblatt!$E$27,IF($C10=14,(Datenblatt!$B$28*Übersicht!I10^3)+(Datenblatt!$C$28*Übersicht!I10^2)+(Datenblatt!$D$28*Übersicht!I10)+Datenblatt!$E$28,IF($C10=15,(Datenblatt!$B$29*Übersicht!I10^3)+(Datenblatt!$C$29*Übersicht!I10^2)+(Datenblatt!$D$29*Übersicht!I10)+Datenblatt!$E$29,IF($C10=16,(Datenblatt!$B$30*Übersicht!I10^3)+(Datenblatt!$C$30*Übersicht!I10^2)+(Datenblatt!$D$30*Übersicht!I10)+Datenblatt!$E$30,IF($C10=12,(Datenblatt!$B$31*Übersicht!I10^3)+(Datenblatt!$C$31*Übersicht!I10^2)+(Datenblatt!$D$31*Übersicht!I10)+Datenblatt!$E$31,IF($C10=11,(Datenblatt!$B$32*Übersicht!I10^3)+(Datenblatt!$C$32*Übersicht!I10^2)+(Datenblatt!$D$32*Übersicht!I10)+Datenblatt!$E$32,0))))))))))))))))))))))))</f>
        <v>0</v>
      </c>
      <c r="P10">
        <f>IF(AND(I10="",C10=11),Datenblatt!$I$29,IF(AND(I10="",C10=12),Datenblatt!$I$29,IF(AND(I10="",C10=16),Datenblatt!$I$29,IF(AND(I10="",C10=15),Datenblatt!$I$29,IF(AND(I10="",C10=14),Datenblatt!$I$29,IF(AND(I10="",C10=13),Datenblatt!$I$29,IF(AND($C10=13,I10&gt;Datenblatt!$AC$3),0,IF(AND($C10=14,I10&gt;Datenblatt!$AC$4),0,IF(AND($C10=15,I10&gt;Datenblatt!$AC$5),0,IF(AND($C10=16,I10&gt;Datenblatt!$AC$6),0,IF(AND($C10=12,I10&gt;Datenblatt!$AC$7),0,IF(AND($C10=11,I10&gt;Datenblatt!$AC$8),0,IF(AND($C10=13,I10&lt;Datenblatt!$AB$3),100,IF(AND($C10=14,I10&lt;Datenblatt!$AB$4),100,IF(AND($C10=15,I10&lt;Datenblatt!$AB$5),100,IF(AND($C10=16,I10&lt;Datenblatt!$AB$6),100,IF(AND($C10=12,I10&lt;Datenblatt!$AB$7),100,IF(AND($C10=11,I10&lt;Datenblatt!$AB$8),100,IF($C10=13,(Datenblatt!$B$27*Übersicht!I10^3)+(Datenblatt!$C$27*Übersicht!I10^2)+(Datenblatt!$D$27*Übersicht!I10)+Datenblatt!$E$27,IF($C10=14,(Datenblatt!$B$28*Übersicht!I10^3)+(Datenblatt!$C$28*Übersicht!I10^2)+(Datenblatt!$D$28*Übersicht!I10)+Datenblatt!$E$28,IF($C10=15,(Datenblatt!$B$29*Übersicht!I10^3)+(Datenblatt!$C$29*Übersicht!I10^2)+(Datenblatt!$D$29*Übersicht!I10)+Datenblatt!$E$29,IF($C10=16,(Datenblatt!$B$30*Übersicht!I10^3)+(Datenblatt!$C$30*Übersicht!I10^2)+(Datenblatt!$D$30*Übersicht!I10)+Datenblatt!$E$30,IF($C10=12,(Datenblatt!$B$31*Übersicht!I10^3)+(Datenblatt!$C$31*Übersicht!I10^2)+(Datenblatt!$D$31*Übersicht!I10)+Datenblatt!$E$31,IF($C10=11,(Datenblatt!$B$32*Übersicht!I10^3)+(Datenblatt!$C$32*Übersicht!I10^2)+(Datenblatt!$D$32*Übersicht!I10)+Datenblatt!$E$32,0))))))))))))))))))))))))</f>
        <v>0</v>
      </c>
      <c r="Q10" s="2" t="e">
        <f t="shared" si="0"/>
        <v>#DIV/0!</v>
      </c>
      <c r="R10" s="2" t="e">
        <f t="shared" si="1"/>
        <v>#DIV/0!</v>
      </c>
      <c r="T10" s="2"/>
      <c r="U10" s="2">
        <f>Datenblatt!$I$10</f>
        <v>63</v>
      </c>
      <c r="V10" s="2">
        <f>Datenblatt!$I$18</f>
        <v>62</v>
      </c>
      <c r="W10" s="2">
        <f>Datenblatt!$I$26</f>
        <v>56</v>
      </c>
      <c r="X10" s="2">
        <f>Datenblatt!$I$34</f>
        <v>58</v>
      </c>
      <c r="Y10" s="7" t="e">
        <f t="shared" si="2"/>
        <v>#DIV/0!</v>
      </c>
      <c r="AA10" s="2">
        <f>Datenblatt!$I$5</f>
        <v>73</v>
      </c>
      <c r="AB10">
        <f>Datenblatt!$I$13</f>
        <v>80</v>
      </c>
      <c r="AC10">
        <f>Datenblatt!$I$21</f>
        <v>80</v>
      </c>
      <c r="AD10">
        <f>Datenblatt!$I$29</f>
        <v>71</v>
      </c>
      <c r="AE10">
        <f>Datenblatt!$I$37</f>
        <v>75</v>
      </c>
      <c r="AF10" s="7" t="e">
        <f t="shared" si="3"/>
        <v>#DIV/0!</v>
      </c>
    </row>
    <row r="11" spans="1:32" ht="18.75" x14ac:dyDescent="0.3">
      <c r="K11" s="3" t="e">
        <f>IF(AND($C11=13,Datenblatt!M11&lt;Datenblatt!$S$3),0,IF(AND($C11=14,Datenblatt!M11&lt;Datenblatt!$S$4),0,IF(AND($C11=15,Datenblatt!M11&lt;Datenblatt!$S$5),0,IF(AND($C11=16,Datenblatt!M11&lt;Datenblatt!$S$6),0,IF(AND($C11=12,Datenblatt!M11&lt;Datenblatt!$S$7),0,IF(AND($C11=11,Datenblatt!M11&lt;Datenblatt!$S$8),0,IF(AND($C11=13,Datenblatt!M11&gt;Datenblatt!$R$3),100,IF(AND($C11=14,Datenblatt!M11&gt;Datenblatt!$R$4),100,IF(AND($C11=15,Datenblatt!M11&gt;Datenblatt!$R$5),100,IF(AND($C11=16,Datenblatt!M11&gt;Datenblatt!$R$6),100,IF(AND($C11=12,Datenblatt!M11&gt;Datenblatt!$R$7),100,IF(AND($C11=11,Datenblatt!M11&gt;Datenblatt!$R$8),100,IF(Übersicht!$C11=13,Datenblatt!$B$35*Datenblatt!M11^3+Datenblatt!$C$35*Datenblatt!M11^2+Datenblatt!$D$35*Datenblatt!M11+Datenblatt!$E$35,IF(Übersicht!$C11=14,Datenblatt!$B$36*Datenblatt!M11^3+Datenblatt!$C$36*Datenblatt!M11^2+Datenblatt!$D$36*Datenblatt!M11+Datenblatt!$E$36,IF(Übersicht!$C11=15,Datenblatt!$B$37*Datenblatt!M11^3+Datenblatt!$C$37*Datenblatt!M11^2+Datenblatt!$D$37*Datenblatt!M11+Datenblatt!$E$37,IF(Übersicht!$C11=16,Datenblatt!$B$38*Datenblatt!M11^3+Datenblatt!$C$38*Datenblatt!M11^2+Datenblatt!$D$38*Datenblatt!M11+Datenblatt!$E$38,IF(Übersicht!$C11=12,Datenblatt!$B$39*Datenblatt!M11^3+Datenblatt!$C$39*Datenblatt!M11^2+Datenblatt!$D$39*Datenblatt!M11+Datenblatt!$E$39,IF(Übersicht!$C11=11,Datenblatt!$B$40*Datenblatt!M11^3+Datenblatt!$C$40*Datenblatt!M11^2+Datenblatt!$D$40*Datenblatt!M11+Datenblatt!$E$40,0))))))))))))))))))</f>
        <v>#DIV/0!</v>
      </c>
      <c r="L11" s="3"/>
      <c r="M11" t="e">
        <f>IF(AND(Übersicht!$C11=13,Datenblatt!O11&lt;Datenblatt!$Y$3),0,IF(AND(Übersicht!$C11=14,Datenblatt!O11&lt;Datenblatt!$Y$4),0,IF(AND(Übersicht!$C11=15,Datenblatt!O11&lt;Datenblatt!$Y$5),0,IF(AND(Übersicht!$C11=16,Datenblatt!O11&lt;Datenblatt!$Y$6),0,IF(AND(Übersicht!$C11=12,Datenblatt!O11&lt;Datenblatt!$Y$7),0,IF(AND(Übersicht!$C11=11,Datenblatt!O11&lt;Datenblatt!$Y$8),0,IF(AND($C11=13,Datenblatt!O11&gt;Datenblatt!$X$3),100,IF(AND($C11=14,Datenblatt!O11&gt;Datenblatt!$X$4),100,IF(AND($C11=15,Datenblatt!O11&gt;Datenblatt!$X$5),100,IF(AND($C11=16,Datenblatt!O11&gt;Datenblatt!$X$6),100,IF(AND($C11=12,Datenblatt!O11&gt;Datenblatt!$X$7),100,IF(AND($C11=11,Datenblatt!O11&gt;Datenblatt!$X$8),100,IF(Übersicht!$C11=13,Datenblatt!$B$11*Datenblatt!O11^3+Datenblatt!$C$11*Datenblatt!O11^2+Datenblatt!$D$11*Datenblatt!O11+Datenblatt!$E$11,IF(Übersicht!$C11=14,Datenblatt!$B$12*Datenblatt!O11^3+Datenblatt!$C$12*Datenblatt!O11^2+Datenblatt!$D$12*Datenblatt!O11+Datenblatt!$E$12,IF(Übersicht!$C11=15,Datenblatt!$B$13*Datenblatt!O11^3+Datenblatt!$C$13*Datenblatt!O11^2+Datenblatt!$D$13*Datenblatt!O11+Datenblatt!$E$13,IF(Übersicht!$C11=16,Datenblatt!$B$14*Datenblatt!O11^3+Datenblatt!$C$14*Datenblatt!O11^2+Datenblatt!$D$14*Datenblatt!O11+Datenblatt!$E$14,IF(Übersicht!$C11=12,Datenblatt!$B$15*Datenblatt!O11^3+Datenblatt!$C$15*Datenblatt!O11^2+Datenblatt!$D$15*Datenblatt!O11+Datenblatt!$E$15,IF(Übersicht!$C11=11,Datenblatt!$B$16*Datenblatt!O11^3+Datenblatt!$C$16*Datenblatt!O11^2+Datenblatt!$D$16*Datenblatt!O11+Datenblatt!$E$16,0))))))))))))))))))</f>
        <v>#DIV/0!</v>
      </c>
      <c r="N11">
        <f>IF(AND($C11=13,H11&lt;Datenblatt!$AA$3),0,IF(AND($C11=14,H11&lt;Datenblatt!$AA$4),0,IF(AND($C11=15,H11&lt;Datenblatt!$AA$5),0,IF(AND($C11=16,H11&lt;Datenblatt!$AA$6),0,IF(AND($C11=12,H11&lt;Datenblatt!$AA$7),0,IF(AND($C11=11,H11&lt;Datenblatt!$AA$8),0,IF(AND($C11=13,H11&gt;Datenblatt!$Z$3),100,IF(AND($C11=14,H11&gt;Datenblatt!$Z$4),100,IF(AND($C11=15,H11&gt;Datenblatt!$Z$5),100,IF(AND($C11=16,H11&gt;Datenblatt!$Z$6),100,IF(AND($C11=12,H11&gt;Datenblatt!$Z$7),100,IF(AND($C11=11,H11&gt;Datenblatt!$Z$8),100,IF($C11=13,(Datenblatt!$B$19*Übersicht!H11^3)+(Datenblatt!$C$19*Übersicht!H11^2)+(Datenblatt!$D$19*Übersicht!H11)+Datenblatt!$E$19,IF($C11=14,(Datenblatt!$B$20*Übersicht!H11^3)+(Datenblatt!$C$20*Übersicht!H11^2)+(Datenblatt!$D$20*Übersicht!H11)+Datenblatt!$E$20,IF($C11=15,(Datenblatt!$B$21*Übersicht!H11^3)+(Datenblatt!$C$21*Übersicht!H11^2)+(Datenblatt!$D$21*Übersicht!H11)+Datenblatt!$E$21,IF($C11=16,(Datenblatt!$B$22*Übersicht!H11^3)+(Datenblatt!$C$22*Übersicht!H11^2)+(Datenblatt!$D$22*Übersicht!H11)+Datenblatt!$E$22,IF($C11=12,(Datenblatt!$B$23*Übersicht!H11^3)+(Datenblatt!$C$23*Übersicht!H11^2)+(Datenblatt!$D$23*Übersicht!H11)+Datenblatt!$E$23,IF($C11=11,(Datenblatt!$B$24*Übersicht!H11^3)+(Datenblatt!$C$24*Übersicht!H11^2)+(Datenblatt!$D$24*Übersicht!H11)+Datenblatt!$E$24,0))))))))))))))))))</f>
        <v>0</v>
      </c>
      <c r="O11">
        <f>IF(AND(I11="",C11=11),Datenblatt!$I$26,IF(AND(I11="",C11=12),Datenblatt!$I$26,IF(AND(I11="",C11=16),Datenblatt!$I$27,IF(AND(I11="",C11=15),Datenblatt!$I$26,IF(AND(I11="",C11=14),Datenblatt!$I$26,IF(AND(I11="",C11=13),Datenblatt!$I$26,IF(AND($C11=13,I11&gt;Datenblatt!$AC$3),0,IF(AND($C11=14,I11&gt;Datenblatt!$AC$4),0,IF(AND($C11=15,I11&gt;Datenblatt!$AC$5),0,IF(AND($C11=16,I11&gt;Datenblatt!$AC$6),0,IF(AND($C11=12,I11&gt;Datenblatt!$AC$7),0,IF(AND($C11=11,I11&gt;Datenblatt!$AC$8),0,IF(AND($C11=13,I11&lt;Datenblatt!$AB$3),100,IF(AND($C11=14,I11&lt;Datenblatt!$AB$4),100,IF(AND($C11=15,I11&lt;Datenblatt!$AB$5),100,IF(AND($C11=16,I11&lt;Datenblatt!$AB$6),100,IF(AND($C11=12,I11&lt;Datenblatt!$AB$7),100,IF(AND($C11=11,I11&lt;Datenblatt!$AB$8),100,IF($C11=13,(Datenblatt!$B$27*Übersicht!I11^3)+(Datenblatt!$C$27*Übersicht!I11^2)+(Datenblatt!$D$27*Übersicht!I11)+Datenblatt!$E$27,IF($C11=14,(Datenblatt!$B$28*Übersicht!I11^3)+(Datenblatt!$C$28*Übersicht!I11^2)+(Datenblatt!$D$28*Übersicht!I11)+Datenblatt!$E$28,IF($C11=15,(Datenblatt!$B$29*Übersicht!I11^3)+(Datenblatt!$C$29*Übersicht!I11^2)+(Datenblatt!$D$29*Übersicht!I11)+Datenblatt!$E$29,IF($C11=16,(Datenblatt!$B$30*Übersicht!I11^3)+(Datenblatt!$C$30*Übersicht!I11^2)+(Datenblatt!$D$30*Übersicht!I11)+Datenblatt!$E$30,IF($C11=12,(Datenblatt!$B$31*Übersicht!I11^3)+(Datenblatt!$C$31*Übersicht!I11^2)+(Datenblatt!$D$31*Übersicht!I11)+Datenblatt!$E$31,IF($C11=11,(Datenblatt!$B$32*Übersicht!I11^3)+(Datenblatt!$C$32*Übersicht!I11^2)+(Datenblatt!$D$32*Übersicht!I11)+Datenblatt!$E$32,0))))))))))))))))))))))))</f>
        <v>0</v>
      </c>
      <c r="P11">
        <f>IF(AND(I11="",C11=11),Datenblatt!$I$29,IF(AND(I11="",C11=12),Datenblatt!$I$29,IF(AND(I11="",C11=16),Datenblatt!$I$29,IF(AND(I11="",C11=15),Datenblatt!$I$29,IF(AND(I11="",C11=14),Datenblatt!$I$29,IF(AND(I11="",C11=13),Datenblatt!$I$29,IF(AND($C11=13,I11&gt;Datenblatt!$AC$3),0,IF(AND($C11=14,I11&gt;Datenblatt!$AC$4),0,IF(AND($C11=15,I11&gt;Datenblatt!$AC$5),0,IF(AND($C11=16,I11&gt;Datenblatt!$AC$6),0,IF(AND($C11=12,I11&gt;Datenblatt!$AC$7),0,IF(AND($C11=11,I11&gt;Datenblatt!$AC$8),0,IF(AND($C11=13,I11&lt;Datenblatt!$AB$3),100,IF(AND($C11=14,I11&lt;Datenblatt!$AB$4),100,IF(AND($C11=15,I11&lt;Datenblatt!$AB$5),100,IF(AND($C11=16,I11&lt;Datenblatt!$AB$6),100,IF(AND($C11=12,I11&lt;Datenblatt!$AB$7),100,IF(AND($C11=11,I11&lt;Datenblatt!$AB$8),100,IF($C11=13,(Datenblatt!$B$27*Übersicht!I11^3)+(Datenblatt!$C$27*Übersicht!I11^2)+(Datenblatt!$D$27*Übersicht!I11)+Datenblatt!$E$27,IF($C11=14,(Datenblatt!$B$28*Übersicht!I11^3)+(Datenblatt!$C$28*Übersicht!I11^2)+(Datenblatt!$D$28*Übersicht!I11)+Datenblatt!$E$28,IF($C11=15,(Datenblatt!$B$29*Übersicht!I11^3)+(Datenblatt!$C$29*Übersicht!I11^2)+(Datenblatt!$D$29*Übersicht!I11)+Datenblatt!$E$29,IF($C11=16,(Datenblatt!$B$30*Übersicht!I11^3)+(Datenblatt!$C$30*Übersicht!I11^2)+(Datenblatt!$D$30*Übersicht!I11)+Datenblatt!$E$30,IF($C11=12,(Datenblatt!$B$31*Übersicht!I11^3)+(Datenblatt!$C$31*Übersicht!I11^2)+(Datenblatt!$D$31*Übersicht!I11)+Datenblatt!$E$31,IF($C11=11,(Datenblatt!$B$32*Übersicht!I11^3)+(Datenblatt!$C$32*Übersicht!I11^2)+(Datenblatt!$D$32*Übersicht!I11)+Datenblatt!$E$32,0))))))))))))))))))))))))</f>
        <v>0</v>
      </c>
      <c r="Q11" s="2" t="e">
        <f t="shared" si="0"/>
        <v>#DIV/0!</v>
      </c>
      <c r="R11" s="2" t="e">
        <f t="shared" si="1"/>
        <v>#DIV/0!</v>
      </c>
      <c r="T11" s="2"/>
      <c r="U11" s="2">
        <f>Datenblatt!$I$10</f>
        <v>63</v>
      </c>
      <c r="V11" s="2">
        <f>Datenblatt!$I$18</f>
        <v>62</v>
      </c>
      <c r="W11" s="2">
        <f>Datenblatt!$I$26</f>
        <v>56</v>
      </c>
      <c r="X11" s="2">
        <f>Datenblatt!$I$34</f>
        <v>58</v>
      </c>
      <c r="Y11" s="7" t="e">
        <f t="shared" si="2"/>
        <v>#DIV/0!</v>
      </c>
      <c r="AA11" s="2">
        <f>Datenblatt!$I$5</f>
        <v>73</v>
      </c>
      <c r="AB11">
        <f>Datenblatt!$I$13</f>
        <v>80</v>
      </c>
      <c r="AC11">
        <f>Datenblatt!$I$21</f>
        <v>80</v>
      </c>
      <c r="AD11">
        <f>Datenblatt!$I$29</f>
        <v>71</v>
      </c>
      <c r="AE11">
        <f>Datenblatt!$I$37</f>
        <v>75</v>
      </c>
      <c r="AF11" s="7" t="e">
        <f t="shared" si="3"/>
        <v>#DIV/0!</v>
      </c>
    </row>
    <row r="12" spans="1:32" ht="18.75" x14ac:dyDescent="0.3">
      <c r="K12" s="3" t="e">
        <f>IF(AND($C12=13,Datenblatt!M12&lt;Datenblatt!$S$3),0,IF(AND($C12=14,Datenblatt!M12&lt;Datenblatt!$S$4),0,IF(AND($C12=15,Datenblatt!M12&lt;Datenblatt!$S$5),0,IF(AND($C12=16,Datenblatt!M12&lt;Datenblatt!$S$6),0,IF(AND($C12=12,Datenblatt!M12&lt;Datenblatt!$S$7),0,IF(AND($C12=11,Datenblatt!M12&lt;Datenblatt!$S$8),0,IF(AND($C12=13,Datenblatt!M12&gt;Datenblatt!$R$3),100,IF(AND($C12=14,Datenblatt!M12&gt;Datenblatt!$R$4),100,IF(AND($C12=15,Datenblatt!M12&gt;Datenblatt!$R$5),100,IF(AND($C12=16,Datenblatt!M12&gt;Datenblatt!$R$6),100,IF(AND($C12=12,Datenblatt!M12&gt;Datenblatt!$R$7),100,IF(AND($C12=11,Datenblatt!M12&gt;Datenblatt!$R$8),100,IF(Übersicht!$C12=13,Datenblatt!$B$35*Datenblatt!M12^3+Datenblatt!$C$35*Datenblatt!M12^2+Datenblatt!$D$35*Datenblatt!M12+Datenblatt!$E$35,IF(Übersicht!$C12=14,Datenblatt!$B$36*Datenblatt!M12^3+Datenblatt!$C$36*Datenblatt!M12^2+Datenblatt!$D$36*Datenblatt!M12+Datenblatt!$E$36,IF(Übersicht!$C12=15,Datenblatt!$B$37*Datenblatt!M12^3+Datenblatt!$C$37*Datenblatt!M12^2+Datenblatt!$D$37*Datenblatt!M12+Datenblatt!$E$37,IF(Übersicht!$C12=16,Datenblatt!$B$38*Datenblatt!M12^3+Datenblatt!$C$38*Datenblatt!M12^2+Datenblatt!$D$38*Datenblatt!M12+Datenblatt!$E$38,IF(Übersicht!$C12=12,Datenblatt!$B$39*Datenblatt!M12^3+Datenblatt!$C$39*Datenblatt!M12^2+Datenblatt!$D$39*Datenblatt!M12+Datenblatt!$E$39,IF(Übersicht!$C12=11,Datenblatt!$B$40*Datenblatt!M12^3+Datenblatt!$C$40*Datenblatt!M12^2+Datenblatt!$D$40*Datenblatt!M12+Datenblatt!$E$40,0))))))))))))))))))</f>
        <v>#DIV/0!</v>
      </c>
      <c r="L12" s="3"/>
      <c r="M12" t="e">
        <f>IF(AND(Übersicht!$C12=13,Datenblatt!O12&lt;Datenblatt!$Y$3),0,IF(AND(Übersicht!$C12=14,Datenblatt!O12&lt;Datenblatt!$Y$4),0,IF(AND(Übersicht!$C12=15,Datenblatt!O12&lt;Datenblatt!$Y$5),0,IF(AND(Übersicht!$C12=16,Datenblatt!O12&lt;Datenblatt!$Y$6),0,IF(AND(Übersicht!$C12=12,Datenblatt!O12&lt;Datenblatt!$Y$7),0,IF(AND(Übersicht!$C12=11,Datenblatt!O12&lt;Datenblatt!$Y$8),0,IF(AND($C12=13,Datenblatt!O12&gt;Datenblatt!$X$3),100,IF(AND($C12=14,Datenblatt!O12&gt;Datenblatt!$X$4),100,IF(AND($C12=15,Datenblatt!O12&gt;Datenblatt!$X$5),100,IF(AND($C12=16,Datenblatt!O12&gt;Datenblatt!$X$6),100,IF(AND($C12=12,Datenblatt!O12&gt;Datenblatt!$X$7),100,IF(AND($C12=11,Datenblatt!O12&gt;Datenblatt!$X$8),100,IF(Übersicht!$C12=13,Datenblatt!$B$11*Datenblatt!O12^3+Datenblatt!$C$11*Datenblatt!O12^2+Datenblatt!$D$11*Datenblatt!O12+Datenblatt!$E$11,IF(Übersicht!$C12=14,Datenblatt!$B$12*Datenblatt!O12^3+Datenblatt!$C$12*Datenblatt!O12^2+Datenblatt!$D$12*Datenblatt!O12+Datenblatt!$E$12,IF(Übersicht!$C12=15,Datenblatt!$B$13*Datenblatt!O12^3+Datenblatt!$C$13*Datenblatt!O12^2+Datenblatt!$D$13*Datenblatt!O12+Datenblatt!$E$13,IF(Übersicht!$C12=16,Datenblatt!$B$14*Datenblatt!O12^3+Datenblatt!$C$14*Datenblatt!O12^2+Datenblatt!$D$14*Datenblatt!O12+Datenblatt!$E$14,IF(Übersicht!$C12=12,Datenblatt!$B$15*Datenblatt!O12^3+Datenblatt!$C$15*Datenblatt!O12^2+Datenblatt!$D$15*Datenblatt!O12+Datenblatt!$E$15,IF(Übersicht!$C12=11,Datenblatt!$B$16*Datenblatt!O12^3+Datenblatt!$C$16*Datenblatt!O12^2+Datenblatt!$D$16*Datenblatt!O12+Datenblatt!$E$16,0))))))))))))))))))</f>
        <v>#DIV/0!</v>
      </c>
      <c r="N12">
        <f>IF(AND($C12=13,H12&lt;Datenblatt!$AA$3),0,IF(AND($C12=14,H12&lt;Datenblatt!$AA$4),0,IF(AND($C12=15,H12&lt;Datenblatt!$AA$5),0,IF(AND($C12=16,H12&lt;Datenblatt!$AA$6),0,IF(AND($C12=12,H12&lt;Datenblatt!$AA$7),0,IF(AND($C12=11,H12&lt;Datenblatt!$AA$8),0,IF(AND($C12=13,H12&gt;Datenblatt!$Z$3),100,IF(AND($C12=14,H12&gt;Datenblatt!$Z$4),100,IF(AND($C12=15,H12&gt;Datenblatt!$Z$5),100,IF(AND($C12=16,H12&gt;Datenblatt!$Z$6),100,IF(AND($C12=12,H12&gt;Datenblatt!$Z$7),100,IF(AND($C12=11,H12&gt;Datenblatt!$Z$8),100,IF($C12=13,(Datenblatt!$B$19*Übersicht!H12^3)+(Datenblatt!$C$19*Übersicht!H12^2)+(Datenblatt!$D$19*Übersicht!H12)+Datenblatt!$E$19,IF($C12=14,(Datenblatt!$B$20*Übersicht!H12^3)+(Datenblatt!$C$20*Übersicht!H12^2)+(Datenblatt!$D$20*Übersicht!H12)+Datenblatt!$E$20,IF($C12=15,(Datenblatt!$B$21*Übersicht!H12^3)+(Datenblatt!$C$21*Übersicht!H12^2)+(Datenblatt!$D$21*Übersicht!H12)+Datenblatt!$E$21,IF($C12=16,(Datenblatt!$B$22*Übersicht!H12^3)+(Datenblatt!$C$22*Übersicht!H12^2)+(Datenblatt!$D$22*Übersicht!H12)+Datenblatt!$E$22,IF($C12=12,(Datenblatt!$B$23*Übersicht!H12^3)+(Datenblatt!$C$23*Übersicht!H12^2)+(Datenblatt!$D$23*Übersicht!H12)+Datenblatt!$E$23,IF($C12=11,(Datenblatt!$B$24*Übersicht!H12^3)+(Datenblatt!$C$24*Übersicht!H12^2)+(Datenblatt!$D$24*Übersicht!H12)+Datenblatt!$E$24,0))))))))))))))))))</f>
        <v>0</v>
      </c>
      <c r="O12">
        <f>IF(AND(I12="",C12=11),Datenblatt!$I$26,IF(AND(I12="",C12=12),Datenblatt!$I$26,IF(AND(I12="",C12=16),Datenblatt!$I$27,IF(AND(I12="",C12=15),Datenblatt!$I$26,IF(AND(I12="",C12=14),Datenblatt!$I$26,IF(AND(I12="",C12=13),Datenblatt!$I$26,IF(AND($C12=13,I12&gt;Datenblatt!$AC$3),0,IF(AND($C12=14,I12&gt;Datenblatt!$AC$4),0,IF(AND($C12=15,I12&gt;Datenblatt!$AC$5),0,IF(AND($C12=16,I12&gt;Datenblatt!$AC$6),0,IF(AND($C12=12,I12&gt;Datenblatt!$AC$7),0,IF(AND($C12=11,I12&gt;Datenblatt!$AC$8),0,IF(AND($C12=13,I12&lt;Datenblatt!$AB$3),100,IF(AND($C12=14,I12&lt;Datenblatt!$AB$4),100,IF(AND($C12=15,I12&lt;Datenblatt!$AB$5),100,IF(AND($C12=16,I12&lt;Datenblatt!$AB$6),100,IF(AND($C12=12,I12&lt;Datenblatt!$AB$7),100,IF(AND($C12=11,I12&lt;Datenblatt!$AB$8),100,IF($C12=13,(Datenblatt!$B$27*Übersicht!I12^3)+(Datenblatt!$C$27*Übersicht!I12^2)+(Datenblatt!$D$27*Übersicht!I12)+Datenblatt!$E$27,IF($C12=14,(Datenblatt!$B$28*Übersicht!I12^3)+(Datenblatt!$C$28*Übersicht!I12^2)+(Datenblatt!$D$28*Übersicht!I12)+Datenblatt!$E$28,IF($C12=15,(Datenblatt!$B$29*Übersicht!I12^3)+(Datenblatt!$C$29*Übersicht!I12^2)+(Datenblatt!$D$29*Übersicht!I12)+Datenblatt!$E$29,IF($C12=16,(Datenblatt!$B$30*Übersicht!I12^3)+(Datenblatt!$C$30*Übersicht!I12^2)+(Datenblatt!$D$30*Übersicht!I12)+Datenblatt!$E$30,IF($C12=12,(Datenblatt!$B$31*Übersicht!I12^3)+(Datenblatt!$C$31*Übersicht!I12^2)+(Datenblatt!$D$31*Übersicht!I12)+Datenblatt!$E$31,IF($C12=11,(Datenblatt!$B$32*Übersicht!I12^3)+(Datenblatt!$C$32*Übersicht!I12^2)+(Datenblatt!$D$32*Übersicht!I12)+Datenblatt!$E$32,0))))))))))))))))))))))))</f>
        <v>0</v>
      </c>
      <c r="P12">
        <f>IF(AND(I12="",C12=11),Datenblatt!$I$29,IF(AND(I12="",C12=12),Datenblatt!$I$29,IF(AND(I12="",C12=16),Datenblatt!$I$29,IF(AND(I12="",C12=15),Datenblatt!$I$29,IF(AND(I12="",C12=14),Datenblatt!$I$29,IF(AND(I12="",C12=13),Datenblatt!$I$29,IF(AND($C12=13,I12&gt;Datenblatt!$AC$3),0,IF(AND($C12=14,I12&gt;Datenblatt!$AC$4),0,IF(AND($C12=15,I12&gt;Datenblatt!$AC$5),0,IF(AND($C12=16,I12&gt;Datenblatt!$AC$6),0,IF(AND($C12=12,I12&gt;Datenblatt!$AC$7),0,IF(AND($C12=11,I12&gt;Datenblatt!$AC$8),0,IF(AND($C12=13,I12&lt;Datenblatt!$AB$3),100,IF(AND($C12=14,I12&lt;Datenblatt!$AB$4),100,IF(AND($C12=15,I12&lt;Datenblatt!$AB$5),100,IF(AND($C12=16,I12&lt;Datenblatt!$AB$6),100,IF(AND($C12=12,I12&lt;Datenblatt!$AB$7),100,IF(AND($C12=11,I12&lt;Datenblatt!$AB$8),100,IF($C12=13,(Datenblatt!$B$27*Übersicht!I12^3)+(Datenblatt!$C$27*Übersicht!I12^2)+(Datenblatt!$D$27*Übersicht!I12)+Datenblatt!$E$27,IF($C12=14,(Datenblatt!$B$28*Übersicht!I12^3)+(Datenblatt!$C$28*Übersicht!I12^2)+(Datenblatt!$D$28*Übersicht!I12)+Datenblatt!$E$28,IF($C12=15,(Datenblatt!$B$29*Übersicht!I12^3)+(Datenblatt!$C$29*Übersicht!I12^2)+(Datenblatt!$D$29*Übersicht!I12)+Datenblatt!$E$29,IF($C12=16,(Datenblatt!$B$30*Übersicht!I12^3)+(Datenblatt!$C$30*Übersicht!I12^2)+(Datenblatt!$D$30*Übersicht!I12)+Datenblatt!$E$30,IF($C12=12,(Datenblatt!$B$31*Übersicht!I12^3)+(Datenblatt!$C$31*Übersicht!I12^2)+(Datenblatt!$D$31*Übersicht!I12)+Datenblatt!$E$31,IF($C12=11,(Datenblatt!$B$32*Übersicht!I12^3)+(Datenblatt!$C$32*Übersicht!I12^2)+(Datenblatt!$D$32*Übersicht!I12)+Datenblatt!$E$32,0))))))))))))))))))))))))</f>
        <v>0</v>
      </c>
      <c r="Q12" s="2" t="e">
        <f t="shared" si="0"/>
        <v>#DIV/0!</v>
      </c>
      <c r="R12" s="2" t="e">
        <f t="shared" si="1"/>
        <v>#DIV/0!</v>
      </c>
      <c r="T12" s="2"/>
      <c r="U12" s="2">
        <f>Datenblatt!$I$10</f>
        <v>63</v>
      </c>
      <c r="V12" s="2">
        <f>Datenblatt!$I$18</f>
        <v>62</v>
      </c>
      <c r="W12" s="2">
        <f>Datenblatt!$I$26</f>
        <v>56</v>
      </c>
      <c r="X12" s="2">
        <f>Datenblatt!$I$34</f>
        <v>58</v>
      </c>
      <c r="Y12" s="7" t="e">
        <f t="shared" si="2"/>
        <v>#DIV/0!</v>
      </c>
      <c r="AA12" s="2">
        <f>Datenblatt!$I$5</f>
        <v>73</v>
      </c>
      <c r="AB12">
        <f>Datenblatt!$I$13</f>
        <v>80</v>
      </c>
      <c r="AC12">
        <f>Datenblatt!$I$21</f>
        <v>80</v>
      </c>
      <c r="AD12">
        <f>Datenblatt!$I$29</f>
        <v>71</v>
      </c>
      <c r="AE12">
        <f>Datenblatt!$I$37</f>
        <v>75</v>
      </c>
      <c r="AF12" s="7" t="e">
        <f t="shared" si="3"/>
        <v>#DIV/0!</v>
      </c>
    </row>
    <row r="13" spans="1:32" ht="18.75" x14ac:dyDescent="0.3">
      <c r="K13" s="3" t="e">
        <f>IF(AND($C13=13,Datenblatt!M13&lt;Datenblatt!$S$3),0,IF(AND($C13=14,Datenblatt!M13&lt;Datenblatt!$S$4),0,IF(AND($C13=15,Datenblatt!M13&lt;Datenblatt!$S$5),0,IF(AND($C13=16,Datenblatt!M13&lt;Datenblatt!$S$6),0,IF(AND($C13=12,Datenblatt!M13&lt;Datenblatt!$S$7),0,IF(AND($C13=11,Datenblatt!M13&lt;Datenblatt!$S$8),0,IF(AND($C13=13,Datenblatt!M13&gt;Datenblatt!$R$3),100,IF(AND($C13=14,Datenblatt!M13&gt;Datenblatt!$R$4),100,IF(AND($C13=15,Datenblatt!M13&gt;Datenblatt!$R$5),100,IF(AND($C13=16,Datenblatt!M13&gt;Datenblatt!$R$6),100,IF(AND($C13=12,Datenblatt!M13&gt;Datenblatt!$R$7),100,IF(AND($C13=11,Datenblatt!M13&gt;Datenblatt!$R$8),100,IF(Übersicht!$C13=13,Datenblatt!$B$35*Datenblatt!M13^3+Datenblatt!$C$35*Datenblatt!M13^2+Datenblatt!$D$35*Datenblatt!M13+Datenblatt!$E$35,IF(Übersicht!$C13=14,Datenblatt!$B$36*Datenblatt!M13^3+Datenblatt!$C$36*Datenblatt!M13^2+Datenblatt!$D$36*Datenblatt!M13+Datenblatt!$E$36,IF(Übersicht!$C13=15,Datenblatt!$B$37*Datenblatt!M13^3+Datenblatt!$C$37*Datenblatt!M13^2+Datenblatt!$D$37*Datenblatt!M13+Datenblatt!$E$37,IF(Übersicht!$C13=16,Datenblatt!$B$38*Datenblatt!M13^3+Datenblatt!$C$38*Datenblatt!M13^2+Datenblatt!$D$38*Datenblatt!M13+Datenblatt!$E$38,IF(Übersicht!$C13=12,Datenblatt!$B$39*Datenblatt!M13^3+Datenblatt!$C$39*Datenblatt!M13^2+Datenblatt!$D$39*Datenblatt!M13+Datenblatt!$E$39,IF(Übersicht!$C13=11,Datenblatt!$B$40*Datenblatt!M13^3+Datenblatt!$C$40*Datenblatt!M13^2+Datenblatt!$D$40*Datenblatt!M13+Datenblatt!$E$40,0))))))))))))))))))</f>
        <v>#DIV/0!</v>
      </c>
      <c r="L13" s="3"/>
      <c r="M13" t="e">
        <f>IF(AND(Übersicht!$C13=13,Datenblatt!O13&lt;Datenblatt!$Y$3),0,IF(AND(Übersicht!$C13=14,Datenblatt!O13&lt;Datenblatt!$Y$4),0,IF(AND(Übersicht!$C13=15,Datenblatt!O13&lt;Datenblatt!$Y$5),0,IF(AND(Übersicht!$C13=16,Datenblatt!O13&lt;Datenblatt!$Y$6),0,IF(AND(Übersicht!$C13=12,Datenblatt!O13&lt;Datenblatt!$Y$7),0,IF(AND(Übersicht!$C13=11,Datenblatt!O13&lt;Datenblatt!$Y$8),0,IF(AND($C13=13,Datenblatt!O13&gt;Datenblatt!$X$3),100,IF(AND($C13=14,Datenblatt!O13&gt;Datenblatt!$X$4),100,IF(AND($C13=15,Datenblatt!O13&gt;Datenblatt!$X$5),100,IF(AND($C13=16,Datenblatt!O13&gt;Datenblatt!$X$6),100,IF(AND($C13=12,Datenblatt!O13&gt;Datenblatt!$X$7),100,IF(AND($C13=11,Datenblatt!O13&gt;Datenblatt!$X$8),100,IF(Übersicht!$C13=13,Datenblatt!$B$11*Datenblatt!O13^3+Datenblatt!$C$11*Datenblatt!O13^2+Datenblatt!$D$11*Datenblatt!O13+Datenblatt!$E$11,IF(Übersicht!$C13=14,Datenblatt!$B$12*Datenblatt!O13^3+Datenblatt!$C$12*Datenblatt!O13^2+Datenblatt!$D$12*Datenblatt!O13+Datenblatt!$E$12,IF(Übersicht!$C13=15,Datenblatt!$B$13*Datenblatt!O13^3+Datenblatt!$C$13*Datenblatt!O13^2+Datenblatt!$D$13*Datenblatt!O13+Datenblatt!$E$13,IF(Übersicht!$C13=16,Datenblatt!$B$14*Datenblatt!O13^3+Datenblatt!$C$14*Datenblatt!O13^2+Datenblatt!$D$14*Datenblatt!O13+Datenblatt!$E$14,IF(Übersicht!$C13=12,Datenblatt!$B$15*Datenblatt!O13^3+Datenblatt!$C$15*Datenblatt!O13^2+Datenblatt!$D$15*Datenblatt!O13+Datenblatt!$E$15,IF(Übersicht!$C13=11,Datenblatt!$B$16*Datenblatt!O13^3+Datenblatt!$C$16*Datenblatt!O13^2+Datenblatt!$D$16*Datenblatt!O13+Datenblatt!$E$16,0))))))))))))))))))</f>
        <v>#DIV/0!</v>
      </c>
      <c r="N13">
        <f>IF(AND($C13=13,H13&lt;Datenblatt!$AA$3),0,IF(AND($C13=14,H13&lt;Datenblatt!$AA$4),0,IF(AND($C13=15,H13&lt;Datenblatt!$AA$5),0,IF(AND($C13=16,H13&lt;Datenblatt!$AA$6),0,IF(AND($C13=12,H13&lt;Datenblatt!$AA$7),0,IF(AND($C13=11,H13&lt;Datenblatt!$AA$8),0,IF(AND($C13=13,H13&gt;Datenblatt!$Z$3),100,IF(AND($C13=14,H13&gt;Datenblatt!$Z$4),100,IF(AND($C13=15,H13&gt;Datenblatt!$Z$5),100,IF(AND($C13=16,H13&gt;Datenblatt!$Z$6),100,IF(AND($C13=12,H13&gt;Datenblatt!$Z$7),100,IF(AND($C13=11,H13&gt;Datenblatt!$Z$8),100,IF($C13=13,(Datenblatt!$B$19*Übersicht!H13^3)+(Datenblatt!$C$19*Übersicht!H13^2)+(Datenblatt!$D$19*Übersicht!H13)+Datenblatt!$E$19,IF($C13=14,(Datenblatt!$B$20*Übersicht!H13^3)+(Datenblatt!$C$20*Übersicht!H13^2)+(Datenblatt!$D$20*Übersicht!H13)+Datenblatt!$E$20,IF($C13=15,(Datenblatt!$B$21*Übersicht!H13^3)+(Datenblatt!$C$21*Übersicht!H13^2)+(Datenblatt!$D$21*Übersicht!H13)+Datenblatt!$E$21,IF($C13=16,(Datenblatt!$B$22*Übersicht!H13^3)+(Datenblatt!$C$22*Übersicht!H13^2)+(Datenblatt!$D$22*Übersicht!H13)+Datenblatt!$E$22,IF($C13=12,(Datenblatt!$B$23*Übersicht!H13^3)+(Datenblatt!$C$23*Übersicht!H13^2)+(Datenblatt!$D$23*Übersicht!H13)+Datenblatt!$E$23,IF($C13=11,(Datenblatt!$B$24*Übersicht!H13^3)+(Datenblatt!$C$24*Übersicht!H13^2)+(Datenblatt!$D$24*Übersicht!H13)+Datenblatt!$E$24,0))))))))))))))))))</f>
        <v>0</v>
      </c>
      <c r="O13">
        <f>IF(AND(I13="",C13=11),Datenblatt!$I$26,IF(AND(I13="",C13=12),Datenblatt!$I$26,IF(AND(I13="",C13=16),Datenblatt!$I$27,IF(AND(I13="",C13=15),Datenblatt!$I$26,IF(AND(I13="",C13=14),Datenblatt!$I$26,IF(AND(I13="",C13=13),Datenblatt!$I$26,IF(AND($C13=13,I13&gt;Datenblatt!$AC$3),0,IF(AND($C13=14,I13&gt;Datenblatt!$AC$4),0,IF(AND($C13=15,I13&gt;Datenblatt!$AC$5),0,IF(AND($C13=16,I13&gt;Datenblatt!$AC$6),0,IF(AND($C13=12,I13&gt;Datenblatt!$AC$7),0,IF(AND($C13=11,I13&gt;Datenblatt!$AC$8),0,IF(AND($C13=13,I13&lt;Datenblatt!$AB$3),100,IF(AND($C13=14,I13&lt;Datenblatt!$AB$4),100,IF(AND($C13=15,I13&lt;Datenblatt!$AB$5),100,IF(AND($C13=16,I13&lt;Datenblatt!$AB$6),100,IF(AND($C13=12,I13&lt;Datenblatt!$AB$7),100,IF(AND($C13=11,I13&lt;Datenblatt!$AB$8),100,IF($C13=13,(Datenblatt!$B$27*Übersicht!I13^3)+(Datenblatt!$C$27*Übersicht!I13^2)+(Datenblatt!$D$27*Übersicht!I13)+Datenblatt!$E$27,IF($C13=14,(Datenblatt!$B$28*Übersicht!I13^3)+(Datenblatt!$C$28*Übersicht!I13^2)+(Datenblatt!$D$28*Übersicht!I13)+Datenblatt!$E$28,IF($C13=15,(Datenblatt!$B$29*Übersicht!I13^3)+(Datenblatt!$C$29*Übersicht!I13^2)+(Datenblatt!$D$29*Übersicht!I13)+Datenblatt!$E$29,IF($C13=16,(Datenblatt!$B$30*Übersicht!I13^3)+(Datenblatt!$C$30*Übersicht!I13^2)+(Datenblatt!$D$30*Übersicht!I13)+Datenblatt!$E$30,IF($C13=12,(Datenblatt!$B$31*Übersicht!I13^3)+(Datenblatt!$C$31*Übersicht!I13^2)+(Datenblatt!$D$31*Übersicht!I13)+Datenblatt!$E$31,IF($C13=11,(Datenblatt!$B$32*Übersicht!I13^3)+(Datenblatt!$C$32*Übersicht!I13^2)+(Datenblatt!$D$32*Übersicht!I13)+Datenblatt!$E$32,0))))))))))))))))))))))))</f>
        <v>0</v>
      </c>
      <c r="P13">
        <f>IF(AND(I13="",C13=11),Datenblatt!$I$29,IF(AND(I13="",C13=12),Datenblatt!$I$29,IF(AND(I13="",C13=16),Datenblatt!$I$29,IF(AND(I13="",C13=15),Datenblatt!$I$29,IF(AND(I13="",C13=14),Datenblatt!$I$29,IF(AND(I13="",C13=13),Datenblatt!$I$29,IF(AND($C13=13,I13&gt;Datenblatt!$AC$3),0,IF(AND($C13=14,I13&gt;Datenblatt!$AC$4),0,IF(AND($C13=15,I13&gt;Datenblatt!$AC$5),0,IF(AND($C13=16,I13&gt;Datenblatt!$AC$6),0,IF(AND($C13=12,I13&gt;Datenblatt!$AC$7),0,IF(AND($C13=11,I13&gt;Datenblatt!$AC$8),0,IF(AND($C13=13,I13&lt;Datenblatt!$AB$3),100,IF(AND($C13=14,I13&lt;Datenblatt!$AB$4),100,IF(AND($C13=15,I13&lt;Datenblatt!$AB$5),100,IF(AND($C13=16,I13&lt;Datenblatt!$AB$6),100,IF(AND($C13=12,I13&lt;Datenblatt!$AB$7),100,IF(AND($C13=11,I13&lt;Datenblatt!$AB$8),100,IF($C13=13,(Datenblatt!$B$27*Übersicht!I13^3)+(Datenblatt!$C$27*Übersicht!I13^2)+(Datenblatt!$D$27*Übersicht!I13)+Datenblatt!$E$27,IF($C13=14,(Datenblatt!$B$28*Übersicht!I13^3)+(Datenblatt!$C$28*Übersicht!I13^2)+(Datenblatt!$D$28*Übersicht!I13)+Datenblatt!$E$28,IF($C13=15,(Datenblatt!$B$29*Übersicht!I13^3)+(Datenblatt!$C$29*Übersicht!I13^2)+(Datenblatt!$D$29*Übersicht!I13)+Datenblatt!$E$29,IF($C13=16,(Datenblatt!$B$30*Übersicht!I13^3)+(Datenblatt!$C$30*Übersicht!I13^2)+(Datenblatt!$D$30*Übersicht!I13)+Datenblatt!$E$30,IF($C13=12,(Datenblatt!$B$31*Übersicht!I13^3)+(Datenblatt!$C$31*Übersicht!I13^2)+(Datenblatt!$D$31*Übersicht!I13)+Datenblatt!$E$31,IF($C13=11,(Datenblatt!$B$32*Übersicht!I13^3)+(Datenblatt!$C$32*Übersicht!I13^2)+(Datenblatt!$D$32*Übersicht!I13)+Datenblatt!$E$32,0))))))))))))))))))))))))</f>
        <v>0</v>
      </c>
      <c r="Q13" s="2" t="e">
        <f t="shared" si="0"/>
        <v>#DIV/0!</v>
      </c>
      <c r="R13" s="2" t="e">
        <f t="shared" si="1"/>
        <v>#DIV/0!</v>
      </c>
      <c r="T13" s="2"/>
      <c r="U13" s="2">
        <f>Datenblatt!$I$10</f>
        <v>63</v>
      </c>
      <c r="V13" s="2">
        <f>Datenblatt!$I$18</f>
        <v>62</v>
      </c>
      <c r="W13" s="2">
        <f>Datenblatt!$I$26</f>
        <v>56</v>
      </c>
      <c r="X13" s="2">
        <f>Datenblatt!$I$34</f>
        <v>58</v>
      </c>
      <c r="Y13" s="7" t="e">
        <f t="shared" si="2"/>
        <v>#DIV/0!</v>
      </c>
      <c r="AA13" s="2">
        <f>Datenblatt!$I$5</f>
        <v>73</v>
      </c>
      <c r="AB13">
        <f>Datenblatt!$I$13</f>
        <v>80</v>
      </c>
      <c r="AC13">
        <f>Datenblatt!$I$21</f>
        <v>80</v>
      </c>
      <c r="AD13">
        <f>Datenblatt!$I$29</f>
        <v>71</v>
      </c>
      <c r="AE13">
        <f>Datenblatt!$I$37</f>
        <v>75</v>
      </c>
      <c r="AF13" s="7" t="e">
        <f t="shared" si="3"/>
        <v>#DIV/0!</v>
      </c>
    </row>
    <row r="14" spans="1:32" ht="18.75" x14ac:dyDescent="0.3">
      <c r="K14" s="3" t="e">
        <f>IF(AND($C14=13,Datenblatt!M14&lt;Datenblatt!$S$3),0,IF(AND($C14=14,Datenblatt!M14&lt;Datenblatt!$S$4),0,IF(AND($C14=15,Datenblatt!M14&lt;Datenblatt!$S$5),0,IF(AND($C14=16,Datenblatt!M14&lt;Datenblatt!$S$6),0,IF(AND($C14=12,Datenblatt!M14&lt;Datenblatt!$S$7),0,IF(AND($C14=11,Datenblatt!M14&lt;Datenblatt!$S$8),0,IF(AND($C14=13,Datenblatt!M14&gt;Datenblatt!$R$3),100,IF(AND($C14=14,Datenblatt!M14&gt;Datenblatt!$R$4),100,IF(AND($C14=15,Datenblatt!M14&gt;Datenblatt!$R$5),100,IF(AND($C14=16,Datenblatt!M14&gt;Datenblatt!$R$6),100,IF(AND($C14=12,Datenblatt!M14&gt;Datenblatt!$R$7),100,IF(AND($C14=11,Datenblatt!M14&gt;Datenblatt!$R$8),100,IF(Übersicht!$C14=13,Datenblatt!$B$35*Datenblatt!M14^3+Datenblatt!$C$35*Datenblatt!M14^2+Datenblatt!$D$35*Datenblatt!M14+Datenblatt!$E$35,IF(Übersicht!$C14=14,Datenblatt!$B$36*Datenblatt!M14^3+Datenblatt!$C$36*Datenblatt!M14^2+Datenblatt!$D$36*Datenblatt!M14+Datenblatt!$E$36,IF(Übersicht!$C14=15,Datenblatt!$B$37*Datenblatt!M14^3+Datenblatt!$C$37*Datenblatt!M14^2+Datenblatt!$D$37*Datenblatt!M14+Datenblatt!$E$37,IF(Übersicht!$C14=16,Datenblatt!$B$38*Datenblatt!M14^3+Datenblatt!$C$38*Datenblatt!M14^2+Datenblatt!$D$38*Datenblatt!M14+Datenblatt!$E$38,IF(Übersicht!$C14=12,Datenblatt!$B$39*Datenblatt!M14^3+Datenblatt!$C$39*Datenblatt!M14^2+Datenblatt!$D$39*Datenblatt!M14+Datenblatt!$E$39,IF(Übersicht!$C14=11,Datenblatt!$B$40*Datenblatt!M14^3+Datenblatt!$C$40*Datenblatt!M14^2+Datenblatt!$D$40*Datenblatt!M14+Datenblatt!$E$40,0))))))))))))))))))</f>
        <v>#DIV/0!</v>
      </c>
      <c r="L14" s="3"/>
      <c r="M14" t="e">
        <f>IF(AND(Übersicht!$C14=13,Datenblatt!O14&lt;Datenblatt!$Y$3),0,IF(AND(Übersicht!$C14=14,Datenblatt!O14&lt;Datenblatt!$Y$4),0,IF(AND(Übersicht!$C14=15,Datenblatt!O14&lt;Datenblatt!$Y$5),0,IF(AND(Übersicht!$C14=16,Datenblatt!O14&lt;Datenblatt!$Y$6),0,IF(AND(Übersicht!$C14=12,Datenblatt!O14&lt;Datenblatt!$Y$7),0,IF(AND(Übersicht!$C14=11,Datenblatt!O14&lt;Datenblatt!$Y$8),0,IF(AND($C14=13,Datenblatt!O14&gt;Datenblatt!$X$3),100,IF(AND($C14=14,Datenblatt!O14&gt;Datenblatt!$X$4),100,IF(AND($C14=15,Datenblatt!O14&gt;Datenblatt!$X$5),100,IF(AND($C14=16,Datenblatt!O14&gt;Datenblatt!$X$6),100,IF(AND($C14=12,Datenblatt!O14&gt;Datenblatt!$X$7),100,IF(AND($C14=11,Datenblatt!O14&gt;Datenblatt!$X$8),100,IF(Übersicht!$C14=13,Datenblatt!$B$11*Datenblatt!O14^3+Datenblatt!$C$11*Datenblatt!O14^2+Datenblatt!$D$11*Datenblatt!O14+Datenblatt!$E$11,IF(Übersicht!$C14=14,Datenblatt!$B$12*Datenblatt!O14^3+Datenblatt!$C$12*Datenblatt!O14^2+Datenblatt!$D$12*Datenblatt!O14+Datenblatt!$E$12,IF(Übersicht!$C14=15,Datenblatt!$B$13*Datenblatt!O14^3+Datenblatt!$C$13*Datenblatt!O14^2+Datenblatt!$D$13*Datenblatt!O14+Datenblatt!$E$13,IF(Übersicht!$C14=16,Datenblatt!$B$14*Datenblatt!O14^3+Datenblatt!$C$14*Datenblatt!O14^2+Datenblatt!$D$14*Datenblatt!O14+Datenblatt!$E$14,IF(Übersicht!$C14=12,Datenblatt!$B$15*Datenblatt!O14^3+Datenblatt!$C$15*Datenblatt!O14^2+Datenblatt!$D$15*Datenblatt!O14+Datenblatt!$E$15,IF(Übersicht!$C14=11,Datenblatt!$B$16*Datenblatt!O14^3+Datenblatt!$C$16*Datenblatt!O14^2+Datenblatt!$D$16*Datenblatt!O14+Datenblatt!$E$16,0))))))))))))))))))</f>
        <v>#DIV/0!</v>
      </c>
      <c r="N14">
        <f>IF(AND($C14=13,H14&lt;Datenblatt!$AA$3),0,IF(AND($C14=14,H14&lt;Datenblatt!$AA$4),0,IF(AND($C14=15,H14&lt;Datenblatt!$AA$5),0,IF(AND($C14=16,H14&lt;Datenblatt!$AA$6),0,IF(AND($C14=12,H14&lt;Datenblatt!$AA$7),0,IF(AND($C14=11,H14&lt;Datenblatt!$AA$8),0,IF(AND($C14=13,H14&gt;Datenblatt!$Z$3),100,IF(AND($C14=14,H14&gt;Datenblatt!$Z$4),100,IF(AND($C14=15,H14&gt;Datenblatt!$Z$5),100,IF(AND($C14=16,H14&gt;Datenblatt!$Z$6),100,IF(AND($C14=12,H14&gt;Datenblatt!$Z$7),100,IF(AND($C14=11,H14&gt;Datenblatt!$Z$8),100,IF($C14=13,(Datenblatt!$B$19*Übersicht!H14^3)+(Datenblatt!$C$19*Übersicht!H14^2)+(Datenblatt!$D$19*Übersicht!H14)+Datenblatt!$E$19,IF($C14=14,(Datenblatt!$B$20*Übersicht!H14^3)+(Datenblatt!$C$20*Übersicht!H14^2)+(Datenblatt!$D$20*Übersicht!H14)+Datenblatt!$E$20,IF($C14=15,(Datenblatt!$B$21*Übersicht!H14^3)+(Datenblatt!$C$21*Übersicht!H14^2)+(Datenblatt!$D$21*Übersicht!H14)+Datenblatt!$E$21,IF($C14=16,(Datenblatt!$B$22*Übersicht!H14^3)+(Datenblatt!$C$22*Übersicht!H14^2)+(Datenblatt!$D$22*Übersicht!H14)+Datenblatt!$E$22,IF($C14=12,(Datenblatt!$B$23*Übersicht!H14^3)+(Datenblatt!$C$23*Übersicht!H14^2)+(Datenblatt!$D$23*Übersicht!H14)+Datenblatt!$E$23,IF($C14=11,(Datenblatt!$B$24*Übersicht!H14^3)+(Datenblatt!$C$24*Übersicht!H14^2)+(Datenblatt!$D$24*Übersicht!H14)+Datenblatt!$E$24,0))))))))))))))))))</f>
        <v>0</v>
      </c>
      <c r="O14">
        <f>IF(AND(I14="",C14=11),Datenblatt!$I$26,IF(AND(I14="",C14=12),Datenblatt!$I$26,IF(AND(I14="",C14=16),Datenblatt!$I$27,IF(AND(I14="",C14=15),Datenblatt!$I$26,IF(AND(I14="",C14=14),Datenblatt!$I$26,IF(AND(I14="",C14=13),Datenblatt!$I$26,IF(AND($C14=13,I14&gt;Datenblatt!$AC$3),0,IF(AND($C14=14,I14&gt;Datenblatt!$AC$4),0,IF(AND($C14=15,I14&gt;Datenblatt!$AC$5),0,IF(AND($C14=16,I14&gt;Datenblatt!$AC$6),0,IF(AND($C14=12,I14&gt;Datenblatt!$AC$7),0,IF(AND($C14=11,I14&gt;Datenblatt!$AC$8),0,IF(AND($C14=13,I14&lt;Datenblatt!$AB$3),100,IF(AND($C14=14,I14&lt;Datenblatt!$AB$4),100,IF(AND($C14=15,I14&lt;Datenblatt!$AB$5),100,IF(AND($C14=16,I14&lt;Datenblatt!$AB$6),100,IF(AND($C14=12,I14&lt;Datenblatt!$AB$7),100,IF(AND($C14=11,I14&lt;Datenblatt!$AB$8),100,IF($C14=13,(Datenblatt!$B$27*Übersicht!I14^3)+(Datenblatt!$C$27*Übersicht!I14^2)+(Datenblatt!$D$27*Übersicht!I14)+Datenblatt!$E$27,IF($C14=14,(Datenblatt!$B$28*Übersicht!I14^3)+(Datenblatt!$C$28*Übersicht!I14^2)+(Datenblatt!$D$28*Übersicht!I14)+Datenblatt!$E$28,IF($C14=15,(Datenblatt!$B$29*Übersicht!I14^3)+(Datenblatt!$C$29*Übersicht!I14^2)+(Datenblatt!$D$29*Übersicht!I14)+Datenblatt!$E$29,IF($C14=16,(Datenblatt!$B$30*Übersicht!I14^3)+(Datenblatt!$C$30*Übersicht!I14^2)+(Datenblatt!$D$30*Übersicht!I14)+Datenblatt!$E$30,IF($C14=12,(Datenblatt!$B$31*Übersicht!I14^3)+(Datenblatt!$C$31*Übersicht!I14^2)+(Datenblatt!$D$31*Übersicht!I14)+Datenblatt!$E$31,IF($C14=11,(Datenblatt!$B$32*Übersicht!I14^3)+(Datenblatt!$C$32*Übersicht!I14^2)+(Datenblatt!$D$32*Übersicht!I14)+Datenblatt!$E$32,0))))))))))))))))))))))))</f>
        <v>0</v>
      </c>
      <c r="P14">
        <f>IF(AND(I14="",C14=11),Datenblatt!$I$29,IF(AND(I14="",C14=12),Datenblatt!$I$29,IF(AND(I14="",C14=16),Datenblatt!$I$29,IF(AND(I14="",C14=15),Datenblatt!$I$29,IF(AND(I14="",C14=14),Datenblatt!$I$29,IF(AND(I14="",C14=13),Datenblatt!$I$29,IF(AND($C14=13,I14&gt;Datenblatt!$AC$3),0,IF(AND($C14=14,I14&gt;Datenblatt!$AC$4),0,IF(AND($C14=15,I14&gt;Datenblatt!$AC$5),0,IF(AND($C14=16,I14&gt;Datenblatt!$AC$6),0,IF(AND($C14=12,I14&gt;Datenblatt!$AC$7),0,IF(AND($C14=11,I14&gt;Datenblatt!$AC$8),0,IF(AND($C14=13,I14&lt;Datenblatt!$AB$3),100,IF(AND($C14=14,I14&lt;Datenblatt!$AB$4),100,IF(AND($C14=15,I14&lt;Datenblatt!$AB$5),100,IF(AND($C14=16,I14&lt;Datenblatt!$AB$6),100,IF(AND($C14=12,I14&lt;Datenblatt!$AB$7),100,IF(AND($C14=11,I14&lt;Datenblatt!$AB$8),100,IF($C14=13,(Datenblatt!$B$27*Übersicht!I14^3)+(Datenblatt!$C$27*Übersicht!I14^2)+(Datenblatt!$D$27*Übersicht!I14)+Datenblatt!$E$27,IF($C14=14,(Datenblatt!$B$28*Übersicht!I14^3)+(Datenblatt!$C$28*Übersicht!I14^2)+(Datenblatt!$D$28*Übersicht!I14)+Datenblatt!$E$28,IF($C14=15,(Datenblatt!$B$29*Übersicht!I14^3)+(Datenblatt!$C$29*Übersicht!I14^2)+(Datenblatt!$D$29*Übersicht!I14)+Datenblatt!$E$29,IF($C14=16,(Datenblatt!$B$30*Übersicht!I14^3)+(Datenblatt!$C$30*Übersicht!I14^2)+(Datenblatt!$D$30*Übersicht!I14)+Datenblatt!$E$30,IF($C14=12,(Datenblatt!$B$31*Übersicht!I14^3)+(Datenblatt!$C$31*Übersicht!I14^2)+(Datenblatt!$D$31*Übersicht!I14)+Datenblatt!$E$31,IF($C14=11,(Datenblatt!$B$32*Übersicht!I14^3)+(Datenblatt!$C$32*Übersicht!I14^2)+(Datenblatt!$D$32*Übersicht!I14)+Datenblatt!$E$32,0))))))))))))))))))))))))</f>
        <v>0</v>
      </c>
      <c r="Q14" s="2" t="e">
        <f t="shared" si="0"/>
        <v>#DIV/0!</v>
      </c>
      <c r="R14" s="2" t="e">
        <f t="shared" si="1"/>
        <v>#DIV/0!</v>
      </c>
      <c r="T14" s="2"/>
      <c r="U14" s="2">
        <f>Datenblatt!$I$10</f>
        <v>63</v>
      </c>
      <c r="V14" s="2">
        <f>Datenblatt!$I$18</f>
        <v>62</v>
      </c>
      <c r="W14" s="2">
        <f>Datenblatt!$I$26</f>
        <v>56</v>
      </c>
      <c r="X14" s="2">
        <f>Datenblatt!$I$34</f>
        <v>58</v>
      </c>
      <c r="Y14" s="7" t="e">
        <f t="shared" si="2"/>
        <v>#DIV/0!</v>
      </c>
      <c r="AA14" s="2">
        <f>Datenblatt!$I$5</f>
        <v>73</v>
      </c>
      <c r="AB14">
        <f>Datenblatt!$I$13</f>
        <v>80</v>
      </c>
      <c r="AC14">
        <f>Datenblatt!$I$21</f>
        <v>80</v>
      </c>
      <c r="AD14">
        <f>Datenblatt!$I$29</f>
        <v>71</v>
      </c>
      <c r="AE14">
        <f>Datenblatt!$I$37</f>
        <v>75</v>
      </c>
      <c r="AF14" s="7" t="e">
        <f t="shared" si="3"/>
        <v>#DIV/0!</v>
      </c>
    </row>
    <row r="15" spans="1:32" ht="18.75" x14ac:dyDescent="0.3">
      <c r="K15" s="3" t="e">
        <f>IF(AND($C15=13,Datenblatt!M15&lt;Datenblatt!$S$3),0,IF(AND($C15=14,Datenblatt!M15&lt;Datenblatt!$S$4),0,IF(AND($C15=15,Datenblatt!M15&lt;Datenblatt!$S$5),0,IF(AND($C15=16,Datenblatt!M15&lt;Datenblatt!$S$6),0,IF(AND($C15=12,Datenblatt!M15&lt;Datenblatt!$S$7),0,IF(AND($C15=11,Datenblatt!M15&lt;Datenblatt!$S$8),0,IF(AND($C15=13,Datenblatt!M15&gt;Datenblatt!$R$3),100,IF(AND($C15=14,Datenblatt!M15&gt;Datenblatt!$R$4),100,IF(AND($C15=15,Datenblatt!M15&gt;Datenblatt!$R$5),100,IF(AND($C15=16,Datenblatt!M15&gt;Datenblatt!$R$6),100,IF(AND($C15=12,Datenblatt!M15&gt;Datenblatt!$R$7),100,IF(AND($C15=11,Datenblatt!M15&gt;Datenblatt!$R$8),100,IF(Übersicht!$C15=13,Datenblatt!$B$35*Datenblatt!M15^3+Datenblatt!$C$35*Datenblatt!M15^2+Datenblatt!$D$35*Datenblatt!M15+Datenblatt!$E$35,IF(Übersicht!$C15=14,Datenblatt!$B$36*Datenblatt!M15^3+Datenblatt!$C$36*Datenblatt!M15^2+Datenblatt!$D$36*Datenblatt!M15+Datenblatt!$E$36,IF(Übersicht!$C15=15,Datenblatt!$B$37*Datenblatt!M15^3+Datenblatt!$C$37*Datenblatt!M15^2+Datenblatt!$D$37*Datenblatt!M15+Datenblatt!$E$37,IF(Übersicht!$C15=16,Datenblatt!$B$38*Datenblatt!M15^3+Datenblatt!$C$38*Datenblatt!M15^2+Datenblatt!$D$38*Datenblatt!M15+Datenblatt!$E$38,IF(Übersicht!$C15=12,Datenblatt!$B$39*Datenblatt!M15^3+Datenblatt!$C$39*Datenblatt!M15^2+Datenblatt!$D$39*Datenblatt!M15+Datenblatt!$E$39,IF(Übersicht!$C15=11,Datenblatt!$B$40*Datenblatt!M15^3+Datenblatt!$C$40*Datenblatt!M15^2+Datenblatt!$D$40*Datenblatt!M15+Datenblatt!$E$40,0))))))))))))))))))</f>
        <v>#DIV/0!</v>
      </c>
      <c r="L15" s="3"/>
      <c r="M15" t="e">
        <f>IF(AND(Übersicht!$C15=13,Datenblatt!O15&lt;Datenblatt!$Y$3),0,IF(AND(Übersicht!$C15=14,Datenblatt!O15&lt;Datenblatt!$Y$4),0,IF(AND(Übersicht!$C15=15,Datenblatt!O15&lt;Datenblatt!$Y$5),0,IF(AND(Übersicht!$C15=16,Datenblatt!O15&lt;Datenblatt!$Y$6),0,IF(AND(Übersicht!$C15=12,Datenblatt!O15&lt;Datenblatt!$Y$7),0,IF(AND(Übersicht!$C15=11,Datenblatt!O15&lt;Datenblatt!$Y$8),0,IF(AND($C15=13,Datenblatt!O15&gt;Datenblatt!$X$3),100,IF(AND($C15=14,Datenblatt!O15&gt;Datenblatt!$X$4),100,IF(AND($C15=15,Datenblatt!O15&gt;Datenblatt!$X$5),100,IF(AND($C15=16,Datenblatt!O15&gt;Datenblatt!$X$6),100,IF(AND($C15=12,Datenblatt!O15&gt;Datenblatt!$X$7),100,IF(AND($C15=11,Datenblatt!O15&gt;Datenblatt!$X$8),100,IF(Übersicht!$C15=13,Datenblatt!$B$11*Datenblatt!O15^3+Datenblatt!$C$11*Datenblatt!O15^2+Datenblatt!$D$11*Datenblatt!O15+Datenblatt!$E$11,IF(Übersicht!$C15=14,Datenblatt!$B$12*Datenblatt!O15^3+Datenblatt!$C$12*Datenblatt!O15^2+Datenblatt!$D$12*Datenblatt!O15+Datenblatt!$E$12,IF(Übersicht!$C15=15,Datenblatt!$B$13*Datenblatt!O15^3+Datenblatt!$C$13*Datenblatt!O15^2+Datenblatt!$D$13*Datenblatt!O15+Datenblatt!$E$13,IF(Übersicht!$C15=16,Datenblatt!$B$14*Datenblatt!O15^3+Datenblatt!$C$14*Datenblatt!O15^2+Datenblatt!$D$14*Datenblatt!O15+Datenblatt!$E$14,IF(Übersicht!$C15=12,Datenblatt!$B$15*Datenblatt!O15^3+Datenblatt!$C$15*Datenblatt!O15^2+Datenblatt!$D$15*Datenblatt!O15+Datenblatt!$E$15,IF(Übersicht!$C15=11,Datenblatt!$B$16*Datenblatt!O15^3+Datenblatt!$C$16*Datenblatt!O15^2+Datenblatt!$D$16*Datenblatt!O15+Datenblatt!$E$16,0))))))))))))))))))</f>
        <v>#DIV/0!</v>
      </c>
      <c r="N15">
        <f>IF(AND($C15=13,H15&lt;Datenblatt!$AA$3),0,IF(AND($C15=14,H15&lt;Datenblatt!$AA$4),0,IF(AND($C15=15,H15&lt;Datenblatt!$AA$5),0,IF(AND($C15=16,H15&lt;Datenblatt!$AA$6),0,IF(AND($C15=12,H15&lt;Datenblatt!$AA$7),0,IF(AND($C15=11,H15&lt;Datenblatt!$AA$8),0,IF(AND($C15=13,H15&gt;Datenblatt!$Z$3),100,IF(AND($C15=14,H15&gt;Datenblatt!$Z$4),100,IF(AND($C15=15,H15&gt;Datenblatt!$Z$5),100,IF(AND($C15=16,H15&gt;Datenblatt!$Z$6),100,IF(AND($C15=12,H15&gt;Datenblatt!$Z$7),100,IF(AND($C15=11,H15&gt;Datenblatt!$Z$8),100,IF($C15=13,(Datenblatt!$B$19*Übersicht!H15^3)+(Datenblatt!$C$19*Übersicht!H15^2)+(Datenblatt!$D$19*Übersicht!H15)+Datenblatt!$E$19,IF($C15=14,(Datenblatt!$B$20*Übersicht!H15^3)+(Datenblatt!$C$20*Übersicht!H15^2)+(Datenblatt!$D$20*Übersicht!H15)+Datenblatt!$E$20,IF($C15=15,(Datenblatt!$B$21*Übersicht!H15^3)+(Datenblatt!$C$21*Übersicht!H15^2)+(Datenblatt!$D$21*Übersicht!H15)+Datenblatt!$E$21,IF($C15=16,(Datenblatt!$B$22*Übersicht!H15^3)+(Datenblatt!$C$22*Übersicht!H15^2)+(Datenblatt!$D$22*Übersicht!H15)+Datenblatt!$E$22,IF($C15=12,(Datenblatt!$B$23*Übersicht!H15^3)+(Datenblatt!$C$23*Übersicht!H15^2)+(Datenblatt!$D$23*Übersicht!H15)+Datenblatt!$E$23,IF($C15=11,(Datenblatt!$B$24*Übersicht!H15^3)+(Datenblatt!$C$24*Übersicht!H15^2)+(Datenblatt!$D$24*Übersicht!H15)+Datenblatt!$E$24,0))))))))))))))))))</f>
        <v>0</v>
      </c>
      <c r="O15">
        <f>IF(AND(I15="",C15=11),Datenblatt!$I$26,IF(AND(I15="",C15=12),Datenblatt!$I$26,IF(AND(I15="",C15=16),Datenblatt!$I$27,IF(AND(I15="",C15=15),Datenblatt!$I$26,IF(AND(I15="",C15=14),Datenblatt!$I$26,IF(AND(I15="",C15=13),Datenblatt!$I$26,IF(AND($C15=13,I15&gt;Datenblatt!$AC$3),0,IF(AND($C15=14,I15&gt;Datenblatt!$AC$4),0,IF(AND($C15=15,I15&gt;Datenblatt!$AC$5),0,IF(AND($C15=16,I15&gt;Datenblatt!$AC$6),0,IF(AND($C15=12,I15&gt;Datenblatt!$AC$7),0,IF(AND($C15=11,I15&gt;Datenblatt!$AC$8),0,IF(AND($C15=13,I15&lt;Datenblatt!$AB$3),100,IF(AND($C15=14,I15&lt;Datenblatt!$AB$4),100,IF(AND($C15=15,I15&lt;Datenblatt!$AB$5),100,IF(AND($C15=16,I15&lt;Datenblatt!$AB$6),100,IF(AND($C15=12,I15&lt;Datenblatt!$AB$7),100,IF(AND($C15=11,I15&lt;Datenblatt!$AB$8),100,IF($C15=13,(Datenblatt!$B$27*Übersicht!I15^3)+(Datenblatt!$C$27*Übersicht!I15^2)+(Datenblatt!$D$27*Übersicht!I15)+Datenblatt!$E$27,IF($C15=14,(Datenblatt!$B$28*Übersicht!I15^3)+(Datenblatt!$C$28*Übersicht!I15^2)+(Datenblatt!$D$28*Übersicht!I15)+Datenblatt!$E$28,IF($C15=15,(Datenblatt!$B$29*Übersicht!I15^3)+(Datenblatt!$C$29*Übersicht!I15^2)+(Datenblatt!$D$29*Übersicht!I15)+Datenblatt!$E$29,IF($C15=16,(Datenblatt!$B$30*Übersicht!I15^3)+(Datenblatt!$C$30*Übersicht!I15^2)+(Datenblatt!$D$30*Übersicht!I15)+Datenblatt!$E$30,IF($C15=12,(Datenblatt!$B$31*Übersicht!I15^3)+(Datenblatt!$C$31*Übersicht!I15^2)+(Datenblatt!$D$31*Übersicht!I15)+Datenblatt!$E$31,IF($C15=11,(Datenblatt!$B$32*Übersicht!I15^3)+(Datenblatt!$C$32*Übersicht!I15^2)+(Datenblatt!$D$32*Übersicht!I15)+Datenblatt!$E$32,0))))))))))))))))))))))))</f>
        <v>0</v>
      </c>
      <c r="P15">
        <f>IF(AND(I15="",C15=11),Datenblatt!$I$29,IF(AND(I15="",C15=12),Datenblatt!$I$29,IF(AND(I15="",C15=16),Datenblatt!$I$29,IF(AND(I15="",C15=15),Datenblatt!$I$29,IF(AND(I15="",C15=14),Datenblatt!$I$29,IF(AND(I15="",C15=13),Datenblatt!$I$29,IF(AND($C15=13,I15&gt;Datenblatt!$AC$3),0,IF(AND($C15=14,I15&gt;Datenblatt!$AC$4),0,IF(AND($C15=15,I15&gt;Datenblatt!$AC$5),0,IF(AND($C15=16,I15&gt;Datenblatt!$AC$6),0,IF(AND($C15=12,I15&gt;Datenblatt!$AC$7),0,IF(AND($C15=11,I15&gt;Datenblatt!$AC$8),0,IF(AND($C15=13,I15&lt;Datenblatt!$AB$3),100,IF(AND($C15=14,I15&lt;Datenblatt!$AB$4),100,IF(AND($C15=15,I15&lt;Datenblatt!$AB$5),100,IF(AND($C15=16,I15&lt;Datenblatt!$AB$6),100,IF(AND($C15=12,I15&lt;Datenblatt!$AB$7),100,IF(AND($C15=11,I15&lt;Datenblatt!$AB$8),100,IF($C15=13,(Datenblatt!$B$27*Übersicht!I15^3)+(Datenblatt!$C$27*Übersicht!I15^2)+(Datenblatt!$D$27*Übersicht!I15)+Datenblatt!$E$27,IF($C15=14,(Datenblatt!$B$28*Übersicht!I15^3)+(Datenblatt!$C$28*Übersicht!I15^2)+(Datenblatt!$D$28*Übersicht!I15)+Datenblatt!$E$28,IF($C15=15,(Datenblatt!$B$29*Übersicht!I15^3)+(Datenblatt!$C$29*Übersicht!I15^2)+(Datenblatt!$D$29*Übersicht!I15)+Datenblatt!$E$29,IF($C15=16,(Datenblatt!$B$30*Übersicht!I15^3)+(Datenblatt!$C$30*Übersicht!I15^2)+(Datenblatt!$D$30*Übersicht!I15)+Datenblatt!$E$30,IF($C15=12,(Datenblatt!$B$31*Übersicht!I15^3)+(Datenblatt!$C$31*Übersicht!I15^2)+(Datenblatt!$D$31*Übersicht!I15)+Datenblatt!$E$31,IF($C15=11,(Datenblatt!$B$32*Übersicht!I15^3)+(Datenblatt!$C$32*Übersicht!I15^2)+(Datenblatt!$D$32*Übersicht!I15)+Datenblatt!$E$32,0))))))))))))))))))))))))</f>
        <v>0</v>
      </c>
      <c r="Q15" s="2" t="e">
        <f t="shared" si="0"/>
        <v>#DIV/0!</v>
      </c>
      <c r="R15" s="2" t="e">
        <f t="shared" si="1"/>
        <v>#DIV/0!</v>
      </c>
      <c r="T15" s="2"/>
      <c r="U15" s="2">
        <f>Datenblatt!$I$10</f>
        <v>63</v>
      </c>
      <c r="V15" s="2">
        <f>Datenblatt!$I$18</f>
        <v>62</v>
      </c>
      <c r="W15" s="2">
        <f>Datenblatt!$I$26</f>
        <v>56</v>
      </c>
      <c r="X15" s="2">
        <f>Datenblatt!$I$34</f>
        <v>58</v>
      </c>
      <c r="Y15" s="7" t="e">
        <f t="shared" si="2"/>
        <v>#DIV/0!</v>
      </c>
      <c r="AA15" s="2">
        <f>Datenblatt!$I$5</f>
        <v>73</v>
      </c>
      <c r="AB15">
        <f>Datenblatt!$I$13</f>
        <v>80</v>
      </c>
      <c r="AC15">
        <f>Datenblatt!$I$21</f>
        <v>80</v>
      </c>
      <c r="AD15">
        <f>Datenblatt!$I$29</f>
        <v>71</v>
      </c>
      <c r="AE15">
        <f>Datenblatt!$I$37</f>
        <v>75</v>
      </c>
      <c r="AF15" s="7" t="e">
        <f t="shared" si="3"/>
        <v>#DIV/0!</v>
      </c>
    </row>
    <row r="16" spans="1:32" ht="18.75" x14ac:dyDescent="0.3">
      <c r="K16" s="3" t="e">
        <f>IF(AND($C16=13,Datenblatt!M16&lt;Datenblatt!$S$3),0,IF(AND($C16=14,Datenblatt!M16&lt;Datenblatt!$S$4),0,IF(AND($C16=15,Datenblatt!M16&lt;Datenblatt!$S$5),0,IF(AND($C16=16,Datenblatt!M16&lt;Datenblatt!$S$6),0,IF(AND($C16=12,Datenblatt!M16&lt;Datenblatt!$S$7),0,IF(AND($C16=11,Datenblatt!M16&lt;Datenblatt!$S$8),0,IF(AND($C16=13,Datenblatt!M16&gt;Datenblatt!$R$3),100,IF(AND($C16=14,Datenblatt!M16&gt;Datenblatt!$R$4),100,IF(AND($C16=15,Datenblatt!M16&gt;Datenblatt!$R$5),100,IF(AND($C16=16,Datenblatt!M16&gt;Datenblatt!$R$6),100,IF(AND($C16=12,Datenblatt!M16&gt;Datenblatt!$R$7),100,IF(AND($C16=11,Datenblatt!M16&gt;Datenblatt!$R$8),100,IF(Übersicht!$C16=13,Datenblatt!$B$35*Datenblatt!M16^3+Datenblatt!$C$35*Datenblatt!M16^2+Datenblatt!$D$35*Datenblatt!M16+Datenblatt!$E$35,IF(Übersicht!$C16=14,Datenblatt!$B$36*Datenblatt!M16^3+Datenblatt!$C$36*Datenblatt!M16^2+Datenblatt!$D$36*Datenblatt!M16+Datenblatt!$E$36,IF(Übersicht!$C16=15,Datenblatt!$B$37*Datenblatt!M16^3+Datenblatt!$C$37*Datenblatt!M16^2+Datenblatt!$D$37*Datenblatt!M16+Datenblatt!$E$37,IF(Übersicht!$C16=16,Datenblatt!$B$38*Datenblatt!M16^3+Datenblatt!$C$38*Datenblatt!M16^2+Datenblatt!$D$38*Datenblatt!M16+Datenblatt!$E$38,IF(Übersicht!$C16=12,Datenblatt!$B$39*Datenblatt!M16^3+Datenblatt!$C$39*Datenblatt!M16^2+Datenblatt!$D$39*Datenblatt!M16+Datenblatt!$E$39,IF(Übersicht!$C16=11,Datenblatt!$B$40*Datenblatt!M16^3+Datenblatt!$C$40*Datenblatt!M16^2+Datenblatt!$D$40*Datenblatt!M16+Datenblatt!$E$40,0))))))))))))))))))</f>
        <v>#DIV/0!</v>
      </c>
      <c r="L16" s="3"/>
      <c r="M16" t="e">
        <f>IF(AND(Übersicht!$C16=13,Datenblatt!O16&lt;Datenblatt!$Y$3),0,IF(AND(Übersicht!$C16=14,Datenblatt!O16&lt;Datenblatt!$Y$4),0,IF(AND(Übersicht!$C16=15,Datenblatt!O16&lt;Datenblatt!$Y$5),0,IF(AND(Übersicht!$C16=16,Datenblatt!O16&lt;Datenblatt!$Y$6),0,IF(AND(Übersicht!$C16=12,Datenblatt!O16&lt;Datenblatt!$Y$7),0,IF(AND(Übersicht!$C16=11,Datenblatt!O16&lt;Datenblatt!$Y$8),0,IF(AND($C16=13,Datenblatt!O16&gt;Datenblatt!$X$3),100,IF(AND($C16=14,Datenblatt!O16&gt;Datenblatt!$X$4),100,IF(AND($C16=15,Datenblatt!O16&gt;Datenblatt!$X$5),100,IF(AND($C16=16,Datenblatt!O16&gt;Datenblatt!$X$6),100,IF(AND($C16=12,Datenblatt!O16&gt;Datenblatt!$X$7),100,IF(AND($C16=11,Datenblatt!O16&gt;Datenblatt!$X$8),100,IF(Übersicht!$C16=13,Datenblatt!$B$11*Datenblatt!O16^3+Datenblatt!$C$11*Datenblatt!O16^2+Datenblatt!$D$11*Datenblatt!O16+Datenblatt!$E$11,IF(Übersicht!$C16=14,Datenblatt!$B$12*Datenblatt!O16^3+Datenblatt!$C$12*Datenblatt!O16^2+Datenblatt!$D$12*Datenblatt!O16+Datenblatt!$E$12,IF(Übersicht!$C16=15,Datenblatt!$B$13*Datenblatt!O16^3+Datenblatt!$C$13*Datenblatt!O16^2+Datenblatt!$D$13*Datenblatt!O16+Datenblatt!$E$13,IF(Übersicht!$C16=16,Datenblatt!$B$14*Datenblatt!O16^3+Datenblatt!$C$14*Datenblatt!O16^2+Datenblatt!$D$14*Datenblatt!O16+Datenblatt!$E$14,IF(Übersicht!$C16=12,Datenblatt!$B$15*Datenblatt!O16^3+Datenblatt!$C$15*Datenblatt!O16^2+Datenblatt!$D$15*Datenblatt!O16+Datenblatt!$E$15,IF(Übersicht!$C16=11,Datenblatt!$B$16*Datenblatt!O16^3+Datenblatt!$C$16*Datenblatt!O16^2+Datenblatt!$D$16*Datenblatt!O16+Datenblatt!$E$16,0))))))))))))))))))</f>
        <v>#DIV/0!</v>
      </c>
      <c r="N16">
        <f>IF(AND($C16=13,H16&lt;Datenblatt!$AA$3),0,IF(AND($C16=14,H16&lt;Datenblatt!$AA$4),0,IF(AND($C16=15,H16&lt;Datenblatt!$AA$5),0,IF(AND($C16=16,H16&lt;Datenblatt!$AA$6),0,IF(AND($C16=12,H16&lt;Datenblatt!$AA$7),0,IF(AND($C16=11,H16&lt;Datenblatt!$AA$8),0,IF(AND($C16=13,H16&gt;Datenblatt!$Z$3),100,IF(AND($C16=14,H16&gt;Datenblatt!$Z$4),100,IF(AND($C16=15,H16&gt;Datenblatt!$Z$5),100,IF(AND($C16=16,H16&gt;Datenblatt!$Z$6),100,IF(AND($C16=12,H16&gt;Datenblatt!$Z$7),100,IF(AND($C16=11,H16&gt;Datenblatt!$Z$8),100,IF($C16=13,(Datenblatt!$B$19*Übersicht!H16^3)+(Datenblatt!$C$19*Übersicht!H16^2)+(Datenblatt!$D$19*Übersicht!H16)+Datenblatt!$E$19,IF($C16=14,(Datenblatt!$B$20*Übersicht!H16^3)+(Datenblatt!$C$20*Übersicht!H16^2)+(Datenblatt!$D$20*Übersicht!H16)+Datenblatt!$E$20,IF($C16=15,(Datenblatt!$B$21*Übersicht!H16^3)+(Datenblatt!$C$21*Übersicht!H16^2)+(Datenblatt!$D$21*Übersicht!H16)+Datenblatt!$E$21,IF($C16=16,(Datenblatt!$B$22*Übersicht!H16^3)+(Datenblatt!$C$22*Übersicht!H16^2)+(Datenblatt!$D$22*Übersicht!H16)+Datenblatt!$E$22,IF($C16=12,(Datenblatt!$B$23*Übersicht!H16^3)+(Datenblatt!$C$23*Übersicht!H16^2)+(Datenblatt!$D$23*Übersicht!H16)+Datenblatt!$E$23,IF($C16=11,(Datenblatt!$B$24*Übersicht!H16^3)+(Datenblatt!$C$24*Übersicht!H16^2)+(Datenblatt!$D$24*Übersicht!H16)+Datenblatt!$E$24,0))))))))))))))))))</f>
        <v>0</v>
      </c>
      <c r="O16">
        <f>IF(AND(I16="",C16=11),Datenblatt!$I$26,IF(AND(I16="",C16=12),Datenblatt!$I$26,IF(AND(I16="",C16=16),Datenblatt!$I$27,IF(AND(I16="",C16=15),Datenblatt!$I$26,IF(AND(I16="",C16=14),Datenblatt!$I$26,IF(AND(I16="",C16=13),Datenblatt!$I$26,IF(AND($C16=13,I16&gt;Datenblatt!$AC$3),0,IF(AND($C16=14,I16&gt;Datenblatt!$AC$4),0,IF(AND($C16=15,I16&gt;Datenblatt!$AC$5),0,IF(AND($C16=16,I16&gt;Datenblatt!$AC$6),0,IF(AND($C16=12,I16&gt;Datenblatt!$AC$7),0,IF(AND($C16=11,I16&gt;Datenblatt!$AC$8),0,IF(AND($C16=13,I16&lt;Datenblatt!$AB$3),100,IF(AND($C16=14,I16&lt;Datenblatt!$AB$4),100,IF(AND($C16=15,I16&lt;Datenblatt!$AB$5),100,IF(AND($C16=16,I16&lt;Datenblatt!$AB$6),100,IF(AND($C16=12,I16&lt;Datenblatt!$AB$7),100,IF(AND($C16=11,I16&lt;Datenblatt!$AB$8),100,IF($C16=13,(Datenblatt!$B$27*Übersicht!I16^3)+(Datenblatt!$C$27*Übersicht!I16^2)+(Datenblatt!$D$27*Übersicht!I16)+Datenblatt!$E$27,IF($C16=14,(Datenblatt!$B$28*Übersicht!I16^3)+(Datenblatt!$C$28*Übersicht!I16^2)+(Datenblatt!$D$28*Übersicht!I16)+Datenblatt!$E$28,IF($C16=15,(Datenblatt!$B$29*Übersicht!I16^3)+(Datenblatt!$C$29*Übersicht!I16^2)+(Datenblatt!$D$29*Übersicht!I16)+Datenblatt!$E$29,IF($C16=16,(Datenblatt!$B$30*Übersicht!I16^3)+(Datenblatt!$C$30*Übersicht!I16^2)+(Datenblatt!$D$30*Übersicht!I16)+Datenblatt!$E$30,IF($C16=12,(Datenblatt!$B$31*Übersicht!I16^3)+(Datenblatt!$C$31*Übersicht!I16^2)+(Datenblatt!$D$31*Übersicht!I16)+Datenblatt!$E$31,IF($C16=11,(Datenblatt!$B$32*Übersicht!I16^3)+(Datenblatt!$C$32*Übersicht!I16^2)+(Datenblatt!$D$32*Übersicht!I16)+Datenblatt!$E$32,0))))))))))))))))))))))))</f>
        <v>0</v>
      </c>
      <c r="P16">
        <f>IF(AND(I16="",C16=11),Datenblatt!$I$29,IF(AND(I16="",C16=12),Datenblatt!$I$29,IF(AND(I16="",C16=16),Datenblatt!$I$29,IF(AND(I16="",C16=15),Datenblatt!$I$29,IF(AND(I16="",C16=14),Datenblatt!$I$29,IF(AND(I16="",C16=13),Datenblatt!$I$29,IF(AND($C16=13,I16&gt;Datenblatt!$AC$3),0,IF(AND($C16=14,I16&gt;Datenblatt!$AC$4),0,IF(AND($C16=15,I16&gt;Datenblatt!$AC$5),0,IF(AND($C16=16,I16&gt;Datenblatt!$AC$6),0,IF(AND($C16=12,I16&gt;Datenblatt!$AC$7),0,IF(AND($C16=11,I16&gt;Datenblatt!$AC$8),0,IF(AND($C16=13,I16&lt;Datenblatt!$AB$3),100,IF(AND($C16=14,I16&lt;Datenblatt!$AB$4),100,IF(AND($C16=15,I16&lt;Datenblatt!$AB$5),100,IF(AND($C16=16,I16&lt;Datenblatt!$AB$6),100,IF(AND($C16=12,I16&lt;Datenblatt!$AB$7),100,IF(AND($C16=11,I16&lt;Datenblatt!$AB$8),100,IF($C16=13,(Datenblatt!$B$27*Übersicht!I16^3)+(Datenblatt!$C$27*Übersicht!I16^2)+(Datenblatt!$D$27*Übersicht!I16)+Datenblatt!$E$27,IF($C16=14,(Datenblatt!$B$28*Übersicht!I16^3)+(Datenblatt!$C$28*Übersicht!I16^2)+(Datenblatt!$D$28*Übersicht!I16)+Datenblatt!$E$28,IF($C16=15,(Datenblatt!$B$29*Übersicht!I16^3)+(Datenblatt!$C$29*Übersicht!I16^2)+(Datenblatt!$D$29*Übersicht!I16)+Datenblatt!$E$29,IF($C16=16,(Datenblatt!$B$30*Übersicht!I16^3)+(Datenblatt!$C$30*Übersicht!I16^2)+(Datenblatt!$D$30*Übersicht!I16)+Datenblatt!$E$30,IF($C16=12,(Datenblatt!$B$31*Übersicht!I16^3)+(Datenblatt!$C$31*Übersicht!I16^2)+(Datenblatt!$D$31*Übersicht!I16)+Datenblatt!$E$31,IF($C16=11,(Datenblatt!$B$32*Übersicht!I16^3)+(Datenblatt!$C$32*Übersicht!I16^2)+(Datenblatt!$D$32*Übersicht!I16)+Datenblatt!$E$32,0))))))))))))))))))))))))</f>
        <v>0</v>
      </c>
      <c r="Q16" s="2" t="e">
        <f t="shared" si="0"/>
        <v>#DIV/0!</v>
      </c>
      <c r="R16" s="2" t="e">
        <f t="shared" si="1"/>
        <v>#DIV/0!</v>
      </c>
      <c r="T16" s="2"/>
      <c r="U16" s="2">
        <f>Datenblatt!$I$10</f>
        <v>63</v>
      </c>
      <c r="V16" s="2">
        <f>Datenblatt!$I$18</f>
        <v>62</v>
      </c>
      <c r="W16" s="2">
        <f>Datenblatt!$I$26</f>
        <v>56</v>
      </c>
      <c r="X16" s="2">
        <f>Datenblatt!$I$34</f>
        <v>58</v>
      </c>
      <c r="Y16" s="7" t="e">
        <f t="shared" si="2"/>
        <v>#DIV/0!</v>
      </c>
      <c r="AA16" s="2">
        <f>Datenblatt!$I$5</f>
        <v>73</v>
      </c>
      <c r="AB16">
        <f>Datenblatt!$I$13</f>
        <v>80</v>
      </c>
      <c r="AC16">
        <f>Datenblatt!$I$21</f>
        <v>80</v>
      </c>
      <c r="AD16">
        <f>Datenblatt!$I$29</f>
        <v>71</v>
      </c>
      <c r="AE16">
        <f>Datenblatt!$I$37</f>
        <v>75</v>
      </c>
      <c r="AF16" s="7" t="e">
        <f t="shared" si="3"/>
        <v>#DIV/0!</v>
      </c>
    </row>
    <row r="17" spans="11:32" ht="18.75" x14ac:dyDescent="0.3">
      <c r="K17" s="3" t="e">
        <f>IF(AND($C17=13,Datenblatt!M17&lt;Datenblatt!$S$3),0,IF(AND($C17=14,Datenblatt!M17&lt;Datenblatt!$S$4),0,IF(AND($C17=15,Datenblatt!M17&lt;Datenblatt!$S$5),0,IF(AND($C17=16,Datenblatt!M17&lt;Datenblatt!$S$6),0,IF(AND($C17=12,Datenblatt!M17&lt;Datenblatt!$S$7),0,IF(AND($C17=11,Datenblatt!M17&lt;Datenblatt!$S$8),0,IF(AND($C17=13,Datenblatt!M17&gt;Datenblatt!$R$3),100,IF(AND($C17=14,Datenblatt!M17&gt;Datenblatt!$R$4),100,IF(AND($C17=15,Datenblatt!M17&gt;Datenblatt!$R$5),100,IF(AND($C17=16,Datenblatt!M17&gt;Datenblatt!$R$6),100,IF(AND($C17=12,Datenblatt!M17&gt;Datenblatt!$R$7),100,IF(AND($C17=11,Datenblatt!M17&gt;Datenblatt!$R$8),100,IF(Übersicht!$C17=13,Datenblatt!$B$35*Datenblatt!M17^3+Datenblatt!$C$35*Datenblatt!M17^2+Datenblatt!$D$35*Datenblatt!M17+Datenblatt!$E$35,IF(Übersicht!$C17=14,Datenblatt!$B$36*Datenblatt!M17^3+Datenblatt!$C$36*Datenblatt!M17^2+Datenblatt!$D$36*Datenblatt!M17+Datenblatt!$E$36,IF(Übersicht!$C17=15,Datenblatt!$B$37*Datenblatt!M17^3+Datenblatt!$C$37*Datenblatt!M17^2+Datenblatt!$D$37*Datenblatt!M17+Datenblatt!$E$37,IF(Übersicht!$C17=16,Datenblatt!$B$38*Datenblatt!M17^3+Datenblatt!$C$38*Datenblatt!M17^2+Datenblatt!$D$38*Datenblatt!M17+Datenblatt!$E$38,IF(Übersicht!$C17=12,Datenblatt!$B$39*Datenblatt!M17^3+Datenblatt!$C$39*Datenblatt!M17^2+Datenblatt!$D$39*Datenblatt!M17+Datenblatt!$E$39,IF(Übersicht!$C17=11,Datenblatt!$B$40*Datenblatt!M17^3+Datenblatt!$C$40*Datenblatt!M17^2+Datenblatt!$D$40*Datenblatt!M17+Datenblatt!$E$40,0))))))))))))))))))</f>
        <v>#DIV/0!</v>
      </c>
      <c r="L17" s="3"/>
      <c r="M17" t="e">
        <f>IF(AND(Übersicht!$C17=13,Datenblatt!O17&lt;Datenblatt!$Y$3),0,IF(AND(Übersicht!$C17=14,Datenblatt!O17&lt;Datenblatt!$Y$4),0,IF(AND(Übersicht!$C17=15,Datenblatt!O17&lt;Datenblatt!$Y$5),0,IF(AND(Übersicht!$C17=16,Datenblatt!O17&lt;Datenblatt!$Y$6),0,IF(AND(Übersicht!$C17=12,Datenblatt!O17&lt;Datenblatt!$Y$7),0,IF(AND(Übersicht!$C17=11,Datenblatt!O17&lt;Datenblatt!$Y$8),0,IF(AND($C17=13,Datenblatt!O17&gt;Datenblatt!$X$3),100,IF(AND($C17=14,Datenblatt!O17&gt;Datenblatt!$X$4),100,IF(AND($C17=15,Datenblatt!O17&gt;Datenblatt!$X$5),100,IF(AND($C17=16,Datenblatt!O17&gt;Datenblatt!$X$6),100,IF(AND($C17=12,Datenblatt!O17&gt;Datenblatt!$X$7),100,IF(AND($C17=11,Datenblatt!O17&gt;Datenblatt!$X$8),100,IF(Übersicht!$C17=13,Datenblatt!$B$11*Datenblatt!O17^3+Datenblatt!$C$11*Datenblatt!O17^2+Datenblatt!$D$11*Datenblatt!O17+Datenblatt!$E$11,IF(Übersicht!$C17=14,Datenblatt!$B$12*Datenblatt!O17^3+Datenblatt!$C$12*Datenblatt!O17^2+Datenblatt!$D$12*Datenblatt!O17+Datenblatt!$E$12,IF(Übersicht!$C17=15,Datenblatt!$B$13*Datenblatt!O17^3+Datenblatt!$C$13*Datenblatt!O17^2+Datenblatt!$D$13*Datenblatt!O17+Datenblatt!$E$13,IF(Übersicht!$C17=16,Datenblatt!$B$14*Datenblatt!O17^3+Datenblatt!$C$14*Datenblatt!O17^2+Datenblatt!$D$14*Datenblatt!O17+Datenblatt!$E$14,IF(Übersicht!$C17=12,Datenblatt!$B$15*Datenblatt!O17^3+Datenblatt!$C$15*Datenblatt!O17^2+Datenblatt!$D$15*Datenblatt!O17+Datenblatt!$E$15,IF(Übersicht!$C17=11,Datenblatt!$B$16*Datenblatt!O17^3+Datenblatt!$C$16*Datenblatt!O17^2+Datenblatt!$D$16*Datenblatt!O17+Datenblatt!$E$16,0))))))))))))))))))</f>
        <v>#DIV/0!</v>
      </c>
      <c r="N17">
        <f>IF(AND($C17=13,H17&lt;Datenblatt!$AA$3),0,IF(AND($C17=14,H17&lt;Datenblatt!$AA$4),0,IF(AND($C17=15,H17&lt;Datenblatt!$AA$5),0,IF(AND($C17=16,H17&lt;Datenblatt!$AA$6),0,IF(AND($C17=12,H17&lt;Datenblatt!$AA$7),0,IF(AND($C17=11,H17&lt;Datenblatt!$AA$8),0,IF(AND($C17=13,H17&gt;Datenblatt!$Z$3),100,IF(AND($C17=14,H17&gt;Datenblatt!$Z$4),100,IF(AND($C17=15,H17&gt;Datenblatt!$Z$5),100,IF(AND($C17=16,H17&gt;Datenblatt!$Z$6),100,IF(AND($C17=12,H17&gt;Datenblatt!$Z$7),100,IF(AND($C17=11,H17&gt;Datenblatt!$Z$8),100,IF($C17=13,(Datenblatt!$B$19*Übersicht!H17^3)+(Datenblatt!$C$19*Übersicht!H17^2)+(Datenblatt!$D$19*Übersicht!H17)+Datenblatt!$E$19,IF($C17=14,(Datenblatt!$B$20*Übersicht!H17^3)+(Datenblatt!$C$20*Übersicht!H17^2)+(Datenblatt!$D$20*Übersicht!H17)+Datenblatt!$E$20,IF($C17=15,(Datenblatt!$B$21*Übersicht!H17^3)+(Datenblatt!$C$21*Übersicht!H17^2)+(Datenblatt!$D$21*Übersicht!H17)+Datenblatt!$E$21,IF($C17=16,(Datenblatt!$B$22*Übersicht!H17^3)+(Datenblatt!$C$22*Übersicht!H17^2)+(Datenblatt!$D$22*Übersicht!H17)+Datenblatt!$E$22,IF($C17=12,(Datenblatt!$B$23*Übersicht!H17^3)+(Datenblatt!$C$23*Übersicht!H17^2)+(Datenblatt!$D$23*Übersicht!H17)+Datenblatt!$E$23,IF($C17=11,(Datenblatt!$B$24*Übersicht!H17^3)+(Datenblatt!$C$24*Übersicht!H17^2)+(Datenblatt!$D$24*Übersicht!H17)+Datenblatt!$E$24,0))))))))))))))))))</f>
        <v>0</v>
      </c>
      <c r="O17">
        <f>IF(AND(I17="",C17=11),Datenblatt!$I$26,IF(AND(I17="",C17=12),Datenblatt!$I$26,IF(AND(I17="",C17=16),Datenblatt!$I$27,IF(AND(I17="",C17=15),Datenblatt!$I$26,IF(AND(I17="",C17=14),Datenblatt!$I$26,IF(AND(I17="",C17=13),Datenblatt!$I$26,IF(AND($C17=13,I17&gt;Datenblatt!$AC$3),0,IF(AND($C17=14,I17&gt;Datenblatt!$AC$4),0,IF(AND($C17=15,I17&gt;Datenblatt!$AC$5),0,IF(AND($C17=16,I17&gt;Datenblatt!$AC$6),0,IF(AND($C17=12,I17&gt;Datenblatt!$AC$7),0,IF(AND($C17=11,I17&gt;Datenblatt!$AC$8),0,IF(AND($C17=13,I17&lt;Datenblatt!$AB$3),100,IF(AND($C17=14,I17&lt;Datenblatt!$AB$4),100,IF(AND($C17=15,I17&lt;Datenblatt!$AB$5),100,IF(AND($C17=16,I17&lt;Datenblatt!$AB$6),100,IF(AND($C17=12,I17&lt;Datenblatt!$AB$7),100,IF(AND($C17=11,I17&lt;Datenblatt!$AB$8),100,IF($C17=13,(Datenblatt!$B$27*Übersicht!I17^3)+(Datenblatt!$C$27*Übersicht!I17^2)+(Datenblatt!$D$27*Übersicht!I17)+Datenblatt!$E$27,IF($C17=14,(Datenblatt!$B$28*Übersicht!I17^3)+(Datenblatt!$C$28*Übersicht!I17^2)+(Datenblatt!$D$28*Übersicht!I17)+Datenblatt!$E$28,IF($C17=15,(Datenblatt!$B$29*Übersicht!I17^3)+(Datenblatt!$C$29*Übersicht!I17^2)+(Datenblatt!$D$29*Übersicht!I17)+Datenblatt!$E$29,IF($C17=16,(Datenblatt!$B$30*Übersicht!I17^3)+(Datenblatt!$C$30*Übersicht!I17^2)+(Datenblatt!$D$30*Übersicht!I17)+Datenblatt!$E$30,IF($C17=12,(Datenblatt!$B$31*Übersicht!I17^3)+(Datenblatt!$C$31*Übersicht!I17^2)+(Datenblatt!$D$31*Übersicht!I17)+Datenblatt!$E$31,IF($C17=11,(Datenblatt!$B$32*Übersicht!I17^3)+(Datenblatt!$C$32*Übersicht!I17^2)+(Datenblatt!$D$32*Übersicht!I17)+Datenblatt!$E$32,0))))))))))))))))))))))))</f>
        <v>0</v>
      </c>
      <c r="P17">
        <f>IF(AND(I17="",C17=11),Datenblatt!$I$29,IF(AND(I17="",C17=12),Datenblatt!$I$29,IF(AND(I17="",C17=16),Datenblatt!$I$29,IF(AND(I17="",C17=15),Datenblatt!$I$29,IF(AND(I17="",C17=14),Datenblatt!$I$29,IF(AND(I17="",C17=13),Datenblatt!$I$29,IF(AND($C17=13,I17&gt;Datenblatt!$AC$3),0,IF(AND($C17=14,I17&gt;Datenblatt!$AC$4),0,IF(AND($C17=15,I17&gt;Datenblatt!$AC$5),0,IF(AND($C17=16,I17&gt;Datenblatt!$AC$6),0,IF(AND($C17=12,I17&gt;Datenblatt!$AC$7),0,IF(AND($C17=11,I17&gt;Datenblatt!$AC$8),0,IF(AND($C17=13,I17&lt;Datenblatt!$AB$3),100,IF(AND($C17=14,I17&lt;Datenblatt!$AB$4),100,IF(AND($C17=15,I17&lt;Datenblatt!$AB$5),100,IF(AND($C17=16,I17&lt;Datenblatt!$AB$6),100,IF(AND($C17=12,I17&lt;Datenblatt!$AB$7),100,IF(AND($C17=11,I17&lt;Datenblatt!$AB$8),100,IF($C17=13,(Datenblatt!$B$27*Übersicht!I17^3)+(Datenblatt!$C$27*Übersicht!I17^2)+(Datenblatt!$D$27*Übersicht!I17)+Datenblatt!$E$27,IF($C17=14,(Datenblatt!$B$28*Übersicht!I17^3)+(Datenblatt!$C$28*Übersicht!I17^2)+(Datenblatt!$D$28*Übersicht!I17)+Datenblatt!$E$28,IF($C17=15,(Datenblatt!$B$29*Übersicht!I17^3)+(Datenblatt!$C$29*Übersicht!I17^2)+(Datenblatt!$D$29*Übersicht!I17)+Datenblatt!$E$29,IF($C17=16,(Datenblatt!$B$30*Übersicht!I17^3)+(Datenblatt!$C$30*Übersicht!I17^2)+(Datenblatt!$D$30*Übersicht!I17)+Datenblatt!$E$30,IF($C17=12,(Datenblatt!$B$31*Übersicht!I17^3)+(Datenblatt!$C$31*Übersicht!I17^2)+(Datenblatt!$D$31*Übersicht!I17)+Datenblatt!$E$31,IF($C17=11,(Datenblatt!$B$32*Übersicht!I17^3)+(Datenblatt!$C$32*Übersicht!I17^2)+(Datenblatt!$D$32*Übersicht!I17)+Datenblatt!$E$32,0))))))))))))))))))))))))</f>
        <v>0</v>
      </c>
      <c r="Q17" s="2" t="e">
        <f t="shared" si="0"/>
        <v>#DIV/0!</v>
      </c>
      <c r="R17" s="2" t="e">
        <f t="shared" si="1"/>
        <v>#DIV/0!</v>
      </c>
      <c r="T17" s="2"/>
      <c r="U17" s="2">
        <f>Datenblatt!$I$10</f>
        <v>63</v>
      </c>
      <c r="V17" s="2">
        <f>Datenblatt!$I$18</f>
        <v>62</v>
      </c>
      <c r="W17" s="2">
        <f>Datenblatt!$I$26</f>
        <v>56</v>
      </c>
      <c r="X17" s="2">
        <f>Datenblatt!$I$34</f>
        <v>58</v>
      </c>
      <c r="Y17" s="7" t="e">
        <f t="shared" si="2"/>
        <v>#DIV/0!</v>
      </c>
      <c r="AA17" s="2">
        <f>Datenblatt!$I$5</f>
        <v>73</v>
      </c>
      <c r="AB17">
        <f>Datenblatt!$I$13</f>
        <v>80</v>
      </c>
      <c r="AC17">
        <f>Datenblatt!$I$21</f>
        <v>80</v>
      </c>
      <c r="AD17">
        <f>Datenblatt!$I$29</f>
        <v>71</v>
      </c>
      <c r="AE17">
        <f>Datenblatt!$I$37</f>
        <v>75</v>
      </c>
      <c r="AF17" s="7" t="e">
        <f t="shared" si="3"/>
        <v>#DIV/0!</v>
      </c>
    </row>
    <row r="18" spans="11:32" ht="18.75" x14ac:dyDescent="0.3">
      <c r="K18" s="3" t="e">
        <f>IF(AND($C18=13,Datenblatt!M18&lt;Datenblatt!$S$3),0,IF(AND($C18=14,Datenblatt!M18&lt;Datenblatt!$S$4),0,IF(AND($C18=15,Datenblatt!M18&lt;Datenblatt!$S$5),0,IF(AND($C18=16,Datenblatt!M18&lt;Datenblatt!$S$6),0,IF(AND($C18=12,Datenblatt!M18&lt;Datenblatt!$S$7),0,IF(AND($C18=11,Datenblatt!M18&lt;Datenblatt!$S$8),0,IF(AND($C18=13,Datenblatt!M18&gt;Datenblatt!$R$3),100,IF(AND($C18=14,Datenblatt!M18&gt;Datenblatt!$R$4),100,IF(AND($C18=15,Datenblatt!M18&gt;Datenblatt!$R$5),100,IF(AND($C18=16,Datenblatt!M18&gt;Datenblatt!$R$6),100,IF(AND($C18=12,Datenblatt!M18&gt;Datenblatt!$R$7),100,IF(AND($C18=11,Datenblatt!M18&gt;Datenblatt!$R$8),100,IF(Übersicht!$C18=13,Datenblatt!$B$35*Datenblatt!M18^3+Datenblatt!$C$35*Datenblatt!M18^2+Datenblatt!$D$35*Datenblatt!M18+Datenblatt!$E$35,IF(Übersicht!$C18=14,Datenblatt!$B$36*Datenblatt!M18^3+Datenblatt!$C$36*Datenblatt!M18^2+Datenblatt!$D$36*Datenblatt!M18+Datenblatt!$E$36,IF(Übersicht!$C18=15,Datenblatt!$B$37*Datenblatt!M18^3+Datenblatt!$C$37*Datenblatt!M18^2+Datenblatt!$D$37*Datenblatt!M18+Datenblatt!$E$37,IF(Übersicht!$C18=16,Datenblatt!$B$38*Datenblatt!M18^3+Datenblatt!$C$38*Datenblatt!M18^2+Datenblatt!$D$38*Datenblatt!M18+Datenblatt!$E$38,IF(Übersicht!$C18=12,Datenblatt!$B$39*Datenblatt!M18^3+Datenblatt!$C$39*Datenblatt!M18^2+Datenblatt!$D$39*Datenblatt!M18+Datenblatt!$E$39,IF(Übersicht!$C18=11,Datenblatt!$B$40*Datenblatt!M18^3+Datenblatt!$C$40*Datenblatt!M18^2+Datenblatt!$D$40*Datenblatt!M18+Datenblatt!$E$40,0))))))))))))))))))</f>
        <v>#DIV/0!</v>
      </c>
      <c r="L18" s="3"/>
      <c r="M18" t="e">
        <f>IF(AND(Übersicht!$C18=13,Datenblatt!O18&lt;Datenblatt!$Y$3),0,IF(AND(Übersicht!$C18=14,Datenblatt!O18&lt;Datenblatt!$Y$4),0,IF(AND(Übersicht!$C18=15,Datenblatt!O18&lt;Datenblatt!$Y$5),0,IF(AND(Übersicht!$C18=16,Datenblatt!O18&lt;Datenblatt!$Y$6),0,IF(AND(Übersicht!$C18=12,Datenblatt!O18&lt;Datenblatt!$Y$7),0,IF(AND(Übersicht!$C18=11,Datenblatt!O18&lt;Datenblatt!$Y$8),0,IF(AND($C18=13,Datenblatt!O18&gt;Datenblatt!$X$3),100,IF(AND($C18=14,Datenblatt!O18&gt;Datenblatt!$X$4),100,IF(AND($C18=15,Datenblatt!O18&gt;Datenblatt!$X$5),100,IF(AND($C18=16,Datenblatt!O18&gt;Datenblatt!$X$6),100,IF(AND($C18=12,Datenblatt!O18&gt;Datenblatt!$X$7),100,IF(AND($C18=11,Datenblatt!O18&gt;Datenblatt!$X$8),100,IF(Übersicht!$C18=13,Datenblatt!$B$11*Datenblatt!O18^3+Datenblatt!$C$11*Datenblatt!O18^2+Datenblatt!$D$11*Datenblatt!O18+Datenblatt!$E$11,IF(Übersicht!$C18=14,Datenblatt!$B$12*Datenblatt!O18^3+Datenblatt!$C$12*Datenblatt!O18^2+Datenblatt!$D$12*Datenblatt!O18+Datenblatt!$E$12,IF(Übersicht!$C18=15,Datenblatt!$B$13*Datenblatt!O18^3+Datenblatt!$C$13*Datenblatt!O18^2+Datenblatt!$D$13*Datenblatt!O18+Datenblatt!$E$13,IF(Übersicht!$C18=16,Datenblatt!$B$14*Datenblatt!O18^3+Datenblatt!$C$14*Datenblatt!O18^2+Datenblatt!$D$14*Datenblatt!O18+Datenblatt!$E$14,IF(Übersicht!$C18=12,Datenblatt!$B$15*Datenblatt!O18^3+Datenblatt!$C$15*Datenblatt!O18^2+Datenblatt!$D$15*Datenblatt!O18+Datenblatt!$E$15,IF(Übersicht!$C18=11,Datenblatt!$B$16*Datenblatt!O18^3+Datenblatt!$C$16*Datenblatt!O18^2+Datenblatt!$D$16*Datenblatt!O18+Datenblatt!$E$16,0))))))))))))))))))</f>
        <v>#DIV/0!</v>
      </c>
      <c r="N18">
        <f>IF(AND($C18=13,H18&lt;Datenblatt!$AA$3),0,IF(AND($C18=14,H18&lt;Datenblatt!$AA$4),0,IF(AND($C18=15,H18&lt;Datenblatt!$AA$5),0,IF(AND($C18=16,H18&lt;Datenblatt!$AA$6),0,IF(AND($C18=12,H18&lt;Datenblatt!$AA$7),0,IF(AND($C18=11,H18&lt;Datenblatt!$AA$8),0,IF(AND($C18=13,H18&gt;Datenblatt!$Z$3),100,IF(AND($C18=14,H18&gt;Datenblatt!$Z$4),100,IF(AND($C18=15,H18&gt;Datenblatt!$Z$5),100,IF(AND($C18=16,H18&gt;Datenblatt!$Z$6),100,IF(AND($C18=12,H18&gt;Datenblatt!$Z$7),100,IF(AND($C18=11,H18&gt;Datenblatt!$Z$8),100,IF($C18=13,(Datenblatt!$B$19*Übersicht!H18^3)+(Datenblatt!$C$19*Übersicht!H18^2)+(Datenblatt!$D$19*Übersicht!H18)+Datenblatt!$E$19,IF($C18=14,(Datenblatt!$B$20*Übersicht!H18^3)+(Datenblatt!$C$20*Übersicht!H18^2)+(Datenblatt!$D$20*Übersicht!H18)+Datenblatt!$E$20,IF($C18=15,(Datenblatt!$B$21*Übersicht!H18^3)+(Datenblatt!$C$21*Übersicht!H18^2)+(Datenblatt!$D$21*Übersicht!H18)+Datenblatt!$E$21,IF($C18=16,(Datenblatt!$B$22*Übersicht!H18^3)+(Datenblatt!$C$22*Übersicht!H18^2)+(Datenblatt!$D$22*Übersicht!H18)+Datenblatt!$E$22,IF($C18=12,(Datenblatt!$B$23*Übersicht!H18^3)+(Datenblatt!$C$23*Übersicht!H18^2)+(Datenblatt!$D$23*Übersicht!H18)+Datenblatt!$E$23,IF($C18=11,(Datenblatt!$B$24*Übersicht!H18^3)+(Datenblatt!$C$24*Übersicht!H18^2)+(Datenblatt!$D$24*Übersicht!H18)+Datenblatt!$E$24,0))))))))))))))))))</f>
        <v>0</v>
      </c>
      <c r="O18">
        <f>IF(AND(I18="",C18=11),Datenblatt!$I$26,IF(AND(I18="",C18=12),Datenblatt!$I$26,IF(AND(I18="",C18=16),Datenblatt!$I$27,IF(AND(I18="",C18=15),Datenblatt!$I$26,IF(AND(I18="",C18=14),Datenblatt!$I$26,IF(AND(I18="",C18=13),Datenblatt!$I$26,IF(AND($C18=13,I18&gt;Datenblatt!$AC$3),0,IF(AND($C18=14,I18&gt;Datenblatt!$AC$4),0,IF(AND($C18=15,I18&gt;Datenblatt!$AC$5),0,IF(AND($C18=16,I18&gt;Datenblatt!$AC$6),0,IF(AND($C18=12,I18&gt;Datenblatt!$AC$7),0,IF(AND($C18=11,I18&gt;Datenblatt!$AC$8),0,IF(AND($C18=13,I18&lt;Datenblatt!$AB$3),100,IF(AND($C18=14,I18&lt;Datenblatt!$AB$4),100,IF(AND($C18=15,I18&lt;Datenblatt!$AB$5),100,IF(AND($C18=16,I18&lt;Datenblatt!$AB$6),100,IF(AND($C18=12,I18&lt;Datenblatt!$AB$7),100,IF(AND($C18=11,I18&lt;Datenblatt!$AB$8),100,IF($C18=13,(Datenblatt!$B$27*Übersicht!I18^3)+(Datenblatt!$C$27*Übersicht!I18^2)+(Datenblatt!$D$27*Übersicht!I18)+Datenblatt!$E$27,IF($C18=14,(Datenblatt!$B$28*Übersicht!I18^3)+(Datenblatt!$C$28*Übersicht!I18^2)+(Datenblatt!$D$28*Übersicht!I18)+Datenblatt!$E$28,IF($C18=15,(Datenblatt!$B$29*Übersicht!I18^3)+(Datenblatt!$C$29*Übersicht!I18^2)+(Datenblatt!$D$29*Übersicht!I18)+Datenblatt!$E$29,IF($C18=16,(Datenblatt!$B$30*Übersicht!I18^3)+(Datenblatt!$C$30*Übersicht!I18^2)+(Datenblatt!$D$30*Übersicht!I18)+Datenblatt!$E$30,IF($C18=12,(Datenblatt!$B$31*Übersicht!I18^3)+(Datenblatt!$C$31*Übersicht!I18^2)+(Datenblatt!$D$31*Übersicht!I18)+Datenblatt!$E$31,IF($C18=11,(Datenblatt!$B$32*Übersicht!I18^3)+(Datenblatt!$C$32*Übersicht!I18^2)+(Datenblatt!$D$32*Übersicht!I18)+Datenblatt!$E$32,0))))))))))))))))))))))))</f>
        <v>0</v>
      </c>
      <c r="P18">
        <f>IF(AND(I18="",C18=11),Datenblatt!$I$29,IF(AND(I18="",C18=12),Datenblatt!$I$29,IF(AND(I18="",C18=16),Datenblatt!$I$29,IF(AND(I18="",C18=15),Datenblatt!$I$29,IF(AND(I18="",C18=14),Datenblatt!$I$29,IF(AND(I18="",C18=13),Datenblatt!$I$29,IF(AND($C18=13,I18&gt;Datenblatt!$AC$3),0,IF(AND($C18=14,I18&gt;Datenblatt!$AC$4),0,IF(AND($C18=15,I18&gt;Datenblatt!$AC$5),0,IF(AND($C18=16,I18&gt;Datenblatt!$AC$6),0,IF(AND($C18=12,I18&gt;Datenblatt!$AC$7),0,IF(AND($C18=11,I18&gt;Datenblatt!$AC$8),0,IF(AND($C18=13,I18&lt;Datenblatt!$AB$3),100,IF(AND($C18=14,I18&lt;Datenblatt!$AB$4),100,IF(AND($C18=15,I18&lt;Datenblatt!$AB$5),100,IF(AND($C18=16,I18&lt;Datenblatt!$AB$6),100,IF(AND($C18=12,I18&lt;Datenblatt!$AB$7),100,IF(AND($C18=11,I18&lt;Datenblatt!$AB$8),100,IF($C18=13,(Datenblatt!$B$27*Übersicht!I18^3)+(Datenblatt!$C$27*Übersicht!I18^2)+(Datenblatt!$D$27*Übersicht!I18)+Datenblatt!$E$27,IF($C18=14,(Datenblatt!$B$28*Übersicht!I18^3)+(Datenblatt!$C$28*Übersicht!I18^2)+(Datenblatt!$D$28*Übersicht!I18)+Datenblatt!$E$28,IF($C18=15,(Datenblatt!$B$29*Übersicht!I18^3)+(Datenblatt!$C$29*Übersicht!I18^2)+(Datenblatt!$D$29*Übersicht!I18)+Datenblatt!$E$29,IF($C18=16,(Datenblatt!$B$30*Übersicht!I18^3)+(Datenblatt!$C$30*Übersicht!I18^2)+(Datenblatt!$D$30*Übersicht!I18)+Datenblatt!$E$30,IF($C18=12,(Datenblatt!$B$31*Übersicht!I18^3)+(Datenblatt!$C$31*Übersicht!I18^2)+(Datenblatt!$D$31*Übersicht!I18)+Datenblatt!$E$31,IF($C18=11,(Datenblatt!$B$32*Übersicht!I18^3)+(Datenblatt!$C$32*Übersicht!I18^2)+(Datenblatt!$D$32*Übersicht!I18)+Datenblatt!$E$32,0))))))))))))))))))))))))</f>
        <v>0</v>
      </c>
      <c r="Q18" s="2" t="e">
        <f t="shared" si="0"/>
        <v>#DIV/0!</v>
      </c>
      <c r="R18" s="2" t="e">
        <f t="shared" si="1"/>
        <v>#DIV/0!</v>
      </c>
      <c r="T18" s="2"/>
      <c r="U18" s="2">
        <f>Datenblatt!$I$10</f>
        <v>63</v>
      </c>
      <c r="V18" s="2">
        <f>Datenblatt!$I$18</f>
        <v>62</v>
      </c>
      <c r="W18" s="2">
        <f>Datenblatt!$I$26</f>
        <v>56</v>
      </c>
      <c r="X18" s="2">
        <f>Datenblatt!$I$34</f>
        <v>58</v>
      </c>
      <c r="Y18" s="7" t="e">
        <f t="shared" si="2"/>
        <v>#DIV/0!</v>
      </c>
      <c r="AA18" s="2">
        <f>Datenblatt!$I$5</f>
        <v>73</v>
      </c>
      <c r="AB18">
        <f>Datenblatt!$I$13</f>
        <v>80</v>
      </c>
      <c r="AC18">
        <f>Datenblatt!$I$21</f>
        <v>80</v>
      </c>
      <c r="AD18">
        <f>Datenblatt!$I$29</f>
        <v>71</v>
      </c>
      <c r="AE18">
        <f>Datenblatt!$I$37</f>
        <v>75</v>
      </c>
      <c r="AF18" s="7" t="e">
        <f t="shared" si="3"/>
        <v>#DIV/0!</v>
      </c>
    </row>
    <row r="19" spans="11:32" ht="18.75" x14ac:dyDescent="0.3">
      <c r="K19" s="3" t="e">
        <f>IF(AND($C19=13,Datenblatt!M19&lt;Datenblatt!$S$3),0,IF(AND($C19=14,Datenblatt!M19&lt;Datenblatt!$S$4),0,IF(AND($C19=15,Datenblatt!M19&lt;Datenblatt!$S$5),0,IF(AND($C19=16,Datenblatt!M19&lt;Datenblatt!$S$6),0,IF(AND($C19=12,Datenblatt!M19&lt;Datenblatt!$S$7),0,IF(AND($C19=11,Datenblatt!M19&lt;Datenblatt!$S$8),0,IF(AND($C19=13,Datenblatt!M19&gt;Datenblatt!$R$3),100,IF(AND($C19=14,Datenblatt!M19&gt;Datenblatt!$R$4),100,IF(AND($C19=15,Datenblatt!M19&gt;Datenblatt!$R$5),100,IF(AND($C19=16,Datenblatt!M19&gt;Datenblatt!$R$6),100,IF(AND($C19=12,Datenblatt!M19&gt;Datenblatt!$R$7),100,IF(AND($C19=11,Datenblatt!M19&gt;Datenblatt!$R$8),100,IF(Übersicht!$C19=13,Datenblatt!$B$35*Datenblatt!M19^3+Datenblatt!$C$35*Datenblatt!M19^2+Datenblatt!$D$35*Datenblatt!M19+Datenblatt!$E$35,IF(Übersicht!$C19=14,Datenblatt!$B$36*Datenblatt!M19^3+Datenblatt!$C$36*Datenblatt!M19^2+Datenblatt!$D$36*Datenblatt!M19+Datenblatt!$E$36,IF(Übersicht!$C19=15,Datenblatt!$B$37*Datenblatt!M19^3+Datenblatt!$C$37*Datenblatt!M19^2+Datenblatt!$D$37*Datenblatt!M19+Datenblatt!$E$37,IF(Übersicht!$C19=16,Datenblatt!$B$38*Datenblatt!M19^3+Datenblatt!$C$38*Datenblatt!M19^2+Datenblatt!$D$38*Datenblatt!M19+Datenblatt!$E$38,IF(Übersicht!$C19=12,Datenblatt!$B$39*Datenblatt!M19^3+Datenblatt!$C$39*Datenblatt!M19^2+Datenblatt!$D$39*Datenblatt!M19+Datenblatt!$E$39,IF(Übersicht!$C19=11,Datenblatt!$B$40*Datenblatt!M19^3+Datenblatt!$C$40*Datenblatt!M19^2+Datenblatt!$D$40*Datenblatt!M19+Datenblatt!$E$40,0))))))))))))))))))</f>
        <v>#DIV/0!</v>
      </c>
      <c r="L19" s="3"/>
      <c r="M19" t="e">
        <f>IF(AND(Übersicht!$C19=13,Datenblatt!O19&lt;Datenblatt!$Y$3),0,IF(AND(Übersicht!$C19=14,Datenblatt!O19&lt;Datenblatt!$Y$4),0,IF(AND(Übersicht!$C19=15,Datenblatt!O19&lt;Datenblatt!$Y$5),0,IF(AND(Übersicht!$C19=16,Datenblatt!O19&lt;Datenblatt!$Y$6),0,IF(AND(Übersicht!$C19=12,Datenblatt!O19&lt;Datenblatt!$Y$7),0,IF(AND(Übersicht!$C19=11,Datenblatt!O19&lt;Datenblatt!$Y$8),0,IF(AND($C19=13,Datenblatt!O19&gt;Datenblatt!$X$3),100,IF(AND($C19=14,Datenblatt!O19&gt;Datenblatt!$X$4),100,IF(AND($C19=15,Datenblatt!O19&gt;Datenblatt!$X$5),100,IF(AND($C19=16,Datenblatt!O19&gt;Datenblatt!$X$6),100,IF(AND($C19=12,Datenblatt!O19&gt;Datenblatt!$X$7),100,IF(AND($C19=11,Datenblatt!O19&gt;Datenblatt!$X$8),100,IF(Übersicht!$C19=13,Datenblatt!$B$11*Datenblatt!O19^3+Datenblatt!$C$11*Datenblatt!O19^2+Datenblatt!$D$11*Datenblatt!O19+Datenblatt!$E$11,IF(Übersicht!$C19=14,Datenblatt!$B$12*Datenblatt!O19^3+Datenblatt!$C$12*Datenblatt!O19^2+Datenblatt!$D$12*Datenblatt!O19+Datenblatt!$E$12,IF(Übersicht!$C19=15,Datenblatt!$B$13*Datenblatt!O19^3+Datenblatt!$C$13*Datenblatt!O19^2+Datenblatt!$D$13*Datenblatt!O19+Datenblatt!$E$13,IF(Übersicht!$C19=16,Datenblatt!$B$14*Datenblatt!O19^3+Datenblatt!$C$14*Datenblatt!O19^2+Datenblatt!$D$14*Datenblatt!O19+Datenblatt!$E$14,IF(Übersicht!$C19=12,Datenblatt!$B$15*Datenblatt!O19^3+Datenblatt!$C$15*Datenblatt!O19^2+Datenblatt!$D$15*Datenblatt!O19+Datenblatt!$E$15,IF(Übersicht!$C19=11,Datenblatt!$B$16*Datenblatt!O19^3+Datenblatt!$C$16*Datenblatt!O19^2+Datenblatt!$D$16*Datenblatt!O19+Datenblatt!$E$16,0))))))))))))))))))</f>
        <v>#DIV/0!</v>
      </c>
      <c r="N19">
        <f>IF(AND($C19=13,H19&lt;Datenblatt!$AA$3),0,IF(AND($C19=14,H19&lt;Datenblatt!$AA$4),0,IF(AND($C19=15,H19&lt;Datenblatt!$AA$5),0,IF(AND($C19=16,H19&lt;Datenblatt!$AA$6),0,IF(AND($C19=12,H19&lt;Datenblatt!$AA$7),0,IF(AND($C19=11,H19&lt;Datenblatt!$AA$8),0,IF(AND($C19=13,H19&gt;Datenblatt!$Z$3),100,IF(AND($C19=14,H19&gt;Datenblatt!$Z$4),100,IF(AND($C19=15,H19&gt;Datenblatt!$Z$5),100,IF(AND($C19=16,H19&gt;Datenblatt!$Z$6),100,IF(AND($C19=12,H19&gt;Datenblatt!$Z$7),100,IF(AND($C19=11,H19&gt;Datenblatt!$Z$8),100,IF($C19=13,(Datenblatt!$B$19*Übersicht!H19^3)+(Datenblatt!$C$19*Übersicht!H19^2)+(Datenblatt!$D$19*Übersicht!H19)+Datenblatt!$E$19,IF($C19=14,(Datenblatt!$B$20*Übersicht!H19^3)+(Datenblatt!$C$20*Übersicht!H19^2)+(Datenblatt!$D$20*Übersicht!H19)+Datenblatt!$E$20,IF($C19=15,(Datenblatt!$B$21*Übersicht!H19^3)+(Datenblatt!$C$21*Übersicht!H19^2)+(Datenblatt!$D$21*Übersicht!H19)+Datenblatt!$E$21,IF($C19=16,(Datenblatt!$B$22*Übersicht!H19^3)+(Datenblatt!$C$22*Übersicht!H19^2)+(Datenblatt!$D$22*Übersicht!H19)+Datenblatt!$E$22,IF($C19=12,(Datenblatt!$B$23*Übersicht!H19^3)+(Datenblatt!$C$23*Übersicht!H19^2)+(Datenblatt!$D$23*Übersicht!H19)+Datenblatt!$E$23,IF($C19=11,(Datenblatt!$B$24*Übersicht!H19^3)+(Datenblatt!$C$24*Übersicht!H19^2)+(Datenblatt!$D$24*Übersicht!H19)+Datenblatt!$E$24,0))))))))))))))))))</f>
        <v>0</v>
      </c>
      <c r="O19">
        <f>IF(AND(I19="",C19=11),Datenblatt!$I$26,IF(AND(I19="",C19=12),Datenblatt!$I$26,IF(AND(I19="",C19=16),Datenblatt!$I$27,IF(AND(I19="",C19=15),Datenblatt!$I$26,IF(AND(I19="",C19=14),Datenblatt!$I$26,IF(AND(I19="",C19=13),Datenblatt!$I$26,IF(AND($C19=13,I19&gt;Datenblatt!$AC$3),0,IF(AND($C19=14,I19&gt;Datenblatt!$AC$4),0,IF(AND($C19=15,I19&gt;Datenblatt!$AC$5),0,IF(AND($C19=16,I19&gt;Datenblatt!$AC$6),0,IF(AND($C19=12,I19&gt;Datenblatt!$AC$7),0,IF(AND($C19=11,I19&gt;Datenblatt!$AC$8),0,IF(AND($C19=13,I19&lt;Datenblatt!$AB$3),100,IF(AND($C19=14,I19&lt;Datenblatt!$AB$4),100,IF(AND($C19=15,I19&lt;Datenblatt!$AB$5),100,IF(AND($C19=16,I19&lt;Datenblatt!$AB$6),100,IF(AND($C19=12,I19&lt;Datenblatt!$AB$7),100,IF(AND($C19=11,I19&lt;Datenblatt!$AB$8),100,IF($C19=13,(Datenblatt!$B$27*Übersicht!I19^3)+(Datenblatt!$C$27*Übersicht!I19^2)+(Datenblatt!$D$27*Übersicht!I19)+Datenblatt!$E$27,IF($C19=14,(Datenblatt!$B$28*Übersicht!I19^3)+(Datenblatt!$C$28*Übersicht!I19^2)+(Datenblatt!$D$28*Übersicht!I19)+Datenblatt!$E$28,IF($C19=15,(Datenblatt!$B$29*Übersicht!I19^3)+(Datenblatt!$C$29*Übersicht!I19^2)+(Datenblatt!$D$29*Übersicht!I19)+Datenblatt!$E$29,IF($C19=16,(Datenblatt!$B$30*Übersicht!I19^3)+(Datenblatt!$C$30*Übersicht!I19^2)+(Datenblatt!$D$30*Übersicht!I19)+Datenblatt!$E$30,IF($C19=12,(Datenblatt!$B$31*Übersicht!I19^3)+(Datenblatt!$C$31*Übersicht!I19^2)+(Datenblatt!$D$31*Übersicht!I19)+Datenblatt!$E$31,IF($C19=11,(Datenblatt!$B$32*Übersicht!I19^3)+(Datenblatt!$C$32*Übersicht!I19^2)+(Datenblatt!$D$32*Übersicht!I19)+Datenblatt!$E$32,0))))))))))))))))))))))))</f>
        <v>0</v>
      </c>
      <c r="P19">
        <f>IF(AND(I19="",C19=11),Datenblatt!$I$29,IF(AND(I19="",C19=12),Datenblatt!$I$29,IF(AND(I19="",C19=16),Datenblatt!$I$29,IF(AND(I19="",C19=15),Datenblatt!$I$29,IF(AND(I19="",C19=14),Datenblatt!$I$29,IF(AND(I19="",C19=13),Datenblatt!$I$29,IF(AND($C19=13,I19&gt;Datenblatt!$AC$3),0,IF(AND($C19=14,I19&gt;Datenblatt!$AC$4),0,IF(AND($C19=15,I19&gt;Datenblatt!$AC$5),0,IF(AND($C19=16,I19&gt;Datenblatt!$AC$6),0,IF(AND($C19=12,I19&gt;Datenblatt!$AC$7),0,IF(AND($C19=11,I19&gt;Datenblatt!$AC$8),0,IF(AND($C19=13,I19&lt;Datenblatt!$AB$3),100,IF(AND($C19=14,I19&lt;Datenblatt!$AB$4),100,IF(AND($C19=15,I19&lt;Datenblatt!$AB$5),100,IF(AND($C19=16,I19&lt;Datenblatt!$AB$6),100,IF(AND($C19=12,I19&lt;Datenblatt!$AB$7),100,IF(AND($C19=11,I19&lt;Datenblatt!$AB$8),100,IF($C19=13,(Datenblatt!$B$27*Übersicht!I19^3)+(Datenblatt!$C$27*Übersicht!I19^2)+(Datenblatt!$D$27*Übersicht!I19)+Datenblatt!$E$27,IF($C19=14,(Datenblatt!$B$28*Übersicht!I19^3)+(Datenblatt!$C$28*Übersicht!I19^2)+(Datenblatt!$D$28*Übersicht!I19)+Datenblatt!$E$28,IF($C19=15,(Datenblatt!$B$29*Übersicht!I19^3)+(Datenblatt!$C$29*Übersicht!I19^2)+(Datenblatt!$D$29*Übersicht!I19)+Datenblatt!$E$29,IF($C19=16,(Datenblatt!$B$30*Übersicht!I19^3)+(Datenblatt!$C$30*Übersicht!I19^2)+(Datenblatt!$D$30*Übersicht!I19)+Datenblatt!$E$30,IF($C19=12,(Datenblatt!$B$31*Übersicht!I19^3)+(Datenblatt!$C$31*Übersicht!I19^2)+(Datenblatt!$D$31*Übersicht!I19)+Datenblatt!$E$31,IF($C19=11,(Datenblatt!$B$32*Übersicht!I19^3)+(Datenblatt!$C$32*Übersicht!I19^2)+(Datenblatt!$D$32*Übersicht!I19)+Datenblatt!$E$32,0))))))))))))))))))))))))</f>
        <v>0</v>
      </c>
      <c r="Q19" s="2" t="e">
        <f t="shared" si="0"/>
        <v>#DIV/0!</v>
      </c>
      <c r="R19" s="2" t="e">
        <f t="shared" si="1"/>
        <v>#DIV/0!</v>
      </c>
      <c r="T19" s="2"/>
      <c r="U19" s="2">
        <f>Datenblatt!$I$10</f>
        <v>63</v>
      </c>
      <c r="V19" s="2">
        <f>Datenblatt!$I$18</f>
        <v>62</v>
      </c>
      <c r="W19" s="2">
        <f>Datenblatt!$I$26</f>
        <v>56</v>
      </c>
      <c r="X19" s="2">
        <f>Datenblatt!$I$34</f>
        <v>58</v>
      </c>
      <c r="Y19" s="7" t="e">
        <f t="shared" si="2"/>
        <v>#DIV/0!</v>
      </c>
      <c r="AA19" s="2">
        <f>Datenblatt!$I$5</f>
        <v>73</v>
      </c>
      <c r="AB19">
        <f>Datenblatt!$I$13</f>
        <v>80</v>
      </c>
      <c r="AC19">
        <f>Datenblatt!$I$21</f>
        <v>80</v>
      </c>
      <c r="AD19">
        <f>Datenblatt!$I$29</f>
        <v>71</v>
      </c>
      <c r="AE19">
        <f>Datenblatt!$I$37</f>
        <v>75</v>
      </c>
      <c r="AF19" s="7" t="e">
        <f t="shared" si="3"/>
        <v>#DIV/0!</v>
      </c>
    </row>
    <row r="20" spans="11:32" ht="18.75" x14ac:dyDescent="0.3">
      <c r="K20" s="3" t="e">
        <f>IF(AND($C20=13,Datenblatt!M20&lt;Datenblatt!$S$3),0,IF(AND($C20=14,Datenblatt!M20&lt;Datenblatt!$S$4),0,IF(AND($C20=15,Datenblatt!M20&lt;Datenblatt!$S$5),0,IF(AND($C20=16,Datenblatt!M20&lt;Datenblatt!$S$6),0,IF(AND($C20=12,Datenblatt!M20&lt;Datenblatt!$S$7),0,IF(AND($C20=11,Datenblatt!M20&lt;Datenblatt!$S$8),0,IF(AND($C20=13,Datenblatt!M20&gt;Datenblatt!$R$3),100,IF(AND($C20=14,Datenblatt!M20&gt;Datenblatt!$R$4),100,IF(AND($C20=15,Datenblatt!M20&gt;Datenblatt!$R$5),100,IF(AND($C20=16,Datenblatt!M20&gt;Datenblatt!$R$6),100,IF(AND($C20=12,Datenblatt!M20&gt;Datenblatt!$R$7),100,IF(AND($C20=11,Datenblatt!M20&gt;Datenblatt!$R$8),100,IF(Übersicht!$C20=13,Datenblatt!$B$35*Datenblatt!M20^3+Datenblatt!$C$35*Datenblatt!M20^2+Datenblatt!$D$35*Datenblatt!M20+Datenblatt!$E$35,IF(Übersicht!$C20=14,Datenblatt!$B$36*Datenblatt!M20^3+Datenblatt!$C$36*Datenblatt!M20^2+Datenblatt!$D$36*Datenblatt!M20+Datenblatt!$E$36,IF(Übersicht!$C20=15,Datenblatt!$B$37*Datenblatt!M20^3+Datenblatt!$C$37*Datenblatt!M20^2+Datenblatt!$D$37*Datenblatt!M20+Datenblatt!$E$37,IF(Übersicht!$C20=16,Datenblatt!$B$38*Datenblatt!M20^3+Datenblatt!$C$38*Datenblatt!M20^2+Datenblatt!$D$38*Datenblatt!M20+Datenblatt!$E$38,IF(Übersicht!$C20=12,Datenblatt!$B$39*Datenblatt!M20^3+Datenblatt!$C$39*Datenblatt!M20^2+Datenblatt!$D$39*Datenblatt!M20+Datenblatt!$E$39,IF(Übersicht!$C20=11,Datenblatt!$B$40*Datenblatt!M20^3+Datenblatt!$C$40*Datenblatt!M20^2+Datenblatt!$D$40*Datenblatt!M20+Datenblatt!$E$40,0))))))))))))))))))</f>
        <v>#DIV/0!</v>
      </c>
      <c r="L20" s="3"/>
      <c r="M20" t="e">
        <f>IF(AND(Übersicht!$C20=13,Datenblatt!O20&lt;Datenblatt!$Y$3),0,IF(AND(Übersicht!$C20=14,Datenblatt!O20&lt;Datenblatt!$Y$4),0,IF(AND(Übersicht!$C20=15,Datenblatt!O20&lt;Datenblatt!$Y$5),0,IF(AND(Übersicht!$C20=16,Datenblatt!O20&lt;Datenblatt!$Y$6),0,IF(AND(Übersicht!$C20=12,Datenblatt!O20&lt;Datenblatt!$Y$7),0,IF(AND(Übersicht!$C20=11,Datenblatt!O20&lt;Datenblatt!$Y$8),0,IF(AND($C20=13,Datenblatt!O20&gt;Datenblatt!$X$3),100,IF(AND($C20=14,Datenblatt!O20&gt;Datenblatt!$X$4),100,IF(AND($C20=15,Datenblatt!O20&gt;Datenblatt!$X$5),100,IF(AND($C20=16,Datenblatt!O20&gt;Datenblatt!$X$6),100,IF(AND($C20=12,Datenblatt!O20&gt;Datenblatt!$X$7),100,IF(AND($C20=11,Datenblatt!O20&gt;Datenblatt!$X$8),100,IF(Übersicht!$C20=13,Datenblatt!$B$11*Datenblatt!O20^3+Datenblatt!$C$11*Datenblatt!O20^2+Datenblatt!$D$11*Datenblatt!O20+Datenblatt!$E$11,IF(Übersicht!$C20=14,Datenblatt!$B$12*Datenblatt!O20^3+Datenblatt!$C$12*Datenblatt!O20^2+Datenblatt!$D$12*Datenblatt!O20+Datenblatt!$E$12,IF(Übersicht!$C20=15,Datenblatt!$B$13*Datenblatt!O20^3+Datenblatt!$C$13*Datenblatt!O20^2+Datenblatt!$D$13*Datenblatt!O20+Datenblatt!$E$13,IF(Übersicht!$C20=16,Datenblatt!$B$14*Datenblatt!O20^3+Datenblatt!$C$14*Datenblatt!O20^2+Datenblatt!$D$14*Datenblatt!O20+Datenblatt!$E$14,IF(Übersicht!$C20=12,Datenblatt!$B$15*Datenblatt!O20^3+Datenblatt!$C$15*Datenblatt!O20^2+Datenblatt!$D$15*Datenblatt!O20+Datenblatt!$E$15,IF(Übersicht!$C20=11,Datenblatt!$B$16*Datenblatt!O20^3+Datenblatt!$C$16*Datenblatt!O20^2+Datenblatt!$D$16*Datenblatt!O20+Datenblatt!$E$16,0))))))))))))))))))</f>
        <v>#DIV/0!</v>
      </c>
      <c r="N20">
        <f>IF(AND($C20=13,H20&lt;Datenblatt!$AA$3),0,IF(AND($C20=14,H20&lt;Datenblatt!$AA$4),0,IF(AND($C20=15,H20&lt;Datenblatt!$AA$5),0,IF(AND($C20=16,H20&lt;Datenblatt!$AA$6),0,IF(AND($C20=12,H20&lt;Datenblatt!$AA$7),0,IF(AND($C20=11,H20&lt;Datenblatt!$AA$8),0,IF(AND($C20=13,H20&gt;Datenblatt!$Z$3),100,IF(AND($C20=14,H20&gt;Datenblatt!$Z$4),100,IF(AND($C20=15,H20&gt;Datenblatt!$Z$5),100,IF(AND($C20=16,H20&gt;Datenblatt!$Z$6),100,IF(AND($C20=12,H20&gt;Datenblatt!$Z$7),100,IF(AND($C20=11,H20&gt;Datenblatt!$Z$8),100,IF($C20=13,(Datenblatt!$B$19*Übersicht!H20^3)+(Datenblatt!$C$19*Übersicht!H20^2)+(Datenblatt!$D$19*Übersicht!H20)+Datenblatt!$E$19,IF($C20=14,(Datenblatt!$B$20*Übersicht!H20^3)+(Datenblatt!$C$20*Übersicht!H20^2)+(Datenblatt!$D$20*Übersicht!H20)+Datenblatt!$E$20,IF($C20=15,(Datenblatt!$B$21*Übersicht!H20^3)+(Datenblatt!$C$21*Übersicht!H20^2)+(Datenblatt!$D$21*Übersicht!H20)+Datenblatt!$E$21,IF($C20=16,(Datenblatt!$B$22*Übersicht!H20^3)+(Datenblatt!$C$22*Übersicht!H20^2)+(Datenblatt!$D$22*Übersicht!H20)+Datenblatt!$E$22,IF($C20=12,(Datenblatt!$B$23*Übersicht!H20^3)+(Datenblatt!$C$23*Übersicht!H20^2)+(Datenblatt!$D$23*Übersicht!H20)+Datenblatt!$E$23,IF($C20=11,(Datenblatt!$B$24*Übersicht!H20^3)+(Datenblatt!$C$24*Übersicht!H20^2)+(Datenblatt!$D$24*Übersicht!H20)+Datenblatt!$E$24,0))))))))))))))))))</f>
        <v>0</v>
      </c>
      <c r="O20">
        <f>IF(AND(I20="",C20=11),Datenblatt!$I$26,IF(AND(I20="",C20=12),Datenblatt!$I$26,IF(AND(I20="",C20=16),Datenblatt!$I$27,IF(AND(I20="",C20=15),Datenblatt!$I$26,IF(AND(I20="",C20=14),Datenblatt!$I$26,IF(AND(I20="",C20=13),Datenblatt!$I$26,IF(AND($C20=13,I20&gt;Datenblatt!$AC$3),0,IF(AND($C20=14,I20&gt;Datenblatt!$AC$4),0,IF(AND($C20=15,I20&gt;Datenblatt!$AC$5),0,IF(AND($C20=16,I20&gt;Datenblatt!$AC$6),0,IF(AND($C20=12,I20&gt;Datenblatt!$AC$7),0,IF(AND($C20=11,I20&gt;Datenblatt!$AC$8),0,IF(AND($C20=13,I20&lt;Datenblatt!$AB$3),100,IF(AND($C20=14,I20&lt;Datenblatt!$AB$4),100,IF(AND($C20=15,I20&lt;Datenblatt!$AB$5),100,IF(AND($C20=16,I20&lt;Datenblatt!$AB$6),100,IF(AND($C20=12,I20&lt;Datenblatt!$AB$7),100,IF(AND($C20=11,I20&lt;Datenblatt!$AB$8),100,IF($C20=13,(Datenblatt!$B$27*Übersicht!I20^3)+(Datenblatt!$C$27*Übersicht!I20^2)+(Datenblatt!$D$27*Übersicht!I20)+Datenblatt!$E$27,IF($C20=14,(Datenblatt!$B$28*Übersicht!I20^3)+(Datenblatt!$C$28*Übersicht!I20^2)+(Datenblatt!$D$28*Übersicht!I20)+Datenblatt!$E$28,IF($C20=15,(Datenblatt!$B$29*Übersicht!I20^3)+(Datenblatt!$C$29*Übersicht!I20^2)+(Datenblatt!$D$29*Übersicht!I20)+Datenblatt!$E$29,IF($C20=16,(Datenblatt!$B$30*Übersicht!I20^3)+(Datenblatt!$C$30*Übersicht!I20^2)+(Datenblatt!$D$30*Übersicht!I20)+Datenblatt!$E$30,IF($C20=12,(Datenblatt!$B$31*Übersicht!I20^3)+(Datenblatt!$C$31*Übersicht!I20^2)+(Datenblatt!$D$31*Übersicht!I20)+Datenblatt!$E$31,IF($C20=11,(Datenblatt!$B$32*Übersicht!I20^3)+(Datenblatt!$C$32*Übersicht!I20^2)+(Datenblatt!$D$32*Übersicht!I20)+Datenblatt!$E$32,0))))))))))))))))))))))))</f>
        <v>0</v>
      </c>
      <c r="P20">
        <f>IF(AND(I20="",C20=11),Datenblatt!$I$29,IF(AND(I20="",C20=12),Datenblatt!$I$29,IF(AND(I20="",C20=16),Datenblatt!$I$29,IF(AND(I20="",C20=15),Datenblatt!$I$29,IF(AND(I20="",C20=14),Datenblatt!$I$29,IF(AND(I20="",C20=13),Datenblatt!$I$29,IF(AND($C20=13,I20&gt;Datenblatt!$AC$3),0,IF(AND($C20=14,I20&gt;Datenblatt!$AC$4),0,IF(AND($C20=15,I20&gt;Datenblatt!$AC$5),0,IF(AND($C20=16,I20&gt;Datenblatt!$AC$6),0,IF(AND($C20=12,I20&gt;Datenblatt!$AC$7),0,IF(AND($C20=11,I20&gt;Datenblatt!$AC$8),0,IF(AND($C20=13,I20&lt;Datenblatt!$AB$3),100,IF(AND($C20=14,I20&lt;Datenblatt!$AB$4),100,IF(AND($C20=15,I20&lt;Datenblatt!$AB$5),100,IF(AND($C20=16,I20&lt;Datenblatt!$AB$6),100,IF(AND($C20=12,I20&lt;Datenblatt!$AB$7),100,IF(AND($C20=11,I20&lt;Datenblatt!$AB$8),100,IF($C20=13,(Datenblatt!$B$27*Übersicht!I20^3)+(Datenblatt!$C$27*Übersicht!I20^2)+(Datenblatt!$D$27*Übersicht!I20)+Datenblatt!$E$27,IF($C20=14,(Datenblatt!$B$28*Übersicht!I20^3)+(Datenblatt!$C$28*Übersicht!I20^2)+(Datenblatt!$D$28*Übersicht!I20)+Datenblatt!$E$28,IF($C20=15,(Datenblatt!$B$29*Übersicht!I20^3)+(Datenblatt!$C$29*Übersicht!I20^2)+(Datenblatt!$D$29*Übersicht!I20)+Datenblatt!$E$29,IF($C20=16,(Datenblatt!$B$30*Übersicht!I20^3)+(Datenblatt!$C$30*Übersicht!I20^2)+(Datenblatt!$D$30*Übersicht!I20)+Datenblatt!$E$30,IF($C20=12,(Datenblatt!$B$31*Übersicht!I20^3)+(Datenblatt!$C$31*Übersicht!I20^2)+(Datenblatt!$D$31*Übersicht!I20)+Datenblatt!$E$31,IF($C20=11,(Datenblatt!$B$32*Übersicht!I20^3)+(Datenblatt!$C$32*Übersicht!I20^2)+(Datenblatt!$D$32*Übersicht!I20)+Datenblatt!$E$32,0))))))))))))))))))))))))</f>
        <v>0</v>
      </c>
      <c r="Q20" s="2" t="e">
        <f t="shared" si="0"/>
        <v>#DIV/0!</v>
      </c>
      <c r="R20" s="2" t="e">
        <f t="shared" si="1"/>
        <v>#DIV/0!</v>
      </c>
      <c r="T20" s="2"/>
      <c r="U20" s="2">
        <f>Datenblatt!$I$10</f>
        <v>63</v>
      </c>
      <c r="V20" s="2">
        <f>Datenblatt!$I$18</f>
        <v>62</v>
      </c>
      <c r="W20" s="2">
        <f>Datenblatt!$I$26</f>
        <v>56</v>
      </c>
      <c r="X20" s="2">
        <f>Datenblatt!$I$34</f>
        <v>58</v>
      </c>
      <c r="Y20" s="7" t="e">
        <f t="shared" si="2"/>
        <v>#DIV/0!</v>
      </c>
      <c r="AA20" s="2">
        <f>Datenblatt!$I$5</f>
        <v>73</v>
      </c>
      <c r="AB20">
        <f>Datenblatt!$I$13</f>
        <v>80</v>
      </c>
      <c r="AC20">
        <f>Datenblatt!$I$21</f>
        <v>80</v>
      </c>
      <c r="AD20">
        <f>Datenblatt!$I$29</f>
        <v>71</v>
      </c>
      <c r="AE20">
        <f>Datenblatt!$I$37</f>
        <v>75</v>
      </c>
      <c r="AF20" s="7" t="e">
        <f t="shared" si="3"/>
        <v>#DIV/0!</v>
      </c>
    </row>
    <row r="21" spans="11:32" ht="18.75" x14ac:dyDescent="0.3">
      <c r="K21" s="3" t="e">
        <f>IF(AND($C21=13,Datenblatt!M21&lt;Datenblatt!$S$3),0,IF(AND($C21=14,Datenblatt!M21&lt;Datenblatt!$S$4),0,IF(AND($C21=15,Datenblatt!M21&lt;Datenblatt!$S$5),0,IF(AND($C21=16,Datenblatt!M21&lt;Datenblatt!$S$6),0,IF(AND($C21=12,Datenblatt!M21&lt;Datenblatt!$S$7),0,IF(AND($C21=11,Datenblatt!M21&lt;Datenblatt!$S$8),0,IF(AND($C21=13,Datenblatt!M21&gt;Datenblatt!$R$3),100,IF(AND($C21=14,Datenblatt!M21&gt;Datenblatt!$R$4),100,IF(AND($C21=15,Datenblatt!M21&gt;Datenblatt!$R$5),100,IF(AND($C21=16,Datenblatt!M21&gt;Datenblatt!$R$6),100,IF(AND($C21=12,Datenblatt!M21&gt;Datenblatt!$R$7),100,IF(AND($C21=11,Datenblatt!M21&gt;Datenblatt!$R$8),100,IF(Übersicht!$C21=13,Datenblatt!$B$35*Datenblatt!M21^3+Datenblatt!$C$35*Datenblatt!M21^2+Datenblatt!$D$35*Datenblatt!M21+Datenblatt!$E$35,IF(Übersicht!$C21=14,Datenblatt!$B$36*Datenblatt!M21^3+Datenblatt!$C$36*Datenblatt!M21^2+Datenblatt!$D$36*Datenblatt!M21+Datenblatt!$E$36,IF(Übersicht!$C21=15,Datenblatt!$B$37*Datenblatt!M21^3+Datenblatt!$C$37*Datenblatt!M21^2+Datenblatt!$D$37*Datenblatt!M21+Datenblatt!$E$37,IF(Übersicht!$C21=16,Datenblatt!$B$38*Datenblatt!M21^3+Datenblatt!$C$38*Datenblatt!M21^2+Datenblatt!$D$38*Datenblatt!M21+Datenblatt!$E$38,IF(Übersicht!$C21=12,Datenblatt!$B$39*Datenblatt!M21^3+Datenblatt!$C$39*Datenblatt!M21^2+Datenblatt!$D$39*Datenblatt!M21+Datenblatt!$E$39,IF(Übersicht!$C21=11,Datenblatt!$B$40*Datenblatt!M21^3+Datenblatt!$C$40*Datenblatt!M21^2+Datenblatt!$D$40*Datenblatt!M21+Datenblatt!$E$40,0))))))))))))))))))</f>
        <v>#DIV/0!</v>
      </c>
      <c r="L21" s="3"/>
      <c r="M21" t="e">
        <f>IF(AND(Übersicht!$C21=13,Datenblatt!O21&lt;Datenblatt!$Y$3),0,IF(AND(Übersicht!$C21=14,Datenblatt!O21&lt;Datenblatt!$Y$4),0,IF(AND(Übersicht!$C21=15,Datenblatt!O21&lt;Datenblatt!$Y$5),0,IF(AND(Übersicht!$C21=16,Datenblatt!O21&lt;Datenblatt!$Y$6),0,IF(AND(Übersicht!$C21=12,Datenblatt!O21&lt;Datenblatt!$Y$7),0,IF(AND(Übersicht!$C21=11,Datenblatt!O21&lt;Datenblatt!$Y$8),0,IF(AND($C21=13,Datenblatt!O21&gt;Datenblatt!$X$3),100,IF(AND($C21=14,Datenblatt!O21&gt;Datenblatt!$X$4),100,IF(AND($C21=15,Datenblatt!O21&gt;Datenblatt!$X$5),100,IF(AND($C21=16,Datenblatt!O21&gt;Datenblatt!$X$6),100,IF(AND($C21=12,Datenblatt!O21&gt;Datenblatt!$X$7),100,IF(AND($C21=11,Datenblatt!O21&gt;Datenblatt!$X$8),100,IF(Übersicht!$C21=13,Datenblatt!$B$11*Datenblatt!O21^3+Datenblatt!$C$11*Datenblatt!O21^2+Datenblatt!$D$11*Datenblatt!O21+Datenblatt!$E$11,IF(Übersicht!$C21=14,Datenblatt!$B$12*Datenblatt!O21^3+Datenblatt!$C$12*Datenblatt!O21^2+Datenblatt!$D$12*Datenblatt!O21+Datenblatt!$E$12,IF(Übersicht!$C21=15,Datenblatt!$B$13*Datenblatt!O21^3+Datenblatt!$C$13*Datenblatt!O21^2+Datenblatt!$D$13*Datenblatt!O21+Datenblatt!$E$13,IF(Übersicht!$C21=16,Datenblatt!$B$14*Datenblatt!O21^3+Datenblatt!$C$14*Datenblatt!O21^2+Datenblatt!$D$14*Datenblatt!O21+Datenblatt!$E$14,IF(Übersicht!$C21=12,Datenblatt!$B$15*Datenblatt!O21^3+Datenblatt!$C$15*Datenblatt!O21^2+Datenblatt!$D$15*Datenblatt!O21+Datenblatt!$E$15,IF(Übersicht!$C21=11,Datenblatt!$B$16*Datenblatt!O21^3+Datenblatt!$C$16*Datenblatt!O21^2+Datenblatt!$D$16*Datenblatt!O21+Datenblatt!$E$16,0))))))))))))))))))</f>
        <v>#DIV/0!</v>
      </c>
      <c r="N21">
        <f>IF(AND($C21=13,H21&lt;Datenblatt!$AA$3),0,IF(AND($C21=14,H21&lt;Datenblatt!$AA$4),0,IF(AND($C21=15,H21&lt;Datenblatt!$AA$5),0,IF(AND($C21=16,H21&lt;Datenblatt!$AA$6),0,IF(AND($C21=12,H21&lt;Datenblatt!$AA$7),0,IF(AND($C21=11,H21&lt;Datenblatt!$AA$8),0,IF(AND($C21=13,H21&gt;Datenblatt!$Z$3),100,IF(AND($C21=14,H21&gt;Datenblatt!$Z$4),100,IF(AND($C21=15,H21&gt;Datenblatt!$Z$5),100,IF(AND($C21=16,H21&gt;Datenblatt!$Z$6),100,IF(AND($C21=12,H21&gt;Datenblatt!$Z$7),100,IF(AND($C21=11,H21&gt;Datenblatt!$Z$8),100,IF($C21=13,(Datenblatt!$B$19*Übersicht!H21^3)+(Datenblatt!$C$19*Übersicht!H21^2)+(Datenblatt!$D$19*Übersicht!H21)+Datenblatt!$E$19,IF($C21=14,(Datenblatt!$B$20*Übersicht!H21^3)+(Datenblatt!$C$20*Übersicht!H21^2)+(Datenblatt!$D$20*Übersicht!H21)+Datenblatt!$E$20,IF($C21=15,(Datenblatt!$B$21*Übersicht!H21^3)+(Datenblatt!$C$21*Übersicht!H21^2)+(Datenblatt!$D$21*Übersicht!H21)+Datenblatt!$E$21,IF($C21=16,(Datenblatt!$B$22*Übersicht!H21^3)+(Datenblatt!$C$22*Übersicht!H21^2)+(Datenblatt!$D$22*Übersicht!H21)+Datenblatt!$E$22,IF($C21=12,(Datenblatt!$B$23*Übersicht!H21^3)+(Datenblatt!$C$23*Übersicht!H21^2)+(Datenblatt!$D$23*Übersicht!H21)+Datenblatt!$E$23,IF($C21=11,(Datenblatt!$B$24*Übersicht!H21^3)+(Datenblatt!$C$24*Übersicht!H21^2)+(Datenblatt!$D$24*Übersicht!H21)+Datenblatt!$E$24,0))))))))))))))))))</f>
        <v>0</v>
      </c>
      <c r="O21">
        <f>IF(AND(I21="",C21=11),Datenblatt!$I$26,IF(AND(I21="",C21=12),Datenblatt!$I$26,IF(AND(I21="",C21=16),Datenblatt!$I$27,IF(AND(I21="",C21=15),Datenblatt!$I$26,IF(AND(I21="",C21=14),Datenblatt!$I$26,IF(AND(I21="",C21=13),Datenblatt!$I$26,IF(AND($C21=13,I21&gt;Datenblatt!$AC$3),0,IF(AND($C21=14,I21&gt;Datenblatt!$AC$4),0,IF(AND($C21=15,I21&gt;Datenblatt!$AC$5),0,IF(AND($C21=16,I21&gt;Datenblatt!$AC$6),0,IF(AND($C21=12,I21&gt;Datenblatt!$AC$7),0,IF(AND($C21=11,I21&gt;Datenblatt!$AC$8),0,IF(AND($C21=13,I21&lt;Datenblatt!$AB$3),100,IF(AND($C21=14,I21&lt;Datenblatt!$AB$4),100,IF(AND($C21=15,I21&lt;Datenblatt!$AB$5),100,IF(AND($C21=16,I21&lt;Datenblatt!$AB$6),100,IF(AND($C21=12,I21&lt;Datenblatt!$AB$7),100,IF(AND($C21=11,I21&lt;Datenblatt!$AB$8),100,IF($C21=13,(Datenblatt!$B$27*Übersicht!I21^3)+(Datenblatt!$C$27*Übersicht!I21^2)+(Datenblatt!$D$27*Übersicht!I21)+Datenblatt!$E$27,IF($C21=14,(Datenblatt!$B$28*Übersicht!I21^3)+(Datenblatt!$C$28*Übersicht!I21^2)+(Datenblatt!$D$28*Übersicht!I21)+Datenblatt!$E$28,IF($C21=15,(Datenblatt!$B$29*Übersicht!I21^3)+(Datenblatt!$C$29*Übersicht!I21^2)+(Datenblatt!$D$29*Übersicht!I21)+Datenblatt!$E$29,IF($C21=16,(Datenblatt!$B$30*Übersicht!I21^3)+(Datenblatt!$C$30*Übersicht!I21^2)+(Datenblatt!$D$30*Übersicht!I21)+Datenblatt!$E$30,IF($C21=12,(Datenblatt!$B$31*Übersicht!I21^3)+(Datenblatt!$C$31*Übersicht!I21^2)+(Datenblatt!$D$31*Übersicht!I21)+Datenblatt!$E$31,IF($C21=11,(Datenblatt!$B$32*Übersicht!I21^3)+(Datenblatt!$C$32*Übersicht!I21^2)+(Datenblatt!$D$32*Übersicht!I21)+Datenblatt!$E$32,0))))))))))))))))))))))))</f>
        <v>0</v>
      </c>
      <c r="P21">
        <f>IF(AND(I21="",C21=11),Datenblatt!$I$29,IF(AND(I21="",C21=12),Datenblatt!$I$29,IF(AND(I21="",C21=16),Datenblatt!$I$29,IF(AND(I21="",C21=15),Datenblatt!$I$29,IF(AND(I21="",C21=14),Datenblatt!$I$29,IF(AND(I21="",C21=13),Datenblatt!$I$29,IF(AND($C21=13,I21&gt;Datenblatt!$AC$3),0,IF(AND($C21=14,I21&gt;Datenblatt!$AC$4),0,IF(AND($C21=15,I21&gt;Datenblatt!$AC$5),0,IF(AND($C21=16,I21&gt;Datenblatt!$AC$6),0,IF(AND($C21=12,I21&gt;Datenblatt!$AC$7),0,IF(AND($C21=11,I21&gt;Datenblatt!$AC$8),0,IF(AND($C21=13,I21&lt;Datenblatt!$AB$3),100,IF(AND($C21=14,I21&lt;Datenblatt!$AB$4),100,IF(AND($C21=15,I21&lt;Datenblatt!$AB$5),100,IF(AND($C21=16,I21&lt;Datenblatt!$AB$6),100,IF(AND($C21=12,I21&lt;Datenblatt!$AB$7),100,IF(AND($C21=11,I21&lt;Datenblatt!$AB$8),100,IF($C21=13,(Datenblatt!$B$27*Übersicht!I21^3)+(Datenblatt!$C$27*Übersicht!I21^2)+(Datenblatt!$D$27*Übersicht!I21)+Datenblatt!$E$27,IF($C21=14,(Datenblatt!$B$28*Übersicht!I21^3)+(Datenblatt!$C$28*Übersicht!I21^2)+(Datenblatt!$D$28*Übersicht!I21)+Datenblatt!$E$28,IF($C21=15,(Datenblatt!$B$29*Übersicht!I21^3)+(Datenblatt!$C$29*Übersicht!I21^2)+(Datenblatt!$D$29*Übersicht!I21)+Datenblatt!$E$29,IF($C21=16,(Datenblatt!$B$30*Übersicht!I21^3)+(Datenblatt!$C$30*Übersicht!I21^2)+(Datenblatt!$D$30*Übersicht!I21)+Datenblatt!$E$30,IF($C21=12,(Datenblatt!$B$31*Übersicht!I21^3)+(Datenblatt!$C$31*Übersicht!I21^2)+(Datenblatt!$D$31*Übersicht!I21)+Datenblatt!$E$31,IF($C21=11,(Datenblatt!$B$32*Übersicht!I21^3)+(Datenblatt!$C$32*Übersicht!I21^2)+(Datenblatt!$D$32*Übersicht!I21)+Datenblatt!$E$32,0))))))))))))))))))))))))</f>
        <v>0</v>
      </c>
      <c r="Q21" s="2" t="e">
        <f t="shared" si="0"/>
        <v>#DIV/0!</v>
      </c>
      <c r="R21" s="2" t="e">
        <f t="shared" si="1"/>
        <v>#DIV/0!</v>
      </c>
      <c r="T21" s="2"/>
      <c r="U21" s="2">
        <f>Datenblatt!$I$10</f>
        <v>63</v>
      </c>
      <c r="V21" s="2">
        <f>Datenblatt!$I$18</f>
        <v>62</v>
      </c>
      <c r="W21" s="2">
        <f>Datenblatt!$I$26</f>
        <v>56</v>
      </c>
      <c r="X21" s="2">
        <f>Datenblatt!$I$34</f>
        <v>58</v>
      </c>
      <c r="Y21" s="7" t="e">
        <f t="shared" si="2"/>
        <v>#DIV/0!</v>
      </c>
      <c r="AA21" s="2">
        <f>Datenblatt!$I$5</f>
        <v>73</v>
      </c>
      <c r="AB21">
        <f>Datenblatt!$I$13</f>
        <v>80</v>
      </c>
      <c r="AC21">
        <f>Datenblatt!$I$21</f>
        <v>80</v>
      </c>
      <c r="AD21">
        <f>Datenblatt!$I$29</f>
        <v>71</v>
      </c>
      <c r="AE21">
        <f>Datenblatt!$I$37</f>
        <v>75</v>
      </c>
      <c r="AF21" s="7" t="e">
        <f t="shared" si="3"/>
        <v>#DIV/0!</v>
      </c>
    </row>
    <row r="22" spans="11:32" ht="18.75" x14ac:dyDescent="0.3">
      <c r="K22" s="3" t="e">
        <f>IF(AND($C22=13,Datenblatt!M22&lt;Datenblatt!$S$3),0,IF(AND($C22=14,Datenblatt!M22&lt;Datenblatt!$S$4),0,IF(AND($C22=15,Datenblatt!M22&lt;Datenblatt!$S$5),0,IF(AND($C22=16,Datenblatt!M22&lt;Datenblatt!$S$6),0,IF(AND($C22=12,Datenblatt!M22&lt;Datenblatt!$S$7),0,IF(AND($C22=11,Datenblatt!M22&lt;Datenblatt!$S$8),0,IF(AND($C22=13,Datenblatt!M22&gt;Datenblatt!$R$3),100,IF(AND($C22=14,Datenblatt!M22&gt;Datenblatt!$R$4),100,IF(AND($C22=15,Datenblatt!M22&gt;Datenblatt!$R$5),100,IF(AND($C22=16,Datenblatt!M22&gt;Datenblatt!$R$6),100,IF(AND($C22=12,Datenblatt!M22&gt;Datenblatt!$R$7),100,IF(AND($C22=11,Datenblatt!M22&gt;Datenblatt!$R$8),100,IF(Übersicht!$C22=13,Datenblatt!$B$35*Datenblatt!M22^3+Datenblatt!$C$35*Datenblatt!M22^2+Datenblatt!$D$35*Datenblatt!M22+Datenblatt!$E$35,IF(Übersicht!$C22=14,Datenblatt!$B$36*Datenblatt!M22^3+Datenblatt!$C$36*Datenblatt!M22^2+Datenblatt!$D$36*Datenblatt!M22+Datenblatt!$E$36,IF(Übersicht!$C22=15,Datenblatt!$B$37*Datenblatt!M22^3+Datenblatt!$C$37*Datenblatt!M22^2+Datenblatt!$D$37*Datenblatt!M22+Datenblatt!$E$37,IF(Übersicht!$C22=16,Datenblatt!$B$38*Datenblatt!M22^3+Datenblatt!$C$38*Datenblatt!M22^2+Datenblatt!$D$38*Datenblatt!M22+Datenblatt!$E$38,IF(Übersicht!$C22=12,Datenblatt!$B$39*Datenblatt!M22^3+Datenblatt!$C$39*Datenblatt!M22^2+Datenblatt!$D$39*Datenblatt!M22+Datenblatt!$E$39,IF(Übersicht!$C22=11,Datenblatt!$B$40*Datenblatt!M22^3+Datenblatt!$C$40*Datenblatt!M22^2+Datenblatt!$D$40*Datenblatt!M22+Datenblatt!$E$40,0))))))))))))))))))</f>
        <v>#DIV/0!</v>
      </c>
      <c r="L22" s="3"/>
      <c r="M22" t="e">
        <f>IF(AND(Übersicht!$C22=13,Datenblatt!O22&lt;Datenblatt!$Y$3),0,IF(AND(Übersicht!$C22=14,Datenblatt!O22&lt;Datenblatt!$Y$4),0,IF(AND(Übersicht!$C22=15,Datenblatt!O22&lt;Datenblatt!$Y$5),0,IF(AND(Übersicht!$C22=16,Datenblatt!O22&lt;Datenblatt!$Y$6),0,IF(AND(Übersicht!$C22=12,Datenblatt!O22&lt;Datenblatt!$Y$7),0,IF(AND(Übersicht!$C22=11,Datenblatt!O22&lt;Datenblatt!$Y$8),0,IF(AND($C22=13,Datenblatt!O22&gt;Datenblatt!$X$3),100,IF(AND($C22=14,Datenblatt!O22&gt;Datenblatt!$X$4),100,IF(AND($C22=15,Datenblatt!O22&gt;Datenblatt!$X$5),100,IF(AND($C22=16,Datenblatt!O22&gt;Datenblatt!$X$6),100,IF(AND($C22=12,Datenblatt!O22&gt;Datenblatt!$X$7),100,IF(AND($C22=11,Datenblatt!O22&gt;Datenblatt!$X$8),100,IF(Übersicht!$C22=13,Datenblatt!$B$11*Datenblatt!O22^3+Datenblatt!$C$11*Datenblatt!O22^2+Datenblatt!$D$11*Datenblatt!O22+Datenblatt!$E$11,IF(Übersicht!$C22=14,Datenblatt!$B$12*Datenblatt!O22^3+Datenblatt!$C$12*Datenblatt!O22^2+Datenblatt!$D$12*Datenblatt!O22+Datenblatt!$E$12,IF(Übersicht!$C22=15,Datenblatt!$B$13*Datenblatt!O22^3+Datenblatt!$C$13*Datenblatt!O22^2+Datenblatt!$D$13*Datenblatt!O22+Datenblatt!$E$13,IF(Übersicht!$C22=16,Datenblatt!$B$14*Datenblatt!O22^3+Datenblatt!$C$14*Datenblatt!O22^2+Datenblatt!$D$14*Datenblatt!O22+Datenblatt!$E$14,IF(Übersicht!$C22=12,Datenblatt!$B$15*Datenblatt!O22^3+Datenblatt!$C$15*Datenblatt!O22^2+Datenblatt!$D$15*Datenblatt!O22+Datenblatt!$E$15,IF(Übersicht!$C22=11,Datenblatt!$B$16*Datenblatt!O22^3+Datenblatt!$C$16*Datenblatt!O22^2+Datenblatt!$D$16*Datenblatt!O22+Datenblatt!$E$16,0))))))))))))))))))</f>
        <v>#DIV/0!</v>
      </c>
      <c r="N22">
        <f>IF(AND($C22=13,H22&lt;Datenblatt!$AA$3),0,IF(AND($C22=14,H22&lt;Datenblatt!$AA$4),0,IF(AND($C22=15,H22&lt;Datenblatt!$AA$5),0,IF(AND($C22=16,H22&lt;Datenblatt!$AA$6),0,IF(AND($C22=12,H22&lt;Datenblatt!$AA$7),0,IF(AND($C22=11,H22&lt;Datenblatt!$AA$8),0,IF(AND($C22=13,H22&gt;Datenblatt!$Z$3),100,IF(AND($C22=14,H22&gt;Datenblatt!$Z$4),100,IF(AND($C22=15,H22&gt;Datenblatt!$Z$5),100,IF(AND($C22=16,H22&gt;Datenblatt!$Z$6),100,IF(AND($C22=12,H22&gt;Datenblatt!$Z$7),100,IF(AND($C22=11,H22&gt;Datenblatt!$Z$8),100,IF($C22=13,(Datenblatt!$B$19*Übersicht!H22^3)+(Datenblatt!$C$19*Übersicht!H22^2)+(Datenblatt!$D$19*Übersicht!H22)+Datenblatt!$E$19,IF($C22=14,(Datenblatt!$B$20*Übersicht!H22^3)+(Datenblatt!$C$20*Übersicht!H22^2)+(Datenblatt!$D$20*Übersicht!H22)+Datenblatt!$E$20,IF($C22=15,(Datenblatt!$B$21*Übersicht!H22^3)+(Datenblatt!$C$21*Übersicht!H22^2)+(Datenblatt!$D$21*Übersicht!H22)+Datenblatt!$E$21,IF($C22=16,(Datenblatt!$B$22*Übersicht!H22^3)+(Datenblatt!$C$22*Übersicht!H22^2)+(Datenblatt!$D$22*Übersicht!H22)+Datenblatt!$E$22,IF($C22=12,(Datenblatt!$B$23*Übersicht!H22^3)+(Datenblatt!$C$23*Übersicht!H22^2)+(Datenblatt!$D$23*Übersicht!H22)+Datenblatt!$E$23,IF($C22=11,(Datenblatt!$B$24*Übersicht!H22^3)+(Datenblatt!$C$24*Übersicht!H22^2)+(Datenblatt!$D$24*Übersicht!H22)+Datenblatt!$E$24,0))))))))))))))))))</f>
        <v>0</v>
      </c>
      <c r="O22">
        <f>IF(AND(I22="",C22=11),Datenblatt!$I$26,IF(AND(I22="",C22=12),Datenblatt!$I$26,IF(AND(I22="",C22=16),Datenblatt!$I$27,IF(AND(I22="",C22=15),Datenblatt!$I$26,IF(AND(I22="",C22=14),Datenblatt!$I$26,IF(AND(I22="",C22=13),Datenblatt!$I$26,IF(AND($C22=13,I22&gt;Datenblatt!$AC$3),0,IF(AND($C22=14,I22&gt;Datenblatt!$AC$4),0,IF(AND($C22=15,I22&gt;Datenblatt!$AC$5),0,IF(AND($C22=16,I22&gt;Datenblatt!$AC$6),0,IF(AND($C22=12,I22&gt;Datenblatt!$AC$7),0,IF(AND($C22=11,I22&gt;Datenblatt!$AC$8),0,IF(AND($C22=13,I22&lt;Datenblatt!$AB$3),100,IF(AND($C22=14,I22&lt;Datenblatt!$AB$4),100,IF(AND($C22=15,I22&lt;Datenblatt!$AB$5),100,IF(AND($C22=16,I22&lt;Datenblatt!$AB$6),100,IF(AND($C22=12,I22&lt;Datenblatt!$AB$7),100,IF(AND($C22=11,I22&lt;Datenblatt!$AB$8),100,IF($C22=13,(Datenblatt!$B$27*Übersicht!I22^3)+(Datenblatt!$C$27*Übersicht!I22^2)+(Datenblatt!$D$27*Übersicht!I22)+Datenblatt!$E$27,IF($C22=14,(Datenblatt!$B$28*Übersicht!I22^3)+(Datenblatt!$C$28*Übersicht!I22^2)+(Datenblatt!$D$28*Übersicht!I22)+Datenblatt!$E$28,IF($C22=15,(Datenblatt!$B$29*Übersicht!I22^3)+(Datenblatt!$C$29*Übersicht!I22^2)+(Datenblatt!$D$29*Übersicht!I22)+Datenblatt!$E$29,IF($C22=16,(Datenblatt!$B$30*Übersicht!I22^3)+(Datenblatt!$C$30*Übersicht!I22^2)+(Datenblatt!$D$30*Übersicht!I22)+Datenblatt!$E$30,IF($C22=12,(Datenblatt!$B$31*Übersicht!I22^3)+(Datenblatt!$C$31*Übersicht!I22^2)+(Datenblatt!$D$31*Übersicht!I22)+Datenblatt!$E$31,IF($C22=11,(Datenblatt!$B$32*Übersicht!I22^3)+(Datenblatt!$C$32*Übersicht!I22^2)+(Datenblatt!$D$32*Übersicht!I22)+Datenblatt!$E$32,0))))))))))))))))))))))))</f>
        <v>0</v>
      </c>
      <c r="P22">
        <f>IF(AND(I22="",C22=11),Datenblatt!$I$29,IF(AND(I22="",C22=12),Datenblatt!$I$29,IF(AND(I22="",C22=16),Datenblatt!$I$29,IF(AND(I22="",C22=15),Datenblatt!$I$29,IF(AND(I22="",C22=14),Datenblatt!$I$29,IF(AND(I22="",C22=13),Datenblatt!$I$29,IF(AND($C22=13,I22&gt;Datenblatt!$AC$3),0,IF(AND($C22=14,I22&gt;Datenblatt!$AC$4),0,IF(AND($C22=15,I22&gt;Datenblatt!$AC$5),0,IF(AND($C22=16,I22&gt;Datenblatt!$AC$6),0,IF(AND($C22=12,I22&gt;Datenblatt!$AC$7),0,IF(AND($C22=11,I22&gt;Datenblatt!$AC$8),0,IF(AND($C22=13,I22&lt;Datenblatt!$AB$3),100,IF(AND($C22=14,I22&lt;Datenblatt!$AB$4),100,IF(AND($C22=15,I22&lt;Datenblatt!$AB$5),100,IF(AND($C22=16,I22&lt;Datenblatt!$AB$6),100,IF(AND($C22=12,I22&lt;Datenblatt!$AB$7),100,IF(AND($C22=11,I22&lt;Datenblatt!$AB$8),100,IF($C22=13,(Datenblatt!$B$27*Übersicht!I22^3)+(Datenblatt!$C$27*Übersicht!I22^2)+(Datenblatt!$D$27*Übersicht!I22)+Datenblatt!$E$27,IF($C22=14,(Datenblatt!$B$28*Übersicht!I22^3)+(Datenblatt!$C$28*Übersicht!I22^2)+(Datenblatt!$D$28*Übersicht!I22)+Datenblatt!$E$28,IF($C22=15,(Datenblatt!$B$29*Übersicht!I22^3)+(Datenblatt!$C$29*Übersicht!I22^2)+(Datenblatt!$D$29*Übersicht!I22)+Datenblatt!$E$29,IF($C22=16,(Datenblatt!$B$30*Übersicht!I22^3)+(Datenblatt!$C$30*Übersicht!I22^2)+(Datenblatt!$D$30*Übersicht!I22)+Datenblatt!$E$30,IF($C22=12,(Datenblatt!$B$31*Übersicht!I22^3)+(Datenblatt!$C$31*Übersicht!I22^2)+(Datenblatt!$D$31*Übersicht!I22)+Datenblatt!$E$31,IF($C22=11,(Datenblatt!$B$32*Übersicht!I22^3)+(Datenblatt!$C$32*Übersicht!I22^2)+(Datenblatt!$D$32*Übersicht!I22)+Datenblatt!$E$32,0))))))))))))))))))))))))</f>
        <v>0</v>
      </c>
      <c r="Q22" s="2" t="e">
        <f t="shared" si="0"/>
        <v>#DIV/0!</v>
      </c>
      <c r="R22" s="2" t="e">
        <f t="shared" si="1"/>
        <v>#DIV/0!</v>
      </c>
      <c r="T22" s="2"/>
      <c r="U22" s="2">
        <f>Datenblatt!$I$10</f>
        <v>63</v>
      </c>
      <c r="V22" s="2">
        <f>Datenblatt!$I$18</f>
        <v>62</v>
      </c>
      <c r="W22" s="2">
        <f>Datenblatt!$I$26</f>
        <v>56</v>
      </c>
      <c r="X22" s="2">
        <f>Datenblatt!$I$34</f>
        <v>58</v>
      </c>
      <c r="Y22" s="7" t="e">
        <f t="shared" si="2"/>
        <v>#DIV/0!</v>
      </c>
      <c r="AA22" s="2">
        <f>Datenblatt!$I$5</f>
        <v>73</v>
      </c>
      <c r="AB22">
        <f>Datenblatt!$I$13</f>
        <v>80</v>
      </c>
      <c r="AC22">
        <f>Datenblatt!$I$21</f>
        <v>80</v>
      </c>
      <c r="AD22">
        <f>Datenblatt!$I$29</f>
        <v>71</v>
      </c>
      <c r="AE22">
        <f>Datenblatt!$I$37</f>
        <v>75</v>
      </c>
      <c r="AF22" s="7" t="e">
        <f t="shared" si="3"/>
        <v>#DIV/0!</v>
      </c>
    </row>
    <row r="23" spans="11:32" ht="18.75" x14ac:dyDescent="0.3">
      <c r="K23" s="3" t="e">
        <f>IF(AND($C23=13,Datenblatt!M23&lt;Datenblatt!$S$3),0,IF(AND($C23=14,Datenblatt!M23&lt;Datenblatt!$S$4),0,IF(AND($C23=15,Datenblatt!M23&lt;Datenblatt!$S$5),0,IF(AND($C23=16,Datenblatt!M23&lt;Datenblatt!$S$6),0,IF(AND($C23=12,Datenblatt!M23&lt;Datenblatt!$S$7),0,IF(AND($C23=11,Datenblatt!M23&lt;Datenblatt!$S$8),0,IF(AND($C23=13,Datenblatt!M23&gt;Datenblatt!$R$3),100,IF(AND($C23=14,Datenblatt!M23&gt;Datenblatt!$R$4),100,IF(AND($C23=15,Datenblatt!M23&gt;Datenblatt!$R$5),100,IF(AND($C23=16,Datenblatt!M23&gt;Datenblatt!$R$6),100,IF(AND($C23=12,Datenblatt!M23&gt;Datenblatt!$R$7),100,IF(AND($C23=11,Datenblatt!M23&gt;Datenblatt!$R$8),100,IF(Übersicht!$C23=13,Datenblatt!$B$35*Datenblatt!M23^3+Datenblatt!$C$35*Datenblatt!M23^2+Datenblatt!$D$35*Datenblatt!M23+Datenblatt!$E$35,IF(Übersicht!$C23=14,Datenblatt!$B$36*Datenblatt!M23^3+Datenblatt!$C$36*Datenblatt!M23^2+Datenblatt!$D$36*Datenblatt!M23+Datenblatt!$E$36,IF(Übersicht!$C23=15,Datenblatt!$B$37*Datenblatt!M23^3+Datenblatt!$C$37*Datenblatt!M23^2+Datenblatt!$D$37*Datenblatt!M23+Datenblatt!$E$37,IF(Übersicht!$C23=16,Datenblatt!$B$38*Datenblatt!M23^3+Datenblatt!$C$38*Datenblatt!M23^2+Datenblatt!$D$38*Datenblatt!M23+Datenblatt!$E$38,IF(Übersicht!$C23=12,Datenblatt!$B$39*Datenblatt!M23^3+Datenblatt!$C$39*Datenblatt!M23^2+Datenblatt!$D$39*Datenblatt!M23+Datenblatt!$E$39,IF(Übersicht!$C23=11,Datenblatt!$B$40*Datenblatt!M23^3+Datenblatt!$C$40*Datenblatt!M23^2+Datenblatt!$D$40*Datenblatt!M23+Datenblatt!$E$40,0))))))))))))))))))</f>
        <v>#DIV/0!</v>
      </c>
      <c r="L23" s="3"/>
      <c r="M23" t="e">
        <f>IF(AND(Übersicht!$C23=13,Datenblatt!O23&lt;Datenblatt!$Y$3),0,IF(AND(Übersicht!$C23=14,Datenblatt!O23&lt;Datenblatt!$Y$4),0,IF(AND(Übersicht!$C23=15,Datenblatt!O23&lt;Datenblatt!$Y$5),0,IF(AND(Übersicht!$C23=16,Datenblatt!O23&lt;Datenblatt!$Y$6),0,IF(AND(Übersicht!$C23=12,Datenblatt!O23&lt;Datenblatt!$Y$7),0,IF(AND(Übersicht!$C23=11,Datenblatt!O23&lt;Datenblatt!$Y$8),0,IF(AND($C23=13,Datenblatt!O23&gt;Datenblatt!$X$3),100,IF(AND($C23=14,Datenblatt!O23&gt;Datenblatt!$X$4),100,IF(AND($C23=15,Datenblatt!O23&gt;Datenblatt!$X$5),100,IF(AND($C23=16,Datenblatt!O23&gt;Datenblatt!$X$6),100,IF(AND($C23=12,Datenblatt!O23&gt;Datenblatt!$X$7),100,IF(AND($C23=11,Datenblatt!O23&gt;Datenblatt!$X$8),100,IF(Übersicht!$C23=13,Datenblatt!$B$11*Datenblatt!O23^3+Datenblatt!$C$11*Datenblatt!O23^2+Datenblatt!$D$11*Datenblatt!O23+Datenblatt!$E$11,IF(Übersicht!$C23=14,Datenblatt!$B$12*Datenblatt!O23^3+Datenblatt!$C$12*Datenblatt!O23^2+Datenblatt!$D$12*Datenblatt!O23+Datenblatt!$E$12,IF(Übersicht!$C23=15,Datenblatt!$B$13*Datenblatt!O23^3+Datenblatt!$C$13*Datenblatt!O23^2+Datenblatt!$D$13*Datenblatt!O23+Datenblatt!$E$13,IF(Übersicht!$C23=16,Datenblatt!$B$14*Datenblatt!O23^3+Datenblatt!$C$14*Datenblatt!O23^2+Datenblatt!$D$14*Datenblatt!O23+Datenblatt!$E$14,IF(Übersicht!$C23=12,Datenblatt!$B$15*Datenblatt!O23^3+Datenblatt!$C$15*Datenblatt!O23^2+Datenblatt!$D$15*Datenblatt!O23+Datenblatt!$E$15,IF(Übersicht!$C23=11,Datenblatt!$B$16*Datenblatt!O23^3+Datenblatt!$C$16*Datenblatt!O23^2+Datenblatt!$D$16*Datenblatt!O23+Datenblatt!$E$16,0))))))))))))))))))</f>
        <v>#DIV/0!</v>
      </c>
      <c r="N23">
        <f>IF(AND($C23=13,H23&lt;Datenblatt!$AA$3),0,IF(AND($C23=14,H23&lt;Datenblatt!$AA$4),0,IF(AND($C23=15,H23&lt;Datenblatt!$AA$5),0,IF(AND($C23=16,H23&lt;Datenblatt!$AA$6),0,IF(AND($C23=12,H23&lt;Datenblatt!$AA$7),0,IF(AND($C23=11,H23&lt;Datenblatt!$AA$8),0,IF(AND($C23=13,H23&gt;Datenblatt!$Z$3),100,IF(AND($C23=14,H23&gt;Datenblatt!$Z$4),100,IF(AND($C23=15,H23&gt;Datenblatt!$Z$5),100,IF(AND($C23=16,H23&gt;Datenblatt!$Z$6),100,IF(AND($C23=12,H23&gt;Datenblatt!$Z$7),100,IF(AND($C23=11,H23&gt;Datenblatt!$Z$8),100,IF($C23=13,(Datenblatt!$B$19*Übersicht!H23^3)+(Datenblatt!$C$19*Übersicht!H23^2)+(Datenblatt!$D$19*Übersicht!H23)+Datenblatt!$E$19,IF($C23=14,(Datenblatt!$B$20*Übersicht!H23^3)+(Datenblatt!$C$20*Übersicht!H23^2)+(Datenblatt!$D$20*Übersicht!H23)+Datenblatt!$E$20,IF($C23=15,(Datenblatt!$B$21*Übersicht!H23^3)+(Datenblatt!$C$21*Übersicht!H23^2)+(Datenblatt!$D$21*Übersicht!H23)+Datenblatt!$E$21,IF($C23=16,(Datenblatt!$B$22*Übersicht!H23^3)+(Datenblatt!$C$22*Übersicht!H23^2)+(Datenblatt!$D$22*Übersicht!H23)+Datenblatt!$E$22,IF($C23=12,(Datenblatt!$B$23*Übersicht!H23^3)+(Datenblatt!$C$23*Übersicht!H23^2)+(Datenblatt!$D$23*Übersicht!H23)+Datenblatt!$E$23,IF($C23=11,(Datenblatt!$B$24*Übersicht!H23^3)+(Datenblatt!$C$24*Übersicht!H23^2)+(Datenblatt!$D$24*Übersicht!H23)+Datenblatt!$E$24,0))))))))))))))))))</f>
        <v>0</v>
      </c>
      <c r="O23">
        <f>IF(AND(I23="",C23=11),Datenblatt!$I$26,IF(AND(I23="",C23=12),Datenblatt!$I$26,IF(AND(I23="",C23=16),Datenblatt!$I$27,IF(AND(I23="",C23=15),Datenblatt!$I$26,IF(AND(I23="",C23=14),Datenblatt!$I$26,IF(AND(I23="",C23=13),Datenblatt!$I$26,IF(AND($C23=13,I23&gt;Datenblatt!$AC$3),0,IF(AND($C23=14,I23&gt;Datenblatt!$AC$4),0,IF(AND($C23=15,I23&gt;Datenblatt!$AC$5),0,IF(AND($C23=16,I23&gt;Datenblatt!$AC$6),0,IF(AND($C23=12,I23&gt;Datenblatt!$AC$7),0,IF(AND($C23=11,I23&gt;Datenblatt!$AC$8),0,IF(AND($C23=13,I23&lt;Datenblatt!$AB$3),100,IF(AND($C23=14,I23&lt;Datenblatt!$AB$4),100,IF(AND($C23=15,I23&lt;Datenblatt!$AB$5),100,IF(AND($C23=16,I23&lt;Datenblatt!$AB$6),100,IF(AND($C23=12,I23&lt;Datenblatt!$AB$7),100,IF(AND($C23=11,I23&lt;Datenblatt!$AB$8),100,IF($C23=13,(Datenblatt!$B$27*Übersicht!I23^3)+(Datenblatt!$C$27*Übersicht!I23^2)+(Datenblatt!$D$27*Übersicht!I23)+Datenblatt!$E$27,IF($C23=14,(Datenblatt!$B$28*Übersicht!I23^3)+(Datenblatt!$C$28*Übersicht!I23^2)+(Datenblatt!$D$28*Übersicht!I23)+Datenblatt!$E$28,IF($C23=15,(Datenblatt!$B$29*Übersicht!I23^3)+(Datenblatt!$C$29*Übersicht!I23^2)+(Datenblatt!$D$29*Übersicht!I23)+Datenblatt!$E$29,IF($C23=16,(Datenblatt!$B$30*Übersicht!I23^3)+(Datenblatt!$C$30*Übersicht!I23^2)+(Datenblatt!$D$30*Übersicht!I23)+Datenblatt!$E$30,IF($C23=12,(Datenblatt!$B$31*Übersicht!I23^3)+(Datenblatt!$C$31*Übersicht!I23^2)+(Datenblatt!$D$31*Übersicht!I23)+Datenblatt!$E$31,IF($C23=11,(Datenblatt!$B$32*Übersicht!I23^3)+(Datenblatt!$C$32*Übersicht!I23^2)+(Datenblatt!$D$32*Übersicht!I23)+Datenblatt!$E$32,0))))))))))))))))))))))))</f>
        <v>0</v>
      </c>
      <c r="P23">
        <f>IF(AND(I23="",C23=11),Datenblatt!$I$29,IF(AND(I23="",C23=12),Datenblatt!$I$29,IF(AND(I23="",C23=16),Datenblatt!$I$29,IF(AND(I23="",C23=15),Datenblatt!$I$29,IF(AND(I23="",C23=14),Datenblatt!$I$29,IF(AND(I23="",C23=13),Datenblatt!$I$29,IF(AND($C23=13,I23&gt;Datenblatt!$AC$3),0,IF(AND($C23=14,I23&gt;Datenblatt!$AC$4),0,IF(AND($C23=15,I23&gt;Datenblatt!$AC$5),0,IF(AND($C23=16,I23&gt;Datenblatt!$AC$6),0,IF(AND($C23=12,I23&gt;Datenblatt!$AC$7),0,IF(AND($C23=11,I23&gt;Datenblatt!$AC$8),0,IF(AND($C23=13,I23&lt;Datenblatt!$AB$3),100,IF(AND($C23=14,I23&lt;Datenblatt!$AB$4),100,IF(AND($C23=15,I23&lt;Datenblatt!$AB$5),100,IF(AND($C23=16,I23&lt;Datenblatt!$AB$6),100,IF(AND($C23=12,I23&lt;Datenblatt!$AB$7),100,IF(AND($C23=11,I23&lt;Datenblatt!$AB$8),100,IF($C23=13,(Datenblatt!$B$27*Übersicht!I23^3)+(Datenblatt!$C$27*Übersicht!I23^2)+(Datenblatt!$D$27*Übersicht!I23)+Datenblatt!$E$27,IF($C23=14,(Datenblatt!$B$28*Übersicht!I23^3)+(Datenblatt!$C$28*Übersicht!I23^2)+(Datenblatt!$D$28*Übersicht!I23)+Datenblatt!$E$28,IF($C23=15,(Datenblatt!$B$29*Übersicht!I23^3)+(Datenblatt!$C$29*Übersicht!I23^2)+(Datenblatt!$D$29*Übersicht!I23)+Datenblatt!$E$29,IF($C23=16,(Datenblatt!$B$30*Übersicht!I23^3)+(Datenblatt!$C$30*Übersicht!I23^2)+(Datenblatt!$D$30*Übersicht!I23)+Datenblatt!$E$30,IF($C23=12,(Datenblatt!$B$31*Übersicht!I23^3)+(Datenblatt!$C$31*Übersicht!I23^2)+(Datenblatt!$D$31*Übersicht!I23)+Datenblatt!$E$31,IF($C23=11,(Datenblatt!$B$32*Übersicht!I23^3)+(Datenblatt!$C$32*Übersicht!I23^2)+(Datenblatt!$D$32*Übersicht!I23)+Datenblatt!$E$32,0))))))))))))))))))))))))</f>
        <v>0</v>
      </c>
      <c r="Q23" s="2" t="e">
        <f t="shared" si="0"/>
        <v>#DIV/0!</v>
      </c>
      <c r="R23" s="2" t="e">
        <f t="shared" si="1"/>
        <v>#DIV/0!</v>
      </c>
      <c r="T23" s="2"/>
      <c r="U23" s="2">
        <f>Datenblatt!$I$10</f>
        <v>63</v>
      </c>
      <c r="V23" s="2">
        <f>Datenblatt!$I$18</f>
        <v>62</v>
      </c>
      <c r="W23" s="2">
        <f>Datenblatt!$I$26</f>
        <v>56</v>
      </c>
      <c r="X23" s="2">
        <f>Datenblatt!$I$34</f>
        <v>58</v>
      </c>
      <c r="Y23" s="7" t="e">
        <f t="shared" si="2"/>
        <v>#DIV/0!</v>
      </c>
      <c r="AA23" s="2">
        <f>Datenblatt!$I$5</f>
        <v>73</v>
      </c>
      <c r="AB23">
        <f>Datenblatt!$I$13</f>
        <v>80</v>
      </c>
      <c r="AC23">
        <f>Datenblatt!$I$21</f>
        <v>80</v>
      </c>
      <c r="AD23">
        <f>Datenblatt!$I$29</f>
        <v>71</v>
      </c>
      <c r="AE23">
        <f>Datenblatt!$I$37</f>
        <v>75</v>
      </c>
      <c r="AF23" s="7" t="e">
        <f t="shared" si="3"/>
        <v>#DIV/0!</v>
      </c>
    </row>
    <row r="24" spans="11:32" ht="18.75" x14ac:dyDescent="0.3">
      <c r="K24" s="3" t="e">
        <f>IF(AND($C24=13,Datenblatt!M24&lt;Datenblatt!$S$3),0,IF(AND($C24=14,Datenblatt!M24&lt;Datenblatt!$S$4),0,IF(AND($C24=15,Datenblatt!M24&lt;Datenblatt!$S$5),0,IF(AND($C24=16,Datenblatt!M24&lt;Datenblatt!$S$6),0,IF(AND($C24=12,Datenblatt!M24&lt;Datenblatt!$S$7),0,IF(AND($C24=11,Datenblatt!M24&lt;Datenblatt!$S$8),0,IF(AND($C24=13,Datenblatt!M24&gt;Datenblatt!$R$3),100,IF(AND($C24=14,Datenblatt!M24&gt;Datenblatt!$R$4),100,IF(AND($C24=15,Datenblatt!M24&gt;Datenblatt!$R$5),100,IF(AND($C24=16,Datenblatt!M24&gt;Datenblatt!$R$6),100,IF(AND($C24=12,Datenblatt!M24&gt;Datenblatt!$R$7),100,IF(AND($C24=11,Datenblatt!M24&gt;Datenblatt!$R$8),100,IF(Übersicht!$C24=13,Datenblatt!$B$35*Datenblatt!M24^3+Datenblatt!$C$35*Datenblatt!M24^2+Datenblatt!$D$35*Datenblatt!M24+Datenblatt!$E$35,IF(Übersicht!$C24=14,Datenblatt!$B$36*Datenblatt!M24^3+Datenblatt!$C$36*Datenblatt!M24^2+Datenblatt!$D$36*Datenblatt!M24+Datenblatt!$E$36,IF(Übersicht!$C24=15,Datenblatt!$B$37*Datenblatt!M24^3+Datenblatt!$C$37*Datenblatt!M24^2+Datenblatt!$D$37*Datenblatt!M24+Datenblatt!$E$37,IF(Übersicht!$C24=16,Datenblatt!$B$38*Datenblatt!M24^3+Datenblatt!$C$38*Datenblatt!M24^2+Datenblatt!$D$38*Datenblatt!M24+Datenblatt!$E$38,IF(Übersicht!$C24=12,Datenblatt!$B$39*Datenblatt!M24^3+Datenblatt!$C$39*Datenblatt!M24^2+Datenblatt!$D$39*Datenblatt!M24+Datenblatt!$E$39,IF(Übersicht!$C24=11,Datenblatt!$B$40*Datenblatt!M24^3+Datenblatt!$C$40*Datenblatt!M24^2+Datenblatt!$D$40*Datenblatt!M24+Datenblatt!$E$40,0))))))))))))))))))</f>
        <v>#DIV/0!</v>
      </c>
      <c r="L24" s="3"/>
      <c r="M24" t="e">
        <f>IF(AND(Übersicht!$C24=13,Datenblatt!O24&lt;Datenblatt!$Y$3),0,IF(AND(Übersicht!$C24=14,Datenblatt!O24&lt;Datenblatt!$Y$4),0,IF(AND(Übersicht!$C24=15,Datenblatt!O24&lt;Datenblatt!$Y$5),0,IF(AND(Übersicht!$C24=16,Datenblatt!O24&lt;Datenblatt!$Y$6),0,IF(AND(Übersicht!$C24=12,Datenblatt!O24&lt;Datenblatt!$Y$7),0,IF(AND(Übersicht!$C24=11,Datenblatt!O24&lt;Datenblatt!$Y$8),0,IF(AND($C24=13,Datenblatt!O24&gt;Datenblatt!$X$3),100,IF(AND($C24=14,Datenblatt!O24&gt;Datenblatt!$X$4),100,IF(AND($C24=15,Datenblatt!O24&gt;Datenblatt!$X$5),100,IF(AND($C24=16,Datenblatt!O24&gt;Datenblatt!$X$6),100,IF(AND($C24=12,Datenblatt!O24&gt;Datenblatt!$X$7),100,IF(AND($C24=11,Datenblatt!O24&gt;Datenblatt!$X$8),100,IF(Übersicht!$C24=13,Datenblatt!$B$11*Datenblatt!O24^3+Datenblatt!$C$11*Datenblatt!O24^2+Datenblatt!$D$11*Datenblatt!O24+Datenblatt!$E$11,IF(Übersicht!$C24=14,Datenblatt!$B$12*Datenblatt!O24^3+Datenblatt!$C$12*Datenblatt!O24^2+Datenblatt!$D$12*Datenblatt!O24+Datenblatt!$E$12,IF(Übersicht!$C24=15,Datenblatt!$B$13*Datenblatt!O24^3+Datenblatt!$C$13*Datenblatt!O24^2+Datenblatt!$D$13*Datenblatt!O24+Datenblatt!$E$13,IF(Übersicht!$C24=16,Datenblatt!$B$14*Datenblatt!O24^3+Datenblatt!$C$14*Datenblatt!O24^2+Datenblatt!$D$14*Datenblatt!O24+Datenblatt!$E$14,IF(Übersicht!$C24=12,Datenblatt!$B$15*Datenblatt!O24^3+Datenblatt!$C$15*Datenblatt!O24^2+Datenblatt!$D$15*Datenblatt!O24+Datenblatt!$E$15,IF(Übersicht!$C24=11,Datenblatt!$B$16*Datenblatt!O24^3+Datenblatt!$C$16*Datenblatt!O24^2+Datenblatt!$D$16*Datenblatt!O24+Datenblatt!$E$16,0))))))))))))))))))</f>
        <v>#DIV/0!</v>
      </c>
      <c r="N24">
        <f>IF(AND($C24=13,H24&lt;Datenblatt!$AA$3),0,IF(AND($C24=14,H24&lt;Datenblatt!$AA$4),0,IF(AND($C24=15,H24&lt;Datenblatt!$AA$5),0,IF(AND($C24=16,H24&lt;Datenblatt!$AA$6),0,IF(AND($C24=12,H24&lt;Datenblatt!$AA$7),0,IF(AND($C24=11,H24&lt;Datenblatt!$AA$8),0,IF(AND($C24=13,H24&gt;Datenblatt!$Z$3),100,IF(AND($C24=14,H24&gt;Datenblatt!$Z$4),100,IF(AND($C24=15,H24&gt;Datenblatt!$Z$5),100,IF(AND($C24=16,H24&gt;Datenblatt!$Z$6),100,IF(AND($C24=12,H24&gt;Datenblatt!$Z$7),100,IF(AND($C24=11,H24&gt;Datenblatt!$Z$8),100,IF($C24=13,(Datenblatt!$B$19*Übersicht!H24^3)+(Datenblatt!$C$19*Übersicht!H24^2)+(Datenblatt!$D$19*Übersicht!H24)+Datenblatt!$E$19,IF($C24=14,(Datenblatt!$B$20*Übersicht!H24^3)+(Datenblatt!$C$20*Übersicht!H24^2)+(Datenblatt!$D$20*Übersicht!H24)+Datenblatt!$E$20,IF($C24=15,(Datenblatt!$B$21*Übersicht!H24^3)+(Datenblatt!$C$21*Übersicht!H24^2)+(Datenblatt!$D$21*Übersicht!H24)+Datenblatt!$E$21,IF($C24=16,(Datenblatt!$B$22*Übersicht!H24^3)+(Datenblatt!$C$22*Übersicht!H24^2)+(Datenblatt!$D$22*Übersicht!H24)+Datenblatt!$E$22,IF($C24=12,(Datenblatt!$B$23*Übersicht!H24^3)+(Datenblatt!$C$23*Übersicht!H24^2)+(Datenblatt!$D$23*Übersicht!H24)+Datenblatt!$E$23,IF($C24=11,(Datenblatt!$B$24*Übersicht!H24^3)+(Datenblatt!$C$24*Übersicht!H24^2)+(Datenblatt!$D$24*Übersicht!H24)+Datenblatt!$E$24,0))))))))))))))))))</f>
        <v>0</v>
      </c>
      <c r="O24">
        <f>IF(AND(I24="",C24=11),Datenblatt!$I$26,IF(AND(I24="",C24=12),Datenblatt!$I$26,IF(AND(I24="",C24=16),Datenblatt!$I$27,IF(AND(I24="",C24=15),Datenblatt!$I$26,IF(AND(I24="",C24=14),Datenblatt!$I$26,IF(AND(I24="",C24=13),Datenblatt!$I$26,IF(AND($C24=13,I24&gt;Datenblatt!$AC$3),0,IF(AND($C24=14,I24&gt;Datenblatt!$AC$4),0,IF(AND($C24=15,I24&gt;Datenblatt!$AC$5),0,IF(AND($C24=16,I24&gt;Datenblatt!$AC$6),0,IF(AND($C24=12,I24&gt;Datenblatt!$AC$7),0,IF(AND($C24=11,I24&gt;Datenblatt!$AC$8),0,IF(AND($C24=13,I24&lt;Datenblatt!$AB$3),100,IF(AND($C24=14,I24&lt;Datenblatt!$AB$4),100,IF(AND($C24=15,I24&lt;Datenblatt!$AB$5),100,IF(AND($C24=16,I24&lt;Datenblatt!$AB$6),100,IF(AND($C24=12,I24&lt;Datenblatt!$AB$7),100,IF(AND($C24=11,I24&lt;Datenblatt!$AB$8),100,IF($C24=13,(Datenblatt!$B$27*Übersicht!I24^3)+(Datenblatt!$C$27*Übersicht!I24^2)+(Datenblatt!$D$27*Übersicht!I24)+Datenblatt!$E$27,IF($C24=14,(Datenblatt!$B$28*Übersicht!I24^3)+(Datenblatt!$C$28*Übersicht!I24^2)+(Datenblatt!$D$28*Übersicht!I24)+Datenblatt!$E$28,IF($C24=15,(Datenblatt!$B$29*Übersicht!I24^3)+(Datenblatt!$C$29*Übersicht!I24^2)+(Datenblatt!$D$29*Übersicht!I24)+Datenblatt!$E$29,IF($C24=16,(Datenblatt!$B$30*Übersicht!I24^3)+(Datenblatt!$C$30*Übersicht!I24^2)+(Datenblatt!$D$30*Übersicht!I24)+Datenblatt!$E$30,IF($C24=12,(Datenblatt!$B$31*Übersicht!I24^3)+(Datenblatt!$C$31*Übersicht!I24^2)+(Datenblatt!$D$31*Übersicht!I24)+Datenblatt!$E$31,IF($C24=11,(Datenblatt!$B$32*Übersicht!I24^3)+(Datenblatt!$C$32*Übersicht!I24^2)+(Datenblatt!$D$32*Übersicht!I24)+Datenblatt!$E$32,0))))))))))))))))))))))))</f>
        <v>0</v>
      </c>
      <c r="P24">
        <f>IF(AND(I24="",C24=11),Datenblatt!$I$29,IF(AND(I24="",C24=12),Datenblatt!$I$29,IF(AND(I24="",C24=16),Datenblatt!$I$29,IF(AND(I24="",C24=15),Datenblatt!$I$29,IF(AND(I24="",C24=14),Datenblatt!$I$29,IF(AND(I24="",C24=13),Datenblatt!$I$29,IF(AND($C24=13,I24&gt;Datenblatt!$AC$3),0,IF(AND($C24=14,I24&gt;Datenblatt!$AC$4),0,IF(AND($C24=15,I24&gt;Datenblatt!$AC$5),0,IF(AND($C24=16,I24&gt;Datenblatt!$AC$6),0,IF(AND($C24=12,I24&gt;Datenblatt!$AC$7),0,IF(AND($C24=11,I24&gt;Datenblatt!$AC$8),0,IF(AND($C24=13,I24&lt;Datenblatt!$AB$3),100,IF(AND($C24=14,I24&lt;Datenblatt!$AB$4),100,IF(AND($C24=15,I24&lt;Datenblatt!$AB$5),100,IF(AND($C24=16,I24&lt;Datenblatt!$AB$6),100,IF(AND($C24=12,I24&lt;Datenblatt!$AB$7),100,IF(AND($C24=11,I24&lt;Datenblatt!$AB$8),100,IF($C24=13,(Datenblatt!$B$27*Übersicht!I24^3)+(Datenblatt!$C$27*Übersicht!I24^2)+(Datenblatt!$D$27*Übersicht!I24)+Datenblatt!$E$27,IF($C24=14,(Datenblatt!$B$28*Übersicht!I24^3)+(Datenblatt!$C$28*Übersicht!I24^2)+(Datenblatt!$D$28*Übersicht!I24)+Datenblatt!$E$28,IF($C24=15,(Datenblatt!$B$29*Übersicht!I24^3)+(Datenblatt!$C$29*Übersicht!I24^2)+(Datenblatt!$D$29*Übersicht!I24)+Datenblatt!$E$29,IF($C24=16,(Datenblatt!$B$30*Übersicht!I24^3)+(Datenblatt!$C$30*Übersicht!I24^2)+(Datenblatt!$D$30*Übersicht!I24)+Datenblatt!$E$30,IF($C24=12,(Datenblatt!$B$31*Übersicht!I24^3)+(Datenblatt!$C$31*Übersicht!I24^2)+(Datenblatt!$D$31*Übersicht!I24)+Datenblatt!$E$31,IF($C24=11,(Datenblatt!$B$32*Übersicht!I24^3)+(Datenblatt!$C$32*Übersicht!I24^2)+(Datenblatt!$D$32*Übersicht!I24)+Datenblatt!$E$32,0))))))))))))))))))))))))</f>
        <v>0</v>
      </c>
      <c r="Q24" s="2" t="e">
        <f t="shared" si="0"/>
        <v>#DIV/0!</v>
      </c>
      <c r="R24" s="2" t="e">
        <f t="shared" si="1"/>
        <v>#DIV/0!</v>
      </c>
      <c r="T24" s="2"/>
      <c r="U24" s="2">
        <f>Datenblatt!$I$10</f>
        <v>63</v>
      </c>
      <c r="V24" s="2">
        <f>Datenblatt!$I$18</f>
        <v>62</v>
      </c>
      <c r="W24" s="2">
        <f>Datenblatt!$I$26</f>
        <v>56</v>
      </c>
      <c r="X24" s="2">
        <f>Datenblatt!$I$34</f>
        <v>58</v>
      </c>
      <c r="Y24" s="7" t="e">
        <f t="shared" si="2"/>
        <v>#DIV/0!</v>
      </c>
      <c r="AA24" s="2">
        <f>Datenblatt!$I$5</f>
        <v>73</v>
      </c>
      <c r="AB24">
        <f>Datenblatt!$I$13</f>
        <v>80</v>
      </c>
      <c r="AC24">
        <f>Datenblatt!$I$21</f>
        <v>80</v>
      </c>
      <c r="AD24">
        <f>Datenblatt!$I$29</f>
        <v>71</v>
      </c>
      <c r="AE24">
        <f>Datenblatt!$I$37</f>
        <v>75</v>
      </c>
      <c r="AF24" s="7" t="e">
        <f t="shared" si="3"/>
        <v>#DIV/0!</v>
      </c>
    </row>
    <row r="25" spans="11:32" ht="18.75" x14ac:dyDescent="0.3">
      <c r="K25" s="3" t="e">
        <f>IF(AND($C25=13,Datenblatt!M25&lt;Datenblatt!$S$3),0,IF(AND($C25=14,Datenblatt!M25&lt;Datenblatt!$S$4),0,IF(AND($C25=15,Datenblatt!M25&lt;Datenblatt!$S$5),0,IF(AND($C25=16,Datenblatt!M25&lt;Datenblatt!$S$6),0,IF(AND($C25=12,Datenblatt!M25&lt;Datenblatt!$S$7),0,IF(AND($C25=11,Datenblatt!M25&lt;Datenblatt!$S$8),0,IF(AND($C25=13,Datenblatt!M25&gt;Datenblatt!$R$3),100,IF(AND($C25=14,Datenblatt!M25&gt;Datenblatt!$R$4),100,IF(AND($C25=15,Datenblatt!M25&gt;Datenblatt!$R$5),100,IF(AND($C25=16,Datenblatt!M25&gt;Datenblatt!$R$6),100,IF(AND($C25=12,Datenblatt!M25&gt;Datenblatt!$R$7),100,IF(AND($C25=11,Datenblatt!M25&gt;Datenblatt!$R$8),100,IF(Übersicht!$C25=13,Datenblatt!$B$35*Datenblatt!M25^3+Datenblatt!$C$35*Datenblatt!M25^2+Datenblatt!$D$35*Datenblatt!M25+Datenblatt!$E$35,IF(Übersicht!$C25=14,Datenblatt!$B$36*Datenblatt!M25^3+Datenblatt!$C$36*Datenblatt!M25^2+Datenblatt!$D$36*Datenblatt!M25+Datenblatt!$E$36,IF(Übersicht!$C25=15,Datenblatt!$B$37*Datenblatt!M25^3+Datenblatt!$C$37*Datenblatt!M25^2+Datenblatt!$D$37*Datenblatt!M25+Datenblatt!$E$37,IF(Übersicht!$C25=16,Datenblatt!$B$38*Datenblatt!M25^3+Datenblatt!$C$38*Datenblatt!M25^2+Datenblatt!$D$38*Datenblatt!M25+Datenblatt!$E$38,IF(Übersicht!$C25=12,Datenblatt!$B$39*Datenblatt!M25^3+Datenblatt!$C$39*Datenblatt!M25^2+Datenblatt!$D$39*Datenblatt!M25+Datenblatt!$E$39,IF(Übersicht!$C25=11,Datenblatt!$B$40*Datenblatt!M25^3+Datenblatt!$C$40*Datenblatt!M25^2+Datenblatt!$D$40*Datenblatt!M25+Datenblatt!$E$40,0))))))))))))))))))</f>
        <v>#DIV/0!</v>
      </c>
      <c r="L25" s="3"/>
      <c r="M25" t="e">
        <f>IF(AND(Übersicht!$C25=13,Datenblatt!O25&lt;Datenblatt!$Y$3),0,IF(AND(Übersicht!$C25=14,Datenblatt!O25&lt;Datenblatt!$Y$4),0,IF(AND(Übersicht!$C25=15,Datenblatt!O25&lt;Datenblatt!$Y$5),0,IF(AND(Übersicht!$C25=16,Datenblatt!O25&lt;Datenblatt!$Y$6),0,IF(AND(Übersicht!$C25=12,Datenblatt!O25&lt;Datenblatt!$Y$7),0,IF(AND(Übersicht!$C25=11,Datenblatt!O25&lt;Datenblatt!$Y$8),0,IF(AND($C25=13,Datenblatt!O25&gt;Datenblatt!$X$3),100,IF(AND($C25=14,Datenblatt!O25&gt;Datenblatt!$X$4),100,IF(AND($C25=15,Datenblatt!O25&gt;Datenblatt!$X$5),100,IF(AND($C25=16,Datenblatt!O25&gt;Datenblatt!$X$6),100,IF(AND($C25=12,Datenblatt!O25&gt;Datenblatt!$X$7),100,IF(AND($C25=11,Datenblatt!O25&gt;Datenblatt!$X$8),100,IF(Übersicht!$C25=13,Datenblatt!$B$11*Datenblatt!O25^3+Datenblatt!$C$11*Datenblatt!O25^2+Datenblatt!$D$11*Datenblatt!O25+Datenblatt!$E$11,IF(Übersicht!$C25=14,Datenblatt!$B$12*Datenblatt!O25^3+Datenblatt!$C$12*Datenblatt!O25^2+Datenblatt!$D$12*Datenblatt!O25+Datenblatt!$E$12,IF(Übersicht!$C25=15,Datenblatt!$B$13*Datenblatt!O25^3+Datenblatt!$C$13*Datenblatt!O25^2+Datenblatt!$D$13*Datenblatt!O25+Datenblatt!$E$13,IF(Übersicht!$C25=16,Datenblatt!$B$14*Datenblatt!O25^3+Datenblatt!$C$14*Datenblatt!O25^2+Datenblatt!$D$14*Datenblatt!O25+Datenblatt!$E$14,IF(Übersicht!$C25=12,Datenblatt!$B$15*Datenblatt!O25^3+Datenblatt!$C$15*Datenblatt!O25^2+Datenblatt!$D$15*Datenblatt!O25+Datenblatt!$E$15,IF(Übersicht!$C25=11,Datenblatt!$B$16*Datenblatt!O25^3+Datenblatt!$C$16*Datenblatt!O25^2+Datenblatt!$D$16*Datenblatt!O25+Datenblatt!$E$16,0))))))))))))))))))</f>
        <v>#DIV/0!</v>
      </c>
      <c r="N25">
        <f>IF(AND($C25=13,H25&lt;Datenblatt!$AA$3),0,IF(AND($C25=14,H25&lt;Datenblatt!$AA$4),0,IF(AND($C25=15,H25&lt;Datenblatt!$AA$5),0,IF(AND($C25=16,H25&lt;Datenblatt!$AA$6),0,IF(AND($C25=12,H25&lt;Datenblatt!$AA$7),0,IF(AND($C25=11,H25&lt;Datenblatt!$AA$8),0,IF(AND($C25=13,H25&gt;Datenblatt!$Z$3),100,IF(AND($C25=14,H25&gt;Datenblatt!$Z$4),100,IF(AND($C25=15,H25&gt;Datenblatt!$Z$5),100,IF(AND($C25=16,H25&gt;Datenblatt!$Z$6),100,IF(AND($C25=12,H25&gt;Datenblatt!$Z$7),100,IF(AND($C25=11,H25&gt;Datenblatt!$Z$8),100,IF($C25=13,(Datenblatt!$B$19*Übersicht!H25^3)+(Datenblatt!$C$19*Übersicht!H25^2)+(Datenblatt!$D$19*Übersicht!H25)+Datenblatt!$E$19,IF($C25=14,(Datenblatt!$B$20*Übersicht!H25^3)+(Datenblatt!$C$20*Übersicht!H25^2)+(Datenblatt!$D$20*Übersicht!H25)+Datenblatt!$E$20,IF($C25=15,(Datenblatt!$B$21*Übersicht!H25^3)+(Datenblatt!$C$21*Übersicht!H25^2)+(Datenblatt!$D$21*Übersicht!H25)+Datenblatt!$E$21,IF($C25=16,(Datenblatt!$B$22*Übersicht!H25^3)+(Datenblatt!$C$22*Übersicht!H25^2)+(Datenblatt!$D$22*Übersicht!H25)+Datenblatt!$E$22,IF($C25=12,(Datenblatt!$B$23*Übersicht!H25^3)+(Datenblatt!$C$23*Übersicht!H25^2)+(Datenblatt!$D$23*Übersicht!H25)+Datenblatt!$E$23,IF($C25=11,(Datenblatt!$B$24*Übersicht!H25^3)+(Datenblatt!$C$24*Übersicht!H25^2)+(Datenblatt!$D$24*Übersicht!H25)+Datenblatt!$E$24,0))))))))))))))))))</f>
        <v>0</v>
      </c>
      <c r="O25">
        <f>IF(AND(I25="",C25=11),Datenblatt!$I$26,IF(AND(I25="",C25=12),Datenblatt!$I$26,IF(AND(I25="",C25=16),Datenblatt!$I$27,IF(AND(I25="",C25=15),Datenblatt!$I$26,IF(AND(I25="",C25=14),Datenblatt!$I$26,IF(AND(I25="",C25=13),Datenblatt!$I$26,IF(AND($C25=13,I25&gt;Datenblatt!$AC$3),0,IF(AND($C25=14,I25&gt;Datenblatt!$AC$4),0,IF(AND($C25=15,I25&gt;Datenblatt!$AC$5),0,IF(AND($C25=16,I25&gt;Datenblatt!$AC$6),0,IF(AND($C25=12,I25&gt;Datenblatt!$AC$7),0,IF(AND($C25=11,I25&gt;Datenblatt!$AC$8),0,IF(AND($C25=13,I25&lt;Datenblatt!$AB$3),100,IF(AND($C25=14,I25&lt;Datenblatt!$AB$4),100,IF(AND($C25=15,I25&lt;Datenblatt!$AB$5),100,IF(AND($C25=16,I25&lt;Datenblatt!$AB$6),100,IF(AND($C25=12,I25&lt;Datenblatt!$AB$7),100,IF(AND($C25=11,I25&lt;Datenblatt!$AB$8),100,IF($C25=13,(Datenblatt!$B$27*Übersicht!I25^3)+(Datenblatt!$C$27*Übersicht!I25^2)+(Datenblatt!$D$27*Übersicht!I25)+Datenblatt!$E$27,IF($C25=14,(Datenblatt!$B$28*Übersicht!I25^3)+(Datenblatt!$C$28*Übersicht!I25^2)+(Datenblatt!$D$28*Übersicht!I25)+Datenblatt!$E$28,IF($C25=15,(Datenblatt!$B$29*Übersicht!I25^3)+(Datenblatt!$C$29*Übersicht!I25^2)+(Datenblatt!$D$29*Übersicht!I25)+Datenblatt!$E$29,IF($C25=16,(Datenblatt!$B$30*Übersicht!I25^3)+(Datenblatt!$C$30*Übersicht!I25^2)+(Datenblatt!$D$30*Übersicht!I25)+Datenblatt!$E$30,IF($C25=12,(Datenblatt!$B$31*Übersicht!I25^3)+(Datenblatt!$C$31*Übersicht!I25^2)+(Datenblatt!$D$31*Übersicht!I25)+Datenblatt!$E$31,IF($C25=11,(Datenblatt!$B$32*Übersicht!I25^3)+(Datenblatt!$C$32*Übersicht!I25^2)+(Datenblatt!$D$32*Übersicht!I25)+Datenblatt!$E$32,0))))))))))))))))))))))))</f>
        <v>0</v>
      </c>
      <c r="P25">
        <f>IF(AND(I25="",C25=11),Datenblatt!$I$29,IF(AND(I25="",C25=12),Datenblatt!$I$29,IF(AND(I25="",C25=16),Datenblatt!$I$29,IF(AND(I25="",C25=15),Datenblatt!$I$29,IF(AND(I25="",C25=14),Datenblatt!$I$29,IF(AND(I25="",C25=13),Datenblatt!$I$29,IF(AND($C25=13,I25&gt;Datenblatt!$AC$3),0,IF(AND($C25=14,I25&gt;Datenblatt!$AC$4),0,IF(AND($C25=15,I25&gt;Datenblatt!$AC$5),0,IF(AND($C25=16,I25&gt;Datenblatt!$AC$6),0,IF(AND($C25=12,I25&gt;Datenblatt!$AC$7),0,IF(AND($C25=11,I25&gt;Datenblatt!$AC$8),0,IF(AND($C25=13,I25&lt;Datenblatt!$AB$3),100,IF(AND($C25=14,I25&lt;Datenblatt!$AB$4),100,IF(AND($C25=15,I25&lt;Datenblatt!$AB$5),100,IF(AND($C25=16,I25&lt;Datenblatt!$AB$6),100,IF(AND($C25=12,I25&lt;Datenblatt!$AB$7),100,IF(AND($C25=11,I25&lt;Datenblatt!$AB$8),100,IF($C25=13,(Datenblatt!$B$27*Übersicht!I25^3)+(Datenblatt!$C$27*Übersicht!I25^2)+(Datenblatt!$D$27*Übersicht!I25)+Datenblatt!$E$27,IF($C25=14,(Datenblatt!$B$28*Übersicht!I25^3)+(Datenblatt!$C$28*Übersicht!I25^2)+(Datenblatt!$D$28*Übersicht!I25)+Datenblatt!$E$28,IF($C25=15,(Datenblatt!$B$29*Übersicht!I25^3)+(Datenblatt!$C$29*Übersicht!I25^2)+(Datenblatt!$D$29*Übersicht!I25)+Datenblatt!$E$29,IF($C25=16,(Datenblatt!$B$30*Übersicht!I25^3)+(Datenblatt!$C$30*Übersicht!I25^2)+(Datenblatt!$D$30*Übersicht!I25)+Datenblatt!$E$30,IF($C25=12,(Datenblatt!$B$31*Übersicht!I25^3)+(Datenblatt!$C$31*Übersicht!I25^2)+(Datenblatt!$D$31*Übersicht!I25)+Datenblatt!$E$31,IF($C25=11,(Datenblatt!$B$32*Übersicht!I25^3)+(Datenblatt!$C$32*Übersicht!I25^2)+(Datenblatt!$D$32*Übersicht!I25)+Datenblatt!$E$32,0))))))))))))))))))))))))</f>
        <v>0</v>
      </c>
      <c r="Q25" s="2" t="e">
        <f t="shared" si="0"/>
        <v>#DIV/0!</v>
      </c>
      <c r="R25" s="2" t="e">
        <f t="shared" si="1"/>
        <v>#DIV/0!</v>
      </c>
      <c r="T25" s="2"/>
      <c r="U25" s="2">
        <f>Datenblatt!$I$10</f>
        <v>63</v>
      </c>
      <c r="V25" s="2">
        <f>Datenblatt!$I$18</f>
        <v>62</v>
      </c>
      <c r="W25" s="2">
        <f>Datenblatt!$I$26</f>
        <v>56</v>
      </c>
      <c r="X25" s="2">
        <f>Datenblatt!$I$34</f>
        <v>58</v>
      </c>
      <c r="Y25" s="7" t="e">
        <f t="shared" si="2"/>
        <v>#DIV/0!</v>
      </c>
      <c r="AA25" s="2">
        <f>Datenblatt!$I$5</f>
        <v>73</v>
      </c>
      <c r="AB25">
        <f>Datenblatt!$I$13</f>
        <v>80</v>
      </c>
      <c r="AC25">
        <f>Datenblatt!$I$21</f>
        <v>80</v>
      </c>
      <c r="AD25">
        <f>Datenblatt!$I$29</f>
        <v>71</v>
      </c>
      <c r="AE25">
        <f>Datenblatt!$I$37</f>
        <v>75</v>
      </c>
      <c r="AF25" s="7" t="e">
        <f t="shared" si="3"/>
        <v>#DIV/0!</v>
      </c>
    </row>
    <row r="26" spans="11:32" ht="18.75" x14ac:dyDescent="0.3">
      <c r="K26" s="3" t="e">
        <f>IF(AND($C26=13,Datenblatt!M26&lt;Datenblatt!$S$3),0,IF(AND($C26=14,Datenblatt!M26&lt;Datenblatt!$S$4),0,IF(AND($C26=15,Datenblatt!M26&lt;Datenblatt!$S$5),0,IF(AND($C26=16,Datenblatt!M26&lt;Datenblatt!$S$6),0,IF(AND($C26=12,Datenblatt!M26&lt;Datenblatt!$S$7),0,IF(AND($C26=11,Datenblatt!M26&lt;Datenblatt!$S$8),0,IF(AND($C26=13,Datenblatt!M26&gt;Datenblatt!$R$3),100,IF(AND($C26=14,Datenblatt!M26&gt;Datenblatt!$R$4),100,IF(AND($C26=15,Datenblatt!M26&gt;Datenblatt!$R$5),100,IF(AND($C26=16,Datenblatt!M26&gt;Datenblatt!$R$6),100,IF(AND($C26=12,Datenblatt!M26&gt;Datenblatt!$R$7),100,IF(AND($C26=11,Datenblatt!M26&gt;Datenblatt!$R$8),100,IF(Übersicht!$C26=13,Datenblatt!$B$35*Datenblatt!M26^3+Datenblatt!$C$35*Datenblatt!M26^2+Datenblatt!$D$35*Datenblatt!M26+Datenblatt!$E$35,IF(Übersicht!$C26=14,Datenblatt!$B$36*Datenblatt!M26^3+Datenblatt!$C$36*Datenblatt!M26^2+Datenblatt!$D$36*Datenblatt!M26+Datenblatt!$E$36,IF(Übersicht!$C26=15,Datenblatt!$B$37*Datenblatt!M26^3+Datenblatt!$C$37*Datenblatt!M26^2+Datenblatt!$D$37*Datenblatt!M26+Datenblatt!$E$37,IF(Übersicht!$C26=16,Datenblatt!$B$38*Datenblatt!M26^3+Datenblatt!$C$38*Datenblatt!M26^2+Datenblatt!$D$38*Datenblatt!M26+Datenblatt!$E$38,IF(Übersicht!$C26=12,Datenblatt!$B$39*Datenblatt!M26^3+Datenblatt!$C$39*Datenblatt!M26^2+Datenblatt!$D$39*Datenblatt!M26+Datenblatt!$E$39,IF(Übersicht!$C26=11,Datenblatt!$B$40*Datenblatt!M26^3+Datenblatt!$C$40*Datenblatt!M26^2+Datenblatt!$D$40*Datenblatt!M26+Datenblatt!$E$40,0))))))))))))))))))</f>
        <v>#DIV/0!</v>
      </c>
      <c r="L26" s="3"/>
      <c r="M26" t="e">
        <f>IF(AND(Übersicht!$C26=13,Datenblatt!O26&lt;Datenblatt!$Y$3),0,IF(AND(Übersicht!$C26=14,Datenblatt!O26&lt;Datenblatt!$Y$4),0,IF(AND(Übersicht!$C26=15,Datenblatt!O26&lt;Datenblatt!$Y$5),0,IF(AND(Übersicht!$C26=16,Datenblatt!O26&lt;Datenblatt!$Y$6),0,IF(AND(Übersicht!$C26=12,Datenblatt!O26&lt;Datenblatt!$Y$7),0,IF(AND(Übersicht!$C26=11,Datenblatt!O26&lt;Datenblatt!$Y$8),0,IF(AND($C26=13,Datenblatt!O26&gt;Datenblatt!$X$3),100,IF(AND($C26=14,Datenblatt!O26&gt;Datenblatt!$X$4),100,IF(AND($C26=15,Datenblatt!O26&gt;Datenblatt!$X$5),100,IF(AND($C26=16,Datenblatt!O26&gt;Datenblatt!$X$6),100,IF(AND($C26=12,Datenblatt!O26&gt;Datenblatt!$X$7),100,IF(AND($C26=11,Datenblatt!O26&gt;Datenblatt!$X$8),100,IF(Übersicht!$C26=13,Datenblatt!$B$11*Datenblatt!O26^3+Datenblatt!$C$11*Datenblatt!O26^2+Datenblatt!$D$11*Datenblatt!O26+Datenblatt!$E$11,IF(Übersicht!$C26=14,Datenblatt!$B$12*Datenblatt!O26^3+Datenblatt!$C$12*Datenblatt!O26^2+Datenblatt!$D$12*Datenblatt!O26+Datenblatt!$E$12,IF(Übersicht!$C26=15,Datenblatt!$B$13*Datenblatt!O26^3+Datenblatt!$C$13*Datenblatt!O26^2+Datenblatt!$D$13*Datenblatt!O26+Datenblatt!$E$13,IF(Übersicht!$C26=16,Datenblatt!$B$14*Datenblatt!O26^3+Datenblatt!$C$14*Datenblatt!O26^2+Datenblatt!$D$14*Datenblatt!O26+Datenblatt!$E$14,IF(Übersicht!$C26=12,Datenblatt!$B$15*Datenblatt!O26^3+Datenblatt!$C$15*Datenblatt!O26^2+Datenblatt!$D$15*Datenblatt!O26+Datenblatt!$E$15,IF(Übersicht!$C26=11,Datenblatt!$B$16*Datenblatt!O26^3+Datenblatt!$C$16*Datenblatt!O26^2+Datenblatt!$D$16*Datenblatt!O26+Datenblatt!$E$16,0))))))))))))))))))</f>
        <v>#DIV/0!</v>
      </c>
      <c r="N26">
        <f>IF(AND($C26=13,H26&lt;Datenblatt!$AA$3),0,IF(AND($C26=14,H26&lt;Datenblatt!$AA$4),0,IF(AND($C26=15,H26&lt;Datenblatt!$AA$5),0,IF(AND($C26=16,H26&lt;Datenblatt!$AA$6),0,IF(AND($C26=12,H26&lt;Datenblatt!$AA$7),0,IF(AND($C26=11,H26&lt;Datenblatt!$AA$8),0,IF(AND($C26=13,H26&gt;Datenblatt!$Z$3),100,IF(AND($C26=14,H26&gt;Datenblatt!$Z$4),100,IF(AND($C26=15,H26&gt;Datenblatt!$Z$5),100,IF(AND($C26=16,H26&gt;Datenblatt!$Z$6),100,IF(AND($C26=12,H26&gt;Datenblatt!$Z$7),100,IF(AND($C26=11,H26&gt;Datenblatt!$Z$8),100,IF($C26=13,(Datenblatt!$B$19*Übersicht!H26^3)+(Datenblatt!$C$19*Übersicht!H26^2)+(Datenblatt!$D$19*Übersicht!H26)+Datenblatt!$E$19,IF($C26=14,(Datenblatt!$B$20*Übersicht!H26^3)+(Datenblatt!$C$20*Übersicht!H26^2)+(Datenblatt!$D$20*Übersicht!H26)+Datenblatt!$E$20,IF($C26=15,(Datenblatt!$B$21*Übersicht!H26^3)+(Datenblatt!$C$21*Übersicht!H26^2)+(Datenblatt!$D$21*Übersicht!H26)+Datenblatt!$E$21,IF($C26=16,(Datenblatt!$B$22*Übersicht!H26^3)+(Datenblatt!$C$22*Übersicht!H26^2)+(Datenblatt!$D$22*Übersicht!H26)+Datenblatt!$E$22,IF($C26=12,(Datenblatt!$B$23*Übersicht!H26^3)+(Datenblatt!$C$23*Übersicht!H26^2)+(Datenblatt!$D$23*Übersicht!H26)+Datenblatt!$E$23,IF($C26=11,(Datenblatt!$B$24*Übersicht!H26^3)+(Datenblatt!$C$24*Übersicht!H26^2)+(Datenblatt!$D$24*Übersicht!H26)+Datenblatt!$E$24,0))))))))))))))))))</f>
        <v>0</v>
      </c>
      <c r="O26">
        <f>IF(AND(I26="",C26=11),Datenblatt!$I$26,IF(AND(I26="",C26=12),Datenblatt!$I$26,IF(AND(I26="",C26=16),Datenblatt!$I$27,IF(AND(I26="",C26=15),Datenblatt!$I$26,IF(AND(I26="",C26=14),Datenblatt!$I$26,IF(AND(I26="",C26=13),Datenblatt!$I$26,IF(AND($C26=13,I26&gt;Datenblatt!$AC$3),0,IF(AND($C26=14,I26&gt;Datenblatt!$AC$4),0,IF(AND($C26=15,I26&gt;Datenblatt!$AC$5),0,IF(AND($C26=16,I26&gt;Datenblatt!$AC$6),0,IF(AND($C26=12,I26&gt;Datenblatt!$AC$7),0,IF(AND($C26=11,I26&gt;Datenblatt!$AC$8),0,IF(AND($C26=13,I26&lt;Datenblatt!$AB$3),100,IF(AND($C26=14,I26&lt;Datenblatt!$AB$4),100,IF(AND($C26=15,I26&lt;Datenblatt!$AB$5),100,IF(AND($C26=16,I26&lt;Datenblatt!$AB$6),100,IF(AND($C26=12,I26&lt;Datenblatt!$AB$7),100,IF(AND($C26=11,I26&lt;Datenblatt!$AB$8),100,IF($C26=13,(Datenblatt!$B$27*Übersicht!I26^3)+(Datenblatt!$C$27*Übersicht!I26^2)+(Datenblatt!$D$27*Übersicht!I26)+Datenblatt!$E$27,IF($C26=14,(Datenblatt!$B$28*Übersicht!I26^3)+(Datenblatt!$C$28*Übersicht!I26^2)+(Datenblatt!$D$28*Übersicht!I26)+Datenblatt!$E$28,IF($C26=15,(Datenblatt!$B$29*Übersicht!I26^3)+(Datenblatt!$C$29*Übersicht!I26^2)+(Datenblatt!$D$29*Übersicht!I26)+Datenblatt!$E$29,IF($C26=16,(Datenblatt!$B$30*Übersicht!I26^3)+(Datenblatt!$C$30*Übersicht!I26^2)+(Datenblatt!$D$30*Übersicht!I26)+Datenblatt!$E$30,IF($C26=12,(Datenblatt!$B$31*Übersicht!I26^3)+(Datenblatt!$C$31*Übersicht!I26^2)+(Datenblatt!$D$31*Übersicht!I26)+Datenblatt!$E$31,IF($C26=11,(Datenblatt!$B$32*Übersicht!I26^3)+(Datenblatt!$C$32*Übersicht!I26^2)+(Datenblatt!$D$32*Übersicht!I26)+Datenblatt!$E$32,0))))))))))))))))))))))))</f>
        <v>0</v>
      </c>
      <c r="P26">
        <f>IF(AND(I26="",C26=11),Datenblatt!$I$29,IF(AND(I26="",C26=12),Datenblatt!$I$29,IF(AND(I26="",C26=16),Datenblatt!$I$29,IF(AND(I26="",C26=15),Datenblatt!$I$29,IF(AND(I26="",C26=14),Datenblatt!$I$29,IF(AND(I26="",C26=13),Datenblatt!$I$29,IF(AND($C26=13,I26&gt;Datenblatt!$AC$3),0,IF(AND($C26=14,I26&gt;Datenblatt!$AC$4),0,IF(AND($C26=15,I26&gt;Datenblatt!$AC$5),0,IF(AND($C26=16,I26&gt;Datenblatt!$AC$6),0,IF(AND($C26=12,I26&gt;Datenblatt!$AC$7),0,IF(AND($C26=11,I26&gt;Datenblatt!$AC$8),0,IF(AND($C26=13,I26&lt;Datenblatt!$AB$3),100,IF(AND($C26=14,I26&lt;Datenblatt!$AB$4),100,IF(AND($C26=15,I26&lt;Datenblatt!$AB$5),100,IF(AND($C26=16,I26&lt;Datenblatt!$AB$6),100,IF(AND($C26=12,I26&lt;Datenblatt!$AB$7),100,IF(AND($C26=11,I26&lt;Datenblatt!$AB$8),100,IF($C26=13,(Datenblatt!$B$27*Übersicht!I26^3)+(Datenblatt!$C$27*Übersicht!I26^2)+(Datenblatt!$D$27*Übersicht!I26)+Datenblatt!$E$27,IF($C26=14,(Datenblatt!$B$28*Übersicht!I26^3)+(Datenblatt!$C$28*Übersicht!I26^2)+(Datenblatt!$D$28*Übersicht!I26)+Datenblatt!$E$28,IF($C26=15,(Datenblatt!$B$29*Übersicht!I26^3)+(Datenblatt!$C$29*Übersicht!I26^2)+(Datenblatt!$D$29*Übersicht!I26)+Datenblatt!$E$29,IF($C26=16,(Datenblatt!$B$30*Übersicht!I26^3)+(Datenblatt!$C$30*Übersicht!I26^2)+(Datenblatt!$D$30*Übersicht!I26)+Datenblatt!$E$30,IF($C26=12,(Datenblatt!$B$31*Übersicht!I26^3)+(Datenblatt!$C$31*Übersicht!I26^2)+(Datenblatt!$D$31*Übersicht!I26)+Datenblatt!$E$31,IF($C26=11,(Datenblatt!$B$32*Übersicht!I26^3)+(Datenblatt!$C$32*Übersicht!I26^2)+(Datenblatt!$D$32*Übersicht!I26)+Datenblatt!$E$32,0))))))))))))))))))))))))</f>
        <v>0</v>
      </c>
      <c r="Q26" s="2" t="e">
        <f t="shared" si="0"/>
        <v>#DIV/0!</v>
      </c>
      <c r="R26" s="2" t="e">
        <f t="shared" si="1"/>
        <v>#DIV/0!</v>
      </c>
      <c r="T26" s="2"/>
      <c r="U26" s="2">
        <f>Datenblatt!$I$10</f>
        <v>63</v>
      </c>
      <c r="V26" s="2">
        <f>Datenblatt!$I$18</f>
        <v>62</v>
      </c>
      <c r="W26" s="2">
        <f>Datenblatt!$I$26</f>
        <v>56</v>
      </c>
      <c r="X26" s="2">
        <f>Datenblatt!$I$34</f>
        <v>58</v>
      </c>
      <c r="Y26" s="7" t="e">
        <f t="shared" si="2"/>
        <v>#DIV/0!</v>
      </c>
      <c r="AA26" s="2">
        <f>Datenblatt!$I$5</f>
        <v>73</v>
      </c>
      <c r="AB26">
        <f>Datenblatt!$I$13</f>
        <v>80</v>
      </c>
      <c r="AC26">
        <f>Datenblatt!$I$21</f>
        <v>80</v>
      </c>
      <c r="AD26">
        <f>Datenblatt!$I$29</f>
        <v>71</v>
      </c>
      <c r="AE26">
        <f>Datenblatt!$I$37</f>
        <v>75</v>
      </c>
      <c r="AF26" s="7" t="e">
        <f t="shared" si="3"/>
        <v>#DIV/0!</v>
      </c>
    </row>
    <row r="27" spans="11:32" ht="18.75" x14ac:dyDescent="0.3">
      <c r="K27" s="3" t="e">
        <f>IF(AND($C27=13,Datenblatt!M27&lt;Datenblatt!$S$3),0,IF(AND($C27=14,Datenblatt!M27&lt;Datenblatt!$S$4),0,IF(AND($C27=15,Datenblatt!M27&lt;Datenblatt!$S$5),0,IF(AND($C27=16,Datenblatt!M27&lt;Datenblatt!$S$6),0,IF(AND($C27=12,Datenblatt!M27&lt;Datenblatt!$S$7),0,IF(AND($C27=11,Datenblatt!M27&lt;Datenblatt!$S$8),0,IF(AND($C27=13,Datenblatt!M27&gt;Datenblatt!$R$3),100,IF(AND($C27=14,Datenblatt!M27&gt;Datenblatt!$R$4),100,IF(AND($C27=15,Datenblatt!M27&gt;Datenblatt!$R$5),100,IF(AND($C27=16,Datenblatt!M27&gt;Datenblatt!$R$6),100,IF(AND($C27=12,Datenblatt!M27&gt;Datenblatt!$R$7),100,IF(AND($C27=11,Datenblatt!M27&gt;Datenblatt!$R$8),100,IF(Übersicht!$C27=13,Datenblatt!$B$35*Datenblatt!M27^3+Datenblatt!$C$35*Datenblatt!M27^2+Datenblatt!$D$35*Datenblatt!M27+Datenblatt!$E$35,IF(Übersicht!$C27=14,Datenblatt!$B$36*Datenblatt!M27^3+Datenblatt!$C$36*Datenblatt!M27^2+Datenblatt!$D$36*Datenblatt!M27+Datenblatt!$E$36,IF(Übersicht!$C27=15,Datenblatt!$B$37*Datenblatt!M27^3+Datenblatt!$C$37*Datenblatt!M27^2+Datenblatt!$D$37*Datenblatt!M27+Datenblatt!$E$37,IF(Übersicht!$C27=16,Datenblatt!$B$38*Datenblatt!M27^3+Datenblatt!$C$38*Datenblatt!M27^2+Datenblatt!$D$38*Datenblatt!M27+Datenblatt!$E$38,IF(Übersicht!$C27=12,Datenblatt!$B$39*Datenblatt!M27^3+Datenblatt!$C$39*Datenblatt!M27^2+Datenblatt!$D$39*Datenblatt!M27+Datenblatt!$E$39,IF(Übersicht!$C27=11,Datenblatt!$B$40*Datenblatt!M27^3+Datenblatt!$C$40*Datenblatt!M27^2+Datenblatt!$D$40*Datenblatt!M27+Datenblatt!$E$40,0))))))))))))))))))</f>
        <v>#DIV/0!</v>
      </c>
      <c r="L27" s="3"/>
      <c r="M27" t="e">
        <f>IF(AND(Übersicht!$C27=13,Datenblatt!O27&lt;Datenblatt!$Y$3),0,IF(AND(Übersicht!$C27=14,Datenblatt!O27&lt;Datenblatt!$Y$4),0,IF(AND(Übersicht!$C27=15,Datenblatt!O27&lt;Datenblatt!$Y$5),0,IF(AND(Übersicht!$C27=16,Datenblatt!O27&lt;Datenblatt!$Y$6),0,IF(AND(Übersicht!$C27=12,Datenblatt!O27&lt;Datenblatt!$Y$7),0,IF(AND(Übersicht!$C27=11,Datenblatt!O27&lt;Datenblatt!$Y$8),0,IF(AND($C27=13,Datenblatt!O27&gt;Datenblatt!$X$3),100,IF(AND($C27=14,Datenblatt!O27&gt;Datenblatt!$X$4),100,IF(AND($C27=15,Datenblatt!O27&gt;Datenblatt!$X$5),100,IF(AND($C27=16,Datenblatt!O27&gt;Datenblatt!$X$6),100,IF(AND($C27=12,Datenblatt!O27&gt;Datenblatt!$X$7),100,IF(AND($C27=11,Datenblatt!O27&gt;Datenblatt!$X$8),100,IF(Übersicht!$C27=13,Datenblatt!$B$11*Datenblatt!O27^3+Datenblatt!$C$11*Datenblatt!O27^2+Datenblatt!$D$11*Datenblatt!O27+Datenblatt!$E$11,IF(Übersicht!$C27=14,Datenblatt!$B$12*Datenblatt!O27^3+Datenblatt!$C$12*Datenblatt!O27^2+Datenblatt!$D$12*Datenblatt!O27+Datenblatt!$E$12,IF(Übersicht!$C27=15,Datenblatt!$B$13*Datenblatt!O27^3+Datenblatt!$C$13*Datenblatt!O27^2+Datenblatt!$D$13*Datenblatt!O27+Datenblatt!$E$13,IF(Übersicht!$C27=16,Datenblatt!$B$14*Datenblatt!O27^3+Datenblatt!$C$14*Datenblatt!O27^2+Datenblatt!$D$14*Datenblatt!O27+Datenblatt!$E$14,IF(Übersicht!$C27=12,Datenblatt!$B$15*Datenblatt!O27^3+Datenblatt!$C$15*Datenblatt!O27^2+Datenblatt!$D$15*Datenblatt!O27+Datenblatt!$E$15,IF(Übersicht!$C27=11,Datenblatt!$B$16*Datenblatt!O27^3+Datenblatt!$C$16*Datenblatt!O27^2+Datenblatt!$D$16*Datenblatt!O27+Datenblatt!$E$16,0))))))))))))))))))</f>
        <v>#DIV/0!</v>
      </c>
      <c r="N27">
        <f>IF(AND($C27=13,H27&lt;Datenblatt!$AA$3),0,IF(AND($C27=14,H27&lt;Datenblatt!$AA$4),0,IF(AND($C27=15,H27&lt;Datenblatt!$AA$5),0,IF(AND($C27=16,H27&lt;Datenblatt!$AA$6),0,IF(AND($C27=12,H27&lt;Datenblatt!$AA$7),0,IF(AND($C27=11,H27&lt;Datenblatt!$AA$8),0,IF(AND($C27=13,H27&gt;Datenblatt!$Z$3),100,IF(AND($C27=14,H27&gt;Datenblatt!$Z$4),100,IF(AND($C27=15,H27&gt;Datenblatt!$Z$5),100,IF(AND($C27=16,H27&gt;Datenblatt!$Z$6),100,IF(AND($C27=12,H27&gt;Datenblatt!$Z$7),100,IF(AND($C27=11,H27&gt;Datenblatt!$Z$8),100,IF($C27=13,(Datenblatt!$B$19*Übersicht!H27^3)+(Datenblatt!$C$19*Übersicht!H27^2)+(Datenblatt!$D$19*Übersicht!H27)+Datenblatt!$E$19,IF($C27=14,(Datenblatt!$B$20*Übersicht!H27^3)+(Datenblatt!$C$20*Übersicht!H27^2)+(Datenblatt!$D$20*Übersicht!H27)+Datenblatt!$E$20,IF($C27=15,(Datenblatt!$B$21*Übersicht!H27^3)+(Datenblatt!$C$21*Übersicht!H27^2)+(Datenblatt!$D$21*Übersicht!H27)+Datenblatt!$E$21,IF($C27=16,(Datenblatt!$B$22*Übersicht!H27^3)+(Datenblatt!$C$22*Übersicht!H27^2)+(Datenblatt!$D$22*Übersicht!H27)+Datenblatt!$E$22,IF($C27=12,(Datenblatt!$B$23*Übersicht!H27^3)+(Datenblatt!$C$23*Übersicht!H27^2)+(Datenblatt!$D$23*Übersicht!H27)+Datenblatt!$E$23,IF($C27=11,(Datenblatt!$B$24*Übersicht!H27^3)+(Datenblatt!$C$24*Übersicht!H27^2)+(Datenblatt!$D$24*Übersicht!H27)+Datenblatt!$E$24,0))))))))))))))))))</f>
        <v>0</v>
      </c>
      <c r="O27">
        <f>IF(AND(I27="",C27=11),Datenblatt!$I$26,IF(AND(I27="",C27=12),Datenblatt!$I$26,IF(AND(I27="",C27=16),Datenblatt!$I$27,IF(AND(I27="",C27=15),Datenblatt!$I$26,IF(AND(I27="",C27=14),Datenblatt!$I$26,IF(AND(I27="",C27=13),Datenblatt!$I$26,IF(AND($C27=13,I27&gt;Datenblatt!$AC$3),0,IF(AND($C27=14,I27&gt;Datenblatt!$AC$4),0,IF(AND($C27=15,I27&gt;Datenblatt!$AC$5),0,IF(AND($C27=16,I27&gt;Datenblatt!$AC$6),0,IF(AND($C27=12,I27&gt;Datenblatt!$AC$7),0,IF(AND($C27=11,I27&gt;Datenblatt!$AC$8),0,IF(AND($C27=13,I27&lt;Datenblatt!$AB$3),100,IF(AND($C27=14,I27&lt;Datenblatt!$AB$4),100,IF(AND($C27=15,I27&lt;Datenblatt!$AB$5),100,IF(AND($C27=16,I27&lt;Datenblatt!$AB$6),100,IF(AND($C27=12,I27&lt;Datenblatt!$AB$7),100,IF(AND($C27=11,I27&lt;Datenblatt!$AB$8),100,IF($C27=13,(Datenblatt!$B$27*Übersicht!I27^3)+(Datenblatt!$C$27*Übersicht!I27^2)+(Datenblatt!$D$27*Übersicht!I27)+Datenblatt!$E$27,IF($C27=14,(Datenblatt!$B$28*Übersicht!I27^3)+(Datenblatt!$C$28*Übersicht!I27^2)+(Datenblatt!$D$28*Übersicht!I27)+Datenblatt!$E$28,IF($C27=15,(Datenblatt!$B$29*Übersicht!I27^3)+(Datenblatt!$C$29*Übersicht!I27^2)+(Datenblatt!$D$29*Übersicht!I27)+Datenblatt!$E$29,IF($C27=16,(Datenblatt!$B$30*Übersicht!I27^3)+(Datenblatt!$C$30*Übersicht!I27^2)+(Datenblatt!$D$30*Übersicht!I27)+Datenblatt!$E$30,IF($C27=12,(Datenblatt!$B$31*Übersicht!I27^3)+(Datenblatt!$C$31*Übersicht!I27^2)+(Datenblatt!$D$31*Übersicht!I27)+Datenblatt!$E$31,IF($C27=11,(Datenblatt!$B$32*Übersicht!I27^3)+(Datenblatt!$C$32*Übersicht!I27^2)+(Datenblatt!$D$32*Übersicht!I27)+Datenblatt!$E$32,0))))))))))))))))))))))))</f>
        <v>0</v>
      </c>
      <c r="P27">
        <f>IF(AND(I27="",C27=11),Datenblatt!$I$29,IF(AND(I27="",C27=12),Datenblatt!$I$29,IF(AND(I27="",C27=16),Datenblatt!$I$29,IF(AND(I27="",C27=15),Datenblatt!$I$29,IF(AND(I27="",C27=14),Datenblatt!$I$29,IF(AND(I27="",C27=13),Datenblatt!$I$29,IF(AND($C27=13,I27&gt;Datenblatt!$AC$3),0,IF(AND($C27=14,I27&gt;Datenblatt!$AC$4),0,IF(AND($C27=15,I27&gt;Datenblatt!$AC$5),0,IF(AND($C27=16,I27&gt;Datenblatt!$AC$6),0,IF(AND($C27=12,I27&gt;Datenblatt!$AC$7),0,IF(AND($C27=11,I27&gt;Datenblatt!$AC$8),0,IF(AND($C27=13,I27&lt;Datenblatt!$AB$3),100,IF(AND($C27=14,I27&lt;Datenblatt!$AB$4),100,IF(AND($C27=15,I27&lt;Datenblatt!$AB$5),100,IF(AND($C27=16,I27&lt;Datenblatt!$AB$6),100,IF(AND($C27=12,I27&lt;Datenblatt!$AB$7),100,IF(AND($C27=11,I27&lt;Datenblatt!$AB$8),100,IF($C27=13,(Datenblatt!$B$27*Übersicht!I27^3)+(Datenblatt!$C$27*Übersicht!I27^2)+(Datenblatt!$D$27*Übersicht!I27)+Datenblatt!$E$27,IF($C27=14,(Datenblatt!$B$28*Übersicht!I27^3)+(Datenblatt!$C$28*Übersicht!I27^2)+(Datenblatt!$D$28*Übersicht!I27)+Datenblatt!$E$28,IF($C27=15,(Datenblatt!$B$29*Übersicht!I27^3)+(Datenblatt!$C$29*Übersicht!I27^2)+(Datenblatt!$D$29*Übersicht!I27)+Datenblatt!$E$29,IF($C27=16,(Datenblatt!$B$30*Übersicht!I27^3)+(Datenblatt!$C$30*Übersicht!I27^2)+(Datenblatt!$D$30*Übersicht!I27)+Datenblatt!$E$30,IF($C27=12,(Datenblatt!$B$31*Übersicht!I27^3)+(Datenblatt!$C$31*Übersicht!I27^2)+(Datenblatt!$D$31*Übersicht!I27)+Datenblatt!$E$31,IF($C27=11,(Datenblatt!$B$32*Übersicht!I27^3)+(Datenblatt!$C$32*Übersicht!I27^2)+(Datenblatt!$D$32*Übersicht!I27)+Datenblatt!$E$32,0))))))))))))))))))))))))</f>
        <v>0</v>
      </c>
      <c r="Q27" s="2" t="e">
        <f t="shared" si="0"/>
        <v>#DIV/0!</v>
      </c>
      <c r="R27" s="2" t="e">
        <f t="shared" si="1"/>
        <v>#DIV/0!</v>
      </c>
      <c r="T27" s="2"/>
      <c r="U27" s="2">
        <f>Datenblatt!$I$10</f>
        <v>63</v>
      </c>
      <c r="V27" s="2">
        <f>Datenblatt!$I$18</f>
        <v>62</v>
      </c>
      <c r="W27" s="2">
        <f>Datenblatt!$I$26</f>
        <v>56</v>
      </c>
      <c r="X27" s="2">
        <f>Datenblatt!$I$34</f>
        <v>58</v>
      </c>
      <c r="Y27" s="7" t="e">
        <f t="shared" si="2"/>
        <v>#DIV/0!</v>
      </c>
      <c r="AA27" s="2">
        <f>Datenblatt!$I$5</f>
        <v>73</v>
      </c>
      <c r="AB27">
        <f>Datenblatt!$I$13</f>
        <v>80</v>
      </c>
      <c r="AC27">
        <f>Datenblatt!$I$21</f>
        <v>80</v>
      </c>
      <c r="AD27">
        <f>Datenblatt!$I$29</f>
        <v>71</v>
      </c>
      <c r="AE27">
        <f>Datenblatt!$I$37</f>
        <v>75</v>
      </c>
      <c r="AF27" s="7" t="e">
        <f t="shared" si="3"/>
        <v>#DIV/0!</v>
      </c>
    </row>
    <row r="28" spans="11:32" ht="18.75" x14ac:dyDescent="0.3">
      <c r="K28" s="3" t="e">
        <f>IF(AND($C28=13,Datenblatt!M28&lt;Datenblatt!$S$3),0,IF(AND($C28=14,Datenblatt!M28&lt;Datenblatt!$S$4),0,IF(AND($C28=15,Datenblatt!M28&lt;Datenblatt!$S$5),0,IF(AND($C28=16,Datenblatt!M28&lt;Datenblatt!$S$6),0,IF(AND($C28=12,Datenblatt!M28&lt;Datenblatt!$S$7),0,IF(AND($C28=11,Datenblatt!M28&lt;Datenblatt!$S$8),0,IF(AND($C28=13,Datenblatt!M28&gt;Datenblatt!$R$3),100,IF(AND($C28=14,Datenblatt!M28&gt;Datenblatt!$R$4),100,IF(AND($C28=15,Datenblatt!M28&gt;Datenblatt!$R$5),100,IF(AND($C28=16,Datenblatt!M28&gt;Datenblatt!$R$6),100,IF(AND($C28=12,Datenblatt!M28&gt;Datenblatt!$R$7),100,IF(AND($C28=11,Datenblatt!M28&gt;Datenblatt!$R$8),100,IF(Übersicht!$C28=13,Datenblatt!$B$35*Datenblatt!M28^3+Datenblatt!$C$35*Datenblatt!M28^2+Datenblatt!$D$35*Datenblatt!M28+Datenblatt!$E$35,IF(Übersicht!$C28=14,Datenblatt!$B$36*Datenblatt!M28^3+Datenblatt!$C$36*Datenblatt!M28^2+Datenblatt!$D$36*Datenblatt!M28+Datenblatt!$E$36,IF(Übersicht!$C28=15,Datenblatt!$B$37*Datenblatt!M28^3+Datenblatt!$C$37*Datenblatt!M28^2+Datenblatt!$D$37*Datenblatt!M28+Datenblatt!$E$37,IF(Übersicht!$C28=16,Datenblatt!$B$38*Datenblatt!M28^3+Datenblatt!$C$38*Datenblatt!M28^2+Datenblatt!$D$38*Datenblatt!M28+Datenblatt!$E$38,IF(Übersicht!$C28=12,Datenblatt!$B$39*Datenblatt!M28^3+Datenblatt!$C$39*Datenblatt!M28^2+Datenblatt!$D$39*Datenblatt!M28+Datenblatt!$E$39,IF(Übersicht!$C28=11,Datenblatt!$B$40*Datenblatt!M28^3+Datenblatt!$C$40*Datenblatt!M28^2+Datenblatt!$D$40*Datenblatt!M28+Datenblatt!$E$40,0))))))))))))))))))</f>
        <v>#DIV/0!</v>
      </c>
      <c r="L28" s="3"/>
      <c r="M28" t="e">
        <f>IF(AND(Übersicht!$C28=13,Datenblatt!O28&lt;Datenblatt!$Y$3),0,IF(AND(Übersicht!$C28=14,Datenblatt!O28&lt;Datenblatt!$Y$4),0,IF(AND(Übersicht!$C28=15,Datenblatt!O28&lt;Datenblatt!$Y$5),0,IF(AND(Übersicht!$C28=16,Datenblatt!O28&lt;Datenblatt!$Y$6),0,IF(AND(Übersicht!$C28=12,Datenblatt!O28&lt;Datenblatt!$Y$7),0,IF(AND(Übersicht!$C28=11,Datenblatt!O28&lt;Datenblatt!$Y$8),0,IF(AND($C28=13,Datenblatt!O28&gt;Datenblatt!$X$3),100,IF(AND($C28=14,Datenblatt!O28&gt;Datenblatt!$X$4),100,IF(AND($C28=15,Datenblatt!O28&gt;Datenblatt!$X$5),100,IF(AND($C28=16,Datenblatt!O28&gt;Datenblatt!$X$6),100,IF(AND($C28=12,Datenblatt!O28&gt;Datenblatt!$X$7),100,IF(AND($C28=11,Datenblatt!O28&gt;Datenblatt!$X$8),100,IF(Übersicht!$C28=13,Datenblatt!$B$11*Datenblatt!O28^3+Datenblatt!$C$11*Datenblatt!O28^2+Datenblatt!$D$11*Datenblatt!O28+Datenblatt!$E$11,IF(Übersicht!$C28=14,Datenblatt!$B$12*Datenblatt!O28^3+Datenblatt!$C$12*Datenblatt!O28^2+Datenblatt!$D$12*Datenblatt!O28+Datenblatt!$E$12,IF(Übersicht!$C28=15,Datenblatt!$B$13*Datenblatt!O28^3+Datenblatt!$C$13*Datenblatt!O28^2+Datenblatt!$D$13*Datenblatt!O28+Datenblatt!$E$13,IF(Übersicht!$C28=16,Datenblatt!$B$14*Datenblatt!O28^3+Datenblatt!$C$14*Datenblatt!O28^2+Datenblatt!$D$14*Datenblatt!O28+Datenblatt!$E$14,IF(Übersicht!$C28=12,Datenblatt!$B$15*Datenblatt!O28^3+Datenblatt!$C$15*Datenblatt!O28^2+Datenblatt!$D$15*Datenblatt!O28+Datenblatt!$E$15,IF(Übersicht!$C28=11,Datenblatt!$B$16*Datenblatt!O28^3+Datenblatt!$C$16*Datenblatt!O28^2+Datenblatt!$D$16*Datenblatt!O28+Datenblatt!$E$16,0))))))))))))))))))</f>
        <v>#DIV/0!</v>
      </c>
      <c r="N28">
        <f>IF(AND($C28=13,H28&lt;Datenblatt!$AA$3),0,IF(AND($C28=14,H28&lt;Datenblatt!$AA$4),0,IF(AND($C28=15,H28&lt;Datenblatt!$AA$5),0,IF(AND($C28=16,H28&lt;Datenblatt!$AA$6),0,IF(AND($C28=12,H28&lt;Datenblatt!$AA$7),0,IF(AND($C28=11,H28&lt;Datenblatt!$AA$8),0,IF(AND($C28=13,H28&gt;Datenblatt!$Z$3),100,IF(AND($C28=14,H28&gt;Datenblatt!$Z$4),100,IF(AND($C28=15,H28&gt;Datenblatt!$Z$5),100,IF(AND($C28=16,H28&gt;Datenblatt!$Z$6),100,IF(AND($C28=12,H28&gt;Datenblatt!$Z$7),100,IF(AND($C28=11,H28&gt;Datenblatt!$Z$8),100,IF($C28=13,(Datenblatt!$B$19*Übersicht!H28^3)+(Datenblatt!$C$19*Übersicht!H28^2)+(Datenblatt!$D$19*Übersicht!H28)+Datenblatt!$E$19,IF($C28=14,(Datenblatt!$B$20*Übersicht!H28^3)+(Datenblatt!$C$20*Übersicht!H28^2)+(Datenblatt!$D$20*Übersicht!H28)+Datenblatt!$E$20,IF($C28=15,(Datenblatt!$B$21*Übersicht!H28^3)+(Datenblatt!$C$21*Übersicht!H28^2)+(Datenblatt!$D$21*Übersicht!H28)+Datenblatt!$E$21,IF($C28=16,(Datenblatt!$B$22*Übersicht!H28^3)+(Datenblatt!$C$22*Übersicht!H28^2)+(Datenblatt!$D$22*Übersicht!H28)+Datenblatt!$E$22,IF($C28=12,(Datenblatt!$B$23*Übersicht!H28^3)+(Datenblatt!$C$23*Übersicht!H28^2)+(Datenblatt!$D$23*Übersicht!H28)+Datenblatt!$E$23,IF($C28=11,(Datenblatt!$B$24*Übersicht!H28^3)+(Datenblatt!$C$24*Übersicht!H28^2)+(Datenblatt!$D$24*Übersicht!H28)+Datenblatt!$E$24,0))))))))))))))))))</f>
        <v>0</v>
      </c>
      <c r="O28">
        <f>IF(AND(I28="",C28=11),Datenblatt!$I$26,IF(AND(I28="",C28=12),Datenblatt!$I$26,IF(AND(I28="",C28=16),Datenblatt!$I$27,IF(AND(I28="",C28=15),Datenblatt!$I$26,IF(AND(I28="",C28=14),Datenblatt!$I$26,IF(AND(I28="",C28=13),Datenblatt!$I$26,IF(AND($C28=13,I28&gt;Datenblatt!$AC$3),0,IF(AND($C28=14,I28&gt;Datenblatt!$AC$4),0,IF(AND($C28=15,I28&gt;Datenblatt!$AC$5),0,IF(AND($C28=16,I28&gt;Datenblatt!$AC$6),0,IF(AND($C28=12,I28&gt;Datenblatt!$AC$7),0,IF(AND($C28=11,I28&gt;Datenblatt!$AC$8),0,IF(AND($C28=13,I28&lt;Datenblatt!$AB$3),100,IF(AND($C28=14,I28&lt;Datenblatt!$AB$4),100,IF(AND($C28=15,I28&lt;Datenblatt!$AB$5),100,IF(AND($C28=16,I28&lt;Datenblatt!$AB$6),100,IF(AND($C28=12,I28&lt;Datenblatt!$AB$7),100,IF(AND($C28=11,I28&lt;Datenblatt!$AB$8),100,IF($C28=13,(Datenblatt!$B$27*Übersicht!I28^3)+(Datenblatt!$C$27*Übersicht!I28^2)+(Datenblatt!$D$27*Übersicht!I28)+Datenblatt!$E$27,IF($C28=14,(Datenblatt!$B$28*Übersicht!I28^3)+(Datenblatt!$C$28*Übersicht!I28^2)+(Datenblatt!$D$28*Übersicht!I28)+Datenblatt!$E$28,IF($C28=15,(Datenblatt!$B$29*Übersicht!I28^3)+(Datenblatt!$C$29*Übersicht!I28^2)+(Datenblatt!$D$29*Übersicht!I28)+Datenblatt!$E$29,IF($C28=16,(Datenblatt!$B$30*Übersicht!I28^3)+(Datenblatt!$C$30*Übersicht!I28^2)+(Datenblatt!$D$30*Übersicht!I28)+Datenblatt!$E$30,IF($C28=12,(Datenblatt!$B$31*Übersicht!I28^3)+(Datenblatt!$C$31*Übersicht!I28^2)+(Datenblatt!$D$31*Übersicht!I28)+Datenblatt!$E$31,IF($C28=11,(Datenblatt!$B$32*Übersicht!I28^3)+(Datenblatt!$C$32*Übersicht!I28^2)+(Datenblatt!$D$32*Übersicht!I28)+Datenblatt!$E$32,0))))))))))))))))))))))))</f>
        <v>0</v>
      </c>
      <c r="P28">
        <f>IF(AND(I28="",C28=11),Datenblatt!$I$29,IF(AND(I28="",C28=12),Datenblatt!$I$29,IF(AND(I28="",C28=16),Datenblatt!$I$29,IF(AND(I28="",C28=15),Datenblatt!$I$29,IF(AND(I28="",C28=14),Datenblatt!$I$29,IF(AND(I28="",C28=13),Datenblatt!$I$29,IF(AND($C28=13,I28&gt;Datenblatt!$AC$3),0,IF(AND($C28=14,I28&gt;Datenblatt!$AC$4),0,IF(AND($C28=15,I28&gt;Datenblatt!$AC$5),0,IF(AND($C28=16,I28&gt;Datenblatt!$AC$6),0,IF(AND($C28=12,I28&gt;Datenblatt!$AC$7),0,IF(AND($C28=11,I28&gt;Datenblatt!$AC$8),0,IF(AND($C28=13,I28&lt;Datenblatt!$AB$3),100,IF(AND($C28=14,I28&lt;Datenblatt!$AB$4),100,IF(AND($C28=15,I28&lt;Datenblatt!$AB$5),100,IF(AND($C28=16,I28&lt;Datenblatt!$AB$6),100,IF(AND($C28=12,I28&lt;Datenblatt!$AB$7),100,IF(AND($C28=11,I28&lt;Datenblatt!$AB$8),100,IF($C28=13,(Datenblatt!$B$27*Übersicht!I28^3)+(Datenblatt!$C$27*Übersicht!I28^2)+(Datenblatt!$D$27*Übersicht!I28)+Datenblatt!$E$27,IF($C28=14,(Datenblatt!$B$28*Übersicht!I28^3)+(Datenblatt!$C$28*Übersicht!I28^2)+(Datenblatt!$D$28*Übersicht!I28)+Datenblatt!$E$28,IF($C28=15,(Datenblatt!$B$29*Übersicht!I28^3)+(Datenblatt!$C$29*Übersicht!I28^2)+(Datenblatt!$D$29*Übersicht!I28)+Datenblatt!$E$29,IF($C28=16,(Datenblatt!$B$30*Übersicht!I28^3)+(Datenblatt!$C$30*Übersicht!I28^2)+(Datenblatt!$D$30*Übersicht!I28)+Datenblatt!$E$30,IF($C28=12,(Datenblatt!$B$31*Übersicht!I28^3)+(Datenblatt!$C$31*Übersicht!I28^2)+(Datenblatt!$D$31*Übersicht!I28)+Datenblatt!$E$31,IF($C28=11,(Datenblatt!$B$32*Übersicht!I28^3)+(Datenblatt!$C$32*Übersicht!I28^2)+(Datenblatt!$D$32*Übersicht!I28)+Datenblatt!$E$32,0))))))))))))))))))))))))</f>
        <v>0</v>
      </c>
      <c r="Q28" s="2" t="e">
        <f t="shared" si="0"/>
        <v>#DIV/0!</v>
      </c>
      <c r="R28" s="2" t="e">
        <f t="shared" si="1"/>
        <v>#DIV/0!</v>
      </c>
      <c r="T28" s="2"/>
      <c r="U28" s="2">
        <f>Datenblatt!$I$10</f>
        <v>63</v>
      </c>
      <c r="V28" s="2">
        <f>Datenblatt!$I$18</f>
        <v>62</v>
      </c>
      <c r="W28" s="2">
        <f>Datenblatt!$I$26</f>
        <v>56</v>
      </c>
      <c r="X28" s="2">
        <f>Datenblatt!$I$34</f>
        <v>58</v>
      </c>
      <c r="Y28" s="7" t="e">
        <f t="shared" si="2"/>
        <v>#DIV/0!</v>
      </c>
      <c r="AA28" s="2">
        <f>Datenblatt!$I$5</f>
        <v>73</v>
      </c>
      <c r="AB28">
        <f>Datenblatt!$I$13</f>
        <v>80</v>
      </c>
      <c r="AC28">
        <f>Datenblatt!$I$21</f>
        <v>80</v>
      </c>
      <c r="AD28">
        <f>Datenblatt!$I$29</f>
        <v>71</v>
      </c>
      <c r="AE28">
        <f>Datenblatt!$I$37</f>
        <v>75</v>
      </c>
      <c r="AF28" s="7" t="e">
        <f t="shared" si="3"/>
        <v>#DIV/0!</v>
      </c>
    </row>
    <row r="29" spans="11:32" ht="18.75" x14ac:dyDescent="0.3">
      <c r="K29" s="3" t="e">
        <f>IF(AND($C29=13,Datenblatt!M29&lt;Datenblatt!$S$3),0,IF(AND($C29=14,Datenblatt!M29&lt;Datenblatt!$S$4),0,IF(AND($C29=15,Datenblatt!M29&lt;Datenblatt!$S$5),0,IF(AND($C29=16,Datenblatt!M29&lt;Datenblatt!$S$6),0,IF(AND($C29=12,Datenblatt!M29&lt;Datenblatt!$S$7),0,IF(AND($C29=11,Datenblatt!M29&lt;Datenblatt!$S$8),0,IF(AND($C29=13,Datenblatt!M29&gt;Datenblatt!$R$3),100,IF(AND($C29=14,Datenblatt!M29&gt;Datenblatt!$R$4),100,IF(AND($C29=15,Datenblatt!M29&gt;Datenblatt!$R$5),100,IF(AND($C29=16,Datenblatt!M29&gt;Datenblatt!$R$6),100,IF(AND($C29=12,Datenblatt!M29&gt;Datenblatt!$R$7),100,IF(AND($C29=11,Datenblatt!M29&gt;Datenblatt!$R$8),100,IF(Übersicht!$C29=13,Datenblatt!$B$35*Datenblatt!M29^3+Datenblatt!$C$35*Datenblatt!M29^2+Datenblatt!$D$35*Datenblatt!M29+Datenblatt!$E$35,IF(Übersicht!$C29=14,Datenblatt!$B$36*Datenblatt!M29^3+Datenblatt!$C$36*Datenblatt!M29^2+Datenblatt!$D$36*Datenblatt!M29+Datenblatt!$E$36,IF(Übersicht!$C29=15,Datenblatt!$B$37*Datenblatt!M29^3+Datenblatt!$C$37*Datenblatt!M29^2+Datenblatt!$D$37*Datenblatt!M29+Datenblatt!$E$37,IF(Übersicht!$C29=16,Datenblatt!$B$38*Datenblatt!M29^3+Datenblatt!$C$38*Datenblatt!M29^2+Datenblatt!$D$38*Datenblatt!M29+Datenblatt!$E$38,IF(Übersicht!$C29=12,Datenblatt!$B$39*Datenblatt!M29^3+Datenblatt!$C$39*Datenblatt!M29^2+Datenblatt!$D$39*Datenblatt!M29+Datenblatt!$E$39,IF(Übersicht!$C29=11,Datenblatt!$B$40*Datenblatt!M29^3+Datenblatt!$C$40*Datenblatt!M29^2+Datenblatt!$D$40*Datenblatt!M29+Datenblatt!$E$40,0))))))))))))))))))</f>
        <v>#DIV/0!</v>
      </c>
      <c r="L29" s="3"/>
      <c r="M29" t="e">
        <f>IF(AND(Übersicht!$C29=13,Datenblatt!O29&lt;Datenblatt!$Y$3),0,IF(AND(Übersicht!$C29=14,Datenblatt!O29&lt;Datenblatt!$Y$4),0,IF(AND(Übersicht!$C29=15,Datenblatt!O29&lt;Datenblatt!$Y$5),0,IF(AND(Übersicht!$C29=16,Datenblatt!O29&lt;Datenblatt!$Y$6),0,IF(AND(Übersicht!$C29=12,Datenblatt!O29&lt;Datenblatt!$Y$7),0,IF(AND(Übersicht!$C29=11,Datenblatt!O29&lt;Datenblatt!$Y$8),0,IF(AND($C29=13,Datenblatt!O29&gt;Datenblatt!$X$3),100,IF(AND($C29=14,Datenblatt!O29&gt;Datenblatt!$X$4),100,IF(AND($C29=15,Datenblatt!O29&gt;Datenblatt!$X$5),100,IF(AND($C29=16,Datenblatt!O29&gt;Datenblatt!$X$6),100,IF(AND($C29=12,Datenblatt!O29&gt;Datenblatt!$X$7),100,IF(AND($C29=11,Datenblatt!O29&gt;Datenblatt!$X$8),100,IF(Übersicht!$C29=13,Datenblatt!$B$11*Datenblatt!O29^3+Datenblatt!$C$11*Datenblatt!O29^2+Datenblatt!$D$11*Datenblatt!O29+Datenblatt!$E$11,IF(Übersicht!$C29=14,Datenblatt!$B$12*Datenblatt!O29^3+Datenblatt!$C$12*Datenblatt!O29^2+Datenblatt!$D$12*Datenblatt!O29+Datenblatt!$E$12,IF(Übersicht!$C29=15,Datenblatt!$B$13*Datenblatt!O29^3+Datenblatt!$C$13*Datenblatt!O29^2+Datenblatt!$D$13*Datenblatt!O29+Datenblatt!$E$13,IF(Übersicht!$C29=16,Datenblatt!$B$14*Datenblatt!O29^3+Datenblatt!$C$14*Datenblatt!O29^2+Datenblatt!$D$14*Datenblatt!O29+Datenblatt!$E$14,IF(Übersicht!$C29=12,Datenblatt!$B$15*Datenblatt!O29^3+Datenblatt!$C$15*Datenblatt!O29^2+Datenblatt!$D$15*Datenblatt!O29+Datenblatt!$E$15,IF(Übersicht!$C29=11,Datenblatt!$B$16*Datenblatt!O29^3+Datenblatt!$C$16*Datenblatt!O29^2+Datenblatt!$D$16*Datenblatt!O29+Datenblatt!$E$16,0))))))))))))))))))</f>
        <v>#DIV/0!</v>
      </c>
      <c r="N29">
        <f>IF(AND($C29=13,H29&lt;Datenblatt!$AA$3),0,IF(AND($C29=14,H29&lt;Datenblatt!$AA$4),0,IF(AND($C29=15,H29&lt;Datenblatt!$AA$5),0,IF(AND($C29=16,H29&lt;Datenblatt!$AA$6),0,IF(AND($C29=12,H29&lt;Datenblatt!$AA$7),0,IF(AND($C29=11,H29&lt;Datenblatt!$AA$8),0,IF(AND($C29=13,H29&gt;Datenblatt!$Z$3),100,IF(AND($C29=14,H29&gt;Datenblatt!$Z$4),100,IF(AND($C29=15,H29&gt;Datenblatt!$Z$5),100,IF(AND($C29=16,H29&gt;Datenblatt!$Z$6),100,IF(AND($C29=12,H29&gt;Datenblatt!$Z$7),100,IF(AND($C29=11,H29&gt;Datenblatt!$Z$8),100,IF($C29=13,(Datenblatt!$B$19*Übersicht!H29^3)+(Datenblatt!$C$19*Übersicht!H29^2)+(Datenblatt!$D$19*Übersicht!H29)+Datenblatt!$E$19,IF($C29=14,(Datenblatt!$B$20*Übersicht!H29^3)+(Datenblatt!$C$20*Übersicht!H29^2)+(Datenblatt!$D$20*Übersicht!H29)+Datenblatt!$E$20,IF($C29=15,(Datenblatt!$B$21*Übersicht!H29^3)+(Datenblatt!$C$21*Übersicht!H29^2)+(Datenblatt!$D$21*Übersicht!H29)+Datenblatt!$E$21,IF($C29=16,(Datenblatt!$B$22*Übersicht!H29^3)+(Datenblatt!$C$22*Übersicht!H29^2)+(Datenblatt!$D$22*Übersicht!H29)+Datenblatt!$E$22,IF($C29=12,(Datenblatt!$B$23*Übersicht!H29^3)+(Datenblatt!$C$23*Übersicht!H29^2)+(Datenblatt!$D$23*Übersicht!H29)+Datenblatt!$E$23,IF($C29=11,(Datenblatt!$B$24*Übersicht!H29^3)+(Datenblatt!$C$24*Übersicht!H29^2)+(Datenblatt!$D$24*Übersicht!H29)+Datenblatt!$E$24,0))))))))))))))))))</f>
        <v>0</v>
      </c>
      <c r="O29">
        <f>IF(AND(I29="",C29=11),Datenblatt!$I$26,IF(AND(I29="",C29=12),Datenblatt!$I$26,IF(AND(I29="",C29=16),Datenblatt!$I$27,IF(AND(I29="",C29=15),Datenblatt!$I$26,IF(AND(I29="",C29=14),Datenblatt!$I$26,IF(AND(I29="",C29=13),Datenblatt!$I$26,IF(AND($C29=13,I29&gt;Datenblatt!$AC$3),0,IF(AND($C29=14,I29&gt;Datenblatt!$AC$4),0,IF(AND($C29=15,I29&gt;Datenblatt!$AC$5),0,IF(AND($C29=16,I29&gt;Datenblatt!$AC$6),0,IF(AND($C29=12,I29&gt;Datenblatt!$AC$7),0,IF(AND($C29=11,I29&gt;Datenblatt!$AC$8),0,IF(AND($C29=13,I29&lt;Datenblatt!$AB$3),100,IF(AND($C29=14,I29&lt;Datenblatt!$AB$4),100,IF(AND($C29=15,I29&lt;Datenblatt!$AB$5),100,IF(AND($C29=16,I29&lt;Datenblatt!$AB$6),100,IF(AND($C29=12,I29&lt;Datenblatt!$AB$7),100,IF(AND($C29=11,I29&lt;Datenblatt!$AB$8),100,IF($C29=13,(Datenblatt!$B$27*Übersicht!I29^3)+(Datenblatt!$C$27*Übersicht!I29^2)+(Datenblatt!$D$27*Übersicht!I29)+Datenblatt!$E$27,IF($C29=14,(Datenblatt!$B$28*Übersicht!I29^3)+(Datenblatt!$C$28*Übersicht!I29^2)+(Datenblatt!$D$28*Übersicht!I29)+Datenblatt!$E$28,IF($C29=15,(Datenblatt!$B$29*Übersicht!I29^3)+(Datenblatt!$C$29*Übersicht!I29^2)+(Datenblatt!$D$29*Übersicht!I29)+Datenblatt!$E$29,IF($C29=16,(Datenblatt!$B$30*Übersicht!I29^3)+(Datenblatt!$C$30*Übersicht!I29^2)+(Datenblatt!$D$30*Übersicht!I29)+Datenblatt!$E$30,IF($C29=12,(Datenblatt!$B$31*Übersicht!I29^3)+(Datenblatt!$C$31*Übersicht!I29^2)+(Datenblatt!$D$31*Übersicht!I29)+Datenblatt!$E$31,IF($C29=11,(Datenblatt!$B$32*Übersicht!I29^3)+(Datenblatt!$C$32*Übersicht!I29^2)+(Datenblatt!$D$32*Übersicht!I29)+Datenblatt!$E$32,0))))))))))))))))))))))))</f>
        <v>0</v>
      </c>
      <c r="P29">
        <f>IF(AND(I29="",C29=11),Datenblatt!$I$29,IF(AND(I29="",C29=12),Datenblatt!$I$29,IF(AND(I29="",C29=16),Datenblatt!$I$29,IF(AND(I29="",C29=15),Datenblatt!$I$29,IF(AND(I29="",C29=14),Datenblatt!$I$29,IF(AND(I29="",C29=13),Datenblatt!$I$29,IF(AND($C29=13,I29&gt;Datenblatt!$AC$3),0,IF(AND($C29=14,I29&gt;Datenblatt!$AC$4),0,IF(AND($C29=15,I29&gt;Datenblatt!$AC$5),0,IF(AND($C29=16,I29&gt;Datenblatt!$AC$6),0,IF(AND($C29=12,I29&gt;Datenblatt!$AC$7),0,IF(AND($C29=11,I29&gt;Datenblatt!$AC$8),0,IF(AND($C29=13,I29&lt;Datenblatt!$AB$3),100,IF(AND($C29=14,I29&lt;Datenblatt!$AB$4),100,IF(AND($C29=15,I29&lt;Datenblatt!$AB$5),100,IF(AND($C29=16,I29&lt;Datenblatt!$AB$6),100,IF(AND($C29=12,I29&lt;Datenblatt!$AB$7),100,IF(AND($C29=11,I29&lt;Datenblatt!$AB$8),100,IF($C29=13,(Datenblatt!$B$27*Übersicht!I29^3)+(Datenblatt!$C$27*Übersicht!I29^2)+(Datenblatt!$D$27*Übersicht!I29)+Datenblatt!$E$27,IF($C29=14,(Datenblatt!$B$28*Übersicht!I29^3)+(Datenblatt!$C$28*Übersicht!I29^2)+(Datenblatt!$D$28*Übersicht!I29)+Datenblatt!$E$28,IF($C29=15,(Datenblatt!$B$29*Übersicht!I29^3)+(Datenblatt!$C$29*Übersicht!I29^2)+(Datenblatt!$D$29*Übersicht!I29)+Datenblatt!$E$29,IF($C29=16,(Datenblatt!$B$30*Übersicht!I29^3)+(Datenblatt!$C$30*Übersicht!I29^2)+(Datenblatt!$D$30*Übersicht!I29)+Datenblatt!$E$30,IF($C29=12,(Datenblatt!$B$31*Übersicht!I29^3)+(Datenblatt!$C$31*Übersicht!I29^2)+(Datenblatt!$D$31*Übersicht!I29)+Datenblatt!$E$31,IF($C29=11,(Datenblatt!$B$32*Übersicht!I29^3)+(Datenblatt!$C$32*Übersicht!I29^2)+(Datenblatt!$D$32*Übersicht!I29)+Datenblatt!$E$32,0))))))))))))))))))))))))</f>
        <v>0</v>
      </c>
      <c r="Q29" s="2" t="e">
        <f t="shared" si="0"/>
        <v>#DIV/0!</v>
      </c>
      <c r="R29" s="2" t="e">
        <f t="shared" si="1"/>
        <v>#DIV/0!</v>
      </c>
      <c r="T29" s="2"/>
      <c r="U29" s="2">
        <f>Datenblatt!$I$10</f>
        <v>63</v>
      </c>
      <c r="V29" s="2">
        <f>Datenblatt!$I$18</f>
        <v>62</v>
      </c>
      <c r="W29" s="2">
        <f>Datenblatt!$I$26</f>
        <v>56</v>
      </c>
      <c r="X29" s="2">
        <f>Datenblatt!$I$34</f>
        <v>58</v>
      </c>
      <c r="Y29" s="7" t="e">
        <f t="shared" si="2"/>
        <v>#DIV/0!</v>
      </c>
      <c r="AA29" s="2">
        <f>Datenblatt!$I$5</f>
        <v>73</v>
      </c>
      <c r="AB29">
        <f>Datenblatt!$I$13</f>
        <v>80</v>
      </c>
      <c r="AC29">
        <f>Datenblatt!$I$21</f>
        <v>80</v>
      </c>
      <c r="AD29">
        <f>Datenblatt!$I$29</f>
        <v>71</v>
      </c>
      <c r="AE29">
        <f>Datenblatt!$I$37</f>
        <v>75</v>
      </c>
      <c r="AF29" s="7" t="e">
        <f t="shared" si="3"/>
        <v>#DIV/0!</v>
      </c>
    </row>
    <row r="30" spans="11:32" ht="18.75" x14ac:dyDescent="0.3">
      <c r="K30" s="3" t="e">
        <f>IF(AND($C30=13,Datenblatt!M30&lt;Datenblatt!$S$3),0,IF(AND($C30=14,Datenblatt!M30&lt;Datenblatt!$S$4),0,IF(AND($C30=15,Datenblatt!M30&lt;Datenblatt!$S$5),0,IF(AND($C30=16,Datenblatt!M30&lt;Datenblatt!$S$6),0,IF(AND($C30=12,Datenblatt!M30&lt;Datenblatt!$S$7),0,IF(AND($C30=11,Datenblatt!M30&lt;Datenblatt!$S$8),0,IF(AND($C30=13,Datenblatt!M30&gt;Datenblatt!$R$3),100,IF(AND($C30=14,Datenblatt!M30&gt;Datenblatt!$R$4),100,IF(AND($C30=15,Datenblatt!M30&gt;Datenblatt!$R$5),100,IF(AND($C30=16,Datenblatt!M30&gt;Datenblatt!$R$6),100,IF(AND($C30=12,Datenblatt!M30&gt;Datenblatt!$R$7),100,IF(AND($C30=11,Datenblatt!M30&gt;Datenblatt!$R$8),100,IF(Übersicht!$C30=13,Datenblatt!$B$35*Datenblatt!M30^3+Datenblatt!$C$35*Datenblatt!M30^2+Datenblatt!$D$35*Datenblatt!M30+Datenblatt!$E$35,IF(Übersicht!$C30=14,Datenblatt!$B$36*Datenblatt!M30^3+Datenblatt!$C$36*Datenblatt!M30^2+Datenblatt!$D$36*Datenblatt!M30+Datenblatt!$E$36,IF(Übersicht!$C30=15,Datenblatt!$B$37*Datenblatt!M30^3+Datenblatt!$C$37*Datenblatt!M30^2+Datenblatt!$D$37*Datenblatt!M30+Datenblatt!$E$37,IF(Übersicht!$C30=16,Datenblatt!$B$38*Datenblatt!M30^3+Datenblatt!$C$38*Datenblatt!M30^2+Datenblatt!$D$38*Datenblatt!M30+Datenblatt!$E$38,IF(Übersicht!$C30=12,Datenblatt!$B$39*Datenblatt!M30^3+Datenblatt!$C$39*Datenblatt!M30^2+Datenblatt!$D$39*Datenblatt!M30+Datenblatt!$E$39,IF(Übersicht!$C30=11,Datenblatt!$B$40*Datenblatt!M30^3+Datenblatt!$C$40*Datenblatt!M30^2+Datenblatt!$D$40*Datenblatt!M30+Datenblatt!$E$40,0))))))))))))))))))</f>
        <v>#DIV/0!</v>
      </c>
      <c r="L30" s="3"/>
      <c r="M30" t="e">
        <f>IF(AND(Übersicht!$C30=13,Datenblatt!O30&lt;Datenblatt!$Y$3),0,IF(AND(Übersicht!$C30=14,Datenblatt!O30&lt;Datenblatt!$Y$4),0,IF(AND(Übersicht!$C30=15,Datenblatt!O30&lt;Datenblatt!$Y$5),0,IF(AND(Übersicht!$C30=16,Datenblatt!O30&lt;Datenblatt!$Y$6),0,IF(AND(Übersicht!$C30=12,Datenblatt!O30&lt;Datenblatt!$Y$7),0,IF(AND(Übersicht!$C30=11,Datenblatt!O30&lt;Datenblatt!$Y$8),0,IF(AND($C30=13,Datenblatt!O30&gt;Datenblatt!$X$3),100,IF(AND($C30=14,Datenblatt!O30&gt;Datenblatt!$X$4),100,IF(AND($C30=15,Datenblatt!O30&gt;Datenblatt!$X$5),100,IF(AND($C30=16,Datenblatt!O30&gt;Datenblatt!$X$6),100,IF(AND($C30=12,Datenblatt!O30&gt;Datenblatt!$X$7),100,IF(AND($C30=11,Datenblatt!O30&gt;Datenblatt!$X$8),100,IF(Übersicht!$C30=13,Datenblatt!$B$11*Datenblatt!O30^3+Datenblatt!$C$11*Datenblatt!O30^2+Datenblatt!$D$11*Datenblatt!O30+Datenblatt!$E$11,IF(Übersicht!$C30=14,Datenblatt!$B$12*Datenblatt!O30^3+Datenblatt!$C$12*Datenblatt!O30^2+Datenblatt!$D$12*Datenblatt!O30+Datenblatt!$E$12,IF(Übersicht!$C30=15,Datenblatt!$B$13*Datenblatt!O30^3+Datenblatt!$C$13*Datenblatt!O30^2+Datenblatt!$D$13*Datenblatt!O30+Datenblatt!$E$13,IF(Übersicht!$C30=16,Datenblatt!$B$14*Datenblatt!O30^3+Datenblatt!$C$14*Datenblatt!O30^2+Datenblatt!$D$14*Datenblatt!O30+Datenblatt!$E$14,IF(Übersicht!$C30=12,Datenblatt!$B$15*Datenblatt!O30^3+Datenblatt!$C$15*Datenblatt!O30^2+Datenblatt!$D$15*Datenblatt!O30+Datenblatt!$E$15,IF(Übersicht!$C30=11,Datenblatt!$B$16*Datenblatt!O30^3+Datenblatt!$C$16*Datenblatt!O30^2+Datenblatt!$D$16*Datenblatt!O30+Datenblatt!$E$16,0))))))))))))))))))</f>
        <v>#DIV/0!</v>
      </c>
      <c r="N30">
        <f>IF(AND($C30=13,H30&lt;Datenblatt!$AA$3),0,IF(AND($C30=14,H30&lt;Datenblatt!$AA$4),0,IF(AND($C30=15,H30&lt;Datenblatt!$AA$5),0,IF(AND($C30=16,H30&lt;Datenblatt!$AA$6),0,IF(AND($C30=12,H30&lt;Datenblatt!$AA$7),0,IF(AND($C30=11,H30&lt;Datenblatt!$AA$8),0,IF(AND($C30=13,H30&gt;Datenblatt!$Z$3),100,IF(AND($C30=14,H30&gt;Datenblatt!$Z$4),100,IF(AND($C30=15,H30&gt;Datenblatt!$Z$5),100,IF(AND($C30=16,H30&gt;Datenblatt!$Z$6),100,IF(AND($C30=12,H30&gt;Datenblatt!$Z$7),100,IF(AND($C30=11,H30&gt;Datenblatt!$Z$8),100,IF($C30=13,(Datenblatt!$B$19*Übersicht!H30^3)+(Datenblatt!$C$19*Übersicht!H30^2)+(Datenblatt!$D$19*Übersicht!H30)+Datenblatt!$E$19,IF($C30=14,(Datenblatt!$B$20*Übersicht!H30^3)+(Datenblatt!$C$20*Übersicht!H30^2)+(Datenblatt!$D$20*Übersicht!H30)+Datenblatt!$E$20,IF($C30=15,(Datenblatt!$B$21*Übersicht!H30^3)+(Datenblatt!$C$21*Übersicht!H30^2)+(Datenblatt!$D$21*Übersicht!H30)+Datenblatt!$E$21,IF($C30=16,(Datenblatt!$B$22*Übersicht!H30^3)+(Datenblatt!$C$22*Übersicht!H30^2)+(Datenblatt!$D$22*Übersicht!H30)+Datenblatt!$E$22,IF($C30=12,(Datenblatt!$B$23*Übersicht!H30^3)+(Datenblatt!$C$23*Übersicht!H30^2)+(Datenblatt!$D$23*Übersicht!H30)+Datenblatt!$E$23,IF($C30=11,(Datenblatt!$B$24*Übersicht!H30^3)+(Datenblatt!$C$24*Übersicht!H30^2)+(Datenblatt!$D$24*Übersicht!H30)+Datenblatt!$E$24,0))))))))))))))))))</f>
        <v>0</v>
      </c>
      <c r="O30">
        <f>IF(AND(I30="",C30=11),Datenblatt!$I$26,IF(AND(I30="",C30=12),Datenblatt!$I$26,IF(AND(I30="",C30=16),Datenblatt!$I$27,IF(AND(I30="",C30=15),Datenblatt!$I$26,IF(AND(I30="",C30=14),Datenblatt!$I$26,IF(AND(I30="",C30=13),Datenblatt!$I$26,IF(AND($C30=13,I30&gt;Datenblatt!$AC$3),0,IF(AND($C30=14,I30&gt;Datenblatt!$AC$4),0,IF(AND($C30=15,I30&gt;Datenblatt!$AC$5),0,IF(AND($C30=16,I30&gt;Datenblatt!$AC$6),0,IF(AND($C30=12,I30&gt;Datenblatt!$AC$7),0,IF(AND($C30=11,I30&gt;Datenblatt!$AC$8),0,IF(AND($C30=13,I30&lt;Datenblatt!$AB$3),100,IF(AND($C30=14,I30&lt;Datenblatt!$AB$4),100,IF(AND($C30=15,I30&lt;Datenblatt!$AB$5),100,IF(AND($C30=16,I30&lt;Datenblatt!$AB$6),100,IF(AND($C30=12,I30&lt;Datenblatt!$AB$7),100,IF(AND($C30=11,I30&lt;Datenblatt!$AB$8),100,IF($C30=13,(Datenblatt!$B$27*Übersicht!I30^3)+(Datenblatt!$C$27*Übersicht!I30^2)+(Datenblatt!$D$27*Übersicht!I30)+Datenblatt!$E$27,IF($C30=14,(Datenblatt!$B$28*Übersicht!I30^3)+(Datenblatt!$C$28*Übersicht!I30^2)+(Datenblatt!$D$28*Übersicht!I30)+Datenblatt!$E$28,IF($C30=15,(Datenblatt!$B$29*Übersicht!I30^3)+(Datenblatt!$C$29*Übersicht!I30^2)+(Datenblatt!$D$29*Übersicht!I30)+Datenblatt!$E$29,IF($C30=16,(Datenblatt!$B$30*Übersicht!I30^3)+(Datenblatt!$C$30*Übersicht!I30^2)+(Datenblatt!$D$30*Übersicht!I30)+Datenblatt!$E$30,IF($C30=12,(Datenblatt!$B$31*Übersicht!I30^3)+(Datenblatt!$C$31*Übersicht!I30^2)+(Datenblatt!$D$31*Übersicht!I30)+Datenblatt!$E$31,IF($C30=11,(Datenblatt!$B$32*Übersicht!I30^3)+(Datenblatt!$C$32*Übersicht!I30^2)+(Datenblatt!$D$32*Übersicht!I30)+Datenblatt!$E$32,0))))))))))))))))))))))))</f>
        <v>0</v>
      </c>
      <c r="P30">
        <f>IF(AND(I30="",C30=11),Datenblatt!$I$29,IF(AND(I30="",C30=12),Datenblatt!$I$29,IF(AND(I30="",C30=16),Datenblatt!$I$29,IF(AND(I30="",C30=15),Datenblatt!$I$29,IF(AND(I30="",C30=14),Datenblatt!$I$29,IF(AND(I30="",C30=13),Datenblatt!$I$29,IF(AND($C30=13,I30&gt;Datenblatt!$AC$3),0,IF(AND($C30=14,I30&gt;Datenblatt!$AC$4),0,IF(AND($C30=15,I30&gt;Datenblatt!$AC$5),0,IF(AND($C30=16,I30&gt;Datenblatt!$AC$6),0,IF(AND($C30=12,I30&gt;Datenblatt!$AC$7),0,IF(AND($C30=11,I30&gt;Datenblatt!$AC$8),0,IF(AND($C30=13,I30&lt;Datenblatt!$AB$3),100,IF(AND($C30=14,I30&lt;Datenblatt!$AB$4),100,IF(AND($C30=15,I30&lt;Datenblatt!$AB$5),100,IF(AND($C30=16,I30&lt;Datenblatt!$AB$6),100,IF(AND($C30=12,I30&lt;Datenblatt!$AB$7),100,IF(AND($C30=11,I30&lt;Datenblatt!$AB$8),100,IF($C30=13,(Datenblatt!$B$27*Übersicht!I30^3)+(Datenblatt!$C$27*Übersicht!I30^2)+(Datenblatt!$D$27*Übersicht!I30)+Datenblatt!$E$27,IF($C30=14,(Datenblatt!$B$28*Übersicht!I30^3)+(Datenblatt!$C$28*Übersicht!I30^2)+(Datenblatt!$D$28*Übersicht!I30)+Datenblatt!$E$28,IF($C30=15,(Datenblatt!$B$29*Übersicht!I30^3)+(Datenblatt!$C$29*Übersicht!I30^2)+(Datenblatt!$D$29*Übersicht!I30)+Datenblatt!$E$29,IF($C30=16,(Datenblatt!$B$30*Übersicht!I30^3)+(Datenblatt!$C$30*Übersicht!I30^2)+(Datenblatt!$D$30*Übersicht!I30)+Datenblatt!$E$30,IF($C30=12,(Datenblatt!$B$31*Übersicht!I30^3)+(Datenblatt!$C$31*Übersicht!I30^2)+(Datenblatt!$D$31*Übersicht!I30)+Datenblatt!$E$31,IF($C30=11,(Datenblatt!$B$32*Übersicht!I30^3)+(Datenblatt!$C$32*Übersicht!I30^2)+(Datenblatt!$D$32*Übersicht!I30)+Datenblatt!$E$32,0))))))))))))))))))))))))</f>
        <v>0</v>
      </c>
      <c r="Q30" s="2" t="e">
        <f t="shared" si="0"/>
        <v>#DIV/0!</v>
      </c>
      <c r="R30" s="2" t="e">
        <f t="shared" si="1"/>
        <v>#DIV/0!</v>
      </c>
      <c r="T30" s="2"/>
      <c r="U30" s="2">
        <f>Datenblatt!$I$10</f>
        <v>63</v>
      </c>
      <c r="V30" s="2">
        <f>Datenblatt!$I$18</f>
        <v>62</v>
      </c>
      <c r="W30" s="2">
        <f>Datenblatt!$I$26</f>
        <v>56</v>
      </c>
      <c r="X30" s="2">
        <f>Datenblatt!$I$34</f>
        <v>58</v>
      </c>
      <c r="Y30" s="7" t="e">
        <f t="shared" si="2"/>
        <v>#DIV/0!</v>
      </c>
      <c r="AA30" s="2">
        <f>Datenblatt!$I$5</f>
        <v>73</v>
      </c>
      <c r="AB30">
        <f>Datenblatt!$I$13</f>
        <v>80</v>
      </c>
      <c r="AC30">
        <f>Datenblatt!$I$21</f>
        <v>80</v>
      </c>
      <c r="AD30">
        <f>Datenblatt!$I$29</f>
        <v>71</v>
      </c>
      <c r="AE30">
        <f>Datenblatt!$I$37</f>
        <v>75</v>
      </c>
      <c r="AF30" s="7" t="e">
        <f t="shared" si="3"/>
        <v>#DIV/0!</v>
      </c>
    </row>
    <row r="31" spans="11:32" ht="18.75" x14ac:dyDescent="0.3">
      <c r="K31" s="3" t="e">
        <f>IF(AND($C31=13,Datenblatt!M31&lt;Datenblatt!$S$3),0,IF(AND($C31=14,Datenblatt!M31&lt;Datenblatt!$S$4),0,IF(AND($C31=15,Datenblatt!M31&lt;Datenblatt!$S$5),0,IF(AND($C31=16,Datenblatt!M31&lt;Datenblatt!$S$6),0,IF(AND($C31=12,Datenblatt!M31&lt;Datenblatt!$S$7),0,IF(AND($C31=11,Datenblatt!M31&lt;Datenblatt!$S$8),0,IF(AND($C31=13,Datenblatt!M31&gt;Datenblatt!$R$3),100,IF(AND($C31=14,Datenblatt!M31&gt;Datenblatt!$R$4),100,IF(AND($C31=15,Datenblatt!M31&gt;Datenblatt!$R$5),100,IF(AND($C31=16,Datenblatt!M31&gt;Datenblatt!$R$6),100,IF(AND($C31=12,Datenblatt!M31&gt;Datenblatt!$R$7),100,IF(AND($C31=11,Datenblatt!M31&gt;Datenblatt!$R$8),100,IF(Übersicht!$C31=13,Datenblatt!$B$35*Datenblatt!M31^3+Datenblatt!$C$35*Datenblatt!M31^2+Datenblatt!$D$35*Datenblatt!M31+Datenblatt!$E$35,IF(Übersicht!$C31=14,Datenblatt!$B$36*Datenblatt!M31^3+Datenblatt!$C$36*Datenblatt!M31^2+Datenblatt!$D$36*Datenblatt!M31+Datenblatt!$E$36,IF(Übersicht!$C31=15,Datenblatt!$B$37*Datenblatt!M31^3+Datenblatt!$C$37*Datenblatt!M31^2+Datenblatt!$D$37*Datenblatt!M31+Datenblatt!$E$37,IF(Übersicht!$C31=16,Datenblatt!$B$38*Datenblatt!M31^3+Datenblatt!$C$38*Datenblatt!M31^2+Datenblatt!$D$38*Datenblatt!M31+Datenblatt!$E$38,IF(Übersicht!$C31=12,Datenblatt!$B$39*Datenblatt!M31^3+Datenblatt!$C$39*Datenblatt!M31^2+Datenblatt!$D$39*Datenblatt!M31+Datenblatt!$E$39,IF(Übersicht!$C31=11,Datenblatt!$B$40*Datenblatt!M31^3+Datenblatt!$C$40*Datenblatt!M31^2+Datenblatt!$D$40*Datenblatt!M31+Datenblatt!$E$40,0))))))))))))))))))</f>
        <v>#DIV/0!</v>
      </c>
      <c r="L31" s="3"/>
      <c r="M31" t="e">
        <f>IF(AND(Übersicht!$C31=13,Datenblatt!O31&lt;Datenblatt!$Y$3),0,IF(AND(Übersicht!$C31=14,Datenblatt!O31&lt;Datenblatt!$Y$4),0,IF(AND(Übersicht!$C31=15,Datenblatt!O31&lt;Datenblatt!$Y$5),0,IF(AND(Übersicht!$C31=16,Datenblatt!O31&lt;Datenblatt!$Y$6),0,IF(AND(Übersicht!$C31=12,Datenblatt!O31&lt;Datenblatt!$Y$7),0,IF(AND(Übersicht!$C31=11,Datenblatt!O31&lt;Datenblatt!$Y$8),0,IF(AND($C31=13,Datenblatt!O31&gt;Datenblatt!$X$3),100,IF(AND($C31=14,Datenblatt!O31&gt;Datenblatt!$X$4),100,IF(AND($C31=15,Datenblatt!O31&gt;Datenblatt!$X$5),100,IF(AND($C31=16,Datenblatt!O31&gt;Datenblatt!$X$6),100,IF(AND($C31=12,Datenblatt!O31&gt;Datenblatt!$X$7),100,IF(AND($C31=11,Datenblatt!O31&gt;Datenblatt!$X$8),100,IF(Übersicht!$C31=13,Datenblatt!$B$11*Datenblatt!O31^3+Datenblatt!$C$11*Datenblatt!O31^2+Datenblatt!$D$11*Datenblatt!O31+Datenblatt!$E$11,IF(Übersicht!$C31=14,Datenblatt!$B$12*Datenblatt!O31^3+Datenblatt!$C$12*Datenblatt!O31^2+Datenblatt!$D$12*Datenblatt!O31+Datenblatt!$E$12,IF(Übersicht!$C31=15,Datenblatt!$B$13*Datenblatt!O31^3+Datenblatt!$C$13*Datenblatt!O31^2+Datenblatt!$D$13*Datenblatt!O31+Datenblatt!$E$13,IF(Übersicht!$C31=16,Datenblatt!$B$14*Datenblatt!O31^3+Datenblatt!$C$14*Datenblatt!O31^2+Datenblatt!$D$14*Datenblatt!O31+Datenblatt!$E$14,IF(Übersicht!$C31=12,Datenblatt!$B$15*Datenblatt!O31^3+Datenblatt!$C$15*Datenblatt!O31^2+Datenblatt!$D$15*Datenblatt!O31+Datenblatt!$E$15,IF(Übersicht!$C31=11,Datenblatt!$B$16*Datenblatt!O31^3+Datenblatt!$C$16*Datenblatt!O31^2+Datenblatt!$D$16*Datenblatt!O31+Datenblatt!$E$16,0))))))))))))))))))</f>
        <v>#DIV/0!</v>
      </c>
      <c r="N31">
        <f>IF(AND($C31=13,H31&lt;Datenblatt!$AA$3),0,IF(AND($C31=14,H31&lt;Datenblatt!$AA$4),0,IF(AND($C31=15,H31&lt;Datenblatt!$AA$5),0,IF(AND($C31=16,H31&lt;Datenblatt!$AA$6),0,IF(AND($C31=12,H31&lt;Datenblatt!$AA$7),0,IF(AND($C31=11,H31&lt;Datenblatt!$AA$8),0,IF(AND($C31=13,H31&gt;Datenblatt!$Z$3),100,IF(AND($C31=14,H31&gt;Datenblatt!$Z$4),100,IF(AND($C31=15,H31&gt;Datenblatt!$Z$5),100,IF(AND($C31=16,H31&gt;Datenblatt!$Z$6),100,IF(AND($C31=12,H31&gt;Datenblatt!$Z$7),100,IF(AND($C31=11,H31&gt;Datenblatt!$Z$8),100,IF($C31=13,(Datenblatt!$B$19*Übersicht!H31^3)+(Datenblatt!$C$19*Übersicht!H31^2)+(Datenblatt!$D$19*Übersicht!H31)+Datenblatt!$E$19,IF($C31=14,(Datenblatt!$B$20*Übersicht!H31^3)+(Datenblatt!$C$20*Übersicht!H31^2)+(Datenblatt!$D$20*Übersicht!H31)+Datenblatt!$E$20,IF($C31=15,(Datenblatt!$B$21*Übersicht!H31^3)+(Datenblatt!$C$21*Übersicht!H31^2)+(Datenblatt!$D$21*Übersicht!H31)+Datenblatt!$E$21,IF($C31=16,(Datenblatt!$B$22*Übersicht!H31^3)+(Datenblatt!$C$22*Übersicht!H31^2)+(Datenblatt!$D$22*Übersicht!H31)+Datenblatt!$E$22,IF($C31=12,(Datenblatt!$B$23*Übersicht!H31^3)+(Datenblatt!$C$23*Übersicht!H31^2)+(Datenblatt!$D$23*Übersicht!H31)+Datenblatt!$E$23,IF($C31=11,(Datenblatt!$B$24*Übersicht!H31^3)+(Datenblatt!$C$24*Übersicht!H31^2)+(Datenblatt!$D$24*Übersicht!H31)+Datenblatt!$E$24,0))))))))))))))))))</f>
        <v>0</v>
      </c>
      <c r="O31">
        <f>IF(AND(I31="",C31=11),Datenblatt!$I$26,IF(AND(I31="",C31=12),Datenblatt!$I$26,IF(AND(I31="",C31=16),Datenblatt!$I$27,IF(AND(I31="",C31=15),Datenblatt!$I$26,IF(AND(I31="",C31=14),Datenblatt!$I$26,IF(AND(I31="",C31=13),Datenblatt!$I$26,IF(AND($C31=13,I31&gt;Datenblatt!$AC$3),0,IF(AND($C31=14,I31&gt;Datenblatt!$AC$4),0,IF(AND($C31=15,I31&gt;Datenblatt!$AC$5),0,IF(AND($C31=16,I31&gt;Datenblatt!$AC$6),0,IF(AND($C31=12,I31&gt;Datenblatt!$AC$7),0,IF(AND($C31=11,I31&gt;Datenblatt!$AC$8),0,IF(AND($C31=13,I31&lt;Datenblatt!$AB$3),100,IF(AND($C31=14,I31&lt;Datenblatt!$AB$4),100,IF(AND($C31=15,I31&lt;Datenblatt!$AB$5),100,IF(AND($C31=16,I31&lt;Datenblatt!$AB$6),100,IF(AND($C31=12,I31&lt;Datenblatt!$AB$7),100,IF(AND($C31=11,I31&lt;Datenblatt!$AB$8),100,IF($C31=13,(Datenblatt!$B$27*Übersicht!I31^3)+(Datenblatt!$C$27*Übersicht!I31^2)+(Datenblatt!$D$27*Übersicht!I31)+Datenblatt!$E$27,IF($C31=14,(Datenblatt!$B$28*Übersicht!I31^3)+(Datenblatt!$C$28*Übersicht!I31^2)+(Datenblatt!$D$28*Übersicht!I31)+Datenblatt!$E$28,IF($C31=15,(Datenblatt!$B$29*Übersicht!I31^3)+(Datenblatt!$C$29*Übersicht!I31^2)+(Datenblatt!$D$29*Übersicht!I31)+Datenblatt!$E$29,IF($C31=16,(Datenblatt!$B$30*Übersicht!I31^3)+(Datenblatt!$C$30*Übersicht!I31^2)+(Datenblatt!$D$30*Übersicht!I31)+Datenblatt!$E$30,IF($C31=12,(Datenblatt!$B$31*Übersicht!I31^3)+(Datenblatt!$C$31*Übersicht!I31^2)+(Datenblatt!$D$31*Übersicht!I31)+Datenblatt!$E$31,IF($C31=11,(Datenblatt!$B$32*Übersicht!I31^3)+(Datenblatt!$C$32*Übersicht!I31^2)+(Datenblatt!$D$32*Übersicht!I31)+Datenblatt!$E$32,0))))))))))))))))))))))))</f>
        <v>0</v>
      </c>
      <c r="P31">
        <f>IF(AND(I31="",C31=11),Datenblatt!$I$29,IF(AND(I31="",C31=12),Datenblatt!$I$29,IF(AND(I31="",C31=16),Datenblatt!$I$29,IF(AND(I31="",C31=15),Datenblatt!$I$29,IF(AND(I31="",C31=14),Datenblatt!$I$29,IF(AND(I31="",C31=13),Datenblatt!$I$29,IF(AND($C31=13,I31&gt;Datenblatt!$AC$3),0,IF(AND($C31=14,I31&gt;Datenblatt!$AC$4),0,IF(AND($C31=15,I31&gt;Datenblatt!$AC$5),0,IF(AND($C31=16,I31&gt;Datenblatt!$AC$6),0,IF(AND($C31=12,I31&gt;Datenblatt!$AC$7),0,IF(AND($C31=11,I31&gt;Datenblatt!$AC$8),0,IF(AND($C31=13,I31&lt;Datenblatt!$AB$3),100,IF(AND($C31=14,I31&lt;Datenblatt!$AB$4),100,IF(AND($C31=15,I31&lt;Datenblatt!$AB$5),100,IF(AND($C31=16,I31&lt;Datenblatt!$AB$6),100,IF(AND($C31=12,I31&lt;Datenblatt!$AB$7),100,IF(AND($C31=11,I31&lt;Datenblatt!$AB$8),100,IF($C31=13,(Datenblatt!$B$27*Übersicht!I31^3)+(Datenblatt!$C$27*Übersicht!I31^2)+(Datenblatt!$D$27*Übersicht!I31)+Datenblatt!$E$27,IF($C31=14,(Datenblatt!$B$28*Übersicht!I31^3)+(Datenblatt!$C$28*Übersicht!I31^2)+(Datenblatt!$D$28*Übersicht!I31)+Datenblatt!$E$28,IF($C31=15,(Datenblatt!$B$29*Übersicht!I31^3)+(Datenblatt!$C$29*Übersicht!I31^2)+(Datenblatt!$D$29*Übersicht!I31)+Datenblatt!$E$29,IF($C31=16,(Datenblatt!$B$30*Übersicht!I31^3)+(Datenblatt!$C$30*Übersicht!I31^2)+(Datenblatt!$D$30*Übersicht!I31)+Datenblatt!$E$30,IF($C31=12,(Datenblatt!$B$31*Übersicht!I31^3)+(Datenblatt!$C$31*Übersicht!I31^2)+(Datenblatt!$D$31*Übersicht!I31)+Datenblatt!$E$31,IF($C31=11,(Datenblatt!$B$32*Übersicht!I31^3)+(Datenblatt!$C$32*Übersicht!I31^2)+(Datenblatt!$D$32*Übersicht!I31)+Datenblatt!$E$32,0))))))))))))))))))))))))</f>
        <v>0</v>
      </c>
      <c r="Q31" s="2" t="e">
        <f t="shared" si="0"/>
        <v>#DIV/0!</v>
      </c>
      <c r="R31" s="2" t="e">
        <f t="shared" si="1"/>
        <v>#DIV/0!</v>
      </c>
      <c r="T31" s="2"/>
      <c r="U31" s="2">
        <f>Datenblatt!$I$10</f>
        <v>63</v>
      </c>
      <c r="V31" s="2">
        <f>Datenblatt!$I$18</f>
        <v>62</v>
      </c>
      <c r="W31" s="2">
        <f>Datenblatt!$I$26</f>
        <v>56</v>
      </c>
      <c r="X31" s="2">
        <f>Datenblatt!$I$34</f>
        <v>58</v>
      </c>
      <c r="Y31" s="7" t="e">
        <f t="shared" si="2"/>
        <v>#DIV/0!</v>
      </c>
      <c r="AA31" s="2">
        <f>Datenblatt!$I$5</f>
        <v>73</v>
      </c>
      <c r="AB31">
        <f>Datenblatt!$I$13</f>
        <v>80</v>
      </c>
      <c r="AC31">
        <f>Datenblatt!$I$21</f>
        <v>80</v>
      </c>
      <c r="AD31">
        <f>Datenblatt!$I$29</f>
        <v>71</v>
      </c>
      <c r="AE31">
        <f>Datenblatt!$I$37</f>
        <v>75</v>
      </c>
      <c r="AF31" s="7" t="e">
        <f t="shared" si="3"/>
        <v>#DIV/0!</v>
      </c>
    </row>
    <row r="32" spans="11:32" ht="18.75" x14ac:dyDescent="0.3">
      <c r="K32" s="3" t="e">
        <f>IF(AND($C32=13,Datenblatt!M32&lt;Datenblatt!$S$3),0,IF(AND($C32=14,Datenblatt!M32&lt;Datenblatt!$S$4),0,IF(AND($C32=15,Datenblatt!M32&lt;Datenblatt!$S$5),0,IF(AND($C32=16,Datenblatt!M32&lt;Datenblatt!$S$6),0,IF(AND($C32=12,Datenblatt!M32&lt;Datenblatt!$S$7),0,IF(AND($C32=11,Datenblatt!M32&lt;Datenblatt!$S$8),0,IF(AND($C32=13,Datenblatt!M32&gt;Datenblatt!$R$3),100,IF(AND($C32=14,Datenblatt!M32&gt;Datenblatt!$R$4),100,IF(AND($C32=15,Datenblatt!M32&gt;Datenblatt!$R$5),100,IF(AND($C32=16,Datenblatt!M32&gt;Datenblatt!$R$6),100,IF(AND($C32=12,Datenblatt!M32&gt;Datenblatt!$R$7),100,IF(AND($C32=11,Datenblatt!M32&gt;Datenblatt!$R$8),100,IF(Übersicht!$C32=13,Datenblatt!$B$35*Datenblatt!M32^3+Datenblatt!$C$35*Datenblatt!M32^2+Datenblatt!$D$35*Datenblatt!M32+Datenblatt!$E$35,IF(Übersicht!$C32=14,Datenblatt!$B$36*Datenblatt!M32^3+Datenblatt!$C$36*Datenblatt!M32^2+Datenblatt!$D$36*Datenblatt!M32+Datenblatt!$E$36,IF(Übersicht!$C32=15,Datenblatt!$B$37*Datenblatt!M32^3+Datenblatt!$C$37*Datenblatt!M32^2+Datenblatt!$D$37*Datenblatt!M32+Datenblatt!$E$37,IF(Übersicht!$C32=16,Datenblatt!$B$38*Datenblatt!M32^3+Datenblatt!$C$38*Datenblatt!M32^2+Datenblatt!$D$38*Datenblatt!M32+Datenblatt!$E$38,IF(Übersicht!$C32=12,Datenblatt!$B$39*Datenblatt!M32^3+Datenblatt!$C$39*Datenblatt!M32^2+Datenblatt!$D$39*Datenblatt!M32+Datenblatt!$E$39,IF(Übersicht!$C32=11,Datenblatt!$B$40*Datenblatt!M32^3+Datenblatt!$C$40*Datenblatt!M32^2+Datenblatt!$D$40*Datenblatt!M32+Datenblatt!$E$40,0))))))))))))))))))</f>
        <v>#DIV/0!</v>
      </c>
      <c r="L32" s="3"/>
      <c r="M32" t="e">
        <f>IF(AND(Übersicht!$C32=13,Datenblatt!O32&lt;Datenblatt!$Y$3),0,IF(AND(Übersicht!$C32=14,Datenblatt!O32&lt;Datenblatt!$Y$4),0,IF(AND(Übersicht!$C32=15,Datenblatt!O32&lt;Datenblatt!$Y$5),0,IF(AND(Übersicht!$C32=16,Datenblatt!O32&lt;Datenblatt!$Y$6),0,IF(AND(Übersicht!$C32=12,Datenblatt!O32&lt;Datenblatt!$Y$7),0,IF(AND(Übersicht!$C32=11,Datenblatt!O32&lt;Datenblatt!$Y$8),0,IF(AND($C32=13,Datenblatt!O32&gt;Datenblatt!$X$3),100,IF(AND($C32=14,Datenblatt!O32&gt;Datenblatt!$X$4),100,IF(AND($C32=15,Datenblatt!O32&gt;Datenblatt!$X$5),100,IF(AND($C32=16,Datenblatt!O32&gt;Datenblatt!$X$6),100,IF(AND($C32=12,Datenblatt!O32&gt;Datenblatt!$X$7),100,IF(AND($C32=11,Datenblatt!O32&gt;Datenblatt!$X$8),100,IF(Übersicht!$C32=13,Datenblatt!$B$11*Datenblatt!O32^3+Datenblatt!$C$11*Datenblatt!O32^2+Datenblatt!$D$11*Datenblatt!O32+Datenblatt!$E$11,IF(Übersicht!$C32=14,Datenblatt!$B$12*Datenblatt!O32^3+Datenblatt!$C$12*Datenblatt!O32^2+Datenblatt!$D$12*Datenblatt!O32+Datenblatt!$E$12,IF(Übersicht!$C32=15,Datenblatt!$B$13*Datenblatt!O32^3+Datenblatt!$C$13*Datenblatt!O32^2+Datenblatt!$D$13*Datenblatt!O32+Datenblatt!$E$13,IF(Übersicht!$C32=16,Datenblatt!$B$14*Datenblatt!O32^3+Datenblatt!$C$14*Datenblatt!O32^2+Datenblatt!$D$14*Datenblatt!O32+Datenblatt!$E$14,IF(Übersicht!$C32=12,Datenblatt!$B$15*Datenblatt!O32^3+Datenblatt!$C$15*Datenblatt!O32^2+Datenblatt!$D$15*Datenblatt!O32+Datenblatt!$E$15,IF(Übersicht!$C32=11,Datenblatt!$B$16*Datenblatt!O32^3+Datenblatt!$C$16*Datenblatt!O32^2+Datenblatt!$D$16*Datenblatt!O32+Datenblatt!$E$16,0))))))))))))))))))</f>
        <v>#DIV/0!</v>
      </c>
      <c r="N32">
        <f>IF(AND($C32=13,H32&lt;Datenblatt!$AA$3),0,IF(AND($C32=14,H32&lt;Datenblatt!$AA$4),0,IF(AND($C32=15,H32&lt;Datenblatt!$AA$5),0,IF(AND($C32=16,H32&lt;Datenblatt!$AA$6),0,IF(AND($C32=12,H32&lt;Datenblatt!$AA$7),0,IF(AND($C32=11,H32&lt;Datenblatt!$AA$8),0,IF(AND($C32=13,H32&gt;Datenblatt!$Z$3),100,IF(AND($C32=14,H32&gt;Datenblatt!$Z$4),100,IF(AND($C32=15,H32&gt;Datenblatt!$Z$5),100,IF(AND($C32=16,H32&gt;Datenblatt!$Z$6),100,IF(AND($C32=12,H32&gt;Datenblatt!$Z$7),100,IF(AND($C32=11,H32&gt;Datenblatt!$Z$8),100,IF($C32=13,(Datenblatt!$B$19*Übersicht!H32^3)+(Datenblatt!$C$19*Übersicht!H32^2)+(Datenblatt!$D$19*Übersicht!H32)+Datenblatt!$E$19,IF($C32=14,(Datenblatt!$B$20*Übersicht!H32^3)+(Datenblatt!$C$20*Übersicht!H32^2)+(Datenblatt!$D$20*Übersicht!H32)+Datenblatt!$E$20,IF($C32=15,(Datenblatt!$B$21*Übersicht!H32^3)+(Datenblatt!$C$21*Übersicht!H32^2)+(Datenblatt!$D$21*Übersicht!H32)+Datenblatt!$E$21,IF($C32=16,(Datenblatt!$B$22*Übersicht!H32^3)+(Datenblatt!$C$22*Übersicht!H32^2)+(Datenblatt!$D$22*Übersicht!H32)+Datenblatt!$E$22,IF($C32=12,(Datenblatt!$B$23*Übersicht!H32^3)+(Datenblatt!$C$23*Übersicht!H32^2)+(Datenblatt!$D$23*Übersicht!H32)+Datenblatt!$E$23,IF($C32=11,(Datenblatt!$B$24*Übersicht!H32^3)+(Datenblatt!$C$24*Übersicht!H32^2)+(Datenblatt!$D$24*Übersicht!H32)+Datenblatt!$E$24,0))))))))))))))))))</f>
        <v>0</v>
      </c>
      <c r="O32">
        <f>IF(AND(I32="",C32=11),Datenblatt!$I$26,IF(AND(I32="",C32=12),Datenblatt!$I$26,IF(AND(I32="",C32=16),Datenblatt!$I$27,IF(AND(I32="",C32=15),Datenblatt!$I$26,IF(AND(I32="",C32=14),Datenblatt!$I$26,IF(AND(I32="",C32=13),Datenblatt!$I$26,IF(AND($C32=13,I32&gt;Datenblatt!$AC$3),0,IF(AND($C32=14,I32&gt;Datenblatt!$AC$4),0,IF(AND($C32=15,I32&gt;Datenblatt!$AC$5),0,IF(AND($C32=16,I32&gt;Datenblatt!$AC$6),0,IF(AND($C32=12,I32&gt;Datenblatt!$AC$7),0,IF(AND($C32=11,I32&gt;Datenblatt!$AC$8),0,IF(AND($C32=13,I32&lt;Datenblatt!$AB$3),100,IF(AND($C32=14,I32&lt;Datenblatt!$AB$4),100,IF(AND($C32=15,I32&lt;Datenblatt!$AB$5),100,IF(AND($C32=16,I32&lt;Datenblatt!$AB$6),100,IF(AND($C32=12,I32&lt;Datenblatt!$AB$7),100,IF(AND($C32=11,I32&lt;Datenblatt!$AB$8),100,IF($C32=13,(Datenblatt!$B$27*Übersicht!I32^3)+(Datenblatt!$C$27*Übersicht!I32^2)+(Datenblatt!$D$27*Übersicht!I32)+Datenblatt!$E$27,IF($C32=14,(Datenblatt!$B$28*Übersicht!I32^3)+(Datenblatt!$C$28*Übersicht!I32^2)+(Datenblatt!$D$28*Übersicht!I32)+Datenblatt!$E$28,IF($C32=15,(Datenblatt!$B$29*Übersicht!I32^3)+(Datenblatt!$C$29*Übersicht!I32^2)+(Datenblatt!$D$29*Übersicht!I32)+Datenblatt!$E$29,IF($C32=16,(Datenblatt!$B$30*Übersicht!I32^3)+(Datenblatt!$C$30*Übersicht!I32^2)+(Datenblatt!$D$30*Übersicht!I32)+Datenblatt!$E$30,IF($C32=12,(Datenblatt!$B$31*Übersicht!I32^3)+(Datenblatt!$C$31*Übersicht!I32^2)+(Datenblatt!$D$31*Übersicht!I32)+Datenblatt!$E$31,IF($C32=11,(Datenblatt!$B$32*Übersicht!I32^3)+(Datenblatt!$C$32*Übersicht!I32^2)+(Datenblatt!$D$32*Übersicht!I32)+Datenblatt!$E$32,0))))))))))))))))))))))))</f>
        <v>0</v>
      </c>
      <c r="P32">
        <f>IF(AND(I32="",C32=11),Datenblatt!$I$29,IF(AND(I32="",C32=12),Datenblatt!$I$29,IF(AND(I32="",C32=16),Datenblatt!$I$29,IF(AND(I32="",C32=15),Datenblatt!$I$29,IF(AND(I32="",C32=14),Datenblatt!$I$29,IF(AND(I32="",C32=13),Datenblatt!$I$29,IF(AND($C32=13,I32&gt;Datenblatt!$AC$3),0,IF(AND($C32=14,I32&gt;Datenblatt!$AC$4),0,IF(AND($C32=15,I32&gt;Datenblatt!$AC$5),0,IF(AND($C32=16,I32&gt;Datenblatt!$AC$6),0,IF(AND($C32=12,I32&gt;Datenblatt!$AC$7),0,IF(AND($C32=11,I32&gt;Datenblatt!$AC$8),0,IF(AND($C32=13,I32&lt;Datenblatt!$AB$3),100,IF(AND($C32=14,I32&lt;Datenblatt!$AB$4),100,IF(AND($C32=15,I32&lt;Datenblatt!$AB$5),100,IF(AND($C32=16,I32&lt;Datenblatt!$AB$6),100,IF(AND($C32=12,I32&lt;Datenblatt!$AB$7),100,IF(AND($C32=11,I32&lt;Datenblatt!$AB$8),100,IF($C32=13,(Datenblatt!$B$27*Übersicht!I32^3)+(Datenblatt!$C$27*Übersicht!I32^2)+(Datenblatt!$D$27*Übersicht!I32)+Datenblatt!$E$27,IF($C32=14,(Datenblatt!$B$28*Übersicht!I32^3)+(Datenblatt!$C$28*Übersicht!I32^2)+(Datenblatt!$D$28*Übersicht!I32)+Datenblatt!$E$28,IF($C32=15,(Datenblatt!$B$29*Übersicht!I32^3)+(Datenblatt!$C$29*Übersicht!I32^2)+(Datenblatt!$D$29*Übersicht!I32)+Datenblatt!$E$29,IF($C32=16,(Datenblatt!$B$30*Übersicht!I32^3)+(Datenblatt!$C$30*Übersicht!I32^2)+(Datenblatt!$D$30*Übersicht!I32)+Datenblatt!$E$30,IF($C32=12,(Datenblatt!$B$31*Übersicht!I32^3)+(Datenblatt!$C$31*Übersicht!I32^2)+(Datenblatt!$D$31*Übersicht!I32)+Datenblatt!$E$31,IF($C32=11,(Datenblatt!$B$32*Übersicht!I32^3)+(Datenblatt!$C$32*Übersicht!I32^2)+(Datenblatt!$D$32*Übersicht!I32)+Datenblatt!$E$32,0))))))))))))))))))))))))</f>
        <v>0</v>
      </c>
      <c r="Q32" s="2" t="e">
        <f t="shared" si="0"/>
        <v>#DIV/0!</v>
      </c>
      <c r="R32" s="2" t="e">
        <f t="shared" si="1"/>
        <v>#DIV/0!</v>
      </c>
      <c r="T32" s="2"/>
      <c r="U32" s="2">
        <f>Datenblatt!$I$10</f>
        <v>63</v>
      </c>
      <c r="V32" s="2">
        <f>Datenblatt!$I$18</f>
        <v>62</v>
      </c>
      <c r="W32" s="2">
        <f>Datenblatt!$I$26</f>
        <v>56</v>
      </c>
      <c r="X32" s="2">
        <f>Datenblatt!$I$34</f>
        <v>58</v>
      </c>
      <c r="Y32" s="7" t="e">
        <f t="shared" si="2"/>
        <v>#DIV/0!</v>
      </c>
      <c r="AA32" s="2">
        <f>Datenblatt!$I$5</f>
        <v>73</v>
      </c>
      <c r="AB32">
        <f>Datenblatt!$I$13</f>
        <v>80</v>
      </c>
      <c r="AC32">
        <f>Datenblatt!$I$21</f>
        <v>80</v>
      </c>
      <c r="AD32">
        <f>Datenblatt!$I$29</f>
        <v>71</v>
      </c>
      <c r="AE32">
        <f>Datenblatt!$I$37</f>
        <v>75</v>
      </c>
      <c r="AF32" s="7" t="e">
        <f t="shared" si="3"/>
        <v>#DIV/0!</v>
      </c>
    </row>
    <row r="33" spans="11:32" ht="18.75" x14ac:dyDescent="0.3">
      <c r="K33" s="3" t="e">
        <f>IF(AND($C33=13,Datenblatt!M33&lt;Datenblatt!$S$3),0,IF(AND($C33=14,Datenblatt!M33&lt;Datenblatt!$S$4),0,IF(AND($C33=15,Datenblatt!M33&lt;Datenblatt!$S$5),0,IF(AND($C33=16,Datenblatt!M33&lt;Datenblatt!$S$6),0,IF(AND($C33=12,Datenblatt!M33&lt;Datenblatt!$S$7),0,IF(AND($C33=11,Datenblatt!M33&lt;Datenblatt!$S$8),0,IF(AND($C33=13,Datenblatt!M33&gt;Datenblatt!$R$3),100,IF(AND($C33=14,Datenblatt!M33&gt;Datenblatt!$R$4),100,IF(AND($C33=15,Datenblatt!M33&gt;Datenblatt!$R$5),100,IF(AND($C33=16,Datenblatt!M33&gt;Datenblatt!$R$6),100,IF(AND($C33=12,Datenblatt!M33&gt;Datenblatt!$R$7),100,IF(AND($C33=11,Datenblatt!M33&gt;Datenblatt!$R$8),100,IF(Übersicht!$C33=13,Datenblatt!$B$35*Datenblatt!M33^3+Datenblatt!$C$35*Datenblatt!M33^2+Datenblatt!$D$35*Datenblatt!M33+Datenblatt!$E$35,IF(Übersicht!$C33=14,Datenblatt!$B$36*Datenblatt!M33^3+Datenblatt!$C$36*Datenblatt!M33^2+Datenblatt!$D$36*Datenblatt!M33+Datenblatt!$E$36,IF(Übersicht!$C33=15,Datenblatt!$B$37*Datenblatt!M33^3+Datenblatt!$C$37*Datenblatt!M33^2+Datenblatt!$D$37*Datenblatt!M33+Datenblatt!$E$37,IF(Übersicht!$C33=16,Datenblatt!$B$38*Datenblatt!M33^3+Datenblatt!$C$38*Datenblatt!M33^2+Datenblatt!$D$38*Datenblatt!M33+Datenblatt!$E$38,IF(Übersicht!$C33=12,Datenblatt!$B$39*Datenblatt!M33^3+Datenblatt!$C$39*Datenblatt!M33^2+Datenblatt!$D$39*Datenblatt!M33+Datenblatt!$E$39,IF(Übersicht!$C33=11,Datenblatt!$B$40*Datenblatt!M33^3+Datenblatt!$C$40*Datenblatt!M33^2+Datenblatt!$D$40*Datenblatt!M33+Datenblatt!$E$40,0))))))))))))))))))</f>
        <v>#DIV/0!</v>
      </c>
      <c r="L33" s="3"/>
      <c r="M33" t="e">
        <f>IF(AND(Übersicht!$C33=13,Datenblatt!O33&lt;Datenblatt!$Y$3),0,IF(AND(Übersicht!$C33=14,Datenblatt!O33&lt;Datenblatt!$Y$4),0,IF(AND(Übersicht!$C33=15,Datenblatt!O33&lt;Datenblatt!$Y$5),0,IF(AND(Übersicht!$C33=16,Datenblatt!O33&lt;Datenblatt!$Y$6),0,IF(AND(Übersicht!$C33=12,Datenblatt!O33&lt;Datenblatt!$Y$7),0,IF(AND(Übersicht!$C33=11,Datenblatt!O33&lt;Datenblatt!$Y$8),0,IF(AND($C33=13,Datenblatt!O33&gt;Datenblatt!$X$3),100,IF(AND($C33=14,Datenblatt!O33&gt;Datenblatt!$X$4),100,IF(AND($C33=15,Datenblatt!O33&gt;Datenblatt!$X$5),100,IF(AND($C33=16,Datenblatt!O33&gt;Datenblatt!$X$6),100,IF(AND($C33=12,Datenblatt!O33&gt;Datenblatt!$X$7),100,IF(AND($C33=11,Datenblatt!O33&gt;Datenblatt!$X$8),100,IF(Übersicht!$C33=13,Datenblatt!$B$11*Datenblatt!O33^3+Datenblatt!$C$11*Datenblatt!O33^2+Datenblatt!$D$11*Datenblatt!O33+Datenblatt!$E$11,IF(Übersicht!$C33=14,Datenblatt!$B$12*Datenblatt!O33^3+Datenblatt!$C$12*Datenblatt!O33^2+Datenblatt!$D$12*Datenblatt!O33+Datenblatt!$E$12,IF(Übersicht!$C33=15,Datenblatt!$B$13*Datenblatt!O33^3+Datenblatt!$C$13*Datenblatt!O33^2+Datenblatt!$D$13*Datenblatt!O33+Datenblatt!$E$13,IF(Übersicht!$C33=16,Datenblatt!$B$14*Datenblatt!O33^3+Datenblatt!$C$14*Datenblatt!O33^2+Datenblatt!$D$14*Datenblatt!O33+Datenblatt!$E$14,IF(Übersicht!$C33=12,Datenblatt!$B$15*Datenblatt!O33^3+Datenblatt!$C$15*Datenblatt!O33^2+Datenblatt!$D$15*Datenblatt!O33+Datenblatt!$E$15,IF(Übersicht!$C33=11,Datenblatt!$B$16*Datenblatt!O33^3+Datenblatt!$C$16*Datenblatt!O33^2+Datenblatt!$D$16*Datenblatt!O33+Datenblatt!$E$16,0))))))))))))))))))</f>
        <v>#DIV/0!</v>
      </c>
      <c r="N33">
        <f>IF(AND($C33=13,H33&lt;Datenblatt!$AA$3),0,IF(AND($C33=14,H33&lt;Datenblatt!$AA$4),0,IF(AND($C33=15,H33&lt;Datenblatt!$AA$5),0,IF(AND($C33=16,H33&lt;Datenblatt!$AA$6),0,IF(AND($C33=12,H33&lt;Datenblatt!$AA$7),0,IF(AND($C33=11,H33&lt;Datenblatt!$AA$8),0,IF(AND($C33=13,H33&gt;Datenblatt!$Z$3),100,IF(AND($C33=14,H33&gt;Datenblatt!$Z$4),100,IF(AND($C33=15,H33&gt;Datenblatt!$Z$5),100,IF(AND($C33=16,H33&gt;Datenblatt!$Z$6),100,IF(AND($C33=12,H33&gt;Datenblatt!$Z$7),100,IF(AND($C33=11,H33&gt;Datenblatt!$Z$8),100,IF($C33=13,(Datenblatt!$B$19*Übersicht!H33^3)+(Datenblatt!$C$19*Übersicht!H33^2)+(Datenblatt!$D$19*Übersicht!H33)+Datenblatt!$E$19,IF($C33=14,(Datenblatt!$B$20*Übersicht!H33^3)+(Datenblatt!$C$20*Übersicht!H33^2)+(Datenblatt!$D$20*Übersicht!H33)+Datenblatt!$E$20,IF($C33=15,(Datenblatt!$B$21*Übersicht!H33^3)+(Datenblatt!$C$21*Übersicht!H33^2)+(Datenblatt!$D$21*Übersicht!H33)+Datenblatt!$E$21,IF($C33=16,(Datenblatt!$B$22*Übersicht!H33^3)+(Datenblatt!$C$22*Übersicht!H33^2)+(Datenblatt!$D$22*Übersicht!H33)+Datenblatt!$E$22,IF($C33=12,(Datenblatt!$B$23*Übersicht!H33^3)+(Datenblatt!$C$23*Übersicht!H33^2)+(Datenblatt!$D$23*Übersicht!H33)+Datenblatt!$E$23,IF($C33=11,(Datenblatt!$B$24*Übersicht!H33^3)+(Datenblatt!$C$24*Übersicht!H33^2)+(Datenblatt!$D$24*Übersicht!H33)+Datenblatt!$E$24,0))))))))))))))))))</f>
        <v>0</v>
      </c>
      <c r="O33">
        <f>IF(AND(I33="",C33=11),Datenblatt!$I$26,IF(AND(I33="",C33=12),Datenblatt!$I$26,IF(AND(I33="",C33=16),Datenblatt!$I$27,IF(AND(I33="",C33=15),Datenblatt!$I$26,IF(AND(I33="",C33=14),Datenblatt!$I$26,IF(AND(I33="",C33=13),Datenblatt!$I$26,IF(AND($C33=13,I33&gt;Datenblatt!$AC$3),0,IF(AND($C33=14,I33&gt;Datenblatt!$AC$4),0,IF(AND($C33=15,I33&gt;Datenblatt!$AC$5),0,IF(AND($C33=16,I33&gt;Datenblatt!$AC$6),0,IF(AND($C33=12,I33&gt;Datenblatt!$AC$7),0,IF(AND($C33=11,I33&gt;Datenblatt!$AC$8),0,IF(AND($C33=13,I33&lt;Datenblatt!$AB$3),100,IF(AND($C33=14,I33&lt;Datenblatt!$AB$4),100,IF(AND($C33=15,I33&lt;Datenblatt!$AB$5),100,IF(AND($C33=16,I33&lt;Datenblatt!$AB$6),100,IF(AND($C33=12,I33&lt;Datenblatt!$AB$7),100,IF(AND($C33=11,I33&lt;Datenblatt!$AB$8),100,IF($C33=13,(Datenblatt!$B$27*Übersicht!I33^3)+(Datenblatt!$C$27*Übersicht!I33^2)+(Datenblatt!$D$27*Übersicht!I33)+Datenblatt!$E$27,IF($C33=14,(Datenblatt!$B$28*Übersicht!I33^3)+(Datenblatt!$C$28*Übersicht!I33^2)+(Datenblatt!$D$28*Übersicht!I33)+Datenblatt!$E$28,IF($C33=15,(Datenblatt!$B$29*Übersicht!I33^3)+(Datenblatt!$C$29*Übersicht!I33^2)+(Datenblatt!$D$29*Übersicht!I33)+Datenblatt!$E$29,IF($C33=16,(Datenblatt!$B$30*Übersicht!I33^3)+(Datenblatt!$C$30*Übersicht!I33^2)+(Datenblatt!$D$30*Übersicht!I33)+Datenblatt!$E$30,IF($C33=12,(Datenblatt!$B$31*Übersicht!I33^3)+(Datenblatt!$C$31*Übersicht!I33^2)+(Datenblatt!$D$31*Übersicht!I33)+Datenblatt!$E$31,IF($C33=11,(Datenblatt!$B$32*Übersicht!I33^3)+(Datenblatt!$C$32*Übersicht!I33^2)+(Datenblatt!$D$32*Übersicht!I33)+Datenblatt!$E$32,0))))))))))))))))))))))))</f>
        <v>0</v>
      </c>
      <c r="P33">
        <f>IF(AND(I33="",C33=11),Datenblatt!$I$29,IF(AND(I33="",C33=12),Datenblatt!$I$29,IF(AND(I33="",C33=16),Datenblatt!$I$29,IF(AND(I33="",C33=15),Datenblatt!$I$29,IF(AND(I33="",C33=14),Datenblatt!$I$29,IF(AND(I33="",C33=13),Datenblatt!$I$29,IF(AND($C33=13,I33&gt;Datenblatt!$AC$3),0,IF(AND($C33=14,I33&gt;Datenblatt!$AC$4),0,IF(AND($C33=15,I33&gt;Datenblatt!$AC$5),0,IF(AND($C33=16,I33&gt;Datenblatt!$AC$6),0,IF(AND($C33=12,I33&gt;Datenblatt!$AC$7),0,IF(AND($C33=11,I33&gt;Datenblatt!$AC$8),0,IF(AND($C33=13,I33&lt;Datenblatt!$AB$3),100,IF(AND($C33=14,I33&lt;Datenblatt!$AB$4),100,IF(AND($C33=15,I33&lt;Datenblatt!$AB$5),100,IF(AND($C33=16,I33&lt;Datenblatt!$AB$6),100,IF(AND($C33=12,I33&lt;Datenblatt!$AB$7),100,IF(AND($C33=11,I33&lt;Datenblatt!$AB$8),100,IF($C33=13,(Datenblatt!$B$27*Übersicht!I33^3)+(Datenblatt!$C$27*Übersicht!I33^2)+(Datenblatt!$D$27*Übersicht!I33)+Datenblatt!$E$27,IF($C33=14,(Datenblatt!$B$28*Übersicht!I33^3)+(Datenblatt!$C$28*Übersicht!I33^2)+(Datenblatt!$D$28*Übersicht!I33)+Datenblatt!$E$28,IF($C33=15,(Datenblatt!$B$29*Übersicht!I33^3)+(Datenblatt!$C$29*Übersicht!I33^2)+(Datenblatt!$D$29*Übersicht!I33)+Datenblatt!$E$29,IF($C33=16,(Datenblatt!$B$30*Übersicht!I33^3)+(Datenblatt!$C$30*Übersicht!I33^2)+(Datenblatt!$D$30*Übersicht!I33)+Datenblatt!$E$30,IF($C33=12,(Datenblatt!$B$31*Übersicht!I33^3)+(Datenblatt!$C$31*Übersicht!I33^2)+(Datenblatt!$D$31*Übersicht!I33)+Datenblatt!$E$31,IF($C33=11,(Datenblatt!$B$32*Übersicht!I33^3)+(Datenblatt!$C$32*Übersicht!I33^2)+(Datenblatt!$D$32*Übersicht!I33)+Datenblatt!$E$32,0))))))))))))))))))))))))</f>
        <v>0</v>
      </c>
      <c r="Q33" s="2" t="e">
        <f t="shared" si="0"/>
        <v>#DIV/0!</v>
      </c>
      <c r="R33" s="2" t="e">
        <f t="shared" si="1"/>
        <v>#DIV/0!</v>
      </c>
      <c r="T33" s="2"/>
      <c r="U33" s="2">
        <f>Datenblatt!$I$10</f>
        <v>63</v>
      </c>
      <c r="V33" s="2">
        <f>Datenblatt!$I$18</f>
        <v>62</v>
      </c>
      <c r="W33" s="2">
        <f>Datenblatt!$I$26</f>
        <v>56</v>
      </c>
      <c r="X33" s="2">
        <f>Datenblatt!$I$34</f>
        <v>58</v>
      </c>
      <c r="Y33" s="7" t="e">
        <f t="shared" si="2"/>
        <v>#DIV/0!</v>
      </c>
      <c r="AA33" s="2">
        <f>Datenblatt!$I$5</f>
        <v>73</v>
      </c>
      <c r="AB33">
        <f>Datenblatt!$I$13</f>
        <v>80</v>
      </c>
      <c r="AC33">
        <f>Datenblatt!$I$21</f>
        <v>80</v>
      </c>
      <c r="AD33">
        <f>Datenblatt!$I$29</f>
        <v>71</v>
      </c>
      <c r="AE33">
        <f>Datenblatt!$I$37</f>
        <v>75</v>
      </c>
      <c r="AF33" s="7" t="e">
        <f t="shared" si="3"/>
        <v>#DIV/0!</v>
      </c>
    </row>
    <row r="34" spans="11:32" ht="18.75" x14ac:dyDescent="0.3">
      <c r="K34" s="3" t="e">
        <f>IF(AND($C34=13,Datenblatt!M34&lt;Datenblatt!$S$3),0,IF(AND($C34=14,Datenblatt!M34&lt;Datenblatt!$S$4),0,IF(AND($C34=15,Datenblatt!M34&lt;Datenblatt!$S$5),0,IF(AND($C34=16,Datenblatt!M34&lt;Datenblatt!$S$6),0,IF(AND($C34=12,Datenblatt!M34&lt;Datenblatt!$S$7),0,IF(AND($C34=11,Datenblatt!M34&lt;Datenblatt!$S$8),0,IF(AND($C34=13,Datenblatt!M34&gt;Datenblatt!$R$3),100,IF(AND($C34=14,Datenblatt!M34&gt;Datenblatt!$R$4),100,IF(AND($C34=15,Datenblatt!M34&gt;Datenblatt!$R$5),100,IF(AND($C34=16,Datenblatt!M34&gt;Datenblatt!$R$6),100,IF(AND($C34=12,Datenblatt!M34&gt;Datenblatt!$R$7),100,IF(AND($C34=11,Datenblatt!M34&gt;Datenblatt!$R$8),100,IF(Übersicht!$C34=13,Datenblatt!$B$35*Datenblatt!M34^3+Datenblatt!$C$35*Datenblatt!M34^2+Datenblatt!$D$35*Datenblatt!M34+Datenblatt!$E$35,IF(Übersicht!$C34=14,Datenblatt!$B$36*Datenblatt!M34^3+Datenblatt!$C$36*Datenblatt!M34^2+Datenblatt!$D$36*Datenblatt!M34+Datenblatt!$E$36,IF(Übersicht!$C34=15,Datenblatt!$B$37*Datenblatt!M34^3+Datenblatt!$C$37*Datenblatt!M34^2+Datenblatt!$D$37*Datenblatt!M34+Datenblatt!$E$37,IF(Übersicht!$C34=16,Datenblatt!$B$38*Datenblatt!M34^3+Datenblatt!$C$38*Datenblatt!M34^2+Datenblatt!$D$38*Datenblatt!M34+Datenblatt!$E$38,IF(Übersicht!$C34=12,Datenblatt!$B$39*Datenblatt!M34^3+Datenblatt!$C$39*Datenblatt!M34^2+Datenblatt!$D$39*Datenblatt!M34+Datenblatt!$E$39,IF(Übersicht!$C34=11,Datenblatt!$B$40*Datenblatt!M34^3+Datenblatt!$C$40*Datenblatt!M34^2+Datenblatt!$D$40*Datenblatt!M34+Datenblatt!$E$40,0))))))))))))))))))</f>
        <v>#DIV/0!</v>
      </c>
      <c r="L34" s="3"/>
      <c r="M34" t="e">
        <f>IF(AND(Übersicht!$C34=13,Datenblatt!O34&lt;Datenblatt!$Y$3),0,IF(AND(Übersicht!$C34=14,Datenblatt!O34&lt;Datenblatt!$Y$4),0,IF(AND(Übersicht!$C34=15,Datenblatt!O34&lt;Datenblatt!$Y$5),0,IF(AND(Übersicht!$C34=16,Datenblatt!O34&lt;Datenblatt!$Y$6),0,IF(AND(Übersicht!$C34=12,Datenblatt!O34&lt;Datenblatt!$Y$7),0,IF(AND(Übersicht!$C34=11,Datenblatt!O34&lt;Datenblatt!$Y$8),0,IF(AND($C34=13,Datenblatt!O34&gt;Datenblatt!$X$3),100,IF(AND($C34=14,Datenblatt!O34&gt;Datenblatt!$X$4),100,IF(AND($C34=15,Datenblatt!O34&gt;Datenblatt!$X$5),100,IF(AND($C34=16,Datenblatt!O34&gt;Datenblatt!$X$6),100,IF(AND($C34=12,Datenblatt!O34&gt;Datenblatt!$X$7),100,IF(AND($C34=11,Datenblatt!O34&gt;Datenblatt!$X$8),100,IF(Übersicht!$C34=13,Datenblatt!$B$11*Datenblatt!O34^3+Datenblatt!$C$11*Datenblatt!O34^2+Datenblatt!$D$11*Datenblatt!O34+Datenblatt!$E$11,IF(Übersicht!$C34=14,Datenblatt!$B$12*Datenblatt!O34^3+Datenblatt!$C$12*Datenblatt!O34^2+Datenblatt!$D$12*Datenblatt!O34+Datenblatt!$E$12,IF(Übersicht!$C34=15,Datenblatt!$B$13*Datenblatt!O34^3+Datenblatt!$C$13*Datenblatt!O34^2+Datenblatt!$D$13*Datenblatt!O34+Datenblatt!$E$13,IF(Übersicht!$C34=16,Datenblatt!$B$14*Datenblatt!O34^3+Datenblatt!$C$14*Datenblatt!O34^2+Datenblatt!$D$14*Datenblatt!O34+Datenblatt!$E$14,IF(Übersicht!$C34=12,Datenblatt!$B$15*Datenblatt!O34^3+Datenblatt!$C$15*Datenblatt!O34^2+Datenblatt!$D$15*Datenblatt!O34+Datenblatt!$E$15,IF(Übersicht!$C34=11,Datenblatt!$B$16*Datenblatt!O34^3+Datenblatt!$C$16*Datenblatt!O34^2+Datenblatt!$D$16*Datenblatt!O34+Datenblatt!$E$16,0))))))))))))))))))</f>
        <v>#DIV/0!</v>
      </c>
      <c r="N34">
        <f>IF(AND($C34=13,H34&lt;Datenblatt!$AA$3),0,IF(AND($C34=14,H34&lt;Datenblatt!$AA$4),0,IF(AND($C34=15,H34&lt;Datenblatt!$AA$5),0,IF(AND($C34=16,H34&lt;Datenblatt!$AA$6),0,IF(AND($C34=12,H34&lt;Datenblatt!$AA$7),0,IF(AND($C34=11,H34&lt;Datenblatt!$AA$8),0,IF(AND($C34=13,H34&gt;Datenblatt!$Z$3),100,IF(AND($C34=14,H34&gt;Datenblatt!$Z$4),100,IF(AND($C34=15,H34&gt;Datenblatt!$Z$5),100,IF(AND($C34=16,H34&gt;Datenblatt!$Z$6),100,IF(AND($C34=12,H34&gt;Datenblatt!$Z$7),100,IF(AND($C34=11,H34&gt;Datenblatt!$Z$8),100,IF($C34=13,(Datenblatt!$B$19*Übersicht!H34^3)+(Datenblatt!$C$19*Übersicht!H34^2)+(Datenblatt!$D$19*Übersicht!H34)+Datenblatt!$E$19,IF($C34=14,(Datenblatt!$B$20*Übersicht!H34^3)+(Datenblatt!$C$20*Übersicht!H34^2)+(Datenblatt!$D$20*Übersicht!H34)+Datenblatt!$E$20,IF($C34=15,(Datenblatt!$B$21*Übersicht!H34^3)+(Datenblatt!$C$21*Übersicht!H34^2)+(Datenblatt!$D$21*Übersicht!H34)+Datenblatt!$E$21,IF($C34=16,(Datenblatt!$B$22*Übersicht!H34^3)+(Datenblatt!$C$22*Übersicht!H34^2)+(Datenblatt!$D$22*Übersicht!H34)+Datenblatt!$E$22,IF($C34=12,(Datenblatt!$B$23*Übersicht!H34^3)+(Datenblatt!$C$23*Übersicht!H34^2)+(Datenblatt!$D$23*Übersicht!H34)+Datenblatt!$E$23,IF($C34=11,(Datenblatt!$B$24*Übersicht!H34^3)+(Datenblatt!$C$24*Übersicht!H34^2)+(Datenblatt!$D$24*Übersicht!H34)+Datenblatt!$E$24,0))))))))))))))))))</f>
        <v>0</v>
      </c>
      <c r="O34">
        <f>IF(AND(I34="",C34=11),Datenblatt!$I$26,IF(AND(I34="",C34=12),Datenblatt!$I$26,IF(AND(I34="",C34=16),Datenblatt!$I$27,IF(AND(I34="",C34=15),Datenblatt!$I$26,IF(AND(I34="",C34=14),Datenblatt!$I$26,IF(AND(I34="",C34=13),Datenblatt!$I$26,IF(AND($C34=13,I34&gt;Datenblatt!$AC$3),0,IF(AND($C34=14,I34&gt;Datenblatt!$AC$4),0,IF(AND($C34=15,I34&gt;Datenblatt!$AC$5),0,IF(AND($C34=16,I34&gt;Datenblatt!$AC$6),0,IF(AND($C34=12,I34&gt;Datenblatt!$AC$7),0,IF(AND($C34=11,I34&gt;Datenblatt!$AC$8),0,IF(AND($C34=13,I34&lt;Datenblatt!$AB$3),100,IF(AND($C34=14,I34&lt;Datenblatt!$AB$4),100,IF(AND($C34=15,I34&lt;Datenblatt!$AB$5),100,IF(AND($C34=16,I34&lt;Datenblatt!$AB$6),100,IF(AND($C34=12,I34&lt;Datenblatt!$AB$7),100,IF(AND($C34=11,I34&lt;Datenblatt!$AB$8),100,IF($C34=13,(Datenblatt!$B$27*Übersicht!I34^3)+(Datenblatt!$C$27*Übersicht!I34^2)+(Datenblatt!$D$27*Übersicht!I34)+Datenblatt!$E$27,IF($C34=14,(Datenblatt!$B$28*Übersicht!I34^3)+(Datenblatt!$C$28*Übersicht!I34^2)+(Datenblatt!$D$28*Übersicht!I34)+Datenblatt!$E$28,IF($C34=15,(Datenblatt!$B$29*Übersicht!I34^3)+(Datenblatt!$C$29*Übersicht!I34^2)+(Datenblatt!$D$29*Übersicht!I34)+Datenblatt!$E$29,IF($C34=16,(Datenblatt!$B$30*Übersicht!I34^3)+(Datenblatt!$C$30*Übersicht!I34^2)+(Datenblatt!$D$30*Übersicht!I34)+Datenblatt!$E$30,IF($C34=12,(Datenblatt!$B$31*Übersicht!I34^3)+(Datenblatt!$C$31*Übersicht!I34^2)+(Datenblatt!$D$31*Übersicht!I34)+Datenblatt!$E$31,IF($C34=11,(Datenblatt!$B$32*Übersicht!I34^3)+(Datenblatt!$C$32*Übersicht!I34^2)+(Datenblatt!$D$32*Übersicht!I34)+Datenblatt!$E$32,0))))))))))))))))))))))))</f>
        <v>0</v>
      </c>
      <c r="P34">
        <f>IF(AND(I34="",C34=11),Datenblatt!$I$29,IF(AND(I34="",C34=12),Datenblatt!$I$29,IF(AND(I34="",C34=16),Datenblatt!$I$29,IF(AND(I34="",C34=15),Datenblatt!$I$29,IF(AND(I34="",C34=14),Datenblatt!$I$29,IF(AND(I34="",C34=13),Datenblatt!$I$29,IF(AND($C34=13,I34&gt;Datenblatt!$AC$3),0,IF(AND($C34=14,I34&gt;Datenblatt!$AC$4),0,IF(AND($C34=15,I34&gt;Datenblatt!$AC$5),0,IF(AND($C34=16,I34&gt;Datenblatt!$AC$6),0,IF(AND($C34=12,I34&gt;Datenblatt!$AC$7),0,IF(AND($C34=11,I34&gt;Datenblatt!$AC$8),0,IF(AND($C34=13,I34&lt;Datenblatt!$AB$3),100,IF(AND($C34=14,I34&lt;Datenblatt!$AB$4),100,IF(AND($C34=15,I34&lt;Datenblatt!$AB$5),100,IF(AND($C34=16,I34&lt;Datenblatt!$AB$6),100,IF(AND($C34=12,I34&lt;Datenblatt!$AB$7),100,IF(AND($C34=11,I34&lt;Datenblatt!$AB$8),100,IF($C34=13,(Datenblatt!$B$27*Übersicht!I34^3)+(Datenblatt!$C$27*Übersicht!I34^2)+(Datenblatt!$D$27*Übersicht!I34)+Datenblatt!$E$27,IF($C34=14,(Datenblatt!$B$28*Übersicht!I34^3)+(Datenblatt!$C$28*Übersicht!I34^2)+(Datenblatt!$D$28*Übersicht!I34)+Datenblatt!$E$28,IF($C34=15,(Datenblatt!$B$29*Übersicht!I34^3)+(Datenblatt!$C$29*Übersicht!I34^2)+(Datenblatt!$D$29*Übersicht!I34)+Datenblatt!$E$29,IF($C34=16,(Datenblatt!$B$30*Übersicht!I34^3)+(Datenblatt!$C$30*Übersicht!I34^2)+(Datenblatt!$D$30*Übersicht!I34)+Datenblatt!$E$30,IF($C34=12,(Datenblatt!$B$31*Übersicht!I34^3)+(Datenblatt!$C$31*Übersicht!I34^2)+(Datenblatt!$D$31*Übersicht!I34)+Datenblatt!$E$31,IF($C34=11,(Datenblatt!$B$32*Übersicht!I34^3)+(Datenblatt!$C$32*Übersicht!I34^2)+(Datenblatt!$D$32*Übersicht!I34)+Datenblatt!$E$32,0))))))))))))))))))))))))</f>
        <v>0</v>
      </c>
      <c r="Q34" s="2" t="e">
        <f t="shared" si="0"/>
        <v>#DIV/0!</v>
      </c>
      <c r="R34" s="2" t="e">
        <f t="shared" si="1"/>
        <v>#DIV/0!</v>
      </c>
      <c r="T34" s="2"/>
      <c r="U34" s="2">
        <f>Datenblatt!$I$10</f>
        <v>63</v>
      </c>
      <c r="V34" s="2">
        <f>Datenblatt!$I$18</f>
        <v>62</v>
      </c>
      <c r="W34" s="2">
        <f>Datenblatt!$I$26</f>
        <v>56</v>
      </c>
      <c r="X34" s="2">
        <f>Datenblatt!$I$34</f>
        <v>58</v>
      </c>
      <c r="Y34" s="7" t="e">
        <f t="shared" si="2"/>
        <v>#DIV/0!</v>
      </c>
      <c r="AA34" s="2">
        <f>Datenblatt!$I$5</f>
        <v>73</v>
      </c>
      <c r="AB34">
        <f>Datenblatt!$I$13</f>
        <v>80</v>
      </c>
      <c r="AC34">
        <f>Datenblatt!$I$21</f>
        <v>80</v>
      </c>
      <c r="AD34">
        <f>Datenblatt!$I$29</f>
        <v>71</v>
      </c>
      <c r="AE34">
        <f>Datenblatt!$I$37</f>
        <v>75</v>
      </c>
      <c r="AF34" s="7" t="e">
        <f t="shared" si="3"/>
        <v>#DIV/0!</v>
      </c>
    </row>
    <row r="35" spans="11:32" ht="18.75" x14ac:dyDescent="0.3">
      <c r="K35" s="3" t="e">
        <f>IF(AND($C35=13,Datenblatt!M35&lt;Datenblatt!$S$3),0,IF(AND($C35=14,Datenblatt!M35&lt;Datenblatt!$S$4),0,IF(AND($C35=15,Datenblatt!M35&lt;Datenblatt!$S$5),0,IF(AND($C35=16,Datenblatt!M35&lt;Datenblatt!$S$6),0,IF(AND($C35=12,Datenblatt!M35&lt;Datenblatt!$S$7),0,IF(AND($C35=11,Datenblatt!M35&lt;Datenblatt!$S$8),0,IF(AND($C35=13,Datenblatt!M35&gt;Datenblatt!$R$3),100,IF(AND($C35=14,Datenblatt!M35&gt;Datenblatt!$R$4),100,IF(AND($C35=15,Datenblatt!M35&gt;Datenblatt!$R$5),100,IF(AND($C35=16,Datenblatt!M35&gt;Datenblatt!$R$6),100,IF(AND($C35=12,Datenblatt!M35&gt;Datenblatt!$R$7),100,IF(AND($C35=11,Datenblatt!M35&gt;Datenblatt!$R$8),100,IF(Übersicht!$C35=13,Datenblatt!$B$35*Datenblatt!M35^3+Datenblatt!$C$35*Datenblatt!M35^2+Datenblatt!$D$35*Datenblatt!M35+Datenblatt!$E$35,IF(Übersicht!$C35=14,Datenblatt!$B$36*Datenblatt!M35^3+Datenblatt!$C$36*Datenblatt!M35^2+Datenblatt!$D$36*Datenblatt!M35+Datenblatt!$E$36,IF(Übersicht!$C35=15,Datenblatt!$B$37*Datenblatt!M35^3+Datenblatt!$C$37*Datenblatt!M35^2+Datenblatt!$D$37*Datenblatt!M35+Datenblatt!$E$37,IF(Übersicht!$C35=16,Datenblatt!$B$38*Datenblatt!M35^3+Datenblatt!$C$38*Datenblatt!M35^2+Datenblatt!$D$38*Datenblatt!M35+Datenblatt!$E$38,IF(Übersicht!$C35=12,Datenblatt!$B$39*Datenblatt!M35^3+Datenblatt!$C$39*Datenblatt!M35^2+Datenblatt!$D$39*Datenblatt!M35+Datenblatt!$E$39,IF(Übersicht!$C35=11,Datenblatt!$B$40*Datenblatt!M35^3+Datenblatt!$C$40*Datenblatt!M35^2+Datenblatt!$D$40*Datenblatt!M35+Datenblatt!$E$40,0))))))))))))))))))</f>
        <v>#DIV/0!</v>
      </c>
      <c r="L35" s="3"/>
      <c r="M35" t="e">
        <f>IF(AND(Übersicht!$C35=13,Datenblatt!O35&lt;Datenblatt!$Y$3),0,IF(AND(Übersicht!$C35=14,Datenblatt!O35&lt;Datenblatt!$Y$4),0,IF(AND(Übersicht!$C35=15,Datenblatt!O35&lt;Datenblatt!$Y$5),0,IF(AND(Übersicht!$C35=16,Datenblatt!O35&lt;Datenblatt!$Y$6),0,IF(AND(Übersicht!$C35=12,Datenblatt!O35&lt;Datenblatt!$Y$7),0,IF(AND(Übersicht!$C35=11,Datenblatt!O35&lt;Datenblatt!$Y$8),0,IF(AND($C35=13,Datenblatt!O35&gt;Datenblatt!$X$3),100,IF(AND($C35=14,Datenblatt!O35&gt;Datenblatt!$X$4),100,IF(AND($C35=15,Datenblatt!O35&gt;Datenblatt!$X$5),100,IF(AND($C35=16,Datenblatt!O35&gt;Datenblatt!$X$6),100,IF(AND($C35=12,Datenblatt!O35&gt;Datenblatt!$X$7),100,IF(AND($C35=11,Datenblatt!O35&gt;Datenblatt!$X$8),100,IF(Übersicht!$C35=13,Datenblatt!$B$11*Datenblatt!O35^3+Datenblatt!$C$11*Datenblatt!O35^2+Datenblatt!$D$11*Datenblatt!O35+Datenblatt!$E$11,IF(Übersicht!$C35=14,Datenblatt!$B$12*Datenblatt!O35^3+Datenblatt!$C$12*Datenblatt!O35^2+Datenblatt!$D$12*Datenblatt!O35+Datenblatt!$E$12,IF(Übersicht!$C35=15,Datenblatt!$B$13*Datenblatt!O35^3+Datenblatt!$C$13*Datenblatt!O35^2+Datenblatt!$D$13*Datenblatt!O35+Datenblatt!$E$13,IF(Übersicht!$C35=16,Datenblatt!$B$14*Datenblatt!O35^3+Datenblatt!$C$14*Datenblatt!O35^2+Datenblatt!$D$14*Datenblatt!O35+Datenblatt!$E$14,IF(Übersicht!$C35=12,Datenblatt!$B$15*Datenblatt!O35^3+Datenblatt!$C$15*Datenblatt!O35^2+Datenblatt!$D$15*Datenblatt!O35+Datenblatt!$E$15,IF(Übersicht!$C35=11,Datenblatt!$B$16*Datenblatt!O35^3+Datenblatt!$C$16*Datenblatt!O35^2+Datenblatt!$D$16*Datenblatt!O35+Datenblatt!$E$16,0))))))))))))))))))</f>
        <v>#DIV/0!</v>
      </c>
      <c r="N35">
        <f>IF(AND($C35=13,H35&lt;Datenblatt!$AA$3),0,IF(AND($C35=14,H35&lt;Datenblatt!$AA$4),0,IF(AND($C35=15,H35&lt;Datenblatt!$AA$5),0,IF(AND($C35=16,H35&lt;Datenblatt!$AA$6),0,IF(AND($C35=12,H35&lt;Datenblatt!$AA$7),0,IF(AND($C35=11,H35&lt;Datenblatt!$AA$8),0,IF(AND($C35=13,H35&gt;Datenblatt!$Z$3),100,IF(AND($C35=14,H35&gt;Datenblatt!$Z$4),100,IF(AND($C35=15,H35&gt;Datenblatt!$Z$5),100,IF(AND($C35=16,H35&gt;Datenblatt!$Z$6),100,IF(AND($C35=12,H35&gt;Datenblatt!$Z$7),100,IF(AND($C35=11,H35&gt;Datenblatt!$Z$8),100,IF($C35=13,(Datenblatt!$B$19*Übersicht!H35^3)+(Datenblatt!$C$19*Übersicht!H35^2)+(Datenblatt!$D$19*Übersicht!H35)+Datenblatt!$E$19,IF($C35=14,(Datenblatt!$B$20*Übersicht!H35^3)+(Datenblatt!$C$20*Übersicht!H35^2)+(Datenblatt!$D$20*Übersicht!H35)+Datenblatt!$E$20,IF($C35=15,(Datenblatt!$B$21*Übersicht!H35^3)+(Datenblatt!$C$21*Übersicht!H35^2)+(Datenblatt!$D$21*Übersicht!H35)+Datenblatt!$E$21,IF($C35=16,(Datenblatt!$B$22*Übersicht!H35^3)+(Datenblatt!$C$22*Übersicht!H35^2)+(Datenblatt!$D$22*Übersicht!H35)+Datenblatt!$E$22,IF($C35=12,(Datenblatt!$B$23*Übersicht!H35^3)+(Datenblatt!$C$23*Übersicht!H35^2)+(Datenblatt!$D$23*Übersicht!H35)+Datenblatt!$E$23,IF($C35=11,(Datenblatt!$B$24*Übersicht!H35^3)+(Datenblatt!$C$24*Übersicht!H35^2)+(Datenblatt!$D$24*Übersicht!H35)+Datenblatt!$E$24,0))))))))))))))))))</f>
        <v>0</v>
      </c>
      <c r="O35">
        <f>IF(AND(I35="",C35=11),Datenblatt!$I$26,IF(AND(I35="",C35=12),Datenblatt!$I$26,IF(AND(I35="",C35=16),Datenblatt!$I$27,IF(AND(I35="",C35=15),Datenblatt!$I$26,IF(AND(I35="",C35=14),Datenblatt!$I$26,IF(AND(I35="",C35=13),Datenblatt!$I$26,IF(AND($C35=13,I35&gt;Datenblatt!$AC$3),0,IF(AND($C35=14,I35&gt;Datenblatt!$AC$4),0,IF(AND($C35=15,I35&gt;Datenblatt!$AC$5),0,IF(AND($C35=16,I35&gt;Datenblatt!$AC$6),0,IF(AND($C35=12,I35&gt;Datenblatt!$AC$7),0,IF(AND($C35=11,I35&gt;Datenblatt!$AC$8),0,IF(AND($C35=13,I35&lt;Datenblatt!$AB$3),100,IF(AND($C35=14,I35&lt;Datenblatt!$AB$4),100,IF(AND($C35=15,I35&lt;Datenblatt!$AB$5),100,IF(AND($C35=16,I35&lt;Datenblatt!$AB$6),100,IF(AND($C35=12,I35&lt;Datenblatt!$AB$7),100,IF(AND($C35=11,I35&lt;Datenblatt!$AB$8),100,IF($C35=13,(Datenblatt!$B$27*Übersicht!I35^3)+(Datenblatt!$C$27*Übersicht!I35^2)+(Datenblatt!$D$27*Übersicht!I35)+Datenblatt!$E$27,IF($C35=14,(Datenblatt!$B$28*Übersicht!I35^3)+(Datenblatt!$C$28*Übersicht!I35^2)+(Datenblatt!$D$28*Übersicht!I35)+Datenblatt!$E$28,IF($C35=15,(Datenblatt!$B$29*Übersicht!I35^3)+(Datenblatt!$C$29*Übersicht!I35^2)+(Datenblatt!$D$29*Übersicht!I35)+Datenblatt!$E$29,IF($C35=16,(Datenblatt!$B$30*Übersicht!I35^3)+(Datenblatt!$C$30*Übersicht!I35^2)+(Datenblatt!$D$30*Übersicht!I35)+Datenblatt!$E$30,IF($C35=12,(Datenblatt!$B$31*Übersicht!I35^3)+(Datenblatt!$C$31*Übersicht!I35^2)+(Datenblatt!$D$31*Übersicht!I35)+Datenblatt!$E$31,IF($C35=11,(Datenblatt!$B$32*Übersicht!I35^3)+(Datenblatt!$C$32*Übersicht!I35^2)+(Datenblatt!$D$32*Übersicht!I35)+Datenblatt!$E$32,0))))))))))))))))))))))))</f>
        <v>0</v>
      </c>
      <c r="P35">
        <f>IF(AND(I35="",C35=11),Datenblatt!$I$29,IF(AND(I35="",C35=12),Datenblatt!$I$29,IF(AND(I35="",C35=16),Datenblatt!$I$29,IF(AND(I35="",C35=15),Datenblatt!$I$29,IF(AND(I35="",C35=14),Datenblatt!$I$29,IF(AND(I35="",C35=13),Datenblatt!$I$29,IF(AND($C35=13,I35&gt;Datenblatt!$AC$3),0,IF(AND($C35=14,I35&gt;Datenblatt!$AC$4),0,IF(AND($C35=15,I35&gt;Datenblatt!$AC$5),0,IF(AND($C35=16,I35&gt;Datenblatt!$AC$6),0,IF(AND($C35=12,I35&gt;Datenblatt!$AC$7),0,IF(AND($C35=11,I35&gt;Datenblatt!$AC$8),0,IF(AND($C35=13,I35&lt;Datenblatt!$AB$3),100,IF(AND($C35=14,I35&lt;Datenblatt!$AB$4),100,IF(AND($C35=15,I35&lt;Datenblatt!$AB$5),100,IF(AND($C35=16,I35&lt;Datenblatt!$AB$6),100,IF(AND($C35=12,I35&lt;Datenblatt!$AB$7),100,IF(AND($C35=11,I35&lt;Datenblatt!$AB$8),100,IF($C35=13,(Datenblatt!$B$27*Übersicht!I35^3)+(Datenblatt!$C$27*Übersicht!I35^2)+(Datenblatt!$D$27*Übersicht!I35)+Datenblatt!$E$27,IF($C35=14,(Datenblatt!$B$28*Übersicht!I35^3)+(Datenblatt!$C$28*Übersicht!I35^2)+(Datenblatt!$D$28*Übersicht!I35)+Datenblatt!$E$28,IF($C35=15,(Datenblatt!$B$29*Übersicht!I35^3)+(Datenblatt!$C$29*Übersicht!I35^2)+(Datenblatt!$D$29*Übersicht!I35)+Datenblatt!$E$29,IF($C35=16,(Datenblatt!$B$30*Übersicht!I35^3)+(Datenblatt!$C$30*Übersicht!I35^2)+(Datenblatt!$D$30*Übersicht!I35)+Datenblatt!$E$30,IF($C35=12,(Datenblatt!$B$31*Übersicht!I35^3)+(Datenblatt!$C$31*Übersicht!I35^2)+(Datenblatt!$D$31*Übersicht!I35)+Datenblatt!$E$31,IF($C35=11,(Datenblatt!$B$32*Übersicht!I35^3)+(Datenblatt!$C$32*Übersicht!I35^2)+(Datenblatt!$D$32*Übersicht!I35)+Datenblatt!$E$32,0))))))))))))))))))))))))</f>
        <v>0</v>
      </c>
      <c r="Q35" s="2" t="e">
        <f t="shared" si="0"/>
        <v>#DIV/0!</v>
      </c>
      <c r="R35" s="2" t="e">
        <f t="shared" si="1"/>
        <v>#DIV/0!</v>
      </c>
      <c r="T35" s="2"/>
      <c r="U35" s="2">
        <f>Datenblatt!$I$10</f>
        <v>63</v>
      </c>
      <c r="V35" s="2">
        <f>Datenblatt!$I$18</f>
        <v>62</v>
      </c>
      <c r="W35" s="2">
        <f>Datenblatt!$I$26</f>
        <v>56</v>
      </c>
      <c r="X35" s="2">
        <f>Datenblatt!$I$34</f>
        <v>58</v>
      </c>
      <c r="Y35" s="7" t="e">
        <f t="shared" si="2"/>
        <v>#DIV/0!</v>
      </c>
      <c r="AA35" s="2">
        <f>Datenblatt!$I$5</f>
        <v>73</v>
      </c>
      <c r="AB35">
        <f>Datenblatt!$I$13</f>
        <v>80</v>
      </c>
      <c r="AC35">
        <f>Datenblatt!$I$21</f>
        <v>80</v>
      </c>
      <c r="AD35">
        <f>Datenblatt!$I$29</f>
        <v>71</v>
      </c>
      <c r="AE35">
        <f>Datenblatt!$I$37</f>
        <v>75</v>
      </c>
      <c r="AF35" s="7" t="e">
        <f t="shared" si="3"/>
        <v>#DIV/0!</v>
      </c>
    </row>
    <row r="36" spans="11:32" ht="18.75" x14ac:dyDescent="0.3">
      <c r="K36" s="3" t="e">
        <f>IF(AND($C36=13,Datenblatt!M36&lt;Datenblatt!$S$3),0,IF(AND($C36=14,Datenblatt!M36&lt;Datenblatt!$S$4),0,IF(AND($C36=15,Datenblatt!M36&lt;Datenblatt!$S$5),0,IF(AND($C36=16,Datenblatt!M36&lt;Datenblatt!$S$6),0,IF(AND($C36=12,Datenblatt!M36&lt;Datenblatt!$S$7),0,IF(AND($C36=11,Datenblatt!M36&lt;Datenblatt!$S$8),0,IF(AND($C36=13,Datenblatt!M36&gt;Datenblatt!$R$3),100,IF(AND($C36=14,Datenblatt!M36&gt;Datenblatt!$R$4),100,IF(AND($C36=15,Datenblatt!M36&gt;Datenblatt!$R$5),100,IF(AND($C36=16,Datenblatt!M36&gt;Datenblatt!$R$6),100,IF(AND($C36=12,Datenblatt!M36&gt;Datenblatt!$R$7),100,IF(AND($C36=11,Datenblatt!M36&gt;Datenblatt!$R$8),100,IF(Übersicht!$C36=13,Datenblatt!$B$35*Datenblatt!M36^3+Datenblatt!$C$35*Datenblatt!M36^2+Datenblatt!$D$35*Datenblatt!M36+Datenblatt!$E$35,IF(Übersicht!$C36=14,Datenblatt!$B$36*Datenblatt!M36^3+Datenblatt!$C$36*Datenblatt!M36^2+Datenblatt!$D$36*Datenblatt!M36+Datenblatt!$E$36,IF(Übersicht!$C36=15,Datenblatt!$B$37*Datenblatt!M36^3+Datenblatt!$C$37*Datenblatt!M36^2+Datenblatt!$D$37*Datenblatt!M36+Datenblatt!$E$37,IF(Übersicht!$C36=16,Datenblatt!$B$38*Datenblatt!M36^3+Datenblatt!$C$38*Datenblatt!M36^2+Datenblatt!$D$38*Datenblatt!M36+Datenblatt!$E$38,IF(Übersicht!$C36=12,Datenblatt!$B$39*Datenblatt!M36^3+Datenblatt!$C$39*Datenblatt!M36^2+Datenblatt!$D$39*Datenblatt!M36+Datenblatt!$E$39,IF(Übersicht!$C36=11,Datenblatt!$B$40*Datenblatt!M36^3+Datenblatt!$C$40*Datenblatt!M36^2+Datenblatt!$D$40*Datenblatt!M36+Datenblatt!$E$40,0))))))))))))))))))</f>
        <v>#DIV/0!</v>
      </c>
      <c r="L36" s="3"/>
      <c r="M36" t="e">
        <f>IF(AND(Übersicht!$C36=13,Datenblatt!O36&lt;Datenblatt!$Y$3),0,IF(AND(Übersicht!$C36=14,Datenblatt!O36&lt;Datenblatt!$Y$4),0,IF(AND(Übersicht!$C36=15,Datenblatt!O36&lt;Datenblatt!$Y$5),0,IF(AND(Übersicht!$C36=16,Datenblatt!O36&lt;Datenblatt!$Y$6),0,IF(AND(Übersicht!$C36=12,Datenblatt!O36&lt;Datenblatt!$Y$7),0,IF(AND(Übersicht!$C36=11,Datenblatt!O36&lt;Datenblatt!$Y$8),0,IF(AND($C36=13,Datenblatt!O36&gt;Datenblatt!$X$3),100,IF(AND($C36=14,Datenblatt!O36&gt;Datenblatt!$X$4),100,IF(AND($C36=15,Datenblatt!O36&gt;Datenblatt!$X$5),100,IF(AND($C36=16,Datenblatt!O36&gt;Datenblatt!$X$6),100,IF(AND($C36=12,Datenblatt!O36&gt;Datenblatt!$X$7),100,IF(AND($C36=11,Datenblatt!O36&gt;Datenblatt!$X$8),100,IF(Übersicht!$C36=13,Datenblatt!$B$11*Datenblatt!O36^3+Datenblatt!$C$11*Datenblatt!O36^2+Datenblatt!$D$11*Datenblatt!O36+Datenblatt!$E$11,IF(Übersicht!$C36=14,Datenblatt!$B$12*Datenblatt!O36^3+Datenblatt!$C$12*Datenblatt!O36^2+Datenblatt!$D$12*Datenblatt!O36+Datenblatt!$E$12,IF(Übersicht!$C36=15,Datenblatt!$B$13*Datenblatt!O36^3+Datenblatt!$C$13*Datenblatt!O36^2+Datenblatt!$D$13*Datenblatt!O36+Datenblatt!$E$13,IF(Übersicht!$C36=16,Datenblatt!$B$14*Datenblatt!O36^3+Datenblatt!$C$14*Datenblatt!O36^2+Datenblatt!$D$14*Datenblatt!O36+Datenblatt!$E$14,IF(Übersicht!$C36=12,Datenblatt!$B$15*Datenblatt!O36^3+Datenblatt!$C$15*Datenblatt!O36^2+Datenblatt!$D$15*Datenblatt!O36+Datenblatt!$E$15,IF(Übersicht!$C36=11,Datenblatt!$B$16*Datenblatt!O36^3+Datenblatt!$C$16*Datenblatt!O36^2+Datenblatt!$D$16*Datenblatt!O36+Datenblatt!$E$16,0))))))))))))))))))</f>
        <v>#DIV/0!</v>
      </c>
      <c r="N36">
        <f>IF(AND($C36=13,H36&lt;Datenblatt!$AA$3),0,IF(AND($C36=14,H36&lt;Datenblatt!$AA$4),0,IF(AND($C36=15,H36&lt;Datenblatt!$AA$5),0,IF(AND($C36=16,H36&lt;Datenblatt!$AA$6),0,IF(AND($C36=12,H36&lt;Datenblatt!$AA$7),0,IF(AND($C36=11,H36&lt;Datenblatt!$AA$8),0,IF(AND($C36=13,H36&gt;Datenblatt!$Z$3),100,IF(AND($C36=14,H36&gt;Datenblatt!$Z$4),100,IF(AND($C36=15,H36&gt;Datenblatt!$Z$5),100,IF(AND($C36=16,H36&gt;Datenblatt!$Z$6),100,IF(AND($C36=12,H36&gt;Datenblatt!$Z$7),100,IF(AND($C36=11,H36&gt;Datenblatt!$Z$8),100,IF($C36=13,(Datenblatt!$B$19*Übersicht!H36^3)+(Datenblatt!$C$19*Übersicht!H36^2)+(Datenblatt!$D$19*Übersicht!H36)+Datenblatt!$E$19,IF($C36=14,(Datenblatt!$B$20*Übersicht!H36^3)+(Datenblatt!$C$20*Übersicht!H36^2)+(Datenblatt!$D$20*Übersicht!H36)+Datenblatt!$E$20,IF($C36=15,(Datenblatt!$B$21*Übersicht!H36^3)+(Datenblatt!$C$21*Übersicht!H36^2)+(Datenblatt!$D$21*Übersicht!H36)+Datenblatt!$E$21,IF($C36=16,(Datenblatt!$B$22*Übersicht!H36^3)+(Datenblatt!$C$22*Übersicht!H36^2)+(Datenblatt!$D$22*Übersicht!H36)+Datenblatt!$E$22,IF($C36=12,(Datenblatt!$B$23*Übersicht!H36^3)+(Datenblatt!$C$23*Übersicht!H36^2)+(Datenblatt!$D$23*Übersicht!H36)+Datenblatt!$E$23,IF($C36=11,(Datenblatt!$B$24*Übersicht!H36^3)+(Datenblatt!$C$24*Übersicht!H36^2)+(Datenblatt!$D$24*Übersicht!H36)+Datenblatt!$E$24,0))))))))))))))))))</f>
        <v>0</v>
      </c>
      <c r="O36">
        <f>IF(AND(I36="",C36=11),Datenblatt!$I$26,IF(AND(I36="",C36=12),Datenblatt!$I$26,IF(AND(I36="",C36=16),Datenblatt!$I$27,IF(AND(I36="",C36=15),Datenblatt!$I$26,IF(AND(I36="",C36=14),Datenblatt!$I$26,IF(AND(I36="",C36=13),Datenblatt!$I$26,IF(AND($C36=13,I36&gt;Datenblatt!$AC$3),0,IF(AND($C36=14,I36&gt;Datenblatt!$AC$4),0,IF(AND($C36=15,I36&gt;Datenblatt!$AC$5),0,IF(AND($C36=16,I36&gt;Datenblatt!$AC$6),0,IF(AND($C36=12,I36&gt;Datenblatt!$AC$7),0,IF(AND($C36=11,I36&gt;Datenblatt!$AC$8),0,IF(AND($C36=13,I36&lt;Datenblatt!$AB$3),100,IF(AND($C36=14,I36&lt;Datenblatt!$AB$4),100,IF(AND($C36=15,I36&lt;Datenblatt!$AB$5),100,IF(AND($C36=16,I36&lt;Datenblatt!$AB$6),100,IF(AND($C36=12,I36&lt;Datenblatt!$AB$7),100,IF(AND($C36=11,I36&lt;Datenblatt!$AB$8),100,IF($C36=13,(Datenblatt!$B$27*Übersicht!I36^3)+(Datenblatt!$C$27*Übersicht!I36^2)+(Datenblatt!$D$27*Übersicht!I36)+Datenblatt!$E$27,IF($C36=14,(Datenblatt!$B$28*Übersicht!I36^3)+(Datenblatt!$C$28*Übersicht!I36^2)+(Datenblatt!$D$28*Übersicht!I36)+Datenblatt!$E$28,IF($C36=15,(Datenblatt!$B$29*Übersicht!I36^3)+(Datenblatt!$C$29*Übersicht!I36^2)+(Datenblatt!$D$29*Übersicht!I36)+Datenblatt!$E$29,IF($C36=16,(Datenblatt!$B$30*Übersicht!I36^3)+(Datenblatt!$C$30*Übersicht!I36^2)+(Datenblatt!$D$30*Übersicht!I36)+Datenblatt!$E$30,IF($C36=12,(Datenblatt!$B$31*Übersicht!I36^3)+(Datenblatt!$C$31*Übersicht!I36^2)+(Datenblatt!$D$31*Übersicht!I36)+Datenblatt!$E$31,IF($C36=11,(Datenblatt!$B$32*Übersicht!I36^3)+(Datenblatt!$C$32*Übersicht!I36^2)+(Datenblatt!$D$32*Übersicht!I36)+Datenblatt!$E$32,0))))))))))))))))))))))))</f>
        <v>0</v>
      </c>
      <c r="P36">
        <f>IF(AND(I36="",C36=11),Datenblatt!$I$29,IF(AND(I36="",C36=12),Datenblatt!$I$29,IF(AND(I36="",C36=16),Datenblatt!$I$29,IF(AND(I36="",C36=15),Datenblatt!$I$29,IF(AND(I36="",C36=14),Datenblatt!$I$29,IF(AND(I36="",C36=13),Datenblatt!$I$29,IF(AND($C36=13,I36&gt;Datenblatt!$AC$3),0,IF(AND($C36=14,I36&gt;Datenblatt!$AC$4),0,IF(AND($C36=15,I36&gt;Datenblatt!$AC$5),0,IF(AND($C36=16,I36&gt;Datenblatt!$AC$6),0,IF(AND($C36=12,I36&gt;Datenblatt!$AC$7),0,IF(AND($C36=11,I36&gt;Datenblatt!$AC$8),0,IF(AND($C36=13,I36&lt;Datenblatt!$AB$3),100,IF(AND($C36=14,I36&lt;Datenblatt!$AB$4),100,IF(AND($C36=15,I36&lt;Datenblatt!$AB$5),100,IF(AND($C36=16,I36&lt;Datenblatt!$AB$6),100,IF(AND($C36=12,I36&lt;Datenblatt!$AB$7),100,IF(AND($C36=11,I36&lt;Datenblatt!$AB$8),100,IF($C36=13,(Datenblatt!$B$27*Übersicht!I36^3)+(Datenblatt!$C$27*Übersicht!I36^2)+(Datenblatt!$D$27*Übersicht!I36)+Datenblatt!$E$27,IF($C36=14,(Datenblatt!$B$28*Übersicht!I36^3)+(Datenblatt!$C$28*Übersicht!I36^2)+(Datenblatt!$D$28*Übersicht!I36)+Datenblatt!$E$28,IF($C36=15,(Datenblatt!$B$29*Übersicht!I36^3)+(Datenblatt!$C$29*Übersicht!I36^2)+(Datenblatt!$D$29*Übersicht!I36)+Datenblatt!$E$29,IF($C36=16,(Datenblatt!$B$30*Übersicht!I36^3)+(Datenblatt!$C$30*Übersicht!I36^2)+(Datenblatt!$D$30*Übersicht!I36)+Datenblatt!$E$30,IF($C36=12,(Datenblatt!$B$31*Übersicht!I36^3)+(Datenblatt!$C$31*Übersicht!I36^2)+(Datenblatt!$D$31*Übersicht!I36)+Datenblatt!$E$31,IF($C36=11,(Datenblatt!$B$32*Übersicht!I36^3)+(Datenblatt!$C$32*Übersicht!I36^2)+(Datenblatt!$D$32*Übersicht!I36)+Datenblatt!$E$32,0))))))))))))))))))))))))</f>
        <v>0</v>
      </c>
      <c r="Q36" s="2" t="e">
        <f t="shared" si="0"/>
        <v>#DIV/0!</v>
      </c>
      <c r="R36" s="2" t="e">
        <f t="shared" si="1"/>
        <v>#DIV/0!</v>
      </c>
      <c r="T36" s="2"/>
      <c r="U36" s="2">
        <f>Datenblatt!$I$10</f>
        <v>63</v>
      </c>
      <c r="V36" s="2">
        <f>Datenblatt!$I$18</f>
        <v>62</v>
      </c>
      <c r="W36" s="2">
        <f>Datenblatt!$I$26</f>
        <v>56</v>
      </c>
      <c r="X36" s="2">
        <f>Datenblatt!$I$34</f>
        <v>58</v>
      </c>
      <c r="Y36" s="7" t="e">
        <f t="shared" si="2"/>
        <v>#DIV/0!</v>
      </c>
      <c r="AA36" s="2">
        <f>Datenblatt!$I$5</f>
        <v>73</v>
      </c>
      <c r="AB36">
        <f>Datenblatt!$I$13</f>
        <v>80</v>
      </c>
      <c r="AC36">
        <f>Datenblatt!$I$21</f>
        <v>80</v>
      </c>
      <c r="AD36">
        <f>Datenblatt!$I$29</f>
        <v>71</v>
      </c>
      <c r="AE36">
        <f>Datenblatt!$I$37</f>
        <v>75</v>
      </c>
      <c r="AF36" s="7" t="e">
        <f t="shared" si="3"/>
        <v>#DIV/0!</v>
      </c>
    </row>
    <row r="37" spans="11:32" ht="18.75" x14ac:dyDescent="0.3">
      <c r="K37" s="3" t="e">
        <f>IF(AND($C37=13,Datenblatt!M37&lt;Datenblatt!$S$3),0,IF(AND($C37=14,Datenblatt!M37&lt;Datenblatt!$S$4),0,IF(AND($C37=15,Datenblatt!M37&lt;Datenblatt!$S$5),0,IF(AND($C37=16,Datenblatt!M37&lt;Datenblatt!$S$6),0,IF(AND($C37=12,Datenblatt!M37&lt;Datenblatt!$S$7),0,IF(AND($C37=11,Datenblatt!M37&lt;Datenblatt!$S$8),0,IF(AND($C37=13,Datenblatt!M37&gt;Datenblatt!$R$3),100,IF(AND($C37=14,Datenblatt!M37&gt;Datenblatt!$R$4),100,IF(AND($C37=15,Datenblatt!M37&gt;Datenblatt!$R$5),100,IF(AND($C37=16,Datenblatt!M37&gt;Datenblatt!$R$6),100,IF(AND($C37=12,Datenblatt!M37&gt;Datenblatt!$R$7),100,IF(AND($C37=11,Datenblatt!M37&gt;Datenblatt!$R$8),100,IF(Übersicht!$C37=13,Datenblatt!$B$35*Datenblatt!M37^3+Datenblatt!$C$35*Datenblatt!M37^2+Datenblatt!$D$35*Datenblatt!M37+Datenblatt!$E$35,IF(Übersicht!$C37=14,Datenblatt!$B$36*Datenblatt!M37^3+Datenblatt!$C$36*Datenblatt!M37^2+Datenblatt!$D$36*Datenblatt!M37+Datenblatt!$E$36,IF(Übersicht!$C37=15,Datenblatt!$B$37*Datenblatt!M37^3+Datenblatt!$C$37*Datenblatt!M37^2+Datenblatt!$D$37*Datenblatt!M37+Datenblatt!$E$37,IF(Übersicht!$C37=16,Datenblatt!$B$38*Datenblatt!M37^3+Datenblatt!$C$38*Datenblatt!M37^2+Datenblatt!$D$38*Datenblatt!M37+Datenblatt!$E$38,IF(Übersicht!$C37=12,Datenblatt!$B$39*Datenblatt!M37^3+Datenblatt!$C$39*Datenblatt!M37^2+Datenblatt!$D$39*Datenblatt!M37+Datenblatt!$E$39,IF(Übersicht!$C37=11,Datenblatt!$B$40*Datenblatt!M37^3+Datenblatt!$C$40*Datenblatt!M37^2+Datenblatt!$D$40*Datenblatt!M37+Datenblatt!$E$40,0))))))))))))))))))</f>
        <v>#DIV/0!</v>
      </c>
      <c r="L37" s="3"/>
      <c r="M37" t="e">
        <f>IF(AND(Übersicht!$C37=13,Datenblatt!O37&lt;Datenblatt!$Y$3),0,IF(AND(Übersicht!$C37=14,Datenblatt!O37&lt;Datenblatt!$Y$4),0,IF(AND(Übersicht!$C37=15,Datenblatt!O37&lt;Datenblatt!$Y$5),0,IF(AND(Übersicht!$C37=16,Datenblatt!O37&lt;Datenblatt!$Y$6),0,IF(AND(Übersicht!$C37=12,Datenblatt!O37&lt;Datenblatt!$Y$7),0,IF(AND(Übersicht!$C37=11,Datenblatt!O37&lt;Datenblatt!$Y$8),0,IF(AND($C37=13,Datenblatt!O37&gt;Datenblatt!$X$3),100,IF(AND($C37=14,Datenblatt!O37&gt;Datenblatt!$X$4),100,IF(AND($C37=15,Datenblatt!O37&gt;Datenblatt!$X$5),100,IF(AND($C37=16,Datenblatt!O37&gt;Datenblatt!$X$6),100,IF(AND($C37=12,Datenblatt!O37&gt;Datenblatt!$X$7),100,IF(AND($C37=11,Datenblatt!O37&gt;Datenblatt!$X$8),100,IF(Übersicht!$C37=13,Datenblatt!$B$11*Datenblatt!O37^3+Datenblatt!$C$11*Datenblatt!O37^2+Datenblatt!$D$11*Datenblatt!O37+Datenblatt!$E$11,IF(Übersicht!$C37=14,Datenblatt!$B$12*Datenblatt!O37^3+Datenblatt!$C$12*Datenblatt!O37^2+Datenblatt!$D$12*Datenblatt!O37+Datenblatt!$E$12,IF(Übersicht!$C37=15,Datenblatt!$B$13*Datenblatt!O37^3+Datenblatt!$C$13*Datenblatt!O37^2+Datenblatt!$D$13*Datenblatt!O37+Datenblatt!$E$13,IF(Übersicht!$C37=16,Datenblatt!$B$14*Datenblatt!O37^3+Datenblatt!$C$14*Datenblatt!O37^2+Datenblatt!$D$14*Datenblatt!O37+Datenblatt!$E$14,IF(Übersicht!$C37=12,Datenblatt!$B$15*Datenblatt!O37^3+Datenblatt!$C$15*Datenblatt!O37^2+Datenblatt!$D$15*Datenblatt!O37+Datenblatt!$E$15,IF(Übersicht!$C37=11,Datenblatt!$B$16*Datenblatt!O37^3+Datenblatt!$C$16*Datenblatt!O37^2+Datenblatt!$D$16*Datenblatt!O37+Datenblatt!$E$16,0))))))))))))))))))</f>
        <v>#DIV/0!</v>
      </c>
      <c r="N37">
        <f>IF(AND($C37=13,H37&lt;Datenblatt!$AA$3),0,IF(AND($C37=14,H37&lt;Datenblatt!$AA$4),0,IF(AND($C37=15,H37&lt;Datenblatt!$AA$5),0,IF(AND($C37=16,H37&lt;Datenblatt!$AA$6),0,IF(AND($C37=12,H37&lt;Datenblatt!$AA$7),0,IF(AND($C37=11,H37&lt;Datenblatt!$AA$8),0,IF(AND($C37=13,H37&gt;Datenblatt!$Z$3),100,IF(AND($C37=14,H37&gt;Datenblatt!$Z$4),100,IF(AND($C37=15,H37&gt;Datenblatt!$Z$5),100,IF(AND($C37=16,H37&gt;Datenblatt!$Z$6),100,IF(AND($C37=12,H37&gt;Datenblatt!$Z$7),100,IF(AND($C37=11,H37&gt;Datenblatt!$Z$8),100,IF($C37=13,(Datenblatt!$B$19*Übersicht!H37^3)+(Datenblatt!$C$19*Übersicht!H37^2)+(Datenblatt!$D$19*Übersicht!H37)+Datenblatt!$E$19,IF($C37=14,(Datenblatt!$B$20*Übersicht!H37^3)+(Datenblatt!$C$20*Übersicht!H37^2)+(Datenblatt!$D$20*Übersicht!H37)+Datenblatt!$E$20,IF($C37=15,(Datenblatt!$B$21*Übersicht!H37^3)+(Datenblatt!$C$21*Übersicht!H37^2)+(Datenblatt!$D$21*Übersicht!H37)+Datenblatt!$E$21,IF($C37=16,(Datenblatt!$B$22*Übersicht!H37^3)+(Datenblatt!$C$22*Übersicht!H37^2)+(Datenblatt!$D$22*Übersicht!H37)+Datenblatt!$E$22,IF($C37=12,(Datenblatt!$B$23*Übersicht!H37^3)+(Datenblatt!$C$23*Übersicht!H37^2)+(Datenblatt!$D$23*Übersicht!H37)+Datenblatt!$E$23,IF($C37=11,(Datenblatt!$B$24*Übersicht!H37^3)+(Datenblatt!$C$24*Übersicht!H37^2)+(Datenblatt!$D$24*Übersicht!H37)+Datenblatt!$E$24,0))))))))))))))))))</f>
        <v>0</v>
      </c>
      <c r="O37">
        <f>IF(AND(I37="",C37=11),Datenblatt!$I$26,IF(AND(I37="",C37=12),Datenblatt!$I$26,IF(AND(I37="",C37=16),Datenblatt!$I$27,IF(AND(I37="",C37=15),Datenblatt!$I$26,IF(AND(I37="",C37=14),Datenblatt!$I$26,IF(AND(I37="",C37=13),Datenblatt!$I$26,IF(AND($C37=13,I37&gt;Datenblatt!$AC$3),0,IF(AND($C37=14,I37&gt;Datenblatt!$AC$4),0,IF(AND($C37=15,I37&gt;Datenblatt!$AC$5),0,IF(AND($C37=16,I37&gt;Datenblatt!$AC$6),0,IF(AND($C37=12,I37&gt;Datenblatt!$AC$7),0,IF(AND($C37=11,I37&gt;Datenblatt!$AC$8),0,IF(AND($C37=13,I37&lt;Datenblatt!$AB$3),100,IF(AND($C37=14,I37&lt;Datenblatt!$AB$4),100,IF(AND($C37=15,I37&lt;Datenblatt!$AB$5),100,IF(AND($C37=16,I37&lt;Datenblatt!$AB$6),100,IF(AND($C37=12,I37&lt;Datenblatt!$AB$7),100,IF(AND($C37=11,I37&lt;Datenblatt!$AB$8),100,IF($C37=13,(Datenblatt!$B$27*Übersicht!I37^3)+(Datenblatt!$C$27*Übersicht!I37^2)+(Datenblatt!$D$27*Übersicht!I37)+Datenblatt!$E$27,IF($C37=14,(Datenblatt!$B$28*Übersicht!I37^3)+(Datenblatt!$C$28*Übersicht!I37^2)+(Datenblatt!$D$28*Übersicht!I37)+Datenblatt!$E$28,IF($C37=15,(Datenblatt!$B$29*Übersicht!I37^3)+(Datenblatt!$C$29*Übersicht!I37^2)+(Datenblatt!$D$29*Übersicht!I37)+Datenblatt!$E$29,IF($C37=16,(Datenblatt!$B$30*Übersicht!I37^3)+(Datenblatt!$C$30*Übersicht!I37^2)+(Datenblatt!$D$30*Übersicht!I37)+Datenblatt!$E$30,IF($C37=12,(Datenblatt!$B$31*Übersicht!I37^3)+(Datenblatt!$C$31*Übersicht!I37^2)+(Datenblatt!$D$31*Übersicht!I37)+Datenblatt!$E$31,IF($C37=11,(Datenblatt!$B$32*Übersicht!I37^3)+(Datenblatt!$C$32*Übersicht!I37^2)+(Datenblatt!$D$32*Übersicht!I37)+Datenblatt!$E$32,0))))))))))))))))))))))))</f>
        <v>0</v>
      </c>
      <c r="P37">
        <f>IF(AND(I37="",C37=11),Datenblatt!$I$29,IF(AND(I37="",C37=12),Datenblatt!$I$29,IF(AND(I37="",C37=16),Datenblatt!$I$29,IF(AND(I37="",C37=15),Datenblatt!$I$29,IF(AND(I37="",C37=14),Datenblatt!$I$29,IF(AND(I37="",C37=13),Datenblatt!$I$29,IF(AND($C37=13,I37&gt;Datenblatt!$AC$3),0,IF(AND($C37=14,I37&gt;Datenblatt!$AC$4),0,IF(AND($C37=15,I37&gt;Datenblatt!$AC$5),0,IF(AND($C37=16,I37&gt;Datenblatt!$AC$6),0,IF(AND($C37=12,I37&gt;Datenblatt!$AC$7),0,IF(AND($C37=11,I37&gt;Datenblatt!$AC$8),0,IF(AND($C37=13,I37&lt;Datenblatt!$AB$3),100,IF(AND($C37=14,I37&lt;Datenblatt!$AB$4),100,IF(AND($C37=15,I37&lt;Datenblatt!$AB$5),100,IF(AND($C37=16,I37&lt;Datenblatt!$AB$6),100,IF(AND($C37=12,I37&lt;Datenblatt!$AB$7),100,IF(AND($C37=11,I37&lt;Datenblatt!$AB$8),100,IF($C37=13,(Datenblatt!$B$27*Übersicht!I37^3)+(Datenblatt!$C$27*Übersicht!I37^2)+(Datenblatt!$D$27*Übersicht!I37)+Datenblatt!$E$27,IF($C37=14,(Datenblatt!$B$28*Übersicht!I37^3)+(Datenblatt!$C$28*Übersicht!I37^2)+(Datenblatt!$D$28*Übersicht!I37)+Datenblatt!$E$28,IF($C37=15,(Datenblatt!$B$29*Übersicht!I37^3)+(Datenblatt!$C$29*Übersicht!I37^2)+(Datenblatt!$D$29*Übersicht!I37)+Datenblatt!$E$29,IF($C37=16,(Datenblatt!$B$30*Übersicht!I37^3)+(Datenblatt!$C$30*Übersicht!I37^2)+(Datenblatt!$D$30*Übersicht!I37)+Datenblatt!$E$30,IF($C37=12,(Datenblatt!$B$31*Übersicht!I37^3)+(Datenblatt!$C$31*Übersicht!I37^2)+(Datenblatt!$D$31*Übersicht!I37)+Datenblatt!$E$31,IF($C37=11,(Datenblatt!$B$32*Übersicht!I37^3)+(Datenblatt!$C$32*Übersicht!I37^2)+(Datenblatt!$D$32*Übersicht!I37)+Datenblatt!$E$32,0))))))))))))))))))))))))</f>
        <v>0</v>
      </c>
      <c r="Q37" s="2" t="e">
        <f t="shared" si="0"/>
        <v>#DIV/0!</v>
      </c>
      <c r="R37" s="2" t="e">
        <f t="shared" si="1"/>
        <v>#DIV/0!</v>
      </c>
      <c r="T37" s="2"/>
      <c r="U37" s="2">
        <f>Datenblatt!$I$10</f>
        <v>63</v>
      </c>
      <c r="V37" s="2">
        <f>Datenblatt!$I$18</f>
        <v>62</v>
      </c>
      <c r="W37" s="2">
        <f>Datenblatt!$I$26</f>
        <v>56</v>
      </c>
      <c r="X37" s="2">
        <f>Datenblatt!$I$34</f>
        <v>58</v>
      </c>
      <c r="Y37" s="7" t="e">
        <f t="shared" si="2"/>
        <v>#DIV/0!</v>
      </c>
      <c r="AA37" s="2">
        <f>Datenblatt!$I$5</f>
        <v>73</v>
      </c>
      <c r="AB37">
        <f>Datenblatt!$I$13</f>
        <v>80</v>
      </c>
      <c r="AC37">
        <f>Datenblatt!$I$21</f>
        <v>80</v>
      </c>
      <c r="AD37">
        <f>Datenblatt!$I$29</f>
        <v>71</v>
      </c>
      <c r="AE37">
        <f>Datenblatt!$I$37</f>
        <v>75</v>
      </c>
      <c r="AF37" s="7" t="e">
        <f t="shared" si="3"/>
        <v>#DIV/0!</v>
      </c>
    </row>
    <row r="38" spans="11:32" ht="18.75" x14ac:dyDescent="0.3">
      <c r="K38" s="3" t="e">
        <f>IF(AND($C38=13,Datenblatt!M38&lt;Datenblatt!$S$3),0,IF(AND($C38=14,Datenblatt!M38&lt;Datenblatt!$S$4),0,IF(AND($C38=15,Datenblatt!M38&lt;Datenblatt!$S$5),0,IF(AND($C38=16,Datenblatt!M38&lt;Datenblatt!$S$6),0,IF(AND($C38=12,Datenblatt!M38&lt;Datenblatt!$S$7),0,IF(AND($C38=11,Datenblatt!M38&lt;Datenblatt!$S$8),0,IF(AND($C38=13,Datenblatt!M38&gt;Datenblatt!$R$3),100,IF(AND($C38=14,Datenblatt!M38&gt;Datenblatt!$R$4),100,IF(AND($C38=15,Datenblatt!M38&gt;Datenblatt!$R$5),100,IF(AND($C38=16,Datenblatt!M38&gt;Datenblatt!$R$6),100,IF(AND($C38=12,Datenblatt!M38&gt;Datenblatt!$R$7),100,IF(AND($C38=11,Datenblatt!M38&gt;Datenblatt!$R$8),100,IF(Übersicht!$C38=13,Datenblatt!$B$35*Datenblatt!M38^3+Datenblatt!$C$35*Datenblatt!M38^2+Datenblatt!$D$35*Datenblatt!M38+Datenblatt!$E$35,IF(Übersicht!$C38=14,Datenblatt!$B$36*Datenblatt!M38^3+Datenblatt!$C$36*Datenblatt!M38^2+Datenblatt!$D$36*Datenblatt!M38+Datenblatt!$E$36,IF(Übersicht!$C38=15,Datenblatt!$B$37*Datenblatt!M38^3+Datenblatt!$C$37*Datenblatt!M38^2+Datenblatt!$D$37*Datenblatt!M38+Datenblatt!$E$37,IF(Übersicht!$C38=16,Datenblatt!$B$38*Datenblatt!M38^3+Datenblatt!$C$38*Datenblatt!M38^2+Datenblatt!$D$38*Datenblatt!M38+Datenblatt!$E$38,IF(Übersicht!$C38=12,Datenblatt!$B$39*Datenblatt!M38^3+Datenblatt!$C$39*Datenblatt!M38^2+Datenblatt!$D$39*Datenblatt!M38+Datenblatt!$E$39,IF(Übersicht!$C38=11,Datenblatt!$B$40*Datenblatt!M38^3+Datenblatt!$C$40*Datenblatt!M38^2+Datenblatt!$D$40*Datenblatt!M38+Datenblatt!$E$40,0))))))))))))))))))</f>
        <v>#DIV/0!</v>
      </c>
      <c r="L38" s="3"/>
      <c r="M38" t="e">
        <f>IF(AND(Übersicht!$C38=13,Datenblatt!O38&lt;Datenblatt!$Y$3),0,IF(AND(Übersicht!$C38=14,Datenblatt!O38&lt;Datenblatt!$Y$4),0,IF(AND(Übersicht!$C38=15,Datenblatt!O38&lt;Datenblatt!$Y$5),0,IF(AND(Übersicht!$C38=16,Datenblatt!O38&lt;Datenblatt!$Y$6),0,IF(AND(Übersicht!$C38=12,Datenblatt!O38&lt;Datenblatt!$Y$7),0,IF(AND(Übersicht!$C38=11,Datenblatt!O38&lt;Datenblatt!$Y$8),0,IF(AND($C38=13,Datenblatt!O38&gt;Datenblatt!$X$3),100,IF(AND($C38=14,Datenblatt!O38&gt;Datenblatt!$X$4),100,IF(AND($C38=15,Datenblatt!O38&gt;Datenblatt!$X$5),100,IF(AND($C38=16,Datenblatt!O38&gt;Datenblatt!$X$6),100,IF(AND($C38=12,Datenblatt!O38&gt;Datenblatt!$X$7),100,IF(AND($C38=11,Datenblatt!O38&gt;Datenblatt!$X$8),100,IF(Übersicht!$C38=13,Datenblatt!$B$11*Datenblatt!O38^3+Datenblatt!$C$11*Datenblatt!O38^2+Datenblatt!$D$11*Datenblatt!O38+Datenblatt!$E$11,IF(Übersicht!$C38=14,Datenblatt!$B$12*Datenblatt!O38^3+Datenblatt!$C$12*Datenblatt!O38^2+Datenblatt!$D$12*Datenblatt!O38+Datenblatt!$E$12,IF(Übersicht!$C38=15,Datenblatt!$B$13*Datenblatt!O38^3+Datenblatt!$C$13*Datenblatt!O38^2+Datenblatt!$D$13*Datenblatt!O38+Datenblatt!$E$13,IF(Übersicht!$C38=16,Datenblatt!$B$14*Datenblatt!O38^3+Datenblatt!$C$14*Datenblatt!O38^2+Datenblatt!$D$14*Datenblatt!O38+Datenblatt!$E$14,IF(Übersicht!$C38=12,Datenblatt!$B$15*Datenblatt!O38^3+Datenblatt!$C$15*Datenblatt!O38^2+Datenblatt!$D$15*Datenblatt!O38+Datenblatt!$E$15,IF(Übersicht!$C38=11,Datenblatt!$B$16*Datenblatt!O38^3+Datenblatt!$C$16*Datenblatt!O38^2+Datenblatt!$D$16*Datenblatt!O38+Datenblatt!$E$16,0))))))))))))))))))</f>
        <v>#DIV/0!</v>
      </c>
      <c r="N38">
        <f>IF(AND($C38=13,H38&lt;Datenblatt!$AA$3),0,IF(AND($C38=14,H38&lt;Datenblatt!$AA$4),0,IF(AND($C38=15,H38&lt;Datenblatt!$AA$5),0,IF(AND($C38=16,H38&lt;Datenblatt!$AA$6),0,IF(AND($C38=12,H38&lt;Datenblatt!$AA$7),0,IF(AND($C38=11,H38&lt;Datenblatt!$AA$8),0,IF(AND($C38=13,H38&gt;Datenblatt!$Z$3),100,IF(AND($C38=14,H38&gt;Datenblatt!$Z$4),100,IF(AND($C38=15,H38&gt;Datenblatt!$Z$5),100,IF(AND($C38=16,H38&gt;Datenblatt!$Z$6),100,IF(AND($C38=12,H38&gt;Datenblatt!$Z$7),100,IF(AND($C38=11,H38&gt;Datenblatt!$Z$8),100,IF($C38=13,(Datenblatt!$B$19*Übersicht!H38^3)+(Datenblatt!$C$19*Übersicht!H38^2)+(Datenblatt!$D$19*Übersicht!H38)+Datenblatt!$E$19,IF($C38=14,(Datenblatt!$B$20*Übersicht!H38^3)+(Datenblatt!$C$20*Übersicht!H38^2)+(Datenblatt!$D$20*Übersicht!H38)+Datenblatt!$E$20,IF($C38=15,(Datenblatt!$B$21*Übersicht!H38^3)+(Datenblatt!$C$21*Übersicht!H38^2)+(Datenblatt!$D$21*Übersicht!H38)+Datenblatt!$E$21,IF($C38=16,(Datenblatt!$B$22*Übersicht!H38^3)+(Datenblatt!$C$22*Übersicht!H38^2)+(Datenblatt!$D$22*Übersicht!H38)+Datenblatt!$E$22,IF($C38=12,(Datenblatt!$B$23*Übersicht!H38^3)+(Datenblatt!$C$23*Übersicht!H38^2)+(Datenblatt!$D$23*Übersicht!H38)+Datenblatt!$E$23,IF($C38=11,(Datenblatt!$B$24*Übersicht!H38^3)+(Datenblatt!$C$24*Übersicht!H38^2)+(Datenblatt!$D$24*Übersicht!H38)+Datenblatt!$E$24,0))))))))))))))))))</f>
        <v>0</v>
      </c>
      <c r="O38">
        <f>IF(AND(I38="",C38=11),Datenblatt!$I$26,IF(AND(I38="",C38=12),Datenblatt!$I$26,IF(AND(I38="",C38=16),Datenblatt!$I$27,IF(AND(I38="",C38=15),Datenblatt!$I$26,IF(AND(I38="",C38=14),Datenblatt!$I$26,IF(AND(I38="",C38=13),Datenblatt!$I$26,IF(AND($C38=13,I38&gt;Datenblatt!$AC$3),0,IF(AND($C38=14,I38&gt;Datenblatt!$AC$4),0,IF(AND($C38=15,I38&gt;Datenblatt!$AC$5),0,IF(AND($C38=16,I38&gt;Datenblatt!$AC$6),0,IF(AND($C38=12,I38&gt;Datenblatt!$AC$7),0,IF(AND($C38=11,I38&gt;Datenblatt!$AC$8),0,IF(AND($C38=13,I38&lt;Datenblatt!$AB$3),100,IF(AND($C38=14,I38&lt;Datenblatt!$AB$4),100,IF(AND($C38=15,I38&lt;Datenblatt!$AB$5),100,IF(AND($C38=16,I38&lt;Datenblatt!$AB$6),100,IF(AND($C38=12,I38&lt;Datenblatt!$AB$7),100,IF(AND($C38=11,I38&lt;Datenblatt!$AB$8),100,IF($C38=13,(Datenblatt!$B$27*Übersicht!I38^3)+(Datenblatt!$C$27*Übersicht!I38^2)+(Datenblatt!$D$27*Übersicht!I38)+Datenblatt!$E$27,IF($C38=14,(Datenblatt!$B$28*Übersicht!I38^3)+(Datenblatt!$C$28*Übersicht!I38^2)+(Datenblatt!$D$28*Übersicht!I38)+Datenblatt!$E$28,IF($C38=15,(Datenblatt!$B$29*Übersicht!I38^3)+(Datenblatt!$C$29*Übersicht!I38^2)+(Datenblatt!$D$29*Übersicht!I38)+Datenblatt!$E$29,IF($C38=16,(Datenblatt!$B$30*Übersicht!I38^3)+(Datenblatt!$C$30*Übersicht!I38^2)+(Datenblatt!$D$30*Übersicht!I38)+Datenblatt!$E$30,IF($C38=12,(Datenblatt!$B$31*Übersicht!I38^3)+(Datenblatt!$C$31*Übersicht!I38^2)+(Datenblatt!$D$31*Übersicht!I38)+Datenblatt!$E$31,IF($C38=11,(Datenblatt!$B$32*Übersicht!I38^3)+(Datenblatt!$C$32*Übersicht!I38^2)+(Datenblatt!$D$32*Übersicht!I38)+Datenblatt!$E$32,0))))))))))))))))))))))))</f>
        <v>0</v>
      </c>
      <c r="P38">
        <f>IF(AND(I38="",C38=11),Datenblatt!$I$29,IF(AND(I38="",C38=12),Datenblatt!$I$29,IF(AND(I38="",C38=16),Datenblatt!$I$29,IF(AND(I38="",C38=15),Datenblatt!$I$29,IF(AND(I38="",C38=14),Datenblatt!$I$29,IF(AND(I38="",C38=13),Datenblatt!$I$29,IF(AND($C38=13,I38&gt;Datenblatt!$AC$3),0,IF(AND($C38=14,I38&gt;Datenblatt!$AC$4),0,IF(AND($C38=15,I38&gt;Datenblatt!$AC$5),0,IF(AND($C38=16,I38&gt;Datenblatt!$AC$6),0,IF(AND($C38=12,I38&gt;Datenblatt!$AC$7),0,IF(AND($C38=11,I38&gt;Datenblatt!$AC$8),0,IF(AND($C38=13,I38&lt;Datenblatt!$AB$3),100,IF(AND($C38=14,I38&lt;Datenblatt!$AB$4),100,IF(AND($C38=15,I38&lt;Datenblatt!$AB$5),100,IF(AND($C38=16,I38&lt;Datenblatt!$AB$6),100,IF(AND($C38=12,I38&lt;Datenblatt!$AB$7),100,IF(AND($C38=11,I38&lt;Datenblatt!$AB$8),100,IF($C38=13,(Datenblatt!$B$27*Übersicht!I38^3)+(Datenblatt!$C$27*Übersicht!I38^2)+(Datenblatt!$D$27*Übersicht!I38)+Datenblatt!$E$27,IF($C38=14,(Datenblatt!$B$28*Übersicht!I38^3)+(Datenblatt!$C$28*Übersicht!I38^2)+(Datenblatt!$D$28*Übersicht!I38)+Datenblatt!$E$28,IF($C38=15,(Datenblatt!$B$29*Übersicht!I38^3)+(Datenblatt!$C$29*Übersicht!I38^2)+(Datenblatt!$D$29*Übersicht!I38)+Datenblatt!$E$29,IF($C38=16,(Datenblatt!$B$30*Übersicht!I38^3)+(Datenblatt!$C$30*Übersicht!I38^2)+(Datenblatt!$D$30*Übersicht!I38)+Datenblatt!$E$30,IF($C38=12,(Datenblatt!$B$31*Übersicht!I38^3)+(Datenblatt!$C$31*Übersicht!I38^2)+(Datenblatt!$D$31*Übersicht!I38)+Datenblatt!$E$31,IF($C38=11,(Datenblatt!$B$32*Übersicht!I38^3)+(Datenblatt!$C$32*Übersicht!I38^2)+(Datenblatt!$D$32*Übersicht!I38)+Datenblatt!$E$32,0))))))))))))))))))))))))</f>
        <v>0</v>
      </c>
      <c r="Q38" s="2" t="e">
        <f t="shared" si="0"/>
        <v>#DIV/0!</v>
      </c>
      <c r="R38" s="2" t="e">
        <f t="shared" si="1"/>
        <v>#DIV/0!</v>
      </c>
      <c r="T38" s="2"/>
      <c r="U38" s="2">
        <f>Datenblatt!$I$10</f>
        <v>63</v>
      </c>
      <c r="V38" s="2">
        <f>Datenblatt!$I$18</f>
        <v>62</v>
      </c>
      <c r="W38" s="2">
        <f>Datenblatt!$I$26</f>
        <v>56</v>
      </c>
      <c r="X38" s="2">
        <f>Datenblatt!$I$34</f>
        <v>58</v>
      </c>
      <c r="Y38" s="7" t="e">
        <f t="shared" si="2"/>
        <v>#DIV/0!</v>
      </c>
      <c r="AA38" s="2">
        <f>Datenblatt!$I$5</f>
        <v>73</v>
      </c>
      <c r="AB38">
        <f>Datenblatt!$I$13</f>
        <v>80</v>
      </c>
      <c r="AC38">
        <f>Datenblatt!$I$21</f>
        <v>80</v>
      </c>
      <c r="AD38">
        <f>Datenblatt!$I$29</f>
        <v>71</v>
      </c>
      <c r="AE38">
        <f>Datenblatt!$I$37</f>
        <v>75</v>
      </c>
      <c r="AF38" s="7" t="e">
        <f t="shared" si="3"/>
        <v>#DIV/0!</v>
      </c>
    </row>
    <row r="39" spans="11:32" ht="18.75" x14ac:dyDescent="0.3">
      <c r="K39" s="3" t="e">
        <f>IF(AND($C39=13,Datenblatt!M39&lt;Datenblatt!$S$3),0,IF(AND($C39=14,Datenblatt!M39&lt;Datenblatt!$S$4),0,IF(AND($C39=15,Datenblatt!M39&lt;Datenblatt!$S$5),0,IF(AND($C39=16,Datenblatt!M39&lt;Datenblatt!$S$6),0,IF(AND($C39=12,Datenblatt!M39&lt;Datenblatt!$S$7),0,IF(AND($C39=11,Datenblatt!M39&lt;Datenblatt!$S$8),0,IF(AND($C39=13,Datenblatt!M39&gt;Datenblatt!$R$3),100,IF(AND($C39=14,Datenblatt!M39&gt;Datenblatt!$R$4),100,IF(AND($C39=15,Datenblatt!M39&gt;Datenblatt!$R$5),100,IF(AND($C39=16,Datenblatt!M39&gt;Datenblatt!$R$6),100,IF(AND($C39=12,Datenblatt!M39&gt;Datenblatt!$R$7),100,IF(AND($C39=11,Datenblatt!M39&gt;Datenblatt!$R$8),100,IF(Übersicht!$C39=13,Datenblatt!$B$35*Datenblatt!M39^3+Datenblatt!$C$35*Datenblatt!M39^2+Datenblatt!$D$35*Datenblatt!M39+Datenblatt!$E$35,IF(Übersicht!$C39=14,Datenblatt!$B$36*Datenblatt!M39^3+Datenblatt!$C$36*Datenblatt!M39^2+Datenblatt!$D$36*Datenblatt!M39+Datenblatt!$E$36,IF(Übersicht!$C39=15,Datenblatt!$B$37*Datenblatt!M39^3+Datenblatt!$C$37*Datenblatt!M39^2+Datenblatt!$D$37*Datenblatt!M39+Datenblatt!$E$37,IF(Übersicht!$C39=16,Datenblatt!$B$38*Datenblatt!M39^3+Datenblatt!$C$38*Datenblatt!M39^2+Datenblatt!$D$38*Datenblatt!M39+Datenblatt!$E$38,IF(Übersicht!$C39=12,Datenblatt!$B$39*Datenblatt!M39^3+Datenblatt!$C$39*Datenblatt!M39^2+Datenblatt!$D$39*Datenblatt!M39+Datenblatt!$E$39,IF(Übersicht!$C39=11,Datenblatt!$B$40*Datenblatt!M39^3+Datenblatt!$C$40*Datenblatt!M39^2+Datenblatt!$D$40*Datenblatt!M39+Datenblatt!$E$40,0))))))))))))))))))</f>
        <v>#DIV/0!</v>
      </c>
      <c r="L39" s="3"/>
      <c r="M39" t="e">
        <f>IF(AND(Übersicht!$C39=13,Datenblatt!O39&lt;Datenblatt!$Y$3),0,IF(AND(Übersicht!$C39=14,Datenblatt!O39&lt;Datenblatt!$Y$4),0,IF(AND(Übersicht!$C39=15,Datenblatt!O39&lt;Datenblatt!$Y$5),0,IF(AND(Übersicht!$C39=16,Datenblatt!O39&lt;Datenblatt!$Y$6),0,IF(AND(Übersicht!$C39=12,Datenblatt!O39&lt;Datenblatt!$Y$7),0,IF(AND(Übersicht!$C39=11,Datenblatt!O39&lt;Datenblatt!$Y$8),0,IF(AND($C39=13,Datenblatt!O39&gt;Datenblatt!$X$3),100,IF(AND($C39=14,Datenblatt!O39&gt;Datenblatt!$X$4),100,IF(AND($C39=15,Datenblatt!O39&gt;Datenblatt!$X$5),100,IF(AND($C39=16,Datenblatt!O39&gt;Datenblatt!$X$6),100,IF(AND($C39=12,Datenblatt!O39&gt;Datenblatt!$X$7),100,IF(AND($C39=11,Datenblatt!O39&gt;Datenblatt!$X$8),100,IF(Übersicht!$C39=13,Datenblatt!$B$11*Datenblatt!O39^3+Datenblatt!$C$11*Datenblatt!O39^2+Datenblatt!$D$11*Datenblatt!O39+Datenblatt!$E$11,IF(Übersicht!$C39=14,Datenblatt!$B$12*Datenblatt!O39^3+Datenblatt!$C$12*Datenblatt!O39^2+Datenblatt!$D$12*Datenblatt!O39+Datenblatt!$E$12,IF(Übersicht!$C39=15,Datenblatt!$B$13*Datenblatt!O39^3+Datenblatt!$C$13*Datenblatt!O39^2+Datenblatt!$D$13*Datenblatt!O39+Datenblatt!$E$13,IF(Übersicht!$C39=16,Datenblatt!$B$14*Datenblatt!O39^3+Datenblatt!$C$14*Datenblatt!O39^2+Datenblatt!$D$14*Datenblatt!O39+Datenblatt!$E$14,IF(Übersicht!$C39=12,Datenblatt!$B$15*Datenblatt!O39^3+Datenblatt!$C$15*Datenblatt!O39^2+Datenblatt!$D$15*Datenblatt!O39+Datenblatt!$E$15,IF(Übersicht!$C39=11,Datenblatt!$B$16*Datenblatt!O39^3+Datenblatt!$C$16*Datenblatt!O39^2+Datenblatt!$D$16*Datenblatt!O39+Datenblatt!$E$16,0))))))))))))))))))</f>
        <v>#DIV/0!</v>
      </c>
      <c r="N39">
        <f>IF(AND($C39=13,H39&lt;Datenblatt!$AA$3),0,IF(AND($C39=14,H39&lt;Datenblatt!$AA$4),0,IF(AND($C39=15,H39&lt;Datenblatt!$AA$5),0,IF(AND($C39=16,H39&lt;Datenblatt!$AA$6),0,IF(AND($C39=12,H39&lt;Datenblatt!$AA$7),0,IF(AND($C39=11,H39&lt;Datenblatt!$AA$8),0,IF(AND($C39=13,H39&gt;Datenblatt!$Z$3),100,IF(AND($C39=14,H39&gt;Datenblatt!$Z$4),100,IF(AND($C39=15,H39&gt;Datenblatt!$Z$5),100,IF(AND($C39=16,H39&gt;Datenblatt!$Z$6),100,IF(AND($C39=12,H39&gt;Datenblatt!$Z$7),100,IF(AND($C39=11,H39&gt;Datenblatt!$Z$8),100,IF($C39=13,(Datenblatt!$B$19*Übersicht!H39^3)+(Datenblatt!$C$19*Übersicht!H39^2)+(Datenblatt!$D$19*Übersicht!H39)+Datenblatt!$E$19,IF($C39=14,(Datenblatt!$B$20*Übersicht!H39^3)+(Datenblatt!$C$20*Übersicht!H39^2)+(Datenblatt!$D$20*Übersicht!H39)+Datenblatt!$E$20,IF($C39=15,(Datenblatt!$B$21*Übersicht!H39^3)+(Datenblatt!$C$21*Übersicht!H39^2)+(Datenblatt!$D$21*Übersicht!H39)+Datenblatt!$E$21,IF($C39=16,(Datenblatt!$B$22*Übersicht!H39^3)+(Datenblatt!$C$22*Übersicht!H39^2)+(Datenblatt!$D$22*Übersicht!H39)+Datenblatt!$E$22,IF($C39=12,(Datenblatt!$B$23*Übersicht!H39^3)+(Datenblatt!$C$23*Übersicht!H39^2)+(Datenblatt!$D$23*Übersicht!H39)+Datenblatt!$E$23,IF($C39=11,(Datenblatt!$B$24*Übersicht!H39^3)+(Datenblatt!$C$24*Übersicht!H39^2)+(Datenblatt!$D$24*Übersicht!H39)+Datenblatt!$E$24,0))))))))))))))))))</f>
        <v>0</v>
      </c>
      <c r="O39">
        <f>IF(AND(I39="",C39=11),Datenblatt!$I$26,IF(AND(I39="",C39=12),Datenblatt!$I$26,IF(AND(I39="",C39=16),Datenblatt!$I$27,IF(AND(I39="",C39=15),Datenblatt!$I$26,IF(AND(I39="",C39=14),Datenblatt!$I$26,IF(AND(I39="",C39=13),Datenblatt!$I$26,IF(AND($C39=13,I39&gt;Datenblatt!$AC$3),0,IF(AND($C39=14,I39&gt;Datenblatt!$AC$4),0,IF(AND($C39=15,I39&gt;Datenblatt!$AC$5),0,IF(AND($C39=16,I39&gt;Datenblatt!$AC$6),0,IF(AND($C39=12,I39&gt;Datenblatt!$AC$7),0,IF(AND($C39=11,I39&gt;Datenblatt!$AC$8),0,IF(AND($C39=13,I39&lt;Datenblatt!$AB$3),100,IF(AND($C39=14,I39&lt;Datenblatt!$AB$4),100,IF(AND($C39=15,I39&lt;Datenblatt!$AB$5),100,IF(AND($C39=16,I39&lt;Datenblatt!$AB$6),100,IF(AND($C39=12,I39&lt;Datenblatt!$AB$7),100,IF(AND($C39=11,I39&lt;Datenblatt!$AB$8),100,IF($C39=13,(Datenblatt!$B$27*Übersicht!I39^3)+(Datenblatt!$C$27*Übersicht!I39^2)+(Datenblatt!$D$27*Übersicht!I39)+Datenblatt!$E$27,IF($C39=14,(Datenblatt!$B$28*Übersicht!I39^3)+(Datenblatt!$C$28*Übersicht!I39^2)+(Datenblatt!$D$28*Übersicht!I39)+Datenblatt!$E$28,IF($C39=15,(Datenblatt!$B$29*Übersicht!I39^3)+(Datenblatt!$C$29*Übersicht!I39^2)+(Datenblatt!$D$29*Übersicht!I39)+Datenblatt!$E$29,IF($C39=16,(Datenblatt!$B$30*Übersicht!I39^3)+(Datenblatt!$C$30*Übersicht!I39^2)+(Datenblatt!$D$30*Übersicht!I39)+Datenblatt!$E$30,IF($C39=12,(Datenblatt!$B$31*Übersicht!I39^3)+(Datenblatt!$C$31*Übersicht!I39^2)+(Datenblatt!$D$31*Übersicht!I39)+Datenblatt!$E$31,IF($C39=11,(Datenblatt!$B$32*Übersicht!I39^3)+(Datenblatt!$C$32*Übersicht!I39^2)+(Datenblatt!$D$32*Übersicht!I39)+Datenblatt!$E$32,0))))))))))))))))))))))))</f>
        <v>0</v>
      </c>
      <c r="P39">
        <f>IF(AND(I39="",C39=11),Datenblatt!$I$29,IF(AND(I39="",C39=12),Datenblatt!$I$29,IF(AND(I39="",C39=16),Datenblatt!$I$29,IF(AND(I39="",C39=15),Datenblatt!$I$29,IF(AND(I39="",C39=14),Datenblatt!$I$29,IF(AND(I39="",C39=13),Datenblatt!$I$29,IF(AND($C39=13,I39&gt;Datenblatt!$AC$3),0,IF(AND($C39=14,I39&gt;Datenblatt!$AC$4),0,IF(AND($C39=15,I39&gt;Datenblatt!$AC$5),0,IF(AND($C39=16,I39&gt;Datenblatt!$AC$6),0,IF(AND($C39=12,I39&gt;Datenblatt!$AC$7),0,IF(AND($C39=11,I39&gt;Datenblatt!$AC$8),0,IF(AND($C39=13,I39&lt;Datenblatt!$AB$3),100,IF(AND($C39=14,I39&lt;Datenblatt!$AB$4),100,IF(AND($C39=15,I39&lt;Datenblatt!$AB$5),100,IF(AND($C39=16,I39&lt;Datenblatt!$AB$6),100,IF(AND($C39=12,I39&lt;Datenblatt!$AB$7),100,IF(AND($C39=11,I39&lt;Datenblatt!$AB$8),100,IF($C39=13,(Datenblatt!$B$27*Übersicht!I39^3)+(Datenblatt!$C$27*Übersicht!I39^2)+(Datenblatt!$D$27*Übersicht!I39)+Datenblatt!$E$27,IF($C39=14,(Datenblatt!$B$28*Übersicht!I39^3)+(Datenblatt!$C$28*Übersicht!I39^2)+(Datenblatt!$D$28*Übersicht!I39)+Datenblatt!$E$28,IF($C39=15,(Datenblatt!$B$29*Übersicht!I39^3)+(Datenblatt!$C$29*Übersicht!I39^2)+(Datenblatt!$D$29*Übersicht!I39)+Datenblatt!$E$29,IF($C39=16,(Datenblatt!$B$30*Übersicht!I39^3)+(Datenblatt!$C$30*Übersicht!I39^2)+(Datenblatt!$D$30*Übersicht!I39)+Datenblatt!$E$30,IF($C39=12,(Datenblatt!$B$31*Übersicht!I39^3)+(Datenblatt!$C$31*Übersicht!I39^2)+(Datenblatt!$D$31*Übersicht!I39)+Datenblatt!$E$31,IF($C39=11,(Datenblatt!$B$32*Übersicht!I39^3)+(Datenblatt!$C$32*Übersicht!I39^2)+(Datenblatt!$D$32*Übersicht!I39)+Datenblatt!$E$32,0))))))))))))))))))))))))</f>
        <v>0</v>
      </c>
      <c r="Q39" s="2" t="e">
        <f t="shared" si="0"/>
        <v>#DIV/0!</v>
      </c>
      <c r="R39" s="2" t="e">
        <f t="shared" si="1"/>
        <v>#DIV/0!</v>
      </c>
      <c r="T39" s="2"/>
      <c r="U39" s="2">
        <f>Datenblatt!$I$10</f>
        <v>63</v>
      </c>
      <c r="V39" s="2">
        <f>Datenblatt!$I$18</f>
        <v>62</v>
      </c>
      <c r="W39" s="2">
        <f>Datenblatt!$I$26</f>
        <v>56</v>
      </c>
      <c r="X39" s="2">
        <f>Datenblatt!$I$34</f>
        <v>58</v>
      </c>
      <c r="Y39" s="7" t="e">
        <f t="shared" si="2"/>
        <v>#DIV/0!</v>
      </c>
      <c r="AA39" s="2">
        <f>Datenblatt!$I$5</f>
        <v>73</v>
      </c>
      <c r="AB39">
        <f>Datenblatt!$I$13</f>
        <v>80</v>
      </c>
      <c r="AC39">
        <f>Datenblatt!$I$21</f>
        <v>80</v>
      </c>
      <c r="AD39">
        <f>Datenblatt!$I$29</f>
        <v>71</v>
      </c>
      <c r="AE39">
        <f>Datenblatt!$I$37</f>
        <v>75</v>
      </c>
      <c r="AF39" s="7" t="e">
        <f t="shared" si="3"/>
        <v>#DIV/0!</v>
      </c>
    </row>
    <row r="40" spans="11:32" ht="18.75" x14ac:dyDescent="0.3">
      <c r="K40" s="3" t="e">
        <f>IF(AND($C40=13,Datenblatt!M40&lt;Datenblatt!$S$3),0,IF(AND($C40=14,Datenblatt!M40&lt;Datenblatt!$S$4),0,IF(AND($C40=15,Datenblatt!M40&lt;Datenblatt!$S$5),0,IF(AND($C40=16,Datenblatt!M40&lt;Datenblatt!$S$6),0,IF(AND($C40=12,Datenblatt!M40&lt;Datenblatt!$S$7),0,IF(AND($C40=11,Datenblatt!M40&lt;Datenblatt!$S$8),0,IF(AND($C40=13,Datenblatt!M40&gt;Datenblatt!$R$3),100,IF(AND($C40=14,Datenblatt!M40&gt;Datenblatt!$R$4),100,IF(AND($C40=15,Datenblatt!M40&gt;Datenblatt!$R$5),100,IF(AND($C40=16,Datenblatt!M40&gt;Datenblatt!$R$6),100,IF(AND($C40=12,Datenblatt!M40&gt;Datenblatt!$R$7),100,IF(AND($C40=11,Datenblatt!M40&gt;Datenblatt!$R$8),100,IF(Übersicht!$C40=13,Datenblatt!$B$35*Datenblatt!M40^3+Datenblatt!$C$35*Datenblatt!M40^2+Datenblatt!$D$35*Datenblatt!M40+Datenblatt!$E$35,IF(Übersicht!$C40=14,Datenblatt!$B$36*Datenblatt!M40^3+Datenblatt!$C$36*Datenblatt!M40^2+Datenblatt!$D$36*Datenblatt!M40+Datenblatt!$E$36,IF(Übersicht!$C40=15,Datenblatt!$B$37*Datenblatt!M40^3+Datenblatt!$C$37*Datenblatt!M40^2+Datenblatt!$D$37*Datenblatt!M40+Datenblatt!$E$37,IF(Übersicht!$C40=16,Datenblatt!$B$38*Datenblatt!M40^3+Datenblatt!$C$38*Datenblatt!M40^2+Datenblatt!$D$38*Datenblatt!M40+Datenblatt!$E$38,IF(Übersicht!$C40=12,Datenblatt!$B$39*Datenblatt!M40^3+Datenblatt!$C$39*Datenblatt!M40^2+Datenblatt!$D$39*Datenblatt!M40+Datenblatt!$E$39,IF(Übersicht!$C40=11,Datenblatt!$B$40*Datenblatt!M40^3+Datenblatt!$C$40*Datenblatt!M40^2+Datenblatt!$D$40*Datenblatt!M40+Datenblatt!$E$40,0))))))))))))))))))</f>
        <v>#DIV/0!</v>
      </c>
      <c r="L40" s="3"/>
      <c r="M40" t="e">
        <f>IF(AND(Übersicht!$C40=13,Datenblatt!O40&lt;Datenblatt!$Y$3),0,IF(AND(Übersicht!$C40=14,Datenblatt!O40&lt;Datenblatt!$Y$4),0,IF(AND(Übersicht!$C40=15,Datenblatt!O40&lt;Datenblatt!$Y$5),0,IF(AND(Übersicht!$C40=16,Datenblatt!O40&lt;Datenblatt!$Y$6),0,IF(AND(Übersicht!$C40=12,Datenblatt!O40&lt;Datenblatt!$Y$7),0,IF(AND(Übersicht!$C40=11,Datenblatt!O40&lt;Datenblatt!$Y$8),0,IF(AND($C40=13,Datenblatt!O40&gt;Datenblatt!$X$3),100,IF(AND($C40=14,Datenblatt!O40&gt;Datenblatt!$X$4),100,IF(AND($C40=15,Datenblatt!O40&gt;Datenblatt!$X$5),100,IF(AND($C40=16,Datenblatt!O40&gt;Datenblatt!$X$6),100,IF(AND($C40=12,Datenblatt!O40&gt;Datenblatt!$X$7),100,IF(AND($C40=11,Datenblatt!O40&gt;Datenblatt!$X$8),100,IF(Übersicht!$C40=13,Datenblatt!$B$11*Datenblatt!O40^3+Datenblatt!$C$11*Datenblatt!O40^2+Datenblatt!$D$11*Datenblatt!O40+Datenblatt!$E$11,IF(Übersicht!$C40=14,Datenblatt!$B$12*Datenblatt!O40^3+Datenblatt!$C$12*Datenblatt!O40^2+Datenblatt!$D$12*Datenblatt!O40+Datenblatt!$E$12,IF(Übersicht!$C40=15,Datenblatt!$B$13*Datenblatt!O40^3+Datenblatt!$C$13*Datenblatt!O40^2+Datenblatt!$D$13*Datenblatt!O40+Datenblatt!$E$13,IF(Übersicht!$C40=16,Datenblatt!$B$14*Datenblatt!O40^3+Datenblatt!$C$14*Datenblatt!O40^2+Datenblatt!$D$14*Datenblatt!O40+Datenblatt!$E$14,IF(Übersicht!$C40=12,Datenblatt!$B$15*Datenblatt!O40^3+Datenblatt!$C$15*Datenblatt!O40^2+Datenblatt!$D$15*Datenblatt!O40+Datenblatt!$E$15,IF(Übersicht!$C40=11,Datenblatt!$B$16*Datenblatt!O40^3+Datenblatt!$C$16*Datenblatt!O40^2+Datenblatt!$D$16*Datenblatt!O40+Datenblatt!$E$16,0))))))))))))))))))</f>
        <v>#DIV/0!</v>
      </c>
      <c r="N40">
        <f>IF(AND($C40=13,H40&lt;Datenblatt!$AA$3),0,IF(AND($C40=14,H40&lt;Datenblatt!$AA$4),0,IF(AND($C40=15,H40&lt;Datenblatt!$AA$5),0,IF(AND($C40=16,H40&lt;Datenblatt!$AA$6),0,IF(AND($C40=12,H40&lt;Datenblatt!$AA$7),0,IF(AND($C40=11,H40&lt;Datenblatt!$AA$8),0,IF(AND($C40=13,H40&gt;Datenblatt!$Z$3),100,IF(AND($C40=14,H40&gt;Datenblatt!$Z$4),100,IF(AND($C40=15,H40&gt;Datenblatt!$Z$5),100,IF(AND($C40=16,H40&gt;Datenblatt!$Z$6),100,IF(AND($C40=12,H40&gt;Datenblatt!$Z$7),100,IF(AND($C40=11,H40&gt;Datenblatt!$Z$8),100,IF($C40=13,(Datenblatt!$B$19*Übersicht!H40^3)+(Datenblatt!$C$19*Übersicht!H40^2)+(Datenblatt!$D$19*Übersicht!H40)+Datenblatt!$E$19,IF($C40=14,(Datenblatt!$B$20*Übersicht!H40^3)+(Datenblatt!$C$20*Übersicht!H40^2)+(Datenblatt!$D$20*Übersicht!H40)+Datenblatt!$E$20,IF($C40=15,(Datenblatt!$B$21*Übersicht!H40^3)+(Datenblatt!$C$21*Übersicht!H40^2)+(Datenblatt!$D$21*Übersicht!H40)+Datenblatt!$E$21,IF($C40=16,(Datenblatt!$B$22*Übersicht!H40^3)+(Datenblatt!$C$22*Übersicht!H40^2)+(Datenblatt!$D$22*Übersicht!H40)+Datenblatt!$E$22,IF($C40=12,(Datenblatt!$B$23*Übersicht!H40^3)+(Datenblatt!$C$23*Übersicht!H40^2)+(Datenblatt!$D$23*Übersicht!H40)+Datenblatt!$E$23,IF($C40=11,(Datenblatt!$B$24*Übersicht!H40^3)+(Datenblatt!$C$24*Übersicht!H40^2)+(Datenblatt!$D$24*Übersicht!H40)+Datenblatt!$E$24,0))))))))))))))))))</f>
        <v>0</v>
      </c>
      <c r="O40">
        <f>IF(AND(I40="",C40=11),Datenblatt!$I$26,IF(AND(I40="",C40=12),Datenblatt!$I$26,IF(AND(I40="",C40=16),Datenblatt!$I$27,IF(AND(I40="",C40=15),Datenblatt!$I$26,IF(AND(I40="",C40=14),Datenblatt!$I$26,IF(AND(I40="",C40=13),Datenblatt!$I$26,IF(AND($C40=13,I40&gt;Datenblatt!$AC$3),0,IF(AND($C40=14,I40&gt;Datenblatt!$AC$4),0,IF(AND($C40=15,I40&gt;Datenblatt!$AC$5),0,IF(AND($C40=16,I40&gt;Datenblatt!$AC$6),0,IF(AND($C40=12,I40&gt;Datenblatt!$AC$7),0,IF(AND($C40=11,I40&gt;Datenblatt!$AC$8),0,IF(AND($C40=13,I40&lt;Datenblatt!$AB$3),100,IF(AND($C40=14,I40&lt;Datenblatt!$AB$4),100,IF(AND($C40=15,I40&lt;Datenblatt!$AB$5),100,IF(AND($C40=16,I40&lt;Datenblatt!$AB$6),100,IF(AND($C40=12,I40&lt;Datenblatt!$AB$7),100,IF(AND($C40=11,I40&lt;Datenblatt!$AB$8),100,IF($C40=13,(Datenblatt!$B$27*Übersicht!I40^3)+(Datenblatt!$C$27*Übersicht!I40^2)+(Datenblatt!$D$27*Übersicht!I40)+Datenblatt!$E$27,IF($C40=14,(Datenblatt!$B$28*Übersicht!I40^3)+(Datenblatt!$C$28*Übersicht!I40^2)+(Datenblatt!$D$28*Übersicht!I40)+Datenblatt!$E$28,IF($C40=15,(Datenblatt!$B$29*Übersicht!I40^3)+(Datenblatt!$C$29*Übersicht!I40^2)+(Datenblatt!$D$29*Übersicht!I40)+Datenblatt!$E$29,IF($C40=16,(Datenblatt!$B$30*Übersicht!I40^3)+(Datenblatt!$C$30*Übersicht!I40^2)+(Datenblatt!$D$30*Übersicht!I40)+Datenblatt!$E$30,IF($C40=12,(Datenblatt!$B$31*Übersicht!I40^3)+(Datenblatt!$C$31*Übersicht!I40^2)+(Datenblatt!$D$31*Übersicht!I40)+Datenblatt!$E$31,IF($C40=11,(Datenblatt!$B$32*Übersicht!I40^3)+(Datenblatt!$C$32*Übersicht!I40^2)+(Datenblatt!$D$32*Übersicht!I40)+Datenblatt!$E$32,0))))))))))))))))))))))))</f>
        <v>0</v>
      </c>
      <c r="P40">
        <f>IF(AND(I40="",C40=11),Datenblatt!$I$29,IF(AND(I40="",C40=12),Datenblatt!$I$29,IF(AND(I40="",C40=16),Datenblatt!$I$29,IF(AND(I40="",C40=15),Datenblatt!$I$29,IF(AND(I40="",C40=14),Datenblatt!$I$29,IF(AND(I40="",C40=13),Datenblatt!$I$29,IF(AND($C40=13,I40&gt;Datenblatt!$AC$3),0,IF(AND($C40=14,I40&gt;Datenblatt!$AC$4),0,IF(AND($C40=15,I40&gt;Datenblatt!$AC$5),0,IF(AND($C40=16,I40&gt;Datenblatt!$AC$6),0,IF(AND($C40=12,I40&gt;Datenblatt!$AC$7),0,IF(AND($C40=11,I40&gt;Datenblatt!$AC$8),0,IF(AND($C40=13,I40&lt;Datenblatt!$AB$3),100,IF(AND($C40=14,I40&lt;Datenblatt!$AB$4),100,IF(AND($C40=15,I40&lt;Datenblatt!$AB$5),100,IF(AND($C40=16,I40&lt;Datenblatt!$AB$6),100,IF(AND($C40=12,I40&lt;Datenblatt!$AB$7),100,IF(AND($C40=11,I40&lt;Datenblatt!$AB$8),100,IF($C40=13,(Datenblatt!$B$27*Übersicht!I40^3)+(Datenblatt!$C$27*Übersicht!I40^2)+(Datenblatt!$D$27*Übersicht!I40)+Datenblatt!$E$27,IF($C40=14,(Datenblatt!$B$28*Übersicht!I40^3)+(Datenblatt!$C$28*Übersicht!I40^2)+(Datenblatt!$D$28*Übersicht!I40)+Datenblatt!$E$28,IF($C40=15,(Datenblatt!$B$29*Übersicht!I40^3)+(Datenblatt!$C$29*Übersicht!I40^2)+(Datenblatt!$D$29*Übersicht!I40)+Datenblatt!$E$29,IF($C40=16,(Datenblatt!$B$30*Übersicht!I40^3)+(Datenblatt!$C$30*Übersicht!I40^2)+(Datenblatt!$D$30*Übersicht!I40)+Datenblatt!$E$30,IF($C40=12,(Datenblatt!$B$31*Übersicht!I40^3)+(Datenblatt!$C$31*Übersicht!I40^2)+(Datenblatt!$D$31*Übersicht!I40)+Datenblatt!$E$31,IF($C40=11,(Datenblatt!$B$32*Übersicht!I40^3)+(Datenblatt!$C$32*Übersicht!I40^2)+(Datenblatt!$D$32*Übersicht!I40)+Datenblatt!$E$32,0))))))))))))))))))))))))</f>
        <v>0</v>
      </c>
      <c r="Q40" s="2" t="e">
        <f t="shared" si="0"/>
        <v>#DIV/0!</v>
      </c>
      <c r="R40" s="2" t="e">
        <f t="shared" si="1"/>
        <v>#DIV/0!</v>
      </c>
      <c r="T40" s="2"/>
      <c r="U40" s="2">
        <f>Datenblatt!$I$10</f>
        <v>63</v>
      </c>
      <c r="V40" s="2">
        <f>Datenblatt!$I$18</f>
        <v>62</v>
      </c>
      <c r="W40" s="2">
        <f>Datenblatt!$I$26</f>
        <v>56</v>
      </c>
      <c r="X40" s="2">
        <f>Datenblatt!$I$34</f>
        <v>58</v>
      </c>
      <c r="Y40" s="7" t="e">
        <f t="shared" si="2"/>
        <v>#DIV/0!</v>
      </c>
      <c r="AA40" s="2">
        <f>Datenblatt!$I$5</f>
        <v>73</v>
      </c>
      <c r="AB40">
        <f>Datenblatt!$I$13</f>
        <v>80</v>
      </c>
      <c r="AC40">
        <f>Datenblatt!$I$21</f>
        <v>80</v>
      </c>
      <c r="AD40">
        <f>Datenblatt!$I$29</f>
        <v>71</v>
      </c>
      <c r="AE40">
        <f>Datenblatt!$I$37</f>
        <v>75</v>
      </c>
      <c r="AF40" s="7" t="e">
        <f t="shared" si="3"/>
        <v>#DIV/0!</v>
      </c>
    </row>
    <row r="41" spans="11:32" ht="18.75" x14ac:dyDescent="0.3">
      <c r="K41" s="3" t="e">
        <f>IF(AND($C41=13,Datenblatt!M41&lt;Datenblatt!$S$3),0,IF(AND($C41=14,Datenblatt!M41&lt;Datenblatt!$S$4),0,IF(AND($C41=15,Datenblatt!M41&lt;Datenblatt!$S$5),0,IF(AND($C41=16,Datenblatt!M41&lt;Datenblatt!$S$6),0,IF(AND($C41=12,Datenblatt!M41&lt;Datenblatt!$S$7),0,IF(AND($C41=11,Datenblatt!M41&lt;Datenblatt!$S$8),0,IF(AND($C41=13,Datenblatt!M41&gt;Datenblatt!$R$3),100,IF(AND($C41=14,Datenblatt!M41&gt;Datenblatt!$R$4),100,IF(AND($C41=15,Datenblatt!M41&gt;Datenblatt!$R$5),100,IF(AND($C41=16,Datenblatt!M41&gt;Datenblatt!$R$6),100,IF(AND($C41=12,Datenblatt!M41&gt;Datenblatt!$R$7),100,IF(AND($C41=11,Datenblatt!M41&gt;Datenblatt!$R$8),100,IF(Übersicht!$C41=13,Datenblatt!$B$35*Datenblatt!M41^3+Datenblatt!$C$35*Datenblatt!M41^2+Datenblatt!$D$35*Datenblatt!M41+Datenblatt!$E$35,IF(Übersicht!$C41=14,Datenblatt!$B$36*Datenblatt!M41^3+Datenblatt!$C$36*Datenblatt!M41^2+Datenblatt!$D$36*Datenblatt!M41+Datenblatt!$E$36,IF(Übersicht!$C41=15,Datenblatt!$B$37*Datenblatt!M41^3+Datenblatt!$C$37*Datenblatt!M41^2+Datenblatt!$D$37*Datenblatt!M41+Datenblatt!$E$37,IF(Übersicht!$C41=16,Datenblatt!$B$38*Datenblatt!M41^3+Datenblatt!$C$38*Datenblatt!M41^2+Datenblatt!$D$38*Datenblatt!M41+Datenblatt!$E$38,IF(Übersicht!$C41=12,Datenblatt!$B$39*Datenblatt!M41^3+Datenblatt!$C$39*Datenblatt!M41^2+Datenblatt!$D$39*Datenblatt!M41+Datenblatt!$E$39,IF(Übersicht!$C41=11,Datenblatt!$B$40*Datenblatt!M41^3+Datenblatt!$C$40*Datenblatt!M41^2+Datenblatt!$D$40*Datenblatt!M41+Datenblatt!$E$40,0))))))))))))))))))</f>
        <v>#DIV/0!</v>
      </c>
      <c r="L41" s="3"/>
      <c r="M41" t="e">
        <f>IF(AND(Übersicht!$C41=13,Datenblatt!O41&lt;Datenblatt!$Y$3),0,IF(AND(Übersicht!$C41=14,Datenblatt!O41&lt;Datenblatt!$Y$4),0,IF(AND(Übersicht!$C41=15,Datenblatt!O41&lt;Datenblatt!$Y$5),0,IF(AND(Übersicht!$C41=16,Datenblatt!O41&lt;Datenblatt!$Y$6),0,IF(AND(Übersicht!$C41=12,Datenblatt!O41&lt;Datenblatt!$Y$7),0,IF(AND(Übersicht!$C41=11,Datenblatt!O41&lt;Datenblatt!$Y$8),0,IF(AND($C41=13,Datenblatt!O41&gt;Datenblatt!$X$3),100,IF(AND($C41=14,Datenblatt!O41&gt;Datenblatt!$X$4),100,IF(AND($C41=15,Datenblatt!O41&gt;Datenblatt!$X$5),100,IF(AND($C41=16,Datenblatt!O41&gt;Datenblatt!$X$6),100,IF(AND($C41=12,Datenblatt!O41&gt;Datenblatt!$X$7),100,IF(AND($C41=11,Datenblatt!O41&gt;Datenblatt!$X$8),100,IF(Übersicht!$C41=13,Datenblatt!$B$11*Datenblatt!O41^3+Datenblatt!$C$11*Datenblatt!O41^2+Datenblatt!$D$11*Datenblatt!O41+Datenblatt!$E$11,IF(Übersicht!$C41=14,Datenblatt!$B$12*Datenblatt!O41^3+Datenblatt!$C$12*Datenblatt!O41^2+Datenblatt!$D$12*Datenblatt!O41+Datenblatt!$E$12,IF(Übersicht!$C41=15,Datenblatt!$B$13*Datenblatt!O41^3+Datenblatt!$C$13*Datenblatt!O41^2+Datenblatt!$D$13*Datenblatt!O41+Datenblatt!$E$13,IF(Übersicht!$C41=16,Datenblatt!$B$14*Datenblatt!O41^3+Datenblatt!$C$14*Datenblatt!O41^2+Datenblatt!$D$14*Datenblatt!O41+Datenblatt!$E$14,IF(Übersicht!$C41=12,Datenblatt!$B$15*Datenblatt!O41^3+Datenblatt!$C$15*Datenblatt!O41^2+Datenblatt!$D$15*Datenblatt!O41+Datenblatt!$E$15,IF(Übersicht!$C41=11,Datenblatt!$B$16*Datenblatt!O41^3+Datenblatt!$C$16*Datenblatt!O41^2+Datenblatt!$D$16*Datenblatt!O41+Datenblatt!$E$16,0))))))))))))))))))</f>
        <v>#DIV/0!</v>
      </c>
      <c r="N41">
        <f>IF(AND($C41=13,H41&lt;Datenblatt!$AA$3),0,IF(AND($C41=14,H41&lt;Datenblatt!$AA$4),0,IF(AND($C41=15,H41&lt;Datenblatt!$AA$5),0,IF(AND($C41=16,H41&lt;Datenblatt!$AA$6),0,IF(AND($C41=12,H41&lt;Datenblatt!$AA$7),0,IF(AND($C41=11,H41&lt;Datenblatt!$AA$8),0,IF(AND($C41=13,H41&gt;Datenblatt!$Z$3),100,IF(AND($C41=14,H41&gt;Datenblatt!$Z$4),100,IF(AND($C41=15,H41&gt;Datenblatt!$Z$5),100,IF(AND($C41=16,H41&gt;Datenblatt!$Z$6),100,IF(AND($C41=12,H41&gt;Datenblatt!$Z$7),100,IF(AND($C41=11,H41&gt;Datenblatt!$Z$8),100,IF($C41=13,(Datenblatt!$B$19*Übersicht!H41^3)+(Datenblatt!$C$19*Übersicht!H41^2)+(Datenblatt!$D$19*Übersicht!H41)+Datenblatt!$E$19,IF($C41=14,(Datenblatt!$B$20*Übersicht!H41^3)+(Datenblatt!$C$20*Übersicht!H41^2)+(Datenblatt!$D$20*Übersicht!H41)+Datenblatt!$E$20,IF($C41=15,(Datenblatt!$B$21*Übersicht!H41^3)+(Datenblatt!$C$21*Übersicht!H41^2)+(Datenblatt!$D$21*Übersicht!H41)+Datenblatt!$E$21,IF($C41=16,(Datenblatt!$B$22*Übersicht!H41^3)+(Datenblatt!$C$22*Übersicht!H41^2)+(Datenblatt!$D$22*Übersicht!H41)+Datenblatt!$E$22,IF($C41=12,(Datenblatt!$B$23*Übersicht!H41^3)+(Datenblatt!$C$23*Übersicht!H41^2)+(Datenblatt!$D$23*Übersicht!H41)+Datenblatt!$E$23,IF($C41=11,(Datenblatt!$B$24*Übersicht!H41^3)+(Datenblatt!$C$24*Übersicht!H41^2)+(Datenblatt!$D$24*Übersicht!H41)+Datenblatt!$E$24,0))))))))))))))))))</f>
        <v>0</v>
      </c>
      <c r="O41">
        <f>IF(AND(I41="",C41=11),Datenblatt!$I$26,IF(AND(I41="",C41=12),Datenblatt!$I$26,IF(AND(I41="",C41=16),Datenblatt!$I$27,IF(AND(I41="",C41=15),Datenblatt!$I$26,IF(AND(I41="",C41=14),Datenblatt!$I$26,IF(AND(I41="",C41=13),Datenblatt!$I$26,IF(AND($C41=13,I41&gt;Datenblatt!$AC$3),0,IF(AND($C41=14,I41&gt;Datenblatt!$AC$4),0,IF(AND($C41=15,I41&gt;Datenblatt!$AC$5),0,IF(AND($C41=16,I41&gt;Datenblatt!$AC$6),0,IF(AND($C41=12,I41&gt;Datenblatt!$AC$7),0,IF(AND($C41=11,I41&gt;Datenblatt!$AC$8),0,IF(AND($C41=13,I41&lt;Datenblatt!$AB$3),100,IF(AND($C41=14,I41&lt;Datenblatt!$AB$4),100,IF(AND($C41=15,I41&lt;Datenblatt!$AB$5),100,IF(AND($C41=16,I41&lt;Datenblatt!$AB$6),100,IF(AND($C41=12,I41&lt;Datenblatt!$AB$7),100,IF(AND($C41=11,I41&lt;Datenblatt!$AB$8),100,IF($C41=13,(Datenblatt!$B$27*Übersicht!I41^3)+(Datenblatt!$C$27*Übersicht!I41^2)+(Datenblatt!$D$27*Übersicht!I41)+Datenblatt!$E$27,IF($C41=14,(Datenblatt!$B$28*Übersicht!I41^3)+(Datenblatt!$C$28*Übersicht!I41^2)+(Datenblatt!$D$28*Übersicht!I41)+Datenblatt!$E$28,IF($C41=15,(Datenblatt!$B$29*Übersicht!I41^3)+(Datenblatt!$C$29*Übersicht!I41^2)+(Datenblatt!$D$29*Übersicht!I41)+Datenblatt!$E$29,IF($C41=16,(Datenblatt!$B$30*Übersicht!I41^3)+(Datenblatt!$C$30*Übersicht!I41^2)+(Datenblatt!$D$30*Übersicht!I41)+Datenblatt!$E$30,IF($C41=12,(Datenblatt!$B$31*Übersicht!I41^3)+(Datenblatt!$C$31*Übersicht!I41^2)+(Datenblatt!$D$31*Übersicht!I41)+Datenblatt!$E$31,IF($C41=11,(Datenblatt!$B$32*Übersicht!I41^3)+(Datenblatt!$C$32*Übersicht!I41^2)+(Datenblatt!$D$32*Übersicht!I41)+Datenblatt!$E$32,0))))))))))))))))))))))))</f>
        <v>0</v>
      </c>
      <c r="P41">
        <f>IF(AND(I41="",C41=11),Datenblatt!$I$29,IF(AND(I41="",C41=12),Datenblatt!$I$29,IF(AND(I41="",C41=16),Datenblatt!$I$29,IF(AND(I41="",C41=15),Datenblatt!$I$29,IF(AND(I41="",C41=14),Datenblatt!$I$29,IF(AND(I41="",C41=13),Datenblatt!$I$29,IF(AND($C41=13,I41&gt;Datenblatt!$AC$3),0,IF(AND($C41=14,I41&gt;Datenblatt!$AC$4),0,IF(AND($C41=15,I41&gt;Datenblatt!$AC$5),0,IF(AND($C41=16,I41&gt;Datenblatt!$AC$6),0,IF(AND($C41=12,I41&gt;Datenblatt!$AC$7),0,IF(AND($C41=11,I41&gt;Datenblatt!$AC$8),0,IF(AND($C41=13,I41&lt;Datenblatt!$AB$3),100,IF(AND($C41=14,I41&lt;Datenblatt!$AB$4),100,IF(AND($C41=15,I41&lt;Datenblatt!$AB$5),100,IF(AND($C41=16,I41&lt;Datenblatt!$AB$6),100,IF(AND($C41=12,I41&lt;Datenblatt!$AB$7),100,IF(AND($C41=11,I41&lt;Datenblatt!$AB$8),100,IF($C41=13,(Datenblatt!$B$27*Übersicht!I41^3)+(Datenblatt!$C$27*Übersicht!I41^2)+(Datenblatt!$D$27*Übersicht!I41)+Datenblatt!$E$27,IF($C41=14,(Datenblatt!$B$28*Übersicht!I41^3)+(Datenblatt!$C$28*Übersicht!I41^2)+(Datenblatt!$D$28*Übersicht!I41)+Datenblatt!$E$28,IF($C41=15,(Datenblatt!$B$29*Übersicht!I41^3)+(Datenblatt!$C$29*Übersicht!I41^2)+(Datenblatt!$D$29*Übersicht!I41)+Datenblatt!$E$29,IF($C41=16,(Datenblatt!$B$30*Übersicht!I41^3)+(Datenblatt!$C$30*Übersicht!I41^2)+(Datenblatt!$D$30*Übersicht!I41)+Datenblatt!$E$30,IF($C41=12,(Datenblatt!$B$31*Übersicht!I41^3)+(Datenblatt!$C$31*Übersicht!I41^2)+(Datenblatt!$D$31*Übersicht!I41)+Datenblatt!$E$31,IF($C41=11,(Datenblatt!$B$32*Übersicht!I41^3)+(Datenblatt!$C$32*Übersicht!I41^2)+(Datenblatt!$D$32*Übersicht!I41)+Datenblatt!$E$32,0))))))))))))))))))))))))</f>
        <v>0</v>
      </c>
      <c r="Q41" s="2" t="e">
        <f t="shared" si="0"/>
        <v>#DIV/0!</v>
      </c>
      <c r="R41" s="2" t="e">
        <f t="shared" si="1"/>
        <v>#DIV/0!</v>
      </c>
      <c r="T41" s="2"/>
      <c r="U41" s="2">
        <f>Datenblatt!$I$10</f>
        <v>63</v>
      </c>
      <c r="V41" s="2">
        <f>Datenblatt!$I$18</f>
        <v>62</v>
      </c>
      <c r="W41" s="2">
        <f>Datenblatt!$I$26</f>
        <v>56</v>
      </c>
      <c r="X41" s="2">
        <f>Datenblatt!$I$34</f>
        <v>58</v>
      </c>
      <c r="Y41" s="7" t="e">
        <f t="shared" si="2"/>
        <v>#DIV/0!</v>
      </c>
      <c r="AA41" s="2">
        <f>Datenblatt!$I$5</f>
        <v>73</v>
      </c>
      <c r="AB41">
        <f>Datenblatt!$I$13</f>
        <v>80</v>
      </c>
      <c r="AC41">
        <f>Datenblatt!$I$21</f>
        <v>80</v>
      </c>
      <c r="AD41">
        <f>Datenblatt!$I$29</f>
        <v>71</v>
      </c>
      <c r="AE41">
        <f>Datenblatt!$I$37</f>
        <v>75</v>
      </c>
      <c r="AF41" s="7" t="e">
        <f t="shared" si="3"/>
        <v>#DIV/0!</v>
      </c>
    </row>
    <row r="42" spans="11:32" ht="18.75" x14ac:dyDescent="0.3">
      <c r="K42" s="3" t="e">
        <f>IF(AND($C42=13,Datenblatt!M42&lt;Datenblatt!$S$3),0,IF(AND($C42=14,Datenblatt!M42&lt;Datenblatt!$S$4),0,IF(AND($C42=15,Datenblatt!M42&lt;Datenblatt!$S$5),0,IF(AND($C42=16,Datenblatt!M42&lt;Datenblatt!$S$6),0,IF(AND($C42=12,Datenblatt!M42&lt;Datenblatt!$S$7),0,IF(AND($C42=11,Datenblatt!M42&lt;Datenblatt!$S$8),0,IF(AND($C42=13,Datenblatt!M42&gt;Datenblatt!$R$3),100,IF(AND($C42=14,Datenblatt!M42&gt;Datenblatt!$R$4),100,IF(AND($C42=15,Datenblatt!M42&gt;Datenblatt!$R$5),100,IF(AND($C42=16,Datenblatt!M42&gt;Datenblatt!$R$6),100,IF(AND($C42=12,Datenblatt!M42&gt;Datenblatt!$R$7),100,IF(AND($C42=11,Datenblatt!M42&gt;Datenblatt!$R$8),100,IF(Übersicht!$C42=13,Datenblatt!$B$35*Datenblatt!M42^3+Datenblatt!$C$35*Datenblatt!M42^2+Datenblatt!$D$35*Datenblatt!M42+Datenblatt!$E$35,IF(Übersicht!$C42=14,Datenblatt!$B$36*Datenblatt!M42^3+Datenblatt!$C$36*Datenblatt!M42^2+Datenblatt!$D$36*Datenblatt!M42+Datenblatt!$E$36,IF(Übersicht!$C42=15,Datenblatt!$B$37*Datenblatt!M42^3+Datenblatt!$C$37*Datenblatt!M42^2+Datenblatt!$D$37*Datenblatt!M42+Datenblatt!$E$37,IF(Übersicht!$C42=16,Datenblatt!$B$38*Datenblatt!M42^3+Datenblatt!$C$38*Datenblatt!M42^2+Datenblatt!$D$38*Datenblatt!M42+Datenblatt!$E$38,IF(Übersicht!$C42=12,Datenblatt!$B$39*Datenblatt!M42^3+Datenblatt!$C$39*Datenblatt!M42^2+Datenblatt!$D$39*Datenblatt!M42+Datenblatt!$E$39,IF(Übersicht!$C42=11,Datenblatt!$B$40*Datenblatt!M42^3+Datenblatt!$C$40*Datenblatt!M42^2+Datenblatt!$D$40*Datenblatt!M42+Datenblatt!$E$40,0))))))))))))))))))</f>
        <v>#DIV/0!</v>
      </c>
      <c r="L42" s="3"/>
      <c r="M42" t="e">
        <f>IF(AND(Übersicht!$C42=13,Datenblatt!O42&lt;Datenblatt!$Y$3),0,IF(AND(Übersicht!$C42=14,Datenblatt!O42&lt;Datenblatt!$Y$4),0,IF(AND(Übersicht!$C42=15,Datenblatt!O42&lt;Datenblatt!$Y$5),0,IF(AND(Übersicht!$C42=16,Datenblatt!O42&lt;Datenblatt!$Y$6),0,IF(AND(Übersicht!$C42=12,Datenblatt!O42&lt;Datenblatt!$Y$7),0,IF(AND(Übersicht!$C42=11,Datenblatt!O42&lt;Datenblatt!$Y$8),0,IF(AND($C42=13,Datenblatt!O42&gt;Datenblatt!$X$3),100,IF(AND($C42=14,Datenblatt!O42&gt;Datenblatt!$X$4),100,IF(AND($C42=15,Datenblatt!O42&gt;Datenblatt!$X$5),100,IF(AND($C42=16,Datenblatt!O42&gt;Datenblatt!$X$6),100,IF(AND($C42=12,Datenblatt!O42&gt;Datenblatt!$X$7),100,IF(AND($C42=11,Datenblatt!O42&gt;Datenblatt!$X$8),100,IF(Übersicht!$C42=13,Datenblatt!$B$11*Datenblatt!O42^3+Datenblatt!$C$11*Datenblatt!O42^2+Datenblatt!$D$11*Datenblatt!O42+Datenblatt!$E$11,IF(Übersicht!$C42=14,Datenblatt!$B$12*Datenblatt!O42^3+Datenblatt!$C$12*Datenblatt!O42^2+Datenblatt!$D$12*Datenblatt!O42+Datenblatt!$E$12,IF(Übersicht!$C42=15,Datenblatt!$B$13*Datenblatt!O42^3+Datenblatt!$C$13*Datenblatt!O42^2+Datenblatt!$D$13*Datenblatt!O42+Datenblatt!$E$13,IF(Übersicht!$C42=16,Datenblatt!$B$14*Datenblatt!O42^3+Datenblatt!$C$14*Datenblatt!O42^2+Datenblatt!$D$14*Datenblatt!O42+Datenblatt!$E$14,IF(Übersicht!$C42=12,Datenblatt!$B$15*Datenblatt!O42^3+Datenblatt!$C$15*Datenblatt!O42^2+Datenblatt!$D$15*Datenblatt!O42+Datenblatt!$E$15,IF(Übersicht!$C42=11,Datenblatt!$B$16*Datenblatt!O42^3+Datenblatt!$C$16*Datenblatt!O42^2+Datenblatt!$D$16*Datenblatt!O42+Datenblatt!$E$16,0))))))))))))))))))</f>
        <v>#DIV/0!</v>
      </c>
      <c r="N42">
        <f>IF(AND($C42=13,H42&lt;Datenblatt!$AA$3),0,IF(AND($C42=14,H42&lt;Datenblatt!$AA$4),0,IF(AND($C42=15,H42&lt;Datenblatt!$AA$5),0,IF(AND($C42=16,H42&lt;Datenblatt!$AA$6),0,IF(AND($C42=12,H42&lt;Datenblatt!$AA$7),0,IF(AND($C42=11,H42&lt;Datenblatt!$AA$8),0,IF(AND($C42=13,H42&gt;Datenblatt!$Z$3),100,IF(AND($C42=14,H42&gt;Datenblatt!$Z$4),100,IF(AND($C42=15,H42&gt;Datenblatt!$Z$5),100,IF(AND($C42=16,H42&gt;Datenblatt!$Z$6),100,IF(AND($C42=12,H42&gt;Datenblatt!$Z$7),100,IF(AND($C42=11,H42&gt;Datenblatt!$Z$8),100,IF($C42=13,(Datenblatt!$B$19*Übersicht!H42^3)+(Datenblatt!$C$19*Übersicht!H42^2)+(Datenblatt!$D$19*Übersicht!H42)+Datenblatt!$E$19,IF($C42=14,(Datenblatt!$B$20*Übersicht!H42^3)+(Datenblatt!$C$20*Übersicht!H42^2)+(Datenblatt!$D$20*Übersicht!H42)+Datenblatt!$E$20,IF($C42=15,(Datenblatt!$B$21*Übersicht!H42^3)+(Datenblatt!$C$21*Übersicht!H42^2)+(Datenblatt!$D$21*Übersicht!H42)+Datenblatt!$E$21,IF($C42=16,(Datenblatt!$B$22*Übersicht!H42^3)+(Datenblatt!$C$22*Übersicht!H42^2)+(Datenblatt!$D$22*Übersicht!H42)+Datenblatt!$E$22,IF($C42=12,(Datenblatt!$B$23*Übersicht!H42^3)+(Datenblatt!$C$23*Übersicht!H42^2)+(Datenblatt!$D$23*Übersicht!H42)+Datenblatt!$E$23,IF($C42=11,(Datenblatt!$B$24*Übersicht!H42^3)+(Datenblatt!$C$24*Übersicht!H42^2)+(Datenblatt!$D$24*Übersicht!H42)+Datenblatt!$E$24,0))))))))))))))))))</f>
        <v>0</v>
      </c>
      <c r="O42">
        <f>IF(AND(I42="",C42=11),Datenblatt!$I$26,IF(AND(I42="",C42=12),Datenblatt!$I$26,IF(AND(I42="",C42=16),Datenblatt!$I$27,IF(AND(I42="",C42=15),Datenblatt!$I$26,IF(AND(I42="",C42=14),Datenblatt!$I$26,IF(AND(I42="",C42=13),Datenblatt!$I$26,IF(AND($C42=13,I42&gt;Datenblatt!$AC$3),0,IF(AND($C42=14,I42&gt;Datenblatt!$AC$4),0,IF(AND($C42=15,I42&gt;Datenblatt!$AC$5),0,IF(AND($C42=16,I42&gt;Datenblatt!$AC$6),0,IF(AND($C42=12,I42&gt;Datenblatt!$AC$7),0,IF(AND($C42=11,I42&gt;Datenblatt!$AC$8),0,IF(AND($C42=13,I42&lt;Datenblatt!$AB$3),100,IF(AND($C42=14,I42&lt;Datenblatt!$AB$4),100,IF(AND($C42=15,I42&lt;Datenblatt!$AB$5),100,IF(AND($C42=16,I42&lt;Datenblatt!$AB$6),100,IF(AND($C42=12,I42&lt;Datenblatt!$AB$7),100,IF(AND($C42=11,I42&lt;Datenblatt!$AB$8),100,IF($C42=13,(Datenblatt!$B$27*Übersicht!I42^3)+(Datenblatt!$C$27*Übersicht!I42^2)+(Datenblatt!$D$27*Übersicht!I42)+Datenblatt!$E$27,IF($C42=14,(Datenblatt!$B$28*Übersicht!I42^3)+(Datenblatt!$C$28*Übersicht!I42^2)+(Datenblatt!$D$28*Übersicht!I42)+Datenblatt!$E$28,IF($C42=15,(Datenblatt!$B$29*Übersicht!I42^3)+(Datenblatt!$C$29*Übersicht!I42^2)+(Datenblatt!$D$29*Übersicht!I42)+Datenblatt!$E$29,IF($C42=16,(Datenblatt!$B$30*Übersicht!I42^3)+(Datenblatt!$C$30*Übersicht!I42^2)+(Datenblatt!$D$30*Übersicht!I42)+Datenblatt!$E$30,IF($C42=12,(Datenblatt!$B$31*Übersicht!I42^3)+(Datenblatt!$C$31*Übersicht!I42^2)+(Datenblatt!$D$31*Übersicht!I42)+Datenblatt!$E$31,IF($C42=11,(Datenblatt!$B$32*Übersicht!I42^3)+(Datenblatt!$C$32*Übersicht!I42^2)+(Datenblatt!$D$32*Übersicht!I42)+Datenblatt!$E$32,0))))))))))))))))))))))))</f>
        <v>0</v>
      </c>
      <c r="P42">
        <f>IF(AND(I42="",C42=11),Datenblatt!$I$29,IF(AND(I42="",C42=12),Datenblatt!$I$29,IF(AND(I42="",C42=16),Datenblatt!$I$29,IF(AND(I42="",C42=15),Datenblatt!$I$29,IF(AND(I42="",C42=14),Datenblatt!$I$29,IF(AND(I42="",C42=13),Datenblatt!$I$29,IF(AND($C42=13,I42&gt;Datenblatt!$AC$3),0,IF(AND($C42=14,I42&gt;Datenblatt!$AC$4),0,IF(AND($C42=15,I42&gt;Datenblatt!$AC$5),0,IF(AND($C42=16,I42&gt;Datenblatt!$AC$6),0,IF(AND($C42=12,I42&gt;Datenblatt!$AC$7),0,IF(AND($C42=11,I42&gt;Datenblatt!$AC$8),0,IF(AND($C42=13,I42&lt;Datenblatt!$AB$3),100,IF(AND($C42=14,I42&lt;Datenblatt!$AB$4),100,IF(AND($C42=15,I42&lt;Datenblatt!$AB$5),100,IF(AND($C42=16,I42&lt;Datenblatt!$AB$6),100,IF(AND($C42=12,I42&lt;Datenblatt!$AB$7),100,IF(AND($C42=11,I42&lt;Datenblatt!$AB$8),100,IF($C42=13,(Datenblatt!$B$27*Übersicht!I42^3)+(Datenblatt!$C$27*Übersicht!I42^2)+(Datenblatt!$D$27*Übersicht!I42)+Datenblatt!$E$27,IF($C42=14,(Datenblatt!$B$28*Übersicht!I42^3)+(Datenblatt!$C$28*Übersicht!I42^2)+(Datenblatt!$D$28*Übersicht!I42)+Datenblatt!$E$28,IF($C42=15,(Datenblatt!$B$29*Übersicht!I42^3)+(Datenblatt!$C$29*Übersicht!I42^2)+(Datenblatt!$D$29*Übersicht!I42)+Datenblatt!$E$29,IF($C42=16,(Datenblatt!$B$30*Übersicht!I42^3)+(Datenblatt!$C$30*Übersicht!I42^2)+(Datenblatt!$D$30*Übersicht!I42)+Datenblatt!$E$30,IF($C42=12,(Datenblatt!$B$31*Übersicht!I42^3)+(Datenblatt!$C$31*Übersicht!I42^2)+(Datenblatt!$D$31*Übersicht!I42)+Datenblatt!$E$31,IF($C42=11,(Datenblatt!$B$32*Übersicht!I42^3)+(Datenblatt!$C$32*Übersicht!I42^2)+(Datenblatt!$D$32*Übersicht!I42)+Datenblatt!$E$32,0))))))))))))))))))))))))</f>
        <v>0</v>
      </c>
      <c r="Q42" s="2" t="e">
        <f t="shared" si="0"/>
        <v>#DIV/0!</v>
      </c>
      <c r="R42" s="2" t="e">
        <f t="shared" si="1"/>
        <v>#DIV/0!</v>
      </c>
      <c r="T42" s="2"/>
      <c r="U42" s="2">
        <f>Datenblatt!$I$10</f>
        <v>63</v>
      </c>
      <c r="V42" s="2">
        <f>Datenblatt!$I$18</f>
        <v>62</v>
      </c>
      <c r="W42" s="2">
        <f>Datenblatt!$I$26</f>
        <v>56</v>
      </c>
      <c r="X42" s="2">
        <f>Datenblatt!$I$34</f>
        <v>58</v>
      </c>
      <c r="Y42" s="7" t="e">
        <f t="shared" si="2"/>
        <v>#DIV/0!</v>
      </c>
      <c r="AA42" s="2">
        <f>Datenblatt!$I$5</f>
        <v>73</v>
      </c>
      <c r="AB42">
        <f>Datenblatt!$I$13</f>
        <v>80</v>
      </c>
      <c r="AC42">
        <f>Datenblatt!$I$21</f>
        <v>80</v>
      </c>
      <c r="AD42">
        <f>Datenblatt!$I$29</f>
        <v>71</v>
      </c>
      <c r="AE42">
        <f>Datenblatt!$I$37</f>
        <v>75</v>
      </c>
      <c r="AF42" s="7" t="e">
        <f t="shared" si="3"/>
        <v>#DIV/0!</v>
      </c>
    </row>
    <row r="43" spans="11:32" ht="18.75" x14ac:dyDescent="0.3">
      <c r="K43" s="3" t="e">
        <f>IF(AND($C43=13,Datenblatt!M43&lt;Datenblatt!$S$3),0,IF(AND($C43=14,Datenblatt!M43&lt;Datenblatt!$S$4),0,IF(AND($C43=15,Datenblatt!M43&lt;Datenblatt!$S$5),0,IF(AND($C43=16,Datenblatt!M43&lt;Datenblatt!$S$6),0,IF(AND($C43=12,Datenblatt!M43&lt;Datenblatt!$S$7),0,IF(AND($C43=11,Datenblatt!M43&lt;Datenblatt!$S$8),0,IF(AND($C43=13,Datenblatt!M43&gt;Datenblatt!$R$3),100,IF(AND($C43=14,Datenblatt!M43&gt;Datenblatt!$R$4),100,IF(AND($C43=15,Datenblatt!M43&gt;Datenblatt!$R$5),100,IF(AND($C43=16,Datenblatt!M43&gt;Datenblatt!$R$6),100,IF(AND($C43=12,Datenblatt!M43&gt;Datenblatt!$R$7),100,IF(AND($C43=11,Datenblatt!M43&gt;Datenblatt!$R$8),100,IF(Übersicht!$C43=13,Datenblatt!$B$35*Datenblatt!M43^3+Datenblatt!$C$35*Datenblatt!M43^2+Datenblatt!$D$35*Datenblatt!M43+Datenblatt!$E$35,IF(Übersicht!$C43=14,Datenblatt!$B$36*Datenblatt!M43^3+Datenblatt!$C$36*Datenblatt!M43^2+Datenblatt!$D$36*Datenblatt!M43+Datenblatt!$E$36,IF(Übersicht!$C43=15,Datenblatt!$B$37*Datenblatt!M43^3+Datenblatt!$C$37*Datenblatt!M43^2+Datenblatt!$D$37*Datenblatt!M43+Datenblatt!$E$37,IF(Übersicht!$C43=16,Datenblatt!$B$38*Datenblatt!M43^3+Datenblatt!$C$38*Datenblatt!M43^2+Datenblatt!$D$38*Datenblatt!M43+Datenblatt!$E$38,IF(Übersicht!$C43=12,Datenblatt!$B$39*Datenblatt!M43^3+Datenblatt!$C$39*Datenblatt!M43^2+Datenblatt!$D$39*Datenblatt!M43+Datenblatt!$E$39,IF(Übersicht!$C43=11,Datenblatt!$B$40*Datenblatt!M43^3+Datenblatt!$C$40*Datenblatt!M43^2+Datenblatt!$D$40*Datenblatt!M43+Datenblatt!$E$40,0))))))))))))))))))</f>
        <v>#DIV/0!</v>
      </c>
      <c r="L43" s="3"/>
      <c r="M43" t="e">
        <f>IF(AND(Übersicht!$C43=13,Datenblatt!O43&lt;Datenblatt!$Y$3),0,IF(AND(Übersicht!$C43=14,Datenblatt!O43&lt;Datenblatt!$Y$4),0,IF(AND(Übersicht!$C43=15,Datenblatt!O43&lt;Datenblatt!$Y$5),0,IF(AND(Übersicht!$C43=16,Datenblatt!O43&lt;Datenblatt!$Y$6),0,IF(AND(Übersicht!$C43=12,Datenblatt!O43&lt;Datenblatt!$Y$7),0,IF(AND(Übersicht!$C43=11,Datenblatt!O43&lt;Datenblatt!$Y$8),0,IF(AND($C43=13,Datenblatt!O43&gt;Datenblatt!$X$3),100,IF(AND($C43=14,Datenblatt!O43&gt;Datenblatt!$X$4),100,IF(AND($C43=15,Datenblatt!O43&gt;Datenblatt!$X$5),100,IF(AND($C43=16,Datenblatt!O43&gt;Datenblatt!$X$6),100,IF(AND($C43=12,Datenblatt!O43&gt;Datenblatt!$X$7),100,IF(AND($C43=11,Datenblatt!O43&gt;Datenblatt!$X$8),100,IF(Übersicht!$C43=13,Datenblatt!$B$11*Datenblatt!O43^3+Datenblatt!$C$11*Datenblatt!O43^2+Datenblatt!$D$11*Datenblatt!O43+Datenblatt!$E$11,IF(Übersicht!$C43=14,Datenblatt!$B$12*Datenblatt!O43^3+Datenblatt!$C$12*Datenblatt!O43^2+Datenblatt!$D$12*Datenblatt!O43+Datenblatt!$E$12,IF(Übersicht!$C43=15,Datenblatt!$B$13*Datenblatt!O43^3+Datenblatt!$C$13*Datenblatt!O43^2+Datenblatt!$D$13*Datenblatt!O43+Datenblatt!$E$13,IF(Übersicht!$C43=16,Datenblatt!$B$14*Datenblatt!O43^3+Datenblatt!$C$14*Datenblatt!O43^2+Datenblatt!$D$14*Datenblatt!O43+Datenblatt!$E$14,IF(Übersicht!$C43=12,Datenblatt!$B$15*Datenblatt!O43^3+Datenblatt!$C$15*Datenblatt!O43^2+Datenblatt!$D$15*Datenblatt!O43+Datenblatt!$E$15,IF(Übersicht!$C43=11,Datenblatt!$B$16*Datenblatt!O43^3+Datenblatt!$C$16*Datenblatt!O43^2+Datenblatt!$D$16*Datenblatt!O43+Datenblatt!$E$16,0))))))))))))))))))</f>
        <v>#DIV/0!</v>
      </c>
      <c r="N43">
        <f>IF(AND($C43=13,H43&lt;Datenblatt!$AA$3),0,IF(AND($C43=14,H43&lt;Datenblatt!$AA$4),0,IF(AND($C43=15,H43&lt;Datenblatt!$AA$5),0,IF(AND($C43=16,H43&lt;Datenblatt!$AA$6),0,IF(AND($C43=12,H43&lt;Datenblatt!$AA$7),0,IF(AND($C43=11,H43&lt;Datenblatt!$AA$8),0,IF(AND($C43=13,H43&gt;Datenblatt!$Z$3),100,IF(AND($C43=14,H43&gt;Datenblatt!$Z$4),100,IF(AND($C43=15,H43&gt;Datenblatt!$Z$5),100,IF(AND($C43=16,H43&gt;Datenblatt!$Z$6),100,IF(AND($C43=12,H43&gt;Datenblatt!$Z$7),100,IF(AND($C43=11,H43&gt;Datenblatt!$Z$8),100,IF($C43=13,(Datenblatt!$B$19*Übersicht!H43^3)+(Datenblatt!$C$19*Übersicht!H43^2)+(Datenblatt!$D$19*Übersicht!H43)+Datenblatt!$E$19,IF($C43=14,(Datenblatt!$B$20*Übersicht!H43^3)+(Datenblatt!$C$20*Übersicht!H43^2)+(Datenblatt!$D$20*Übersicht!H43)+Datenblatt!$E$20,IF($C43=15,(Datenblatt!$B$21*Übersicht!H43^3)+(Datenblatt!$C$21*Übersicht!H43^2)+(Datenblatt!$D$21*Übersicht!H43)+Datenblatt!$E$21,IF($C43=16,(Datenblatt!$B$22*Übersicht!H43^3)+(Datenblatt!$C$22*Übersicht!H43^2)+(Datenblatt!$D$22*Übersicht!H43)+Datenblatt!$E$22,IF($C43=12,(Datenblatt!$B$23*Übersicht!H43^3)+(Datenblatt!$C$23*Übersicht!H43^2)+(Datenblatt!$D$23*Übersicht!H43)+Datenblatt!$E$23,IF($C43=11,(Datenblatt!$B$24*Übersicht!H43^3)+(Datenblatt!$C$24*Übersicht!H43^2)+(Datenblatt!$D$24*Übersicht!H43)+Datenblatt!$E$24,0))))))))))))))))))</f>
        <v>0</v>
      </c>
      <c r="O43">
        <f>IF(AND(I43="",C43=11),Datenblatt!$I$26,IF(AND(I43="",C43=12),Datenblatt!$I$26,IF(AND(I43="",C43=16),Datenblatt!$I$27,IF(AND(I43="",C43=15),Datenblatt!$I$26,IF(AND(I43="",C43=14),Datenblatt!$I$26,IF(AND(I43="",C43=13),Datenblatt!$I$26,IF(AND($C43=13,I43&gt;Datenblatt!$AC$3),0,IF(AND($C43=14,I43&gt;Datenblatt!$AC$4),0,IF(AND($C43=15,I43&gt;Datenblatt!$AC$5),0,IF(AND($C43=16,I43&gt;Datenblatt!$AC$6),0,IF(AND($C43=12,I43&gt;Datenblatt!$AC$7),0,IF(AND($C43=11,I43&gt;Datenblatt!$AC$8),0,IF(AND($C43=13,I43&lt;Datenblatt!$AB$3),100,IF(AND($C43=14,I43&lt;Datenblatt!$AB$4),100,IF(AND($C43=15,I43&lt;Datenblatt!$AB$5),100,IF(AND($C43=16,I43&lt;Datenblatt!$AB$6),100,IF(AND($C43=12,I43&lt;Datenblatt!$AB$7),100,IF(AND($C43=11,I43&lt;Datenblatt!$AB$8),100,IF($C43=13,(Datenblatt!$B$27*Übersicht!I43^3)+(Datenblatt!$C$27*Übersicht!I43^2)+(Datenblatt!$D$27*Übersicht!I43)+Datenblatt!$E$27,IF($C43=14,(Datenblatt!$B$28*Übersicht!I43^3)+(Datenblatt!$C$28*Übersicht!I43^2)+(Datenblatt!$D$28*Übersicht!I43)+Datenblatt!$E$28,IF($C43=15,(Datenblatt!$B$29*Übersicht!I43^3)+(Datenblatt!$C$29*Übersicht!I43^2)+(Datenblatt!$D$29*Übersicht!I43)+Datenblatt!$E$29,IF($C43=16,(Datenblatt!$B$30*Übersicht!I43^3)+(Datenblatt!$C$30*Übersicht!I43^2)+(Datenblatt!$D$30*Übersicht!I43)+Datenblatt!$E$30,IF($C43=12,(Datenblatt!$B$31*Übersicht!I43^3)+(Datenblatt!$C$31*Übersicht!I43^2)+(Datenblatt!$D$31*Übersicht!I43)+Datenblatt!$E$31,IF($C43=11,(Datenblatt!$B$32*Übersicht!I43^3)+(Datenblatt!$C$32*Übersicht!I43^2)+(Datenblatt!$D$32*Übersicht!I43)+Datenblatt!$E$32,0))))))))))))))))))))))))</f>
        <v>0</v>
      </c>
      <c r="P43">
        <f>IF(AND(I43="",C43=11),Datenblatt!$I$29,IF(AND(I43="",C43=12),Datenblatt!$I$29,IF(AND(I43="",C43=16),Datenblatt!$I$29,IF(AND(I43="",C43=15),Datenblatt!$I$29,IF(AND(I43="",C43=14),Datenblatt!$I$29,IF(AND(I43="",C43=13),Datenblatt!$I$29,IF(AND($C43=13,I43&gt;Datenblatt!$AC$3),0,IF(AND($C43=14,I43&gt;Datenblatt!$AC$4),0,IF(AND($C43=15,I43&gt;Datenblatt!$AC$5),0,IF(AND($C43=16,I43&gt;Datenblatt!$AC$6),0,IF(AND($C43=12,I43&gt;Datenblatt!$AC$7),0,IF(AND($C43=11,I43&gt;Datenblatt!$AC$8),0,IF(AND($C43=13,I43&lt;Datenblatt!$AB$3),100,IF(AND($C43=14,I43&lt;Datenblatt!$AB$4),100,IF(AND($C43=15,I43&lt;Datenblatt!$AB$5),100,IF(AND($C43=16,I43&lt;Datenblatt!$AB$6),100,IF(AND($C43=12,I43&lt;Datenblatt!$AB$7),100,IF(AND($C43=11,I43&lt;Datenblatt!$AB$8),100,IF($C43=13,(Datenblatt!$B$27*Übersicht!I43^3)+(Datenblatt!$C$27*Übersicht!I43^2)+(Datenblatt!$D$27*Übersicht!I43)+Datenblatt!$E$27,IF($C43=14,(Datenblatt!$B$28*Übersicht!I43^3)+(Datenblatt!$C$28*Übersicht!I43^2)+(Datenblatt!$D$28*Übersicht!I43)+Datenblatt!$E$28,IF($C43=15,(Datenblatt!$B$29*Übersicht!I43^3)+(Datenblatt!$C$29*Übersicht!I43^2)+(Datenblatt!$D$29*Übersicht!I43)+Datenblatt!$E$29,IF($C43=16,(Datenblatt!$B$30*Übersicht!I43^3)+(Datenblatt!$C$30*Übersicht!I43^2)+(Datenblatt!$D$30*Übersicht!I43)+Datenblatt!$E$30,IF($C43=12,(Datenblatt!$B$31*Übersicht!I43^3)+(Datenblatt!$C$31*Übersicht!I43^2)+(Datenblatt!$D$31*Übersicht!I43)+Datenblatt!$E$31,IF($C43=11,(Datenblatt!$B$32*Übersicht!I43^3)+(Datenblatt!$C$32*Übersicht!I43^2)+(Datenblatt!$D$32*Übersicht!I43)+Datenblatt!$E$32,0))))))))))))))))))))))))</f>
        <v>0</v>
      </c>
      <c r="Q43" s="2" t="e">
        <f t="shared" si="0"/>
        <v>#DIV/0!</v>
      </c>
      <c r="R43" s="2" t="e">
        <f t="shared" si="1"/>
        <v>#DIV/0!</v>
      </c>
      <c r="T43" s="2"/>
      <c r="U43" s="2">
        <f>Datenblatt!$I$10</f>
        <v>63</v>
      </c>
      <c r="V43" s="2">
        <f>Datenblatt!$I$18</f>
        <v>62</v>
      </c>
      <c r="W43" s="2">
        <f>Datenblatt!$I$26</f>
        <v>56</v>
      </c>
      <c r="X43" s="2">
        <f>Datenblatt!$I$34</f>
        <v>58</v>
      </c>
      <c r="Y43" s="7" t="e">
        <f t="shared" si="2"/>
        <v>#DIV/0!</v>
      </c>
      <c r="AA43" s="2">
        <f>Datenblatt!$I$5</f>
        <v>73</v>
      </c>
      <c r="AB43">
        <f>Datenblatt!$I$13</f>
        <v>80</v>
      </c>
      <c r="AC43">
        <f>Datenblatt!$I$21</f>
        <v>80</v>
      </c>
      <c r="AD43">
        <f>Datenblatt!$I$29</f>
        <v>71</v>
      </c>
      <c r="AE43">
        <f>Datenblatt!$I$37</f>
        <v>75</v>
      </c>
      <c r="AF43" s="7" t="e">
        <f t="shared" si="3"/>
        <v>#DIV/0!</v>
      </c>
    </row>
    <row r="44" spans="11:32" ht="18.75" x14ac:dyDescent="0.3">
      <c r="K44" s="3" t="e">
        <f>IF(AND($C44=13,Datenblatt!M44&lt;Datenblatt!$S$3),0,IF(AND($C44=14,Datenblatt!M44&lt;Datenblatt!$S$4),0,IF(AND($C44=15,Datenblatt!M44&lt;Datenblatt!$S$5),0,IF(AND($C44=16,Datenblatt!M44&lt;Datenblatt!$S$6),0,IF(AND($C44=12,Datenblatt!M44&lt;Datenblatt!$S$7),0,IF(AND($C44=11,Datenblatt!M44&lt;Datenblatt!$S$8),0,IF(AND($C44=13,Datenblatt!M44&gt;Datenblatt!$R$3),100,IF(AND($C44=14,Datenblatt!M44&gt;Datenblatt!$R$4),100,IF(AND($C44=15,Datenblatt!M44&gt;Datenblatt!$R$5),100,IF(AND($C44=16,Datenblatt!M44&gt;Datenblatt!$R$6),100,IF(AND($C44=12,Datenblatt!M44&gt;Datenblatt!$R$7),100,IF(AND($C44=11,Datenblatt!M44&gt;Datenblatt!$R$8),100,IF(Übersicht!$C44=13,Datenblatt!$B$35*Datenblatt!M44^3+Datenblatt!$C$35*Datenblatt!M44^2+Datenblatt!$D$35*Datenblatt!M44+Datenblatt!$E$35,IF(Übersicht!$C44=14,Datenblatt!$B$36*Datenblatt!M44^3+Datenblatt!$C$36*Datenblatt!M44^2+Datenblatt!$D$36*Datenblatt!M44+Datenblatt!$E$36,IF(Übersicht!$C44=15,Datenblatt!$B$37*Datenblatt!M44^3+Datenblatt!$C$37*Datenblatt!M44^2+Datenblatt!$D$37*Datenblatt!M44+Datenblatt!$E$37,IF(Übersicht!$C44=16,Datenblatt!$B$38*Datenblatt!M44^3+Datenblatt!$C$38*Datenblatt!M44^2+Datenblatt!$D$38*Datenblatt!M44+Datenblatt!$E$38,IF(Übersicht!$C44=12,Datenblatt!$B$39*Datenblatt!M44^3+Datenblatt!$C$39*Datenblatt!M44^2+Datenblatt!$D$39*Datenblatt!M44+Datenblatt!$E$39,IF(Übersicht!$C44=11,Datenblatt!$B$40*Datenblatt!M44^3+Datenblatt!$C$40*Datenblatt!M44^2+Datenblatt!$D$40*Datenblatt!M44+Datenblatt!$E$40,0))))))))))))))))))</f>
        <v>#DIV/0!</v>
      </c>
      <c r="L44" s="3"/>
      <c r="M44" t="e">
        <f>IF(AND(Übersicht!$C44=13,Datenblatt!O44&lt;Datenblatt!$Y$3),0,IF(AND(Übersicht!$C44=14,Datenblatt!O44&lt;Datenblatt!$Y$4),0,IF(AND(Übersicht!$C44=15,Datenblatt!O44&lt;Datenblatt!$Y$5),0,IF(AND(Übersicht!$C44=16,Datenblatt!O44&lt;Datenblatt!$Y$6),0,IF(AND(Übersicht!$C44=12,Datenblatt!O44&lt;Datenblatt!$Y$7),0,IF(AND(Übersicht!$C44=11,Datenblatt!O44&lt;Datenblatt!$Y$8),0,IF(AND($C44=13,Datenblatt!O44&gt;Datenblatt!$X$3),100,IF(AND($C44=14,Datenblatt!O44&gt;Datenblatt!$X$4),100,IF(AND($C44=15,Datenblatt!O44&gt;Datenblatt!$X$5),100,IF(AND($C44=16,Datenblatt!O44&gt;Datenblatt!$X$6),100,IF(AND($C44=12,Datenblatt!O44&gt;Datenblatt!$X$7),100,IF(AND($C44=11,Datenblatt!O44&gt;Datenblatt!$X$8),100,IF(Übersicht!$C44=13,Datenblatt!$B$11*Datenblatt!O44^3+Datenblatt!$C$11*Datenblatt!O44^2+Datenblatt!$D$11*Datenblatt!O44+Datenblatt!$E$11,IF(Übersicht!$C44=14,Datenblatt!$B$12*Datenblatt!O44^3+Datenblatt!$C$12*Datenblatt!O44^2+Datenblatt!$D$12*Datenblatt!O44+Datenblatt!$E$12,IF(Übersicht!$C44=15,Datenblatt!$B$13*Datenblatt!O44^3+Datenblatt!$C$13*Datenblatt!O44^2+Datenblatt!$D$13*Datenblatt!O44+Datenblatt!$E$13,IF(Übersicht!$C44=16,Datenblatt!$B$14*Datenblatt!O44^3+Datenblatt!$C$14*Datenblatt!O44^2+Datenblatt!$D$14*Datenblatt!O44+Datenblatt!$E$14,IF(Übersicht!$C44=12,Datenblatt!$B$15*Datenblatt!O44^3+Datenblatt!$C$15*Datenblatt!O44^2+Datenblatt!$D$15*Datenblatt!O44+Datenblatt!$E$15,IF(Übersicht!$C44=11,Datenblatt!$B$16*Datenblatt!O44^3+Datenblatt!$C$16*Datenblatt!O44^2+Datenblatt!$D$16*Datenblatt!O44+Datenblatt!$E$16,0))))))))))))))))))</f>
        <v>#DIV/0!</v>
      </c>
      <c r="N44">
        <f>IF(AND($C44=13,H44&lt;Datenblatt!$AA$3),0,IF(AND($C44=14,H44&lt;Datenblatt!$AA$4),0,IF(AND($C44=15,H44&lt;Datenblatt!$AA$5),0,IF(AND($C44=16,H44&lt;Datenblatt!$AA$6),0,IF(AND($C44=12,H44&lt;Datenblatt!$AA$7),0,IF(AND($C44=11,H44&lt;Datenblatt!$AA$8),0,IF(AND($C44=13,H44&gt;Datenblatt!$Z$3),100,IF(AND($C44=14,H44&gt;Datenblatt!$Z$4),100,IF(AND($C44=15,H44&gt;Datenblatt!$Z$5),100,IF(AND($C44=16,H44&gt;Datenblatt!$Z$6),100,IF(AND($C44=12,H44&gt;Datenblatt!$Z$7),100,IF(AND($C44=11,H44&gt;Datenblatt!$Z$8),100,IF($C44=13,(Datenblatt!$B$19*Übersicht!H44^3)+(Datenblatt!$C$19*Übersicht!H44^2)+(Datenblatt!$D$19*Übersicht!H44)+Datenblatt!$E$19,IF($C44=14,(Datenblatt!$B$20*Übersicht!H44^3)+(Datenblatt!$C$20*Übersicht!H44^2)+(Datenblatt!$D$20*Übersicht!H44)+Datenblatt!$E$20,IF($C44=15,(Datenblatt!$B$21*Übersicht!H44^3)+(Datenblatt!$C$21*Übersicht!H44^2)+(Datenblatt!$D$21*Übersicht!H44)+Datenblatt!$E$21,IF($C44=16,(Datenblatt!$B$22*Übersicht!H44^3)+(Datenblatt!$C$22*Übersicht!H44^2)+(Datenblatt!$D$22*Übersicht!H44)+Datenblatt!$E$22,IF($C44=12,(Datenblatt!$B$23*Übersicht!H44^3)+(Datenblatt!$C$23*Übersicht!H44^2)+(Datenblatt!$D$23*Übersicht!H44)+Datenblatt!$E$23,IF($C44=11,(Datenblatt!$B$24*Übersicht!H44^3)+(Datenblatt!$C$24*Übersicht!H44^2)+(Datenblatt!$D$24*Übersicht!H44)+Datenblatt!$E$24,0))))))))))))))))))</f>
        <v>0</v>
      </c>
      <c r="O44">
        <f>IF(AND(I44="",C44=11),Datenblatt!$I$26,IF(AND(I44="",C44=12),Datenblatt!$I$26,IF(AND(I44="",C44=16),Datenblatt!$I$27,IF(AND(I44="",C44=15),Datenblatt!$I$26,IF(AND(I44="",C44=14),Datenblatt!$I$26,IF(AND(I44="",C44=13),Datenblatt!$I$26,IF(AND($C44=13,I44&gt;Datenblatt!$AC$3),0,IF(AND($C44=14,I44&gt;Datenblatt!$AC$4),0,IF(AND($C44=15,I44&gt;Datenblatt!$AC$5),0,IF(AND($C44=16,I44&gt;Datenblatt!$AC$6),0,IF(AND($C44=12,I44&gt;Datenblatt!$AC$7),0,IF(AND($C44=11,I44&gt;Datenblatt!$AC$8),0,IF(AND($C44=13,I44&lt;Datenblatt!$AB$3),100,IF(AND($C44=14,I44&lt;Datenblatt!$AB$4),100,IF(AND($C44=15,I44&lt;Datenblatt!$AB$5),100,IF(AND($C44=16,I44&lt;Datenblatt!$AB$6),100,IF(AND($C44=12,I44&lt;Datenblatt!$AB$7),100,IF(AND($C44=11,I44&lt;Datenblatt!$AB$8),100,IF($C44=13,(Datenblatt!$B$27*Übersicht!I44^3)+(Datenblatt!$C$27*Übersicht!I44^2)+(Datenblatt!$D$27*Übersicht!I44)+Datenblatt!$E$27,IF($C44=14,(Datenblatt!$B$28*Übersicht!I44^3)+(Datenblatt!$C$28*Übersicht!I44^2)+(Datenblatt!$D$28*Übersicht!I44)+Datenblatt!$E$28,IF($C44=15,(Datenblatt!$B$29*Übersicht!I44^3)+(Datenblatt!$C$29*Übersicht!I44^2)+(Datenblatt!$D$29*Übersicht!I44)+Datenblatt!$E$29,IF($C44=16,(Datenblatt!$B$30*Übersicht!I44^3)+(Datenblatt!$C$30*Übersicht!I44^2)+(Datenblatt!$D$30*Übersicht!I44)+Datenblatt!$E$30,IF($C44=12,(Datenblatt!$B$31*Übersicht!I44^3)+(Datenblatt!$C$31*Übersicht!I44^2)+(Datenblatt!$D$31*Übersicht!I44)+Datenblatt!$E$31,IF($C44=11,(Datenblatt!$B$32*Übersicht!I44^3)+(Datenblatt!$C$32*Übersicht!I44^2)+(Datenblatt!$D$32*Übersicht!I44)+Datenblatt!$E$32,0))))))))))))))))))))))))</f>
        <v>0</v>
      </c>
      <c r="P44">
        <f>IF(AND(I44="",C44=11),Datenblatt!$I$29,IF(AND(I44="",C44=12),Datenblatt!$I$29,IF(AND(I44="",C44=16),Datenblatt!$I$29,IF(AND(I44="",C44=15),Datenblatt!$I$29,IF(AND(I44="",C44=14),Datenblatt!$I$29,IF(AND(I44="",C44=13),Datenblatt!$I$29,IF(AND($C44=13,I44&gt;Datenblatt!$AC$3),0,IF(AND($C44=14,I44&gt;Datenblatt!$AC$4),0,IF(AND($C44=15,I44&gt;Datenblatt!$AC$5),0,IF(AND($C44=16,I44&gt;Datenblatt!$AC$6),0,IF(AND($C44=12,I44&gt;Datenblatt!$AC$7),0,IF(AND($C44=11,I44&gt;Datenblatt!$AC$8),0,IF(AND($C44=13,I44&lt;Datenblatt!$AB$3),100,IF(AND($C44=14,I44&lt;Datenblatt!$AB$4),100,IF(AND($C44=15,I44&lt;Datenblatt!$AB$5),100,IF(AND($C44=16,I44&lt;Datenblatt!$AB$6),100,IF(AND($C44=12,I44&lt;Datenblatt!$AB$7),100,IF(AND($C44=11,I44&lt;Datenblatt!$AB$8),100,IF($C44=13,(Datenblatt!$B$27*Übersicht!I44^3)+(Datenblatt!$C$27*Übersicht!I44^2)+(Datenblatt!$D$27*Übersicht!I44)+Datenblatt!$E$27,IF($C44=14,(Datenblatt!$B$28*Übersicht!I44^3)+(Datenblatt!$C$28*Übersicht!I44^2)+(Datenblatt!$D$28*Übersicht!I44)+Datenblatt!$E$28,IF($C44=15,(Datenblatt!$B$29*Übersicht!I44^3)+(Datenblatt!$C$29*Übersicht!I44^2)+(Datenblatt!$D$29*Übersicht!I44)+Datenblatt!$E$29,IF($C44=16,(Datenblatt!$B$30*Übersicht!I44^3)+(Datenblatt!$C$30*Übersicht!I44^2)+(Datenblatt!$D$30*Übersicht!I44)+Datenblatt!$E$30,IF($C44=12,(Datenblatt!$B$31*Übersicht!I44^3)+(Datenblatt!$C$31*Übersicht!I44^2)+(Datenblatt!$D$31*Übersicht!I44)+Datenblatt!$E$31,IF($C44=11,(Datenblatt!$B$32*Übersicht!I44^3)+(Datenblatt!$C$32*Übersicht!I44^2)+(Datenblatt!$D$32*Übersicht!I44)+Datenblatt!$E$32,0))))))))))))))))))))))))</f>
        <v>0</v>
      </c>
      <c r="Q44" s="2" t="e">
        <f t="shared" si="0"/>
        <v>#DIV/0!</v>
      </c>
      <c r="R44" s="2" t="e">
        <f t="shared" si="1"/>
        <v>#DIV/0!</v>
      </c>
      <c r="T44" s="2"/>
      <c r="U44" s="2">
        <f>Datenblatt!$I$10</f>
        <v>63</v>
      </c>
      <c r="V44" s="2">
        <f>Datenblatt!$I$18</f>
        <v>62</v>
      </c>
      <c r="W44" s="2">
        <f>Datenblatt!$I$26</f>
        <v>56</v>
      </c>
      <c r="X44" s="2">
        <f>Datenblatt!$I$34</f>
        <v>58</v>
      </c>
      <c r="Y44" s="7" t="e">
        <f t="shared" si="2"/>
        <v>#DIV/0!</v>
      </c>
      <c r="AA44" s="2">
        <f>Datenblatt!$I$5</f>
        <v>73</v>
      </c>
      <c r="AB44">
        <f>Datenblatt!$I$13</f>
        <v>80</v>
      </c>
      <c r="AC44">
        <f>Datenblatt!$I$21</f>
        <v>80</v>
      </c>
      <c r="AD44">
        <f>Datenblatt!$I$29</f>
        <v>71</v>
      </c>
      <c r="AE44">
        <f>Datenblatt!$I$37</f>
        <v>75</v>
      </c>
      <c r="AF44" s="7" t="e">
        <f t="shared" si="3"/>
        <v>#DIV/0!</v>
      </c>
    </row>
    <row r="45" spans="11:32" ht="18.75" x14ac:dyDescent="0.3">
      <c r="K45" s="3" t="e">
        <f>IF(AND($C45=13,Datenblatt!M45&lt;Datenblatt!$S$3),0,IF(AND($C45=14,Datenblatt!M45&lt;Datenblatt!$S$4),0,IF(AND($C45=15,Datenblatt!M45&lt;Datenblatt!$S$5),0,IF(AND($C45=16,Datenblatt!M45&lt;Datenblatt!$S$6),0,IF(AND($C45=12,Datenblatt!M45&lt;Datenblatt!$S$7),0,IF(AND($C45=11,Datenblatt!M45&lt;Datenblatt!$S$8),0,IF(AND($C45=13,Datenblatt!M45&gt;Datenblatt!$R$3),100,IF(AND($C45=14,Datenblatt!M45&gt;Datenblatt!$R$4),100,IF(AND($C45=15,Datenblatt!M45&gt;Datenblatt!$R$5),100,IF(AND($C45=16,Datenblatt!M45&gt;Datenblatt!$R$6),100,IF(AND($C45=12,Datenblatt!M45&gt;Datenblatt!$R$7),100,IF(AND($C45=11,Datenblatt!M45&gt;Datenblatt!$R$8),100,IF(Übersicht!$C45=13,Datenblatt!$B$35*Datenblatt!M45^3+Datenblatt!$C$35*Datenblatt!M45^2+Datenblatt!$D$35*Datenblatt!M45+Datenblatt!$E$35,IF(Übersicht!$C45=14,Datenblatt!$B$36*Datenblatt!M45^3+Datenblatt!$C$36*Datenblatt!M45^2+Datenblatt!$D$36*Datenblatt!M45+Datenblatt!$E$36,IF(Übersicht!$C45=15,Datenblatt!$B$37*Datenblatt!M45^3+Datenblatt!$C$37*Datenblatt!M45^2+Datenblatt!$D$37*Datenblatt!M45+Datenblatt!$E$37,IF(Übersicht!$C45=16,Datenblatt!$B$38*Datenblatt!M45^3+Datenblatt!$C$38*Datenblatt!M45^2+Datenblatt!$D$38*Datenblatt!M45+Datenblatt!$E$38,IF(Übersicht!$C45=12,Datenblatt!$B$39*Datenblatt!M45^3+Datenblatt!$C$39*Datenblatt!M45^2+Datenblatt!$D$39*Datenblatt!M45+Datenblatt!$E$39,IF(Übersicht!$C45=11,Datenblatt!$B$40*Datenblatt!M45^3+Datenblatt!$C$40*Datenblatt!M45^2+Datenblatt!$D$40*Datenblatt!M45+Datenblatt!$E$40,0))))))))))))))))))</f>
        <v>#DIV/0!</v>
      </c>
      <c r="L45" s="3"/>
      <c r="M45" t="e">
        <f>IF(AND(Übersicht!$C45=13,Datenblatt!O45&lt;Datenblatt!$Y$3),0,IF(AND(Übersicht!$C45=14,Datenblatt!O45&lt;Datenblatt!$Y$4),0,IF(AND(Übersicht!$C45=15,Datenblatt!O45&lt;Datenblatt!$Y$5),0,IF(AND(Übersicht!$C45=16,Datenblatt!O45&lt;Datenblatt!$Y$6),0,IF(AND(Übersicht!$C45=12,Datenblatt!O45&lt;Datenblatt!$Y$7),0,IF(AND(Übersicht!$C45=11,Datenblatt!O45&lt;Datenblatt!$Y$8),0,IF(AND($C45=13,Datenblatt!O45&gt;Datenblatt!$X$3),100,IF(AND($C45=14,Datenblatt!O45&gt;Datenblatt!$X$4),100,IF(AND($C45=15,Datenblatt!O45&gt;Datenblatt!$X$5),100,IF(AND($C45=16,Datenblatt!O45&gt;Datenblatt!$X$6),100,IF(AND($C45=12,Datenblatt!O45&gt;Datenblatt!$X$7),100,IF(AND($C45=11,Datenblatt!O45&gt;Datenblatt!$X$8),100,IF(Übersicht!$C45=13,Datenblatt!$B$11*Datenblatt!O45^3+Datenblatt!$C$11*Datenblatt!O45^2+Datenblatt!$D$11*Datenblatt!O45+Datenblatt!$E$11,IF(Übersicht!$C45=14,Datenblatt!$B$12*Datenblatt!O45^3+Datenblatt!$C$12*Datenblatt!O45^2+Datenblatt!$D$12*Datenblatt!O45+Datenblatt!$E$12,IF(Übersicht!$C45=15,Datenblatt!$B$13*Datenblatt!O45^3+Datenblatt!$C$13*Datenblatt!O45^2+Datenblatt!$D$13*Datenblatt!O45+Datenblatt!$E$13,IF(Übersicht!$C45=16,Datenblatt!$B$14*Datenblatt!O45^3+Datenblatt!$C$14*Datenblatt!O45^2+Datenblatt!$D$14*Datenblatt!O45+Datenblatt!$E$14,IF(Übersicht!$C45=12,Datenblatt!$B$15*Datenblatt!O45^3+Datenblatt!$C$15*Datenblatt!O45^2+Datenblatt!$D$15*Datenblatt!O45+Datenblatt!$E$15,IF(Übersicht!$C45=11,Datenblatt!$B$16*Datenblatt!O45^3+Datenblatt!$C$16*Datenblatt!O45^2+Datenblatt!$D$16*Datenblatt!O45+Datenblatt!$E$16,0))))))))))))))))))</f>
        <v>#DIV/0!</v>
      </c>
      <c r="N45">
        <f>IF(AND($C45=13,H45&lt;Datenblatt!$AA$3),0,IF(AND($C45=14,H45&lt;Datenblatt!$AA$4),0,IF(AND($C45=15,H45&lt;Datenblatt!$AA$5),0,IF(AND($C45=16,H45&lt;Datenblatt!$AA$6),0,IF(AND($C45=12,H45&lt;Datenblatt!$AA$7),0,IF(AND($C45=11,H45&lt;Datenblatt!$AA$8),0,IF(AND($C45=13,H45&gt;Datenblatt!$Z$3),100,IF(AND($C45=14,H45&gt;Datenblatt!$Z$4),100,IF(AND($C45=15,H45&gt;Datenblatt!$Z$5),100,IF(AND($C45=16,H45&gt;Datenblatt!$Z$6),100,IF(AND($C45=12,H45&gt;Datenblatt!$Z$7),100,IF(AND($C45=11,H45&gt;Datenblatt!$Z$8),100,IF($C45=13,(Datenblatt!$B$19*Übersicht!H45^3)+(Datenblatt!$C$19*Übersicht!H45^2)+(Datenblatt!$D$19*Übersicht!H45)+Datenblatt!$E$19,IF($C45=14,(Datenblatt!$B$20*Übersicht!H45^3)+(Datenblatt!$C$20*Übersicht!H45^2)+(Datenblatt!$D$20*Übersicht!H45)+Datenblatt!$E$20,IF($C45=15,(Datenblatt!$B$21*Übersicht!H45^3)+(Datenblatt!$C$21*Übersicht!H45^2)+(Datenblatt!$D$21*Übersicht!H45)+Datenblatt!$E$21,IF($C45=16,(Datenblatt!$B$22*Übersicht!H45^3)+(Datenblatt!$C$22*Übersicht!H45^2)+(Datenblatt!$D$22*Übersicht!H45)+Datenblatt!$E$22,IF($C45=12,(Datenblatt!$B$23*Übersicht!H45^3)+(Datenblatt!$C$23*Übersicht!H45^2)+(Datenblatt!$D$23*Übersicht!H45)+Datenblatt!$E$23,IF($C45=11,(Datenblatt!$B$24*Übersicht!H45^3)+(Datenblatt!$C$24*Übersicht!H45^2)+(Datenblatt!$D$24*Übersicht!H45)+Datenblatt!$E$24,0))))))))))))))))))</f>
        <v>0</v>
      </c>
      <c r="O45">
        <f>IF(AND(I45="",C45=11),Datenblatt!$I$26,IF(AND(I45="",C45=12),Datenblatt!$I$26,IF(AND(I45="",C45=16),Datenblatt!$I$27,IF(AND(I45="",C45=15),Datenblatt!$I$26,IF(AND(I45="",C45=14),Datenblatt!$I$26,IF(AND(I45="",C45=13),Datenblatt!$I$26,IF(AND($C45=13,I45&gt;Datenblatt!$AC$3),0,IF(AND($C45=14,I45&gt;Datenblatt!$AC$4),0,IF(AND($C45=15,I45&gt;Datenblatt!$AC$5),0,IF(AND($C45=16,I45&gt;Datenblatt!$AC$6),0,IF(AND($C45=12,I45&gt;Datenblatt!$AC$7),0,IF(AND($C45=11,I45&gt;Datenblatt!$AC$8),0,IF(AND($C45=13,I45&lt;Datenblatt!$AB$3),100,IF(AND($C45=14,I45&lt;Datenblatt!$AB$4),100,IF(AND($C45=15,I45&lt;Datenblatt!$AB$5),100,IF(AND($C45=16,I45&lt;Datenblatt!$AB$6),100,IF(AND($C45=12,I45&lt;Datenblatt!$AB$7),100,IF(AND($C45=11,I45&lt;Datenblatt!$AB$8),100,IF($C45=13,(Datenblatt!$B$27*Übersicht!I45^3)+(Datenblatt!$C$27*Übersicht!I45^2)+(Datenblatt!$D$27*Übersicht!I45)+Datenblatt!$E$27,IF($C45=14,(Datenblatt!$B$28*Übersicht!I45^3)+(Datenblatt!$C$28*Übersicht!I45^2)+(Datenblatt!$D$28*Übersicht!I45)+Datenblatt!$E$28,IF($C45=15,(Datenblatt!$B$29*Übersicht!I45^3)+(Datenblatt!$C$29*Übersicht!I45^2)+(Datenblatt!$D$29*Übersicht!I45)+Datenblatt!$E$29,IF($C45=16,(Datenblatt!$B$30*Übersicht!I45^3)+(Datenblatt!$C$30*Übersicht!I45^2)+(Datenblatt!$D$30*Übersicht!I45)+Datenblatt!$E$30,IF($C45=12,(Datenblatt!$B$31*Übersicht!I45^3)+(Datenblatt!$C$31*Übersicht!I45^2)+(Datenblatt!$D$31*Übersicht!I45)+Datenblatt!$E$31,IF($C45=11,(Datenblatt!$B$32*Übersicht!I45^3)+(Datenblatt!$C$32*Übersicht!I45^2)+(Datenblatt!$D$32*Übersicht!I45)+Datenblatt!$E$32,0))))))))))))))))))))))))</f>
        <v>0</v>
      </c>
      <c r="P45">
        <f>IF(AND(I45="",C45=11),Datenblatt!$I$29,IF(AND(I45="",C45=12),Datenblatt!$I$29,IF(AND(I45="",C45=16),Datenblatt!$I$29,IF(AND(I45="",C45=15),Datenblatt!$I$29,IF(AND(I45="",C45=14),Datenblatt!$I$29,IF(AND(I45="",C45=13),Datenblatt!$I$29,IF(AND($C45=13,I45&gt;Datenblatt!$AC$3),0,IF(AND($C45=14,I45&gt;Datenblatt!$AC$4),0,IF(AND($C45=15,I45&gt;Datenblatt!$AC$5),0,IF(AND($C45=16,I45&gt;Datenblatt!$AC$6),0,IF(AND($C45=12,I45&gt;Datenblatt!$AC$7),0,IF(AND($C45=11,I45&gt;Datenblatt!$AC$8),0,IF(AND($C45=13,I45&lt;Datenblatt!$AB$3),100,IF(AND($C45=14,I45&lt;Datenblatt!$AB$4),100,IF(AND($C45=15,I45&lt;Datenblatt!$AB$5),100,IF(AND($C45=16,I45&lt;Datenblatt!$AB$6),100,IF(AND($C45=12,I45&lt;Datenblatt!$AB$7),100,IF(AND($C45=11,I45&lt;Datenblatt!$AB$8),100,IF($C45=13,(Datenblatt!$B$27*Übersicht!I45^3)+(Datenblatt!$C$27*Übersicht!I45^2)+(Datenblatt!$D$27*Übersicht!I45)+Datenblatt!$E$27,IF($C45=14,(Datenblatt!$B$28*Übersicht!I45^3)+(Datenblatt!$C$28*Übersicht!I45^2)+(Datenblatt!$D$28*Übersicht!I45)+Datenblatt!$E$28,IF($C45=15,(Datenblatt!$B$29*Übersicht!I45^3)+(Datenblatt!$C$29*Übersicht!I45^2)+(Datenblatt!$D$29*Übersicht!I45)+Datenblatt!$E$29,IF($C45=16,(Datenblatt!$B$30*Übersicht!I45^3)+(Datenblatt!$C$30*Übersicht!I45^2)+(Datenblatt!$D$30*Übersicht!I45)+Datenblatt!$E$30,IF($C45=12,(Datenblatt!$B$31*Übersicht!I45^3)+(Datenblatt!$C$31*Übersicht!I45^2)+(Datenblatt!$D$31*Übersicht!I45)+Datenblatt!$E$31,IF($C45=11,(Datenblatt!$B$32*Übersicht!I45^3)+(Datenblatt!$C$32*Übersicht!I45^2)+(Datenblatt!$D$32*Übersicht!I45)+Datenblatt!$E$32,0))))))))))))))))))))))))</f>
        <v>0</v>
      </c>
      <c r="Q45" s="2" t="e">
        <f t="shared" si="0"/>
        <v>#DIV/0!</v>
      </c>
      <c r="R45" s="2" t="e">
        <f t="shared" si="1"/>
        <v>#DIV/0!</v>
      </c>
      <c r="T45" s="2"/>
      <c r="U45" s="2">
        <f>Datenblatt!$I$10</f>
        <v>63</v>
      </c>
      <c r="V45" s="2">
        <f>Datenblatt!$I$18</f>
        <v>62</v>
      </c>
      <c r="W45" s="2">
        <f>Datenblatt!$I$26</f>
        <v>56</v>
      </c>
      <c r="X45" s="2">
        <f>Datenblatt!$I$34</f>
        <v>58</v>
      </c>
      <c r="Y45" s="7" t="e">
        <f t="shared" si="2"/>
        <v>#DIV/0!</v>
      </c>
      <c r="AA45" s="2">
        <f>Datenblatt!$I$5</f>
        <v>73</v>
      </c>
      <c r="AB45">
        <f>Datenblatt!$I$13</f>
        <v>80</v>
      </c>
      <c r="AC45">
        <f>Datenblatt!$I$21</f>
        <v>80</v>
      </c>
      <c r="AD45">
        <f>Datenblatt!$I$29</f>
        <v>71</v>
      </c>
      <c r="AE45">
        <f>Datenblatt!$I$37</f>
        <v>75</v>
      </c>
      <c r="AF45" s="7" t="e">
        <f t="shared" si="3"/>
        <v>#DIV/0!</v>
      </c>
    </row>
    <row r="46" spans="11:32" ht="18.75" x14ac:dyDescent="0.3">
      <c r="K46" s="3" t="e">
        <f>IF(AND($C46=13,Datenblatt!M46&lt;Datenblatt!$S$3),0,IF(AND($C46=14,Datenblatt!M46&lt;Datenblatt!$S$4),0,IF(AND($C46=15,Datenblatt!M46&lt;Datenblatt!$S$5),0,IF(AND($C46=16,Datenblatt!M46&lt;Datenblatt!$S$6),0,IF(AND($C46=12,Datenblatt!M46&lt;Datenblatt!$S$7),0,IF(AND($C46=11,Datenblatt!M46&lt;Datenblatt!$S$8),0,IF(AND($C46=13,Datenblatt!M46&gt;Datenblatt!$R$3),100,IF(AND($C46=14,Datenblatt!M46&gt;Datenblatt!$R$4),100,IF(AND($C46=15,Datenblatt!M46&gt;Datenblatt!$R$5),100,IF(AND($C46=16,Datenblatt!M46&gt;Datenblatt!$R$6),100,IF(AND($C46=12,Datenblatt!M46&gt;Datenblatt!$R$7),100,IF(AND($C46=11,Datenblatt!M46&gt;Datenblatt!$R$8),100,IF(Übersicht!$C46=13,Datenblatt!$B$35*Datenblatt!M46^3+Datenblatt!$C$35*Datenblatt!M46^2+Datenblatt!$D$35*Datenblatt!M46+Datenblatt!$E$35,IF(Übersicht!$C46=14,Datenblatt!$B$36*Datenblatt!M46^3+Datenblatt!$C$36*Datenblatt!M46^2+Datenblatt!$D$36*Datenblatt!M46+Datenblatt!$E$36,IF(Übersicht!$C46=15,Datenblatt!$B$37*Datenblatt!M46^3+Datenblatt!$C$37*Datenblatt!M46^2+Datenblatt!$D$37*Datenblatt!M46+Datenblatt!$E$37,IF(Übersicht!$C46=16,Datenblatt!$B$38*Datenblatt!M46^3+Datenblatt!$C$38*Datenblatt!M46^2+Datenblatt!$D$38*Datenblatt!M46+Datenblatt!$E$38,IF(Übersicht!$C46=12,Datenblatt!$B$39*Datenblatt!M46^3+Datenblatt!$C$39*Datenblatt!M46^2+Datenblatt!$D$39*Datenblatt!M46+Datenblatt!$E$39,IF(Übersicht!$C46=11,Datenblatt!$B$40*Datenblatt!M46^3+Datenblatt!$C$40*Datenblatt!M46^2+Datenblatt!$D$40*Datenblatt!M46+Datenblatt!$E$40,0))))))))))))))))))</f>
        <v>#DIV/0!</v>
      </c>
      <c r="L46" s="3"/>
      <c r="M46" t="e">
        <f>IF(AND(Übersicht!$C46=13,Datenblatt!O46&lt;Datenblatt!$Y$3),0,IF(AND(Übersicht!$C46=14,Datenblatt!O46&lt;Datenblatt!$Y$4),0,IF(AND(Übersicht!$C46=15,Datenblatt!O46&lt;Datenblatt!$Y$5),0,IF(AND(Übersicht!$C46=16,Datenblatt!O46&lt;Datenblatt!$Y$6),0,IF(AND(Übersicht!$C46=12,Datenblatt!O46&lt;Datenblatt!$Y$7),0,IF(AND(Übersicht!$C46=11,Datenblatt!O46&lt;Datenblatt!$Y$8),0,IF(AND($C46=13,Datenblatt!O46&gt;Datenblatt!$X$3),100,IF(AND($C46=14,Datenblatt!O46&gt;Datenblatt!$X$4),100,IF(AND($C46=15,Datenblatt!O46&gt;Datenblatt!$X$5),100,IF(AND($C46=16,Datenblatt!O46&gt;Datenblatt!$X$6),100,IF(AND($C46=12,Datenblatt!O46&gt;Datenblatt!$X$7),100,IF(AND($C46=11,Datenblatt!O46&gt;Datenblatt!$X$8),100,IF(Übersicht!$C46=13,Datenblatt!$B$11*Datenblatt!O46^3+Datenblatt!$C$11*Datenblatt!O46^2+Datenblatt!$D$11*Datenblatt!O46+Datenblatt!$E$11,IF(Übersicht!$C46=14,Datenblatt!$B$12*Datenblatt!O46^3+Datenblatt!$C$12*Datenblatt!O46^2+Datenblatt!$D$12*Datenblatt!O46+Datenblatt!$E$12,IF(Übersicht!$C46=15,Datenblatt!$B$13*Datenblatt!O46^3+Datenblatt!$C$13*Datenblatt!O46^2+Datenblatt!$D$13*Datenblatt!O46+Datenblatt!$E$13,IF(Übersicht!$C46=16,Datenblatt!$B$14*Datenblatt!O46^3+Datenblatt!$C$14*Datenblatt!O46^2+Datenblatt!$D$14*Datenblatt!O46+Datenblatt!$E$14,IF(Übersicht!$C46=12,Datenblatt!$B$15*Datenblatt!O46^3+Datenblatt!$C$15*Datenblatt!O46^2+Datenblatt!$D$15*Datenblatt!O46+Datenblatt!$E$15,IF(Übersicht!$C46=11,Datenblatt!$B$16*Datenblatt!O46^3+Datenblatt!$C$16*Datenblatt!O46^2+Datenblatt!$D$16*Datenblatt!O46+Datenblatt!$E$16,0))))))))))))))))))</f>
        <v>#DIV/0!</v>
      </c>
      <c r="N46">
        <f>IF(AND($C46=13,H46&lt;Datenblatt!$AA$3),0,IF(AND($C46=14,H46&lt;Datenblatt!$AA$4),0,IF(AND($C46=15,H46&lt;Datenblatt!$AA$5),0,IF(AND($C46=16,H46&lt;Datenblatt!$AA$6),0,IF(AND($C46=12,H46&lt;Datenblatt!$AA$7),0,IF(AND($C46=11,H46&lt;Datenblatt!$AA$8),0,IF(AND($C46=13,H46&gt;Datenblatt!$Z$3),100,IF(AND($C46=14,H46&gt;Datenblatt!$Z$4),100,IF(AND($C46=15,H46&gt;Datenblatt!$Z$5),100,IF(AND($C46=16,H46&gt;Datenblatt!$Z$6),100,IF(AND($C46=12,H46&gt;Datenblatt!$Z$7),100,IF(AND($C46=11,H46&gt;Datenblatt!$Z$8),100,IF($C46=13,(Datenblatt!$B$19*Übersicht!H46^3)+(Datenblatt!$C$19*Übersicht!H46^2)+(Datenblatt!$D$19*Übersicht!H46)+Datenblatt!$E$19,IF($C46=14,(Datenblatt!$B$20*Übersicht!H46^3)+(Datenblatt!$C$20*Übersicht!H46^2)+(Datenblatt!$D$20*Übersicht!H46)+Datenblatt!$E$20,IF($C46=15,(Datenblatt!$B$21*Übersicht!H46^3)+(Datenblatt!$C$21*Übersicht!H46^2)+(Datenblatt!$D$21*Übersicht!H46)+Datenblatt!$E$21,IF($C46=16,(Datenblatt!$B$22*Übersicht!H46^3)+(Datenblatt!$C$22*Übersicht!H46^2)+(Datenblatt!$D$22*Übersicht!H46)+Datenblatt!$E$22,IF($C46=12,(Datenblatt!$B$23*Übersicht!H46^3)+(Datenblatt!$C$23*Übersicht!H46^2)+(Datenblatt!$D$23*Übersicht!H46)+Datenblatt!$E$23,IF($C46=11,(Datenblatt!$B$24*Übersicht!H46^3)+(Datenblatt!$C$24*Übersicht!H46^2)+(Datenblatt!$D$24*Übersicht!H46)+Datenblatt!$E$24,0))))))))))))))))))</f>
        <v>0</v>
      </c>
      <c r="O46">
        <f>IF(AND(I46="",C46=11),Datenblatt!$I$26,IF(AND(I46="",C46=12),Datenblatt!$I$26,IF(AND(I46="",C46=16),Datenblatt!$I$27,IF(AND(I46="",C46=15),Datenblatt!$I$26,IF(AND(I46="",C46=14),Datenblatt!$I$26,IF(AND(I46="",C46=13),Datenblatt!$I$26,IF(AND($C46=13,I46&gt;Datenblatt!$AC$3),0,IF(AND($C46=14,I46&gt;Datenblatt!$AC$4),0,IF(AND($C46=15,I46&gt;Datenblatt!$AC$5),0,IF(AND($C46=16,I46&gt;Datenblatt!$AC$6),0,IF(AND($C46=12,I46&gt;Datenblatt!$AC$7),0,IF(AND($C46=11,I46&gt;Datenblatt!$AC$8),0,IF(AND($C46=13,I46&lt;Datenblatt!$AB$3),100,IF(AND($C46=14,I46&lt;Datenblatt!$AB$4),100,IF(AND($C46=15,I46&lt;Datenblatt!$AB$5),100,IF(AND($C46=16,I46&lt;Datenblatt!$AB$6),100,IF(AND($C46=12,I46&lt;Datenblatt!$AB$7),100,IF(AND($C46=11,I46&lt;Datenblatt!$AB$8),100,IF($C46=13,(Datenblatt!$B$27*Übersicht!I46^3)+(Datenblatt!$C$27*Übersicht!I46^2)+(Datenblatt!$D$27*Übersicht!I46)+Datenblatt!$E$27,IF($C46=14,(Datenblatt!$B$28*Übersicht!I46^3)+(Datenblatt!$C$28*Übersicht!I46^2)+(Datenblatt!$D$28*Übersicht!I46)+Datenblatt!$E$28,IF($C46=15,(Datenblatt!$B$29*Übersicht!I46^3)+(Datenblatt!$C$29*Übersicht!I46^2)+(Datenblatt!$D$29*Übersicht!I46)+Datenblatt!$E$29,IF($C46=16,(Datenblatt!$B$30*Übersicht!I46^3)+(Datenblatt!$C$30*Übersicht!I46^2)+(Datenblatt!$D$30*Übersicht!I46)+Datenblatt!$E$30,IF($C46=12,(Datenblatt!$B$31*Übersicht!I46^3)+(Datenblatt!$C$31*Übersicht!I46^2)+(Datenblatt!$D$31*Übersicht!I46)+Datenblatt!$E$31,IF($C46=11,(Datenblatt!$B$32*Übersicht!I46^3)+(Datenblatt!$C$32*Übersicht!I46^2)+(Datenblatt!$D$32*Übersicht!I46)+Datenblatt!$E$32,0))))))))))))))))))))))))</f>
        <v>0</v>
      </c>
      <c r="P46">
        <f>IF(AND(I46="",C46=11),Datenblatt!$I$29,IF(AND(I46="",C46=12),Datenblatt!$I$29,IF(AND(I46="",C46=16),Datenblatt!$I$29,IF(AND(I46="",C46=15),Datenblatt!$I$29,IF(AND(I46="",C46=14),Datenblatt!$I$29,IF(AND(I46="",C46=13),Datenblatt!$I$29,IF(AND($C46=13,I46&gt;Datenblatt!$AC$3),0,IF(AND($C46=14,I46&gt;Datenblatt!$AC$4),0,IF(AND($C46=15,I46&gt;Datenblatt!$AC$5),0,IF(AND($C46=16,I46&gt;Datenblatt!$AC$6),0,IF(AND($C46=12,I46&gt;Datenblatt!$AC$7),0,IF(AND($C46=11,I46&gt;Datenblatt!$AC$8),0,IF(AND($C46=13,I46&lt;Datenblatt!$AB$3),100,IF(AND($C46=14,I46&lt;Datenblatt!$AB$4),100,IF(AND($C46=15,I46&lt;Datenblatt!$AB$5),100,IF(AND($C46=16,I46&lt;Datenblatt!$AB$6),100,IF(AND($C46=12,I46&lt;Datenblatt!$AB$7),100,IF(AND($C46=11,I46&lt;Datenblatt!$AB$8),100,IF($C46=13,(Datenblatt!$B$27*Übersicht!I46^3)+(Datenblatt!$C$27*Übersicht!I46^2)+(Datenblatt!$D$27*Übersicht!I46)+Datenblatt!$E$27,IF($C46=14,(Datenblatt!$B$28*Übersicht!I46^3)+(Datenblatt!$C$28*Übersicht!I46^2)+(Datenblatt!$D$28*Übersicht!I46)+Datenblatt!$E$28,IF($C46=15,(Datenblatt!$B$29*Übersicht!I46^3)+(Datenblatt!$C$29*Übersicht!I46^2)+(Datenblatt!$D$29*Übersicht!I46)+Datenblatt!$E$29,IF($C46=16,(Datenblatt!$B$30*Übersicht!I46^3)+(Datenblatt!$C$30*Übersicht!I46^2)+(Datenblatt!$D$30*Übersicht!I46)+Datenblatt!$E$30,IF($C46=12,(Datenblatt!$B$31*Übersicht!I46^3)+(Datenblatt!$C$31*Übersicht!I46^2)+(Datenblatt!$D$31*Übersicht!I46)+Datenblatt!$E$31,IF($C46=11,(Datenblatt!$B$32*Übersicht!I46^3)+(Datenblatt!$C$32*Übersicht!I46^2)+(Datenblatt!$D$32*Übersicht!I46)+Datenblatt!$E$32,0))))))))))))))))))))))))</f>
        <v>0</v>
      </c>
      <c r="Q46" s="2" t="e">
        <f t="shared" si="0"/>
        <v>#DIV/0!</v>
      </c>
      <c r="R46" s="2" t="e">
        <f t="shared" si="1"/>
        <v>#DIV/0!</v>
      </c>
      <c r="T46" s="2"/>
      <c r="U46" s="2">
        <f>Datenblatt!$I$10</f>
        <v>63</v>
      </c>
      <c r="V46" s="2">
        <f>Datenblatt!$I$18</f>
        <v>62</v>
      </c>
      <c r="W46" s="2">
        <f>Datenblatt!$I$26</f>
        <v>56</v>
      </c>
      <c r="X46" s="2">
        <f>Datenblatt!$I$34</f>
        <v>58</v>
      </c>
      <c r="Y46" s="7" t="e">
        <f t="shared" si="2"/>
        <v>#DIV/0!</v>
      </c>
      <c r="AA46" s="2">
        <f>Datenblatt!$I$5</f>
        <v>73</v>
      </c>
      <c r="AB46">
        <f>Datenblatt!$I$13</f>
        <v>80</v>
      </c>
      <c r="AC46">
        <f>Datenblatt!$I$21</f>
        <v>80</v>
      </c>
      <c r="AD46">
        <f>Datenblatt!$I$29</f>
        <v>71</v>
      </c>
      <c r="AE46">
        <f>Datenblatt!$I$37</f>
        <v>75</v>
      </c>
      <c r="AF46" s="7" t="e">
        <f t="shared" si="3"/>
        <v>#DIV/0!</v>
      </c>
    </row>
    <row r="47" spans="11:32" ht="18.75" x14ac:dyDescent="0.3">
      <c r="K47" s="3" t="e">
        <f>IF(AND($C47=13,Datenblatt!M47&lt;Datenblatt!$S$3),0,IF(AND($C47=14,Datenblatt!M47&lt;Datenblatt!$S$4),0,IF(AND($C47=15,Datenblatt!M47&lt;Datenblatt!$S$5),0,IF(AND($C47=16,Datenblatt!M47&lt;Datenblatt!$S$6),0,IF(AND($C47=12,Datenblatt!M47&lt;Datenblatt!$S$7),0,IF(AND($C47=11,Datenblatt!M47&lt;Datenblatt!$S$8),0,IF(AND($C47=13,Datenblatt!M47&gt;Datenblatt!$R$3),100,IF(AND($C47=14,Datenblatt!M47&gt;Datenblatt!$R$4),100,IF(AND($C47=15,Datenblatt!M47&gt;Datenblatt!$R$5),100,IF(AND($C47=16,Datenblatt!M47&gt;Datenblatt!$R$6),100,IF(AND($C47=12,Datenblatt!M47&gt;Datenblatt!$R$7),100,IF(AND($C47=11,Datenblatt!M47&gt;Datenblatt!$R$8),100,IF(Übersicht!$C47=13,Datenblatt!$B$35*Datenblatt!M47^3+Datenblatt!$C$35*Datenblatt!M47^2+Datenblatt!$D$35*Datenblatt!M47+Datenblatt!$E$35,IF(Übersicht!$C47=14,Datenblatt!$B$36*Datenblatt!M47^3+Datenblatt!$C$36*Datenblatt!M47^2+Datenblatt!$D$36*Datenblatt!M47+Datenblatt!$E$36,IF(Übersicht!$C47=15,Datenblatt!$B$37*Datenblatt!M47^3+Datenblatt!$C$37*Datenblatt!M47^2+Datenblatt!$D$37*Datenblatt!M47+Datenblatt!$E$37,IF(Übersicht!$C47=16,Datenblatt!$B$38*Datenblatt!M47^3+Datenblatt!$C$38*Datenblatt!M47^2+Datenblatt!$D$38*Datenblatt!M47+Datenblatt!$E$38,IF(Übersicht!$C47=12,Datenblatt!$B$39*Datenblatt!M47^3+Datenblatt!$C$39*Datenblatt!M47^2+Datenblatt!$D$39*Datenblatt!M47+Datenblatt!$E$39,IF(Übersicht!$C47=11,Datenblatt!$B$40*Datenblatt!M47^3+Datenblatt!$C$40*Datenblatt!M47^2+Datenblatt!$D$40*Datenblatt!M47+Datenblatt!$E$40,0))))))))))))))))))</f>
        <v>#DIV/0!</v>
      </c>
      <c r="L47" s="3"/>
      <c r="M47" t="e">
        <f>IF(AND(Übersicht!$C47=13,Datenblatt!O47&lt;Datenblatt!$Y$3),0,IF(AND(Übersicht!$C47=14,Datenblatt!O47&lt;Datenblatt!$Y$4),0,IF(AND(Übersicht!$C47=15,Datenblatt!O47&lt;Datenblatt!$Y$5),0,IF(AND(Übersicht!$C47=16,Datenblatt!O47&lt;Datenblatt!$Y$6),0,IF(AND(Übersicht!$C47=12,Datenblatt!O47&lt;Datenblatt!$Y$7),0,IF(AND(Übersicht!$C47=11,Datenblatt!O47&lt;Datenblatt!$Y$8),0,IF(AND($C47=13,Datenblatt!O47&gt;Datenblatt!$X$3),100,IF(AND($C47=14,Datenblatt!O47&gt;Datenblatt!$X$4),100,IF(AND($C47=15,Datenblatt!O47&gt;Datenblatt!$X$5),100,IF(AND($C47=16,Datenblatt!O47&gt;Datenblatt!$X$6),100,IF(AND($C47=12,Datenblatt!O47&gt;Datenblatt!$X$7),100,IF(AND($C47=11,Datenblatt!O47&gt;Datenblatt!$X$8),100,IF(Übersicht!$C47=13,Datenblatt!$B$11*Datenblatt!O47^3+Datenblatt!$C$11*Datenblatt!O47^2+Datenblatt!$D$11*Datenblatt!O47+Datenblatt!$E$11,IF(Übersicht!$C47=14,Datenblatt!$B$12*Datenblatt!O47^3+Datenblatt!$C$12*Datenblatt!O47^2+Datenblatt!$D$12*Datenblatt!O47+Datenblatt!$E$12,IF(Übersicht!$C47=15,Datenblatt!$B$13*Datenblatt!O47^3+Datenblatt!$C$13*Datenblatt!O47^2+Datenblatt!$D$13*Datenblatt!O47+Datenblatt!$E$13,IF(Übersicht!$C47=16,Datenblatt!$B$14*Datenblatt!O47^3+Datenblatt!$C$14*Datenblatt!O47^2+Datenblatt!$D$14*Datenblatt!O47+Datenblatt!$E$14,IF(Übersicht!$C47=12,Datenblatt!$B$15*Datenblatt!O47^3+Datenblatt!$C$15*Datenblatt!O47^2+Datenblatt!$D$15*Datenblatt!O47+Datenblatt!$E$15,IF(Übersicht!$C47=11,Datenblatt!$B$16*Datenblatt!O47^3+Datenblatt!$C$16*Datenblatt!O47^2+Datenblatt!$D$16*Datenblatt!O47+Datenblatt!$E$16,0))))))))))))))))))</f>
        <v>#DIV/0!</v>
      </c>
      <c r="N47">
        <f>IF(AND($C47=13,H47&lt;Datenblatt!$AA$3),0,IF(AND($C47=14,H47&lt;Datenblatt!$AA$4),0,IF(AND($C47=15,H47&lt;Datenblatt!$AA$5),0,IF(AND($C47=16,H47&lt;Datenblatt!$AA$6),0,IF(AND($C47=12,H47&lt;Datenblatt!$AA$7),0,IF(AND($C47=11,H47&lt;Datenblatt!$AA$8),0,IF(AND($C47=13,H47&gt;Datenblatt!$Z$3),100,IF(AND($C47=14,H47&gt;Datenblatt!$Z$4),100,IF(AND($C47=15,H47&gt;Datenblatt!$Z$5),100,IF(AND($C47=16,H47&gt;Datenblatt!$Z$6),100,IF(AND($C47=12,H47&gt;Datenblatt!$Z$7),100,IF(AND($C47=11,H47&gt;Datenblatt!$Z$8),100,IF($C47=13,(Datenblatt!$B$19*Übersicht!H47^3)+(Datenblatt!$C$19*Übersicht!H47^2)+(Datenblatt!$D$19*Übersicht!H47)+Datenblatt!$E$19,IF($C47=14,(Datenblatt!$B$20*Übersicht!H47^3)+(Datenblatt!$C$20*Übersicht!H47^2)+(Datenblatt!$D$20*Übersicht!H47)+Datenblatt!$E$20,IF($C47=15,(Datenblatt!$B$21*Übersicht!H47^3)+(Datenblatt!$C$21*Übersicht!H47^2)+(Datenblatt!$D$21*Übersicht!H47)+Datenblatt!$E$21,IF($C47=16,(Datenblatt!$B$22*Übersicht!H47^3)+(Datenblatt!$C$22*Übersicht!H47^2)+(Datenblatt!$D$22*Übersicht!H47)+Datenblatt!$E$22,IF($C47=12,(Datenblatt!$B$23*Übersicht!H47^3)+(Datenblatt!$C$23*Übersicht!H47^2)+(Datenblatt!$D$23*Übersicht!H47)+Datenblatt!$E$23,IF($C47=11,(Datenblatt!$B$24*Übersicht!H47^3)+(Datenblatt!$C$24*Übersicht!H47^2)+(Datenblatt!$D$24*Übersicht!H47)+Datenblatt!$E$24,0))))))))))))))))))</f>
        <v>0</v>
      </c>
      <c r="O47">
        <f>IF(AND(I47="",C47=11),Datenblatt!$I$26,IF(AND(I47="",C47=12),Datenblatt!$I$26,IF(AND(I47="",C47=16),Datenblatt!$I$27,IF(AND(I47="",C47=15),Datenblatt!$I$26,IF(AND(I47="",C47=14),Datenblatt!$I$26,IF(AND(I47="",C47=13),Datenblatt!$I$26,IF(AND($C47=13,I47&gt;Datenblatt!$AC$3),0,IF(AND($C47=14,I47&gt;Datenblatt!$AC$4),0,IF(AND($C47=15,I47&gt;Datenblatt!$AC$5),0,IF(AND($C47=16,I47&gt;Datenblatt!$AC$6),0,IF(AND($C47=12,I47&gt;Datenblatt!$AC$7),0,IF(AND($C47=11,I47&gt;Datenblatt!$AC$8),0,IF(AND($C47=13,I47&lt;Datenblatt!$AB$3),100,IF(AND($C47=14,I47&lt;Datenblatt!$AB$4),100,IF(AND($C47=15,I47&lt;Datenblatt!$AB$5),100,IF(AND($C47=16,I47&lt;Datenblatt!$AB$6),100,IF(AND($C47=12,I47&lt;Datenblatt!$AB$7),100,IF(AND($C47=11,I47&lt;Datenblatt!$AB$8),100,IF($C47=13,(Datenblatt!$B$27*Übersicht!I47^3)+(Datenblatt!$C$27*Übersicht!I47^2)+(Datenblatt!$D$27*Übersicht!I47)+Datenblatt!$E$27,IF($C47=14,(Datenblatt!$B$28*Übersicht!I47^3)+(Datenblatt!$C$28*Übersicht!I47^2)+(Datenblatt!$D$28*Übersicht!I47)+Datenblatt!$E$28,IF($C47=15,(Datenblatt!$B$29*Übersicht!I47^3)+(Datenblatt!$C$29*Übersicht!I47^2)+(Datenblatt!$D$29*Übersicht!I47)+Datenblatt!$E$29,IF($C47=16,(Datenblatt!$B$30*Übersicht!I47^3)+(Datenblatt!$C$30*Übersicht!I47^2)+(Datenblatt!$D$30*Übersicht!I47)+Datenblatt!$E$30,IF($C47=12,(Datenblatt!$B$31*Übersicht!I47^3)+(Datenblatt!$C$31*Übersicht!I47^2)+(Datenblatt!$D$31*Übersicht!I47)+Datenblatt!$E$31,IF($C47=11,(Datenblatt!$B$32*Übersicht!I47^3)+(Datenblatt!$C$32*Übersicht!I47^2)+(Datenblatt!$D$32*Übersicht!I47)+Datenblatt!$E$32,0))))))))))))))))))))))))</f>
        <v>0</v>
      </c>
      <c r="P47">
        <f>IF(AND(I47="",C47=11),Datenblatt!$I$29,IF(AND(I47="",C47=12),Datenblatt!$I$29,IF(AND(I47="",C47=16),Datenblatt!$I$29,IF(AND(I47="",C47=15),Datenblatt!$I$29,IF(AND(I47="",C47=14),Datenblatt!$I$29,IF(AND(I47="",C47=13),Datenblatt!$I$29,IF(AND($C47=13,I47&gt;Datenblatt!$AC$3),0,IF(AND($C47=14,I47&gt;Datenblatt!$AC$4),0,IF(AND($C47=15,I47&gt;Datenblatt!$AC$5),0,IF(AND($C47=16,I47&gt;Datenblatt!$AC$6),0,IF(AND($C47=12,I47&gt;Datenblatt!$AC$7),0,IF(AND($C47=11,I47&gt;Datenblatt!$AC$8),0,IF(AND($C47=13,I47&lt;Datenblatt!$AB$3),100,IF(AND($C47=14,I47&lt;Datenblatt!$AB$4),100,IF(AND($C47=15,I47&lt;Datenblatt!$AB$5),100,IF(AND($C47=16,I47&lt;Datenblatt!$AB$6),100,IF(AND($C47=12,I47&lt;Datenblatt!$AB$7),100,IF(AND($C47=11,I47&lt;Datenblatt!$AB$8),100,IF($C47=13,(Datenblatt!$B$27*Übersicht!I47^3)+(Datenblatt!$C$27*Übersicht!I47^2)+(Datenblatt!$D$27*Übersicht!I47)+Datenblatt!$E$27,IF($C47=14,(Datenblatt!$B$28*Übersicht!I47^3)+(Datenblatt!$C$28*Übersicht!I47^2)+(Datenblatt!$D$28*Übersicht!I47)+Datenblatt!$E$28,IF($C47=15,(Datenblatt!$B$29*Übersicht!I47^3)+(Datenblatt!$C$29*Übersicht!I47^2)+(Datenblatt!$D$29*Übersicht!I47)+Datenblatt!$E$29,IF($C47=16,(Datenblatt!$B$30*Übersicht!I47^3)+(Datenblatt!$C$30*Übersicht!I47^2)+(Datenblatt!$D$30*Übersicht!I47)+Datenblatt!$E$30,IF($C47=12,(Datenblatt!$B$31*Übersicht!I47^3)+(Datenblatt!$C$31*Übersicht!I47^2)+(Datenblatt!$D$31*Übersicht!I47)+Datenblatt!$E$31,IF($C47=11,(Datenblatt!$B$32*Übersicht!I47^3)+(Datenblatt!$C$32*Übersicht!I47^2)+(Datenblatt!$D$32*Übersicht!I47)+Datenblatt!$E$32,0))))))))))))))))))))))))</f>
        <v>0</v>
      </c>
      <c r="Q47" s="2" t="e">
        <f t="shared" si="0"/>
        <v>#DIV/0!</v>
      </c>
      <c r="R47" s="2" t="e">
        <f t="shared" si="1"/>
        <v>#DIV/0!</v>
      </c>
      <c r="T47" s="2"/>
      <c r="U47" s="2">
        <f>Datenblatt!$I$10</f>
        <v>63</v>
      </c>
      <c r="V47" s="2">
        <f>Datenblatt!$I$18</f>
        <v>62</v>
      </c>
      <c r="W47" s="2">
        <f>Datenblatt!$I$26</f>
        <v>56</v>
      </c>
      <c r="X47" s="2">
        <f>Datenblatt!$I$34</f>
        <v>58</v>
      </c>
      <c r="Y47" s="7" t="e">
        <f t="shared" si="2"/>
        <v>#DIV/0!</v>
      </c>
      <c r="AA47" s="2">
        <f>Datenblatt!$I$5</f>
        <v>73</v>
      </c>
      <c r="AB47">
        <f>Datenblatt!$I$13</f>
        <v>80</v>
      </c>
      <c r="AC47">
        <f>Datenblatt!$I$21</f>
        <v>80</v>
      </c>
      <c r="AD47">
        <f>Datenblatt!$I$29</f>
        <v>71</v>
      </c>
      <c r="AE47">
        <f>Datenblatt!$I$37</f>
        <v>75</v>
      </c>
      <c r="AF47" s="7" t="e">
        <f t="shared" si="3"/>
        <v>#DIV/0!</v>
      </c>
    </row>
    <row r="48" spans="11:32" ht="18.75" x14ac:dyDescent="0.3">
      <c r="K48" s="3" t="e">
        <f>IF(AND($C48=13,Datenblatt!M48&lt;Datenblatt!$S$3),0,IF(AND($C48=14,Datenblatt!M48&lt;Datenblatt!$S$4),0,IF(AND($C48=15,Datenblatt!M48&lt;Datenblatt!$S$5),0,IF(AND($C48=16,Datenblatt!M48&lt;Datenblatt!$S$6),0,IF(AND($C48=12,Datenblatt!M48&lt;Datenblatt!$S$7),0,IF(AND($C48=11,Datenblatt!M48&lt;Datenblatt!$S$8),0,IF(AND($C48=13,Datenblatt!M48&gt;Datenblatt!$R$3),100,IF(AND($C48=14,Datenblatt!M48&gt;Datenblatt!$R$4),100,IF(AND($C48=15,Datenblatt!M48&gt;Datenblatt!$R$5),100,IF(AND($C48=16,Datenblatt!M48&gt;Datenblatt!$R$6),100,IF(AND($C48=12,Datenblatt!M48&gt;Datenblatt!$R$7),100,IF(AND($C48=11,Datenblatt!M48&gt;Datenblatt!$R$8),100,IF(Übersicht!$C48=13,Datenblatt!$B$35*Datenblatt!M48^3+Datenblatt!$C$35*Datenblatt!M48^2+Datenblatt!$D$35*Datenblatt!M48+Datenblatt!$E$35,IF(Übersicht!$C48=14,Datenblatt!$B$36*Datenblatt!M48^3+Datenblatt!$C$36*Datenblatt!M48^2+Datenblatt!$D$36*Datenblatt!M48+Datenblatt!$E$36,IF(Übersicht!$C48=15,Datenblatt!$B$37*Datenblatt!M48^3+Datenblatt!$C$37*Datenblatt!M48^2+Datenblatt!$D$37*Datenblatt!M48+Datenblatt!$E$37,IF(Übersicht!$C48=16,Datenblatt!$B$38*Datenblatt!M48^3+Datenblatt!$C$38*Datenblatt!M48^2+Datenblatt!$D$38*Datenblatt!M48+Datenblatt!$E$38,IF(Übersicht!$C48=12,Datenblatt!$B$39*Datenblatt!M48^3+Datenblatt!$C$39*Datenblatt!M48^2+Datenblatt!$D$39*Datenblatt!M48+Datenblatt!$E$39,IF(Übersicht!$C48=11,Datenblatt!$B$40*Datenblatt!M48^3+Datenblatt!$C$40*Datenblatt!M48^2+Datenblatt!$D$40*Datenblatt!M48+Datenblatt!$E$40,0))))))))))))))))))</f>
        <v>#DIV/0!</v>
      </c>
      <c r="L48" s="3"/>
      <c r="M48" t="e">
        <f>IF(AND(Übersicht!$C48=13,Datenblatt!O48&lt;Datenblatt!$Y$3),0,IF(AND(Übersicht!$C48=14,Datenblatt!O48&lt;Datenblatt!$Y$4),0,IF(AND(Übersicht!$C48=15,Datenblatt!O48&lt;Datenblatt!$Y$5),0,IF(AND(Übersicht!$C48=16,Datenblatt!O48&lt;Datenblatt!$Y$6),0,IF(AND(Übersicht!$C48=12,Datenblatt!O48&lt;Datenblatt!$Y$7),0,IF(AND(Übersicht!$C48=11,Datenblatt!O48&lt;Datenblatt!$Y$8),0,IF(AND($C48=13,Datenblatt!O48&gt;Datenblatt!$X$3),100,IF(AND($C48=14,Datenblatt!O48&gt;Datenblatt!$X$4),100,IF(AND($C48=15,Datenblatt!O48&gt;Datenblatt!$X$5),100,IF(AND($C48=16,Datenblatt!O48&gt;Datenblatt!$X$6),100,IF(AND($C48=12,Datenblatt!O48&gt;Datenblatt!$X$7),100,IF(AND($C48=11,Datenblatt!O48&gt;Datenblatt!$X$8),100,IF(Übersicht!$C48=13,Datenblatt!$B$11*Datenblatt!O48^3+Datenblatt!$C$11*Datenblatt!O48^2+Datenblatt!$D$11*Datenblatt!O48+Datenblatt!$E$11,IF(Übersicht!$C48=14,Datenblatt!$B$12*Datenblatt!O48^3+Datenblatt!$C$12*Datenblatt!O48^2+Datenblatt!$D$12*Datenblatt!O48+Datenblatt!$E$12,IF(Übersicht!$C48=15,Datenblatt!$B$13*Datenblatt!O48^3+Datenblatt!$C$13*Datenblatt!O48^2+Datenblatt!$D$13*Datenblatt!O48+Datenblatt!$E$13,IF(Übersicht!$C48=16,Datenblatt!$B$14*Datenblatt!O48^3+Datenblatt!$C$14*Datenblatt!O48^2+Datenblatt!$D$14*Datenblatt!O48+Datenblatt!$E$14,IF(Übersicht!$C48=12,Datenblatt!$B$15*Datenblatt!O48^3+Datenblatt!$C$15*Datenblatt!O48^2+Datenblatt!$D$15*Datenblatt!O48+Datenblatt!$E$15,IF(Übersicht!$C48=11,Datenblatt!$B$16*Datenblatt!O48^3+Datenblatt!$C$16*Datenblatt!O48^2+Datenblatt!$D$16*Datenblatt!O48+Datenblatt!$E$16,0))))))))))))))))))</f>
        <v>#DIV/0!</v>
      </c>
      <c r="N48">
        <f>IF(AND($C48=13,H48&lt;Datenblatt!$AA$3),0,IF(AND($C48=14,H48&lt;Datenblatt!$AA$4),0,IF(AND($C48=15,H48&lt;Datenblatt!$AA$5),0,IF(AND($C48=16,H48&lt;Datenblatt!$AA$6),0,IF(AND($C48=12,H48&lt;Datenblatt!$AA$7),0,IF(AND($C48=11,H48&lt;Datenblatt!$AA$8),0,IF(AND($C48=13,H48&gt;Datenblatt!$Z$3),100,IF(AND($C48=14,H48&gt;Datenblatt!$Z$4),100,IF(AND($C48=15,H48&gt;Datenblatt!$Z$5),100,IF(AND($C48=16,H48&gt;Datenblatt!$Z$6),100,IF(AND($C48=12,H48&gt;Datenblatt!$Z$7),100,IF(AND($C48=11,H48&gt;Datenblatt!$Z$8),100,IF($C48=13,(Datenblatt!$B$19*Übersicht!H48^3)+(Datenblatt!$C$19*Übersicht!H48^2)+(Datenblatt!$D$19*Übersicht!H48)+Datenblatt!$E$19,IF($C48=14,(Datenblatt!$B$20*Übersicht!H48^3)+(Datenblatt!$C$20*Übersicht!H48^2)+(Datenblatt!$D$20*Übersicht!H48)+Datenblatt!$E$20,IF($C48=15,(Datenblatt!$B$21*Übersicht!H48^3)+(Datenblatt!$C$21*Übersicht!H48^2)+(Datenblatt!$D$21*Übersicht!H48)+Datenblatt!$E$21,IF($C48=16,(Datenblatt!$B$22*Übersicht!H48^3)+(Datenblatt!$C$22*Übersicht!H48^2)+(Datenblatt!$D$22*Übersicht!H48)+Datenblatt!$E$22,IF($C48=12,(Datenblatt!$B$23*Übersicht!H48^3)+(Datenblatt!$C$23*Übersicht!H48^2)+(Datenblatt!$D$23*Übersicht!H48)+Datenblatt!$E$23,IF($C48=11,(Datenblatt!$B$24*Übersicht!H48^3)+(Datenblatt!$C$24*Übersicht!H48^2)+(Datenblatt!$D$24*Übersicht!H48)+Datenblatt!$E$24,0))))))))))))))))))</f>
        <v>0</v>
      </c>
      <c r="O48">
        <f>IF(AND(I48="",C48=11),Datenblatt!$I$26,IF(AND(I48="",C48=12),Datenblatt!$I$26,IF(AND(I48="",C48=16),Datenblatt!$I$27,IF(AND(I48="",C48=15),Datenblatt!$I$26,IF(AND(I48="",C48=14),Datenblatt!$I$26,IF(AND(I48="",C48=13),Datenblatt!$I$26,IF(AND($C48=13,I48&gt;Datenblatt!$AC$3),0,IF(AND($C48=14,I48&gt;Datenblatt!$AC$4),0,IF(AND($C48=15,I48&gt;Datenblatt!$AC$5),0,IF(AND($C48=16,I48&gt;Datenblatt!$AC$6),0,IF(AND($C48=12,I48&gt;Datenblatt!$AC$7),0,IF(AND($C48=11,I48&gt;Datenblatt!$AC$8),0,IF(AND($C48=13,I48&lt;Datenblatt!$AB$3),100,IF(AND($C48=14,I48&lt;Datenblatt!$AB$4),100,IF(AND($C48=15,I48&lt;Datenblatt!$AB$5),100,IF(AND($C48=16,I48&lt;Datenblatt!$AB$6),100,IF(AND($C48=12,I48&lt;Datenblatt!$AB$7),100,IF(AND($C48=11,I48&lt;Datenblatt!$AB$8),100,IF($C48=13,(Datenblatt!$B$27*Übersicht!I48^3)+(Datenblatt!$C$27*Übersicht!I48^2)+(Datenblatt!$D$27*Übersicht!I48)+Datenblatt!$E$27,IF($C48=14,(Datenblatt!$B$28*Übersicht!I48^3)+(Datenblatt!$C$28*Übersicht!I48^2)+(Datenblatt!$D$28*Übersicht!I48)+Datenblatt!$E$28,IF($C48=15,(Datenblatt!$B$29*Übersicht!I48^3)+(Datenblatt!$C$29*Übersicht!I48^2)+(Datenblatt!$D$29*Übersicht!I48)+Datenblatt!$E$29,IF($C48=16,(Datenblatt!$B$30*Übersicht!I48^3)+(Datenblatt!$C$30*Übersicht!I48^2)+(Datenblatt!$D$30*Übersicht!I48)+Datenblatt!$E$30,IF($C48=12,(Datenblatt!$B$31*Übersicht!I48^3)+(Datenblatt!$C$31*Übersicht!I48^2)+(Datenblatt!$D$31*Übersicht!I48)+Datenblatt!$E$31,IF($C48=11,(Datenblatt!$B$32*Übersicht!I48^3)+(Datenblatt!$C$32*Übersicht!I48^2)+(Datenblatt!$D$32*Übersicht!I48)+Datenblatt!$E$32,0))))))))))))))))))))))))</f>
        <v>0</v>
      </c>
      <c r="P48">
        <f>IF(AND(I48="",C48=11),Datenblatt!$I$29,IF(AND(I48="",C48=12),Datenblatt!$I$29,IF(AND(I48="",C48=16),Datenblatt!$I$29,IF(AND(I48="",C48=15),Datenblatt!$I$29,IF(AND(I48="",C48=14),Datenblatt!$I$29,IF(AND(I48="",C48=13),Datenblatt!$I$29,IF(AND($C48=13,I48&gt;Datenblatt!$AC$3),0,IF(AND($C48=14,I48&gt;Datenblatt!$AC$4),0,IF(AND($C48=15,I48&gt;Datenblatt!$AC$5),0,IF(AND($C48=16,I48&gt;Datenblatt!$AC$6),0,IF(AND($C48=12,I48&gt;Datenblatt!$AC$7),0,IF(AND($C48=11,I48&gt;Datenblatt!$AC$8),0,IF(AND($C48=13,I48&lt;Datenblatt!$AB$3),100,IF(AND($C48=14,I48&lt;Datenblatt!$AB$4),100,IF(AND($C48=15,I48&lt;Datenblatt!$AB$5),100,IF(AND($C48=16,I48&lt;Datenblatt!$AB$6),100,IF(AND($C48=12,I48&lt;Datenblatt!$AB$7),100,IF(AND($C48=11,I48&lt;Datenblatt!$AB$8),100,IF($C48=13,(Datenblatt!$B$27*Übersicht!I48^3)+(Datenblatt!$C$27*Übersicht!I48^2)+(Datenblatt!$D$27*Übersicht!I48)+Datenblatt!$E$27,IF($C48=14,(Datenblatt!$B$28*Übersicht!I48^3)+(Datenblatt!$C$28*Übersicht!I48^2)+(Datenblatt!$D$28*Übersicht!I48)+Datenblatt!$E$28,IF($C48=15,(Datenblatt!$B$29*Übersicht!I48^3)+(Datenblatt!$C$29*Übersicht!I48^2)+(Datenblatt!$D$29*Übersicht!I48)+Datenblatt!$E$29,IF($C48=16,(Datenblatt!$B$30*Übersicht!I48^3)+(Datenblatt!$C$30*Übersicht!I48^2)+(Datenblatt!$D$30*Übersicht!I48)+Datenblatt!$E$30,IF($C48=12,(Datenblatt!$B$31*Übersicht!I48^3)+(Datenblatt!$C$31*Übersicht!I48^2)+(Datenblatt!$D$31*Übersicht!I48)+Datenblatt!$E$31,IF($C48=11,(Datenblatt!$B$32*Übersicht!I48^3)+(Datenblatt!$C$32*Übersicht!I48^2)+(Datenblatt!$D$32*Übersicht!I48)+Datenblatt!$E$32,0))))))))))))))))))))))))</f>
        <v>0</v>
      </c>
      <c r="Q48" s="2" t="e">
        <f t="shared" si="0"/>
        <v>#DIV/0!</v>
      </c>
      <c r="R48" s="2" t="e">
        <f t="shared" si="1"/>
        <v>#DIV/0!</v>
      </c>
      <c r="T48" s="2"/>
      <c r="U48" s="2">
        <f>Datenblatt!$I$10</f>
        <v>63</v>
      </c>
      <c r="V48" s="2">
        <f>Datenblatt!$I$18</f>
        <v>62</v>
      </c>
      <c r="W48" s="2">
        <f>Datenblatt!$I$26</f>
        <v>56</v>
      </c>
      <c r="X48" s="2">
        <f>Datenblatt!$I$34</f>
        <v>58</v>
      </c>
      <c r="Y48" s="7" t="e">
        <f t="shared" si="2"/>
        <v>#DIV/0!</v>
      </c>
      <c r="AA48" s="2">
        <f>Datenblatt!$I$5</f>
        <v>73</v>
      </c>
      <c r="AB48">
        <f>Datenblatt!$I$13</f>
        <v>80</v>
      </c>
      <c r="AC48">
        <f>Datenblatt!$I$21</f>
        <v>80</v>
      </c>
      <c r="AD48">
        <f>Datenblatt!$I$29</f>
        <v>71</v>
      </c>
      <c r="AE48">
        <f>Datenblatt!$I$37</f>
        <v>75</v>
      </c>
      <c r="AF48" s="7" t="e">
        <f t="shared" si="3"/>
        <v>#DIV/0!</v>
      </c>
    </row>
    <row r="49" spans="11:32" ht="18.75" x14ac:dyDescent="0.3">
      <c r="K49" s="3" t="e">
        <f>IF(AND($C49=13,Datenblatt!M49&lt;Datenblatt!$S$3),0,IF(AND($C49=14,Datenblatt!M49&lt;Datenblatt!$S$4),0,IF(AND($C49=15,Datenblatt!M49&lt;Datenblatt!$S$5),0,IF(AND($C49=16,Datenblatt!M49&lt;Datenblatt!$S$6),0,IF(AND($C49=12,Datenblatt!M49&lt;Datenblatt!$S$7),0,IF(AND($C49=11,Datenblatt!M49&lt;Datenblatt!$S$8),0,IF(AND($C49=13,Datenblatt!M49&gt;Datenblatt!$R$3),100,IF(AND($C49=14,Datenblatt!M49&gt;Datenblatt!$R$4),100,IF(AND($C49=15,Datenblatt!M49&gt;Datenblatt!$R$5),100,IF(AND($C49=16,Datenblatt!M49&gt;Datenblatt!$R$6),100,IF(AND($C49=12,Datenblatt!M49&gt;Datenblatt!$R$7),100,IF(AND($C49=11,Datenblatt!M49&gt;Datenblatt!$R$8),100,IF(Übersicht!$C49=13,Datenblatt!$B$35*Datenblatt!M49^3+Datenblatt!$C$35*Datenblatt!M49^2+Datenblatt!$D$35*Datenblatt!M49+Datenblatt!$E$35,IF(Übersicht!$C49=14,Datenblatt!$B$36*Datenblatt!M49^3+Datenblatt!$C$36*Datenblatt!M49^2+Datenblatt!$D$36*Datenblatt!M49+Datenblatt!$E$36,IF(Übersicht!$C49=15,Datenblatt!$B$37*Datenblatt!M49^3+Datenblatt!$C$37*Datenblatt!M49^2+Datenblatt!$D$37*Datenblatt!M49+Datenblatt!$E$37,IF(Übersicht!$C49=16,Datenblatt!$B$38*Datenblatt!M49^3+Datenblatt!$C$38*Datenblatt!M49^2+Datenblatt!$D$38*Datenblatt!M49+Datenblatt!$E$38,IF(Übersicht!$C49=12,Datenblatt!$B$39*Datenblatt!M49^3+Datenblatt!$C$39*Datenblatt!M49^2+Datenblatt!$D$39*Datenblatt!M49+Datenblatt!$E$39,IF(Übersicht!$C49=11,Datenblatt!$B$40*Datenblatt!M49^3+Datenblatt!$C$40*Datenblatt!M49^2+Datenblatt!$D$40*Datenblatt!M49+Datenblatt!$E$40,0))))))))))))))))))</f>
        <v>#DIV/0!</v>
      </c>
      <c r="L49" s="3"/>
      <c r="M49" t="e">
        <f>IF(AND(Übersicht!$C49=13,Datenblatt!O49&lt;Datenblatt!$Y$3),0,IF(AND(Übersicht!$C49=14,Datenblatt!O49&lt;Datenblatt!$Y$4),0,IF(AND(Übersicht!$C49=15,Datenblatt!O49&lt;Datenblatt!$Y$5),0,IF(AND(Übersicht!$C49=16,Datenblatt!O49&lt;Datenblatt!$Y$6),0,IF(AND(Übersicht!$C49=12,Datenblatt!O49&lt;Datenblatt!$Y$7),0,IF(AND(Übersicht!$C49=11,Datenblatt!O49&lt;Datenblatt!$Y$8),0,IF(AND($C49=13,Datenblatt!O49&gt;Datenblatt!$X$3),100,IF(AND($C49=14,Datenblatt!O49&gt;Datenblatt!$X$4),100,IF(AND($C49=15,Datenblatt!O49&gt;Datenblatt!$X$5),100,IF(AND($C49=16,Datenblatt!O49&gt;Datenblatt!$X$6),100,IF(AND($C49=12,Datenblatt!O49&gt;Datenblatt!$X$7),100,IF(AND($C49=11,Datenblatt!O49&gt;Datenblatt!$X$8),100,IF(Übersicht!$C49=13,Datenblatt!$B$11*Datenblatt!O49^3+Datenblatt!$C$11*Datenblatt!O49^2+Datenblatt!$D$11*Datenblatt!O49+Datenblatt!$E$11,IF(Übersicht!$C49=14,Datenblatt!$B$12*Datenblatt!O49^3+Datenblatt!$C$12*Datenblatt!O49^2+Datenblatt!$D$12*Datenblatt!O49+Datenblatt!$E$12,IF(Übersicht!$C49=15,Datenblatt!$B$13*Datenblatt!O49^3+Datenblatt!$C$13*Datenblatt!O49^2+Datenblatt!$D$13*Datenblatt!O49+Datenblatt!$E$13,IF(Übersicht!$C49=16,Datenblatt!$B$14*Datenblatt!O49^3+Datenblatt!$C$14*Datenblatt!O49^2+Datenblatt!$D$14*Datenblatt!O49+Datenblatt!$E$14,IF(Übersicht!$C49=12,Datenblatt!$B$15*Datenblatt!O49^3+Datenblatt!$C$15*Datenblatt!O49^2+Datenblatt!$D$15*Datenblatt!O49+Datenblatt!$E$15,IF(Übersicht!$C49=11,Datenblatt!$B$16*Datenblatt!O49^3+Datenblatt!$C$16*Datenblatt!O49^2+Datenblatt!$D$16*Datenblatt!O49+Datenblatt!$E$16,0))))))))))))))))))</f>
        <v>#DIV/0!</v>
      </c>
      <c r="N49">
        <f>IF(AND($C49=13,H49&lt;Datenblatt!$AA$3),0,IF(AND($C49=14,H49&lt;Datenblatt!$AA$4),0,IF(AND($C49=15,H49&lt;Datenblatt!$AA$5),0,IF(AND($C49=16,H49&lt;Datenblatt!$AA$6),0,IF(AND($C49=12,H49&lt;Datenblatt!$AA$7),0,IF(AND($C49=11,H49&lt;Datenblatt!$AA$8),0,IF(AND($C49=13,H49&gt;Datenblatt!$Z$3),100,IF(AND($C49=14,H49&gt;Datenblatt!$Z$4),100,IF(AND($C49=15,H49&gt;Datenblatt!$Z$5),100,IF(AND($C49=16,H49&gt;Datenblatt!$Z$6),100,IF(AND($C49=12,H49&gt;Datenblatt!$Z$7),100,IF(AND($C49=11,H49&gt;Datenblatt!$Z$8),100,IF($C49=13,(Datenblatt!$B$19*Übersicht!H49^3)+(Datenblatt!$C$19*Übersicht!H49^2)+(Datenblatt!$D$19*Übersicht!H49)+Datenblatt!$E$19,IF($C49=14,(Datenblatt!$B$20*Übersicht!H49^3)+(Datenblatt!$C$20*Übersicht!H49^2)+(Datenblatt!$D$20*Übersicht!H49)+Datenblatt!$E$20,IF($C49=15,(Datenblatt!$B$21*Übersicht!H49^3)+(Datenblatt!$C$21*Übersicht!H49^2)+(Datenblatt!$D$21*Übersicht!H49)+Datenblatt!$E$21,IF($C49=16,(Datenblatt!$B$22*Übersicht!H49^3)+(Datenblatt!$C$22*Übersicht!H49^2)+(Datenblatt!$D$22*Übersicht!H49)+Datenblatt!$E$22,IF($C49=12,(Datenblatt!$B$23*Übersicht!H49^3)+(Datenblatt!$C$23*Übersicht!H49^2)+(Datenblatt!$D$23*Übersicht!H49)+Datenblatt!$E$23,IF($C49=11,(Datenblatt!$B$24*Übersicht!H49^3)+(Datenblatt!$C$24*Übersicht!H49^2)+(Datenblatt!$D$24*Übersicht!H49)+Datenblatt!$E$24,0))))))))))))))))))</f>
        <v>0</v>
      </c>
      <c r="O49">
        <f>IF(AND(I49="",C49=11),Datenblatt!$I$26,IF(AND(I49="",C49=12),Datenblatt!$I$26,IF(AND(I49="",C49=16),Datenblatt!$I$27,IF(AND(I49="",C49=15),Datenblatt!$I$26,IF(AND(I49="",C49=14),Datenblatt!$I$26,IF(AND(I49="",C49=13),Datenblatt!$I$26,IF(AND($C49=13,I49&gt;Datenblatt!$AC$3),0,IF(AND($C49=14,I49&gt;Datenblatt!$AC$4),0,IF(AND($C49=15,I49&gt;Datenblatt!$AC$5),0,IF(AND($C49=16,I49&gt;Datenblatt!$AC$6),0,IF(AND($C49=12,I49&gt;Datenblatt!$AC$7),0,IF(AND($C49=11,I49&gt;Datenblatt!$AC$8),0,IF(AND($C49=13,I49&lt;Datenblatt!$AB$3),100,IF(AND($C49=14,I49&lt;Datenblatt!$AB$4),100,IF(AND($C49=15,I49&lt;Datenblatt!$AB$5),100,IF(AND($C49=16,I49&lt;Datenblatt!$AB$6),100,IF(AND($C49=12,I49&lt;Datenblatt!$AB$7),100,IF(AND($C49=11,I49&lt;Datenblatt!$AB$8),100,IF($C49=13,(Datenblatt!$B$27*Übersicht!I49^3)+(Datenblatt!$C$27*Übersicht!I49^2)+(Datenblatt!$D$27*Übersicht!I49)+Datenblatt!$E$27,IF($C49=14,(Datenblatt!$B$28*Übersicht!I49^3)+(Datenblatt!$C$28*Übersicht!I49^2)+(Datenblatt!$D$28*Übersicht!I49)+Datenblatt!$E$28,IF($C49=15,(Datenblatt!$B$29*Übersicht!I49^3)+(Datenblatt!$C$29*Übersicht!I49^2)+(Datenblatt!$D$29*Übersicht!I49)+Datenblatt!$E$29,IF($C49=16,(Datenblatt!$B$30*Übersicht!I49^3)+(Datenblatt!$C$30*Übersicht!I49^2)+(Datenblatt!$D$30*Übersicht!I49)+Datenblatt!$E$30,IF($C49=12,(Datenblatt!$B$31*Übersicht!I49^3)+(Datenblatt!$C$31*Übersicht!I49^2)+(Datenblatt!$D$31*Übersicht!I49)+Datenblatt!$E$31,IF($C49=11,(Datenblatt!$B$32*Übersicht!I49^3)+(Datenblatt!$C$32*Übersicht!I49^2)+(Datenblatt!$D$32*Übersicht!I49)+Datenblatt!$E$32,0))))))))))))))))))))))))</f>
        <v>0</v>
      </c>
      <c r="P49">
        <f>IF(AND(I49="",C49=11),Datenblatt!$I$29,IF(AND(I49="",C49=12),Datenblatt!$I$29,IF(AND(I49="",C49=16),Datenblatt!$I$29,IF(AND(I49="",C49=15),Datenblatt!$I$29,IF(AND(I49="",C49=14),Datenblatt!$I$29,IF(AND(I49="",C49=13),Datenblatt!$I$29,IF(AND($C49=13,I49&gt;Datenblatt!$AC$3),0,IF(AND($C49=14,I49&gt;Datenblatt!$AC$4),0,IF(AND($C49=15,I49&gt;Datenblatt!$AC$5),0,IF(AND($C49=16,I49&gt;Datenblatt!$AC$6),0,IF(AND($C49=12,I49&gt;Datenblatt!$AC$7),0,IF(AND($C49=11,I49&gt;Datenblatt!$AC$8),0,IF(AND($C49=13,I49&lt;Datenblatt!$AB$3),100,IF(AND($C49=14,I49&lt;Datenblatt!$AB$4),100,IF(AND($C49=15,I49&lt;Datenblatt!$AB$5),100,IF(AND($C49=16,I49&lt;Datenblatt!$AB$6),100,IF(AND($C49=12,I49&lt;Datenblatt!$AB$7),100,IF(AND($C49=11,I49&lt;Datenblatt!$AB$8),100,IF($C49=13,(Datenblatt!$B$27*Übersicht!I49^3)+(Datenblatt!$C$27*Übersicht!I49^2)+(Datenblatt!$D$27*Übersicht!I49)+Datenblatt!$E$27,IF($C49=14,(Datenblatt!$B$28*Übersicht!I49^3)+(Datenblatt!$C$28*Übersicht!I49^2)+(Datenblatt!$D$28*Übersicht!I49)+Datenblatt!$E$28,IF($C49=15,(Datenblatt!$B$29*Übersicht!I49^3)+(Datenblatt!$C$29*Übersicht!I49^2)+(Datenblatt!$D$29*Übersicht!I49)+Datenblatt!$E$29,IF($C49=16,(Datenblatt!$B$30*Übersicht!I49^3)+(Datenblatt!$C$30*Übersicht!I49^2)+(Datenblatt!$D$30*Übersicht!I49)+Datenblatt!$E$30,IF($C49=12,(Datenblatt!$B$31*Übersicht!I49^3)+(Datenblatt!$C$31*Übersicht!I49^2)+(Datenblatt!$D$31*Übersicht!I49)+Datenblatt!$E$31,IF($C49=11,(Datenblatt!$B$32*Übersicht!I49^3)+(Datenblatt!$C$32*Übersicht!I49^2)+(Datenblatt!$D$32*Übersicht!I49)+Datenblatt!$E$32,0))))))))))))))))))))))))</f>
        <v>0</v>
      </c>
      <c r="Q49" s="2" t="e">
        <f t="shared" si="0"/>
        <v>#DIV/0!</v>
      </c>
      <c r="R49" s="2" t="e">
        <f t="shared" si="1"/>
        <v>#DIV/0!</v>
      </c>
      <c r="T49" s="2"/>
      <c r="U49" s="2">
        <f>Datenblatt!$I$10</f>
        <v>63</v>
      </c>
      <c r="V49" s="2">
        <f>Datenblatt!$I$18</f>
        <v>62</v>
      </c>
      <c r="W49" s="2">
        <f>Datenblatt!$I$26</f>
        <v>56</v>
      </c>
      <c r="X49" s="2">
        <f>Datenblatt!$I$34</f>
        <v>58</v>
      </c>
      <c r="Y49" s="7" t="e">
        <f t="shared" si="2"/>
        <v>#DIV/0!</v>
      </c>
      <c r="AA49" s="2">
        <f>Datenblatt!$I$5</f>
        <v>73</v>
      </c>
      <c r="AB49">
        <f>Datenblatt!$I$13</f>
        <v>80</v>
      </c>
      <c r="AC49">
        <f>Datenblatt!$I$21</f>
        <v>80</v>
      </c>
      <c r="AD49">
        <f>Datenblatt!$I$29</f>
        <v>71</v>
      </c>
      <c r="AE49">
        <f>Datenblatt!$I$37</f>
        <v>75</v>
      </c>
      <c r="AF49" s="7" t="e">
        <f t="shared" si="3"/>
        <v>#DIV/0!</v>
      </c>
    </row>
    <row r="50" spans="11:32" ht="18.75" x14ac:dyDescent="0.3">
      <c r="K50" s="3" t="e">
        <f>IF(AND($C50=13,Datenblatt!M50&lt;Datenblatt!$S$3),0,IF(AND($C50=14,Datenblatt!M50&lt;Datenblatt!$S$4),0,IF(AND($C50=15,Datenblatt!M50&lt;Datenblatt!$S$5),0,IF(AND($C50=16,Datenblatt!M50&lt;Datenblatt!$S$6),0,IF(AND($C50=12,Datenblatt!M50&lt;Datenblatt!$S$7),0,IF(AND($C50=11,Datenblatt!M50&lt;Datenblatt!$S$8),0,IF(AND($C50=13,Datenblatt!M50&gt;Datenblatt!$R$3),100,IF(AND($C50=14,Datenblatt!M50&gt;Datenblatt!$R$4),100,IF(AND($C50=15,Datenblatt!M50&gt;Datenblatt!$R$5),100,IF(AND($C50=16,Datenblatt!M50&gt;Datenblatt!$R$6),100,IF(AND($C50=12,Datenblatt!M50&gt;Datenblatt!$R$7),100,IF(AND($C50=11,Datenblatt!M50&gt;Datenblatt!$R$8),100,IF(Übersicht!$C50=13,Datenblatt!$B$35*Datenblatt!M50^3+Datenblatt!$C$35*Datenblatt!M50^2+Datenblatt!$D$35*Datenblatt!M50+Datenblatt!$E$35,IF(Übersicht!$C50=14,Datenblatt!$B$36*Datenblatt!M50^3+Datenblatt!$C$36*Datenblatt!M50^2+Datenblatt!$D$36*Datenblatt!M50+Datenblatt!$E$36,IF(Übersicht!$C50=15,Datenblatt!$B$37*Datenblatt!M50^3+Datenblatt!$C$37*Datenblatt!M50^2+Datenblatt!$D$37*Datenblatt!M50+Datenblatt!$E$37,IF(Übersicht!$C50=16,Datenblatt!$B$38*Datenblatt!M50^3+Datenblatt!$C$38*Datenblatt!M50^2+Datenblatt!$D$38*Datenblatt!M50+Datenblatt!$E$38,IF(Übersicht!$C50=12,Datenblatt!$B$39*Datenblatt!M50^3+Datenblatt!$C$39*Datenblatt!M50^2+Datenblatt!$D$39*Datenblatt!M50+Datenblatt!$E$39,IF(Übersicht!$C50=11,Datenblatt!$B$40*Datenblatt!M50^3+Datenblatt!$C$40*Datenblatt!M50^2+Datenblatt!$D$40*Datenblatt!M50+Datenblatt!$E$40,0))))))))))))))))))</f>
        <v>#DIV/0!</v>
      </c>
      <c r="L50" s="3"/>
      <c r="M50" t="e">
        <f>IF(AND(Übersicht!$C50=13,Datenblatt!O50&lt;Datenblatt!$Y$3),0,IF(AND(Übersicht!$C50=14,Datenblatt!O50&lt;Datenblatt!$Y$4),0,IF(AND(Übersicht!$C50=15,Datenblatt!O50&lt;Datenblatt!$Y$5),0,IF(AND(Übersicht!$C50=16,Datenblatt!O50&lt;Datenblatt!$Y$6),0,IF(AND(Übersicht!$C50=12,Datenblatt!O50&lt;Datenblatt!$Y$7),0,IF(AND(Übersicht!$C50=11,Datenblatt!O50&lt;Datenblatt!$Y$8),0,IF(AND($C50=13,Datenblatt!O50&gt;Datenblatt!$X$3),100,IF(AND($C50=14,Datenblatt!O50&gt;Datenblatt!$X$4),100,IF(AND($C50=15,Datenblatt!O50&gt;Datenblatt!$X$5),100,IF(AND($C50=16,Datenblatt!O50&gt;Datenblatt!$X$6),100,IF(AND($C50=12,Datenblatt!O50&gt;Datenblatt!$X$7),100,IF(AND($C50=11,Datenblatt!O50&gt;Datenblatt!$X$8),100,IF(Übersicht!$C50=13,Datenblatt!$B$11*Datenblatt!O50^3+Datenblatt!$C$11*Datenblatt!O50^2+Datenblatt!$D$11*Datenblatt!O50+Datenblatt!$E$11,IF(Übersicht!$C50=14,Datenblatt!$B$12*Datenblatt!O50^3+Datenblatt!$C$12*Datenblatt!O50^2+Datenblatt!$D$12*Datenblatt!O50+Datenblatt!$E$12,IF(Übersicht!$C50=15,Datenblatt!$B$13*Datenblatt!O50^3+Datenblatt!$C$13*Datenblatt!O50^2+Datenblatt!$D$13*Datenblatt!O50+Datenblatt!$E$13,IF(Übersicht!$C50=16,Datenblatt!$B$14*Datenblatt!O50^3+Datenblatt!$C$14*Datenblatt!O50^2+Datenblatt!$D$14*Datenblatt!O50+Datenblatt!$E$14,IF(Übersicht!$C50=12,Datenblatt!$B$15*Datenblatt!O50^3+Datenblatt!$C$15*Datenblatt!O50^2+Datenblatt!$D$15*Datenblatt!O50+Datenblatt!$E$15,IF(Übersicht!$C50=11,Datenblatt!$B$16*Datenblatt!O50^3+Datenblatt!$C$16*Datenblatt!O50^2+Datenblatt!$D$16*Datenblatt!O50+Datenblatt!$E$16,0))))))))))))))))))</f>
        <v>#DIV/0!</v>
      </c>
      <c r="N50">
        <f>IF(AND($C50=13,H50&lt;Datenblatt!$AA$3),0,IF(AND($C50=14,H50&lt;Datenblatt!$AA$4),0,IF(AND($C50=15,H50&lt;Datenblatt!$AA$5),0,IF(AND($C50=16,H50&lt;Datenblatt!$AA$6),0,IF(AND($C50=12,H50&lt;Datenblatt!$AA$7),0,IF(AND($C50=11,H50&lt;Datenblatt!$AA$8),0,IF(AND($C50=13,H50&gt;Datenblatt!$Z$3),100,IF(AND($C50=14,H50&gt;Datenblatt!$Z$4),100,IF(AND($C50=15,H50&gt;Datenblatt!$Z$5),100,IF(AND($C50=16,H50&gt;Datenblatt!$Z$6),100,IF(AND($C50=12,H50&gt;Datenblatt!$Z$7),100,IF(AND($C50=11,H50&gt;Datenblatt!$Z$8),100,IF($C50=13,(Datenblatt!$B$19*Übersicht!H50^3)+(Datenblatt!$C$19*Übersicht!H50^2)+(Datenblatt!$D$19*Übersicht!H50)+Datenblatt!$E$19,IF($C50=14,(Datenblatt!$B$20*Übersicht!H50^3)+(Datenblatt!$C$20*Übersicht!H50^2)+(Datenblatt!$D$20*Übersicht!H50)+Datenblatt!$E$20,IF($C50=15,(Datenblatt!$B$21*Übersicht!H50^3)+(Datenblatt!$C$21*Übersicht!H50^2)+(Datenblatt!$D$21*Übersicht!H50)+Datenblatt!$E$21,IF($C50=16,(Datenblatt!$B$22*Übersicht!H50^3)+(Datenblatt!$C$22*Übersicht!H50^2)+(Datenblatt!$D$22*Übersicht!H50)+Datenblatt!$E$22,IF($C50=12,(Datenblatt!$B$23*Übersicht!H50^3)+(Datenblatt!$C$23*Übersicht!H50^2)+(Datenblatt!$D$23*Übersicht!H50)+Datenblatt!$E$23,IF($C50=11,(Datenblatt!$B$24*Übersicht!H50^3)+(Datenblatt!$C$24*Übersicht!H50^2)+(Datenblatt!$D$24*Übersicht!H50)+Datenblatt!$E$24,0))))))))))))))))))</f>
        <v>0</v>
      </c>
      <c r="O50">
        <f>IF(AND(I50="",C50=11),Datenblatt!$I$26,IF(AND(I50="",C50=12),Datenblatt!$I$26,IF(AND(I50="",C50=16),Datenblatt!$I$27,IF(AND(I50="",C50=15),Datenblatt!$I$26,IF(AND(I50="",C50=14),Datenblatt!$I$26,IF(AND(I50="",C50=13),Datenblatt!$I$26,IF(AND($C50=13,I50&gt;Datenblatt!$AC$3),0,IF(AND($C50=14,I50&gt;Datenblatt!$AC$4),0,IF(AND($C50=15,I50&gt;Datenblatt!$AC$5),0,IF(AND($C50=16,I50&gt;Datenblatt!$AC$6),0,IF(AND($C50=12,I50&gt;Datenblatt!$AC$7),0,IF(AND($C50=11,I50&gt;Datenblatt!$AC$8),0,IF(AND($C50=13,I50&lt;Datenblatt!$AB$3),100,IF(AND($C50=14,I50&lt;Datenblatt!$AB$4),100,IF(AND($C50=15,I50&lt;Datenblatt!$AB$5),100,IF(AND($C50=16,I50&lt;Datenblatt!$AB$6),100,IF(AND($C50=12,I50&lt;Datenblatt!$AB$7),100,IF(AND($C50=11,I50&lt;Datenblatt!$AB$8),100,IF($C50=13,(Datenblatt!$B$27*Übersicht!I50^3)+(Datenblatt!$C$27*Übersicht!I50^2)+(Datenblatt!$D$27*Übersicht!I50)+Datenblatt!$E$27,IF($C50=14,(Datenblatt!$B$28*Übersicht!I50^3)+(Datenblatt!$C$28*Übersicht!I50^2)+(Datenblatt!$D$28*Übersicht!I50)+Datenblatt!$E$28,IF($C50=15,(Datenblatt!$B$29*Übersicht!I50^3)+(Datenblatt!$C$29*Übersicht!I50^2)+(Datenblatt!$D$29*Übersicht!I50)+Datenblatt!$E$29,IF($C50=16,(Datenblatt!$B$30*Übersicht!I50^3)+(Datenblatt!$C$30*Übersicht!I50^2)+(Datenblatt!$D$30*Übersicht!I50)+Datenblatt!$E$30,IF($C50=12,(Datenblatt!$B$31*Übersicht!I50^3)+(Datenblatt!$C$31*Übersicht!I50^2)+(Datenblatt!$D$31*Übersicht!I50)+Datenblatt!$E$31,IF($C50=11,(Datenblatt!$B$32*Übersicht!I50^3)+(Datenblatt!$C$32*Übersicht!I50^2)+(Datenblatt!$D$32*Übersicht!I50)+Datenblatt!$E$32,0))))))))))))))))))))))))</f>
        <v>0</v>
      </c>
      <c r="P50">
        <f>IF(AND(I50="",C50=11),Datenblatt!$I$29,IF(AND(I50="",C50=12),Datenblatt!$I$29,IF(AND(I50="",C50=16),Datenblatt!$I$29,IF(AND(I50="",C50=15),Datenblatt!$I$29,IF(AND(I50="",C50=14),Datenblatt!$I$29,IF(AND(I50="",C50=13),Datenblatt!$I$29,IF(AND($C50=13,I50&gt;Datenblatt!$AC$3),0,IF(AND($C50=14,I50&gt;Datenblatt!$AC$4),0,IF(AND($C50=15,I50&gt;Datenblatt!$AC$5),0,IF(AND($C50=16,I50&gt;Datenblatt!$AC$6),0,IF(AND($C50=12,I50&gt;Datenblatt!$AC$7),0,IF(AND($C50=11,I50&gt;Datenblatt!$AC$8),0,IF(AND($C50=13,I50&lt;Datenblatt!$AB$3),100,IF(AND($C50=14,I50&lt;Datenblatt!$AB$4),100,IF(AND($C50=15,I50&lt;Datenblatt!$AB$5),100,IF(AND($C50=16,I50&lt;Datenblatt!$AB$6),100,IF(AND($C50=12,I50&lt;Datenblatt!$AB$7),100,IF(AND($C50=11,I50&lt;Datenblatt!$AB$8),100,IF($C50=13,(Datenblatt!$B$27*Übersicht!I50^3)+(Datenblatt!$C$27*Übersicht!I50^2)+(Datenblatt!$D$27*Übersicht!I50)+Datenblatt!$E$27,IF($C50=14,(Datenblatt!$B$28*Übersicht!I50^3)+(Datenblatt!$C$28*Übersicht!I50^2)+(Datenblatt!$D$28*Übersicht!I50)+Datenblatt!$E$28,IF($C50=15,(Datenblatt!$B$29*Übersicht!I50^3)+(Datenblatt!$C$29*Übersicht!I50^2)+(Datenblatt!$D$29*Übersicht!I50)+Datenblatt!$E$29,IF($C50=16,(Datenblatt!$B$30*Übersicht!I50^3)+(Datenblatt!$C$30*Übersicht!I50^2)+(Datenblatt!$D$30*Übersicht!I50)+Datenblatt!$E$30,IF($C50=12,(Datenblatt!$B$31*Übersicht!I50^3)+(Datenblatt!$C$31*Übersicht!I50^2)+(Datenblatt!$D$31*Übersicht!I50)+Datenblatt!$E$31,IF($C50=11,(Datenblatt!$B$32*Übersicht!I50^3)+(Datenblatt!$C$32*Übersicht!I50^2)+(Datenblatt!$D$32*Übersicht!I50)+Datenblatt!$E$32,0))))))))))))))))))))))))</f>
        <v>0</v>
      </c>
      <c r="Q50" s="2" t="e">
        <f t="shared" si="0"/>
        <v>#DIV/0!</v>
      </c>
      <c r="R50" s="2" t="e">
        <f t="shared" si="1"/>
        <v>#DIV/0!</v>
      </c>
      <c r="T50" s="2"/>
      <c r="U50" s="2">
        <f>Datenblatt!$I$10</f>
        <v>63</v>
      </c>
      <c r="V50" s="2">
        <f>Datenblatt!$I$18</f>
        <v>62</v>
      </c>
      <c r="W50" s="2">
        <f>Datenblatt!$I$26</f>
        <v>56</v>
      </c>
      <c r="X50" s="2">
        <f>Datenblatt!$I$34</f>
        <v>58</v>
      </c>
      <c r="Y50" s="7" t="e">
        <f t="shared" si="2"/>
        <v>#DIV/0!</v>
      </c>
      <c r="AA50" s="2">
        <f>Datenblatt!$I$5</f>
        <v>73</v>
      </c>
      <c r="AB50">
        <f>Datenblatt!$I$13</f>
        <v>80</v>
      </c>
      <c r="AC50">
        <f>Datenblatt!$I$21</f>
        <v>80</v>
      </c>
      <c r="AD50">
        <f>Datenblatt!$I$29</f>
        <v>71</v>
      </c>
      <c r="AE50">
        <f>Datenblatt!$I$37</f>
        <v>75</v>
      </c>
      <c r="AF50" s="7" t="e">
        <f t="shared" si="3"/>
        <v>#DIV/0!</v>
      </c>
    </row>
    <row r="51" spans="11:32" ht="18.75" x14ac:dyDescent="0.3">
      <c r="K51" s="3" t="e">
        <f>IF(AND($C51=13,Datenblatt!M51&lt;Datenblatt!$S$3),0,IF(AND($C51=14,Datenblatt!M51&lt;Datenblatt!$S$4),0,IF(AND($C51=15,Datenblatt!M51&lt;Datenblatt!$S$5),0,IF(AND($C51=16,Datenblatt!M51&lt;Datenblatt!$S$6),0,IF(AND($C51=12,Datenblatt!M51&lt;Datenblatt!$S$7),0,IF(AND($C51=11,Datenblatt!M51&lt;Datenblatt!$S$8),0,IF(AND($C51=13,Datenblatt!M51&gt;Datenblatt!$R$3),100,IF(AND($C51=14,Datenblatt!M51&gt;Datenblatt!$R$4),100,IF(AND($C51=15,Datenblatt!M51&gt;Datenblatt!$R$5),100,IF(AND($C51=16,Datenblatt!M51&gt;Datenblatt!$R$6),100,IF(AND($C51=12,Datenblatt!M51&gt;Datenblatt!$R$7),100,IF(AND($C51=11,Datenblatt!M51&gt;Datenblatt!$R$8),100,IF(Übersicht!$C51=13,Datenblatt!$B$35*Datenblatt!M51^3+Datenblatt!$C$35*Datenblatt!M51^2+Datenblatt!$D$35*Datenblatt!M51+Datenblatt!$E$35,IF(Übersicht!$C51=14,Datenblatt!$B$36*Datenblatt!M51^3+Datenblatt!$C$36*Datenblatt!M51^2+Datenblatt!$D$36*Datenblatt!M51+Datenblatt!$E$36,IF(Übersicht!$C51=15,Datenblatt!$B$37*Datenblatt!M51^3+Datenblatt!$C$37*Datenblatt!M51^2+Datenblatt!$D$37*Datenblatt!M51+Datenblatt!$E$37,IF(Übersicht!$C51=16,Datenblatt!$B$38*Datenblatt!M51^3+Datenblatt!$C$38*Datenblatt!M51^2+Datenblatt!$D$38*Datenblatt!M51+Datenblatt!$E$38,IF(Übersicht!$C51=12,Datenblatt!$B$39*Datenblatt!M51^3+Datenblatt!$C$39*Datenblatt!M51^2+Datenblatt!$D$39*Datenblatt!M51+Datenblatt!$E$39,IF(Übersicht!$C51=11,Datenblatt!$B$40*Datenblatt!M51^3+Datenblatt!$C$40*Datenblatt!M51^2+Datenblatt!$D$40*Datenblatt!M51+Datenblatt!$E$40,0))))))))))))))))))</f>
        <v>#DIV/0!</v>
      </c>
      <c r="L51" s="3"/>
      <c r="M51" t="e">
        <f>IF(AND(Übersicht!$C51=13,Datenblatt!O51&lt;Datenblatt!$Y$3),0,IF(AND(Übersicht!$C51=14,Datenblatt!O51&lt;Datenblatt!$Y$4),0,IF(AND(Übersicht!$C51=15,Datenblatt!O51&lt;Datenblatt!$Y$5),0,IF(AND(Übersicht!$C51=16,Datenblatt!O51&lt;Datenblatt!$Y$6),0,IF(AND(Übersicht!$C51=12,Datenblatt!O51&lt;Datenblatt!$Y$7),0,IF(AND(Übersicht!$C51=11,Datenblatt!O51&lt;Datenblatt!$Y$8),0,IF(AND($C51=13,Datenblatt!O51&gt;Datenblatt!$X$3),100,IF(AND($C51=14,Datenblatt!O51&gt;Datenblatt!$X$4),100,IF(AND($C51=15,Datenblatt!O51&gt;Datenblatt!$X$5),100,IF(AND($C51=16,Datenblatt!O51&gt;Datenblatt!$X$6),100,IF(AND($C51=12,Datenblatt!O51&gt;Datenblatt!$X$7),100,IF(AND($C51=11,Datenblatt!O51&gt;Datenblatt!$X$8),100,IF(Übersicht!$C51=13,Datenblatt!$B$11*Datenblatt!O51^3+Datenblatt!$C$11*Datenblatt!O51^2+Datenblatt!$D$11*Datenblatt!O51+Datenblatt!$E$11,IF(Übersicht!$C51=14,Datenblatt!$B$12*Datenblatt!O51^3+Datenblatt!$C$12*Datenblatt!O51^2+Datenblatt!$D$12*Datenblatt!O51+Datenblatt!$E$12,IF(Übersicht!$C51=15,Datenblatt!$B$13*Datenblatt!O51^3+Datenblatt!$C$13*Datenblatt!O51^2+Datenblatt!$D$13*Datenblatt!O51+Datenblatt!$E$13,IF(Übersicht!$C51=16,Datenblatt!$B$14*Datenblatt!O51^3+Datenblatt!$C$14*Datenblatt!O51^2+Datenblatt!$D$14*Datenblatt!O51+Datenblatt!$E$14,IF(Übersicht!$C51=12,Datenblatt!$B$15*Datenblatt!O51^3+Datenblatt!$C$15*Datenblatt!O51^2+Datenblatt!$D$15*Datenblatt!O51+Datenblatt!$E$15,IF(Übersicht!$C51=11,Datenblatt!$B$16*Datenblatt!O51^3+Datenblatt!$C$16*Datenblatt!O51^2+Datenblatt!$D$16*Datenblatt!O51+Datenblatt!$E$16,0))))))))))))))))))</f>
        <v>#DIV/0!</v>
      </c>
      <c r="N51">
        <f>IF(AND($C51=13,H51&lt;Datenblatt!$AA$3),0,IF(AND($C51=14,H51&lt;Datenblatt!$AA$4),0,IF(AND($C51=15,H51&lt;Datenblatt!$AA$5),0,IF(AND($C51=16,H51&lt;Datenblatt!$AA$6),0,IF(AND($C51=12,H51&lt;Datenblatt!$AA$7),0,IF(AND($C51=11,H51&lt;Datenblatt!$AA$8),0,IF(AND($C51=13,H51&gt;Datenblatt!$Z$3),100,IF(AND($C51=14,H51&gt;Datenblatt!$Z$4),100,IF(AND($C51=15,H51&gt;Datenblatt!$Z$5),100,IF(AND($C51=16,H51&gt;Datenblatt!$Z$6),100,IF(AND($C51=12,H51&gt;Datenblatt!$Z$7),100,IF(AND($C51=11,H51&gt;Datenblatt!$Z$8),100,IF($C51=13,(Datenblatt!$B$19*Übersicht!H51^3)+(Datenblatt!$C$19*Übersicht!H51^2)+(Datenblatt!$D$19*Übersicht!H51)+Datenblatt!$E$19,IF($C51=14,(Datenblatt!$B$20*Übersicht!H51^3)+(Datenblatt!$C$20*Übersicht!H51^2)+(Datenblatt!$D$20*Übersicht!H51)+Datenblatt!$E$20,IF($C51=15,(Datenblatt!$B$21*Übersicht!H51^3)+(Datenblatt!$C$21*Übersicht!H51^2)+(Datenblatt!$D$21*Übersicht!H51)+Datenblatt!$E$21,IF($C51=16,(Datenblatt!$B$22*Übersicht!H51^3)+(Datenblatt!$C$22*Übersicht!H51^2)+(Datenblatt!$D$22*Übersicht!H51)+Datenblatt!$E$22,IF($C51=12,(Datenblatt!$B$23*Übersicht!H51^3)+(Datenblatt!$C$23*Übersicht!H51^2)+(Datenblatt!$D$23*Übersicht!H51)+Datenblatt!$E$23,IF($C51=11,(Datenblatt!$B$24*Übersicht!H51^3)+(Datenblatt!$C$24*Übersicht!H51^2)+(Datenblatt!$D$24*Übersicht!H51)+Datenblatt!$E$24,0))))))))))))))))))</f>
        <v>0</v>
      </c>
      <c r="O51">
        <f>IF(AND(I51="",C51=11),Datenblatt!$I$26,IF(AND(I51="",C51=12),Datenblatt!$I$26,IF(AND(I51="",C51=16),Datenblatt!$I$27,IF(AND(I51="",C51=15),Datenblatt!$I$26,IF(AND(I51="",C51=14),Datenblatt!$I$26,IF(AND(I51="",C51=13),Datenblatt!$I$26,IF(AND($C51=13,I51&gt;Datenblatt!$AC$3),0,IF(AND($C51=14,I51&gt;Datenblatt!$AC$4),0,IF(AND($C51=15,I51&gt;Datenblatt!$AC$5),0,IF(AND($C51=16,I51&gt;Datenblatt!$AC$6),0,IF(AND($C51=12,I51&gt;Datenblatt!$AC$7),0,IF(AND($C51=11,I51&gt;Datenblatt!$AC$8),0,IF(AND($C51=13,I51&lt;Datenblatt!$AB$3),100,IF(AND($C51=14,I51&lt;Datenblatt!$AB$4),100,IF(AND($C51=15,I51&lt;Datenblatt!$AB$5),100,IF(AND($C51=16,I51&lt;Datenblatt!$AB$6),100,IF(AND($C51=12,I51&lt;Datenblatt!$AB$7),100,IF(AND($C51=11,I51&lt;Datenblatt!$AB$8),100,IF($C51=13,(Datenblatt!$B$27*Übersicht!I51^3)+(Datenblatt!$C$27*Übersicht!I51^2)+(Datenblatt!$D$27*Übersicht!I51)+Datenblatt!$E$27,IF($C51=14,(Datenblatt!$B$28*Übersicht!I51^3)+(Datenblatt!$C$28*Übersicht!I51^2)+(Datenblatt!$D$28*Übersicht!I51)+Datenblatt!$E$28,IF($C51=15,(Datenblatt!$B$29*Übersicht!I51^3)+(Datenblatt!$C$29*Übersicht!I51^2)+(Datenblatt!$D$29*Übersicht!I51)+Datenblatt!$E$29,IF($C51=16,(Datenblatt!$B$30*Übersicht!I51^3)+(Datenblatt!$C$30*Übersicht!I51^2)+(Datenblatt!$D$30*Übersicht!I51)+Datenblatt!$E$30,IF($C51=12,(Datenblatt!$B$31*Übersicht!I51^3)+(Datenblatt!$C$31*Übersicht!I51^2)+(Datenblatt!$D$31*Übersicht!I51)+Datenblatt!$E$31,IF($C51=11,(Datenblatt!$B$32*Übersicht!I51^3)+(Datenblatt!$C$32*Übersicht!I51^2)+(Datenblatt!$D$32*Übersicht!I51)+Datenblatt!$E$32,0))))))))))))))))))))))))</f>
        <v>0</v>
      </c>
      <c r="P51">
        <f>IF(AND(I51="",C51=11),Datenblatt!$I$29,IF(AND(I51="",C51=12),Datenblatt!$I$29,IF(AND(I51="",C51=16),Datenblatt!$I$29,IF(AND(I51="",C51=15),Datenblatt!$I$29,IF(AND(I51="",C51=14),Datenblatt!$I$29,IF(AND(I51="",C51=13),Datenblatt!$I$29,IF(AND($C51=13,I51&gt;Datenblatt!$AC$3),0,IF(AND($C51=14,I51&gt;Datenblatt!$AC$4),0,IF(AND($C51=15,I51&gt;Datenblatt!$AC$5),0,IF(AND($C51=16,I51&gt;Datenblatt!$AC$6),0,IF(AND($C51=12,I51&gt;Datenblatt!$AC$7),0,IF(AND($C51=11,I51&gt;Datenblatt!$AC$8),0,IF(AND($C51=13,I51&lt;Datenblatt!$AB$3),100,IF(AND($C51=14,I51&lt;Datenblatt!$AB$4),100,IF(AND($C51=15,I51&lt;Datenblatt!$AB$5),100,IF(AND($C51=16,I51&lt;Datenblatt!$AB$6),100,IF(AND($C51=12,I51&lt;Datenblatt!$AB$7),100,IF(AND($C51=11,I51&lt;Datenblatt!$AB$8),100,IF($C51=13,(Datenblatt!$B$27*Übersicht!I51^3)+(Datenblatt!$C$27*Übersicht!I51^2)+(Datenblatt!$D$27*Übersicht!I51)+Datenblatt!$E$27,IF($C51=14,(Datenblatt!$B$28*Übersicht!I51^3)+(Datenblatt!$C$28*Übersicht!I51^2)+(Datenblatt!$D$28*Übersicht!I51)+Datenblatt!$E$28,IF($C51=15,(Datenblatt!$B$29*Übersicht!I51^3)+(Datenblatt!$C$29*Übersicht!I51^2)+(Datenblatt!$D$29*Übersicht!I51)+Datenblatt!$E$29,IF($C51=16,(Datenblatt!$B$30*Übersicht!I51^3)+(Datenblatt!$C$30*Übersicht!I51^2)+(Datenblatt!$D$30*Übersicht!I51)+Datenblatt!$E$30,IF($C51=12,(Datenblatt!$B$31*Übersicht!I51^3)+(Datenblatt!$C$31*Übersicht!I51^2)+(Datenblatt!$D$31*Übersicht!I51)+Datenblatt!$E$31,IF($C51=11,(Datenblatt!$B$32*Übersicht!I51^3)+(Datenblatt!$C$32*Übersicht!I51^2)+(Datenblatt!$D$32*Übersicht!I51)+Datenblatt!$E$32,0))))))))))))))))))))))))</f>
        <v>0</v>
      </c>
      <c r="Q51" s="2" t="e">
        <f t="shared" si="0"/>
        <v>#DIV/0!</v>
      </c>
      <c r="R51" s="2" t="e">
        <f t="shared" si="1"/>
        <v>#DIV/0!</v>
      </c>
      <c r="T51" s="2"/>
      <c r="U51" s="2">
        <f>Datenblatt!$I$10</f>
        <v>63</v>
      </c>
      <c r="V51" s="2">
        <f>Datenblatt!$I$18</f>
        <v>62</v>
      </c>
      <c r="W51" s="2">
        <f>Datenblatt!$I$26</f>
        <v>56</v>
      </c>
      <c r="X51" s="2">
        <f>Datenblatt!$I$34</f>
        <v>58</v>
      </c>
      <c r="Y51" s="7" t="e">
        <f t="shared" si="2"/>
        <v>#DIV/0!</v>
      </c>
      <c r="AA51" s="2">
        <f>Datenblatt!$I$5</f>
        <v>73</v>
      </c>
      <c r="AB51">
        <f>Datenblatt!$I$13</f>
        <v>80</v>
      </c>
      <c r="AC51">
        <f>Datenblatt!$I$21</f>
        <v>80</v>
      </c>
      <c r="AD51">
        <f>Datenblatt!$I$29</f>
        <v>71</v>
      </c>
      <c r="AE51">
        <f>Datenblatt!$I$37</f>
        <v>75</v>
      </c>
      <c r="AF51" s="7" t="e">
        <f t="shared" si="3"/>
        <v>#DIV/0!</v>
      </c>
    </row>
    <row r="52" spans="11:32" ht="18.75" x14ac:dyDescent="0.3">
      <c r="K52" s="3" t="e">
        <f>IF(AND($C52=13,Datenblatt!M52&lt;Datenblatt!$S$3),0,IF(AND($C52=14,Datenblatt!M52&lt;Datenblatt!$S$4),0,IF(AND($C52=15,Datenblatt!M52&lt;Datenblatt!$S$5),0,IF(AND($C52=16,Datenblatt!M52&lt;Datenblatt!$S$6),0,IF(AND($C52=12,Datenblatt!M52&lt;Datenblatt!$S$7),0,IF(AND($C52=11,Datenblatt!M52&lt;Datenblatt!$S$8),0,IF(AND($C52=13,Datenblatt!M52&gt;Datenblatt!$R$3),100,IF(AND($C52=14,Datenblatt!M52&gt;Datenblatt!$R$4),100,IF(AND($C52=15,Datenblatt!M52&gt;Datenblatt!$R$5),100,IF(AND($C52=16,Datenblatt!M52&gt;Datenblatt!$R$6),100,IF(AND($C52=12,Datenblatt!M52&gt;Datenblatt!$R$7),100,IF(AND($C52=11,Datenblatt!M52&gt;Datenblatt!$R$8),100,IF(Übersicht!$C52=13,Datenblatt!$B$35*Datenblatt!M52^3+Datenblatt!$C$35*Datenblatt!M52^2+Datenblatt!$D$35*Datenblatt!M52+Datenblatt!$E$35,IF(Übersicht!$C52=14,Datenblatt!$B$36*Datenblatt!M52^3+Datenblatt!$C$36*Datenblatt!M52^2+Datenblatt!$D$36*Datenblatt!M52+Datenblatt!$E$36,IF(Übersicht!$C52=15,Datenblatt!$B$37*Datenblatt!M52^3+Datenblatt!$C$37*Datenblatt!M52^2+Datenblatt!$D$37*Datenblatt!M52+Datenblatt!$E$37,IF(Übersicht!$C52=16,Datenblatt!$B$38*Datenblatt!M52^3+Datenblatt!$C$38*Datenblatt!M52^2+Datenblatt!$D$38*Datenblatt!M52+Datenblatt!$E$38,IF(Übersicht!$C52=12,Datenblatt!$B$39*Datenblatt!M52^3+Datenblatt!$C$39*Datenblatt!M52^2+Datenblatt!$D$39*Datenblatt!M52+Datenblatt!$E$39,IF(Übersicht!$C52=11,Datenblatt!$B$40*Datenblatt!M52^3+Datenblatt!$C$40*Datenblatt!M52^2+Datenblatt!$D$40*Datenblatt!M52+Datenblatt!$E$40,0))))))))))))))))))</f>
        <v>#DIV/0!</v>
      </c>
      <c r="L52" s="3"/>
      <c r="M52" t="e">
        <f>IF(AND(Übersicht!$C52=13,Datenblatt!O52&lt;Datenblatt!$Y$3),0,IF(AND(Übersicht!$C52=14,Datenblatt!O52&lt;Datenblatt!$Y$4),0,IF(AND(Übersicht!$C52=15,Datenblatt!O52&lt;Datenblatt!$Y$5),0,IF(AND(Übersicht!$C52=16,Datenblatt!O52&lt;Datenblatt!$Y$6),0,IF(AND(Übersicht!$C52=12,Datenblatt!O52&lt;Datenblatt!$Y$7),0,IF(AND(Übersicht!$C52=11,Datenblatt!O52&lt;Datenblatt!$Y$8),0,IF(AND($C52=13,Datenblatt!O52&gt;Datenblatt!$X$3),100,IF(AND($C52=14,Datenblatt!O52&gt;Datenblatt!$X$4),100,IF(AND($C52=15,Datenblatt!O52&gt;Datenblatt!$X$5),100,IF(AND($C52=16,Datenblatt!O52&gt;Datenblatt!$X$6),100,IF(AND($C52=12,Datenblatt!O52&gt;Datenblatt!$X$7),100,IF(AND($C52=11,Datenblatt!O52&gt;Datenblatt!$X$8),100,IF(Übersicht!$C52=13,Datenblatt!$B$11*Datenblatt!O52^3+Datenblatt!$C$11*Datenblatt!O52^2+Datenblatt!$D$11*Datenblatt!O52+Datenblatt!$E$11,IF(Übersicht!$C52=14,Datenblatt!$B$12*Datenblatt!O52^3+Datenblatt!$C$12*Datenblatt!O52^2+Datenblatt!$D$12*Datenblatt!O52+Datenblatt!$E$12,IF(Übersicht!$C52=15,Datenblatt!$B$13*Datenblatt!O52^3+Datenblatt!$C$13*Datenblatt!O52^2+Datenblatt!$D$13*Datenblatt!O52+Datenblatt!$E$13,IF(Übersicht!$C52=16,Datenblatt!$B$14*Datenblatt!O52^3+Datenblatt!$C$14*Datenblatt!O52^2+Datenblatt!$D$14*Datenblatt!O52+Datenblatt!$E$14,IF(Übersicht!$C52=12,Datenblatt!$B$15*Datenblatt!O52^3+Datenblatt!$C$15*Datenblatt!O52^2+Datenblatt!$D$15*Datenblatt!O52+Datenblatt!$E$15,IF(Übersicht!$C52=11,Datenblatt!$B$16*Datenblatt!O52^3+Datenblatt!$C$16*Datenblatt!O52^2+Datenblatt!$D$16*Datenblatt!O52+Datenblatt!$E$16,0))))))))))))))))))</f>
        <v>#DIV/0!</v>
      </c>
      <c r="N52">
        <f>IF(AND($C52=13,H52&lt;Datenblatt!$AA$3),0,IF(AND($C52=14,H52&lt;Datenblatt!$AA$4),0,IF(AND($C52=15,H52&lt;Datenblatt!$AA$5),0,IF(AND($C52=16,H52&lt;Datenblatt!$AA$6),0,IF(AND($C52=12,H52&lt;Datenblatt!$AA$7),0,IF(AND($C52=11,H52&lt;Datenblatt!$AA$8),0,IF(AND($C52=13,H52&gt;Datenblatt!$Z$3),100,IF(AND($C52=14,H52&gt;Datenblatt!$Z$4),100,IF(AND($C52=15,H52&gt;Datenblatt!$Z$5),100,IF(AND($C52=16,H52&gt;Datenblatt!$Z$6),100,IF(AND($C52=12,H52&gt;Datenblatt!$Z$7),100,IF(AND($C52=11,H52&gt;Datenblatt!$Z$8),100,IF($C52=13,(Datenblatt!$B$19*Übersicht!H52^3)+(Datenblatt!$C$19*Übersicht!H52^2)+(Datenblatt!$D$19*Übersicht!H52)+Datenblatt!$E$19,IF($C52=14,(Datenblatt!$B$20*Übersicht!H52^3)+(Datenblatt!$C$20*Übersicht!H52^2)+(Datenblatt!$D$20*Übersicht!H52)+Datenblatt!$E$20,IF($C52=15,(Datenblatt!$B$21*Übersicht!H52^3)+(Datenblatt!$C$21*Übersicht!H52^2)+(Datenblatt!$D$21*Übersicht!H52)+Datenblatt!$E$21,IF($C52=16,(Datenblatt!$B$22*Übersicht!H52^3)+(Datenblatt!$C$22*Übersicht!H52^2)+(Datenblatt!$D$22*Übersicht!H52)+Datenblatt!$E$22,IF($C52=12,(Datenblatt!$B$23*Übersicht!H52^3)+(Datenblatt!$C$23*Übersicht!H52^2)+(Datenblatt!$D$23*Übersicht!H52)+Datenblatt!$E$23,IF($C52=11,(Datenblatt!$B$24*Übersicht!H52^3)+(Datenblatt!$C$24*Übersicht!H52^2)+(Datenblatt!$D$24*Übersicht!H52)+Datenblatt!$E$24,0))))))))))))))))))</f>
        <v>0</v>
      </c>
      <c r="O52">
        <f>IF(AND(I52="",C52=11),Datenblatt!$I$26,IF(AND(I52="",C52=12),Datenblatt!$I$26,IF(AND(I52="",C52=16),Datenblatt!$I$27,IF(AND(I52="",C52=15),Datenblatt!$I$26,IF(AND(I52="",C52=14),Datenblatt!$I$26,IF(AND(I52="",C52=13),Datenblatt!$I$26,IF(AND($C52=13,I52&gt;Datenblatt!$AC$3),0,IF(AND($C52=14,I52&gt;Datenblatt!$AC$4),0,IF(AND($C52=15,I52&gt;Datenblatt!$AC$5),0,IF(AND($C52=16,I52&gt;Datenblatt!$AC$6),0,IF(AND($C52=12,I52&gt;Datenblatt!$AC$7),0,IF(AND($C52=11,I52&gt;Datenblatt!$AC$8),0,IF(AND($C52=13,I52&lt;Datenblatt!$AB$3),100,IF(AND($C52=14,I52&lt;Datenblatt!$AB$4),100,IF(AND($C52=15,I52&lt;Datenblatt!$AB$5),100,IF(AND($C52=16,I52&lt;Datenblatt!$AB$6),100,IF(AND($C52=12,I52&lt;Datenblatt!$AB$7),100,IF(AND($C52=11,I52&lt;Datenblatt!$AB$8),100,IF($C52=13,(Datenblatt!$B$27*Übersicht!I52^3)+(Datenblatt!$C$27*Übersicht!I52^2)+(Datenblatt!$D$27*Übersicht!I52)+Datenblatt!$E$27,IF($C52=14,(Datenblatt!$B$28*Übersicht!I52^3)+(Datenblatt!$C$28*Übersicht!I52^2)+(Datenblatt!$D$28*Übersicht!I52)+Datenblatt!$E$28,IF($C52=15,(Datenblatt!$B$29*Übersicht!I52^3)+(Datenblatt!$C$29*Übersicht!I52^2)+(Datenblatt!$D$29*Übersicht!I52)+Datenblatt!$E$29,IF($C52=16,(Datenblatt!$B$30*Übersicht!I52^3)+(Datenblatt!$C$30*Übersicht!I52^2)+(Datenblatt!$D$30*Übersicht!I52)+Datenblatt!$E$30,IF($C52=12,(Datenblatt!$B$31*Übersicht!I52^3)+(Datenblatt!$C$31*Übersicht!I52^2)+(Datenblatt!$D$31*Übersicht!I52)+Datenblatt!$E$31,IF($C52=11,(Datenblatt!$B$32*Übersicht!I52^3)+(Datenblatt!$C$32*Übersicht!I52^2)+(Datenblatt!$D$32*Übersicht!I52)+Datenblatt!$E$32,0))))))))))))))))))))))))</f>
        <v>0</v>
      </c>
      <c r="P52">
        <f>IF(AND(I52="",C52=11),Datenblatt!$I$29,IF(AND(I52="",C52=12),Datenblatt!$I$29,IF(AND(I52="",C52=16),Datenblatt!$I$29,IF(AND(I52="",C52=15),Datenblatt!$I$29,IF(AND(I52="",C52=14),Datenblatt!$I$29,IF(AND(I52="",C52=13),Datenblatt!$I$29,IF(AND($C52=13,I52&gt;Datenblatt!$AC$3),0,IF(AND($C52=14,I52&gt;Datenblatt!$AC$4),0,IF(AND($C52=15,I52&gt;Datenblatt!$AC$5),0,IF(AND($C52=16,I52&gt;Datenblatt!$AC$6),0,IF(AND($C52=12,I52&gt;Datenblatt!$AC$7),0,IF(AND($C52=11,I52&gt;Datenblatt!$AC$8),0,IF(AND($C52=13,I52&lt;Datenblatt!$AB$3),100,IF(AND($C52=14,I52&lt;Datenblatt!$AB$4),100,IF(AND($C52=15,I52&lt;Datenblatt!$AB$5),100,IF(AND($C52=16,I52&lt;Datenblatt!$AB$6),100,IF(AND($C52=12,I52&lt;Datenblatt!$AB$7),100,IF(AND($C52=11,I52&lt;Datenblatt!$AB$8),100,IF($C52=13,(Datenblatt!$B$27*Übersicht!I52^3)+(Datenblatt!$C$27*Übersicht!I52^2)+(Datenblatt!$D$27*Übersicht!I52)+Datenblatt!$E$27,IF($C52=14,(Datenblatt!$B$28*Übersicht!I52^3)+(Datenblatt!$C$28*Übersicht!I52^2)+(Datenblatt!$D$28*Übersicht!I52)+Datenblatt!$E$28,IF($C52=15,(Datenblatt!$B$29*Übersicht!I52^3)+(Datenblatt!$C$29*Übersicht!I52^2)+(Datenblatt!$D$29*Übersicht!I52)+Datenblatt!$E$29,IF($C52=16,(Datenblatt!$B$30*Übersicht!I52^3)+(Datenblatt!$C$30*Übersicht!I52^2)+(Datenblatt!$D$30*Übersicht!I52)+Datenblatt!$E$30,IF($C52=12,(Datenblatt!$B$31*Übersicht!I52^3)+(Datenblatt!$C$31*Übersicht!I52^2)+(Datenblatt!$D$31*Übersicht!I52)+Datenblatt!$E$31,IF($C52=11,(Datenblatt!$B$32*Übersicht!I52^3)+(Datenblatt!$C$32*Übersicht!I52^2)+(Datenblatt!$D$32*Übersicht!I52)+Datenblatt!$E$32,0))))))))))))))))))))))))</f>
        <v>0</v>
      </c>
      <c r="Q52" s="2" t="e">
        <f t="shared" si="0"/>
        <v>#DIV/0!</v>
      </c>
      <c r="R52" s="2" t="e">
        <f t="shared" si="1"/>
        <v>#DIV/0!</v>
      </c>
      <c r="T52" s="2"/>
      <c r="U52" s="2">
        <f>Datenblatt!$I$10</f>
        <v>63</v>
      </c>
      <c r="V52" s="2">
        <f>Datenblatt!$I$18</f>
        <v>62</v>
      </c>
      <c r="W52" s="2">
        <f>Datenblatt!$I$26</f>
        <v>56</v>
      </c>
      <c r="X52" s="2">
        <f>Datenblatt!$I$34</f>
        <v>58</v>
      </c>
      <c r="Y52" s="7" t="e">
        <f t="shared" si="2"/>
        <v>#DIV/0!</v>
      </c>
      <c r="AA52" s="2">
        <f>Datenblatt!$I$5</f>
        <v>73</v>
      </c>
      <c r="AB52">
        <f>Datenblatt!$I$13</f>
        <v>80</v>
      </c>
      <c r="AC52">
        <f>Datenblatt!$I$21</f>
        <v>80</v>
      </c>
      <c r="AD52">
        <f>Datenblatt!$I$29</f>
        <v>71</v>
      </c>
      <c r="AE52">
        <f>Datenblatt!$I$37</f>
        <v>75</v>
      </c>
      <c r="AF52" s="7" t="e">
        <f t="shared" si="3"/>
        <v>#DIV/0!</v>
      </c>
    </row>
    <row r="53" spans="11:32" ht="18.75" x14ac:dyDescent="0.3">
      <c r="K53" s="3" t="e">
        <f>IF(AND($C53=13,Datenblatt!M53&lt;Datenblatt!$S$3),0,IF(AND($C53=14,Datenblatt!M53&lt;Datenblatt!$S$4),0,IF(AND($C53=15,Datenblatt!M53&lt;Datenblatt!$S$5),0,IF(AND($C53=16,Datenblatt!M53&lt;Datenblatt!$S$6),0,IF(AND($C53=12,Datenblatt!M53&lt;Datenblatt!$S$7),0,IF(AND($C53=11,Datenblatt!M53&lt;Datenblatt!$S$8),0,IF(AND($C53=13,Datenblatt!M53&gt;Datenblatt!$R$3),100,IF(AND($C53=14,Datenblatt!M53&gt;Datenblatt!$R$4),100,IF(AND($C53=15,Datenblatt!M53&gt;Datenblatt!$R$5),100,IF(AND($C53=16,Datenblatt!M53&gt;Datenblatt!$R$6),100,IF(AND($C53=12,Datenblatt!M53&gt;Datenblatt!$R$7),100,IF(AND($C53=11,Datenblatt!M53&gt;Datenblatt!$R$8),100,IF(Übersicht!$C53=13,Datenblatt!$B$35*Datenblatt!M53^3+Datenblatt!$C$35*Datenblatt!M53^2+Datenblatt!$D$35*Datenblatt!M53+Datenblatt!$E$35,IF(Übersicht!$C53=14,Datenblatt!$B$36*Datenblatt!M53^3+Datenblatt!$C$36*Datenblatt!M53^2+Datenblatt!$D$36*Datenblatt!M53+Datenblatt!$E$36,IF(Übersicht!$C53=15,Datenblatt!$B$37*Datenblatt!M53^3+Datenblatt!$C$37*Datenblatt!M53^2+Datenblatt!$D$37*Datenblatt!M53+Datenblatt!$E$37,IF(Übersicht!$C53=16,Datenblatt!$B$38*Datenblatt!M53^3+Datenblatt!$C$38*Datenblatt!M53^2+Datenblatt!$D$38*Datenblatt!M53+Datenblatt!$E$38,IF(Übersicht!$C53=12,Datenblatt!$B$39*Datenblatt!M53^3+Datenblatt!$C$39*Datenblatt!M53^2+Datenblatt!$D$39*Datenblatt!M53+Datenblatt!$E$39,IF(Übersicht!$C53=11,Datenblatt!$B$40*Datenblatt!M53^3+Datenblatt!$C$40*Datenblatt!M53^2+Datenblatt!$D$40*Datenblatt!M53+Datenblatt!$E$40,0))))))))))))))))))</f>
        <v>#DIV/0!</v>
      </c>
      <c r="L53" s="3"/>
      <c r="M53" t="e">
        <f>IF(AND(Übersicht!$C53=13,Datenblatt!O53&lt;Datenblatt!$Y$3),0,IF(AND(Übersicht!$C53=14,Datenblatt!O53&lt;Datenblatt!$Y$4),0,IF(AND(Übersicht!$C53=15,Datenblatt!O53&lt;Datenblatt!$Y$5),0,IF(AND(Übersicht!$C53=16,Datenblatt!O53&lt;Datenblatt!$Y$6),0,IF(AND(Übersicht!$C53=12,Datenblatt!O53&lt;Datenblatt!$Y$7),0,IF(AND(Übersicht!$C53=11,Datenblatt!O53&lt;Datenblatt!$Y$8),0,IF(AND($C53=13,Datenblatt!O53&gt;Datenblatt!$X$3),100,IF(AND($C53=14,Datenblatt!O53&gt;Datenblatt!$X$4),100,IF(AND($C53=15,Datenblatt!O53&gt;Datenblatt!$X$5),100,IF(AND($C53=16,Datenblatt!O53&gt;Datenblatt!$X$6),100,IF(AND($C53=12,Datenblatt!O53&gt;Datenblatt!$X$7),100,IF(AND($C53=11,Datenblatt!O53&gt;Datenblatt!$X$8),100,IF(Übersicht!$C53=13,Datenblatt!$B$11*Datenblatt!O53^3+Datenblatt!$C$11*Datenblatt!O53^2+Datenblatt!$D$11*Datenblatt!O53+Datenblatt!$E$11,IF(Übersicht!$C53=14,Datenblatt!$B$12*Datenblatt!O53^3+Datenblatt!$C$12*Datenblatt!O53^2+Datenblatt!$D$12*Datenblatt!O53+Datenblatt!$E$12,IF(Übersicht!$C53=15,Datenblatt!$B$13*Datenblatt!O53^3+Datenblatt!$C$13*Datenblatt!O53^2+Datenblatt!$D$13*Datenblatt!O53+Datenblatt!$E$13,IF(Übersicht!$C53=16,Datenblatt!$B$14*Datenblatt!O53^3+Datenblatt!$C$14*Datenblatt!O53^2+Datenblatt!$D$14*Datenblatt!O53+Datenblatt!$E$14,IF(Übersicht!$C53=12,Datenblatt!$B$15*Datenblatt!O53^3+Datenblatt!$C$15*Datenblatt!O53^2+Datenblatt!$D$15*Datenblatt!O53+Datenblatt!$E$15,IF(Übersicht!$C53=11,Datenblatt!$B$16*Datenblatt!O53^3+Datenblatt!$C$16*Datenblatt!O53^2+Datenblatt!$D$16*Datenblatt!O53+Datenblatt!$E$16,0))))))))))))))))))</f>
        <v>#DIV/0!</v>
      </c>
      <c r="N53">
        <f>IF(AND($C53=13,H53&lt;Datenblatt!$AA$3),0,IF(AND($C53=14,H53&lt;Datenblatt!$AA$4),0,IF(AND($C53=15,H53&lt;Datenblatt!$AA$5),0,IF(AND($C53=16,H53&lt;Datenblatt!$AA$6),0,IF(AND($C53=12,H53&lt;Datenblatt!$AA$7),0,IF(AND($C53=11,H53&lt;Datenblatt!$AA$8),0,IF(AND($C53=13,H53&gt;Datenblatt!$Z$3),100,IF(AND($C53=14,H53&gt;Datenblatt!$Z$4),100,IF(AND($C53=15,H53&gt;Datenblatt!$Z$5),100,IF(AND($C53=16,H53&gt;Datenblatt!$Z$6),100,IF(AND($C53=12,H53&gt;Datenblatt!$Z$7),100,IF(AND($C53=11,H53&gt;Datenblatt!$Z$8),100,IF($C53=13,(Datenblatt!$B$19*Übersicht!H53^3)+(Datenblatt!$C$19*Übersicht!H53^2)+(Datenblatt!$D$19*Übersicht!H53)+Datenblatt!$E$19,IF($C53=14,(Datenblatt!$B$20*Übersicht!H53^3)+(Datenblatt!$C$20*Übersicht!H53^2)+(Datenblatt!$D$20*Übersicht!H53)+Datenblatt!$E$20,IF($C53=15,(Datenblatt!$B$21*Übersicht!H53^3)+(Datenblatt!$C$21*Übersicht!H53^2)+(Datenblatt!$D$21*Übersicht!H53)+Datenblatt!$E$21,IF($C53=16,(Datenblatt!$B$22*Übersicht!H53^3)+(Datenblatt!$C$22*Übersicht!H53^2)+(Datenblatt!$D$22*Übersicht!H53)+Datenblatt!$E$22,IF($C53=12,(Datenblatt!$B$23*Übersicht!H53^3)+(Datenblatt!$C$23*Übersicht!H53^2)+(Datenblatt!$D$23*Übersicht!H53)+Datenblatt!$E$23,IF($C53=11,(Datenblatt!$B$24*Übersicht!H53^3)+(Datenblatt!$C$24*Übersicht!H53^2)+(Datenblatt!$D$24*Übersicht!H53)+Datenblatt!$E$24,0))))))))))))))))))</f>
        <v>0</v>
      </c>
      <c r="O53">
        <f>IF(AND(I53="",C53=11),Datenblatt!$I$26,IF(AND(I53="",C53=12),Datenblatt!$I$26,IF(AND(I53="",C53=16),Datenblatt!$I$27,IF(AND(I53="",C53=15),Datenblatt!$I$26,IF(AND(I53="",C53=14),Datenblatt!$I$26,IF(AND(I53="",C53=13),Datenblatt!$I$26,IF(AND($C53=13,I53&gt;Datenblatt!$AC$3),0,IF(AND($C53=14,I53&gt;Datenblatt!$AC$4),0,IF(AND($C53=15,I53&gt;Datenblatt!$AC$5),0,IF(AND($C53=16,I53&gt;Datenblatt!$AC$6),0,IF(AND($C53=12,I53&gt;Datenblatt!$AC$7),0,IF(AND($C53=11,I53&gt;Datenblatt!$AC$8),0,IF(AND($C53=13,I53&lt;Datenblatt!$AB$3),100,IF(AND($C53=14,I53&lt;Datenblatt!$AB$4),100,IF(AND($C53=15,I53&lt;Datenblatt!$AB$5),100,IF(AND($C53=16,I53&lt;Datenblatt!$AB$6),100,IF(AND($C53=12,I53&lt;Datenblatt!$AB$7),100,IF(AND($C53=11,I53&lt;Datenblatt!$AB$8),100,IF($C53=13,(Datenblatt!$B$27*Übersicht!I53^3)+(Datenblatt!$C$27*Übersicht!I53^2)+(Datenblatt!$D$27*Übersicht!I53)+Datenblatt!$E$27,IF($C53=14,(Datenblatt!$B$28*Übersicht!I53^3)+(Datenblatt!$C$28*Übersicht!I53^2)+(Datenblatt!$D$28*Übersicht!I53)+Datenblatt!$E$28,IF($C53=15,(Datenblatt!$B$29*Übersicht!I53^3)+(Datenblatt!$C$29*Übersicht!I53^2)+(Datenblatt!$D$29*Übersicht!I53)+Datenblatt!$E$29,IF($C53=16,(Datenblatt!$B$30*Übersicht!I53^3)+(Datenblatt!$C$30*Übersicht!I53^2)+(Datenblatt!$D$30*Übersicht!I53)+Datenblatt!$E$30,IF($C53=12,(Datenblatt!$B$31*Übersicht!I53^3)+(Datenblatt!$C$31*Übersicht!I53^2)+(Datenblatt!$D$31*Übersicht!I53)+Datenblatt!$E$31,IF($C53=11,(Datenblatt!$B$32*Übersicht!I53^3)+(Datenblatt!$C$32*Übersicht!I53^2)+(Datenblatt!$D$32*Übersicht!I53)+Datenblatt!$E$32,0))))))))))))))))))))))))</f>
        <v>0</v>
      </c>
      <c r="P53">
        <f>IF(AND(I53="",C53=11),Datenblatt!$I$29,IF(AND(I53="",C53=12),Datenblatt!$I$29,IF(AND(I53="",C53=16),Datenblatt!$I$29,IF(AND(I53="",C53=15),Datenblatt!$I$29,IF(AND(I53="",C53=14),Datenblatt!$I$29,IF(AND(I53="",C53=13),Datenblatt!$I$29,IF(AND($C53=13,I53&gt;Datenblatt!$AC$3),0,IF(AND($C53=14,I53&gt;Datenblatt!$AC$4),0,IF(AND($C53=15,I53&gt;Datenblatt!$AC$5),0,IF(AND($C53=16,I53&gt;Datenblatt!$AC$6),0,IF(AND($C53=12,I53&gt;Datenblatt!$AC$7),0,IF(AND($C53=11,I53&gt;Datenblatt!$AC$8),0,IF(AND($C53=13,I53&lt;Datenblatt!$AB$3),100,IF(AND($C53=14,I53&lt;Datenblatt!$AB$4),100,IF(AND($C53=15,I53&lt;Datenblatt!$AB$5),100,IF(AND($C53=16,I53&lt;Datenblatt!$AB$6),100,IF(AND($C53=12,I53&lt;Datenblatt!$AB$7),100,IF(AND($C53=11,I53&lt;Datenblatt!$AB$8),100,IF($C53=13,(Datenblatt!$B$27*Übersicht!I53^3)+(Datenblatt!$C$27*Übersicht!I53^2)+(Datenblatt!$D$27*Übersicht!I53)+Datenblatt!$E$27,IF($C53=14,(Datenblatt!$B$28*Übersicht!I53^3)+(Datenblatt!$C$28*Übersicht!I53^2)+(Datenblatt!$D$28*Übersicht!I53)+Datenblatt!$E$28,IF($C53=15,(Datenblatt!$B$29*Übersicht!I53^3)+(Datenblatt!$C$29*Übersicht!I53^2)+(Datenblatt!$D$29*Übersicht!I53)+Datenblatt!$E$29,IF($C53=16,(Datenblatt!$B$30*Übersicht!I53^3)+(Datenblatt!$C$30*Übersicht!I53^2)+(Datenblatt!$D$30*Übersicht!I53)+Datenblatt!$E$30,IF($C53=12,(Datenblatt!$B$31*Übersicht!I53^3)+(Datenblatt!$C$31*Übersicht!I53^2)+(Datenblatt!$D$31*Übersicht!I53)+Datenblatt!$E$31,IF($C53=11,(Datenblatt!$B$32*Übersicht!I53^3)+(Datenblatt!$C$32*Übersicht!I53^2)+(Datenblatt!$D$32*Übersicht!I53)+Datenblatt!$E$32,0))))))))))))))))))))))))</f>
        <v>0</v>
      </c>
      <c r="Q53" s="2" t="e">
        <f t="shared" si="0"/>
        <v>#DIV/0!</v>
      </c>
      <c r="R53" s="2" t="e">
        <f t="shared" si="1"/>
        <v>#DIV/0!</v>
      </c>
      <c r="T53" s="2"/>
      <c r="U53" s="2">
        <f>Datenblatt!$I$10</f>
        <v>63</v>
      </c>
      <c r="V53" s="2">
        <f>Datenblatt!$I$18</f>
        <v>62</v>
      </c>
      <c r="W53" s="2">
        <f>Datenblatt!$I$26</f>
        <v>56</v>
      </c>
      <c r="X53" s="2">
        <f>Datenblatt!$I$34</f>
        <v>58</v>
      </c>
      <c r="Y53" s="7" t="e">
        <f t="shared" si="2"/>
        <v>#DIV/0!</v>
      </c>
      <c r="AA53" s="2">
        <f>Datenblatt!$I$5</f>
        <v>73</v>
      </c>
      <c r="AB53">
        <f>Datenblatt!$I$13</f>
        <v>80</v>
      </c>
      <c r="AC53">
        <f>Datenblatt!$I$21</f>
        <v>80</v>
      </c>
      <c r="AD53">
        <f>Datenblatt!$I$29</f>
        <v>71</v>
      </c>
      <c r="AE53">
        <f>Datenblatt!$I$37</f>
        <v>75</v>
      </c>
      <c r="AF53" s="7" t="e">
        <f t="shared" si="3"/>
        <v>#DIV/0!</v>
      </c>
    </row>
    <row r="54" spans="11:32" ht="18.75" x14ac:dyDescent="0.3">
      <c r="K54" s="3" t="e">
        <f>IF(AND($C54=13,Datenblatt!M54&lt;Datenblatt!$S$3),0,IF(AND($C54=14,Datenblatt!M54&lt;Datenblatt!$S$4),0,IF(AND($C54=15,Datenblatt!M54&lt;Datenblatt!$S$5),0,IF(AND($C54=16,Datenblatt!M54&lt;Datenblatt!$S$6),0,IF(AND($C54=12,Datenblatt!M54&lt;Datenblatt!$S$7),0,IF(AND($C54=11,Datenblatt!M54&lt;Datenblatt!$S$8),0,IF(AND($C54=13,Datenblatt!M54&gt;Datenblatt!$R$3),100,IF(AND($C54=14,Datenblatt!M54&gt;Datenblatt!$R$4),100,IF(AND($C54=15,Datenblatt!M54&gt;Datenblatt!$R$5),100,IF(AND($C54=16,Datenblatt!M54&gt;Datenblatt!$R$6),100,IF(AND($C54=12,Datenblatt!M54&gt;Datenblatt!$R$7),100,IF(AND($C54=11,Datenblatt!M54&gt;Datenblatt!$R$8),100,IF(Übersicht!$C54=13,Datenblatt!$B$35*Datenblatt!M54^3+Datenblatt!$C$35*Datenblatt!M54^2+Datenblatt!$D$35*Datenblatt!M54+Datenblatt!$E$35,IF(Übersicht!$C54=14,Datenblatt!$B$36*Datenblatt!M54^3+Datenblatt!$C$36*Datenblatt!M54^2+Datenblatt!$D$36*Datenblatt!M54+Datenblatt!$E$36,IF(Übersicht!$C54=15,Datenblatt!$B$37*Datenblatt!M54^3+Datenblatt!$C$37*Datenblatt!M54^2+Datenblatt!$D$37*Datenblatt!M54+Datenblatt!$E$37,IF(Übersicht!$C54=16,Datenblatt!$B$38*Datenblatt!M54^3+Datenblatt!$C$38*Datenblatt!M54^2+Datenblatt!$D$38*Datenblatt!M54+Datenblatt!$E$38,IF(Übersicht!$C54=12,Datenblatt!$B$39*Datenblatt!M54^3+Datenblatt!$C$39*Datenblatt!M54^2+Datenblatt!$D$39*Datenblatt!M54+Datenblatt!$E$39,IF(Übersicht!$C54=11,Datenblatt!$B$40*Datenblatt!M54^3+Datenblatt!$C$40*Datenblatt!M54^2+Datenblatt!$D$40*Datenblatt!M54+Datenblatt!$E$40,0))))))))))))))))))</f>
        <v>#DIV/0!</v>
      </c>
      <c r="L54" s="3"/>
      <c r="M54" t="e">
        <f>IF(AND(Übersicht!$C54=13,Datenblatt!O54&lt;Datenblatt!$Y$3),0,IF(AND(Übersicht!$C54=14,Datenblatt!O54&lt;Datenblatt!$Y$4),0,IF(AND(Übersicht!$C54=15,Datenblatt!O54&lt;Datenblatt!$Y$5),0,IF(AND(Übersicht!$C54=16,Datenblatt!O54&lt;Datenblatt!$Y$6),0,IF(AND(Übersicht!$C54=12,Datenblatt!O54&lt;Datenblatt!$Y$7),0,IF(AND(Übersicht!$C54=11,Datenblatt!O54&lt;Datenblatt!$Y$8),0,IF(AND($C54=13,Datenblatt!O54&gt;Datenblatt!$X$3),100,IF(AND($C54=14,Datenblatt!O54&gt;Datenblatt!$X$4),100,IF(AND($C54=15,Datenblatt!O54&gt;Datenblatt!$X$5),100,IF(AND($C54=16,Datenblatt!O54&gt;Datenblatt!$X$6),100,IF(AND($C54=12,Datenblatt!O54&gt;Datenblatt!$X$7),100,IF(AND($C54=11,Datenblatt!O54&gt;Datenblatt!$X$8),100,IF(Übersicht!$C54=13,Datenblatt!$B$11*Datenblatt!O54^3+Datenblatt!$C$11*Datenblatt!O54^2+Datenblatt!$D$11*Datenblatt!O54+Datenblatt!$E$11,IF(Übersicht!$C54=14,Datenblatt!$B$12*Datenblatt!O54^3+Datenblatt!$C$12*Datenblatt!O54^2+Datenblatt!$D$12*Datenblatt!O54+Datenblatt!$E$12,IF(Übersicht!$C54=15,Datenblatt!$B$13*Datenblatt!O54^3+Datenblatt!$C$13*Datenblatt!O54^2+Datenblatt!$D$13*Datenblatt!O54+Datenblatt!$E$13,IF(Übersicht!$C54=16,Datenblatt!$B$14*Datenblatt!O54^3+Datenblatt!$C$14*Datenblatt!O54^2+Datenblatt!$D$14*Datenblatt!O54+Datenblatt!$E$14,IF(Übersicht!$C54=12,Datenblatt!$B$15*Datenblatt!O54^3+Datenblatt!$C$15*Datenblatt!O54^2+Datenblatt!$D$15*Datenblatt!O54+Datenblatt!$E$15,IF(Übersicht!$C54=11,Datenblatt!$B$16*Datenblatt!O54^3+Datenblatt!$C$16*Datenblatt!O54^2+Datenblatt!$D$16*Datenblatt!O54+Datenblatt!$E$16,0))))))))))))))))))</f>
        <v>#DIV/0!</v>
      </c>
      <c r="N54">
        <f>IF(AND($C54=13,H54&lt;Datenblatt!$AA$3),0,IF(AND($C54=14,H54&lt;Datenblatt!$AA$4),0,IF(AND($C54=15,H54&lt;Datenblatt!$AA$5),0,IF(AND($C54=16,H54&lt;Datenblatt!$AA$6),0,IF(AND($C54=12,H54&lt;Datenblatt!$AA$7),0,IF(AND($C54=11,H54&lt;Datenblatt!$AA$8),0,IF(AND($C54=13,H54&gt;Datenblatt!$Z$3),100,IF(AND($C54=14,H54&gt;Datenblatt!$Z$4),100,IF(AND($C54=15,H54&gt;Datenblatt!$Z$5),100,IF(AND($C54=16,H54&gt;Datenblatt!$Z$6),100,IF(AND($C54=12,H54&gt;Datenblatt!$Z$7),100,IF(AND($C54=11,H54&gt;Datenblatt!$Z$8),100,IF($C54=13,(Datenblatt!$B$19*Übersicht!H54^3)+(Datenblatt!$C$19*Übersicht!H54^2)+(Datenblatt!$D$19*Übersicht!H54)+Datenblatt!$E$19,IF($C54=14,(Datenblatt!$B$20*Übersicht!H54^3)+(Datenblatt!$C$20*Übersicht!H54^2)+(Datenblatt!$D$20*Übersicht!H54)+Datenblatt!$E$20,IF($C54=15,(Datenblatt!$B$21*Übersicht!H54^3)+(Datenblatt!$C$21*Übersicht!H54^2)+(Datenblatt!$D$21*Übersicht!H54)+Datenblatt!$E$21,IF($C54=16,(Datenblatt!$B$22*Übersicht!H54^3)+(Datenblatt!$C$22*Übersicht!H54^2)+(Datenblatt!$D$22*Übersicht!H54)+Datenblatt!$E$22,IF($C54=12,(Datenblatt!$B$23*Übersicht!H54^3)+(Datenblatt!$C$23*Übersicht!H54^2)+(Datenblatt!$D$23*Übersicht!H54)+Datenblatt!$E$23,IF($C54=11,(Datenblatt!$B$24*Übersicht!H54^3)+(Datenblatt!$C$24*Übersicht!H54^2)+(Datenblatt!$D$24*Übersicht!H54)+Datenblatt!$E$24,0))))))))))))))))))</f>
        <v>0</v>
      </c>
      <c r="O54">
        <f>IF(AND(I54="",C54=11),Datenblatt!$I$26,IF(AND(I54="",C54=12),Datenblatt!$I$26,IF(AND(I54="",C54=16),Datenblatt!$I$27,IF(AND(I54="",C54=15),Datenblatt!$I$26,IF(AND(I54="",C54=14),Datenblatt!$I$26,IF(AND(I54="",C54=13),Datenblatt!$I$26,IF(AND($C54=13,I54&gt;Datenblatt!$AC$3),0,IF(AND($C54=14,I54&gt;Datenblatt!$AC$4),0,IF(AND($C54=15,I54&gt;Datenblatt!$AC$5),0,IF(AND($C54=16,I54&gt;Datenblatt!$AC$6),0,IF(AND($C54=12,I54&gt;Datenblatt!$AC$7),0,IF(AND($C54=11,I54&gt;Datenblatt!$AC$8),0,IF(AND($C54=13,I54&lt;Datenblatt!$AB$3),100,IF(AND($C54=14,I54&lt;Datenblatt!$AB$4),100,IF(AND($C54=15,I54&lt;Datenblatt!$AB$5),100,IF(AND($C54=16,I54&lt;Datenblatt!$AB$6),100,IF(AND($C54=12,I54&lt;Datenblatt!$AB$7),100,IF(AND($C54=11,I54&lt;Datenblatt!$AB$8),100,IF($C54=13,(Datenblatt!$B$27*Übersicht!I54^3)+(Datenblatt!$C$27*Übersicht!I54^2)+(Datenblatt!$D$27*Übersicht!I54)+Datenblatt!$E$27,IF($C54=14,(Datenblatt!$B$28*Übersicht!I54^3)+(Datenblatt!$C$28*Übersicht!I54^2)+(Datenblatt!$D$28*Übersicht!I54)+Datenblatt!$E$28,IF($C54=15,(Datenblatt!$B$29*Übersicht!I54^3)+(Datenblatt!$C$29*Übersicht!I54^2)+(Datenblatt!$D$29*Übersicht!I54)+Datenblatt!$E$29,IF($C54=16,(Datenblatt!$B$30*Übersicht!I54^3)+(Datenblatt!$C$30*Übersicht!I54^2)+(Datenblatt!$D$30*Übersicht!I54)+Datenblatt!$E$30,IF($C54=12,(Datenblatt!$B$31*Übersicht!I54^3)+(Datenblatt!$C$31*Übersicht!I54^2)+(Datenblatt!$D$31*Übersicht!I54)+Datenblatt!$E$31,IF($C54=11,(Datenblatt!$B$32*Übersicht!I54^3)+(Datenblatt!$C$32*Übersicht!I54^2)+(Datenblatt!$D$32*Übersicht!I54)+Datenblatt!$E$32,0))))))))))))))))))))))))</f>
        <v>0</v>
      </c>
      <c r="P54">
        <f>IF(AND(I54="",C54=11),Datenblatt!$I$29,IF(AND(I54="",C54=12),Datenblatt!$I$29,IF(AND(I54="",C54=16),Datenblatt!$I$29,IF(AND(I54="",C54=15),Datenblatt!$I$29,IF(AND(I54="",C54=14),Datenblatt!$I$29,IF(AND(I54="",C54=13),Datenblatt!$I$29,IF(AND($C54=13,I54&gt;Datenblatt!$AC$3),0,IF(AND($C54=14,I54&gt;Datenblatt!$AC$4),0,IF(AND($C54=15,I54&gt;Datenblatt!$AC$5),0,IF(AND($C54=16,I54&gt;Datenblatt!$AC$6),0,IF(AND($C54=12,I54&gt;Datenblatt!$AC$7),0,IF(AND($C54=11,I54&gt;Datenblatt!$AC$8),0,IF(AND($C54=13,I54&lt;Datenblatt!$AB$3),100,IF(AND($C54=14,I54&lt;Datenblatt!$AB$4),100,IF(AND($C54=15,I54&lt;Datenblatt!$AB$5),100,IF(AND($C54=16,I54&lt;Datenblatt!$AB$6),100,IF(AND($C54=12,I54&lt;Datenblatt!$AB$7),100,IF(AND($C54=11,I54&lt;Datenblatt!$AB$8),100,IF($C54=13,(Datenblatt!$B$27*Übersicht!I54^3)+(Datenblatt!$C$27*Übersicht!I54^2)+(Datenblatt!$D$27*Übersicht!I54)+Datenblatt!$E$27,IF($C54=14,(Datenblatt!$B$28*Übersicht!I54^3)+(Datenblatt!$C$28*Übersicht!I54^2)+(Datenblatt!$D$28*Übersicht!I54)+Datenblatt!$E$28,IF($C54=15,(Datenblatt!$B$29*Übersicht!I54^3)+(Datenblatt!$C$29*Übersicht!I54^2)+(Datenblatt!$D$29*Übersicht!I54)+Datenblatt!$E$29,IF($C54=16,(Datenblatt!$B$30*Übersicht!I54^3)+(Datenblatt!$C$30*Übersicht!I54^2)+(Datenblatt!$D$30*Übersicht!I54)+Datenblatt!$E$30,IF($C54=12,(Datenblatt!$B$31*Übersicht!I54^3)+(Datenblatt!$C$31*Übersicht!I54^2)+(Datenblatt!$D$31*Übersicht!I54)+Datenblatt!$E$31,IF($C54=11,(Datenblatt!$B$32*Übersicht!I54^3)+(Datenblatt!$C$32*Übersicht!I54^2)+(Datenblatt!$D$32*Übersicht!I54)+Datenblatt!$E$32,0))))))))))))))))))))))))</f>
        <v>0</v>
      </c>
      <c r="Q54" s="2" t="e">
        <f t="shared" si="0"/>
        <v>#DIV/0!</v>
      </c>
      <c r="R54" s="2" t="e">
        <f t="shared" si="1"/>
        <v>#DIV/0!</v>
      </c>
      <c r="T54" s="2"/>
      <c r="U54" s="2">
        <f>Datenblatt!$I$10</f>
        <v>63</v>
      </c>
      <c r="V54" s="2">
        <f>Datenblatt!$I$18</f>
        <v>62</v>
      </c>
      <c r="W54" s="2">
        <f>Datenblatt!$I$26</f>
        <v>56</v>
      </c>
      <c r="X54" s="2">
        <f>Datenblatt!$I$34</f>
        <v>58</v>
      </c>
      <c r="Y54" s="7" t="e">
        <f t="shared" si="2"/>
        <v>#DIV/0!</v>
      </c>
      <c r="AA54" s="2">
        <f>Datenblatt!$I$5</f>
        <v>73</v>
      </c>
      <c r="AB54">
        <f>Datenblatt!$I$13</f>
        <v>80</v>
      </c>
      <c r="AC54">
        <f>Datenblatt!$I$21</f>
        <v>80</v>
      </c>
      <c r="AD54">
        <f>Datenblatt!$I$29</f>
        <v>71</v>
      </c>
      <c r="AE54">
        <f>Datenblatt!$I$37</f>
        <v>75</v>
      </c>
      <c r="AF54" s="7" t="e">
        <f t="shared" si="3"/>
        <v>#DIV/0!</v>
      </c>
    </row>
    <row r="55" spans="11:32" ht="18.75" x14ac:dyDescent="0.3">
      <c r="K55" s="3" t="e">
        <f>IF(AND($C55=13,Datenblatt!M55&lt;Datenblatt!$S$3),0,IF(AND($C55=14,Datenblatt!M55&lt;Datenblatt!$S$4),0,IF(AND($C55=15,Datenblatt!M55&lt;Datenblatt!$S$5),0,IF(AND($C55=16,Datenblatt!M55&lt;Datenblatt!$S$6),0,IF(AND($C55=12,Datenblatt!M55&lt;Datenblatt!$S$7),0,IF(AND($C55=11,Datenblatt!M55&lt;Datenblatt!$S$8),0,IF(AND($C55=13,Datenblatt!M55&gt;Datenblatt!$R$3),100,IF(AND($C55=14,Datenblatt!M55&gt;Datenblatt!$R$4),100,IF(AND($C55=15,Datenblatt!M55&gt;Datenblatt!$R$5),100,IF(AND($C55=16,Datenblatt!M55&gt;Datenblatt!$R$6),100,IF(AND($C55=12,Datenblatt!M55&gt;Datenblatt!$R$7),100,IF(AND($C55=11,Datenblatt!M55&gt;Datenblatt!$R$8),100,IF(Übersicht!$C55=13,Datenblatt!$B$35*Datenblatt!M55^3+Datenblatt!$C$35*Datenblatt!M55^2+Datenblatt!$D$35*Datenblatt!M55+Datenblatt!$E$35,IF(Übersicht!$C55=14,Datenblatt!$B$36*Datenblatt!M55^3+Datenblatt!$C$36*Datenblatt!M55^2+Datenblatt!$D$36*Datenblatt!M55+Datenblatt!$E$36,IF(Übersicht!$C55=15,Datenblatt!$B$37*Datenblatt!M55^3+Datenblatt!$C$37*Datenblatt!M55^2+Datenblatt!$D$37*Datenblatt!M55+Datenblatt!$E$37,IF(Übersicht!$C55=16,Datenblatt!$B$38*Datenblatt!M55^3+Datenblatt!$C$38*Datenblatt!M55^2+Datenblatt!$D$38*Datenblatt!M55+Datenblatt!$E$38,IF(Übersicht!$C55=12,Datenblatt!$B$39*Datenblatt!M55^3+Datenblatt!$C$39*Datenblatt!M55^2+Datenblatt!$D$39*Datenblatt!M55+Datenblatt!$E$39,IF(Übersicht!$C55=11,Datenblatt!$B$40*Datenblatt!M55^3+Datenblatt!$C$40*Datenblatt!M55^2+Datenblatt!$D$40*Datenblatt!M55+Datenblatt!$E$40,0))))))))))))))))))</f>
        <v>#DIV/0!</v>
      </c>
      <c r="L55" s="3"/>
      <c r="M55" t="e">
        <f>IF(AND(Übersicht!$C55=13,Datenblatt!O55&lt;Datenblatt!$Y$3),0,IF(AND(Übersicht!$C55=14,Datenblatt!O55&lt;Datenblatt!$Y$4),0,IF(AND(Übersicht!$C55=15,Datenblatt!O55&lt;Datenblatt!$Y$5),0,IF(AND(Übersicht!$C55=16,Datenblatt!O55&lt;Datenblatt!$Y$6),0,IF(AND(Übersicht!$C55=12,Datenblatt!O55&lt;Datenblatt!$Y$7),0,IF(AND(Übersicht!$C55=11,Datenblatt!O55&lt;Datenblatt!$Y$8),0,IF(AND($C55=13,Datenblatt!O55&gt;Datenblatt!$X$3),100,IF(AND($C55=14,Datenblatt!O55&gt;Datenblatt!$X$4),100,IF(AND($C55=15,Datenblatt!O55&gt;Datenblatt!$X$5),100,IF(AND($C55=16,Datenblatt!O55&gt;Datenblatt!$X$6),100,IF(AND($C55=12,Datenblatt!O55&gt;Datenblatt!$X$7),100,IF(AND($C55=11,Datenblatt!O55&gt;Datenblatt!$X$8),100,IF(Übersicht!$C55=13,Datenblatt!$B$11*Datenblatt!O55^3+Datenblatt!$C$11*Datenblatt!O55^2+Datenblatt!$D$11*Datenblatt!O55+Datenblatt!$E$11,IF(Übersicht!$C55=14,Datenblatt!$B$12*Datenblatt!O55^3+Datenblatt!$C$12*Datenblatt!O55^2+Datenblatt!$D$12*Datenblatt!O55+Datenblatt!$E$12,IF(Übersicht!$C55=15,Datenblatt!$B$13*Datenblatt!O55^3+Datenblatt!$C$13*Datenblatt!O55^2+Datenblatt!$D$13*Datenblatt!O55+Datenblatt!$E$13,IF(Übersicht!$C55=16,Datenblatt!$B$14*Datenblatt!O55^3+Datenblatt!$C$14*Datenblatt!O55^2+Datenblatt!$D$14*Datenblatt!O55+Datenblatt!$E$14,IF(Übersicht!$C55=12,Datenblatt!$B$15*Datenblatt!O55^3+Datenblatt!$C$15*Datenblatt!O55^2+Datenblatt!$D$15*Datenblatt!O55+Datenblatt!$E$15,IF(Übersicht!$C55=11,Datenblatt!$B$16*Datenblatt!O55^3+Datenblatt!$C$16*Datenblatt!O55^2+Datenblatt!$D$16*Datenblatt!O55+Datenblatt!$E$16,0))))))))))))))))))</f>
        <v>#DIV/0!</v>
      </c>
      <c r="N55">
        <f>IF(AND($C55=13,H55&lt;Datenblatt!$AA$3),0,IF(AND($C55=14,H55&lt;Datenblatt!$AA$4),0,IF(AND($C55=15,H55&lt;Datenblatt!$AA$5),0,IF(AND($C55=16,H55&lt;Datenblatt!$AA$6),0,IF(AND($C55=12,H55&lt;Datenblatt!$AA$7),0,IF(AND($C55=11,H55&lt;Datenblatt!$AA$8),0,IF(AND($C55=13,H55&gt;Datenblatt!$Z$3),100,IF(AND($C55=14,H55&gt;Datenblatt!$Z$4),100,IF(AND($C55=15,H55&gt;Datenblatt!$Z$5),100,IF(AND($C55=16,H55&gt;Datenblatt!$Z$6),100,IF(AND($C55=12,H55&gt;Datenblatt!$Z$7),100,IF(AND($C55=11,H55&gt;Datenblatt!$Z$8),100,IF($C55=13,(Datenblatt!$B$19*Übersicht!H55^3)+(Datenblatt!$C$19*Übersicht!H55^2)+(Datenblatt!$D$19*Übersicht!H55)+Datenblatt!$E$19,IF($C55=14,(Datenblatt!$B$20*Übersicht!H55^3)+(Datenblatt!$C$20*Übersicht!H55^2)+(Datenblatt!$D$20*Übersicht!H55)+Datenblatt!$E$20,IF($C55=15,(Datenblatt!$B$21*Übersicht!H55^3)+(Datenblatt!$C$21*Übersicht!H55^2)+(Datenblatt!$D$21*Übersicht!H55)+Datenblatt!$E$21,IF($C55=16,(Datenblatt!$B$22*Übersicht!H55^3)+(Datenblatt!$C$22*Übersicht!H55^2)+(Datenblatt!$D$22*Übersicht!H55)+Datenblatt!$E$22,IF($C55=12,(Datenblatt!$B$23*Übersicht!H55^3)+(Datenblatt!$C$23*Übersicht!H55^2)+(Datenblatt!$D$23*Übersicht!H55)+Datenblatt!$E$23,IF($C55=11,(Datenblatt!$B$24*Übersicht!H55^3)+(Datenblatt!$C$24*Übersicht!H55^2)+(Datenblatt!$D$24*Übersicht!H55)+Datenblatt!$E$24,0))))))))))))))))))</f>
        <v>0</v>
      </c>
      <c r="O55">
        <f>IF(AND(I55="",C55=11),Datenblatt!$I$26,IF(AND(I55="",C55=12),Datenblatt!$I$26,IF(AND(I55="",C55=16),Datenblatt!$I$27,IF(AND(I55="",C55=15),Datenblatt!$I$26,IF(AND(I55="",C55=14),Datenblatt!$I$26,IF(AND(I55="",C55=13),Datenblatt!$I$26,IF(AND($C55=13,I55&gt;Datenblatt!$AC$3),0,IF(AND($C55=14,I55&gt;Datenblatt!$AC$4),0,IF(AND($C55=15,I55&gt;Datenblatt!$AC$5),0,IF(AND($C55=16,I55&gt;Datenblatt!$AC$6),0,IF(AND($C55=12,I55&gt;Datenblatt!$AC$7),0,IF(AND($C55=11,I55&gt;Datenblatt!$AC$8),0,IF(AND($C55=13,I55&lt;Datenblatt!$AB$3),100,IF(AND($C55=14,I55&lt;Datenblatt!$AB$4),100,IF(AND($C55=15,I55&lt;Datenblatt!$AB$5),100,IF(AND($C55=16,I55&lt;Datenblatt!$AB$6),100,IF(AND($C55=12,I55&lt;Datenblatt!$AB$7),100,IF(AND($C55=11,I55&lt;Datenblatt!$AB$8),100,IF($C55=13,(Datenblatt!$B$27*Übersicht!I55^3)+(Datenblatt!$C$27*Übersicht!I55^2)+(Datenblatt!$D$27*Übersicht!I55)+Datenblatt!$E$27,IF($C55=14,(Datenblatt!$B$28*Übersicht!I55^3)+(Datenblatt!$C$28*Übersicht!I55^2)+(Datenblatt!$D$28*Übersicht!I55)+Datenblatt!$E$28,IF($C55=15,(Datenblatt!$B$29*Übersicht!I55^3)+(Datenblatt!$C$29*Übersicht!I55^2)+(Datenblatt!$D$29*Übersicht!I55)+Datenblatt!$E$29,IF($C55=16,(Datenblatt!$B$30*Übersicht!I55^3)+(Datenblatt!$C$30*Übersicht!I55^2)+(Datenblatt!$D$30*Übersicht!I55)+Datenblatt!$E$30,IF($C55=12,(Datenblatt!$B$31*Übersicht!I55^3)+(Datenblatt!$C$31*Übersicht!I55^2)+(Datenblatt!$D$31*Übersicht!I55)+Datenblatt!$E$31,IF($C55=11,(Datenblatt!$B$32*Übersicht!I55^3)+(Datenblatt!$C$32*Übersicht!I55^2)+(Datenblatt!$D$32*Übersicht!I55)+Datenblatt!$E$32,0))))))))))))))))))))))))</f>
        <v>0</v>
      </c>
      <c r="P55">
        <f>IF(AND(I55="",C55=11),Datenblatt!$I$29,IF(AND(I55="",C55=12),Datenblatt!$I$29,IF(AND(I55="",C55=16),Datenblatt!$I$29,IF(AND(I55="",C55=15),Datenblatt!$I$29,IF(AND(I55="",C55=14),Datenblatt!$I$29,IF(AND(I55="",C55=13),Datenblatt!$I$29,IF(AND($C55=13,I55&gt;Datenblatt!$AC$3),0,IF(AND($C55=14,I55&gt;Datenblatt!$AC$4),0,IF(AND($C55=15,I55&gt;Datenblatt!$AC$5),0,IF(AND($C55=16,I55&gt;Datenblatt!$AC$6),0,IF(AND($C55=12,I55&gt;Datenblatt!$AC$7),0,IF(AND($C55=11,I55&gt;Datenblatt!$AC$8),0,IF(AND($C55=13,I55&lt;Datenblatt!$AB$3),100,IF(AND($C55=14,I55&lt;Datenblatt!$AB$4),100,IF(AND($C55=15,I55&lt;Datenblatt!$AB$5),100,IF(AND($C55=16,I55&lt;Datenblatt!$AB$6),100,IF(AND($C55=12,I55&lt;Datenblatt!$AB$7),100,IF(AND($C55=11,I55&lt;Datenblatt!$AB$8),100,IF($C55=13,(Datenblatt!$B$27*Übersicht!I55^3)+(Datenblatt!$C$27*Übersicht!I55^2)+(Datenblatt!$D$27*Übersicht!I55)+Datenblatt!$E$27,IF($C55=14,(Datenblatt!$B$28*Übersicht!I55^3)+(Datenblatt!$C$28*Übersicht!I55^2)+(Datenblatt!$D$28*Übersicht!I55)+Datenblatt!$E$28,IF($C55=15,(Datenblatt!$B$29*Übersicht!I55^3)+(Datenblatt!$C$29*Übersicht!I55^2)+(Datenblatt!$D$29*Übersicht!I55)+Datenblatt!$E$29,IF($C55=16,(Datenblatt!$B$30*Übersicht!I55^3)+(Datenblatt!$C$30*Übersicht!I55^2)+(Datenblatt!$D$30*Übersicht!I55)+Datenblatt!$E$30,IF($C55=12,(Datenblatt!$B$31*Übersicht!I55^3)+(Datenblatt!$C$31*Übersicht!I55^2)+(Datenblatt!$D$31*Übersicht!I55)+Datenblatt!$E$31,IF($C55=11,(Datenblatt!$B$32*Übersicht!I55^3)+(Datenblatt!$C$32*Übersicht!I55^2)+(Datenblatt!$D$32*Übersicht!I55)+Datenblatt!$E$32,0))))))))))))))))))))))))</f>
        <v>0</v>
      </c>
      <c r="Q55" s="2" t="e">
        <f t="shared" si="0"/>
        <v>#DIV/0!</v>
      </c>
      <c r="R55" s="2" t="e">
        <f t="shared" si="1"/>
        <v>#DIV/0!</v>
      </c>
      <c r="T55" s="2"/>
      <c r="U55" s="2">
        <f>Datenblatt!$I$10</f>
        <v>63</v>
      </c>
      <c r="V55" s="2">
        <f>Datenblatt!$I$18</f>
        <v>62</v>
      </c>
      <c r="W55" s="2">
        <f>Datenblatt!$I$26</f>
        <v>56</v>
      </c>
      <c r="X55" s="2">
        <f>Datenblatt!$I$34</f>
        <v>58</v>
      </c>
      <c r="Y55" s="7" t="e">
        <f t="shared" si="2"/>
        <v>#DIV/0!</v>
      </c>
      <c r="AA55" s="2">
        <f>Datenblatt!$I$5</f>
        <v>73</v>
      </c>
      <c r="AB55">
        <f>Datenblatt!$I$13</f>
        <v>80</v>
      </c>
      <c r="AC55">
        <f>Datenblatt!$I$21</f>
        <v>80</v>
      </c>
      <c r="AD55">
        <f>Datenblatt!$I$29</f>
        <v>71</v>
      </c>
      <c r="AE55">
        <f>Datenblatt!$I$37</f>
        <v>75</v>
      </c>
      <c r="AF55" s="7" t="e">
        <f t="shared" si="3"/>
        <v>#DIV/0!</v>
      </c>
    </row>
    <row r="56" spans="11:32" ht="18.75" x14ac:dyDescent="0.3">
      <c r="K56" s="3" t="e">
        <f>IF(AND($C56=13,Datenblatt!M56&lt;Datenblatt!$S$3),0,IF(AND($C56=14,Datenblatt!M56&lt;Datenblatt!$S$4),0,IF(AND($C56=15,Datenblatt!M56&lt;Datenblatt!$S$5),0,IF(AND($C56=16,Datenblatt!M56&lt;Datenblatt!$S$6),0,IF(AND($C56=12,Datenblatt!M56&lt;Datenblatt!$S$7),0,IF(AND($C56=11,Datenblatt!M56&lt;Datenblatt!$S$8),0,IF(AND($C56=13,Datenblatt!M56&gt;Datenblatt!$R$3),100,IF(AND($C56=14,Datenblatt!M56&gt;Datenblatt!$R$4),100,IF(AND($C56=15,Datenblatt!M56&gt;Datenblatt!$R$5),100,IF(AND($C56=16,Datenblatt!M56&gt;Datenblatt!$R$6),100,IF(AND($C56=12,Datenblatt!M56&gt;Datenblatt!$R$7),100,IF(AND($C56=11,Datenblatt!M56&gt;Datenblatt!$R$8),100,IF(Übersicht!$C56=13,Datenblatt!$B$35*Datenblatt!M56^3+Datenblatt!$C$35*Datenblatt!M56^2+Datenblatt!$D$35*Datenblatt!M56+Datenblatt!$E$35,IF(Übersicht!$C56=14,Datenblatt!$B$36*Datenblatt!M56^3+Datenblatt!$C$36*Datenblatt!M56^2+Datenblatt!$D$36*Datenblatt!M56+Datenblatt!$E$36,IF(Übersicht!$C56=15,Datenblatt!$B$37*Datenblatt!M56^3+Datenblatt!$C$37*Datenblatt!M56^2+Datenblatt!$D$37*Datenblatt!M56+Datenblatt!$E$37,IF(Übersicht!$C56=16,Datenblatt!$B$38*Datenblatt!M56^3+Datenblatt!$C$38*Datenblatt!M56^2+Datenblatt!$D$38*Datenblatt!M56+Datenblatt!$E$38,IF(Übersicht!$C56=12,Datenblatt!$B$39*Datenblatt!M56^3+Datenblatt!$C$39*Datenblatt!M56^2+Datenblatt!$D$39*Datenblatt!M56+Datenblatt!$E$39,IF(Übersicht!$C56=11,Datenblatt!$B$40*Datenblatt!M56^3+Datenblatt!$C$40*Datenblatt!M56^2+Datenblatt!$D$40*Datenblatt!M56+Datenblatt!$E$40,0))))))))))))))))))</f>
        <v>#DIV/0!</v>
      </c>
      <c r="L56" s="3"/>
      <c r="M56" t="e">
        <f>IF(AND(Übersicht!$C56=13,Datenblatt!O56&lt;Datenblatt!$Y$3),0,IF(AND(Übersicht!$C56=14,Datenblatt!O56&lt;Datenblatt!$Y$4),0,IF(AND(Übersicht!$C56=15,Datenblatt!O56&lt;Datenblatt!$Y$5),0,IF(AND(Übersicht!$C56=16,Datenblatt!O56&lt;Datenblatt!$Y$6),0,IF(AND(Übersicht!$C56=12,Datenblatt!O56&lt;Datenblatt!$Y$7),0,IF(AND(Übersicht!$C56=11,Datenblatt!O56&lt;Datenblatt!$Y$8),0,IF(AND($C56=13,Datenblatt!O56&gt;Datenblatt!$X$3),100,IF(AND($C56=14,Datenblatt!O56&gt;Datenblatt!$X$4),100,IF(AND($C56=15,Datenblatt!O56&gt;Datenblatt!$X$5),100,IF(AND($C56=16,Datenblatt!O56&gt;Datenblatt!$X$6),100,IF(AND($C56=12,Datenblatt!O56&gt;Datenblatt!$X$7),100,IF(AND($C56=11,Datenblatt!O56&gt;Datenblatt!$X$8),100,IF(Übersicht!$C56=13,Datenblatt!$B$11*Datenblatt!O56^3+Datenblatt!$C$11*Datenblatt!O56^2+Datenblatt!$D$11*Datenblatt!O56+Datenblatt!$E$11,IF(Übersicht!$C56=14,Datenblatt!$B$12*Datenblatt!O56^3+Datenblatt!$C$12*Datenblatt!O56^2+Datenblatt!$D$12*Datenblatt!O56+Datenblatt!$E$12,IF(Übersicht!$C56=15,Datenblatt!$B$13*Datenblatt!O56^3+Datenblatt!$C$13*Datenblatt!O56^2+Datenblatt!$D$13*Datenblatt!O56+Datenblatt!$E$13,IF(Übersicht!$C56=16,Datenblatt!$B$14*Datenblatt!O56^3+Datenblatt!$C$14*Datenblatt!O56^2+Datenblatt!$D$14*Datenblatt!O56+Datenblatt!$E$14,IF(Übersicht!$C56=12,Datenblatt!$B$15*Datenblatt!O56^3+Datenblatt!$C$15*Datenblatt!O56^2+Datenblatt!$D$15*Datenblatt!O56+Datenblatt!$E$15,IF(Übersicht!$C56=11,Datenblatt!$B$16*Datenblatt!O56^3+Datenblatt!$C$16*Datenblatt!O56^2+Datenblatt!$D$16*Datenblatt!O56+Datenblatt!$E$16,0))))))))))))))))))</f>
        <v>#DIV/0!</v>
      </c>
      <c r="N56">
        <f>IF(AND($C56=13,H56&lt;Datenblatt!$AA$3),0,IF(AND($C56=14,H56&lt;Datenblatt!$AA$4),0,IF(AND($C56=15,H56&lt;Datenblatt!$AA$5),0,IF(AND($C56=16,H56&lt;Datenblatt!$AA$6),0,IF(AND($C56=12,H56&lt;Datenblatt!$AA$7),0,IF(AND($C56=11,H56&lt;Datenblatt!$AA$8),0,IF(AND($C56=13,H56&gt;Datenblatt!$Z$3),100,IF(AND($C56=14,H56&gt;Datenblatt!$Z$4),100,IF(AND($C56=15,H56&gt;Datenblatt!$Z$5),100,IF(AND($C56=16,H56&gt;Datenblatt!$Z$6),100,IF(AND($C56=12,H56&gt;Datenblatt!$Z$7),100,IF(AND($C56=11,H56&gt;Datenblatt!$Z$8),100,IF($C56=13,(Datenblatt!$B$19*Übersicht!H56^3)+(Datenblatt!$C$19*Übersicht!H56^2)+(Datenblatt!$D$19*Übersicht!H56)+Datenblatt!$E$19,IF($C56=14,(Datenblatt!$B$20*Übersicht!H56^3)+(Datenblatt!$C$20*Übersicht!H56^2)+(Datenblatt!$D$20*Übersicht!H56)+Datenblatt!$E$20,IF($C56=15,(Datenblatt!$B$21*Übersicht!H56^3)+(Datenblatt!$C$21*Übersicht!H56^2)+(Datenblatt!$D$21*Übersicht!H56)+Datenblatt!$E$21,IF($C56=16,(Datenblatt!$B$22*Übersicht!H56^3)+(Datenblatt!$C$22*Übersicht!H56^2)+(Datenblatt!$D$22*Übersicht!H56)+Datenblatt!$E$22,IF($C56=12,(Datenblatt!$B$23*Übersicht!H56^3)+(Datenblatt!$C$23*Übersicht!H56^2)+(Datenblatt!$D$23*Übersicht!H56)+Datenblatt!$E$23,IF($C56=11,(Datenblatt!$B$24*Übersicht!H56^3)+(Datenblatt!$C$24*Übersicht!H56^2)+(Datenblatt!$D$24*Übersicht!H56)+Datenblatt!$E$24,0))))))))))))))))))</f>
        <v>0</v>
      </c>
      <c r="O56">
        <f>IF(AND(I56="",C56=11),Datenblatt!$I$26,IF(AND(I56="",C56=12),Datenblatt!$I$26,IF(AND(I56="",C56=16),Datenblatt!$I$27,IF(AND(I56="",C56=15),Datenblatt!$I$26,IF(AND(I56="",C56=14),Datenblatt!$I$26,IF(AND(I56="",C56=13),Datenblatt!$I$26,IF(AND($C56=13,I56&gt;Datenblatt!$AC$3),0,IF(AND($C56=14,I56&gt;Datenblatt!$AC$4),0,IF(AND($C56=15,I56&gt;Datenblatt!$AC$5),0,IF(AND($C56=16,I56&gt;Datenblatt!$AC$6),0,IF(AND($C56=12,I56&gt;Datenblatt!$AC$7),0,IF(AND($C56=11,I56&gt;Datenblatt!$AC$8),0,IF(AND($C56=13,I56&lt;Datenblatt!$AB$3),100,IF(AND($C56=14,I56&lt;Datenblatt!$AB$4),100,IF(AND($C56=15,I56&lt;Datenblatt!$AB$5),100,IF(AND($C56=16,I56&lt;Datenblatt!$AB$6),100,IF(AND($C56=12,I56&lt;Datenblatt!$AB$7),100,IF(AND($C56=11,I56&lt;Datenblatt!$AB$8),100,IF($C56=13,(Datenblatt!$B$27*Übersicht!I56^3)+(Datenblatt!$C$27*Übersicht!I56^2)+(Datenblatt!$D$27*Übersicht!I56)+Datenblatt!$E$27,IF($C56=14,(Datenblatt!$B$28*Übersicht!I56^3)+(Datenblatt!$C$28*Übersicht!I56^2)+(Datenblatt!$D$28*Übersicht!I56)+Datenblatt!$E$28,IF($C56=15,(Datenblatt!$B$29*Übersicht!I56^3)+(Datenblatt!$C$29*Übersicht!I56^2)+(Datenblatt!$D$29*Übersicht!I56)+Datenblatt!$E$29,IF($C56=16,(Datenblatt!$B$30*Übersicht!I56^3)+(Datenblatt!$C$30*Übersicht!I56^2)+(Datenblatt!$D$30*Übersicht!I56)+Datenblatt!$E$30,IF($C56=12,(Datenblatt!$B$31*Übersicht!I56^3)+(Datenblatt!$C$31*Übersicht!I56^2)+(Datenblatt!$D$31*Übersicht!I56)+Datenblatt!$E$31,IF($C56=11,(Datenblatt!$B$32*Übersicht!I56^3)+(Datenblatt!$C$32*Übersicht!I56^2)+(Datenblatt!$D$32*Übersicht!I56)+Datenblatt!$E$32,0))))))))))))))))))))))))</f>
        <v>0</v>
      </c>
      <c r="P56">
        <f>IF(AND(I56="",C56=11),Datenblatt!$I$29,IF(AND(I56="",C56=12),Datenblatt!$I$29,IF(AND(I56="",C56=16),Datenblatt!$I$29,IF(AND(I56="",C56=15),Datenblatt!$I$29,IF(AND(I56="",C56=14),Datenblatt!$I$29,IF(AND(I56="",C56=13),Datenblatt!$I$29,IF(AND($C56=13,I56&gt;Datenblatt!$AC$3),0,IF(AND($C56=14,I56&gt;Datenblatt!$AC$4),0,IF(AND($C56=15,I56&gt;Datenblatt!$AC$5),0,IF(AND($C56=16,I56&gt;Datenblatt!$AC$6),0,IF(AND($C56=12,I56&gt;Datenblatt!$AC$7),0,IF(AND($C56=11,I56&gt;Datenblatt!$AC$8),0,IF(AND($C56=13,I56&lt;Datenblatt!$AB$3),100,IF(AND($C56=14,I56&lt;Datenblatt!$AB$4),100,IF(AND($C56=15,I56&lt;Datenblatt!$AB$5),100,IF(AND($C56=16,I56&lt;Datenblatt!$AB$6),100,IF(AND($C56=12,I56&lt;Datenblatt!$AB$7),100,IF(AND($C56=11,I56&lt;Datenblatt!$AB$8),100,IF($C56=13,(Datenblatt!$B$27*Übersicht!I56^3)+(Datenblatt!$C$27*Übersicht!I56^2)+(Datenblatt!$D$27*Übersicht!I56)+Datenblatt!$E$27,IF($C56=14,(Datenblatt!$B$28*Übersicht!I56^3)+(Datenblatt!$C$28*Übersicht!I56^2)+(Datenblatt!$D$28*Übersicht!I56)+Datenblatt!$E$28,IF($C56=15,(Datenblatt!$B$29*Übersicht!I56^3)+(Datenblatt!$C$29*Übersicht!I56^2)+(Datenblatt!$D$29*Übersicht!I56)+Datenblatt!$E$29,IF($C56=16,(Datenblatt!$B$30*Übersicht!I56^3)+(Datenblatt!$C$30*Übersicht!I56^2)+(Datenblatt!$D$30*Übersicht!I56)+Datenblatt!$E$30,IF($C56=12,(Datenblatt!$B$31*Übersicht!I56^3)+(Datenblatt!$C$31*Übersicht!I56^2)+(Datenblatt!$D$31*Übersicht!I56)+Datenblatt!$E$31,IF($C56=11,(Datenblatt!$B$32*Übersicht!I56^3)+(Datenblatt!$C$32*Übersicht!I56^2)+(Datenblatt!$D$32*Übersicht!I56)+Datenblatt!$E$32,0))))))))))))))))))))))))</f>
        <v>0</v>
      </c>
      <c r="Q56" s="2" t="e">
        <f t="shared" si="0"/>
        <v>#DIV/0!</v>
      </c>
      <c r="R56" s="2" t="e">
        <f t="shared" si="1"/>
        <v>#DIV/0!</v>
      </c>
      <c r="T56" s="2"/>
      <c r="U56" s="2">
        <f>Datenblatt!$I$10</f>
        <v>63</v>
      </c>
      <c r="V56" s="2">
        <f>Datenblatt!$I$18</f>
        <v>62</v>
      </c>
      <c r="W56" s="2">
        <f>Datenblatt!$I$26</f>
        <v>56</v>
      </c>
      <c r="X56" s="2">
        <f>Datenblatt!$I$34</f>
        <v>58</v>
      </c>
      <c r="Y56" s="7" t="e">
        <f t="shared" si="2"/>
        <v>#DIV/0!</v>
      </c>
      <c r="AA56" s="2">
        <f>Datenblatt!$I$5</f>
        <v>73</v>
      </c>
      <c r="AB56">
        <f>Datenblatt!$I$13</f>
        <v>80</v>
      </c>
      <c r="AC56">
        <f>Datenblatt!$I$21</f>
        <v>80</v>
      </c>
      <c r="AD56">
        <f>Datenblatt!$I$29</f>
        <v>71</v>
      </c>
      <c r="AE56">
        <f>Datenblatt!$I$37</f>
        <v>75</v>
      </c>
      <c r="AF56" s="7" t="e">
        <f t="shared" si="3"/>
        <v>#DIV/0!</v>
      </c>
    </row>
    <row r="57" spans="11:32" ht="18.75" x14ac:dyDescent="0.3">
      <c r="K57" s="3" t="e">
        <f>IF(AND($C57=13,Datenblatt!M57&lt;Datenblatt!$S$3),0,IF(AND($C57=14,Datenblatt!M57&lt;Datenblatt!$S$4),0,IF(AND($C57=15,Datenblatt!M57&lt;Datenblatt!$S$5),0,IF(AND($C57=16,Datenblatt!M57&lt;Datenblatt!$S$6),0,IF(AND($C57=12,Datenblatt!M57&lt;Datenblatt!$S$7),0,IF(AND($C57=11,Datenblatt!M57&lt;Datenblatt!$S$8),0,IF(AND($C57=13,Datenblatt!M57&gt;Datenblatt!$R$3),100,IF(AND($C57=14,Datenblatt!M57&gt;Datenblatt!$R$4),100,IF(AND($C57=15,Datenblatt!M57&gt;Datenblatt!$R$5),100,IF(AND($C57=16,Datenblatt!M57&gt;Datenblatt!$R$6),100,IF(AND($C57=12,Datenblatt!M57&gt;Datenblatt!$R$7),100,IF(AND($C57=11,Datenblatt!M57&gt;Datenblatt!$R$8),100,IF(Übersicht!$C57=13,Datenblatt!$B$35*Datenblatt!M57^3+Datenblatt!$C$35*Datenblatt!M57^2+Datenblatt!$D$35*Datenblatt!M57+Datenblatt!$E$35,IF(Übersicht!$C57=14,Datenblatt!$B$36*Datenblatt!M57^3+Datenblatt!$C$36*Datenblatt!M57^2+Datenblatt!$D$36*Datenblatt!M57+Datenblatt!$E$36,IF(Übersicht!$C57=15,Datenblatt!$B$37*Datenblatt!M57^3+Datenblatt!$C$37*Datenblatt!M57^2+Datenblatt!$D$37*Datenblatt!M57+Datenblatt!$E$37,IF(Übersicht!$C57=16,Datenblatt!$B$38*Datenblatt!M57^3+Datenblatt!$C$38*Datenblatt!M57^2+Datenblatt!$D$38*Datenblatt!M57+Datenblatt!$E$38,IF(Übersicht!$C57=12,Datenblatt!$B$39*Datenblatt!M57^3+Datenblatt!$C$39*Datenblatt!M57^2+Datenblatt!$D$39*Datenblatt!M57+Datenblatt!$E$39,IF(Übersicht!$C57=11,Datenblatt!$B$40*Datenblatt!M57^3+Datenblatt!$C$40*Datenblatt!M57^2+Datenblatt!$D$40*Datenblatt!M57+Datenblatt!$E$40,0))))))))))))))))))</f>
        <v>#DIV/0!</v>
      </c>
      <c r="L57" s="3"/>
      <c r="M57" t="e">
        <f>IF(AND(Übersicht!$C57=13,Datenblatt!O57&lt;Datenblatt!$Y$3),0,IF(AND(Übersicht!$C57=14,Datenblatt!O57&lt;Datenblatt!$Y$4),0,IF(AND(Übersicht!$C57=15,Datenblatt!O57&lt;Datenblatt!$Y$5),0,IF(AND(Übersicht!$C57=16,Datenblatt!O57&lt;Datenblatt!$Y$6),0,IF(AND(Übersicht!$C57=12,Datenblatt!O57&lt;Datenblatt!$Y$7),0,IF(AND(Übersicht!$C57=11,Datenblatt!O57&lt;Datenblatt!$Y$8),0,IF(AND($C57=13,Datenblatt!O57&gt;Datenblatt!$X$3),100,IF(AND($C57=14,Datenblatt!O57&gt;Datenblatt!$X$4),100,IF(AND($C57=15,Datenblatt!O57&gt;Datenblatt!$X$5),100,IF(AND($C57=16,Datenblatt!O57&gt;Datenblatt!$X$6),100,IF(AND($C57=12,Datenblatt!O57&gt;Datenblatt!$X$7),100,IF(AND($C57=11,Datenblatt!O57&gt;Datenblatt!$X$8),100,IF(Übersicht!$C57=13,Datenblatt!$B$11*Datenblatt!O57^3+Datenblatt!$C$11*Datenblatt!O57^2+Datenblatt!$D$11*Datenblatt!O57+Datenblatt!$E$11,IF(Übersicht!$C57=14,Datenblatt!$B$12*Datenblatt!O57^3+Datenblatt!$C$12*Datenblatt!O57^2+Datenblatt!$D$12*Datenblatt!O57+Datenblatt!$E$12,IF(Übersicht!$C57=15,Datenblatt!$B$13*Datenblatt!O57^3+Datenblatt!$C$13*Datenblatt!O57^2+Datenblatt!$D$13*Datenblatt!O57+Datenblatt!$E$13,IF(Übersicht!$C57=16,Datenblatt!$B$14*Datenblatt!O57^3+Datenblatt!$C$14*Datenblatt!O57^2+Datenblatt!$D$14*Datenblatt!O57+Datenblatt!$E$14,IF(Übersicht!$C57=12,Datenblatt!$B$15*Datenblatt!O57^3+Datenblatt!$C$15*Datenblatt!O57^2+Datenblatt!$D$15*Datenblatt!O57+Datenblatt!$E$15,IF(Übersicht!$C57=11,Datenblatt!$B$16*Datenblatt!O57^3+Datenblatt!$C$16*Datenblatt!O57^2+Datenblatt!$D$16*Datenblatt!O57+Datenblatt!$E$16,0))))))))))))))))))</f>
        <v>#DIV/0!</v>
      </c>
      <c r="N57">
        <f>IF(AND($C57=13,H57&lt;Datenblatt!$AA$3),0,IF(AND($C57=14,H57&lt;Datenblatt!$AA$4),0,IF(AND($C57=15,H57&lt;Datenblatt!$AA$5),0,IF(AND($C57=16,H57&lt;Datenblatt!$AA$6),0,IF(AND($C57=12,H57&lt;Datenblatt!$AA$7),0,IF(AND($C57=11,H57&lt;Datenblatt!$AA$8),0,IF(AND($C57=13,H57&gt;Datenblatt!$Z$3),100,IF(AND($C57=14,H57&gt;Datenblatt!$Z$4),100,IF(AND($C57=15,H57&gt;Datenblatt!$Z$5),100,IF(AND($C57=16,H57&gt;Datenblatt!$Z$6),100,IF(AND($C57=12,H57&gt;Datenblatt!$Z$7),100,IF(AND($C57=11,H57&gt;Datenblatt!$Z$8),100,IF($C57=13,(Datenblatt!$B$19*Übersicht!H57^3)+(Datenblatt!$C$19*Übersicht!H57^2)+(Datenblatt!$D$19*Übersicht!H57)+Datenblatt!$E$19,IF($C57=14,(Datenblatt!$B$20*Übersicht!H57^3)+(Datenblatt!$C$20*Übersicht!H57^2)+(Datenblatt!$D$20*Übersicht!H57)+Datenblatt!$E$20,IF($C57=15,(Datenblatt!$B$21*Übersicht!H57^3)+(Datenblatt!$C$21*Übersicht!H57^2)+(Datenblatt!$D$21*Übersicht!H57)+Datenblatt!$E$21,IF($C57=16,(Datenblatt!$B$22*Übersicht!H57^3)+(Datenblatt!$C$22*Übersicht!H57^2)+(Datenblatt!$D$22*Übersicht!H57)+Datenblatt!$E$22,IF($C57=12,(Datenblatt!$B$23*Übersicht!H57^3)+(Datenblatt!$C$23*Übersicht!H57^2)+(Datenblatt!$D$23*Übersicht!H57)+Datenblatt!$E$23,IF($C57=11,(Datenblatt!$B$24*Übersicht!H57^3)+(Datenblatt!$C$24*Übersicht!H57^2)+(Datenblatt!$D$24*Übersicht!H57)+Datenblatt!$E$24,0))))))))))))))))))</f>
        <v>0</v>
      </c>
      <c r="O57">
        <f>IF(AND(I57="",C57=11),Datenblatt!$I$26,IF(AND(I57="",C57=12),Datenblatt!$I$26,IF(AND(I57="",C57=16),Datenblatt!$I$27,IF(AND(I57="",C57=15),Datenblatt!$I$26,IF(AND(I57="",C57=14),Datenblatt!$I$26,IF(AND(I57="",C57=13),Datenblatt!$I$26,IF(AND($C57=13,I57&gt;Datenblatt!$AC$3),0,IF(AND($C57=14,I57&gt;Datenblatt!$AC$4),0,IF(AND($C57=15,I57&gt;Datenblatt!$AC$5),0,IF(AND($C57=16,I57&gt;Datenblatt!$AC$6),0,IF(AND($C57=12,I57&gt;Datenblatt!$AC$7),0,IF(AND($C57=11,I57&gt;Datenblatt!$AC$8),0,IF(AND($C57=13,I57&lt;Datenblatt!$AB$3),100,IF(AND($C57=14,I57&lt;Datenblatt!$AB$4),100,IF(AND($C57=15,I57&lt;Datenblatt!$AB$5),100,IF(AND($C57=16,I57&lt;Datenblatt!$AB$6),100,IF(AND($C57=12,I57&lt;Datenblatt!$AB$7),100,IF(AND($C57=11,I57&lt;Datenblatt!$AB$8),100,IF($C57=13,(Datenblatt!$B$27*Übersicht!I57^3)+(Datenblatt!$C$27*Übersicht!I57^2)+(Datenblatt!$D$27*Übersicht!I57)+Datenblatt!$E$27,IF($C57=14,(Datenblatt!$B$28*Übersicht!I57^3)+(Datenblatt!$C$28*Übersicht!I57^2)+(Datenblatt!$D$28*Übersicht!I57)+Datenblatt!$E$28,IF($C57=15,(Datenblatt!$B$29*Übersicht!I57^3)+(Datenblatt!$C$29*Übersicht!I57^2)+(Datenblatt!$D$29*Übersicht!I57)+Datenblatt!$E$29,IF($C57=16,(Datenblatt!$B$30*Übersicht!I57^3)+(Datenblatt!$C$30*Übersicht!I57^2)+(Datenblatt!$D$30*Übersicht!I57)+Datenblatt!$E$30,IF($C57=12,(Datenblatt!$B$31*Übersicht!I57^3)+(Datenblatt!$C$31*Übersicht!I57^2)+(Datenblatt!$D$31*Übersicht!I57)+Datenblatt!$E$31,IF($C57=11,(Datenblatt!$B$32*Übersicht!I57^3)+(Datenblatt!$C$32*Übersicht!I57^2)+(Datenblatt!$D$32*Übersicht!I57)+Datenblatt!$E$32,0))))))))))))))))))))))))</f>
        <v>0</v>
      </c>
      <c r="P57">
        <f>IF(AND(I57="",C57=11),Datenblatt!$I$29,IF(AND(I57="",C57=12),Datenblatt!$I$29,IF(AND(I57="",C57=16),Datenblatt!$I$29,IF(AND(I57="",C57=15),Datenblatt!$I$29,IF(AND(I57="",C57=14),Datenblatt!$I$29,IF(AND(I57="",C57=13),Datenblatt!$I$29,IF(AND($C57=13,I57&gt;Datenblatt!$AC$3),0,IF(AND($C57=14,I57&gt;Datenblatt!$AC$4),0,IF(AND($C57=15,I57&gt;Datenblatt!$AC$5),0,IF(AND($C57=16,I57&gt;Datenblatt!$AC$6),0,IF(AND($C57=12,I57&gt;Datenblatt!$AC$7),0,IF(AND($C57=11,I57&gt;Datenblatt!$AC$8),0,IF(AND($C57=13,I57&lt;Datenblatt!$AB$3),100,IF(AND($C57=14,I57&lt;Datenblatt!$AB$4),100,IF(AND($C57=15,I57&lt;Datenblatt!$AB$5),100,IF(AND($C57=16,I57&lt;Datenblatt!$AB$6),100,IF(AND($C57=12,I57&lt;Datenblatt!$AB$7),100,IF(AND($C57=11,I57&lt;Datenblatt!$AB$8),100,IF($C57=13,(Datenblatt!$B$27*Übersicht!I57^3)+(Datenblatt!$C$27*Übersicht!I57^2)+(Datenblatt!$D$27*Übersicht!I57)+Datenblatt!$E$27,IF($C57=14,(Datenblatt!$B$28*Übersicht!I57^3)+(Datenblatt!$C$28*Übersicht!I57^2)+(Datenblatt!$D$28*Übersicht!I57)+Datenblatt!$E$28,IF($C57=15,(Datenblatt!$B$29*Übersicht!I57^3)+(Datenblatt!$C$29*Übersicht!I57^2)+(Datenblatt!$D$29*Übersicht!I57)+Datenblatt!$E$29,IF($C57=16,(Datenblatt!$B$30*Übersicht!I57^3)+(Datenblatt!$C$30*Übersicht!I57^2)+(Datenblatt!$D$30*Übersicht!I57)+Datenblatt!$E$30,IF($C57=12,(Datenblatt!$B$31*Übersicht!I57^3)+(Datenblatt!$C$31*Übersicht!I57^2)+(Datenblatt!$D$31*Übersicht!I57)+Datenblatt!$E$31,IF($C57=11,(Datenblatt!$B$32*Übersicht!I57^3)+(Datenblatt!$C$32*Übersicht!I57^2)+(Datenblatt!$D$32*Übersicht!I57)+Datenblatt!$E$32,0))))))))))))))))))))))))</f>
        <v>0</v>
      </c>
      <c r="Q57" s="2" t="e">
        <f t="shared" si="0"/>
        <v>#DIV/0!</v>
      </c>
      <c r="R57" s="2" t="e">
        <f t="shared" si="1"/>
        <v>#DIV/0!</v>
      </c>
      <c r="T57" s="2"/>
      <c r="U57" s="2">
        <f>Datenblatt!$I$10</f>
        <v>63</v>
      </c>
      <c r="V57" s="2">
        <f>Datenblatt!$I$18</f>
        <v>62</v>
      </c>
      <c r="W57" s="2">
        <f>Datenblatt!$I$26</f>
        <v>56</v>
      </c>
      <c r="X57" s="2">
        <f>Datenblatt!$I$34</f>
        <v>58</v>
      </c>
      <c r="Y57" s="7" t="e">
        <f t="shared" si="2"/>
        <v>#DIV/0!</v>
      </c>
      <c r="AA57" s="2">
        <f>Datenblatt!$I$5</f>
        <v>73</v>
      </c>
      <c r="AB57">
        <f>Datenblatt!$I$13</f>
        <v>80</v>
      </c>
      <c r="AC57">
        <f>Datenblatt!$I$21</f>
        <v>80</v>
      </c>
      <c r="AD57">
        <f>Datenblatt!$I$29</f>
        <v>71</v>
      </c>
      <c r="AE57">
        <f>Datenblatt!$I$37</f>
        <v>75</v>
      </c>
      <c r="AF57" s="7" t="e">
        <f t="shared" si="3"/>
        <v>#DIV/0!</v>
      </c>
    </row>
    <row r="58" spans="11:32" ht="18.75" x14ac:dyDescent="0.3">
      <c r="K58" s="3" t="e">
        <f>IF(AND($C58=13,Datenblatt!M58&lt;Datenblatt!$S$3),0,IF(AND($C58=14,Datenblatt!M58&lt;Datenblatt!$S$4),0,IF(AND($C58=15,Datenblatt!M58&lt;Datenblatt!$S$5),0,IF(AND($C58=16,Datenblatt!M58&lt;Datenblatt!$S$6),0,IF(AND($C58=12,Datenblatt!M58&lt;Datenblatt!$S$7),0,IF(AND($C58=11,Datenblatt!M58&lt;Datenblatt!$S$8),0,IF(AND($C58=13,Datenblatt!M58&gt;Datenblatt!$R$3),100,IF(AND($C58=14,Datenblatt!M58&gt;Datenblatt!$R$4),100,IF(AND($C58=15,Datenblatt!M58&gt;Datenblatt!$R$5),100,IF(AND($C58=16,Datenblatt!M58&gt;Datenblatt!$R$6),100,IF(AND($C58=12,Datenblatt!M58&gt;Datenblatt!$R$7),100,IF(AND($C58=11,Datenblatt!M58&gt;Datenblatt!$R$8),100,IF(Übersicht!$C58=13,Datenblatt!$B$35*Datenblatt!M58^3+Datenblatt!$C$35*Datenblatt!M58^2+Datenblatt!$D$35*Datenblatt!M58+Datenblatt!$E$35,IF(Übersicht!$C58=14,Datenblatt!$B$36*Datenblatt!M58^3+Datenblatt!$C$36*Datenblatt!M58^2+Datenblatt!$D$36*Datenblatt!M58+Datenblatt!$E$36,IF(Übersicht!$C58=15,Datenblatt!$B$37*Datenblatt!M58^3+Datenblatt!$C$37*Datenblatt!M58^2+Datenblatt!$D$37*Datenblatt!M58+Datenblatt!$E$37,IF(Übersicht!$C58=16,Datenblatt!$B$38*Datenblatt!M58^3+Datenblatt!$C$38*Datenblatt!M58^2+Datenblatt!$D$38*Datenblatt!M58+Datenblatt!$E$38,IF(Übersicht!$C58=12,Datenblatt!$B$39*Datenblatt!M58^3+Datenblatt!$C$39*Datenblatt!M58^2+Datenblatt!$D$39*Datenblatt!M58+Datenblatt!$E$39,IF(Übersicht!$C58=11,Datenblatt!$B$40*Datenblatt!M58^3+Datenblatt!$C$40*Datenblatt!M58^2+Datenblatt!$D$40*Datenblatt!M58+Datenblatt!$E$40,0))))))))))))))))))</f>
        <v>#DIV/0!</v>
      </c>
      <c r="L58" s="3"/>
      <c r="M58" t="e">
        <f>IF(AND(Übersicht!$C58=13,Datenblatt!O58&lt;Datenblatt!$Y$3),0,IF(AND(Übersicht!$C58=14,Datenblatt!O58&lt;Datenblatt!$Y$4),0,IF(AND(Übersicht!$C58=15,Datenblatt!O58&lt;Datenblatt!$Y$5),0,IF(AND(Übersicht!$C58=16,Datenblatt!O58&lt;Datenblatt!$Y$6),0,IF(AND(Übersicht!$C58=12,Datenblatt!O58&lt;Datenblatt!$Y$7),0,IF(AND(Übersicht!$C58=11,Datenblatt!O58&lt;Datenblatt!$Y$8),0,IF(AND($C58=13,Datenblatt!O58&gt;Datenblatt!$X$3),100,IF(AND($C58=14,Datenblatt!O58&gt;Datenblatt!$X$4),100,IF(AND($C58=15,Datenblatt!O58&gt;Datenblatt!$X$5),100,IF(AND($C58=16,Datenblatt!O58&gt;Datenblatt!$X$6),100,IF(AND($C58=12,Datenblatt!O58&gt;Datenblatt!$X$7),100,IF(AND($C58=11,Datenblatt!O58&gt;Datenblatt!$X$8),100,IF(Übersicht!$C58=13,Datenblatt!$B$11*Datenblatt!O58^3+Datenblatt!$C$11*Datenblatt!O58^2+Datenblatt!$D$11*Datenblatt!O58+Datenblatt!$E$11,IF(Übersicht!$C58=14,Datenblatt!$B$12*Datenblatt!O58^3+Datenblatt!$C$12*Datenblatt!O58^2+Datenblatt!$D$12*Datenblatt!O58+Datenblatt!$E$12,IF(Übersicht!$C58=15,Datenblatt!$B$13*Datenblatt!O58^3+Datenblatt!$C$13*Datenblatt!O58^2+Datenblatt!$D$13*Datenblatt!O58+Datenblatt!$E$13,IF(Übersicht!$C58=16,Datenblatt!$B$14*Datenblatt!O58^3+Datenblatt!$C$14*Datenblatt!O58^2+Datenblatt!$D$14*Datenblatt!O58+Datenblatt!$E$14,IF(Übersicht!$C58=12,Datenblatt!$B$15*Datenblatt!O58^3+Datenblatt!$C$15*Datenblatt!O58^2+Datenblatt!$D$15*Datenblatt!O58+Datenblatt!$E$15,IF(Übersicht!$C58=11,Datenblatt!$B$16*Datenblatt!O58^3+Datenblatt!$C$16*Datenblatt!O58^2+Datenblatt!$D$16*Datenblatt!O58+Datenblatt!$E$16,0))))))))))))))))))</f>
        <v>#DIV/0!</v>
      </c>
      <c r="N58">
        <f>IF(AND($C58=13,H58&lt;Datenblatt!$AA$3),0,IF(AND($C58=14,H58&lt;Datenblatt!$AA$4),0,IF(AND($C58=15,H58&lt;Datenblatt!$AA$5),0,IF(AND($C58=16,H58&lt;Datenblatt!$AA$6),0,IF(AND($C58=12,H58&lt;Datenblatt!$AA$7),0,IF(AND($C58=11,H58&lt;Datenblatt!$AA$8),0,IF(AND($C58=13,H58&gt;Datenblatt!$Z$3),100,IF(AND($C58=14,H58&gt;Datenblatt!$Z$4),100,IF(AND($C58=15,H58&gt;Datenblatt!$Z$5),100,IF(AND($C58=16,H58&gt;Datenblatt!$Z$6),100,IF(AND($C58=12,H58&gt;Datenblatt!$Z$7),100,IF(AND($C58=11,H58&gt;Datenblatt!$Z$8),100,IF($C58=13,(Datenblatt!$B$19*Übersicht!H58^3)+(Datenblatt!$C$19*Übersicht!H58^2)+(Datenblatt!$D$19*Übersicht!H58)+Datenblatt!$E$19,IF($C58=14,(Datenblatt!$B$20*Übersicht!H58^3)+(Datenblatt!$C$20*Übersicht!H58^2)+(Datenblatt!$D$20*Übersicht!H58)+Datenblatt!$E$20,IF($C58=15,(Datenblatt!$B$21*Übersicht!H58^3)+(Datenblatt!$C$21*Übersicht!H58^2)+(Datenblatt!$D$21*Übersicht!H58)+Datenblatt!$E$21,IF($C58=16,(Datenblatt!$B$22*Übersicht!H58^3)+(Datenblatt!$C$22*Übersicht!H58^2)+(Datenblatt!$D$22*Übersicht!H58)+Datenblatt!$E$22,IF($C58=12,(Datenblatt!$B$23*Übersicht!H58^3)+(Datenblatt!$C$23*Übersicht!H58^2)+(Datenblatt!$D$23*Übersicht!H58)+Datenblatt!$E$23,IF($C58=11,(Datenblatt!$B$24*Übersicht!H58^3)+(Datenblatt!$C$24*Übersicht!H58^2)+(Datenblatt!$D$24*Übersicht!H58)+Datenblatt!$E$24,0))))))))))))))))))</f>
        <v>0</v>
      </c>
      <c r="O58">
        <f>IF(AND(I58="",C58=11),Datenblatt!$I$26,IF(AND(I58="",C58=12),Datenblatt!$I$26,IF(AND(I58="",C58=16),Datenblatt!$I$27,IF(AND(I58="",C58=15),Datenblatt!$I$26,IF(AND(I58="",C58=14),Datenblatt!$I$26,IF(AND(I58="",C58=13),Datenblatt!$I$26,IF(AND($C58=13,I58&gt;Datenblatt!$AC$3),0,IF(AND($C58=14,I58&gt;Datenblatt!$AC$4),0,IF(AND($C58=15,I58&gt;Datenblatt!$AC$5),0,IF(AND($C58=16,I58&gt;Datenblatt!$AC$6),0,IF(AND($C58=12,I58&gt;Datenblatt!$AC$7),0,IF(AND($C58=11,I58&gt;Datenblatt!$AC$8),0,IF(AND($C58=13,I58&lt;Datenblatt!$AB$3),100,IF(AND($C58=14,I58&lt;Datenblatt!$AB$4),100,IF(AND($C58=15,I58&lt;Datenblatt!$AB$5),100,IF(AND($C58=16,I58&lt;Datenblatt!$AB$6),100,IF(AND($C58=12,I58&lt;Datenblatt!$AB$7),100,IF(AND($C58=11,I58&lt;Datenblatt!$AB$8),100,IF($C58=13,(Datenblatt!$B$27*Übersicht!I58^3)+(Datenblatt!$C$27*Übersicht!I58^2)+(Datenblatt!$D$27*Übersicht!I58)+Datenblatt!$E$27,IF($C58=14,(Datenblatt!$B$28*Übersicht!I58^3)+(Datenblatt!$C$28*Übersicht!I58^2)+(Datenblatt!$D$28*Übersicht!I58)+Datenblatt!$E$28,IF($C58=15,(Datenblatt!$B$29*Übersicht!I58^3)+(Datenblatt!$C$29*Übersicht!I58^2)+(Datenblatt!$D$29*Übersicht!I58)+Datenblatt!$E$29,IF($C58=16,(Datenblatt!$B$30*Übersicht!I58^3)+(Datenblatt!$C$30*Übersicht!I58^2)+(Datenblatt!$D$30*Übersicht!I58)+Datenblatt!$E$30,IF($C58=12,(Datenblatt!$B$31*Übersicht!I58^3)+(Datenblatt!$C$31*Übersicht!I58^2)+(Datenblatt!$D$31*Übersicht!I58)+Datenblatt!$E$31,IF($C58=11,(Datenblatt!$B$32*Übersicht!I58^3)+(Datenblatt!$C$32*Übersicht!I58^2)+(Datenblatt!$D$32*Übersicht!I58)+Datenblatt!$E$32,0))))))))))))))))))))))))</f>
        <v>0</v>
      </c>
      <c r="P58">
        <f>IF(AND(I58="",C58=11),Datenblatt!$I$29,IF(AND(I58="",C58=12),Datenblatt!$I$29,IF(AND(I58="",C58=16),Datenblatt!$I$29,IF(AND(I58="",C58=15),Datenblatt!$I$29,IF(AND(I58="",C58=14),Datenblatt!$I$29,IF(AND(I58="",C58=13),Datenblatt!$I$29,IF(AND($C58=13,I58&gt;Datenblatt!$AC$3),0,IF(AND($C58=14,I58&gt;Datenblatt!$AC$4),0,IF(AND($C58=15,I58&gt;Datenblatt!$AC$5),0,IF(AND($C58=16,I58&gt;Datenblatt!$AC$6),0,IF(AND($C58=12,I58&gt;Datenblatt!$AC$7),0,IF(AND($C58=11,I58&gt;Datenblatt!$AC$8),0,IF(AND($C58=13,I58&lt;Datenblatt!$AB$3),100,IF(AND($C58=14,I58&lt;Datenblatt!$AB$4),100,IF(AND($C58=15,I58&lt;Datenblatt!$AB$5),100,IF(AND($C58=16,I58&lt;Datenblatt!$AB$6),100,IF(AND($C58=12,I58&lt;Datenblatt!$AB$7),100,IF(AND($C58=11,I58&lt;Datenblatt!$AB$8),100,IF($C58=13,(Datenblatt!$B$27*Übersicht!I58^3)+(Datenblatt!$C$27*Übersicht!I58^2)+(Datenblatt!$D$27*Übersicht!I58)+Datenblatt!$E$27,IF($C58=14,(Datenblatt!$B$28*Übersicht!I58^3)+(Datenblatt!$C$28*Übersicht!I58^2)+(Datenblatt!$D$28*Übersicht!I58)+Datenblatt!$E$28,IF($C58=15,(Datenblatt!$B$29*Übersicht!I58^3)+(Datenblatt!$C$29*Übersicht!I58^2)+(Datenblatt!$D$29*Übersicht!I58)+Datenblatt!$E$29,IF($C58=16,(Datenblatt!$B$30*Übersicht!I58^3)+(Datenblatt!$C$30*Übersicht!I58^2)+(Datenblatt!$D$30*Übersicht!I58)+Datenblatt!$E$30,IF($C58=12,(Datenblatt!$B$31*Übersicht!I58^3)+(Datenblatt!$C$31*Übersicht!I58^2)+(Datenblatt!$D$31*Übersicht!I58)+Datenblatt!$E$31,IF($C58=11,(Datenblatt!$B$32*Übersicht!I58^3)+(Datenblatt!$C$32*Übersicht!I58^2)+(Datenblatt!$D$32*Übersicht!I58)+Datenblatt!$E$32,0))))))))))))))))))))))))</f>
        <v>0</v>
      </c>
      <c r="Q58" s="2" t="e">
        <f t="shared" si="0"/>
        <v>#DIV/0!</v>
      </c>
      <c r="R58" s="2" t="e">
        <f t="shared" si="1"/>
        <v>#DIV/0!</v>
      </c>
      <c r="T58" s="2"/>
      <c r="U58" s="2">
        <f>Datenblatt!$I$10</f>
        <v>63</v>
      </c>
      <c r="V58" s="2">
        <f>Datenblatt!$I$18</f>
        <v>62</v>
      </c>
      <c r="W58" s="2">
        <f>Datenblatt!$I$26</f>
        <v>56</v>
      </c>
      <c r="X58" s="2">
        <f>Datenblatt!$I$34</f>
        <v>58</v>
      </c>
      <c r="Y58" s="7" t="e">
        <f t="shared" si="2"/>
        <v>#DIV/0!</v>
      </c>
      <c r="AA58" s="2">
        <f>Datenblatt!$I$5</f>
        <v>73</v>
      </c>
      <c r="AB58">
        <f>Datenblatt!$I$13</f>
        <v>80</v>
      </c>
      <c r="AC58">
        <f>Datenblatt!$I$21</f>
        <v>80</v>
      </c>
      <c r="AD58">
        <f>Datenblatt!$I$29</f>
        <v>71</v>
      </c>
      <c r="AE58">
        <f>Datenblatt!$I$37</f>
        <v>75</v>
      </c>
      <c r="AF58" s="7" t="e">
        <f t="shared" si="3"/>
        <v>#DIV/0!</v>
      </c>
    </row>
    <row r="59" spans="11:32" ht="18.75" x14ac:dyDescent="0.3">
      <c r="K59" s="3" t="e">
        <f>IF(AND($C59=13,Datenblatt!M59&lt;Datenblatt!$S$3),0,IF(AND($C59=14,Datenblatt!M59&lt;Datenblatt!$S$4),0,IF(AND($C59=15,Datenblatt!M59&lt;Datenblatt!$S$5),0,IF(AND($C59=16,Datenblatt!M59&lt;Datenblatt!$S$6),0,IF(AND($C59=12,Datenblatt!M59&lt;Datenblatt!$S$7),0,IF(AND($C59=11,Datenblatt!M59&lt;Datenblatt!$S$8),0,IF(AND($C59=13,Datenblatt!M59&gt;Datenblatt!$R$3),100,IF(AND($C59=14,Datenblatt!M59&gt;Datenblatt!$R$4),100,IF(AND($C59=15,Datenblatt!M59&gt;Datenblatt!$R$5),100,IF(AND($C59=16,Datenblatt!M59&gt;Datenblatt!$R$6),100,IF(AND($C59=12,Datenblatt!M59&gt;Datenblatt!$R$7),100,IF(AND($C59=11,Datenblatt!M59&gt;Datenblatt!$R$8),100,IF(Übersicht!$C59=13,Datenblatt!$B$35*Datenblatt!M59^3+Datenblatt!$C$35*Datenblatt!M59^2+Datenblatt!$D$35*Datenblatt!M59+Datenblatt!$E$35,IF(Übersicht!$C59=14,Datenblatt!$B$36*Datenblatt!M59^3+Datenblatt!$C$36*Datenblatt!M59^2+Datenblatt!$D$36*Datenblatt!M59+Datenblatt!$E$36,IF(Übersicht!$C59=15,Datenblatt!$B$37*Datenblatt!M59^3+Datenblatt!$C$37*Datenblatt!M59^2+Datenblatt!$D$37*Datenblatt!M59+Datenblatt!$E$37,IF(Übersicht!$C59=16,Datenblatt!$B$38*Datenblatt!M59^3+Datenblatt!$C$38*Datenblatt!M59^2+Datenblatt!$D$38*Datenblatt!M59+Datenblatt!$E$38,IF(Übersicht!$C59=12,Datenblatt!$B$39*Datenblatt!M59^3+Datenblatt!$C$39*Datenblatt!M59^2+Datenblatt!$D$39*Datenblatt!M59+Datenblatt!$E$39,IF(Übersicht!$C59=11,Datenblatt!$B$40*Datenblatt!M59^3+Datenblatt!$C$40*Datenblatt!M59^2+Datenblatt!$D$40*Datenblatt!M59+Datenblatt!$E$40,0))))))))))))))))))</f>
        <v>#DIV/0!</v>
      </c>
      <c r="L59" s="3"/>
      <c r="M59" t="e">
        <f>IF(AND(Übersicht!$C59=13,Datenblatt!O59&lt;Datenblatt!$Y$3),0,IF(AND(Übersicht!$C59=14,Datenblatt!O59&lt;Datenblatt!$Y$4),0,IF(AND(Übersicht!$C59=15,Datenblatt!O59&lt;Datenblatt!$Y$5),0,IF(AND(Übersicht!$C59=16,Datenblatt!O59&lt;Datenblatt!$Y$6),0,IF(AND(Übersicht!$C59=12,Datenblatt!O59&lt;Datenblatt!$Y$7),0,IF(AND(Übersicht!$C59=11,Datenblatt!O59&lt;Datenblatt!$Y$8),0,IF(AND($C59=13,Datenblatt!O59&gt;Datenblatt!$X$3),100,IF(AND($C59=14,Datenblatt!O59&gt;Datenblatt!$X$4),100,IF(AND($C59=15,Datenblatt!O59&gt;Datenblatt!$X$5),100,IF(AND($C59=16,Datenblatt!O59&gt;Datenblatt!$X$6),100,IF(AND($C59=12,Datenblatt!O59&gt;Datenblatt!$X$7),100,IF(AND($C59=11,Datenblatt!O59&gt;Datenblatt!$X$8),100,IF(Übersicht!$C59=13,Datenblatt!$B$11*Datenblatt!O59^3+Datenblatt!$C$11*Datenblatt!O59^2+Datenblatt!$D$11*Datenblatt!O59+Datenblatt!$E$11,IF(Übersicht!$C59=14,Datenblatt!$B$12*Datenblatt!O59^3+Datenblatt!$C$12*Datenblatt!O59^2+Datenblatt!$D$12*Datenblatt!O59+Datenblatt!$E$12,IF(Übersicht!$C59=15,Datenblatt!$B$13*Datenblatt!O59^3+Datenblatt!$C$13*Datenblatt!O59^2+Datenblatt!$D$13*Datenblatt!O59+Datenblatt!$E$13,IF(Übersicht!$C59=16,Datenblatt!$B$14*Datenblatt!O59^3+Datenblatt!$C$14*Datenblatt!O59^2+Datenblatt!$D$14*Datenblatt!O59+Datenblatt!$E$14,IF(Übersicht!$C59=12,Datenblatt!$B$15*Datenblatt!O59^3+Datenblatt!$C$15*Datenblatt!O59^2+Datenblatt!$D$15*Datenblatt!O59+Datenblatt!$E$15,IF(Übersicht!$C59=11,Datenblatt!$B$16*Datenblatt!O59^3+Datenblatt!$C$16*Datenblatt!O59^2+Datenblatt!$D$16*Datenblatt!O59+Datenblatt!$E$16,0))))))))))))))))))</f>
        <v>#DIV/0!</v>
      </c>
      <c r="N59">
        <f>IF(AND($C59=13,H59&lt;Datenblatt!$AA$3),0,IF(AND($C59=14,H59&lt;Datenblatt!$AA$4),0,IF(AND($C59=15,H59&lt;Datenblatt!$AA$5),0,IF(AND($C59=16,H59&lt;Datenblatt!$AA$6),0,IF(AND($C59=12,H59&lt;Datenblatt!$AA$7),0,IF(AND($C59=11,H59&lt;Datenblatt!$AA$8),0,IF(AND($C59=13,H59&gt;Datenblatt!$Z$3),100,IF(AND($C59=14,H59&gt;Datenblatt!$Z$4),100,IF(AND($C59=15,H59&gt;Datenblatt!$Z$5),100,IF(AND($C59=16,H59&gt;Datenblatt!$Z$6),100,IF(AND($C59=12,H59&gt;Datenblatt!$Z$7),100,IF(AND($C59=11,H59&gt;Datenblatt!$Z$8),100,IF($C59=13,(Datenblatt!$B$19*Übersicht!H59^3)+(Datenblatt!$C$19*Übersicht!H59^2)+(Datenblatt!$D$19*Übersicht!H59)+Datenblatt!$E$19,IF($C59=14,(Datenblatt!$B$20*Übersicht!H59^3)+(Datenblatt!$C$20*Übersicht!H59^2)+(Datenblatt!$D$20*Übersicht!H59)+Datenblatt!$E$20,IF($C59=15,(Datenblatt!$B$21*Übersicht!H59^3)+(Datenblatt!$C$21*Übersicht!H59^2)+(Datenblatt!$D$21*Übersicht!H59)+Datenblatt!$E$21,IF($C59=16,(Datenblatt!$B$22*Übersicht!H59^3)+(Datenblatt!$C$22*Übersicht!H59^2)+(Datenblatt!$D$22*Übersicht!H59)+Datenblatt!$E$22,IF($C59=12,(Datenblatt!$B$23*Übersicht!H59^3)+(Datenblatt!$C$23*Übersicht!H59^2)+(Datenblatt!$D$23*Übersicht!H59)+Datenblatt!$E$23,IF($C59=11,(Datenblatt!$B$24*Übersicht!H59^3)+(Datenblatt!$C$24*Übersicht!H59^2)+(Datenblatt!$D$24*Übersicht!H59)+Datenblatt!$E$24,0))))))))))))))))))</f>
        <v>0</v>
      </c>
      <c r="O59">
        <f>IF(AND(I59="",C59=11),Datenblatt!$I$26,IF(AND(I59="",C59=12),Datenblatt!$I$26,IF(AND(I59="",C59=16),Datenblatt!$I$27,IF(AND(I59="",C59=15),Datenblatt!$I$26,IF(AND(I59="",C59=14),Datenblatt!$I$26,IF(AND(I59="",C59=13),Datenblatt!$I$26,IF(AND($C59=13,I59&gt;Datenblatt!$AC$3),0,IF(AND($C59=14,I59&gt;Datenblatt!$AC$4),0,IF(AND($C59=15,I59&gt;Datenblatt!$AC$5),0,IF(AND($C59=16,I59&gt;Datenblatt!$AC$6),0,IF(AND($C59=12,I59&gt;Datenblatt!$AC$7),0,IF(AND($C59=11,I59&gt;Datenblatt!$AC$8),0,IF(AND($C59=13,I59&lt;Datenblatt!$AB$3),100,IF(AND($C59=14,I59&lt;Datenblatt!$AB$4),100,IF(AND($C59=15,I59&lt;Datenblatt!$AB$5),100,IF(AND($C59=16,I59&lt;Datenblatt!$AB$6),100,IF(AND($C59=12,I59&lt;Datenblatt!$AB$7),100,IF(AND($C59=11,I59&lt;Datenblatt!$AB$8),100,IF($C59=13,(Datenblatt!$B$27*Übersicht!I59^3)+(Datenblatt!$C$27*Übersicht!I59^2)+(Datenblatt!$D$27*Übersicht!I59)+Datenblatt!$E$27,IF($C59=14,(Datenblatt!$B$28*Übersicht!I59^3)+(Datenblatt!$C$28*Übersicht!I59^2)+(Datenblatt!$D$28*Übersicht!I59)+Datenblatt!$E$28,IF($C59=15,(Datenblatt!$B$29*Übersicht!I59^3)+(Datenblatt!$C$29*Übersicht!I59^2)+(Datenblatt!$D$29*Übersicht!I59)+Datenblatt!$E$29,IF($C59=16,(Datenblatt!$B$30*Übersicht!I59^3)+(Datenblatt!$C$30*Übersicht!I59^2)+(Datenblatt!$D$30*Übersicht!I59)+Datenblatt!$E$30,IF($C59=12,(Datenblatt!$B$31*Übersicht!I59^3)+(Datenblatt!$C$31*Übersicht!I59^2)+(Datenblatt!$D$31*Übersicht!I59)+Datenblatt!$E$31,IF($C59=11,(Datenblatt!$B$32*Übersicht!I59^3)+(Datenblatt!$C$32*Übersicht!I59^2)+(Datenblatt!$D$32*Übersicht!I59)+Datenblatt!$E$32,0))))))))))))))))))))))))</f>
        <v>0</v>
      </c>
      <c r="P59">
        <f>IF(AND(I59="",C59=11),Datenblatt!$I$29,IF(AND(I59="",C59=12),Datenblatt!$I$29,IF(AND(I59="",C59=16),Datenblatt!$I$29,IF(AND(I59="",C59=15),Datenblatt!$I$29,IF(AND(I59="",C59=14),Datenblatt!$I$29,IF(AND(I59="",C59=13),Datenblatt!$I$29,IF(AND($C59=13,I59&gt;Datenblatt!$AC$3),0,IF(AND($C59=14,I59&gt;Datenblatt!$AC$4),0,IF(AND($C59=15,I59&gt;Datenblatt!$AC$5),0,IF(AND($C59=16,I59&gt;Datenblatt!$AC$6),0,IF(AND($C59=12,I59&gt;Datenblatt!$AC$7),0,IF(AND($C59=11,I59&gt;Datenblatt!$AC$8),0,IF(AND($C59=13,I59&lt;Datenblatt!$AB$3),100,IF(AND($C59=14,I59&lt;Datenblatt!$AB$4),100,IF(AND($C59=15,I59&lt;Datenblatt!$AB$5),100,IF(AND($C59=16,I59&lt;Datenblatt!$AB$6),100,IF(AND($C59=12,I59&lt;Datenblatt!$AB$7),100,IF(AND($C59=11,I59&lt;Datenblatt!$AB$8),100,IF($C59=13,(Datenblatt!$B$27*Übersicht!I59^3)+(Datenblatt!$C$27*Übersicht!I59^2)+(Datenblatt!$D$27*Übersicht!I59)+Datenblatt!$E$27,IF($C59=14,(Datenblatt!$B$28*Übersicht!I59^3)+(Datenblatt!$C$28*Übersicht!I59^2)+(Datenblatt!$D$28*Übersicht!I59)+Datenblatt!$E$28,IF($C59=15,(Datenblatt!$B$29*Übersicht!I59^3)+(Datenblatt!$C$29*Übersicht!I59^2)+(Datenblatt!$D$29*Übersicht!I59)+Datenblatt!$E$29,IF($C59=16,(Datenblatt!$B$30*Übersicht!I59^3)+(Datenblatt!$C$30*Übersicht!I59^2)+(Datenblatt!$D$30*Übersicht!I59)+Datenblatt!$E$30,IF($C59=12,(Datenblatt!$B$31*Übersicht!I59^3)+(Datenblatt!$C$31*Übersicht!I59^2)+(Datenblatt!$D$31*Übersicht!I59)+Datenblatt!$E$31,IF($C59=11,(Datenblatt!$B$32*Übersicht!I59^3)+(Datenblatt!$C$32*Übersicht!I59^2)+(Datenblatt!$D$32*Übersicht!I59)+Datenblatt!$E$32,0))))))))))))))))))))))))</f>
        <v>0</v>
      </c>
      <c r="Q59" s="2" t="e">
        <f t="shared" si="0"/>
        <v>#DIV/0!</v>
      </c>
      <c r="R59" s="2" t="e">
        <f t="shared" si="1"/>
        <v>#DIV/0!</v>
      </c>
      <c r="T59" s="2"/>
      <c r="U59" s="2">
        <f>Datenblatt!$I$10</f>
        <v>63</v>
      </c>
      <c r="V59" s="2">
        <f>Datenblatt!$I$18</f>
        <v>62</v>
      </c>
      <c r="W59" s="2">
        <f>Datenblatt!$I$26</f>
        <v>56</v>
      </c>
      <c r="X59" s="2">
        <f>Datenblatt!$I$34</f>
        <v>58</v>
      </c>
      <c r="Y59" s="7" t="e">
        <f t="shared" si="2"/>
        <v>#DIV/0!</v>
      </c>
      <c r="AA59" s="2">
        <f>Datenblatt!$I$5</f>
        <v>73</v>
      </c>
      <c r="AB59">
        <f>Datenblatt!$I$13</f>
        <v>80</v>
      </c>
      <c r="AC59">
        <f>Datenblatt!$I$21</f>
        <v>80</v>
      </c>
      <c r="AD59">
        <f>Datenblatt!$I$29</f>
        <v>71</v>
      </c>
      <c r="AE59">
        <f>Datenblatt!$I$37</f>
        <v>75</v>
      </c>
      <c r="AF59" s="7" t="e">
        <f t="shared" si="3"/>
        <v>#DIV/0!</v>
      </c>
    </row>
    <row r="60" spans="11:32" ht="18.75" x14ac:dyDescent="0.3">
      <c r="K60" s="3" t="e">
        <f>IF(AND($C60=13,Datenblatt!M60&lt;Datenblatt!$S$3),0,IF(AND($C60=14,Datenblatt!M60&lt;Datenblatt!$S$4),0,IF(AND($C60=15,Datenblatt!M60&lt;Datenblatt!$S$5),0,IF(AND($C60=16,Datenblatt!M60&lt;Datenblatt!$S$6),0,IF(AND($C60=12,Datenblatt!M60&lt;Datenblatt!$S$7),0,IF(AND($C60=11,Datenblatt!M60&lt;Datenblatt!$S$8),0,IF(AND($C60=13,Datenblatt!M60&gt;Datenblatt!$R$3),100,IF(AND($C60=14,Datenblatt!M60&gt;Datenblatt!$R$4),100,IF(AND($C60=15,Datenblatt!M60&gt;Datenblatt!$R$5),100,IF(AND($C60=16,Datenblatt!M60&gt;Datenblatt!$R$6),100,IF(AND($C60=12,Datenblatt!M60&gt;Datenblatt!$R$7),100,IF(AND($C60=11,Datenblatt!M60&gt;Datenblatt!$R$8),100,IF(Übersicht!$C60=13,Datenblatt!$B$35*Datenblatt!M60^3+Datenblatt!$C$35*Datenblatt!M60^2+Datenblatt!$D$35*Datenblatt!M60+Datenblatt!$E$35,IF(Übersicht!$C60=14,Datenblatt!$B$36*Datenblatt!M60^3+Datenblatt!$C$36*Datenblatt!M60^2+Datenblatt!$D$36*Datenblatt!M60+Datenblatt!$E$36,IF(Übersicht!$C60=15,Datenblatt!$B$37*Datenblatt!M60^3+Datenblatt!$C$37*Datenblatt!M60^2+Datenblatt!$D$37*Datenblatt!M60+Datenblatt!$E$37,IF(Übersicht!$C60=16,Datenblatt!$B$38*Datenblatt!M60^3+Datenblatt!$C$38*Datenblatt!M60^2+Datenblatt!$D$38*Datenblatt!M60+Datenblatt!$E$38,IF(Übersicht!$C60=12,Datenblatt!$B$39*Datenblatt!M60^3+Datenblatt!$C$39*Datenblatt!M60^2+Datenblatt!$D$39*Datenblatt!M60+Datenblatt!$E$39,IF(Übersicht!$C60=11,Datenblatt!$B$40*Datenblatt!M60^3+Datenblatt!$C$40*Datenblatt!M60^2+Datenblatt!$D$40*Datenblatt!M60+Datenblatt!$E$40,0))))))))))))))))))</f>
        <v>#DIV/0!</v>
      </c>
      <c r="L60" s="3"/>
      <c r="M60" t="e">
        <f>IF(AND(Übersicht!$C60=13,Datenblatt!O60&lt;Datenblatt!$Y$3),0,IF(AND(Übersicht!$C60=14,Datenblatt!O60&lt;Datenblatt!$Y$4),0,IF(AND(Übersicht!$C60=15,Datenblatt!O60&lt;Datenblatt!$Y$5),0,IF(AND(Übersicht!$C60=16,Datenblatt!O60&lt;Datenblatt!$Y$6),0,IF(AND(Übersicht!$C60=12,Datenblatt!O60&lt;Datenblatt!$Y$7),0,IF(AND(Übersicht!$C60=11,Datenblatt!O60&lt;Datenblatt!$Y$8),0,IF(AND($C60=13,Datenblatt!O60&gt;Datenblatt!$X$3),100,IF(AND($C60=14,Datenblatt!O60&gt;Datenblatt!$X$4),100,IF(AND($C60=15,Datenblatt!O60&gt;Datenblatt!$X$5),100,IF(AND($C60=16,Datenblatt!O60&gt;Datenblatt!$X$6),100,IF(AND($C60=12,Datenblatt!O60&gt;Datenblatt!$X$7),100,IF(AND($C60=11,Datenblatt!O60&gt;Datenblatt!$X$8),100,IF(Übersicht!$C60=13,Datenblatt!$B$11*Datenblatt!O60^3+Datenblatt!$C$11*Datenblatt!O60^2+Datenblatt!$D$11*Datenblatt!O60+Datenblatt!$E$11,IF(Übersicht!$C60=14,Datenblatt!$B$12*Datenblatt!O60^3+Datenblatt!$C$12*Datenblatt!O60^2+Datenblatt!$D$12*Datenblatt!O60+Datenblatt!$E$12,IF(Übersicht!$C60=15,Datenblatt!$B$13*Datenblatt!O60^3+Datenblatt!$C$13*Datenblatt!O60^2+Datenblatt!$D$13*Datenblatt!O60+Datenblatt!$E$13,IF(Übersicht!$C60=16,Datenblatt!$B$14*Datenblatt!O60^3+Datenblatt!$C$14*Datenblatt!O60^2+Datenblatt!$D$14*Datenblatt!O60+Datenblatt!$E$14,IF(Übersicht!$C60=12,Datenblatt!$B$15*Datenblatt!O60^3+Datenblatt!$C$15*Datenblatt!O60^2+Datenblatt!$D$15*Datenblatt!O60+Datenblatt!$E$15,IF(Übersicht!$C60=11,Datenblatt!$B$16*Datenblatt!O60^3+Datenblatt!$C$16*Datenblatt!O60^2+Datenblatt!$D$16*Datenblatt!O60+Datenblatt!$E$16,0))))))))))))))))))</f>
        <v>#DIV/0!</v>
      </c>
      <c r="N60">
        <f>IF(AND($C60=13,H60&lt;Datenblatt!$AA$3),0,IF(AND($C60=14,H60&lt;Datenblatt!$AA$4),0,IF(AND($C60=15,H60&lt;Datenblatt!$AA$5),0,IF(AND($C60=16,H60&lt;Datenblatt!$AA$6),0,IF(AND($C60=12,H60&lt;Datenblatt!$AA$7),0,IF(AND($C60=11,H60&lt;Datenblatt!$AA$8),0,IF(AND($C60=13,H60&gt;Datenblatt!$Z$3),100,IF(AND($C60=14,H60&gt;Datenblatt!$Z$4),100,IF(AND($C60=15,H60&gt;Datenblatt!$Z$5),100,IF(AND($C60=16,H60&gt;Datenblatt!$Z$6),100,IF(AND($C60=12,H60&gt;Datenblatt!$Z$7),100,IF(AND($C60=11,H60&gt;Datenblatt!$Z$8),100,IF($C60=13,(Datenblatt!$B$19*Übersicht!H60^3)+(Datenblatt!$C$19*Übersicht!H60^2)+(Datenblatt!$D$19*Übersicht!H60)+Datenblatt!$E$19,IF($C60=14,(Datenblatt!$B$20*Übersicht!H60^3)+(Datenblatt!$C$20*Übersicht!H60^2)+(Datenblatt!$D$20*Übersicht!H60)+Datenblatt!$E$20,IF($C60=15,(Datenblatt!$B$21*Übersicht!H60^3)+(Datenblatt!$C$21*Übersicht!H60^2)+(Datenblatt!$D$21*Übersicht!H60)+Datenblatt!$E$21,IF($C60=16,(Datenblatt!$B$22*Übersicht!H60^3)+(Datenblatt!$C$22*Übersicht!H60^2)+(Datenblatt!$D$22*Übersicht!H60)+Datenblatt!$E$22,IF($C60=12,(Datenblatt!$B$23*Übersicht!H60^3)+(Datenblatt!$C$23*Übersicht!H60^2)+(Datenblatt!$D$23*Übersicht!H60)+Datenblatt!$E$23,IF($C60=11,(Datenblatt!$B$24*Übersicht!H60^3)+(Datenblatt!$C$24*Übersicht!H60^2)+(Datenblatt!$D$24*Übersicht!H60)+Datenblatt!$E$24,0))))))))))))))))))</f>
        <v>0</v>
      </c>
      <c r="O60">
        <f>IF(AND(I60="",C60=11),Datenblatt!$I$26,IF(AND(I60="",C60=12),Datenblatt!$I$26,IF(AND(I60="",C60=16),Datenblatt!$I$27,IF(AND(I60="",C60=15),Datenblatt!$I$26,IF(AND(I60="",C60=14),Datenblatt!$I$26,IF(AND(I60="",C60=13),Datenblatt!$I$26,IF(AND($C60=13,I60&gt;Datenblatt!$AC$3),0,IF(AND($C60=14,I60&gt;Datenblatt!$AC$4),0,IF(AND($C60=15,I60&gt;Datenblatt!$AC$5),0,IF(AND($C60=16,I60&gt;Datenblatt!$AC$6),0,IF(AND($C60=12,I60&gt;Datenblatt!$AC$7),0,IF(AND($C60=11,I60&gt;Datenblatt!$AC$8),0,IF(AND($C60=13,I60&lt;Datenblatt!$AB$3),100,IF(AND($C60=14,I60&lt;Datenblatt!$AB$4),100,IF(AND($C60=15,I60&lt;Datenblatt!$AB$5),100,IF(AND($C60=16,I60&lt;Datenblatt!$AB$6),100,IF(AND($C60=12,I60&lt;Datenblatt!$AB$7),100,IF(AND($C60=11,I60&lt;Datenblatt!$AB$8),100,IF($C60=13,(Datenblatt!$B$27*Übersicht!I60^3)+(Datenblatt!$C$27*Übersicht!I60^2)+(Datenblatt!$D$27*Übersicht!I60)+Datenblatt!$E$27,IF($C60=14,(Datenblatt!$B$28*Übersicht!I60^3)+(Datenblatt!$C$28*Übersicht!I60^2)+(Datenblatt!$D$28*Übersicht!I60)+Datenblatt!$E$28,IF($C60=15,(Datenblatt!$B$29*Übersicht!I60^3)+(Datenblatt!$C$29*Übersicht!I60^2)+(Datenblatt!$D$29*Übersicht!I60)+Datenblatt!$E$29,IF($C60=16,(Datenblatt!$B$30*Übersicht!I60^3)+(Datenblatt!$C$30*Übersicht!I60^2)+(Datenblatt!$D$30*Übersicht!I60)+Datenblatt!$E$30,IF($C60=12,(Datenblatt!$B$31*Übersicht!I60^3)+(Datenblatt!$C$31*Übersicht!I60^2)+(Datenblatt!$D$31*Übersicht!I60)+Datenblatt!$E$31,IF($C60=11,(Datenblatt!$B$32*Übersicht!I60^3)+(Datenblatt!$C$32*Übersicht!I60^2)+(Datenblatt!$D$32*Übersicht!I60)+Datenblatt!$E$32,0))))))))))))))))))))))))</f>
        <v>0</v>
      </c>
      <c r="P60">
        <f>IF(AND(I60="",C60=11),Datenblatt!$I$29,IF(AND(I60="",C60=12),Datenblatt!$I$29,IF(AND(I60="",C60=16),Datenblatt!$I$29,IF(AND(I60="",C60=15),Datenblatt!$I$29,IF(AND(I60="",C60=14),Datenblatt!$I$29,IF(AND(I60="",C60=13),Datenblatt!$I$29,IF(AND($C60=13,I60&gt;Datenblatt!$AC$3),0,IF(AND($C60=14,I60&gt;Datenblatt!$AC$4),0,IF(AND($C60=15,I60&gt;Datenblatt!$AC$5),0,IF(AND($C60=16,I60&gt;Datenblatt!$AC$6),0,IF(AND($C60=12,I60&gt;Datenblatt!$AC$7),0,IF(AND($C60=11,I60&gt;Datenblatt!$AC$8),0,IF(AND($C60=13,I60&lt;Datenblatt!$AB$3),100,IF(AND($C60=14,I60&lt;Datenblatt!$AB$4),100,IF(AND($C60=15,I60&lt;Datenblatt!$AB$5),100,IF(AND($C60=16,I60&lt;Datenblatt!$AB$6),100,IF(AND($C60=12,I60&lt;Datenblatt!$AB$7),100,IF(AND($C60=11,I60&lt;Datenblatt!$AB$8),100,IF($C60=13,(Datenblatt!$B$27*Übersicht!I60^3)+(Datenblatt!$C$27*Übersicht!I60^2)+(Datenblatt!$D$27*Übersicht!I60)+Datenblatt!$E$27,IF($C60=14,(Datenblatt!$B$28*Übersicht!I60^3)+(Datenblatt!$C$28*Übersicht!I60^2)+(Datenblatt!$D$28*Übersicht!I60)+Datenblatt!$E$28,IF($C60=15,(Datenblatt!$B$29*Übersicht!I60^3)+(Datenblatt!$C$29*Übersicht!I60^2)+(Datenblatt!$D$29*Übersicht!I60)+Datenblatt!$E$29,IF($C60=16,(Datenblatt!$B$30*Übersicht!I60^3)+(Datenblatt!$C$30*Übersicht!I60^2)+(Datenblatt!$D$30*Übersicht!I60)+Datenblatt!$E$30,IF($C60=12,(Datenblatt!$B$31*Übersicht!I60^3)+(Datenblatt!$C$31*Übersicht!I60^2)+(Datenblatt!$D$31*Übersicht!I60)+Datenblatt!$E$31,IF($C60=11,(Datenblatt!$B$32*Übersicht!I60^3)+(Datenblatt!$C$32*Übersicht!I60^2)+(Datenblatt!$D$32*Übersicht!I60)+Datenblatt!$E$32,0))))))))))))))))))))))))</f>
        <v>0</v>
      </c>
      <c r="Q60" s="2" t="e">
        <f t="shared" si="0"/>
        <v>#DIV/0!</v>
      </c>
      <c r="R60" s="2" t="e">
        <f t="shared" si="1"/>
        <v>#DIV/0!</v>
      </c>
      <c r="T60" s="2"/>
      <c r="U60" s="2">
        <f>Datenblatt!$I$10</f>
        <v>63</v>
      </c>
      <c r="V60" s="2">
        <f>Datenblatt!$I$18</f>
        <v>62</v>
      </c>
      <c r="W60" s="2">
        <f>Datenblatt!$I$26</f>
        <v>56</v>
      </c>
      <c r="X60" s="2">
        <f>Datenblatt!$I$34</f>
        <v>58</v>
      </c>
      <c r="Y60" s="7" t="e">
        <f t="shared" si="2"/>
        <v>#DIV/0!</v>
      </c>
      <c r="AA60" s="2">
        <f>Datenblatt!$I$5</f>
        <v>73</v>
      </c>
      <c r="AB60">
        <f>Datenblatt!$I$13</f>
        <v>80</v>
      </c>
      <c r="AC60">
        <f>Datenblatt!$I$21</f>
        <v>80</v>
      </c>
      <c r="AD60">
        <f>Datenblatt!$I$29</f>
        <v>71</v>
      </c>
      <c r="AE60">
        <f>Datenblatt!$I$37</f>
        <v>75</v>
      </c>
      <c r="AF60" s="7" t="e">
        <f t="shared" si="3"/>
        <v>#DIV/0!</v>
      </c>
    </row>
    <row r="61" spans="11:32" ht="18.75" x14ac:dyDescent="0.3">
      <c r="K61" s="3" t="e">
        <f>IF(AND($C61=13,Datenblatt!M61&lt;Datenblatt!$S$3),0,IF(AND($C61=14,Datenblatt!M61&lt;Datenblatt!$S$4),0,IF(AND($C61=15,Datenblatt!M61&lt;Datenblatt!$S$5),0,IF(AND($C61=16,Datenblatt!M61&lt;Datenblatt!$S$6),0,IF(AND($C61=12,Datenblatt!M61&lt;Datenblatt!$S$7),0,IF(AND($C61=11,Datenblatt!M61&lt;Datenblatt!$S$8),0,IF(AND($C61=13,Datenblatt!M61&gt;Datenblatt!$R$3),100,IF(AND($C61=14,Datenblatt!M61&gt;Datenblatt!$R$4),100,IF(AND($C61=15,Datenblatt!M61&gt;Datenblatt!$R$5),100,IF(AND($C61=16,Datenblatt!M61&gt;Datenblatt!$R$6),100,IF(AND($C61=12,Datenblatt!M61&gt;Datenblatt!$R$7),100,IF(AND($C61=11,Datenblatt!M61&gt;Datenblatt!$R$8),100,IF(Übersicht!$C61=13,Datenblatt!$B$35*Datenblatt!M61^3+Datenblatt!$C$35*Datenblatt!M61^2+Datenblatt!$D$35*Datenblatt!M61+Datenblatt!$E$35,IF(Übersicht!$C61=14,Datenblatt!$B$36*Datenblatt!M61^3+Datenblatt!$C$36*Datenblatt!M61^2+Datenblatt!$D$36*Datenblatt!M61+Datenblatt!$E$36,IF(Übersicht!$C61=15,Datenblatt!$B$37*Datenblatt!M61^3+Datenblatt!$C$37*Datenblatt!M61^2+Datenblatt!$D$37*Datenblatt!M61+Datenblatt!$E$37,IF(Übersicht!$C61=16,Datenblatt!$B$38*Datenblatt!M61^3+Datenblatt!$C$38*Datenblatt!M61^2+Datenblatt!$D$38*Datenblatt!M61+Datenblatt!$E$38,IF(Übersicht!$C61=12,Datenblatt!$B$39*Datenblatt!M61^3+Datenblatt!$C$39*Datenblatt!M61^2+Datenblatt!$D$39*Datenblatt!M61+Datenblatt!$E$39,IF(Übersicht!$C61=11,Datenblatt!$B$40*Datenblatt!M61^3+Datenblatt!$C$40*Datenblatt!M61^2+Datenblatt!$D$40*Datenblatt!M61+Datenblatt!$E$40,0))))))))))))))))))</f>
        <v>#DIV/0!</v>
      </c>
      <c r="L61" s="3"/>
      <c r="M61" t="e">
        <f>IF(AND(Übersicht!$C61=13,Datenblatt!O61&lt;Datenblatt!$Y$3),0,IF(AND(Übersicht!$C61=14,Datenblatt!O61&lt;Datenblatt!$Y$4),0,IF(AND(Übersicht!$C61=15,Datenblatt!O61&lt;Datenblatt!$Y$5),0,IF(AND(Übersicht!$C61=16,Datenblatt!O61&lt;Datenblatt!$Y$6),0,IF(AND(Übersicht!$C61=12,Datenblatt!O61&lt;Datenblatt!$Y$7),0,IF(AND(Übersicht!$C61=11,Datenblatt!O61&lt;Datenblatt!$Y$8),0,IF(AND($C61=13,Datenblatt!O61&gt;Datenblatt!$X$3),100,IF(AND($C61=14,Datenblatt!O61&gt;Datenblatt!$X$4),100,IF(AND($C61=15,Datenblatt!O61&gt;Datenblatt!$X$5),100,IF(AND($C61=16,Datenblatt!O61&gt;Datenblatt!$X$6),100,IF(AND($C61=12,Datenblatt!O61&gt;Datenblatt!$X$7),100,IF(AND($C61=11,Datenblatt!O61&gt;Datenblatt!$X$8),100,IF(Übersicht!$C61=13,Datenblatt!$B$11*Datenblatt!O61^3+Datenblatt!$C$11*Datenblatt!O61^2+Datenblatt!$D$11*Datenblatt!O61+Datenblatt!$E$11,IF(Übersicht!$C61=14,Datenblatt!$B$12*Datenblatt!O61^3+Datenblatt!$C$12*Datenblatt!O61^2+Datenblatt!$D$12*Datenblatt!O61+Datenblatt!$E$12,IF(Übersicht!$C61=15,Datenblatt!$B$13*Datenblatt!O61^3+Datenblatt!$C$13*Datenblatt!O61^2+Datenblatt!$D$13*Datenblatt!O61+Datenblatt!$E$13,IF(Übersicht!$C61=16,Datenblatt!$B$14*Datenblatt!O61^3+Datenblatt!$C$14*Datenblatt!O61^2+Datenblatt!$D$14*Datenblatt!O61+Datenblatt!$E$14,IF(Übersicht!$C61=12,Datenblatt!$B$15*Datenblatt!O61^3+Datenblatt!$C$15*Datenblatt!O61^2+Datenblatt!$D$15*Datenblatt!O61+Datenblatt!$E$15,IF(Übersicht!$C61=11,Datenblatt!$B$16*Datenblatt!O61^3+Datenblatt!$C$16*Datenblatt!O61^2+Datenblatt!$D$16*Datenblatt!O61+Datenblatt!$E$16,0))))))))))))))))))</f>
        <v>#DIV/0!</v>
      </c>
      <c r="N61">
        <f>IF(AND($C61=13,H61&lt;Datenblatt!$AA$3),0,IF(AND($C61=14,H61&lt;Datenblatt!$AA$4),0,IF(AND($C61=15,H61&lt;Datenblatt!$AA$5),0,IF(AND($C61=16,H61&lt;Datenblatt!$AA$6),0,IF(AND($C61=12,H61&lt;Datenblatt!$AA$7),0,IF(AND($C61=11,H61&lt;Datenblatt!$AA$8),0,IF(AND($C61=13,H61&gt;Datenblatt!$Z$3),100,IF(AND($C61=14,H61&gt;Datenblatt!$Z$4),100,IF(AND($C61=15,H61&gt;Datenblatt!$Z$5),100,IF(AND($C61=16,H61&gt;Datenblatt!$Z$6),100,IF(AND($C61=12,H61&gt;Datenblatt!$Z$7),100,IF(AND($C61=11,H61&gt;Datenblatt!$Z$8),100,IF($C61=13,(Datenblatt!$B$19*Übersicht!H61^3)+(Datenblatt!$C$19*Übersicht!H61^2)+(Datenblatt!$D$19*Übersicht!H61)+Datenblatt!$E$19,IF($C61=14,(Datenblatt!$B$20*Übersicht!H61^3)+(Datenblatt!$C$20*Übersicht!H61^2)+(Datenblatt!$D$20*Übersicht!H61)+Datenblatt!$E$20,IF($C61=15,(Datenblatt!$B$21*Übersicht!H61^3)+(Datenblatt!$C$21*Übersicht!H61^2)+(Datenblatt!$D$21*Übersicht!H61)+Datenblatt!$E$21,IF($C61=16,(Datenblatt!$B$22*Übersicht!H61^3)+(Datenblatt!$C$22*Übersicht!H61^2)+(Datenblatt!$D$22*Übersicht!H61)+Datenblatt!$E$22,IF($C61=12,(Datenblatt!$B$23*Übersicht!H61^3)+(Datenblatt!$C$23*Übersicht!H61^2)+(Datenblatt!$D$23*Übersicht!H61)+Datenblatt!$E$23,IF($C61=11,(Datenblatt!$B$24*Übersicht!H61^3)+(Datenblatt!$C$24*Übersicht!H61^2)+(Datenblatt!$D$24*Übersicht!H61)+Datenblatt!$E$24,0))))))))))))))))))</f>
        <v>0</v>
      </c>
      <c r="O61">
        <f>IF(AND(I61="",C61=11),Datenblatt!$I$26,IF(AND(I61="",C61=12),Datenblatt!$I$26,IF(AND(I61="",C61=16),Datenblatt!$I$27,IF(AND(I61="",C61=15),Datenblatt!$I$26,IF(AND(I61="",C61=14),Datenblatt!$I$26,IF(AND(I61="",C61=13),Datenblatt!$I$26,IF(AND($C61=13,I61&gt;Datenblatt!$AC$3),0,IF(AND($C61=14,I61&gt;Datenblatt!$AC$4),0,IF(AND($C61=15,I61&gt;Datenblatt!$AC$5),0,IF(AND($C61=16,I61&gt;Datenblatt!$AC$6),0,IF(AND($C61=12,I61&gt;Datenblatt!$AC$7),0,IF(AND($C61=11,I61&gt;Datenblatt!$AC$8),0,IF(AND($C61=13,I61&lt;Datenblatt!$AB$3),100,IF(AND($C61=14,I61&lt;Datenblatt!$AB$4),100,IF(AND($C61=15,I61&lt;Datenblatt!$AB$5),100,IF(AND($C61=16,I61&lt;Datenblatt!$AB$6),100,IF(AND($C61=12,I61&lt;Datenblatt!$AB$7),100,IF(AND($C61=11,I61&lt;Datenblatt!$AB$8),100,IF($C61=13,(Datenblatt!$B$27*Übersicht!I61^3)+(Datenblatt!$C$27*Übersicht!I61^2)+(Datenblatt!$D$27*Übersicht!I61)+Datenblatt!$E$27,IF($C61=14,(Datenblatt!$B$28*Übersicht!I61^3)+(Datenblatt!$C$28*Übersicht!I61^2)+(Datenblatt!$D$28*Übersicht!I61)+Datenblatt!$E$28,IF($C61=15,(Datenblatt!$B$29*Übersicht!I61^3)+(Datenblatt!$C$29*Übersicht!I61^2)+(Datenblatt!$D$29*Übersicht!I61)+Datenblatt!$E$29,IF($C61=16,(Datenblatt!$B$30*Übersicht!I61^3)+(Datenblatt!$C$30*Übersicht!I61^2)+(Datenblatt!$D$30*Übersicht!I61)+Datenblatt!$E$30,IF($C61=12,(Datenblatt!$B$31*Übersicht!I61^3)+(Datenblatt!$C$31*Übersicht!I61^2)+(Datenblatt!$D$31*Übersicht!I61)+Datenblatt!$E$31,IF($C61=11,(Datenblatt!$B$32*Übersicht!I61^3)+(Datenblatt!$C$32*Übersicht!I61^2)+(Datenblatt!$D$32*Übersicht!I61)+Datenblatt!$E$32,0))))))))))))))))))))))))</f>
        <v>0</v>
      </c>
      <c r="P61">
        <f>IF(AND(I61="",C61=11),Datenblatt!$I$29,IF(AND(I61="",C61=12),Datenblatt!$I$29,IF(AND(I61="",C61=16),Datenblatt!$I$29,IF(AND(I61="",C61=15),Datenblatt!$I$29,IF(AND(I61="",C61=14),Datenblatt!$I$29,IF(AND(I61="",C61=13),Datenblatt!$I$29,IF(AND($C61=13,I61&gt;Datenblatt!$AC$3),0,IF(AND($C61=14,I61&gt;Datenblatt!$AC$4),0,IF(AND($C61=15,I61&gt;Datenblatt!$AC$5),0,IF(AND($C61=16,I61&gt;Datenblatt!$AC$6),0,IF(AND($C61=12,I61&gt;Datenblatt!$AC$7),0,IF(AND($C61=11,I61&gt;Datenblatt!$AC$8),0,IF(AND($C61=13,I61&lt;Datenblatt!$AB$3),100,IF(AND($C61=14,I61&lt;Datenblatt!$AB$4),100,IF(AND($C61=15,I61&lt;Datenblatt!$AB$5),100,IF(AND($C61=16,I61&lt;Datenblatt!$AB$6),100,IF(AND($C61=12,I61&lt;Datenblatt!$AB$7),100,IF(AND($C61=11,I61&lt;Datenblatt!$AB$8),100,IF($C61=13,(Datenblatt!$B$27*Übersicht!I61^3)+(Datenblatt!$C$27*Übersicht!I61^2)+(Datenblatt!$D$27*Übersicht!I61)+Datenblatt!$E$27,IF($C61=14,(Datenblatt!$B$28*Übersicht!I61^3)+(Datenblatt!$C$28*Übersicht!I61^2)+(Datenblatt!$D$28*Übersicht!I61)+Datenblatt!$E$28,IF($C61=15,(Datenblatt!$B$29*Übersicht!I61^3)+(Datenblatt!$C$29*Übersicht!I61^2)+(Datenblatt!$D$29*Übersicht!I61)+Datenblatt!$E$29,IF($C61=16,(Datenblatt!$B$30*Übersicht!I61^3)+(Datenblatt!$C$30*Übersicht!I61^2)+(Datenblatt!$D$30*Übersicht!I61)+Datenblatt!$E$30,IF($C61=12,(Datenblatt!$B$31*Übersicht!I61^3)+(Datenblatt!$C$31*Übersicht!I61^2)+(Datenblatt!$D$31*Übersicht!I61)+Datenblatt!$E$31,IF($C61=11,(Datenblatt!$B$32*Übersicht!I61^3)+(Datenblatt!$C$32*Übersicht!I61^2)+(Datenblatt!$D$32*Übersicht!I61)+Datenblatt!$E$32,0))))))))))))))))))))))))</f>
        <v>0</v>
      </c>
      <c r="Q61" s="2" t="e">
        <f t="shared" si="0"/>
        <v>#DIV/0!</v>
      </c>
      <c r="R61" s="2" t="e">
        <f t="shared" si="1"/>
        <v>#DIV/0!</v>
      </c>
      <c r="T61" s="2"/>
      <c r="U61" s="2">
        <f>Datenblatt!$I$10</f>
        <v>63</v>
      </c>
      <c r="V61" s="2">
        <f>Datenblatt!$I$18</f>
        <v>62</v>
      </c>
      <c r="W61" s="2">
        <f>Datenblatt!$I$26</f>
        <v>56</v>
      </c>
      <c r="X61" s="2">
        <f>Datenblatt!$I$34</f>
        <v>58</v>
      </c>
      <c r="Y61" s="7" t="e">
        <f t="shared" si="2"/>
        <v>#DIV/0!</v>
      </c>
      <c r="AA61" s="2">
        <f>Datenblatt!$I$5</f>
        <v>73</v>
      </c>
      <c r="AB61">
        <f>Datenblatt!$I$13</f>
        <v>80</v>
      </c>
      <c r="AC61">
        <f>Datenblatt!$I$21</f>
        <v>80</v>
      </c>
      <c r="AD61">
        <f>Datenblatt!$I$29</f>
        <v>71</v>
      </c>
      <c r="AE61">
        <f>Datenblatt!$I$37</f>
        <v>75</v>
      </c>
      <c r="AF61" s="7" t="e">
        <f t="shared" si="3"/>
        <v>#DIV/0!</v>
      </c>
    </row>
    <row r="62" spans="11:32" ht="18.75" x14ac:dyDescent="0.3">
      <c r="K62" s="3" t="e">
        <f>IF(AND($C62=13,Datenblatt!M62&lt;Datenblatt!$S$3),0,IF(AND($C62=14,Datenblatt!M62&lt;Datenblatt!$S$4),0,IF(AND($C62=15,Datenblatt!M62&lt;Datenblatt!$S$5),0,IF(AND($C62=16,Datenblatt!M62&lt;Datenblatt!$S$6),0,IF(AND($C62=12,Datenblatt!M62&lt;Datenblatt!$S$7),0,IF(AND($C62=11,Datenblatt!M62&lt;Datenblatt!$S$8),0,IF(AND($C62=13,Datenblatt!M62&gt;Datenblatt!$R$3),100,IF(AND($C62=14,Datenblatt!M62&gt;Datenblatt!$R$4),100,IF(AND($C62=15,Datenblatt!M62&gt;Datenblatt!$R$5),100,IF(AND($C62=16,Datenblatt!M62&gt;Datenblatt!$R$6),100,IF(AND($C62=12,Datenblatt!M62&gt;Datenblatt!$R$7),100,IF(AND($C62=11,Datenblatt!M62&gt;Datenblatt!$R$8),100,IF(Übersicht!$C62=13,Datenblatt!$B$35*Datenblatt!M62^3+Datenblatt!$C$35*Datenblatt!M62^2+Datenblatt!$D$35*Datenblatt!M62+Datenblatt!$E$35,IF(Übersicht!$C62=14,Datenblatt!$B$36*Datenblatt!M62^3+Datenblatt!$C$36*Datenblatt!M62^2+Datenblatt!$D$36*Datenblatt!M62+Datenblatt!$E$36,IF(Übersicht!$C62=15,Datenblatt!$B$37*Datenblatt!M62^3+Datenblatt!$C$37*Datenblatt!M62^2+Datenblatt!$D$37*Datenblatt!M62+Datenblatt!$E$37,IF(Übersicht!$C62=16,Datenblatt!$B$38*Datenblatt!M62^3+Datenblatt!$C$38*Datenblatt!M62^2+Datenblatt!$D$38*Datenblatt!M62+Datenblatt!$E$38,IF(Übersicht!$C62=12,Datenblatt!$B$39*Datenblatt!M62^3+Datenblatt!$C$39*Datenblatt!M62^2+Datenblatt!$D$39*Datenblatt!M62+Datenblatt!$E$39,IF(Übersicht!$C62=11,Datenblatt!$B$40*Datenblatt!M62^3+Datenblatt!$C$40*Datenblatt!M62^2+Datenblatt!$D$40*Datenblatt!M62+Datenblatt!$E$40,0))))))))))))))))))</f>
        <v>#DIV/0!</v>
      </c>
      <c r="L62" s="3"/>
      <c r="M62" t="e">
        <f>IF(AND(Übersicht!$C62=13,Datenblatt!O62&lt;Datenblatt!$Y$3),0,IF(AND(Übersicht!$C62=14,Datenblatt!O62&lt;Datenblatt!$Y$4),0,IF(AND(Übersicht!$C62=15,Datenblatt!O62&lt;Datenblatt!$Y$5),0,IF(AND(Übersicht!$C62=16,Datenblatt!O62&lt;Datenblatt!$Y$6),0,IF(AND(Übersicht!$C62=12,Datenblatt!O62&lt;Datenblatt!$Y$7),0,IF(AND(Übersicht!$C62=11,Datenblatt!O62&lt;Datenblatt!$Y$8),0,IF(AND($C62=13,Datenblatt!O62&gt;Datenblatt!$X$3),100,IF(AND($C62=14,Datenblatt!O62&gt;Datenblatt!$X$4),100,IF(AND($C62=15,Datenblatt!O62&gt;Datenblatt!$X$5),100,IF(AND($C62=16,Datenblatt!O62&gt;Datenblatt!$X$6),100,IF(AND($C62=12,Datenblatt!O62&gt;Datenblatt!$X$7),100,IF(AND($C62=11,Datenblatt!O62&gt;Datenblatt!$X$8),100,IF(Übersicht!$C62=13,Datenblatt!$B$11*Datenblatt!O62^3+Datenblatt!$C$11*Datenblatt!O62^2+Datenblatt!$D$11*Datenblatt!O62+Datenblatt!$E$11,IF(Übersicht!$C62=14,Datenblatt!$B$12*Datenblatt!O62^3+Datenblatt!$C$12*Datenblatt!O62^2+Datenblatt!$D$12*Datenblatt!O62+Datenblatt!$E$12,IF(Übersicht!$C62=15,Datenblatt!$B$13*Datenblatt!O62^3+Datenblatt!$C$13*Datenblatt!O62^2+Datenblatt!$D$13*Datenblatt!O62+Datenblatt!$E$13,IF(Übersicht!$C62=16,Datenblatt!$B$14*Datenblatt!O62^3+Datenblatt!$C$14*Datenblatt!O62^2+Datenblatt!$D$14*Datenblatt!O62+Datenblatt!$E$14,IF(Übersicht!$C62=12,Datenblatt!$B$15*Datenblatt!O62^3+Datenblatt!$C$15*Datenblatt!O62^2+Datenblatt!$D$15*Datenblatt!O62+Datenblatt!$E$15,IF(Übersicht!$C62=11,Datenblatt!$B$16*Datenblatt!O62^3+Datenblatt!$C$16*Datenblatt!O62^2+Datenblatt!$D$16*Datenblatt!O62+Datenblatt!$E$16,0))))))))))))))))))</f>
        <v>#DIV/0!</v>
      </c>
      <c r="N62">
        <f>IF(AND($C62=13,H62&lt;Datenblatt!$AA$3),0,IF(AND($C62=14,H62&lt;Datenblatt!$AA$4),0,IF(AND($C62=15,H62&lt;Datenblatt!$AA$5),0,IF(AND($C62=16,H62&lt;Datenblatt!$AA$6),0,IF(AND($C62=12,H62&lt;Datenblatt!$AA$7),0,IF(AND($C62=11,H62&lt;Datenblatt!$AA$8),0,IF(AND($C62=13,H62&gt;Datenblatt!$Z$3),100,IF(AND($C62=14,H62&gt;Datenblatt!$Z$4),100,IF(AND($C62=15,H62&gt;Datenblatt!$Z$5),100,IF(AND($C62=16,H62&gt;Datenblatt!$Z$6),100,IF(AND($C62=12,H62&gt;Datenblatt!$Z$7),100,IF(AND($C62=11,H62&gt;Datenblatt!$Z$8),100,IF($C62=13,(Datenblatt!$B$19*Übersicht!H62^3)+(Datenblatt!$C$19*Übersicht!H62^2)+(Datenblatt!$D$19*Übersicht!H62)+Datenblatt!$E$19,IF($C62=14,(Datenblatt!$B$20*Übersicht!H62^3)+(Datenblatt!$C$20*Übersicht!H62^2)+(Datenblatt!$D$20*Übersicht!H62)+Datenblatt!$E$20,IF($C62=15,(Datenblatt!$B$21*Übersicht!H62^3)+(Datenblatt!$C$21*Übersicht!H62^2)+(Datenblatt!$D$21*Übersicht!H62)+Datenblatt!$E$21,IF($C62=16,(Datenblatt!$B$22*Übersicht!H62^3)+(Datenblatt!$C$22*Übersicht!H62^2)+(Datenblatt!$D$22*Übersicht!H62)+Datenblatt!$E$22,IF($C62=12,(Datenblatt!$B$23*Übersicht!H62^3)+(Datenblatt!$C$23*Übersicht!H62^2)+(Datenblatt!$D$23*Übersicht!H62)+Datenblatt!$E$23,IF($C62=11,(Datenblatt!$B$24*Übersicht!H62^3)+(Datenblatt!$C$24*Übersicht!H62^2)+(Datenblatt!$D$24*Übersicht!H62)+Datenblatt!$E$24,0))))))))))))))))))</f>
        <v>0</v>
      </c>
      <c r="O62">
        <f>IF(AND(I62="",C62=11),Datenblatt!$I$26,IF(AND(I62="",C62=12),Datenblatt!$I$26,IF(AND(I62="",C62=16),Datenblatt!$I$27,IF(AND(I62="",C62=15),Datenblatt!$I$26,IF(AND(I62="",C62=14),Datenblatt!$I$26,IF(AND(I62="",C62=13),Datenblatt!$I$26,IF(AND($C62=13,I62&gt;Datenblatt!$AC$3),0,IF(AND($C62=14,I62&gt;Datenblatt!$AC$4),0,IF(AND($C62=15,I62&gt;Datenblatt!$AC$5),0,IF(AND($C62=16,I62&gt;Datenblatt!$AC$6),0,IF(AND($C62=12,I62&gt;Datenblatt!$AC$7),0,IF(AND($C62=11,I62&gt;Datenblatt!$AC$8),0,IF(AND($C62=13,I62&lt;Datenblatt!$AB$3),100,IF(AND($C62=14,I62&lt;Datenblatt!$AB$4),100,IF(AND($C62=15,I62&lt;Datenblatt!$AB$5),100,IF(AND($C62=16,I62&lt;Datenblatt!$AB$6),100,IF(AND($C62=12,I62&lt;Datenblatt!$AB$7),100,IF(AND($C62=11,I62&lt;Datenblatt!$AB$8),100,IF($C62=13,(Datenblatt!$B$27*Übersicht!I62^3)+(Datenblatt!$C$27*Übersicht!I62^2)+(Datenblatt!$D$27*Übersicht!I62)+Datenblatt!$E$27,IF($C62=14,(Datenblatt!$B$28*Übersicht!I62^3)+(Datenblatt!$C$28*Übersicht!I62^2)+(Datenblatt!$D$28*Übersicht!I62)+Datenblatt!$E$28,IF($C62=15,(Datenblatt!$B$29*Übersicht!I62^3)+(Datenblatt!$C$29*Übersicht!I62^2)+(Datenblatt!$D$29*Übersicht!I62)+Datenblatt!$E$29,IF($C62=16,(Datenblatt!$B$30*Übersicht!I62^3)+(Datenblatt!$C$30*Übersicht!I62^2)+(Datenblatt!$D$30*Übersicht!I62)+Datenblatt!$E$30,IF($C62=12,(Datenblatt!$B$31*Übersicht!I62^3)+(Datenblatt!$C$31*Übersicht!I62^2)+(Datenblatt!$D$31*Übersicht!I62)+Datenblatt!$E$31,IF($C62=11,(Datenblatt!$B$32*Übersicht!I62^3)+(Datenblatt!$C$32*Übersicht!I62^2)+(Datenblatt!$D$32*Übersicht!I62)+Datenblatt!$E$32,0))))))))))))))))))))))))</f>
        <v>0</v>
      </c>
      <c r="P62">
        <f>IF(AND(I62="",C62=11),Datenblatt!$I$29,IF(AND(I62="",C62=12),Datenblatt!$I$29,IF(AND(I62="",C62=16),Datenblatt!$I$29,IF(AND(I62="",C62=15),Datenblatt!$I$29,IF(AND(I62="",C62=14),Datenblatt!$I$29,IF(AND(I62="",C62=13),Datenblatt!$I$29,IF(AND($C62=13,I62&gt;Datenblatt!$AC$3),0,IF(AND($C62=14,I62&gt;Datenblatt!$AC$4),0,IF(AND($C62=15,I62&gt;Datenblatt!$AC$5),0,IF(AND($C62=16,I62&gt;Datenblatt!$AC$6),0,IF(AND($C62=12,I62&gt;Datenblatt!$AC$7),0,IF(AND($C62=11,I62&gt;Datenblatt!$AC$8),0,IF(AND($C62=13,I62&lt;Datenblatt!$AB$3),100,IF(AND($C62=14,I62&lt;Datenblatt!$AB$4),100,IF(AND($C62=15,I62&lt;Datenblatt!$AB$5),100,IF(AND($C62=16,I62&lt;Datenblatt!$AB$6),100,IF(AND($C62=12,I62&lt;Datenblatt!$AB$7),100,IF(AND($C62=11,I62&lt;Datenblatt!$AB$8),100,IF($C62=13,(Datenblatt!$B$27*Übersicht!I62^3)+(Datenblatt!$C$27*Übersicht!I62^2)+(Datenblatt!$D$27*Übersicht!I62)+Datenblatt!$E$27,IF($C62=14,(Datenblatt!$B$28*Übersicht!I62^3)+(Datenblatt!$C$28*Übersicht!I62^2)+(Datenblatt!$D$28*Übersicht!I62)+Datenblatt!$E$28,IF($C62=15,(Datenblatt!$B$29*Übersicht!I62^3)+(Datenblatt!$C$29*Übersicht!I62^2)+(Datenblatt!$D$29*Übersicht!I62)+Datenblatt!$E$29,IF($C62=16,(Datenblatt!$B$30*Übersicht!I62^3)+(Datenblatt!$C$30*Übersicht!I62^2)+(Datenblatt!$D$30*Übersicht!I62)+Datenblatt!$E$30,IF($C62=12,(Datenblatt!$B$31*Übersicht!I62^3)+(Datenblatt!$C$31*Übersicht!I62^2)+(Datenblatt!$D$31*Übersicht!I62)+Datenblatt!$E$31,IF($C62=11,(Datenblatt!$B$32*Übersicht!I62^3)+(Datenblatt!$C$32*Übersicht!I62^2)+(Datenblatt!$D$32*Übersicht!I62)+Datenblatt!$E$32,0))))))))))))))))))))))))</f>
        <v>0</v>
      </c>
      <c r="Q62" s="2" t="e">
        <f t="shared" si="0"/>
        <v>#DIV/0!</v>
      </c>
      <c r="R62" s="2" t="e">
        <f t="shared" si="1"/>
        <v>#DIV/0!</v>
      </c>
      <c r="T62" s="2"/>
      <c r="U62" s="2">
        <f>Datenblatt!$I$10</f>
        <v>63</v>
      </c>
      <c r="V62" s="2">
        <f>Datenblatt!$I$18</f>
        <v>62</v>
      </c>
      <c r="W62" s="2">
        <f>Datenblatt!$I$26</f>
        <v>56</v>
      </c>
      <c r="X62" s="2">
        <f>Datenblatt!$I$34</f>
        <v>58</v>
      </c>
      <c r="Y62" s="7" t="e">
        <f t="shared" si="2"/>
        <v>#DIV/0!</v>
      </c>
      <c r="AA62" s="2">
        <f>Datenblatt!$I$5</f>
        <v>73</v>
      </c>
      <c r="AB62">
        <f>Datenblatt!$I$13</f>
        <v>80</v>
      </c>
      <c r="AC62">
        <f>Datenblatt!$I$21</f>
        <v>80</v>
      </c>
      <c r="AD62">
        <f>Datenblatt!$I$29</f>
        <v>71</v>
      </c>
      <c r="AE62">
        <f>Datenblatt!$I$37</f>
        <v>75</v>
      </c>
      <c r="AF62" s="7" t="e">
        <f t="shared" si="3"/>
        <v>#DIV/0!</v>
      </c>
    </row>
    <row r="63" spans="11:32" ht="18.75" x14ac:dyDescent="0.3">
      <c r="K63" s="3" t="e">
        <f>IF(AND($C63=13,Datenblatt!M63&lt;Datenblatt!$S$3),0,IF(AND($C63=14,Datenblatt!M63&lt;Datenblatt!$S$4),0,IF(AND($C63=15,Datenblatt!M63&lt;Datenblatt!$S$5),0,IF(AND($C63=16,Datenblatt!M63&lt;Datenblatt!$S$6),0,IF(AND($C63=12,Datenblatt!M63&lt;Datenblatt!$S$7),0,IF(AND($C63=11,Datenblatt!M63&lt;Datenblatt!$S$8),0,IF(AND($C63=13,Datenblatt!M63&gt;Datenblatt!$R$3),100,IF(AND($C63=14,Datenblatt!M63&gt;Datenblatt!$R$4),100,IF(AND($C63=15,Datenblatt!M63&gt;Datenblatt!$R$5),100,IF(AND($C63=16,Datenblatt!M63&gt;Datenblatt!$R$6),100,IF(AND($C63=12,Datenblatt!M63&gt;Datenblatt!$R$7),100,IF(AND($C63=11,Datenblatt!M63&gt;Datenblatt!$R$8),100,IF(Übersicht!$C63=13,Datenblatt!$B$35*Datenblatt!M63^3+Datenblatt!$C$35*Datenblatt!M63^2+Datenblatt!$D$35*Datenblatt!M63+Datenblatt!$E$35,IF(Übersicht!$C63=14,Datenblatt!$B$36*Datenblatt!M63^3+Datenblatt!$C$36*Datenblatt!M63^2+Datenblatt!$D$36*Datenblatt!M63+Datenblatt!$E$36,IF(Übersicht!$C63=15,Datenblatt!$B$37*Datenblatt!M63^3+Datenblatt!$C$37*Datenblatt!M63^2+Datenblatt!$D$37*Datenblatt!M63+Datenblatt!$E$37,IF(Übersicht!$C63=16,Datenblatt!$B$38*Datenblatt!M63^3+Datenblatt!$C$38*Datenblatt!M63^2+Datenblatt!$D$38*Datenblatt!M63+Datenblatt!$E$38,IF(Übersicht!$C63=12,Datenblatt!$B$39*Datenblatt!M63^3+Datenblatt!$C$39*Datenblatt!M63^2+Datenblatt!$D$39*Datenblatt!M63+Datenblatt!$E$39,IF(Übersicht!$C63=11,Datenblatt!$B$40*Datenblatt!M63^3+Datenblatt!$C$40*Datenblatt!M63^2+Datenblatt!$D$40*Datenblatt!M63+Datenblatt!$E$40,0))))))))))))))))))</f>
        <v>#DIV/0!</v>
      </c>
      <c r="L63" s="3"/>
      <c r="M63" t="e">
        <f>IF(AND(Übersicht!$C63=13,Datenblatt!O63&lt;Datenblatt!$Y$3),0,IF(AND(Übersicht!$C63=14,Datenblatt!O63&lt;Datenblatt!$Y$4),0,IF(AND(Übersicht!$C63=15,Datenblatt!O63&lt;Datenblatt!$Y$5),0,IF(AND(Übersicht!$C63=16,Datenblatt!O63&lt;Datenblatt!$Y$6),0,IF(AND(Übersicht!$C63=12,Datenblatt!O63&lt;Datenblatt!$Y$7),0,IF(AND(Übersicht!$C63=11,Datenblatt!O63&lt;Datenblatt!$Y$8),0,IF(AND($C63=13,Datenblatt!O63&gt;Datenblatt!$X$3),100,IF(AND($C63=14,Datenblatt!O63&gt;Datenblatt!$X$4),100,IF(AND($C63=15,Datenblatt!O63&gt;Datenblatt!$X$5),100,IF(AND($C63=16,Datenblatt!O63&gt;Datenblatt!$X$6),100,IF(AND($C63=12,Datenblatt!O63&gt;Datenblatt!$X$7),100,IF(AND($C63=11,Datenblatt!O63&gt;Datenblatt!$X$8),100,IF(Übersicht!$C63=13,Datenblatt!$B$11*Datenblatt!O63^3+Datenblatt!$C$11*Datenblatt!O63^2+Datenblatt!$D$11*Datenblatt!O63+Datenblatt!$E$11,IF(Übersicht!$C63=14,Datenblatt!$B$12*Datenblatt!O63^3+Datenblatt!$C$12*Datenblatt!O63^2+Datenblatt!$D$12*Datenblatt!O63+Datenblatt!$E$12,IF(Übersicht!$C63=15,Datenblatt!$B$13*Datenblatt!O63^3+Datenblatt!$C$13*Datenblatt!O63^2+Datenblatt!$D$13*Datenblatt!O63+Datenblatt!$E$13,IF(Übersicht!$C63=16,Datenblatt!$B$14*Datenblatt!O63^3+Datenblatt!$C$14*Datenblatt!O63^2+Datenblatt!$D$14*Datenblatt!O63+Datenblatt!$E$14,IF(Übersicht!$C63=12,Datenblatt!$B$15*Datenblatt!O63^3+Datenblatt!$C$15*Datenblatt!O63^2+Datenblatt!$D$15*Datenblatt!O63+Datenblatt!$E$15,IF(Übersicht!$C63=11,Datenblatt!$B$16*Datenblatt!O63^3+Datenblatt!$C$16*Datenblatt!O63^2+Datenblatt!$D$16*Datenblatt!O63+Datenblatt!$E$16,0))))))))))))))))))</f>
        <v>#DIV/0!</v>
      </c>
      <c r="N63">
        <f>IF(AND($C63=13,H63&lt;Datenblatt!$AA$3),0,IF(AND($C63=14,H63&lt;Datenblatt!$AA$4),0,IF(AND($C63=15,H63&lt;Datenblatt!$AA$5),0,IF(AND($C63=16,H63&lt;Datenblatt!$AA$6),0,IF(AND($C63=12,H63&lt;Datenblatt!$AA$7),0,IF(AND($C63=11,H63&lt;Datenblatt!$AA$8),0,IF(AND($C63=13,H63&gt;Datenblatt!$Z$3),100,IF(AND($C63=14,H63&gt;Datenblatt!$Z$4),100,IF(AND($C63=15,H63&gt;Datenblatt!$Z$5),100,IF(AND($C63=16,H63&gt;Datenblatt!$Z$6),100,IF(AND($C63=12,H63&gt;Datenblatt!$Z$7),100,IF(AND($C63=11,H63&gt;Datenblatt!$Z$8),100,IF($C63=13,(Datenblatt!$B$19*Übersicht!H63^3)+(Datenblatt!$C$19*Übersicht!H63^2)+(Datenblatt!$D$19*Übersicht!H63)+Datenblatt!$E$19,IF($C63=14,(Datenblatt!$B$20*Übersicht!H63^3)+(Datenblatt!$C$20*Übersicht!H63^2)+(Datenblatt!$D$20*Übersicht!H63)+Datenblatt!$E$20,IF($C63=15,(Datenblatt!$B$21*Übersicht!H63^3)+(Datenblatt!$C$21*Übersicht!H63^2)+(Datenblatt!$D$21*Übersicht!H63)+Datenblatt!$E$21,IF($C63=16,(Datenblatt!$B$22*Übersicht!H63^3)+(Datenblatt!$C$22*Übersicht!H63^2)+(Datenblatt!$D$22*Übersicht!H63)+Datenblatt!$E$22,IF($C63=12,(Datenblatt!$B$23*Übersicht!H63^3)+(Datenblatt!$C$23*Übersicht!H63^2)+(Datenblatt!$D$23*Übersicht!H63)+Datenblatt!$E$23,IF($C63=11,(Datenblatt!$B$24*Übersicht!H63^3)+(Datenblatt!$C$24*Übersicht!H63^2)+(Datenblatt!$D$24*Übersicht!H63)+Datenblatt!$E$24,0))))))))))))))))))</f>
        <v>0</v>
      </c>
      <c r="O63">
        <f>IF(AND(I63="",C63=11),Datenblatt!$I$26,IF(AND(I63="",C63=12),Datenblatt!$I$26,IF(AND(I63="",C63=16),Datenblatt!$I$27,IF(AND(I63="",C63=15),Datenblatt!$I$26,IF(AND(I63="",C63=14),Datenblatt!$I$26,IF(AND(I63="",C63=13),Datenblatt!$I$26,IF(AND($C63=13,I63&gt;Datenblatt!$AC$3),0,IF(AND($C63=14,I63&gt;Datenblatt!$AC$4),0,IF(AND($C63=15,I63&gt;Datenblatt!$AC$5),0,IF(AND($C63=16,I63&gt;Datenblatt!$AC$6),0,IF(AND($C63=12,I63&gt;Datenblatt!$AC$7),0,IF(AND($C63=11,I63&gt;Datenblatt!$AC$8),0,IF(AND($C63=13,I63&lt;Datenblatt!$AB$3),100,IF(AND($C63=14,I63&lt;Datenblatt!$AB$4),100,IF(AND($C63=15,I63&lt;Datenblatt!$AB$5),100,IF(AND($C63=16,I63&lt;Datenblatt!$AB$6),100,IF(AND($C63=12,I63&lt;Datenblatt!$AB$7),100,IF(AND($C63=11,I63&lt;Datenblatt!$AB$8),100,IF($C63=13,(Datenblatt!$B$27*Übersicht!I63^3)+(Datenblatt!$C$27*Übersicht!I63^2)+(Datenblatt!$D$27*Übersicht!I63)+Datenblatt!$E$27,IF($C63=14,(Datenblatt!$B$28*Übersicht!I63^3)+(Datenblatt!$C$28*Übersicht!I63^2)+(Datenblatt!$D$28*Übersicht!I63)+Datenblatt!$E$28,IF($C63=15,(Datenblatt!$B$29*Übersicht!I63^3)+(Datenblatt!$C$29*Übersicht!I63^2)+(Datenblatt!$D$29*Übersicht!I63)+Datenblatt!$E$29,IF($C63=16,(Datenblatt!$B$30*Übersicht!I63^3)+(Datenblatt!$C$30*Übersicht!I63^2)+(Datenblatt!$D$30*Übersicht!I63)+Datenblatt!$E$30,IF($C63=12,(Datenblatt!$B$31*Übersicht!I63^3)+(Datenblatt!$C$31*Übersicht!I63^2)+(Datenblatt!$D$31*Übersicht!I63)+Datenblatt!$E$31,IF($C63=11,(Datenblatt!$B$32*Übersicht!I63^3)+(Datenblatt!$C$32*Übersicht!I63^2)+(Datenblatt!$D$32*Übersicht!I63)+Datenblatt!$E$32,0))))))))))))))))))))))))</f>
        <v>0</v>
      </c>
      <c r="P63">
        <f>IF(AND(I63="",C63=11),Datenblatt!$I$29,IF(AND(I63="",C63=12),Datenblatt!$I$29,IF(AND(I63="",C63=16),Datenblatt!$I$29,IF(AND(I63="",C63=15),Datenblatt!$I$29,IF(AND(I63="",C63=14),Datenblatt!$I$29,IF(AND(I63="",C63=13),Datenblatt!$I$29,IF(AND($C63=13,I63&gt;Datenblatt!$AC$3),0,IF(AND($C63=14,I63&gt;Datenblatt!$AC$4),0,IF(AND($C63=15,I63&gt;Datenblatt!$AC$5),0,IF(AND($C63=16,I63&gt;Datenblatt!$AC$6),0,IF(AND($C63=12,I63&gt;Datenblatt!$AC$7),0,IF(AND($C63=11,I63&gt;Datenblatt!$AC$8),0,IF(AND($C63=13,I63&lt;Datenblatt!$AB$3),100,IF(AND($C63=14,I63&lt;Datenblatt!$AB$4),100,IF(AND($C63=15,I63&lt;Datenblatt!$AB$5),100,IF(AND($C63=16,I63&lt;Datenblatt!$AB$6),100,IF(AND($C63=12,I63&lt;Datenblatt!$AB$7),100,IF(AND($C63=11,I63&lt;Datenblatt!$AB$8),100,IF($C63=13,(Datenblatt!$B$27*Übersicht!I63^3)+(Datenblatt!$C$27*Übersicht!I63^2)+(Datenblatt!$D$27*Übersicht!I63)+Datenblatt!$E$27,IF($C63=14,(Datenblatt!$B$28*Übersicht!I63^3)+(Datenblatt!$C$28*Übersicht!I63^2)+(Datenblatt!$D$28*Übersicht!I63)+Datenblatt!$E$28,IF($C63=15,(Datenblatt!$B$29*Übersicht!I63^3)+(Datenblatt!$C$29*Übersicht!I63^2)+(Datenblatt!$D$29*Übersicht!I63)+Datenblatt!$E$29,IF($C63=16,(Datenblatt!$B$30*Übersicht!I63^3)+(Datenblatt!$C$30*Übersicht!I63^2)+(Datenblatt!$D$30*Übersicht!I63)+Datenblatt!$E$30,IF($C63=12,(Datenblatt!$B$31*Übersicht!I63^3)+(Datenblatt!$C$31*Übersicht!I63^2)+(Datenblatt!$D$31*Übersicht!I63)+Datenblatt!$E$31,IF($C63=11,(Datenblatt!$B$32*Übersicht!I63^3)+(Datenblatt!$C$32*Übersicht!I63^2)+(Datenblatt!$D$32*Übersicht!I63)+Datenblatt!$E$32,0))))))))))))))))))))))))</f>
        <v>0</v>
      </c>
      <c r="Q63" s="2" t="e">
        <f t="shared" si="0"/>
        <v>#DIV/0!</v>
      </c>
      <c r="R63" s="2" t="e">
        <f t="shared" si="1"/>
        <v>#DIV/0!</v>
      </c>
      <c r="T63" s="2"/>
      <c r="U63" s="2">
        <f>Datenblatt!$I$10</f>
        <v>63</v>
      </c>
      <c r="V63" s="2">
        <f>Datenblatt!$I$18</f>
        <v>62</v>
      </c>
      <c r="W63" s="2">
        <f>Datenblatt!$I$26</f>
        <v>56</v>
      </c>
      <c r="X63" s="2">
        <f>Datenblatt!$I$34</f>
        <v>58</v>
      </c>
      <c r="Y63" s="7" t="e">
        <f t="shared" si="2"/>
        <v>#DIV/0!</v>
      </c>
      <c r="AA63" s="2">
        <f>Datenblatt!$I$5</f>
        <v>73</v>
      </c>
      <c r="AB63">
        <f>Datenblatt!$I$13</f>
        <v>80</v>
      </c>
      <c r="AC63">
        <f>Datenblatt!$I$21</f>
        <v>80</v>
      </c>
      <c r="AD63">
        <f>Datenblatt!$I$29</f>
        <v>71</v>
      </c>
      <c r="AE63">
        <f>Datenblatt!$I$37</f>
        <v>75</v>
      </c>
      <c r="AF63" s="7" t="e">
        <f t="shared" si="3"/>
        <v>#DIV/0!</v>
      </c>
    </row>
    <row r="64" spans="11:32" ht="18.75" x14ac:dyDescent="0.3">
      <c r="K64" s="3" t="e">
        <f>IF(AND($C64=13,Datenblatt!M64&lt;Datenblatt!$S$3),0,IF(AND($C64=14,Datenblatt!M64&lt;Datenblatt!$S$4),0,IF(AND($C64=15,Datenblatt!M64&lt;Datenblatt!$S$5),0,IF(AND($C64=16,Datenblatt!M64&lt;Datenblatt!$S$6),0,IF(AND($C64=12,Datenblatt!M64&lt;Datenblatt!$S$7),0,IF(AND($C64=11,Datenblatt!M64&lt;Datenblatt!$S$8),0,IF(AND($C64=13,Datenblatt!M64&gt;Datenblatt!$R$3),100,IF(AND($C64=14,Datenblatt!M64&gt;Datenblatt!$R$4),100,IF(AND($C64=15,Datenblatt!M64&gt;Datenblatt!$R$5),100,IF(AND($C64=16,Datenblatt!M64&gt;Datenblatt!$R$6),100,IF(AND($C64=12,Datenblatt!M64&gt;Datenblatt!$R$7),100,IF(AND($C64=11,Datenblatt!M64&gt;Datenblatt!$R$8),100,IF(Übersicht!$C64=13,Datenblatt!$B$35*Datenblatt!M64^3+Datenblatt!$C$35*Datenblatt!M64^2+Datenblatt!$D$35*Datenblatt!M64+Datenblatt!$E$35,IF(Übersicht!$C64=14,Datenblatt!$B$36*Datenblatt!M64^3+Datenblatt!$C$36*Datenblatt!M64^2+Datenblatt!$D$36*Datenblatt!M64+Datenblatt!$E$36,IF(Übersicht!$C64=15,Datenblatt!$B$37*Datenblatt!M64^3+Datenblatt!$C$37*Datenblatt!M64^2+Datenblatt!$D$37*Datenblatt!M64+Datenblatt!$E$37,IF(Übersicht!$C64=16,Datenblatt!$B$38*Datenblatt!M64^3+Datenblatt!$C$38*Datenblatt!M64^2+Datenblatt!$D$38*Datenblatt!M64+Datenblatt!$E$38,IF(Übersicht!$C64=12,Datenblatt!$B$39*Datenblatt!M64^3+Datenblatt!$C$39*Datenblatt!M64^2+Datenblatt!$D$39*Datenblatt!M64+Datenblatt!$E$39,IF(Übersicht!$C64=11,Datenblatt!$B$40*Datenblatt!M64^3+Datenblatt!$C$40*Datenblatt!M64^2+Datenblatt!$D$40*Datenblatt!M64+Datenblatt!$E$40,0))))))))))))))))))</f>
        <v>#DIV/0!</v>
      </c>
      <c r="L64" s="3"/>
      <c r="M64" t="e">
        <f>IF(AND(Übersicht!$C64=13,Datenblatt!O64&lt;Datenblatt!$Y$3),0,IF(AND(Übersicht!$C64=14,Datenblatt!O64&lt;Datenblatt!$Y$4),0,IF(AND(Übersicht!$C64=15,Datenblatt!O64&lt;Datenblatt!$Y$5),0,IF(AND(Übersicht!$C64=16,Datenblatt!O64&lt;Datenblatt!$Y$6),0,IF(AND(Übersicht!$C64=12,Datenblatt!O64&lt;Datenblatt!$Y$7),0,IF(AND(Übersicht!$C64=11,Datenblatt!O64&lt;Datenblatt!$Y$8),0,IF(AND($C64=13,Datenblatt!O64&gt;Datenblatt!$X$3),100,IF(AND($C64=14,Datenblatt!O64&gt;Datenblatt!$X$4),100,IF(AND($C64=15,Datenblatt!O64&gt;Datenblatt!$X$5),100,IF(AND($C64=16,Datenblatt!O64&gt;Datenblatt!$X$6),100,IF(AND($C64=12,Datenblatt!O64&gt;Datenblatt!$X$7),100,IF(AND($C64=11,Datenblatt!O64&gt;Datenblatt!$X$8),100,IF(Übersicht!$C64=13,Datenblatt!$B$11*Datenblatt!O64^3+Datenblatt!$C$11*Datenblatt!O64^2+Datenblatt!$D$11*Datenblatt!O64+Datenblatt!$E$11,IF(Übersicht!$C64=14,Datenblatt!$B$12*Datenblatt!O64^3+Datenblatt!$C$12*Datenblatt!O64^2+Datenblatt!$D$12*Datenblatt!O64+Datenblatt!$E$12,IF(Übersicht!$C64=15,Datenblatt!$B$13*Datenblatt!O64^3+Datenblatt!$C$13*Datenblatt!O64^2+Datenblatt!$D$13*Datenblatt!O64+Datenblatt!$E$13,IF(Übersicht!$C64=16,Datenblatt!$B$14*Datenblatt!O64^3+Datenblatt!$C$14*Datenblatt!O64^2+Datenblatt!$D$14*Datenblatt!O64+Datenblatt!$E$14,IF(Übersicht!$C64=12,Datenblatt!$B$15*Datenblatt!O64^3+Datenblatt!$C$15*Datenblatt!O64^2+Datenblatt!$D$15*Datenblatt!O64+Datenblatt!$E$15,IF(Übersicht!$C64=11,Datenblatt!$B$16*Datenblatt!O64^3+Datenblatt!$C$16*Datenblatt!O64^2+Datenblatt!$D$16*Datenblatt!O64+Datenblatt!$E$16,0))))))))))))))))))</f>
        <v>#DIV/0!</v>
      </c>
      <c r="N64">
        <f>IF(AND($C64=13,H64&lt;Datenblatt!$AA$3),0,IF(AND($C64=14,H64&lt;Datenblatt!$AA$4),0,IF(AND($C64=15,H64&lt;Datenblatt!$AA$5),0,IF(AND($C64=16,H64&lt;Datenblatt!$AA$6),0,IF(AND($C64=12,H64&lt;Datenblatt!$AA$7),0,IF(AND($C64=11,H64&lt;Datenblatt!$AA$8),0,IF(AND($C64=13,H64&gt;Datenblatt!$Z$3),100,IF(AND($C64=14,H64&gt;Datenblatt!$Z$4),100,IF(AND($C64=15,H64&gt;Datenblatt!$Z$5),100,IF(AND($C64=16,H64&gt;Datenblatt!$Z$6),100,IF(AND($C64=12,H64&gt;Datenblatt!$Z$7),100,IF(AND($C64=11,H64&gt;Datenblatt!$Z$8),100,IF($C64=13,(Datenblatt!$B$19*Übersicht!H64^3)+(Datenblatt!$C$19*Übersicht!H64^2)+(Datenblatt!$D$19*Übersicht!H64)+Datenblatt!$E$19,IF($C64=14,(Datenblatt!$B$20*Übersicht!H64^3)+(Datenblatt!$C$20*Übersicht!H64^2)+(Datenblatt!$D$20*Übersicht!H64)+Datenblatt!$E$20,IF($C64=15,(Datenblatt!$B$21*Übersicht!H64^3)+(Datenblatt!$C$21*Übersicht!H64^2)+(Datenblatt!$D$21*Übersicht!H64)+Datenblatt!$E$21,IF($C64=16,(Datenblatt!$B$22*Übersicht!H64^3)+(Datenblatt!$C$22*Übersicht!H64^2)+(Datenblatt!$D$22*Übersicht!H64)+Datenblatt!$E$22,IF($C64=12,(Datenblatt!$B$23*Übersicht!H64^3)+(Datenblatt!$C$23*Übersicht!H64^2)+(Datenblatt!$D$23*Übersicht!H64)+Datenblatt!$E$23,IF($C64=11,(Datenblatt!$B$24*Übersicht!H64^3)+(Datenblatt!$C$24*Übersicht!H64^2)+(Datenblatt!$D$24*Übersicht!H64)+Datenblatt!$E$24,0))))))))))))))))))</f>
        <v>0</v>
      </c>
      <c r="O64">
        <f>IF(AND(I64="",C64=11),Datenblatt!$I$26,IF(AND(I64="",C64=12),Datenblatt!$I$26,IF(AND(I64="",C64=16),Datenblatt!$I$27,IF(AND(I64="",C64=15),Datenblatt!$I$26,IF(AND(I64="",C64=14),Datenblatt!$I$26,IF(AND(I64="",C64=13),Datenblatt!$I$26,IF(AND($C64=13,I64&gt;Datenblatt!$AC$3),0,IF(AND($C64=14,I64&gt;Datenblatt!$AC$4),0,IF(AND($C64=15,I64&gt;Datenblatt!$AC$5),0,IF(AND($C64=16,I64&gt;Datenblatt!$AC$6),0,IF(AND($C64=12,I64&gt;Datenblatt!$AC$7),0,IF(AND($C64=11,I64&gt;Datenblatt!$AC$8),0,IF(AND($C64=13,I64&lt;Datenblatt!$AB$3),100,IF(AND($C64=14,I64&lt;Datenblatt!$AB$4),100,IF(AND($C64=15,I64&lt;Datenblatt!$AB$5),100,IF(AND($C64=16,I64&lt;Datenblatt!$AB$6),100,IF(AND($C64=12,I64&lt;Datenblatt!$AB$7),100,IF(AND($C64=11,I64&lt;Datenblatt!$AB$8),100,IF($C64=13,(Datenblatt!$B$27*Übersicht!I64^3)+(Datenblatt!$C$27*Übersicht!I64^2)+(Datenblatt!$D$27*Übersicht!I64)+Datenblatt!$E$27,IF($C64=14,(Datenblatt!$B$28*Übersicht!I64^3)+(Datenblatt!$C$28*Übersicht!I64^2)+(Datenblatt!$D$28*Übersicht!I64)+Datenblatt!$E$28,IF($C64=15,(Datenblatt!$B$29*Übersicht!I64^3)+(Datenblatt!$C$29*Übersicht!I64^2)+(Datenblatt!$D$29*Übersicht!I64)+Datenblatt!$E$29,IF($C64=16,(Datenblatt!$B$30*Übersicht!I64^3)+(Datenblatt!$C$30*Übersicht!I64^2)+(Datenblatt!$D$30*Übersicht!I64)+Datenblatt!$E$30,IF($C64=12,(Datenblatt!$B$31*Übersicht!I64^3)+(Datenblatt!$C$31*Übersicht!I64^2)+(Datenblatt!$D$31*Übersicht!I64)+Datenblatt!$E$31,IF($C64=11,(Datenblatt!$B$32*Übersicht!I64^3)+(Datenblatt!$C$32*Übersicht!I64^2)+(Datenblatt!$D$32*Übersicht!I64)+Datenblatt!$E$32,0))))))))))))))))))))))))</f>
        <v>0</v>
      </c>
      <c r="P64">
        <f>IF(AND(I64="",C64=11),Datenblatt!$I$29,IF(AND(I64="",C64=12),Datenblatt!$I$29,IF(AND(I64="",C64=16),Datenblatt!$I$29,IF(AND(I64="",C64=15),Datenblatt!$I$29,IF(AND(I64="",C64=14),Datenblatt!$I$29,IF(AND(I64="",C64=13),Datenblatt!$I$29,IF(AND($C64=13,I64&gt;Datenblatt!$AC$3),0,IF(AND($C64=14,I64&gt;Datenblatt!$AC$4),0,IF(AND($C64=15,I64&gt;Datenblatt!$AC$5),0,IF(AND($C64=16,I64&gt;Datenblatt!$AC$6),0,IF(AND($C64=12,I64&gt;Datenblatt!$AC$7),0,IF(AND($C64=11,I64&gt;Datenblatt!$AC$8),0,IF(AND($C64=13,I64&lt;Datenblatt!$AB$3),100,IF(AND($C64=14,I64&lt;Datenblatt!$AB$4),100,IF(AND($C64=15,I64&lt;Datenblatt!$AB$5),100,IF(AND($C64=16,I64&lt;Datenblatt!$AB$6),100,IF(AND($C64=12,I64&lt;Datenblatt!$AB$7),100,IF(AND($C64=11,I64&lt;Datenblatt!$AB$8),100,IF($C64=13,(Datenblatt!$B$27*Übersicht!I64^3)+(Datenblatt!$C$27*Übersicht!I64^2)+(Datenblatt!$D$27*Übersicht!I64)+Datenblatt!$E$27,IF($C64=14,(Datenblatt!$B$28*Übersicht!I64^3)+(Datenblatt!$C$28*Übersicht!I64^2)+(Datenblatt!$D$28*Übersicht!I64)+Datenblatt!$E$28,IF($C64=15,(Datenblatt!$B$29*Übersicht!I64^3)+(Datenblatt!$C$29*Übersicht!I64^2)+(Datenblatt!$D$29*Übersicht!I64)+Datenblatt!$E$29,IF($C64=16,(Datenblatt!$B$30*Übersicht!I64^3)+(Datenblatt!$C$30*Übersicht!I64^2)+(Datenblatt!$D$30*Übersicht!I64)+Datenblatt!$E$30,IF($C64=12,(Datenblatt!$B$31*Übersicht!I64^3)+(Datenblatt!$C$31*Übersicht!I64^2)+(Datenblatt!$D$31*Übersicht!I64)+Datenblatt!$E$31,IF($C64=11,(Datenblatt!$B$32*Übersicht!I64^3)+(Datenblatt!$C$32*Übersicht!I64^2)+(Datenblatt!$D$32*Übersicht!I64)+Datenblatt!$E$32,0))))))))))))))))))))))))</f>
        <v>0</v>
      </c>
      <c r="Q64" s="2" t="e">
        <f t="shared" si="0"/>
        <v>#DIV/0!</v>
      </c>
      <c r="R64" s="2" t="e">
        <f t="shared" si="1"/>
        <v>#DIV/0!</v>
      </c>
      <c r="T64" s="2"/>
      <c r="U64" s="2">
        <f>Datenblatt!$I$10</f>
        <v>63</v>
      </c>
      <c r="V64" s="2">
        <f>Datenblatt!$I$18</f>
        <v>62</v>
      </c>
      <c r="W64" s="2">
        <f>Datenblatt!$I$26</f>
        <v>56</v>
      </c>
      <c r="X64" s="2">
        <f>Datenblatt!$I$34</f>
        <v>58</v>
      </c>
      <c r="Y64" s="7" t="e">
        <f t="shared" si="2"/>
        <v>#DIV/0!</v>
      </c>
      <c r="AA64" s="2">
        <f>Datenblatt!$I$5</f>
        <v>73</v>
      </c>
      <c r="AB64">
        <f>Datenblatt!$I$13</f>
        <v>80</v>
      </c>
      <c r="AC64">
        <f>Datenblatt!$I$21</f>
        <v>80</v>
      </c>
      <c r="AD64">
        <f>Datenblatt!$I$29</f>
        <v>71</v>
      </c>
      <c r="AE64">
        <f>Datenblatt!$I$37</f>
        <v>75</v>
      </c>
      <c r="AF64" s="7" t="e">
        <f t="shared" si="3"/>
        <v>#DIV/0!</v>
      </c>
    </row>
    <row r="65" spans="11:32" ht="18.75" x14ac:dyDescent="0.3">
      <c r="K65" s="3" t="e">
        <f>IF(AND($C65=13,Datenblatt!M65&lt;Datenblatt!$S$3),0,IF(AND($C65=14,Datenblatt!M65&lt;Datenblatt!$S$4),0,IF(AND($C65=15,Datenblatt!M65&lt;Datenblatt!$S$5),0,IF(AND($C65=16,Datenblatt!M65&lt;Datenblatt!$S$6),0,IF(AND($C65=12,Datenblatt!M65&lt;Datenblatt!$S$7),0,IF(AND($C65=11,Datenblatt!M65&lt;Datenblatt!$S$8),0,IF(AND($C65=13,Datenblatt!M65&gt;Datenblatt!$R$3),100,IF(AND($C65=14,Datenblatt!M65&gt;Datenblatt!$R$4),100,IF(AND($C65=15,Datenblatt!M65&gt;Datenblatt!$R$5),100,IF(AND($C65=16,Datenblatt!M65&gt;Datenblatt!$R$6),100,IF(AND($C65=12,Datenblatt!M65&gt;Datenblatt!$R$7),100,IF(AND($C65=11,Datenblatt!M65&gt;Datenblatt!$R$8),100,IF(Übersicht!$C65=13,Datenblatt!$B$35*Datenblatt!M65^3+Datenblatt!$C$35*Datenblatt!M65^2+Datenblatt!$D$35*Datenblatt!M65+Datenblatt!$E$35,IF(Übersicht!$C65=14,Datenblatt!$B$36*Datenblatt!M65^3+Datenblatt!$C$36*Datenblatt!M65^2+Datenblatt!$D$36*Datenblatt!M65+Datenblatt!$E$36,IF(Übersicht!$C65=15,Datenblatt!$B$37*Datenblatt!M65^3+Datenblatt!$C$37*Datenblatt!M65^2+Datenblatt!$D$37*Datenblatt!M65+Datenblatt!$E$37,IF(Übersicht!$C65=16,Datenblatt!$B$38*Datenblatt!M65^3+Datenblatt!$C$38*Datenblatt!M65^2+Datenblatt!$D$38*Datenblatt!M65+Datenblatt!$E$38,IF(Übersicht!$C65=12,Datenblatt!$B$39*Datenblatt!M65^3+Datenblatt!$C$39*Datenblatt!M65^2+Datenblatt!$D$39*Datenblatt!M65+Datenblatt!$E$39,IF(Übersicht!$C65=11,Datenblatt!$B$40*Datenblatt!M65^3+Datenblatt!$C$40*Datenblatt!M65^2+Datenblatt!$D$40*Datenblatt!M65+Datenblatt!$E$40,0))))))))))))))))))</f>
        <v>#DIV/0!</v>
      </c>
      <c r="L65" s="3"/>
      <c r="M65" t="e">
        <f>IF(AND(Übersicht!$C65=13,Datenblatt!O65&lt;Datenblatt!$Y$3),0,IF(AND(Übersicht!$C65=14,Datenblatt!O65&lt;Datenblatt!$Y$4),0,IF(AND(Übersicht!$C65=15,Datenblatt!O65&lt;Datenblatt!$Y$5),0,IF(AND(Übersicht!$C65=16,Datenblatt!O65&lt;Datenblatt!$Y$6),0,IF(AND(Übersicht!$C65=12,Datenblatt!O65&lt;Datenblatt!$Y$7),0,IF(AND(Übersicht!$C65=11,Datenblatt!O65&lt;Datenblatt!$Y$8),0,IF(AND($C65=13,Datenblatt!O65&gt;Datenblatt!$X$3),100,IF(AND($C65=14,Datenblatt!O65&gt;Datenblatt!$X$4),100,IF(AND($C65=15,Datenblatt!O65&gt;Datenblatt!$X$5),100,IF(AND($C65=16,Datenblatt!O65&gt;Datenblatt!$X$6),100,IF(AND($C65=12,Datenblatt!O65&gt;Datenblatt!$X$7),100,IF(AND($C65=11,Datenblatt!O65&gt;Datenblatt!$X$8),100,IF(Übersicht!$C65=13,Datenblatt!$B$11*Datenblatt!O65^3+Datenblatt!$C$11*Datenblatt!O65^2+Datenblatt!$D$11*Datenblatt!O65+Datenblatt!$E$11,IF(Übersicht!$C65=14,Datenblatt!$B$12*Datenblatt!O65^3+Datenblatt!$C$12*Datenblatt!O65^2+Datenblatt!$D$12*Datenblatt!O65+Datenblatt!$E$12,IF(Übersicht!$C65=15,Datenblatt!$B$13*Datenblatt!O65^3+Datenblatt!$C$13*Datenblatt!O65^2+Datenblatt!$D$13*Datenblatt!O65+Datenblatt!$E$13,IF(Übersicht!$C65=16,Datenblatt!$B$14*Datenblatt!O65^3+Datenblatt!$C$14*Datenblatt!O65^2+Datenblatt!$D$14*Datenblatt!O65+Datenblatt!$E$14,IF(Übersicht!$C65=12,Datenblatt!$B$15*Datenblatt!O65^3+Datenblatt!$C$15*Datenblatt!O65^2+Datenblatt!$D$15*Datenblatt!O65+Datenblatt!$E$15,IF(Übersicht!$C65=11,Datenblatt!$B$16*Datenblatt!O65^3+Datenblatt!$C$16*Datenblatt!O65^2+Datenblatt!$D$16*Datenblatt!O65+Datenblatt!$E$16,0))))))))))))))))))</f>
        <v>#DIV/0!</v>
      </c>
      <c r="N65">
        <f>IF(AND($C65=13,H65&lt;Datenblatt!$AA$3),0,IF(AND($C65=14,H65&lt;Datenblatt!$AA$4),0,IF(AND($C65=15,H65&lt;Datenblatt!$AA$5),0,IF(AND($C65=16,H65&lt;Datenblatt!$AA$6),0,IF(AND($C65=12,H65&lt;Datenblatt!$AA$7),0,IF(AND($C65=11,H65&lt;Datenblatt!$AA$8),0,IF(AND($C65=13,H65&gt;Datenblatt!$Z$3),100,IF(AND($C65=14,H65&gt;Datenblatt!$Z$4),100,IF(AND($C65=15,H65&gt;Datenblatt!$Z$5),100,IF(AND($C65=16,H65&gt;Datenblatt!$Z$6),100,IF(AND($C65=12,H65&gt;Datenblatt!$Z$7),100,IF(AND($C65=11,H65&gt;Datenblatt!$Z$8),100,IF($C65=13,(Datenblatt!$B$19*Übersicht!H65^3)+(Datenblatt!$C$19*Übersicht!H65^2)+(Datenblatt!$D$19*Übersicht!H65)+Datenblatt!$E$19,IF($C65=14,(Datenblatt!$B$20*Übersicht!H65^3)+(Datenblatt!$C$20*Übersicht!H65^2)+(Datenblatt!$D$20*Übersicht!H65)+Datenblatt!$E$20,IF($C65=15,(Datenblatt!$B$21*Übersicht!H65^3)+(Datenblatt!$C$21*Übersicht!H65^2)+(Datenblatt!$D$21*Übersicht!H65)+Datenblatt!$E$21,IF($C65=16,(Datenblatt!$B$22*Übersicht!H65^3)+(Datenblatt!$C$22*Übersicht!H65^2)+(Datenblatt!$D$22*Übersicht!H65)+Datenblatt!$E$22,IF($C65=12,(Datenblatt!$B$23*Übersicht!H65^3)+(Datenblatt!$C$23*Übersicht!H65^2)+(Datenblatt!$D$23*Übersicht!H65)+Datenblatt!$E$23,IF($C65=11,(Datenblatt!$B$24*Übersicht!H65^3)+(Datenblatt!$C$24*Übersicht!H65^2)+(Datenblatt!$D$24*Übersicht!H65)+Datenblatt!$E$24,0))))))))))))))))))</f>
        <v>0</v>
      </c>
      <c r="O65">
        <f>IF(AND(I65="",C65=11),Datenblatt!$I$26,IF(AND(I65="",C65=12),Datenblatt!$I$26,IF(AND(I65="",C65=16),Datenblatt!$I$27,IF(AND(I65="",C65=15),Datenblatt!$I$26,IF(AND(I65="",C65=14),Datenblatt!$I$26,IF(AND(I65="",C65=13),Datenblatt!$I$26,IF(AND($C65=13,I65&gt;Datenblatt!$AC$3),0,IF(AND($C65=14,I65&gt;Datenblatt!$AC$4),0,IF(AND($C65=15,I65&gt;Datenblatt!$AC$5),0,IF(AND($C65=16,I65&gt;Datenblatt!$AC$6),0,IF(AND($C65=12,I65&gt;Datenblatt!$AC$7),0,IF(AND($C65=11,I65&gt;Datenblatt!$AC$8),0,IF(AND($C65=13,I65&lt;Datenblatt!$AB$3),100,IF(AND($C65=14,I65&lt;Datenblatt!$AB$4),100,IF(AND($C65=15,I65&lt;Datenblatt!$AB$5),100,IF(AND($C65=16,I65&lt;Datenblatt!$AB$6),100,IF(AND($C65=12,I65&lt;Datenblatt!$AB$7),100,IF(AND($C65=11,I65&lt;Datenblatt!$AB$8),100,IF($C65=13,(Datenblatt!$B$27*Übersicht!I65^3)+(Datenblatt!$C$27*Übersicht!I65^2)+(Datenblatt!$D$27*Übersicht!I65)+Datenblatt!$E$27,IF($C65=14,(Datenblatt!$B$28*Übersicht!I65^3)+(Datenblatt!$C$28*Übersicht!I65^2)+(Datenblatt!$D$28*Übersicht!I65)+Datenblatt!$E$28,IF($C65=15,(Datenblatt!$B$29*Übersicht!I65^3)+(Datenblatt!$C$29*Übersicht!I65^2)+(Datenblatt!$D$29*Übersicht!I65)+Datenblatt!$E$29,IF($C65=16,(Datenblatt!$B$30*Übersicht!I65^3)+(Datenblatt!$C$30*Übersicht!I65^2)+(Datenblatt!$D$30*Übersicht!I65)+Datenblatt!$E$30,IF($C65=12,(Datenblatt!$B$31*Übersicht!I65^3)+(Datenblatt!$C$31*Übersicht!I65^2)+(Datenblatt!$D$31*Übersicht!I65)+Datenblatt!$E$31,IF($C65=11,(Datenblatt!$B$32*Übersicht!I65^3)+(Datenblatt!$C$32*Übersicht!I65^2)+(Datenblatt!$D$32*Übersicht!I65)+Datenblatt!$E$32,0))))))))))))))))))))))))</f>
        <v>0</v>
      </c>
      <c r="P65">
        <f>IF(AND(I65="",C65=11),Datenblatt!$I$29,IF(AND(I65="",C65=12),Datenblatt!$I$29,IF(AND(I65="",C65=16),Datenblatt!$I$29,IF(AND(I65="",C65=15),Datenblatt!$I$29,IF(AND(I65="",C65=14),Datenblatt!$I$29,IF(AND(I65="",C65=13),Datenblatt!$I$29,IF(AND($C65=13,I65&gt;Datenblatt!$AC$3),0,IF(AND($C65=14,I65&gt;Datenblatt!$AC$4),0,IF(AND($C65=15,I65&gt;Datenblatt!$AC$5),0,IF(AND($C65=16,I65&gt;Datenblatt!$AC$6),0,IF(AND($C65=12,I65&gt;Datenblatt!$AC$7),0,IF(AND($C65=11,I65&gt;Datenblatt!$AC$8),0,IF(AND($C65=13,I65&lt;Datenblatt!$AB$3),100,IF(AND($C65=14,I65&lt;Datenblatt!$AB$4),100,IF(AND($C65=15,I65&lt;Datenblatt!$AB$5),100,IF(AND($C65=16,I65&lt;Datenblatt!$AB$6),100,IF(AND($C65=12,I65&lt;Datenblatt!$AB$7),100,IF(AND($C65=11,I65&lt;Datenblatt!$AB$8),100,IF($C65=13,(Datenblatt!$B$27*Übersicht!I65^3)+(Datenblatt!$C$27*Übersicht!I65^2)+(Datenblatt!$D$27*Übersicht!I65)+Datenblatt!$E$27,IF($C65=14,(Datenblatt!$B$28*Übersicht!I65^3)+(Datenblatt!$C$28*Übersicht!I65^2)+(Datenblatt!$D$28*Übersicht!I65)+Datenblatt!$E$28,IF($C65=15,(Datenblatt!$B$29*Übersicht!I65^3)+(Datenblatt!$C$29*Übersicht!I65^2)+(Datenblatt!$D$29*Übersicht!I65)+Datenblatt!$E$29,IF($C65=16,(Datenblatt!$B$30*Übersicht!I65^3)+(Datenblatt!$C$30*Übersicht!I65^2)+(Datenblatt!$D$30*Übersicht!I65)+Datenblatt!$E$30,IF($C65=12,(Datenblatt!$B$31*Übersicht!I65^3)+(Datenblatt!$C$31*Übersicht!I65^2)+(Datenblatt!$D$31*Übersicht!I65)+Datenblatt!$E$31,IF($C65=11,(Datenblatt!$B$32*Übersicht!I65^3)+(Datenblatt!$C$32*Übersicht!I65^2)+(Datenblatt!$D$32*Übersicht!I65)+Datenblatt!$E$32,0))))))))))))))))))))))))</f>
        <v>0</v>
      </c>
      <c r="Q65" s="2" t="e">
        <f t="shared" si="0"/>
        <v>#DIV/0!</v>
      </c>
      <c r="R65" s="2" t="e">
        <f t="shared" si="1"/>
        <v>#DIV/0!</v>
      </c>
      <c r="T65" s="2"/>
      <c r="U65" s="2">
        <f>Datenblatt!$I$10</f>
        <v>63</v>
      </c>
      <c r="V65" s="2">
        <f>Datenblatt!$I$18</f>
        <v>62</v>
      </c>
      <c r="W65" s="2">
        <f>Datenblatt!$I$26</f>
        <v>56</v>
      </c>
      <c r="X65" s="2">
        <f>Datenblatt!$I$34</f>
        <v>58</v>
      </c>
      <c r="Y65" s="7" t="e">
        <f t="shared" si="2"/>
        <v>#DIV/0!</v>
      </c>
      <c r="AA65" s="2">
        <f>Datenblatt!$I$5</f>
        <v>73</v>
      </c>
      <c r="AB65">
        <f>Datenblatt!$I$13</f>
        <v>80</v>
      </c>
      <c r="AC65">
        <f>Datenblatt!$I$21</f>
        <v>80</v>
      </c>
      <c r="AD65">
        <f>Datenblatt!$I$29</f>
        <v>71</v>
      </c>
      <c r="AE65">
        <f>Datenblatt!$I$37</f>
        <v>75</v>
      </c>
      <c r="AF65" s="7" t="e">
        <f t="shared" si="3"/>
        <v>#DIV/0!</v>
      </c>
    </row>
    <row r="66" spans="11:32" ht="18.75" x14ac:dyDescent="0.3">
      <c r="K66" s="3" t="e">
        <f>IF(AND($C66=13,Datenblatt!M66&lt;Datenblatt!$S$3),0,IF(AND($C66=14,Datenblatt!M66&lt;Datenblatt!$S$4),0,IF(AND($C66=15,Datenblatt!M66&lt;Datenblatt!$S$5),0,IF(AND($C66=16,Datenblatt!M66&lt;Datenblatt!$S$6),0,IF(AND($C66=12,Datenblatt!M66&lt;Datenblatt!$S$7),0,IF(AND($C66=11,Datenblatt!M66&lt;Datenblatt!$S$8),0,IF(AND($C66=13,Datenblatt!M66&gt;Datenblatt!$R$3),100,IF(AND($C66=14,Datenblatt!M66&gt;Datenblatt!$R$4),100,IF(AND($C66=15,Datenblatt!M66&gt;Datenblatt!$R$5),100,IF(AND($C66=16,Datenblatt!M66&gt;Datenblatt!$R$6),100,IF(AND($C66=12,Datenblatt!M66&gt;Datenblatt!$R$7),100,IF(AND($C66=11,Datenblatt!M66&gt;Datenblatt!$R$8),100,IF(Übersicht!$C66=13,Datenblatt!$B$35*Datenblatt!M66^3+Datenblatt!$C$35*Datenblatt!M66^2+Datenblatt!$D$35*Datenblatt!M66+Datenblatt!$E$35,IF(Übersicht!$C66=14,Datenblatt!$B$36*Datenblatt!M66^3+Datenblatt!$C$36*Datenblatt!M66^2+Datenblatt!$D$36*Datenblatt!M66+Datenblatt!$E$36,IF(Übersicht!$C66=15,Datenblatt!$B$37*Datenblatt!M66^3+Datenblatt!$C$37*Datenblatt!M66^2+Datenblatt!$D$37*Datenblatt!M66+Datenblatt!$E$37,IF(Übersicht!$C66=16,Datenblatt!$B$38*Datenblatt!M66^3+Datenblatt!$C$38*Datenblatt!M66^2+Datenblatt!$D$38*Datenblatt!M66+Datenblatt!$E$38,IF(Übersicht!$C66=12,Datenblatt!$B$39*Datenblatt!M66^3+Datenblatt!$C$39*Datenblatt!M66^2+Datenblatt!$D$39*Datenblatt!M66+Datenblatt!$E$39,IF(Übersicht!$C66=11,Datenblatt!$B$40*Datenblatt!M66^3+Datenblatt!$C$40*Datenblatt!M66^2+Datenblatt!$D$40*Datenblatt!M66+Datenblatt!$E$40,0))))))))))))))))))</f>
        <v>#DIV/0!</v>
      </c>
      <c r="L66" s="3"/>
      <c r="M66" t="e">
        <f>IF(AND(Übersicht!$C66=13,Datenblatt!O66&lt;Datenblatt!$Y$3),0,IF(AND(Übersicht!$C66=14,Datenblatt!O66&lt;Datenblatt!$Y$4),0,IF(AND(Übersicht!$C66=15,Datenblatt!O66&lt;Datenblatt!$Y$5),0,IF(AND(Übersicht!$C66=16,Datenblatt!O66&lt;Datenblatt!$Y$6),0,IF(AND(Übersicht!$C66=12,Datenblatt!O66&lt;Datenblatt!$Y$7),0,IF(AND(Übersicht!$C66=11,Datenblatt!O66&lt;Datenblatt!$Y$8),0,IF(AND($C66=13,Datenblatt!O66&gt;Datenblatt!$X$3),100,IF(AND($C66=14,Datenblatt!O66&gt;Datenblatt!$X$4),100,IF(AND($C66=15,Datenblatt!O66&gt;Datenblatt!$X$5),100,IF(AND($C66=16,Datenblatt!O66&gt;Datenblatt!$X$6),100,IF(AND($C66=12,Datenblatt!O66&gt;Datenblatt!$X$7),100,IF(AND($C66=11,Datenblatt!O66&gt;Datenblatt!$X$8),100,IF(Übersicht!$C66=13,Datenblatt!$B$11*Datenblatt!O66^3+Datenblatt!$C$11*Datenblatt!O66^2+Datenblatt!$D$11*Datenblatt!O66+Datenblatt!$E$11,IF(Übersicht!$C66=14,Datenblatt!$B$12*Datenblatt!O66^3+Datenblatt!$C$12*Datenblatt!O66^2+Datenblatt!$D$12*Datenblatt!O66+Datenblatt!$E$12,IF(Übersicht!$C66=15,Datenblatt!$B$13*Datenblatt!O66^3+Datenblatt!$C$13*Datenblatt!O66^2+Datenblatt!$D$13*Datenblatt!O66+Datenblatt!$E$13,IF(Übersicht!$C66=16,Datenblatt!$B$14*Datenblatt!O66^3+Datenblatt!$C$14*Datenblatt!O66^2+Datenblatt!$D$14*Datenblatt!O66+Datenblatt!$E$14,IF(Übersicht!$C66=12,Datenblatt!$B$15*Datenblatt!O66^3+Datenblatt!$C$15*Datenblatt!O66^2+Datenblatt!$D$15*Datenblatt!O66+Datenblatt!$E$15,IF(Übersicht!$C66=11,Datenblatt!$B$16*Datenblatt!O66^3+Datenblatt!$C$16*Datenblatt!O66^2+Datenblatt!$D$16*Datenblatt!O66+Datenblatt!$E$16,0))))))))))))))))))</f>
        <v>#DIV/0!</v>
      </c>
      <c r="N66">
        <f>IF(AND($C66=13,H66&lt;Datenblatt!$AA$3),0,IF(AND($C66=14,H66&lt;Datenblatt!$AA$4),0,IF(AND($C66=15,H66&lt;Datenblatt!$AA$5),0,IF(AND($C66=16,H66&lt;Datenblatt!$AA$6),0,IF(AND($C66=12,H66&lt;Datenblatt!$AA$7),0,IF(AND($C66=11,H66&lt;Datenblatt!$AA$8),0,IF(AND($C66=13,H66&gt;Datenblatt!$Z$3),100,IF(AND($C66=14,H66&gt;Datenblatt!$Z$4),100,IF(AND($C66=15,H66&gt;Datenblatt!$Z$5),100,IF(AND($C66=16,H66&gt;Datenblatt!$Z$6),100,IF(AND($C66=12,H66&gt;Datenblatt!$Z$7),100,IF(AND($C66=11,H66&gt;Datenblatt!$Z$8),100,IF($C66=13,(Datenblatt!$B$19*Übersicht!H66^3)+(Datenblatt!$C$19*Übersicht!H66^2)+(Datenblatt!$D$19*Übersicht!H66)+Datenblatt!$E$19,IF($C66=14,(Datenblatt!$B$20*Übersicht!H66^3)+(Datenblatt!$C$20*Übersicht!H66^2)+(Datenblatt!$D$20*Übersicht!H66)+Datenblatt!$E$20,IF($C66=15,(Datenblatt!$B$21*Übersicht!H66^3)+(Datenblatt!$C$21*Übersicht!H66^2)+(Datenblatt!$D$21*Übersicht!H66)+Datenblatt!$E$21,IF($C66=16,(Datenblatt!$B$22*Übersicht!H66^3)+(Datenblatt!$C$22*Übersicht!H66^2)+(Datenblatt!$D$22*Übersicht!H66)+Datenblatt!$E$22,IF($C66=12,(Datenblatt!$B$23*Übersicht!H66^3)+(Datenblatt!$C$23*Übersicht!H66^2)+(Datenblatt!$D$23*Übersicht!H66)+Datenblatt!$E$23,IF($C66=11,(Datenblatt!$B$24*Übersicht!H66^3)+(Datenblatt!$C$24*Übersicht!H66^2)+(Datenblatt!$D$24*Übersicht!H66)+Datenblatt!$E$24,0))))))))))))))))))</f>
        <v>0</v>
      </c>
      <c r="O66">
        <f>IF(AND(I66="",C66=11),Datenblatt!$I$26,IF(AND(I66="",C66=12),Datenblatt!$I$26,IF(AND(I66="",C66=16),Datenblatt!$I$27,IF(AND(I66="",C66=15),Datenblatt!$I$26,IF(AND(I66="",C66=14),Datenblatt!$I$26,IF(AND(I66="",C66=13),Datenblatt!$I$26,IF(AND($C66=13,I66&gt;Datenblatt!$AC$3),0,IF(AND($C66=14,I66&gt;Datenblatt!$AC$4),0,IF(AND($C66=15,I66&gt;Datenblatt!$AC$5),0,IF(AND($C66=16,I66&gt;Datenblatt!$AC$6),0,IF(AND($C66=12,I66&gt;Datenblatt!$AC$7),0,IF(AND($C66=11,I66&gt;Datenblatt!$AC$8),0,IF(AND($C66=13,I66&lt;Datenblatt!$AB$3),100,IF(AND($C66=14,I66&lt;Datenblatt!$AB$4),100,IF(AND($C66=15,I66&lt;Datenblatt!$AB$5),100,IF(AND($C66=16,I66&lt;Datenblatt!$AB$6),100,IF(AND($C66=12,I66&lt;Datenblatt!$AB$7),100,IF(AND($C66=11,I66&lt;Datenblatt!$AB$8),100,IF($C66=13,(Datenblatt!$B$27*Übersicht!I66^3)+(Datenblatt!$C$27*Übersicht!I66^2)+(Datenblatt!$D$27*Übersicht!I66)+Datenblatt!$E$27,IF($C66=14,(Datenblatt!$B$28*Übersicht!I66^3)+(Datenblatt!$C$28*Übersicht!I66^2)+(Datenblatt!$D$28*Übersicht!I66)+Datenblatt!$E$28,IF($C66=15,(Datenblatt!$B$29*Übersicht!I66^3)+(Datenblatt!$C$29*Übersicht!I66^2)+(Datenblatt!$D$29*Übersicht!I66)+Datenblatt!$E$29,IF($C66=16,(Datenblatt!$B$30*Übersicht!I66^3)+(Datenblatt!$C$30*Übersicht!I66^2)+(Datenblatt!$D$30*Übersicht!I66)+Datenblatt!$E$30,IF($C66=12,(Datenblatt!$B$31*Übersicht!I66^3)+(Datenblatt!$C$31*Übersicht!I66^2)+(Datenblatt!$D$31*Übersicht!I66)+Datenblatt!$E$31,IF($C66=11,(Datenblatt!$B$32*Übersicht!I66^3)+(Datenblatt!$C$32*Übersicht!I66^2)+(Datenblatt!$D$32*Übersicht!I66)+Datenblatt!$E$32,0))))))))))))))))))))))))</f>
        <v>0</v>
      </c>
      <c r="P66">
        <f>IF(AND(I66="",C66=11),Datenblatt!$I$29,IF(AND(I66="",C66=12),Datenblatt!$I$29,IF(AND(I66="",C66=16),Datenblatt!$I$29,IF(AND(I66="",C66=15),Datenblatt!$I$29,IF(AND(I66="",C66=14),Datenblatt!$I$29,IF(AND(I66="",C66=13),Datenblatt!$I$29,IF(AND($C66=13,I66&gt;Datenblatt!$AC$3),0,IF(AND($C66=14,I66&gt;Datenblatt!$AC$4),0,IF(AND($C66=15,I66&gt;Datenblatt!$AC$5),0,IF(AND($C66=16,I66&gt;Datenblatt!$AC$6),0,IF(AND($C66=12,I66&gt;Datenblatt!$AC$7),0,IF(AND($C66=11,I66&gt;Datenblatt!$AC$8),0,IF(AND($C66=13,I66&lt;Datenblatt!$AB$3),100,IF(AND($C66=14,I66&lt;Datenblatt!$AB$4),100,IF(AND($C66=15,I66&lt;Datenblatt!$AB$5),100,IF(AND($C66=16,I66&lt;Datenblatt!$AB$6),100,IF(AND($C66=12,I66&lt;Datenblatt!$AB$7),100,IF(AND($C66=11,I66&lt;Datenblatt!$AB$8),100,IF($C66=13,(Datenblatt!$B$27*Übersicht!I66^3)+(Datenblatt!$C$27*Übersicht!I66^2)+(Datenblatt!$D$27*Übersicht!I66)+Datenblatt!$E$27,IF($C66=14,(Datenblatt!$B$28*Übersicht!I66^3)+(Datenblatt!$C$28*Übersicht!I66^2)+(Datenblatt!$D$28*Übersicht!I66)+Datenblatt!$E$28,IF($C66=15,(Datenblatt!$B$29*Übersicht!I66^3)+(Datenblatt!$C$29*Übersicht!I66^2)+(Datenblatt!$D$29*Übersicht!I66)+Datenblatt!$E$29,IF($C66=16,(Datenblatt!$B$30*Übersicht!I66^3)+(Datenblatt!$C$30*Übersicht!I66^2)+(Datenblatt!$D$30*Übersicht!I66)+Datenblatt!$E$30,IF($C66=12,(Datenblatt!$B$31*Übersicht!I66^3)+(Datenblatt!$C$31*Übersicht!I66^2)+(Datenblatt!$D$31*Übersicht!I66)+Datenblatt!$E$31,IF($C66=11,(Datenblatt!$B$32*Übersicht!I66^3)+(Datenblatt!$C$32*Übersicht!I66^2)+(Datenblatt!$D$32*Übersicht!I66)+Datenblatt!$E$32,0))))))))))))))))))))))))</f>
        <v>0</v>
      </c>
      <c r="Q66" s="2" t="e">
        <f t="shared" si="0"/>
        <v>#DIV/0!</v>
      </c>
      <c r="R66" s="2" t="e">
        <f t="shared" si="1"/>
        <v>#DIV/0!</v>
      </c>
      <c r="T66" s="2"/>
      <c r="U66" s="2">
        <f>Datenblatt!$I$10</f>
        <v>63</v>
      </c>
      <c r="V66" s="2">
        <f>Datenblatt!$I$18</f>
        <v>62</v>
      </c>
      <c r="W66" s="2">
        <f>Datenblatt!$I$26</f>
        <v>56</v>
      </c>
      <c r="X66" s="2">
        <f>Datenblatt!$I$34</f>
        <v>58</v>
      </c>
      <c r="Y66" s="7" t="e">
        <f t="shared" si="2"/>
        <v>#DIV/0!</v>
      </c>
      <c r="AA66" s="2">
        <f>Datenblatt!$I$5</f>
        <v>73</v>
      </c>
      <c r="AB66">
        <f>Datenblatt!$I$13</f>
        <v>80</v>
      </c>
      <c r="AC66">
        <f>Datenblatt!$I$21</f>
        <v>80</v>
      </c>
      <c r="AD66">
        <f>Datenblatt!$I$29</f>
        <v>71</v>
      </c>
      <c r="AE66">
        <f>Datenblatt!$I$37</f>
        <v>75</v>
      </c>
      <c r="AF66" s="7" t="e">
        <f t="shared" si="3"/>
        <v>#DIV/0!</v>
      </c>
    </row>
    <row r="67" spans="11:32" ht="18.75" x14ac:dyDescent="0.3">
      <c r="K67" s="3" t="e">
        <f>IF(AND($C67=13,Datenblatt!M67&lt;Datenblatt!$S$3),0,IF(AND($C67=14,Datenblatt!M67&lt;Datenblatt!$S$4),0,IF(AND($C67=15,Datenblatt!M67&lt;Datenblatt!$S$5),0,IF(AND($C67=16,Datenblatt!M67&lt;Datenblatt!$S$6),0,IF(AND($C67=12,Datenblatt!M67&lt;Datenblatt!$S$7),0,IF(AND($C67=11,Datenblatt!M67&lt;Datenblatt!$S$8),0,IF(AND($C67=13,Datenblatt!M67&gt;Datenblatt!$R$3),100,IF(AND($C67=14,Datenblatt!M67&gt;Datenblatt!$R$4),100,IF(AND($C67=15,Datenblatt!M67&gt;Datenblatt!$R$5),100,IF(AND($C67=16,Datenblatt!M67&gt;Datenblatt!$R$6),100,IF(AND($C67=12,Datenblatt!M67&gt;Datenblatt!$R$7),100,IF(AND($C67=11,Datenblatt!M67&gt;Datenblatt!$R$8),100,IF(Übersicht!$C67=13,Datenblatt!$B$35*Datenblatt!M67^3+Datenblatt!$C$35*Datenblatt!M67^2+Datenblatt!$D$35*Datenblatt!M67+Datenblatt!$E$35,IF(Übersicht!$C67=14,Datenblatt!$B$36*Datenblatt!M67^3+Datenblatt!$C$36*Datenblatt!M67^2+Datenblatt!$D$36*Datenblatt!M67+Datenblatt!$E$36,IF(Übersicht!$C67=15,Datenblatt!$B$37*Datenblatt!M67^3+Datenblatt!$C$37*Datenblatt!M67^2+Datenblatt!$D$37*Datenblatt!M67+Datenblatt!$E$37,IF(Übersicht!$C67=16,Datenblatt!$B$38*Datenblatt!M67^3+Datenblatt!$C$38*Datenblatt!M67^2+Datenblatt!$D$38*Datenblatt!M67+Datenblatt!$E$38,IF(Übersicht!$C67=12,Datenblatt!$B$39*Datenblatt!M67^3+Datenblatt!$C$39*Datenblatt!M67^2+Datenblatt!$D$39*Datenblatt!M67+Datenblatt!$E$39,IF(Übersicht!$C67=11,Datenblatt!$B$40*Datenblatt!M67^3+Datenblatt!$C$40*Datenblatt!M67^2+Datenblatt!$D$40*Datenblatt!M67+Datenblatt!$E$40,0))))))))))))))))))</f>
        <v>#DIV/0!</v>
      </c>
      <c r="L67" s="3"/>
      <c r="M67" t="e">
        <f>IF(AND(Übersicht!$C67=13,Datenblatt!O67&lt;Datenblatt!$Y$3),0,IF(AND(Übersicht!$C67=14,Datenblatt!O67&lt;Datenblatt!$Y$4),0,IF(AND(Übersicht!$C67=15,Datenblatt!O67&lt;Datenblatt!$Y$5),0,IF(AND(Übersicht!$C67=16,Datenblatt!O67&lt;Datenblatt!$Y$6),0,IF(AND(Übersicht!$C67=12,Datenblatt!O67&lt;Datenblatt!$Y$7),0,IF(AND(Übersicht!$C67=11,Datenblatt!O67&lt;Datenblatt!$Y$8),0,IF(AND($C67=13,Datenblatt!O67&gt;Datenblatt!$X$3),100,IF(AND($C67=14,Datenblatt!O67&gt;Datenblatt!$X$4),100,IF(AND($C67=15,Datenblatt!O67&gt;Datenblatt!$X$5),100,IF(AND($C67=16,Datenblatt!O67&gt;Datenblatt!$X$6),100,IF(AND($C67=12,Datenblatt!O67&gt;Datenblatt!$X$7),100,IF(AND($C67=11,Datenblatt!O67&gt;Datenblatt!$X$8),100,IF(Übersicht!$C67=13,Datenblatt!$B$11*Datenblatt!O67^3+Datenblatt!$C$11*Datenblatt!O67^2+Datenblatt!$D$11*Datenblatt!O67+Datenblatt!$E$11,IF(Übersicht!$C67=14,Datenblatt!$B$12*Datenblatt!O67^3+Datenblatt!$C$12*Datenblatt!O67^2+Datenblatt!$D$12*Datenblatt!O67+Datenblatt!$E$12,IF(Übersicht!$C67=15,Datenblatt!$B$13*Datenblatt!O67^3+Datenblatt!$C$13*Datenblatt!O67^2+Datenblatt!$D$13*Datenblatt!O67+Datenblatt!$E$13,IF(Übersicht!$C67=16,Datenblatt!$B$14*Datenblatt!O67^3+Datenblatt!$C$14*Datenblatt!O67^2+Datenblatt!$D$14*Datenblatt!O67+Datenblatt!$E$14,IF(Übersicht!$C67=12,Datenblatt!$B$15*Datenblatt!O67^3+Datenblatt!$C$15*Datenblatt!O67^2+Datenblatt!$D$15*Datenblatt!O67+Datenblatt!$E$15,IF(Übersicht!$C67=11,Datenblatt!$B$16*Datenblatt!O67^3+Datenblatt!$C$16*Datenblatt!O67^2+Datenblatt!$D$16*Datenblatt!O67+Datenblatt!$E$16,0))))))))))))))))))</f>
        <v>#DIV/0!</v>
      </c>
      <c r="N67">
        <f>IF(AND($C67=13,H67&lt;Datenblatt!$AA$3),0,IF(AND($C67=14,H67&lt;Datenblatt!$AA$4),0,IF(AND($C67=15,H67&lt;Datenblatt!$AA$5),0,IF(AND($C67=16,H67&lt;Datenblatt!$AA$6),0,IF(AND($C67=12,H67&lt;Datenblatt!$AA$7),0,IF(AND($C67=11,H67&lt;Datenblatt!$AA$8),0,IF(AND($C67=13,H67&gt;Datenblatt!$Z$3),100,IF(AND($C67=14,H67&gt;Datenblatt!$Z$4),100,IF(AND($C67=15,H67&gt;Datenblatt!$Z$5),100,IF(AND($C67=16,H67&gt;Datenblatt!$Z$6),100,IF(AND($C67=12,H67&gt;Datenblatt!$Z$7),100,IF(AND($C67=11,H67&gt;Datenblatt!$Z$8),100,IF($C67=13,(Datenblatt!$B$19*Übersicht!H67^3)+(Datenblatt!$C$19*Übersicht!H67^2)+(Datenblatt!$D$19*Übersicht!H67)+Datenblatt!$E$19,IF($C67=14,(Datenblatt!$B$20*Übersicht!H67^3)+(Datenblatt!$C$20*Übersicht!H67^2)+(Datenblatt!$D$20*Übersicht!H67)+Datenblatt!$E$20,IF($C67=15,(Datenblatt!$B$21*Übersicht!H67^3)+(Datenblatt!$C$21*Übersicht!H67^2)+(Datenblatt!$D$21*Übersicht!H67)+Datenblatt!$E$21,IF($C67=16,(Datenblatt!$B$22*Übersicht!H67^3)+(Datenblatt!$C$22*Übersicht!H67^2)+(Datenblatt!$D$22*Übersicht!H67)+Datenblatt!$E$22,IF($C67=12,(Datenblatt!$B$23*Übersicht!H67^3)+(Datenblatt!$C$23*Übersicht!H67^2)+(Datenblatt!$D$23*Übersicht!H67)+Datenblatt!$E$23,IF($C67=11,(Datenblatt!$B$24*Übersicht!H67^3)+(Datenblatt!$C$24*Übersicht!H67^2)+(Datenblatt!$D$24*Übersicht!H67)+Datenblatt!$E$24,0))))))))))))))))))</f>
        <v>0</v>
      </c>
      <c r="O67">
        <f>IF(AND(I67="",C67=11),Datenblatt!$I$26,IF(AND(I67="",C67=12),Datenblatt!$I$26,IF(AND(I67="",C67=16),Datenblatt!$I$27,IF(AND(I67="",C67=15),Datenblatt!$I$26,IF(AND(I67="",C67=14),Datenblatt!$I$26,IF(AND(I67="",C67=13),Datenblatt!$I$26,IF(AND($C67=13,I67&gt;Datenblatt!$AC$3),0,IF(AND($C67=14,I67&gt;Datenblatt!$AC$4),0,IF(AND($C67=15,I67&gt;Datenblatt!$AC$5),0,IF(AND($C67=16,I67&gt;Datenblatt!$AC$6),0,IF(AND($C67=12,I67&gt;Datenblatt!$AC$7),0,IF(AND($C67=11,I67&gt;Datenblatt!$AC$8),0,IF(AND($C67=13,I67&lt;Datenblatt!$AB$3),100,IF(AND($C67=14,I67&lt;Datenblatt!$AB$4),100,IF(AND($C67=15,I67&lt;Datenblatt!$AB$5),100,IF(AND($C67=16,I67&lt;Datenblatt!$AB$6),100,IF(AND($C67=12,I67&lt;Datenblatt!$AB$7),100,IF(AND($C67=11,I67&lt;Datenblatt!$AB$8),100,IF($C67=13,(Datenblatt!$B$27*Übersicht!I67^3)+(Datenblatt!$C$27*Übersicht!I67^2)+(Datenblatt!$D$27*Übersicht!I67)+Datenblatt!$E$27,IF($C67=14,(Datenblatt!$B$28*Übersicht!I67^3)+(Datenblatt!$C$28*Übersicht!I67^2)+(Datenblatt!$D$28*Übersicht!I67)+Datenblatt!$E$28,IF($C67=15,(Datenblatt!$B$29*Übersicht!I67^3)+(Datenblatt!$C$29*Übersicht!I67^2)+(Datenblatt!$D$29*Übersicht!I67)+Datenblatt!$E$29,IF($C67=16,(Datenblatt!$B$30*Übersicht!I67^3)+(Datenblatt!$C$30*Übersicht!I67^2)+(Datenblatt!$D$30*Übersicht!I67)+Datenblatt!$E$30,IF($C67=12,(Datenblatt!$B$31*Übersicht!I67^3)+(Datenblatt!$C$31*Übersicht!I67^2)+(Datenblatt!$D$31*Übersicht!I67)+Datenblatt!$E$31,IF($C67=11,(Datenblatt!$B$32*Übersicht!I67^3)+(Datenblatt!$C$32*Übersicht!I67^2)+(Datenblatt!$D$32*Übersicht!I67)+Datenblatt!$E$32,0))))))))))))))))))))))))</f>
        <v>0</v>
      </c>
      <c r="P67">
        <f>IF(AND(I67="",C67=11),Datenblatt!$I$29,IF(AND(I67="",C67=12),Datenblatt!$I$29,IF(AND(I67="",C67=16),Datenblatt!$I$29,IF(AND(I67="",C67=15),Datenblatt!$I$29,IF(AND(I67="",C67=14),Datenblatt!$I$29,IF(AND(I67="",C67=13),Datenblatt!$I$29,IF(AND($C67=13,I67&gt;Datenblatt!$AC$3),0,IF(AND($C67=14,I67&gt;Datenblatt!$AC$4),0,IF(AND($C67=15,I67&gt;Datenblatt!$AC$5),0,IF(AND($C67=16,I67&gt;Datenblatt!$AC$6),0,IF(AND($C67=12,I67&gt;Datenblatt!$AC$7),0,IF(AND($C67=11,I67&gt;Datenblatt!$AC$8),0,IF(AND($C67=13,I67&lt;Datenblatt!$AB$3),100,IF(AND($C67=14,I67&lt;Datenblatt!$AB$4),100,IF(AND($C67=15,I67&lt;Datenblatt!$AB$5),100,IF(AND($C67=16,I67&lt;Datenblatt!$AB$6),100,IF(AND($C67=12,I67&lt;Datenblatt!$AB$7),100,IF(AND($C67=11,I67&lt;Datenblatt!$AB$8),100,IF($C67=13,(Datenblatt!$B$27*Übersicht!I67^3)+(Datenblatt!$C$27*Übersicht!I67^2)+(Datenblatt!$D$27*Übersicht!I67)+Datenblatt!$E$27,IF($C67=14,(Datenblatt!$B$28*Übersicht!I67^3)+(Datenblatt!$C$28*Übersicht!I67^2)+(Datenblatt!$D$28*Übersicht!I67)+Datenblatt!$E$28,IF($C67=15,(Datenblatt!$B$29*Übersicht!I67^3)+(Datenblatt!$C$29*Übersicht!I67^2)+(Datenblatt!$D$29*Übersicht!I67)+Datenblatt!$E$29,IF($C67=16,(Datenblatt!$B$30*Übersicht!I67^3)+(Datenblatt!$C$30*Übersicht!I67^2)+(Datenblatt!$D$30*Übersicht!I67)+Datenblatt!$E$30,IF($C67=12,(Datenblatt!$B$31*Übersicht!I67^3)+(Datenblatt!$C$31*Übersicht!I67^2)+(Datenblatt!$D$31*Übersicht!I67)+Datenblatt!$E$31,IF($C67=11,(Datenblatt!$B$32*Übersicht!I67^3)+(Datenblatt!$C$32*Übersicht!I67^2)+(Datenblatt!$D$32*Übersicht!I67)+Datenblatt!$E$32,0))))))))))))))))))))))))</f>
        <v>0</v>
      </c>
      <c r="Q67" s="2" t="e">
        <f t="shared" ref="Q67:Q130" si="4">(M67*0.38+N67*0.34+O67*0.28)</f>
        <v>#DIV/0!</v>
      </c>
      <c r="R67" s="2" t="e">
        <f t="shared" ref="R67:R130" si="5">(K67*0.5+M67*0.19+N67*0.17+P67*0.14)</f>
        <v>#DIV/0!</v>
      </c>
      <c r="T67" s="2"/>
      <c r="U67" s="2">
        <f>Datenblatt!$I$10</f>
        <v>63</v>
      </c>
      <c r="V67" s="2">
        <f>Datenblatt!$I$18</f>
        <v>62</v>
      </c>
      <c r="W67" s="2">
        <f>Datenblatt!$I$26</f>
        <v>56</v>
      </c>
      <c r="X67" s="2">
        <f>Datenblatt!$I$34</f>
        <v>58</v>
      </c>
      <c r="Y67" s="7" t="e">
        <f t="shared" ref="Y67:Y130" si="6">IF(Q67&gt;X67,"JA","NEIN")</f>
        <v>#DIV/0!</v>
      </c>
      <c r="AA67" s="2">
        <f>Datenblatt!$I$5</f>
        <v>73</v>
      </c>
      <c r="AB67">
        <f>Datenblatt!$I$13</f>
        <v>80</v>
      </c>
      <c r="AC67">
        <f>Datenblatt!$I$21</f>
        <v>80</v>
      </c>
      <c r="AD67">
        <f>Datenblatt!$I$29</f>
        <v>71</v>
      </c>
      <c r="AE67">
        <f>Datenblatt!$I$37</f>
        <v>75</v>
      </c>
      <c r="AF67" s="7" t="e">
        <f t="shared" ref="AF67:AF130" si="7">IF(R67&gt;AE67,"JA","NEIN")</f>
        <v>#DIV/0!</v>
      </c>
    </row>
    <row r="68" spans="11:32" ht="18.75" x14ac:dyDescent="0.3">
      <c r="K68" s="3" t="e">
        <f>IF(AND($C68=13,Datenblatt!M68&lt;Datenblatt!$S$3),0,IF(AND($C68=14,Datenblatt!M68&lt;Datenblatt!$S$4),0,IF(AND($C68=15,Datenblatt!M68&lt;Datenblatt!$S$5),0,IF(AND($C68=16,Datenblatt!M68&lt;Datenblatt!$S$6),0,IF(AND($C68=12,Datenblatt!M68&lt;Datenblatt!$S$7),0,IF(AND($C68=11,Datenblatt!M68&lt;Datenblatt!$S$8),0,IF(AND($C68=13,Datenblatt!M68&gt;Datenblatt!$R$3),100,IF(AND($C68=14,Datenblatt!M68&gt;Datenblatt!$R$4),100,IF(AND($C68=15,Datenblatt!M68&gt;Datenblatt!$R$5),100,IF(AND($C68=16,Datenblatt!M68&gt;Datenblatt!$R$6),100,IF(AND($C68=12,Datenblatt!M68&gt;Datenblatt!$R$7),100,IF(AND($C68=11,Datenblatt!M68&gt;Datenblatt!$R$8),100,IF(Übersicht!$C68=13,Datenblatt!$B$35*Datenblatt!M68^3+Datenblatt!$C$35*Datenblatt!M68^2+Datenblatt!$D$35*Datenblatt!M68+Datenblatt!$E$35,IF(Übersicht!$C68=14,Datenblatt!$B$36*Datenblatt!M68^3+Datenblatt!$C$36*Datenblatt!M68^2+Datenblatt!$D$36*Datenblatt!M68+Datenblatt!$E$36,IF(Übersicht!$C68=15,Datenblatt!$B$37*Datenblatt!M68^3+Datenblatt!$C$37*Datenblatt!M68^2+Datenblatt!$D$37*Datenblatt!M68+Datenblatt!$E$37,IF(Übersicht!$C68=16,Datenblatt!$B$38*Datenblatt!M68^3+Datenblatt!$C$38*Datenblatt!M68^2+Datenblatt!$D$38*Datenblatt!M68+Datenblatt!$E$38,IF(Übersicht!$C68=12,Datenblatt!$B$39*Datenblatt!M68^3+Datenblatt!$C$39*Datenblatt!M68^2+Datenblatt!$D$39*Datenblatt!M68+Datenblatt!$E$39,IF(Übersicht!$C68=11,Datenblatt!$B$40*Datenblatt!M68^3+Datenblatt!$C$40*Datenblatt!M68^2+Datenblatt!$D$40*Datenblatt!M68+Datenblatt!$E$40,0))))))))))))))))))</f>
        <v>#DIV/0!</v>
      </c>
      <c r="L68" s="3"/>
      <c r="M68" t="e">
        <f>IF(AND(Übersicht!$C68=13,Datenblatt!O68&lt;Datenblatt!$Y$3),0,IF(AND(Übersicht!$C68=14,Datenblatt!O68&lt;Datenblatt!$Y$4),0,IF(AND(Übersicht!$C68=15,Datenblatt!O68&lt;Datenblatt!$Y$5),0,IF(AND(Übersicht!$C68=16,Datenblatt!O68&lt;Datenblatt!$Y$6),0,IF(AND(Übersicht!$C68=12,Datenblatt!O68&lt;Datenblatt!$Y$7),0,IF(AND(Übersicht!$C68=11,Datenblatt!O68&lt;Datenblatt!$Y$8),0,IF(AND($C68=13,Datenblatt!O68&gt;Datenblatt!$X$3),100,IF(AND($C68=14,Datenblatt!O68&gt;Datenblatt!$X$4),100,IF(AND($C68=15,Datenblatt!O68&gt;Datenblatt!$X$5),100,IF(AND($C68=16,Datenblatt!O68&gt;Datenblatt!$X$6),100,IF(AND($C68=12,Datenblatt!O68&gt;Datenblatt!$X$7),100,IF(AND($C68=11,Datenblatt!O68&gt;Datenblatt!$X$8),100,IF(Übersicht!$C68=13,Datenblatt!$B$11*Datenblatt!O68^3+Datenblatt!$C$11*Datenblatt!O68^2+Datenblatt!$D$11*Datenblatt!O68+Datenblatt!$E$11,IF(Übersicht!$C68=14,Datenblatt!$B$12*Datenblatt!O68^3+Datenblatt!$C$12*Datenblatt!O68^2+Datenblatt!$D$12*Datenblatt!O68+Datenblatt!$E$12,IF(Übersicht!$C68=15,Datenblatt!$B$13*Datenblatt!O68^3+Datenblatt!$C$13*Datenblatt!O68^2+Datenblatt!$D$13*Datenblatt!O68+Datenblatt!$E$13,IF(Übersicht!$C68=16,Datenblatt!$B$14*Datenblatt!O68^3+Datenblatt!$C$14*Datenblatt!O68^2+Datenblatt!$D$14*Datenblatt!O68+Datenblatt!$E$14,IF(Übersicht!$C68=12,Datenblatt!$B$15*Datenblatt!O68^3+Datenblatt!$C$15*Datenblatt!O68^2+Datenblatt!$D$15*Datenblatt!O68+Datenblatt!$E$15,IF(Übersicht!$C68=11,Datenblatt!$B$16*Datenblatt!O68^3+Datenblatt!$C$16*Datenblatt!O68^2+Datenblatt!$D$16*Datenblatt!O68+Datenblatt!$E$16,0))))))))))))))))))</f>
        <v>#DIV/0!</v>
      </c>
      <c r="N68">
        <f>IF(AND($C68=13,H68&lt;Datenblatt!$AA$3),0,IF(AND($C68=14,H68&lt;Datenblatt!$AA$4),0,IF(AND($C68=15,H68&lt;Datenblatt!$AA$5),0,IF(AND($C68=16,H68&lt;Datenblatt!$AA$6),0,IF(AND($C68=12,H68&lt;Datenblatt!$AA$7),0,IF(AND($C68=11,H68&lt;Datenblatt!$AA$8),0,IF(AND($C68=13,H68&gt;Datenblatt!$Z$3),100,IF(AND($C68=14,H68&gt;Datenblatt!$Z$4),100,IF(AND($C68=15,H68&gt;Datenblatt!$Z$5),100,IF(AND($C68=16,H68&gt;Datenblatt!$Z$6),100,IF(AND($C68=12,H68&gt;Datenblatt!$Z$7),100,IF(AND($C68=11,H68&gt;Datenblatt!$Z$8),100,IF($C68=13,(Datenblatt!$B$19*Übersicht!H68^3)+(Datenblatt!$C$19*Übersicht!H68^2)+(Datenblatt!$D$19*Übersicht!H68)+Datenblatt!$E$19,IF($C68=14,(Datenblatt!$B$20*Übersicht!H68^3)+(Datenblatt!$C$20*Übersicht!H68^2)+(Datenblatt!$D$20*Übersicht!H68)+Datenblatt!$E$20,IF($C68=15,(Datenblatt!$B$21*Übersicht!H68^3)+(Datenblatt!$C$21*Übersicht!H68^2)+(Datenblatt!$D$21*Übersicht!H68)+Datenblatt!$E$21,IF($C68=16,(Datenblatt!$B$22*Übersicht!H68^3)+(Datenblatt!$C$22*Übersicht!H68^2)+(Datenblatt!$D$22*Übersicht!H68)+Datenblatt!$E$22,IF($C68=12,(Datenblatt!$B$23*Übersicht!H68^3)+(Datenblatt!$C$23*Übersicht!H68^2)+(Datenblatt!$D$23*Übersicht!H68)+Datenblatt!$E$23,IF($C68=11,(Datenblatt!$B$24*Übersicht!H68^3)+(Datenblatt!$C$24*Übersicht!H68^2)+(Datenblatt!$D$24*Übersicht!H68)+Datenblatt!$E$24,0))))))))))))))))))</f>
        <v>0</v>
      </c>
      <c r="O68">
        <f>IF(AND(I68="",C68=11),Datenblatt!$I$26,IF(AND(I68="",C68=12),Datenblatt!$I$26,IF(AND(I68="",C68=16),Datenblatt!$I$27,IF(AND(I68="",C68=15),Datenblatt!$I$26,IF(AND(I68="",C68=14),Datenblatt!$I$26,IF(AND(I68="",C68=13),Datenblatt!$I$26,IF(AND($C68=13,I68&gt;Datenblatt!$AC$3),0,IF(AND($C68=14,I68&gt;Datenblatt!$AC$4),0,IF(AND($C68=15,I68&gt;Datenblatt!$AC$5),0,IF(AND($C68=16,I68&gt;Datenblatt!$AC$6),0,IF(AND($C68=12,I68&gt;Datenblatt!$AC$7),0,IF(AND($C68=11,I68&gt;Datenblatt!$AC$8),0,IF(AND($C68=13,I68&lt;Datenblatt!$AB$3),100,IF(AND($C68=14,I68&lt;Datenblatt!$AB$4),100,IF(AND($C68=15,I68&lt;Datenblatt!$AB$5),100,IF(AND($C68=16,I68&lt;Datenblatt!$AB$6),100,IF(AND($C68=12,I68&lt;Datenblatt!$AB$7),100,IF(AND($C68=11,I68&lt;Datenblatt!$AB$8),100,IF($C68=13,(Datenblatt!$B$27*Übersicht!I68^3)+(Datenblatt!$C$27*Übersicht!I68^2)+(Datenblatt!$D$27*Übersicht!I68)+Datenblatt!$E$27,IF($C68=14,(Datenblatt!$B$28*Übersicht!I68^3)+(Datenblatt!$C$28*Übersicht!I68^2)+(Datenblatt!$D$28*Übersicht!I68)+Datenblatt!$E$28,IF($C68=15,(Datenblatt!$B$29*Übersicht!I68^3)+(Datenblatt!$C$29*Übersicht!I68^2)+(Datenblatt!$D$29*Übersicht!I68)+Datenblatt!$E$29,IF($C68=16,(Datenblatt!$B$30*Übersicht!I68^3)+(Datenblatt!$C$30*Übersicht!I68^2)+(Datenblatt!$D$30*Übersicht!I68)+Datenblatt!$E$30,IF($C68=12,(Datenblatt!$B$31*Übersicht!I68^3)+(Datenblatt!$C$31*Übersicht!I68^2)+(Datenblatt!$D$31*Übersicht!I68)+Datenblatt!$E$31,IF($C68=11,(Datenblatt!$B$32*Übersicht!I68^3)+(Datenblatt!$C$32*Übersicht!I68^2)+(Datenblatt!$D$32*Übersicht!I68)+Datenblatt!$E$32,0))))))))))))))))))))))))</f>
        <v>0</v>
      </c>
      <c r="P68">
        <f>IF(AND(I68="",C68=11),Datenblatt!$I$29,IF(AND(I68="",C68=12),Datenblatt!$I$29,IF(AND(I68="",C68=16),Datenblatt!$I$29,IF(AND(I68="",C68=15),Datenblatt!$I$29,IF(AND(I68="",C68=14),Datenblatt!$I$29,IF(AND(I68="",C68=13),Datenblatt!$I$29,IF(AND($C68=13,I68&gt;Datenblatt!$AC$3),0,IF(AND($C68=14,I68&gt;Datenblatt!$AC$4),0,IF(AND($C68=15,I68&gt;Datenblatt!$AC$5),0,IF(AND($C68=16,I68&gt;Datenblatt!$AC$6),0,IF(AND($C68=12,I68&gt;Datenblatt!$AC$7),0,IF(AND($C68=11,I68&gt;Datenblatt!$AC$8),0,IF(AND($C68=13,I68&lt;Datenblatt!$AB$3),100,IF(AND($C68=14,I68&lt;Datenblatt!$AB$4),100,IF(AND($C68=15,I68&lt;Datenblatt!$AB$5),100,IF(AND($C68=16,I68&lt;Datenblatt!$AB$6),100,IF(AND($C68=12,I68&lt;Datenblatt!$AB$7),100,IF(AND($C68=11,I68&lt;Datenblatt!$AB$8),100,IF($C68=13,(Datenblatt!$B$27*Übersicht!I68^3)+(Datenblatt!$C$27*Übersicht!I68^2)+(Datenblatt!$D$27*Übersicht!I68)+Datenblatt!$E$27,IF($C68=14,(Datenblatt!$B$28*Übersicht!I68^3)+(Datenblatt!$C$28*Übersicht!I68^2)+(Datenblatt!$D$28*Übersicht!I68)+Datenblatt!$E$28,IF($C68=15,(Datenblatt!$B$29*Übersicht!I68^3)+(Datenblatt!$C$29*Übersicht!I68^2)+(Datenblatt!$D$29*Übersicht!I68)+Datenblatt!$E$29,IF($C68=16,(Datenblatt!$B$30*Übersicht!I68^3)+(Datenblatt!$C$30*Übersicht!I68^2)+(Datenblatt!$D$30*Übersicht!I68)+Datenblatt!$E$30,IF($C68=12,(Datenblatt!$B$31*Übersicht!I68^3)+(Datenblatt!$C$31*Übersicht!I68^2)+(Datenblatt!$D$31*Übersicht!I68)+Datenblatt!$E$31,IF($C68=11,(Datenblatt!$B$32*Übersicht!I68^3)+(Datenblatt!$C$32*Übersicht!I68^2)+(Datenblatt!$D$32*Übersicht!I68)+Datenblatt!$E$32,0))))))))))))))))))))))))</f>
        <v>0</v>
      </c>
      <c r="Q68" s="2" t="e">
        <f t="shared" si="4"/>
        <v>#DIV/0!</v>
      </c>
      <c r="R68" s="2" t="e">
        <f t="shared" si="5"/>
        <v>#DIV/0!</v>
      </c>
      <c r="T68" s="2"/>
      <c r="U68" s="2">
        <f>Datenblatt!$I$10</f>
        <v>63</v>
      </c>
      <c r="V68" s="2">
        <f>Datenblatt!$I$18</f>
        <v>62</v>
      </c>
      <c r="W68" s="2">
        <f>Datenblatt!$I$26</f>
        <v>56</v>
      </c>
      <c r="X68" s="2">
        <f>Datenblatt!$I$34</f>
        <v>58</v>
      </c>
      <c r="Y68" s="7" t="e">
        <f t="shared" si="6"/>
        <v>#DIV/0!</v>
      </c>
      <c r="AA68" s="2">
        <f>Datenblatt!$I$5</f>
        <v>73</v>
      </c>
      <c r="AB68">
        <f>Datenblatt!$I$13</f>
        <v>80</v>
      </c>
      <c r="AC68">
        <f>Datenblatt!$I$21</f>
        <v>80</v>
      </c>
      <c r="AD68">
        <f>Datenblatt!$I$29</f>
        <v>71</v>
      </c>
      <c r="AE68">
        <f>Datenblatt!$I$37</f>
        <v>75</v>
      </c>
      <c r="AF68" s="7" t="e">
        <f t="shared" si="7"/>
        <v>#DIV/0!</v>
      </c>
    </row>
    <row r="69" spans="11:32" ht="18.75" x14ac:dyDescent="0.3">
      <c r="K69" s="3" t="e">
        <f>IF(AND($C69=13,Datenblatt!M69&lt;Datenblatt!$S$3),0,IF(AND($C69=14,Datenblatt!M69&lt;Datenblatt!$S$4),0,IF(AND($C69=15,Datenblatt!M69&lt;Datenblatt!$S$5),0,IF(AND($C69=16,Datenblatt!M69&lt;Datenblatt!$S$6),0,IF(AND($C69=12,Datenblatt!M69&lt;Datenblatt!$S$7),0,IF(AND($C69=11,Datenblatt!M69&lt;Datenblatt!$S$8),0,IF(AND($C69=13,Datenblatt!M69&gt;Datenblatt!$R$3),100,IF(AND($C69=14,Datenblatt!M69&gt;Datenblatt!$R$4),100,IF(AND($C69=15,Datenblatt!M69&gt;Datenblatt!$R$5),100,IF(AND($C69=16,Datenblatt!M69&gt;Datenblatt!$R$6),100,IF(AND($C69=12,Datenblatt!M69&gt;Datenblatt!$R$7),100,IF(AND($C69=11,Datenblatt!M69&gt;Datenblatt!$R$8),100,IF(Übersicht!$C69=13,Datenblatt!$B$35*Datenblatt!M69^3+Datenblatt!$C$35*Datenblatt!M69^2+Datenblatt!$D$35*Datenblatt!M69+Datenblatt!$E$35,IF(Übersicht!$C69=14,Datenblatt!$B$36*Datenblatt!M69^3+Datenblatt!$C$36*Datenblatt!M69^2+Datenblatt!$D$36*Datenblatt!M69+Datenblatt!$E$36,IF(Übersicht!$C69=15,Datenblatt!$B$37*Datenblatt!M69^3+Datenblatt!$C$37*Datenblatt!M69^2+Datenblatt!$D$37*Datenblatt!M69+Datenblatt!$E$37,IF(Übersicht!$C69=16,Datenblatt!$B$38*Datenblatt!M69^3+Datenblatt!$C$38*Datenblatt!M69^2+Datenblatt!$D$38*Datenblatt!M69+Datenblatt!$E$38,IF(Übersicht!$C69=12,Datenblatt!$B$39*Datenblatt!M69^3+Datenblatt!$C$39*Datenblatt!M69^2+Datenblatt!$D$39*Datenblatt!M69+Datenblatt!$E$39,IF(Übersicht!$C69=11,Datenblatt!$B$40*Datenblatt!M69^3+Datenblatt!$C$40*Datenblatt!M69^2+Datenblatt!$D$40*Datenblatt!M69+Datenblatt!$E$40,0))))))))))))))))))</f>
        <v>#DIV/0!</v>
      </c>
      <c r="L69" s="3"/>
      <c r="M69" t="e">
        <f>IF(AND(Übersicht!$C69=13,Datenblatt!O69&lt;Datenblatt!$Y$3),0,IF(AND(Übersicht!$C69=14,Datenblatt!O69&lt;Datenblatt!$Y$4),0,IF(AND(Übersicht!$C69=15,Datenblatt!O69&lt;Datenblatt!$Y$5),0,IF(AND(Übersicht!$C69=16,Datenblatt!O69&lt;Datenblatt!$Y$6),0,IF(AND(Übersicht!$C69=12,Datenblatt!O69&lt;Datenblatt!$Y$7),0,IF(AND(Übersicht!$C69=11,Datenblatt!O69&lt;Datenblatt!$Y$8),0,IF(AND($C69=13,Datenblatt!O69&gt;Datenblatt!$X$3),100,IF(AND($C69=14,Datenblatt!O69&gt;Datenblatt!$X$4),100,IF(AND($C69=15,Datenblatt!O69&gt;Datenblatt!$X$5),100,IF(AND($C69=16,Datenblatt!O69&gt;Datenblatt!$X$6),100,IF(AND($C69=12,Datenblatt!O69&gt;Datenblatt!$X$7),100,IF(AND($C69=11,Datenblatt!O69&gt;Datenblatt!$X$8),100,IF(Übersicht!$C69=13,Datenblatt!$B$11*Datenblatt!O69^3+Datenblatt!$C$11*Datenblatt!O69^2+Datenblatt!$D$11*Datenblatt!O69+Datenblatt!$E$11,IF(Übersicht!$C69=14,Datenblatt!$B$12*Datenblatt!O69^3+Datenblatt!$C$12*Datenblatt!O69^2+Datenblatt!$D$12*Datenblatt!O69+Datenblatt!$E$12,IF(Übersicht!$C69=15,Datenblatt!$B$13*Datenblatt!O69^3+Datenblatt!$C$13*Datenblatt!O69^2+Datenblatt!$D$13*Datenblatt!O69+Datenblatt!$E$13,IF(Übersicht!$C69=16,Datenblatt!$B$14*Datenblatt!O69^3+Datenblatt!$C$14*Datenblatt!O69^2+Datenblatt!$D$14*Datenblatt!O69+Datenblatt!$E$14,IF(Übersicht!$C69=12,Datenblatt!$B$15*Datenblatt!O69^3+Datenblatt!$C$15*Datenblatt!O69^2+Datenblatt!$D$15*Datenblatt!O69+Datenblatt!$E$15,IF(Übersicht!$C69=11,Datenblatt!$B$16*Datenblatt!O69^3+Datenblatt!$C$16*Datenblatt!O69^2+Datenblatt!$D$16*Datenblatt!O69+Datenblatt!$E$16,0))))))))))))))))))</f>
        <v>#DIV/0!</v>
      </c>
      <c r="N69">
        <f>IF(AND($C69=13,H69&lt;Datenblatt!$AA$3),0,IF(AND($C69=14,H69&lt;Datenblatt!$AA$4),0,IF(AND($C69=15,H69&lt;Datenblatt!$AA$5),0,IF(AND($C69=16,H69&lt;Datenblatt!$AA$6),0,IF(AND($C69=12,H69&lt;Datenblatt!$AA$7),0,IF(AND($C69=11,H69&lt;Datenblatt!$AA$8),0,IF(AND($C69=13,H69&gt;Datenblatt!$Z$3),100,IF(AND($C69=14,H69&gt;Datenblatt!$Z$4),100,IF(AND($C69=15,H69&gt;Datenblatt!$Z$5),100,IF(AND($C69=16,H69&gt;Datenblatt!$Z$6),100,IF(AND($C69=12,H69&gt;Datenblatt!$Z$7),100,IF(AND($C69=11,H69&gt;Datenblatt!$Z$8),100,IF($C69=13,(Datenblatt!$B$19*Übersicht!H69^3)+(Datenblatt!$C$19*Übersicht!H69^2)+(Datenblatt!$D$19*Übersicht!H69)+Datenblatt!$E$19,IF($C69=14,(Datenblatt!$B$20*Übersicht!H69^3)+(Datenblatt!$C$20*Übersicht!H69^2)+(Datenblatt!$D$20*Übersicht!H69)+Datenblatt!$E$20,IF($C69=15,(Datenblatt!$B$21*Übersicht!H69^3)+(Datenblatt!$C$21*Übersicht!H69^2)+(Datenblatt!$D$21*Übersicht!H69)+Datenblatt!$E$21,IF($C69=16,(Datenblatt!$B$22*Übersicht!H69^3)+(Datenblatt!$C$22*Übersicht!H69^2)+(Datenblatt!$D$22*Übersicht!H69)+Datenblatt!$E$22,IF($C69=12,(Datenblatt!$B$23*Übersicht!H69^3)+(Datenblatt!$C$23*Übersicht!H69^2)+(Datenblatt!$D$23*Übersicht!H69)+Datenblatt!$E$23,IF($C69=11,(Datenblatt!$B$24*Übersicht!H69^3)+(Datenblatt!$C$24*Übersicht!H69^2)+(Datenblatt!$D$24*Übersicht!H69)+Datenblatt!$E$24,0))))))))))))))))))</f>
        <v>0</v>
      </c>
      <c r="O69">
        <f>IF(AND(I69="",C69=11),Datenblatt!$I$26,IF(AND(I69="",C69=12),Datenblatt!$I$26,IF(AND(I69="",C69=16),Datenblatt!$I$27,IF(AND(I69="",C69=15),Datenblatt!$I$26,IF(AND(I69="",C69=14),Datenblatt!$I$26,IF(AND(I69="",C69=13),Datenblatt!$I$26,IF(AND($C69=13,I69&gt;Datenblatt!$AC$3),0,IF(AND($C69=14,I69&gt;Datenblatt!$AC$4),0,IF(AND($C69=15,I69&gt;Datenblatt!$AC$5),0,IF(AND($C69=16,I69&gt;Datenblatt!$AC$6),0,IF(AND($C69=12,I69&gt;Datenblatt!$AC$7),0,IF(AND($C69=11,I69&gt;Datenblatt!$AC$8),0,IF(AND($C69=13,I69&lt;Datenblatt!$AB$3),100,IF(AND($C69=14,I69&lt;Datenblatt!$AB$4),100,IF(AND($C69=15,I69&lt;Datenblatt!$AB$5),100,IF(AND($C69=16,I69&lt;Datenblatt!$AB$6),100,IF(AND($C69=12,I69&lt;Datenblatt!$AB$7),100,IF(AND($C69=11,I69&lt;Datenblatt!$AB$8),100,IF($C69=13,(Datenblatt!$B$27*Übersicht!I69^3)+(Datenblatt!$C$27*Übersicht!I69^2)+(Datenblatt!$D$27*Übersicht!I69)+Datenblatt!$E$27,IF($C69=14,(Datenblatt!$B$28*Übersicht!I69^3)+(Datenblatt!$C$28*Übersicht!I69^2)+(Datenblatt!$D$28*Übersicht!I69)+Datenblatt!$E$28,IF($C69=15,(Datenblatt!$B$29*Übersicht!I69^3)+(Datenblatt!$C$29*Übersicht!I69^2)+(Datenblatt!$D$29*Übersicht!I69)+Datenblatt!$E$29,IF($C69=16,(Datenblatt!$B$30*Übersicht!I69^3)+(Datenblatt!$C$30*Übersicht!I69^2)+(Datenblatt!$D$30*Übersicht!I69)+Datenblatt!$E$30,IF($C69=12,(Datenblatt!$B$31*Übersicht!I69^3)+(Datenblatt!$C$31*Übersicht!I69^2)+(Datenblatt!$D$31*Übersicht!I69)+Datenblatt!$E$31,IF($C69=11,(Datenblatt!$B$32*Übersicht!I69^3)+(Datenblatt!$C$32*Übersicht!I69^2)+(Datenblatt!$D$32*Übersicht!I69)+Datenblatt!$E$32,0))))))))))))))))))))))))</f>
        <v>0</v>
      </c>
      <c r="P69">
        <f>IF(AND(I69="",C69=11),Datenblatt!$I$29,IF(AND(I69="",C69=12),Datenblatt!$I$29,IF(AND(I69="",C69=16),Datenblatt!$I$29,IF(AND(I69="",C69=15),Datenblatt!$I$29,IF(AND(I69="",C69=14),Datenblatt!$I$29,IF(AND(I69="",C69=13),Datenblatt!$I$29,IF(AND($C69=13,I69&gt;Datenblatt!$AC$3),0,IF(AND($C69=14,I69&gt;Datenblatt!$AC$4),0,IF(AND($C69=15,I69&gt;Datenblatt!$AC$5),0,IF(AND($C69=16,I69&gt;Datenblatt!$AC$6),0,IF(AND($C69=12,I69&gt;Datenblatt!$AC$7),0,IF(AND($C69=11,I69&gt;Datenblatt!$AC$8),0,IF(AND($C69=13,I69&lt;Datenblatt!$AB$3),100,IF(AND($C69=14,I69&lt;Datenblatt!$AB$4),100,IF(AND($C69=15,I69&lt;Datenblatt!$AB$5),100,IF(AND($C69=16,I69&lt;Datenblatt!$AB$6),100,IF(AND($C69=12,I69&lt;Datenblatt!$AB$7),100,IF(AND($C69=11,I69&lt;Datenblatt!$AB$8),100,IF($C69=13,(Datenblatt!$B$27*Übersicht!I69^3)+(Datenblatt!$C$27*Übersicht!I69^2)+(Datenblatt!$D$27*Übersicht!I69)+Datenblatt!$E$27,IF($C69=14,(Datenblatt!$B$28*Übersicht!I69^3)+(Datenblatt!$C$28*Übersicht!I69^2)+(Datenblatt!$D$28*Übersicht!I69)+Datenblatt!$E$28,IF($C69=15,(Datenblatt!$B$29*Übersicht!I69^3)+(Datenblatt!$C$29*Übersicht!I69^2)+(Datenblatt!$D$29*Übersicht!I69)+Datenblatt!$E$29,IF($C69=16,(Datenblatt!$B$30*Übersicht!I69^3)+(Datenblatt!$C$30*Übersicht!I69^2)+(Datenblatt!$D$30*Übersicht!I69)+Datenblatt!$E$30,IF($C69=12,(Datenblatt!$B$31*Übersicht!I69^3)+(Datenblatt!$C$31*Übersicht!I69^2)+(Datenblatt!$D$31*Übersicht!I69)+Datenblatt!$E$31,IF($C69=11,(Datenblatt!$B$32*Übersicht!I69^3)+(Datenblatt!$C$32*Übersicht!I69^2)+(Datenblatt!$D$32*Übersicht!I69)+Datenblatt!$E$32,0))))))))))))))))))))))))</f>
        <v>0</v>
      </c>
      <c r="Q69" s="2" t="e">
        <f t="shared" si="4"/>
        <v>#DIV/0!</v>
      </c>
      <c r="R69" s="2" t="e">
        <f t="shared" si="5"/>
        <v>#DIV/0!</v>
      </c>
      <c r="T69" s="2"/>
      <c r="U69" s="2">
        <f>Datenblatt!$I$10</f>
        <v>63</v>
      </c>
      <c r="V69" s="2">
        <f>Datenblatt!$I$18</f>
        <v>62</v>
      </c>
      <c r="W69" s="2">
        <f>Datenblatt!$I$26</f>
        <v>56</v>
      </c>
      <c r="X69" s="2">
        <f>Datenblatt!$I$34</f>
        <v>58</v>
      </c>
      <c r="Y69" s="7" t="e">
        <f t="shared" si="6"/>
        <v>#DIV/0!</v>
      </c>
      <c r="AA69" s="2">
        <f>Datenblatt!$I$5</f>
        <v>73</v>
      </c>
      <c r="AB69">
        <f>Datenblatt!$I$13</f>
        <v>80</v>
      </c>
      <c r="AC69">
        <f>Datenblatt!$I$21</f>
        <v>80</v>
      </c>
      <c r="AD69">
        <f>Datenblatt!$I$29</f>
        <v>71</v>
      </c>
      <c r="AE69">
        <f>Datenblatt!$I$37</f>
        <v>75</v>
      </c>
      <c r="AF69" s="7" t="e">
        <f t="shared" si="7"/>
        <v>#DIV/0!</v>
      </c>
    </row>
    <row r="70" spans="11:32" ht="18.75" x14ac:dyDescent="0.3">
      <c r="K70" s="3" t="e">
        <f>IF(AND($C70=13,Datenblatt!M70&lt;Datenblatt!$S$3),0,IF(AND($C70=14,Datenblatt!M70&lt;Datenblatt!$S$4),0,IF(AND($C70=15,Datenblatt!M70&lt;Datenblatt!$S$5),0,IF(AND($C70=16,Datenblatt!M70&lt;Datenblatt!$S$6),0,IF(AND($C70=12,Datenblatt!M70&lt;Datenblatt!$S$7),0,IF(AND($C70=11,Datenblatt!M70&lt;Datenblatt!$S$8),0,IF(AND($C70=13,Datenblatt!M70&gt;Datenblatt!$R$3),100,IF(AND($C70=14,Datenblatt!M70&gt;Datenblatt!$R$4),100,IF(AND($C70=15,Datenblatt!M70&gt;Datenblatt!$R$5),100,IF(AND($C70=16,Datenblatt!M70&gt;Datenblatt!$R$6),100,IF(AND($C70=12,Datenblatt!M70&gt;Datenblatt!$R$7),100,IF(AND($C70=11,Datenblatt!M70&gt;Datenblatt!$R$8),100,IF(Übersicht!$C70=13,Datenblatt!$B$35*Datenblatt!M70^3+Datenblatt!$C$35*Datenblatt!M70^2+Datenblatt!$D$35*Datenblatt!M70+Datenblatt!$E$35,IF(Übersicht!$C70=14,Datenblatt!$B$36*Datenblatt!M70^3+Datenblatt!$C$36*Datenblatt!M70^2+Datenblatt!$D$36*Datenblatt!M70+Datenblatt!$E$36,IF(Übersicht!$C70=15,Datenblatt!$B$37*Datenblatt!M70^3+Datenblatt!$C$37*Datenblatt!M70^2+Datenblatt!$D$37*Datenblatt!M70+Datenblatt!$E$37,IF(Übersicht!$C70=16,Datenblatt!$B$38*Datenblatt!M70^3+Datenblatt!$C$38*Datenblatt!M70^2+Datenblatt!$D$38*Datenblatt!M70+Datenblatt!$E$38,IF(Übersicht!$C70=12,Datenblatt!$B$39*Datenblatt!M70^3+Datenblatt!$C$39*Datenblatt!M70^2+Datenblatt!$D$39*Datenblatt!M70+Datenblatt!$E$39,IF(Übersicht!$C70=11,Datenblatt!$B$40*Datenblatt!M70^3+Datenblatt!$C$40*Datenblatt!M70^2+Datenblatt!$D$40*Datenblatt!M70+Datenblatt!$E$40,0))))))))))))))))))</f>
        <v>#DIV/0!</v>
      </c>
      <c r="L70" s="3"/>
      <c r="M70" t="e">
        <f>IF(AND(Übersicht!$C70=13,Datenblatt!O70&lt;Datenblatt!$Y$3),0,IF(AND(Übersicht!$C70=14,Datenblatt!O70&lt;Datenblatt!$Y$4),0,IF(AND(Übersicht!$C70=15,Datenblatt!O70&lt;Datenblatt!$Y$5),0,IF(AND(Übersicht!$C70=16,Datenblatt!O70&lt;Datenblatt!$Y$6),0,IF(AND(Übersicht!$C70=12,Datenblatt!O70&lt;Datenblatt!$Y$7),0,IF(AND(Übersicht!$C70=11,Datenblatt!O70&lt;Datenblatt!$Y$8),0,IF(AND($C70=13,Datenblatt!O70&gt;Datenblatt!$X$3),100,IF(AND($C70=14,Datenblatt!O70&gt;Datenblatt!$X$4),100,IF(AND($C70=15,Datenblatt!O70&gt;Datenblatt!$X$5),100,IF(AND($C70=16,Datenblatt!O70&gt;Datenblatt!$X$6),100,IF(AND($C70=12,Datenblatt!O70&gt;Datenblatt!$X$7),100,IF(AND($C70=11,Datenblatt!O70&gt;Datenblatt!$X$8),100,IF(Übersicht!$C70=13,Datenblatt!$B$11*Datenblatt!O70^3+Datenblatt!$C$11*Datenblatt!O70^2+Datenblatt!$D$11*Datenblatt!O70+Datenblatt!$E$11,IF(Übersicht!$C70=14,Datenblatt!$B$12*Datenblatt!O70^3+Datenblatt!$C$12*Datenblatt!O70^2+Datenblatt!$D$12*Datenblatt!O70+Datenblatt!$E$12,IF(Übersicht!$C70=15,Datenblatt!$B$13*Datenblatt!O70^3+Datenblatt!$C$13*Datenblatt!O70^2+Datenblatt!$D$13*Datenblatt!O70+Datenblatt!$E$13,IF(Übersicht!$C70=16,Datenblatt!$B$14*Datenblatt!O70^3+Datenblatt!$C$14*Datenblatt!O70^2+Datenblatt!$D$14*Datenblatt!O70+Datenblatt!$E$14,IF(Übersicht!$C70=12,Datenblatt!$B$15*Datenblatt!O70^3+Datenblatt!$C$15*Datenblatt!O70^2+Datenblatt!$D$15*Datenblatt!O70+Datenblatt!$E$15,IF(Übersicht!$C70=11,Datenblatt!$B$16*Datenblatt!O70^3+Datenblatt!$C$16*Datenblatt!O70^2+Datenblatt!$D$16*Datenblatt!O70+Datenblatt!$E$16,0))))))))))))))))))</f>
        <v>#DIV/0!</v>
      </c>
      <c r="N70">
        <f>IF(AND($C70=13,H70&lt;Datenblatt!$AA$3),0,IF(AND($C70=14,H70&lt;Datenblatt!$AA$4),0,IF(AND($C70=15,H70&lt;Datenblatt!$AA$5),0,IF(AND($C70=16,H70&lt;Datenblatt!$AA$6),0,IF(AND($C70=12,H70&lt;Datenblatt!$AA$7),0,IF(AND($C70=11,H70&lt;Datenblatt!$AA$8),0,IF(AND($C70=13,H70&gt;Datenblatt!$Z$3),100,IF(AND($C70=14,H70&gt;Datenblatt!$Z$4),100,IF(AND($C70=15,H70&gt;Datenblatt!$Z$5),100,IF(AND($C70=16,H70&gt;Datenblatt!$Z$6),100,IF(AND($C70=12,H70&gt;Datenblatt!$Z$7),100,IF(AND($C70=11,H70&gt;Datenblatt!$Z$8),100,IF($C70=13,(Datenblatt!$B$19*Übersicht!H70^3)+(Datenblatt!$C$19*Übersicht!H70^2)+(Datenblatt!$D$19*Übersicht!H70)+Datenblatt!$E$19,IF($C70=14,(Datenblatt!$B$20*Übersicht!H70^3)+(Datenblatt!$C$20*Übersicht!H70^2)+(Datenblatt!$D$20*Übersicht!H70)+Datenblatt!$E$20,IF($C70=15,(Datenblatt!$B$21*Übersicht!H70^3)+(Datenblatt!$C$21*Übersicht!H70^2)+(Datenblatt!$D$21*Übersicht!H70)+Datenblatt!$E$21,IF($C70=16,(Datenblatt!$B$22*Übersicht!H70^3)+(Datenblatt!$C$22*Übersicht!H70^2)+(Datenblatt!$D$22*Übersicht!H70)+Datenblatt!$E$22,IF($C70=12,(Datenblatt!$B$23*Übersicht!H70^3)+(Datenblatt!$C$23*Übersicht!H70^2)+(Datenblatt!$D$23*Übersicht!H70)+Datenblatt!$E$23,IF($C70=11,(Datenblatt!$B$24*Übersicht!H70^3)+(Datenblatt!$C$24*Übersicht!H70^2)+(Datenblatt!$D$24*Übersicht!H70)+Datenblatt!$E$24,0))))))))))))))))))</f>
        <v>0</v>
      </c>
      <c r="O70">
        <f>IF(AND(I70="",C70=11),Datenblatt!$I$26,IF(AND(I70="",C70=12),Datenblatt!$I$26,IF(AND(I70="",C70=16),Datenblatt!$I$27,IF(AND(I70="",C70=15),Datenblatt!$I$26,IF(AND(I70="",C70=14),Datenblatt!$I$26,IF(AND(I70="",C70=13),Datenblatt!$I$26,IF(AND($C70=13,I70&gt;Datenblatt!$AC$3),0,IF(AND($C70=14,I70&gt;Datenblatt!$AC$4),0,IF(AND($C70=15,I70&gt;Datenblatt!$AC$5),0,IF(AND($C70=16,I70&gt;Datenblatt!$AC$6),0,IF(AND($C70=12,I70&gt;Datenblatt!$AC$7),0,IF(AND($C70=11,I70&gt;Datenblatt!$AC$8),0,IF(AND($C70=13,I70&lt;Datenblatt!$AB$3),100,IF(AND($C70=14,I70&lt;Datenblatt!$AB$4),100,IF(AND($C70=15,I70&lt;Datenblatt!$AB$5),100,IF(AND($C70=16,I70&lt;Datenblatt!$AB$6),100,IF(AND($C70=12,I70&lt;Datenblatt!$AB$7),100,IF(AND($C70=11,I70&lt;Datenblatt!$AB$8),100,IF($C70=13,(Datenblatt!$B$27*Übersicht!I70^3)+(Datenblatt!$C$27*Übersicht!I70^2)+(Datenblatt!$D$27*Übersicht!I70)+Datenblatt!$E$27,IF($C70=14,(Datenblatt!$B$28*Übersicht!I70^3)+(Datenblatt!$C$28*Übersicht!I70^2)+(Datenblatt!$D$28*Übersicht!I70)+Datenblatt!$E$28,IF($C70=15,(Datenblatt!$B$29*Übersicht!I70^3)+(Datenblatt!$C$29*Übersicht!I70^2)+(Datenblatt!$D$29*Übersicht!I70)+Datenblatt!$E$29,IF($C70=16,(Datenblatt!$B$30*Übersicht!I70^3)+(Datenblatt!$C$30*Übersicht!I70^2)+(Datenblatt!$D$30*Übersicht!I70)+Datenblatt!$E$30,IF($C70=12,(Datenblatt!$B$31*Übersicht!I70^3)+(Datenblatt!$C$31*Übersicht!I70^2)+(Datenblatt!$D$31*Übersicht!I70)+Datenblatt!$E$31,IF($C70=11,(Datenblatt!$B$32*Übersicht!I70^3)+(Datenblatt!$C$32*Übersicht!I70^2)+(Datenblatt!$D$32*Übersicht!I70)+Datenblatt!$E$32,0))))))))))))))))))))))))</f>
        <v>0</v>
      </c>
      <c r="P70">
        <f>IF(AND(I70="",C70=11),Datenblatt!$I$29,IF(AND(I70="",C70=12),Datenblatt!$I$29,IF(AND(I70="",C70=16),Datenblatt!$I$29,IF(AND(I70="",C70=15),Datenblatt!$I$29,IF(AND(I70="",C70=14),Datenblatt!$I$29,IF(AND(I70="",C70=13),Datenblatt!$I$29,IF(AND($C70=13,I70&gt;Datenblatt!$AC$3),0,IF(AND($C70=14,I70&gt;Datenblatt!$AC$4),0,IF(AND($C70=15,I70&gt;Datenblatt!$AC$5),0,IF(AND($C70=16,I70&gt;Datenblatt!$AC$6),0,IF(AND($C70=12,I70&gt;Datenblatt!$AC$7),0,IF(AND($C70=11,I70&gt;Datenblatt!$AC$8),0,IF(AND($C70=13,I70&lt;Datenblatt!$AB$3),100,IF(AND($C70=14,I70&lt;Datenblatt!$AB$4),100,IF(AND($C70=15,I70&lt;Datenblatt!$AB$5),100,IF(AND($C70=16,I70&lt;Datenblatt!$AB$6),100,IF(AND($C70=12,I70&lt;Datenblatt!$AB$7),100,IF(AND($C70=11,I70&lt;Datenblatt!$AB$8),100,IF($C70=13,(Datenblatt!$B$27*Übersicht!I70^3)+(Datenblatt!$C$27*Übersicht!I70^2)+(Datenblatt!$D$27*Übersicht!I70)+Datenblatt!$E$27,IF($C70=14,(Datenblatt!$B$28*Übersicht!I70^3)+(Datenblatt!$C$28*Übersicht!I70^2)+(Datenblatt!$D$28*Übersicht!I70)+Datenblatt!$E$28,IF($C70=15,(Datenblatt!$B$29*Übersicht!I70^3)+(Datenblatt!$C$29*Übersicht!I70^2)+(Datenblatt!$D$29*Übersicht!I70)+Datenblatt!$E$29,IF($C70=16,(Datenblatt!$B$30*Übersicht!I70^3)+(Datenblatt!$C$30*Übersicht!I70^2)+(Datenblatt!$D$30*Übersicht!I70)+Datenblatt!$E$30,IF($C70=12,(Datenblatt!$B$31*Übersicht!I70^3)+(Datenblatt!$C$31*Übersicht!I70^2)+(Datenblatt!$D$31*Übersicht!I70)+Datenblatt!$E$31,IF($C70=11,(Datenblatt!$B$32*Übersicht!I70^3)+(Datenblatt!$C$32*Übersicht!I70^2)+(Datenblatt!$D$32*Übersicht!I70)+Datenblatt!$E$32,0))))))))))))))))))))))))</f>
        <v>0</v>
      </c>
      <c r="Q70" s="2" t="e">
        <f t="shared" si="4"/>
        <v>#DIV/0!</v>
      </c>
      <c r="R70" s="2" t="e">
        <f t="shared" si="5"/>
        <v>#DIV/0!</v>
      </c>
      <c r="T70" s="2"/>
      <c r="U70" s="2">
        <f>Datenblatt!$I$10</f>
        <v>63</v>
      </c>
      <c r="V70" s="2">
        <f>Datenblatt!$I$18</f>
        <v>62</v>
      </c>
      <c r="W70" s="2">
        <f>Datenblatt!$I$26</f>
        <v>56</v>
      </c>
      <c r="X70" s="2">
        <f>Datenblatt!$I$34</f>
        <v>58</v>
      </c>
      <c r="Y70" s="7" t="e">
        <f t="shared" si="6"/>
        <v>#DIV/0!</v>
      </c>
      <c r="AA70" s="2">
        <f>Datenblatt!$I$5</f>
        <v>73</v>
      </c>
      <c r="AB70">
        <f>Datenblatt!$I$13</f>
        <v>80</v>
      </c>
      <c r="AC70">
        <f>Datenblatt!$I$21</f>
        <v>80</v>
      </c>
      <c r="AD70">
        <f>Datenblatt!$I$29</f>
        <v>71</v>
      </c>
      <c r="AE70">
        <f>Datenblatt!$I$37</f>
        <v>75</v>
      </c>
      <c r="AF70" s="7" t="e">
        <f t="shared" si="7"/>
        <v>#DIV/0!</v>
      </c>
    </row>
    <row r="71" spans="11:32" ht="18.75" x14ac:dyDescent="0.3">
      <c r="K71" s="3" t="e">
        <f>IF(AND($C71=13,Datenblatt!M71&lt;Datenblatt!$S$3),0,IF(AND($C71=14,Datenblatt!M71&lt;Datenblatt!$S$4),0,IF(AND($C71=15,Datenblatt!M71&lt;Datenblatt!$S$5),0,IF(AND($C71=16,Datenblatt!M71&lt;Datenblatt!$S$6),0,IF(AND($C71=12,Datenblatt!M71&lt;Datenblatt!$S$7),0,IF(AND($C71=11,Datenblatt!M71&lt;Datenblatt!$S$8),0,IF(AND($C71=13,Datenblatt!M71&gt;Datenblatt!$R$3),100,IF(AND($C71=14,Datenblatt!M71&gt;Datenblatt!$R$4),100,IF(AND($C71=15,Datenblatt!M71&gt;Datenblatt!$R$5),100,IF(AND($C71=16,Datenblatt!M71&gt;Datenblatt!$R$6),100,IF(AND($C71=12,Datenblatt!M71&gt;Datenblatt!$R$7),100,IF(AND($C71=11,Datenblatt!M71&gt;Datenblatt!$R$8),100,IF(Übersicht!$C71=13,Datenblatt!$B$35*Datenblatt!M71^3+Datenblatt!$C$35*Datenblatt!M71^2+Datenblatt!$D$35*Datenblatt!M71+Datenblatt!$E$35,IF(Übersicht!$C71=14,Datenblatt!$B$36*Datenblatt!M71^3+Datenblatt!$C$36*Datenblatt!M71^2+Datenblatt!$D$36*Datenblatt!M71+Datenblatt!$E$36,IF(Übersicht!$C71=15,Datenblatt!$B$37*Datenblatt!M71^3+Datenblatt!$C$37*Datenblatt!M71^2+Datenblatt!$D$37*Datenblatt!M71+Datenblatt!$E$37,IF(Übersicht!$C71=16,Datenblatt!$B$38*Datenblatt!M71^3+Datenblatt!$C$38*Datenblatt!M71^2+Datenblatt!$D$38*Datenblatt!M71+Datenblatt!$E$38,IF(Übersicht!$C71=12,Datenblatt!$B$39*Datenblatt!M71^3+Datenblatt!$C$39*Datenblatt!M71^2+Datenblatt!$D$39*Datenblatt!M71+Datenblatt!$E$39,IF(Übersicht!$C71=11,Datenblatt!$B$40*Datenblatt!M71^3+Datenblatt!$C$40*Datenblatt!M71^2+Datenblatt!$D$40*Datenblatt!M71+Datenblatt!$E$40,0))))))))))))))))))</f>
        <v>#DIV/0!</v>
      </c>
      <c r="L71" s="3"/>
      <c r="M71" t="e">
        <f>IF(AND(Übersicht!$C71=13,Datenblatt!O71&lt;Datenblatt!$Y$3),0,IF(AND(Übersicht!$C71=14,Datenblatt!O71&lt;Datenblatt!$Y$4),0,IF(AND(Übersicht!$C71=15,Datenblatt!O71&lt;Datenblatt!$Y$5),0,IF(AND(Übersicht!$C71=16,Datenblatt!O71&lt;Datenblatt!$Y$6),0,IF(AND(Übersicht!$C71=12,Datenblatt!O71&lt;Datenblatt!$Y$7),0,IF(AND(Übersicht!$C71=11,Datenblatt!O71&lt;Datenblatt!$Y$8),0,IF(AND($C71=13,Datenblatt!O71&gt;Datenblatt!$X$3),100,IF(AND($C71=14,Datenblatt!O71&gt;Datenblatt!$X$4),100,IF(AND($C71=15,Datenblatt!O71&gt;Datenblatt!$X$5),100,IF(AND($C71=16,Datenblatt!O71&gt;Datenblatt!$X$6),100,IF(AND($C71=12,Datenblatt!O71&gt;Datenblatt!$X$7),100,IF(AND($C71=11,Datenblatt!O71&gt;Datenblatt!$X$8),100,IF(Übersicht!$C71=13,Datenblatt!$B$11*Datenblatt!O71^3+Datenblatt!$C$11*Datenblatt!O71^2+Datenblatt!$D$11*Datenblatt!O71+Datenblatt!$E$11,IF(Übersicht!$C71=14,Datenblatt!$B$12*Datenblatt!O71^3+Datenblatt!$C$12*Datenblatt!O71^2+Datenblatt!$D$12*Datenblatt!O71+Datenblatt!$E$12,IF(Übersicht!$C71=15,Datenblatt!$B$13*Datenblatt!O71^3+Datenblatt!$C$13*Datenblatt!O71^2+Datenblatt!$D$13*Datenblatt!O71+Datenblatt!$E$13,IF(Übersicht!$C71=16,Datenblatt!$B$14*Datenblatt!O71^3+Datenblatt!$C$14*Datenblatt!O71^2+Datenblatt!$D$14*Datenblatt!O71+Datenblatt!$E$14,IF(Übersicht!$C71=12,Datenblatt!$B$15*Datenblatt!O71^3+Datenblatt!$C$15*Datenblatt!O71^2+Datenblatt!$D$15*Datenblatt!O71+Datenblatt!$E$15,IF(Übersicht!$C71=11,Datenblatt!$B$16*Datenblatt!O71^3+Datenblatt!$C$16*Datenblatt!O71^2+Datenblatt!$D$16*Datenblatt!O71+Datenblatt!$E$16,0))))))))))))))))))</f>
        <v>#DIV/0!</v>
      </c>
      <c r="N71">
        <f>IF(AND($C71=13,H71&lt;Datenblatt!$AA$3),0,IF(AND($C71=14,H71&lt;Datenblatt!$AA$4),0,IF(AND($C71=15,H71&lt;Datenblatt!$AA$5),0,IF(AND($C71=16,H71&lt;Datenblatt!$AA$6),0,IF(AND($C71=12,H71&lt;Datenblatt!$AA$7),0,IF(AND($C71=11,H71&lt;Datenblatt!$AA$8),0,IF(AND($C71=13,H71&gt;Datenblatt!$Z$3),100,IF(AND($C71=14,H71&gt;Datenblatt!$Z$4),100,IF(AND($C71=15,H71&gt;Datenblatt!$Z$5),100,IF(AND($C71=16,H71&gt;Datenblatt!$Z$6),100,IF(AND($C71=12,H71&gt;Datenblatt!$Z$7),100,IF(AND($C71=11,H71&gt;Datenblatt!$Z$8),100,IF($C71=13,(Datenblatt!$B$19*Übersicht!H71^3)+(Datenblatt!$C$19*Übersicht!H71^2)+(Datenblatt!$D$19*Übersicht!H71)+Datenblatt!$E$19,IF($C71=14,(Datenblatt!$B$20*Übersicht!H71^3)+(Datenblatt!$C$20*Übersicht!H71^2)+(Datenblatt!$D$20*Übersicht!H71)+Datenblatt!$E$20,IF($C71=15,(Datenblatt!$B$21*Übersicht!H71^3)+(Datenblatt!$C$21*Übersicht!H71^2)+(Datenblatt!$D$21*Übersicht!H71)+Datenblatt!$E$21,IF($C71=16,(Datenblatt!$B$22*Übersicht!H71^3)+(Datenblatt!$C$22*Übersicht!H71^2)+(Datenblatt!$D$22*Übersicht!H71)+Datenblatt!$E$22,IF($C71=12,(Datenblatt!$B$23*Übersicht!H71^3)+(Datenblatt!$C$23*Übersicht!H71^2)+(Datenblatt!$D$23*Übersicht!H71)+Datenblatt!$E$23,IF($C71=11,(Datenblatt!$B$24*Übersicht!H71^3)+(Datenblatt!$C$24*Übersicht!H71^2)+(Datenblatt!$D$24*Übersicht!H71)+Datenblatt!$E$24,0))))))))))))))))))</f>
        <v>0</v>
      </c>
      <c r="O71">
        <f>IF(AND(I71="",C71=11),Datenblatt!$I$26,IF(AND(I71="",C71=12),Datenblatt!$I$26,IF(AND(I71="",C71=16),Datenblatt!$I$27,IF(AND(I71="",C71=15),Datenblatt!$I$26,IF(AND(I71="",C71=14),Datenblatt!$I$26,IF(AND(I71="",C71=13),Datenblatt!$I$26,IF(AND($C71=13,I71&gt;Datenblatt!$AC$3),0,IF(AND($C71=14,I71&gt;Datenblatt!$AC$4),0,IF(AND($C71=15,I71&gt;Datenblatt!$AC$5),0,IF(AND($C71=16,I71&gt;Datenblatt!$AC$6),0,IF(AND($C71=12,I71&gt;Datenblatt!$AC$7),0,IF(AND($C71=11,I71&gt;Datenblatt!$AC$8),0,IF(AND($C71=13,I71&lt;Datenblatt!$AB$3),100,IF(AND($C71=14,I71&lt;Datenblatt!$AB$4),100,IF(AND($C71=15,I71&lt;Datenblatt!$AB$5),100,IF(AND($C71=16,I71&lt;Datenblatt!$AB$6),100,IF(AND($C71=12,I71&lt;Datenblatt!$AB$7),100,IF(AND($C71=11,I71&lt;Datenblatt!$AB$8),100,IF($C71=13,(Datenblatt!$B$27*Übersicht!I71^3)+(Datenblatt!$C$27*Übersicht!I71^2)+(Datenblatt!$D$27*Übersicht!I71)+Datenblatt!$E$27,IF($C71=14,(Datenblatt!$B$28*Übersicht!I71^3)+(Datenblatt!$C$28*Übersicht!I71^2)+(Datenblatt!$D$28*Übersicht!I71)+Datenblatt!$E$28,IF($C71=15,(Datenblatt!$B$29*Übersicht!I71^3)+(Datenblatt!$C$29*Übersicht!I71^2)+(Datenblatt!$D$29*Übersicht!I71)+Datenblatt!$E$29,IF($C71=16,(Datenblatt!$B$30*Übersicht!I71^3)+(Datenblatt!$C$30*Übersicht!I71^2)+(Datenblatt!$D$30*Übersicht!I71)+Datenblatt!$E$30,IF($C71=12,(Datenblatt!$B$31*Übersicht!I71^3)+(Datenblatt!$C$31*Übersicht!I71^2)+(Datenblatt!$D$31*Übersicht!I71)+Datenblatt!$E$31,IF($C71=11,(Datenblatt!$B$32*Übersicht!I71^3)+(Datenblatt!$C$32*Übersicht!I71^2)+(Datenblatt!$D$32*Übersicht!I71)+Datenblatt!$E$32,0))))))))))))))))))))))))</f>
        <v>0</v>
      </c>
      <c r="P71">
        <f>IF(AND(I71="",C71=11),Datenblatt!$I$29,IF(AND(I71="",C71=12),Datenblatt!$I$29,IF(AND(I71="",C71=16),Datenblatt!$I$29,IF(AND(I71="",C71=15),Datenblatt!$I$29,IF(AND(I71="",C71=14),Datenblatt!$I$29,IF(AND(I71="",C71=13),Datenblatt!$I$29,IF(AND($C71=13,I71&gt;Datenblatt!$AC$3),0,IF(AND($C71=14,I71&gt;Datenblatt!$AC$4),0,IF(AND($C71=15,I71&gt;Datenblatt!$AC$5),0,IF(AND($C71=16,I71&gt;Datenblatt!$AC$6),0,IF(AND($C71=12,I71&gt;Datenblatt!$AC$7),0,IF(AND($C71=11,I71&gt;Datenblatt!$AC$8),0,IF(AND($C71=13,I71&lt;Datenblatt!$AB$3),100,IF(AND($C71=14,I71&lt;Datenblatt!$AB$4),100,IF(AND($C71=15,I71&lt;Datenblatt!$AB$5),100,IF(AND($C71=16,I71&lt;Datenblatt!$AB$6),100,IF(AND($C71=12,I71&lt;Datenblatt!$AB$7),100,IF(AND($C71=11,I71&lt;Datenblatt!$AB$8),100,IF($C71=13,(Datenblatt!$B$27*Übersicht!I71^3)+(Datenblatt!$C$27*Übersicht!I71^2)+(Datenblatt!$D$27*Übersicht!I71)+Datenblatt!$E$27,IF($C71=14,(Datenblatt!$B$28*Übersicht!I71^3)+(Datenblatt!$C$28*Übersicht!I71^2)+(Datenblatt!$D$28*Übersicht!I71)+Datenblatt!$E$28,IF($C71=15,(Datenblatt!$B$29*Übersicht!I71^3)+(Datenblatt!$C$29*Übersicht!I71^2)+(Datenblatt!$D$29*Übersicht!I71)+Datenblatt!$E$29,IF($C71=16,(Datenblatt!$B$30*Übersicht!I71^3)+(Datenblatt!$C$30*Übersicht!I71^2)+(Datenblatt!$D$30*Übersicht!I71)+Datenblatt!$E$30,IF($C71=12,(Datenblatt!$B$31*Übersicht!I71^3)+(Datenblatt!$C$31*Übersicht!I71^2)+(Datenblatt!$D$31*Übersicht!I71)+Datenblatt!$E$31,IF($C71=11,(Datenblatt!$B$32*Übersicht!I71^3)+(Datenblatt!$C$32*Übersicht!I71^2)+(Datenblatt!$D$32*Übersicht!I71)+Datenblatt!$E$32,0))))))))))))))))))))))))</f>
        <v>0</v>
      </c>
      <c r="Q71" s="2" t="e">
        <f t="shared" si="4"/>
        <v>#DIV/0!</v>
      </c>
      <c r="R71" s="2" t="e">
        <f t="shared" si="5"/>
        <v>#DIV/0!</v>
      </c>
      <c r="T71" s="2"/>
      <c r="U71" s="2">
        <f>Datenblatt!$I$10</f>
        <v>63</v>
      </c>
      <c r="V71" s="2">
        <f>Datenblatt!$I$18</f>
        <v>62</v>
      </c>
      <c r="W71" s="2">
        <f>Datenblatt!$I$26</f>
        <v>56</v>
      </c>
      <c r="X71" s="2">
        <f>Datenblatt!$I$34</f>
        <v>58</v>
      </c>
      <c r="Y71" s="7" t="e">
        <f t="shared" si="6"/>
        <v>#DIV/0!</v>
      </c>
      <c r="AA71" s="2">
        <f>Datenblatt!$I$5</f>
        <v>73</v>
      </c>
      <c r="AB71">
        <f>Datenblatt!$I$13</f>
        <v>80</v>
      </c>
      <c r="AC71">
        <f>Datenblatt!$I$21</f>
        <v>80</v>
      </c>
      <c r="AD71">
        <f>Datenblatt!$I$29</f>
        <v>71</v>
      </c>
      <c r="AE71">
        <f>Datenblatt!$I$37</f>
        <v>75</v>
      </c>
      <c r="AF71" s="7" t="e">
        <f t="shared" si="7"/>
        <v>#DIV/0!</v>
      </c>
    </row>
    <row r="72" spans="11:32" ht="18.75" x14ac:dyDescent="0.3">
      <c r="K72" s="3" t="e">
        <f>IF(AND($C72=13,Datenblatt!M72&lt;Datenblatt!$S$3),0,IF(AND($C72=14,Datenblatt!M72&lt;Datenblatt!$S$4),0,IF(AND($C72=15,Datenblatt!M72&lt;Datenblatt!$S$5),0,IF(AND($C72=16,Datenblatt!M72&lt;Datenblatt!$S$6),0,IF(AND($C72=12,Datenblatt!M72&lt;Datenblatt!$S$7),0,IF(AND($C72=11,Datenblatt!M72&lt;Datenblatt!$S$8),0,IF(AND($C72=13,Datenblatt!M72&gt;Datenblatt!$R$3),100,IF(AND($C72=14,Datenblatt!M72&gt;Datenblatt!$R$4),100,IF(AND($C72=15,Datenblatt!M72&gt;Datenblatt!$R$5),100,IF(AND($C72=16,Datenblatt!M72&gt;Datenblatt!$R$6),100,IF(AND($C72=12,Datenblatt!M72&gt;Datenblatt!$R$7),100,IF(AND($C72=11,Datenblatt!M72&gt;Datenblatt!$R$8),100,IF(Übersicht!$C72=13,Datenblatt!$B$35*Datenblatt!M72^3+Datenblatt!$C$35*Datenblatt!M72^2+Datenblatt!$D$35*Datenblatt!M72+Datenblatt!$E$35,IF(Übersicht!$C72=14,Datenblatt!$B$36*Datenblatt!M72^3+Datenblatt!$C$36*Datenblatt!M72^2+Datenblatt!$D$36*Datenblatt!M72+Datenblatt!$E$36,IF(Übersicht!$C72=15,Datenblatt!$B$37*Datenblatt!M72^3+Datenblatt!$C$37*Datenblatt!M72^2+Datenblatt!$D$37*Datenblatt!M72+Datenblatt!$E$37,IF(Übersicht!$C72=16,Datenblatt!$B$38*Datenblatt!M72^3+Datenblatt!$C$38*Datenblatt!M72^2+Datenblatt!$D$38*Datenblatt!M72+Datenblatt!$E$38,IF(Übersicht!$C72=12,Datenblatt!$B$39*Datenblatt!M72^3+Datenblatt!$C$39*Datenblatt!M72^2+Datenblatt!$D$39*Datenblatt!M72+Datenblatt!$E$39,IF(Übersicht!$C72=11,Datenblatt!$B$40*Datenblatt!M72^3+Datenblatt!$C$40*Datenblatt!M72^2+Datenblatt!$D$40*Datenblatt!M72+Datenblatt!$E$40,0))))))))))))))))))</f>
        <v>#DIV/0!</v>
      </c>
      <c r="L72" s="3"/>
      <c r="M72" t="e">
        <f>IF(AND(Übersicht!$C72=13,Datenblatt!O72&lt;Datenblatt!$Y$3),0,IF(AND(Übersicht!$C72=14,Datenblatt!O72&lt;Datenblatt!$Y$4),0,IF(AND(Übersicht!$C72=15,Datenblatt!O72&lt;Datenblatt!$Y$5),0,IF(AND(Übersicht!$C72=16,Datenblatt!O72&lt;Datenblatt!$Y$6),0,IF(AND(Übersicht!$C72=12,Datenblatt!O72&lt;Datenblatt!$Y$7),0,IF(AND(Übersicht!$C72=11,Datenblatt!O72&lt;Datenblatt!$Y$8),0,IF(AND($C72=13,Datenblatt!O72&gt;Datenblatt!$X$3),100,IF(AND($C72=14,Datenblatt!O72&gt;Datenblatt!$X$4),100,IF(AND($C72=15,Datenblatt!O72&gt;Datenblatt!$X$5),100,IF(AND($C72=16,Datenblatt!O72&gt;Datenblatt!$X$6),100,IF(AND($C72=12,Datenblatt!O72&gt;Datenblatt!$X$7),100,IF(AND($C72=11,Datenblatt!O72&gt;Datenblatt!$X$8),100,IF(Übersicht!$C72=13,Datenblatt!$B$11*Datenblatt!O72^3+Datenblatt!$C$11*Datenblatt!O72^2+Datenblatt!$D$11*Datenblatt!O72+Datenblatt!$E$11,IF(Übersicht!$C72=14,Datenblatt!$B$12*Datenblatt!O72^3+Datenblatt!$C$12*Datenblatt!O72^2+Datenblatt!$D$12*Datenblatt!O72+Datenblatt!$E$12,IF(Übersicht!$C72=15,Datenblatt!$B$13*Datenblatt!O72^3+Datenblatt!$C$13*Datenblatt!O72^2+Datenblatt!$D$13*Datenblatt!O72+Datenblatt!$E$13,IF(Übersicht!$C72=16,Datenblatt!$B$14*Datenblatt!O72^3+Datenblatt!$C$14*Datenblatt!O72^2+Datenblatt!$D$14*Datenblatt!O72+Datenblatt!$E$14,IF(Übersicht!$C72=12,Datenblatt!$B$15*Datenblatt!O72^3+Datenblatt!$C$15*Datenblatt!O72^2+Datenblatt!$D$15*Datenblatt!O72+Datenblatt!$E$15,IF(Übersicht!$C72=11,Datenblatt!$B$16*Datenblatt!O72^3+Datenblatt!$C$16*Datenblatt!O72^2+Datenblatt!$D$16*Datenblatt!O72+Datenblatt!$E$16,0))))))))))))))))))</f>
        <v>#DIV/0!</v>
      </c>
      <c r="N72">
        <f>IF(AND($C72=13,H72&lt;Datenblatt!$AA$3),0,IF(AND($C72=14,H72&lt;Datenblatt!$AA$4),0,IF(AND($C72=15,H72&lt;Datenblatt!$AA$5),0,IF(AND($C72=16,H72&lt;Datenblatt!$AA$6),0,IF(AND($C72=12,H72&lt;Datenblatt!$AA$7),0,IF(AND($C72=11,H72&lt;Datenblatt!$AA$8),0,IF(AND($C72=13,H72&gt;Datenblatt!$Z$3),100,IF(AND($C72=14,H72&gt;Datenblatt!$Z$4),100,IF(AND($C72=15,H72&gt;Datenblatt!$Z$5),100,IF(AND($C72=16,H72&gt;Datenblatt!$Z$6),100,IF(AND($C72=12,H72&gt;Datenblatt!$Z$7),100,IF(AND($C72=11,H72&gt;Datenblatt!$Z$8),100,IF($C72=13,(Datenblatt!$B$19*Übersicht!H72^3)+(Datenblatt!$C$19*Übersicht!H72^2)+(Datenblatt!$D$19*Übersicht!H72)+Datenblatt!$E$19,IF($C72=14,(Datenblatt!$B$20*Übersicht!H72^3)+(Datenblatt!$C$20*Übersicht!H72^2)+(Datenblatt!$D$20*Übersicht!H72)+Datenblatt!$E$20,IF($C72=15,(Datenblatt!$B$21*Übersicht!H72^3)+(Datenblatt!$C$21*Übersicht!H72^2)+(Datenblatt!$D$21*Übersicht!H72)+Datenblatt!$E$21,IF($C72=16,(Datenblatt!$B$22*Übersicht!H72^3)+(Datenblatt!$C$22*Übersicht!H72^2)+(Datenblatt!$D$22*Übersicht!H72)+Datenblatt!$E$22,IF($C72=12,(Datenblatt!$B$23*Übersicht!H72^3)+(Datenblatt!$C$23*Übersicht!H72^2)+(Datenblatt!$D$23*Übersicht!H72)+Datenblatt!$E$23,IF($C72=11,(Datenblatt!$B$24*Übersicht!H72^3)+(Datenblatt!$C$24*Übersicht!H72^2)+(Datenblatt!$D$24*Übersicht!H72)+Datenblatt!$E$24,0))))))))))))))))))</f>
        <v>0</v>
      </c>
      <c r="O72">
        <f>IF(AND(I72="",C72=11),Datenblatt!$I$26,IF(AND(I72="",C72=12),Datenblatt!$I$26,IF(AND(I72="",C72=16),Datenblatt!$I$27,IF(AND(I72="",C72=15),Datenblatt!$I$26,IF(AND(I72="",C72=14),Datenblatt!$I$26,IF(AND(I72="",C72=13),Datenblatt!$I$26,IF(AND($C72=13,I72&gt;Datenblatt!$AC$3),0,IF(AND($C72=14,I72&gt;Datenblatt!$AC$4),0,IF(AND($C72=15,I72&gt;Datenblatt!$AC$5),0,IF(AND($C72=16,I72&gt;Datenblatt!$AC$6),0,IF(AND($C72=12,I72&gt;Datenblatt!$AC$7),0,IF(AND($C72=11,I72&gt;Datenblatt!$AC$8),0,IF(AND($C72=13,I72&lt;Datenblatt!$AB$3),100,IF(AND($C72=14,I72&lt;Datenblatt!$AB$4),100,IF(AND($C72=15,I72&lt;Datenblatt!$AB$5),100,IF(AND($C72=16,I72&lt;Datenblatt!$AB$6),100,IF(AND($C72=12,I72&lt;Datenblatt!$AB$7),100,IF(AND($C72=11,I72&lt;Datenblatt!$AB$8),100,IF($C72=13,(Datenblatt!$B$27*Übersicht!I72^3)+(Datenblatt!$C$27*Übersicht!I72^2)+(Datenblatt!$D$27*Übersicht!I72)+Datenblatt!$E$27,IF($C72=14,(Datenblatt!$B$28*Übersicht!I72^3)+(Datenblatt!$C$28*Übersicht!I72^2)+(Datenblatt!$D$28*Übersicht!I72)+Datenblatt!$E$28,IF($C72=15,(Datenblatt!$B$29*Übersicht!I72^3)+(Datenblatt!$C$29*Übersicht!I72^2)+(Datenblatt!$D$29*Übersicht!I72)+Datenblatt!$E$29,IF($C72=16,(Datenblatt!$B$30*Übersicht!I72^3)+(Datenblatt!$C$30*Übersicht!I72^2)+(Datenblatt!$D$30*Übersicht!I72)+Datenblatt!$E$30,IF($C72=12,(Datenblatt!$B$31*Übersicht!I72^3)+(Datenblatt!$C$31*Übersicht!I72^2)+(Datenblatt!$D$31*Übersicht!I72)+Datenblatt!$E$31,IF($C72=11,(Datenblatt!$B$32*Übersicht!I72^3)+(Datenblatt!$C$32*Übersicht!I72^2)+(Datenblatt!$D$32*Übersicht!I72)+Datenblatt!$E$32,0))))))))))))))))))))))))</f>
        <v>0</v>
      </c>
      <c r="P72">
        <f>IF(AND(I72="",C72=11),Datenblatt!$I$29,IF(AND(I72="",C72=12),Datenblatt!$I$29,IF(AND(I72="",C72=16),Datenblatt!$I$29,IF(AND(I72="",C72=15),Datenblatt!$I$29,IF(AND(I72="",C72=14),Datenblatt!$I$29,IF(AND(I72="",C72=13),Datenblatt!$I$29,IF(AND($C72=13,I72&gt;Datenblatt!$AC$3),0,IF(AND($C72=14,I72&gt;Datenblatt!$AC$4),0,IF(AND($C72=15,I72&gt;Datenblatt!$AC$5),0,IF(AND($C72=16,I72&gt;Datenblatt!$AC$6),0,IF(AND($C72=12,I72&gt;Datenblatt!$AC$7),0,IF(AND($C72=11,I72&gt;Datenblatt!$AC$8),0,IF(AND($C72=13,I72&lt;Datenblatt!$AB$3),100,IF(AND($C72=14,I72&lt;Datenblatt!$AB$4),100,IF(AND($C72=15,I72&lt;Datenblatt!$AB$5),100,IF(AND($C72=16,I72&lt;Datenblatt!$AB$6),100,IF(AND($C72=12,I72&lt;Datenblatt!$AB$7),100,IF(AND($C72=11,I72&lt;Datenblatt!$AB$8),100,IF($C72=13,(Datenblatt!$B$27*Übersicht!I72^3)+(Datenblatt!$C$27*Übersicht!I72^2)+(Datenblatt!$D$27*Übersicht!I72)+Datenblatt!$E$27,IF($C72=14,(Datenblatt!$B$28*Übersicht!I72^3)+(Datenblatt!$C$28*Übersicht!I72^2)+(Datenblatt!$D$28*Übersicht!I72)+Datenblatt!$E$28,IF($C72=15,(Datenblatt!$B$29*Übersicht!I72^3)+(Datenblatt!$C$29*Übersicht!I72^2)+(Datenblatt!$D$29*Übersicht!I72)+Datenblatt!$E$29,IF($C72=16,(Datenblatt!$B$30*Übersicht!I72^3)+(Datenblatt!$C$30*Übersicht!I72^2)+(Datenblatt!$D$30*Übersicht!I72)+Datenblatt!$E$30,IF($C72=12,(Datenblatt!$B$31*Übersicht!I72^3)+(Datenblatt!$C$31*Übersicht!I72^2)+(Datenblatt!$D$31*Übersicht!I72)+Datenblatt!$E$31,IF($C72=11,(Datenblatt!$B$32*Übersicht!I72^3)+(Datenblatt!$C$32*Übersicht!I72^2)+(Datenblatt!$D$32*Übersicht!I72)+Datenblatt!$E$32,0))))))))))))))))))))))))</f>
        <v>0</v>
      </c>
      <c r="Q72" s="2" t="e">
        <f t="shared" si="4"/>
        <v>#DIV/0!</v>
      </c>
      <c r="R72" s="2" t="e">
        <f t="shared" si="5"/>
        <v>#DIV/0!</v>
      </c>
      <c r="T72" s="2"/>
      <c r="U72" s="2">
        <f>Datenblatt!$I$10</f>
        <v>63</v>
      </c>
      <c r="V72" s="2">
        <f>Datenblatt!$I$18</f>
        <v>62</v>
      </c>
      <c r="W72" s="2">
        <f>Datenblatt!$I$26</f>
        <v>56</v>
      </c>
      <c r="X72" s="2">
        <f>Datenblatt!$I$34</f>
        <v>58</v>
      </c>
      <c r="Y72" s="7" t="e">
        <f t="shared" si="6"/>
        <v>#DIV/0!</v>
      </c>
      <c r="AA72" s="2">
        <f>Datenblatt!$I$5</f>
        <v>73</v>
      </c>
      <c r="AB72">
        <f>Datenblatt!$I$13</f>
        <v>80</v>
      </c>
      <c r="AC72">
        <f>Datenblatt!$I$21</f>
        <v>80</v>
      </c>
      <c r="AD72">
        <f>Datenblatt!$I$29</f>
        <v>71</v>
      </c>
      <c r="AE72">
        <f>Datenblatt!$I$37</f>
        <v>75</v>
      </c>
      <c r="AF72" s="7" t="e">
        <f t="shared" si="7"/>
        <v>#DIV/0!</v>
      </c>
    </row>
    <row r="73" spans="11:32" ht="18.75" x14ac:dyDescent="0.3">
      <c r="K73" s="3" t="e">
        <f>IF(AND($C73=13,Datenblatt!M73&lt;Datenblatt!$S$3),0,IF(AND($C73=14,Datenblatt!M73&lt;Datenblatt!$S$4),0,IF(AND($C73=15,Datenblatt!M73&lt;Datenblatt!$S$5),0,IF(AND($C73=16,Datenblatt!M73&lt;Datenblatt!$S$6),0,IF(AND($C73=12,Datenblatt!M73&lt;Datenblatt!$S$7),0,IF(AND($C73=11,Datenblatt!M73&lt;Datenblatt!$S$8),0,IF(AND($C73=13,Datenblatt!M73&gt;Datenblatt!$R$3),100,IF(AND($C73=14,Datenblatt!M73&gt;Datenblatt!$R$4),100,IF(AND($C73=15,Datenblatt!M73&gt;Datenblatt!$R$5),100,IF(AND($C73=16,Datenblatt!M73&gt;Datenblatt!$R$6),100,IF(AND($C73=12,Datenblatt!M73&gt;Datenblatt!$R$7),100,IF(AND($C73=11,Datenblatt!M73&gt;Datenblatt!$R$8),100,IF(Übersicht!$C73=13,Datenblatt!$B$35*Datenblatt!M73^3+Datenblatt!$C$35*Datenblatt!M73^2+Datenblatt!$D$35*Datenblatt!M73+Datenblatt!$E$35,IF(Übersicht!$C73=14,Datenblatt!$B$36*Datenblatt!M73^3+Datenblatt!$C$36*Datenblatt!M73^2+Datenblatt!$D$36*Datenblatt!M73+Datenblatt!$E$36,IF(Übersicht!$C73=15,Datenblatt!$B$37*Datenblatt!M73^3+Datenblatt!$C$37*Datenblatt!M73^2+Datenblatt!$D$37*Datenblatt!M73+Datenblatt!$E$37,IF(Übersicht!$C73=16,Datenblatt!$B$38*Datenblatt!M73^3+Datenblatt!$C$38*Datenblatt!M73^2+Datenblatt!$D$38*Datenblatt!M73+Datenblatt!$E$38,IF(Übersicht!$C73=12,Datenblatt!$B$39*Datenblatt!M73^3+Datenblatt!$C$39*Datenblatt!M73^2+Datenblatt!$D$39*Datenblatt!M73+Datenblatt!$E$39,IF(Übersicht!$C73=11,Datenblatt!$B$40*Datenblatt!M73^3+Datenblatt!$C$40*Datenblatt!M73^2+Datenblatt!$D$40*Datenblatt!M73+Datenblatt!$E$40,0))))))))))))))))))</f>
        <v>#DIV/0!</v>
      </c>
      <c r="L73" s="3"/>
      <c r="M73" t="e">
        <f>IF(AND(Übersicht!$C73=13,Datenblatt!O73&lt;Datenblatt!$Y$3),0,IF(AND(Übersicht!$C73=14,Datenblatt!O73&lt;Datenblatt!$Y$4),0,IF(AND(Übersicht!$C73=15,Datenblatt!O73&lt;Datenblatt!$Y$5),0,IF(AND(Übersicht!$C73=16,Datenblatt!O73&lt;Datenblatt!$Y$6),0,IF(AND(Übersicht!$C73=12,Datenblatt!O73&lt;Datenblatt!$Y$7),0,IF(AND(Übersicht!$C73=11,Datenblatt!O73&lt;Datenblatt!$Y$8),0,IF(AND($C73=13,Datenblatt!O73&gt;Datenblatt!$X$3),100,IF(AND($C73=14,Datenblatt!O73&gt;Datenblatt!$X$4),100,IF(AND($C73=15,Datenblatt!O73&gt;Datenblatt!$X$5),100,IF(AND($C73=16,Datenblatt!O73&gt;Datenblatt!$X$6),100,IF(AND($C73=12,Datenblatt!O73&gt;Datenblatt!$X$7),100,IF(AND($C73=11,Datenblatt!O73&gt;Datenblatt!$X$8),100,IF(Übersicht!$C73=13,Datenblatt!$B$11*Datenblatt!O73^3+Datenblatt!$C$11*Datenblatt!O73^2+Datenblatt!$D$11*Datenblatt!O73+Datenblatt!$E$11,IF(Übersicht!$C73=14,Datenblatt!$B$12*Datenblatt!O73^3+Datenblatt!$C$12*Datenblatt!O73^2+Datenblatt!$D$12*Datenblatt!O73+Datenblatt!$E$12,IF(Übersicht!$C73=15,Datenblatt!$B$13*Datenblatt!O73^3+Datenblatt!$C$13*Datenblatt!O73^2+Datenblatt!$D$13*Datenblatt!O73+Datenblatt!$E$13,IF(Übersicht!$C73=16,Datenblatt!$B$14*Datenblatt!O73^3+Datenblatt!$C$14*Datenblatt!O73^2+Datenblatt!$D$14*Datenblatt!O73+Datenblatt!$E$14,IF(Übersicht!$C73=12,Datenblatt!$B$15*Datenblatt!O73^3+Datenblatt!$C$15*Datenblatt!O73^2+Datenblatt!$D$15*Datenblatt!O73+Datenblatt!$E$15,IF(Übersicht!$C73=11,Datenblatt!$B$16*Datenblatt!O73^3+Datenblatt!$C$16*Datenblatt!O73^2+Datenblatt!$D$16*Datenblatt!O73+Datenblatt!$E$16,0))))))))))))))))))</f>
        <v>#DIV/0!</v>
      </c>
      <c r="N73">
        <f>IF(AND($C73=13,H73&lt;Datenblatt!$AA$3),0,IF(AND($C73=14,H73&lt;Datenblatt!$AA$4),0,IF(AND($C73=15,H73&lt;Datenblatt!$AA$5),0,IF(AND($C73=16,H73&lt;Datenblatt!$AA$6),0,IF(AND($C73=12,H73&lt;Datenblatt!$AA$7),0,IF(AND($C73=11,H73&lt;Datenblatt!$AA$8),0,IF(AND($C73=13,H73&gt;Datenblatt!$Z$3),100,IF(AND($C73=14,H73&gt;Datenblatt!$Z$4),100,IF(AND($C73=15,H73&gt;Datenblatt!$Z$5),100,IF(AND($C73=16,H73&gt;Datenblatt!$Z$6),100,IF(AND($C73=12,H73&gt;Datenblatt!$Z$7),100,IF(AND($C73=11,H73&gt;Datenblatt!$Z$8),100,IF($C73=13,(Datenblatt!$B$19*Übersicht!H73^3)+(Datenblatt!$C$19*Übersicht!H73^2)+(Datenblatt!$D$19*Übersicht!H73)+Datenblatt!$E$19,IF($C73=14,(Datenblatt!$B$20*Übersicht!H73^3)+(Datenblatt!$C$20*Übersicht!H73^2)+(Datenblatt!$D$20*Übersicht!H73)+Datenblatt!$E$20,IF($C73=15,(Datenblatt!$B$21*Übersicht!H73^3)+(Datenblatt!$C$21*Übersicht!H73^2)+(Datenblatt!$D$21*Übersicht!H73)+Datenblatt!$E$21,IF($C73=16,(Datenblatt!$B$22*Übersicht!H73^3)+(Datenblatt!$C$22*Übersicht!H73^2)+(Datenblatt!$D$22*Übersicht!H73)+Datenblatt!$E$22,IF($C73=12,(Datenblatt!$B$23*Übersicht!H73^3)+(Datenblatt!$C$23*Übersicht!H73^2)+(Datenblatt!$D$23*Übersicht!H73)+Datenblatt!$E$23,IF($C73=11,(Datenblatt!$B$24*Übersicht!H73^3)+(Datenblatt!$C$24*Übersicht!H73^2)+(Datenblatt!$D$24*Übersicht!H73)+Datenblatt!$E$24,0))))))))))))))))))</f>
        <v>0</v>
      </c>
      <c r="O73">
        <f>IF(AND(I73="",C73=11),Datenblatt!$I$26,IF(AND(I73="",C73=12),Datenblatt!$I$26,IF(AND(I73="",C73=16),Datenblatt!$I$27,IF(AND(I73="",C73=15),Datenblatt!$I$26,IF(AND(I73="",C73=14),Datenblatt!$I$26,IF(AND(I73="",C73=13),Datenblatt!$I$26,IF(AND($C73=13,I73&gt;Datenblatt!$AC$3),0,IF(AND($C73=14,I73&gt;Datenblatt!$AC$4),0,IF(AND($C73=15,I73&gt;Datenblatt!$AC$5),0,IF(AND($C73=16,I73&gt;Datenblatt!$AC$6),0,IF(AND($C73=12,I73&gt;Datenblatt!$AC$7),0,IF(AND($C73=11,I73&gt;Datenblatt!$AC$8),0,IF(AND($C73=13,I73&lt;Datenblatt!$AB$3),100,IF(AND($C73=14,I73&lt;Datenblatt!$AB$4),100,IF(AND($C73=15,I73&lt;Datenblatt!$AB$5),100,IF(AND($C73=16,I73&lt;Datenblatt!$AB$6),100,IF(AND($C73=12,I73&lt;Datenblatt!$AB$7),100,IF(AND($C73=11,I73&lt;Datenblatt!$AB$8),100,IF($C73=13,(Datenblatt!$B$27*Übersicht!I73^3)+(Datenblatt!$C$27*Übersicht!I73^2)+(Datenblatt!$D$27*Übersicht!I73)+Datenblatt!$E$27,IF($C73=14,(Datenblatt!$B$28*Übersicht!I73^3)+(Datenblatt!$C$28*Übersicht!I73^2)+(Datenblatt!$D$28*Übersicht!I73)+Datenblatt!$E$28,IF($C73=15,(Datenblatt!$B$29*Übersicht!I73^3)+(Datenblatt!$C$29*Übersicht!I73^2)+(Datenblatt!$D$29*Übersicht!I73)+Datenblatt!$E$29,IF($C73=16,(Datenblatt!$B$30*Übersicht!I73^3)+(Datenblatt!$C$30*Übersicht!I73^2)+(Datenblatt!$D$30*Übersicht!I73)+Datenblatt!$E$30,IF($C73=12,(Datenblatt!$B$31*Übersicht!I73^3)+(Datenblatt!$C$31*Übersicht!I73^2)+(Datenblatt!$D$31*Übersicht!I73)+Datenblatt!$E$31,IF($C73=11,(Datenblatt!$B$32*Übersicht!I73^3)+(Datenblatt!$C$32*Übersicht!I73^2)+(Datenblatt!$D$32*Übersicht!I73)+Datenblatt!$E$32,0))))))))))))))))))))))))</f>
        <v>0</v>
      </c>
      <c r="P73">
        <f>IF(AND(I73="",C73=11),Datenblatt!$I$29,IF(AND(I73="",C73=12),Datenblatt!$I$29,IF(AND(I73="",C73=16),Datenblatt!$I$29,IF(AND(I73="",C73=15),Datenblatt!$I$29,IF(AND(I73="",C73=14),Datenblatt!$I$29,IF(AND(I73="",C73=13),Datenblatt!$I$29,IF(AND($C73=13,I73&gt;Datenblatt!$AC$3),0,IF(AND($C73=14,I73&gt;Datenblatt!$AC$4),0,IF(AND($C73=15,I73&gt;Datenblatt!$AC$5),0,IF(AND($C73=16,I73&gt;Datenblatt!$AC$6),0,IF(AND($C73=12,I73&gt;Datenblatt!$AC$7),0,IF(AND($C73=11,I73&gt;Datenblatt!$AC$8),0,IF(AND($C73=13,I73&lt;Datenblatt!$AB$3),100,IF(AND($C73=14,I73&lt;Datenblatt!$AB$4),100,IF(AND($C73=15,I73&lt;Datenblatt!$AB$5),100,IF(AND($C73=16,I73&lt;Datenblatt!$AB$6),100,IF(AND($C73=12,I73&lt;Datenblatt!$AB$7),100,IF(AND($C73=11,I73&lt;Datenblatt!$AB$8),100,IF($C73=13,(Datenblatt!$B$27*Übersicht!I73^3)+(Datenblatt!$C$27*Übersicht!I73^2)+(Datenblatt!$D$27*Übersicht!I73)+Datenblatt!$E$27,IF($C73=14,(Datenblatt!$B$28*Übersicht!I73^3)+(Datenblatt!$C$28*Übersicht!I73^2)+(Datenblatt!$D$28*Übersicht!I73)+Datenblatt!$E$28,IF($C73=15,(Datenblatt!$B$29*Übersicht!I73^3)+(Datenblatt!$C$29*Übersicht!I73^2)+(Datenblatt!$D$29*Übersicht!I73)+Datenblatt!$E$29,IF($C73=16,(Datenblatt!$B$30*Übersicht!I73^3)+(Datenblatt!$C$30*Übersicht!I73^2)+(Datenblatt!$D$30*Übersicht!I73)+Datenblatt!$E$30,IF($C73=12,(Datenblatt!$B$31*Übersicht!I73^3)+(Datenblatt!$C$31*Übersicht!I73^2)+(Datenblatt!$D$31*Übersicht!I73)+Datenblatt!$E$31,IF($C73=11,(Datenblatt!$B$32*Übersicht!I73^3)+(Datenblatt!$C$32*Übersicht!I73^2)+(Datenblatt!$D$32*Übersicht!I73)+Datenblatt!$E$32,0))))))))))))))))))))))))</f>
        <v>0</v>
      </c>
      <c r="Q73" s="2" t="e">
        <f t="shared" si="4"/>
        <v>#DIV/0!</v>
      </c>
      <c r="R73" s="2" t="e">
        <f t="shared" si="5"/>
        <v>#DIV/0!</v>
      </c>
      <c r="T73" s="2"/>
      <c r="U73" s="2">
        <f>Datenblatt!$I$10</f>
        <v>63</v>
      </c>
      <c r="V73" s="2">
        <f>Datenblatt!$I$18</f>
        <v>62</v>
      </c>
      <c r="W73" s="2">
        <f>Datenblatt!$I$26</f>
        <v>56</v>
      </c>
      <c r="X73" s="2">
        <f>Datenblatt!$I$34</f>
        <v>58</v>
      </c>
      <c r="Y73" s="7" t="e">
        <f t="shared" si="6"/>
        <v>#DIV/0!</v>
      </c>
      <c r="AA73" s="2">
        <f>Datenblatt!$I$5</f>
        <v>73</v>
      </c>
      <c r="AB73">
        <f>Datenblatt!$I$13</f>
        <v>80</v>
      </c>
      <c r="AC73">
        <f>Datenblatt!$I$21</f>
        <v>80</v>
      </c>
      <c r="AD73">
        <f>Datenblatt!$I$29</f>
        <v>71</v>
      </c>
      <c r="AE73">
        <f>Datenblatt!$I$37</f>
        <v>75</v>
      </c>
      <c r="AF73" s="7" t="e">
        <f t="shared" si="7"/>
        <v>#DIV/0!</v>
      </c>
    </row>
    <row r="74" spans="11:32" ht="18.75" x14ac:dyDescent="0.3">
      <c r="K74" s="3" t="e">
        <f>IF(AND($C74=13,Datenblatt!M74&lt;Datenblatt!$S$3),0,IF(AND($C74=14,Datenblatt!M74&lt;Datenblatt!$S$4),0,IF(AND($C74=15,Datenblatt!M74&lt;Datenblatt!$S$5),0,IF(AND($C74=16,Datenblatt!M74&lt;Datenblatt!$S$6),0,IF(AND($C74=12,Datenblatt!M74&lt;Datenblatt!$S$7),0,IF(AND($C74=11,Datenblatt!M74&lt;Datenblatt!$S$8),0,IF(AND($C74=13,Datenblatt!M74&gt;Datenblatt!$R$3),100,IF(AND($C74=14,Datenblatt!M74&gt;Datenblatt!$R$4),100,IF(AND($C74=15,Datenblatt!M74&gt;Datenblatt!$R$5),100,IF(AND($C74=16,Datenblatt!M74&gt;Datenblatt!$R$6),100,IF(AND($C74=12,Datenblatt!M74&gt;Datenblatt!$R$7),100,IF(AND($C74=11,Datenblatt!M74&gt;Datenblatt!$R$8),100,IF(Übersicht!$C74=13,Datenblatt!$B$35*Datenblatt!M74^3+Datenblatt!$C$35*Datenblatt!M74^2+Datenblatt!$D$35*Datenblatt!M74+Datenblatt!$E$35,IF(Übersicht!$C74=14,Datenblatt!$B$36*Datenblatt!M74^3+Datenblatt!$C$36*Datenblatt!M74^2+Datenblatt!$D$36*Datenblatt!M74+Datenblatt!$E$36,IF(Übersicht!$C74=15,Datenblatt!$B$37*Datenblatt!M74^3+Datenblatt!$C$37*Datenblatt!M74^2+Datenblatt!$D$37*Datenblatt!M74+Datenblatt!$E$37,IF(Übersicht!$C74=16,Datenblatt!$B$38*Datenblatt!M74^3+Datenblatt!$C$38*Datenblatt!M74^2+Datenblatt!$D$38*Datenblatt!M74+Datenblatt!$E$38,IF(Übersicht!$C74=12,Datenblatt!$B$39*Datenblatt!M74^3+Datenblatt!$C$39*Datenblatt!M74^2+Datenblatt!$D$39*Datenblatt!M74+Datenblatt!$E$39,IF(Übersicht!$C74=11,Datenblatt!$B$40*Datenblatt!M74^3+Datenblatt!$C$40*Datenblatt!M74^2+Datenblatt!$D$40*Datenblatt!M74+Datenblatt!$E$40,0))))))))))))))))))</f>
        <v>#DIV/0!</v>
      </c>
      <c r="L74" s="3"/>
      <c r="M74" t="e">
        <f>IF(AND(Übersicht!$C74=13,Datenblatt!O74&lt;Datenblatt!$Y$3),0,IF(AND(Übersicht!$C74=14,Datenblatt!O74&lt;Datenblatt!$Y$4),0,IF(AND(Übersicht!$C74=15,Datenblatt!O74&lt;Datenblatt!$Y$5),0,IF(AND(Übersicht!$C74=16,Datenblatt!O74&lt;Datenblatt!$Y$6),0,IF(AND(Übersicht!$C74=12,Datenblatt!O74&lt;Datenblatt!$Y$7),0,IF(AND(Übersicht!$C74=11,Datenblatt!O74&lt;Datenblatt!$Y$8),0,IF(AND($C74=13,Datenblatt!O74&gt;Datenblatt!$X$3),100,IF(AND($C74=14,Datenblatt!O74&gt;Datenblatt!$X$4),100,IF(AND($C74=15,Datenblatt!O74&gt;Datenblatt!$X$5),100,IF(AND($C74=16,Datenblatt!O74&gt;Datenblatt!$X$6),100,IF(AND($C74=12,Datenblatt!O74&gt;Datenblatt!$X$7),100,IF(AND($C74=11,Datenblatt!O74&gt;Datenblatt!$X$8),100,IF(Übersicht!$C74=13,Datenblatt!$B$11*Datenblatt!O74^3+Datenblatt!$C$11*Datenblatt!O74^2+Datenblatt!$D$11*Datenblatt!O74+Datenblatt!$E$11,IF(Übersicht!$C74=14,Datenblatt!$B$12*Datenblatt!O74^3+Datenblatt!$C$12*Datenblatt!O74^2+Datenblatt!$D$12*Datenblatt!O74+Datenblatt!$E$12,IF(Übersicht!$C74=15,Datenblatt!$B$13*Datenblatt!O74^3+Datenblatt!$C$13*Datenblatt!O74^2+Datenblatt!$D$13*Datenblatt!O74+Datenblatt!$E$13,IF(Übersicht!$C74=16,Datenblatt!$B$14*Datenblatt!O74^3+Datenblatt!$C$14*Datenblatt!O74^2+Datenblatt!$D$14*Datenblatt!O74+Datenblatt!$E$14,IF(Übersicht!$C74=12,Datenblatt!$B$15*Datenblatt!O74^3+Datenblatt!$C$15*Datenblatt!O74^2+Datenblatt!$D$15*Datenblatt!O74+Datenblatt!$E$15,IF(Übersicht!$C74=11,Datenblatt!$B$16*Datenblatt!O74^3+Datenblatt!$C$16*Datenblatt!O74^2+Datenblatt!$D$16*Datenblatt!O74+Datenblatt!$E$16,0))))))))))))))))))</f>
        <v>#DIV/0!</v>
      </c>
      <c r="N74">
        <f>IF(AND($C74=13,H74&lt;Datenblatt!$AA$3),0,IF(AND($C74=14,H74&lt;Datenblatt!$AA$4),0,IF(AND($C74=15,H74&lt;Datenblatt!$AA$5),0,IF(AND($C74=16,H74&lt;Datenblatt!$AA$6),0,IF(AND($C74=12,H74&lt;Datenblatt!$AA$7),0,IF(AND($C74=11,H74&lt;Datenblatt!$AA$8),0,IF(AND($C74=13,H74&gt;Datenblatt!$Z$3),100,IF(AND($C74=14,H74&gt;Datenblatt!$Z$4),100,IF(AND($C74=15,H74&gt;Datenblatt!$Z$5),100,IF(AND($C74=16,H74&gt;Datenblatt!$Z$6),100,IF(AND($C74=12,H74&gt;Datenblatt!$Z$7),100,IF(AND($C74=11,H74&gt;Datenblatt!$Z$8),100,IF($C74=13,(Datenblatt!$B$19*Übersicht!H74^3)+(Datenblatt!$C$19*Übersicht!H74^2)+(Datenblatt!$D$19*Übersicht!H74)+Datenblatt!$E$19,IF($C74=14,(Datenblatt!$B$20*Übersicht!H74^3)+(Datenblatt!$C$20*Übersicht!H74^2)+(Datenblatt!$D$20*Übersicht!H74)+Datenblatt!$E$20,IF($C74=15,(Datenblatt!$B$21*Übersicht!H74^3)+(Datenblatt!$C$21*Übersicht!H74^2)+(Datenblatt!$D$21*Übersicht!H74)+Datenblatt!$E$21,IF($C74=16,(Datenblatt!$B$22*Übersicht!H74^3)+(Datenblatt!$C$22*Übersicht!H74^2)+(Datenblatt!$D$22*Übersicht!H74)+Datenblatt!$E$22,IF($C74=12,(Datenblatt!$B$23*Übersicht!H74^3)+(Datenblatt!$C$23*Übersicht!H74^2)+(Datenblatt!$D$23*Übersicht!H74)+Datenblatt!$E$23,IF($C74=11,(Datenblatt!$B$24*Übersicht!H74^3)+(Datenblatt!$C$24*Übersicht!H74^2)+(Datenblatt!$D$24*Übersicht!H74)+Datenblatt!$E$24,0))))))))))))))))))</f>
        <v>0</v>
      </c>
      <c r="O74">
        <f>IF(AND(I74="",C74=11),Datenblatt!$I$26,IF(AND(I74="",C74=12),Datenblatt!$I$26,IF(AND(I74="",C74=16),Datenblatt!$I$27,IF(AND(I74="",C74=15),Datenblatt!$I$26,IF(AND(I74="",C74=14),Datenblatt!$I$26,IF(AND(I74="",C74=13),Datenblatt!$I$26,IF(AND($C74=13,I74&gt;Datenblatt!$AC$3),0,IF(AND($C74=14,I74&gt;Datenblatt!$AC$4),0,IF(AND($C74=15,I74&gt;Datenblatt!$AC$5),0,IF(AND($C74=16,I74&gt;Datenblatt!$AC$6),0,IF(AND($C74=12,I74&gt;Datenblatt!$AC$7),0,IF(AND($C74=11,I74&gt;Datenblatt!$AC$8),0,IF(AND($C74=13,I74&lt;Datenblatt!$AB$3),100,IF(AND($C74=14,I74&lt;Datenblatt!$AB$4),100,IF(AND($C74=15,I74&lt;Datenblatt!$AB$5),100,IF(AND($C74=16,I74&lt;Datenblatt!$AB$6),100,IF(AND($C74=12,I74&lt;Datenblatt!$AB$7),100,IF(AND($C74=11,I74&lt;Datenblatt!$AB$8),100,IF($C74=13,(Datenblatt!$B$27*Übersicht!I74^3)+(Datenblatt!$C$27*Übersicht!I74^2)+(Datenblatt!$D$27*Übersicht!I74)+Datenblatt!$E$27,IF($C74=14,(Datenblatt!$B$28*Übersicht!I74^3)+(Datenblatt!$C$28*Übersicht!I74^2)+(Datenblatt!$D$28*Übersicht!I74)+Datenblatt!$E$28,IF($C74=15,(Datenblatt!$B$29*Übersicht!I74^3)+(Datenblatt!$C$29*Übersicht!I74^2)+(Datenblatt!$D$29*Übersicht!I74)+Datenblatt!$E$29,IF($C74=16,(Datenblatt!$B$30*Übersicht!I74^3)+(Datenblatt!$C$30*Übersicht!I74^2)+(Datenblatt!$D$30*Übersicht!I74)+Datenblatt!$E$30,IF($C74=12,(Datenblatt!$B$31*Übersicht!I74^3)+(Datenblatt!$C$31*Übersicht!I74^2)+(Datenblatt!$D$31*Übersicht!I74)+Datenblatt!$E$31,IF($C74=11,(Datenblatt!$B$32*Übersicht!I74^3)+(Datenblatt!$C$32*Übersicht!I74^2)+(Datenblatt!$D$32*Übersicht!I74)+Datenblatt!$E$32,0))))))))))))))))))))))))</f>
        <v>0</v>
      </c>
      <c r="P74">
        <f>IF(AND(I74="",C74=11),Datenblatt!$I$29,IF(AND(I74="",C74=12),Datenblatt!$I$29,IF(AND(I74="",C74=16),Datenblatt!$I$29,IF(AND(I74="",C74=15),Datenblatt!$I$29,IF(AND(I74="",C74=14),Datenblatt!$I$29,IF(AND(I74="",C74=13),Datenblatt!$I$29,IF(AND($C74=13,I74&gt;Datenblatt!$AC$3),0,IF(AND($C74=14,I74&gt;Datenblatt!$AC$4),0,IF(AND($C74=15,I74&gt;Datenblatt!$AC$5),0,IF(AND($C74=16,I74&gt;Datenblatt!$AC$6),0,IF(AND($C74=12,I74&gt;Datenblatt!$AC$7),0,IF(AND($C74=11,I74&gt;Datenblatt!$AC$8),0,IF(AND($C74=13,I74&lt;Datenblatt!$AB$3),100,IF(AND($C74=14,I74&lt;Datenblatt!$AB$4),100,IF(AND($C74=15,I74&lt;Datenblatt!$AB$5),100,IF(AND($C74=16,I74&lt;Datenblatt!$AB$6),100,IF(AND($C74=12,I74&lt;Datenblatt!$AB$7),100,IF(AND($C74=11,I74&lt;Datenblatt!$AB$8),100,IF($C74=13,(Datenblatt!$B$27*Übersicht!I74^3)+(Datenblatt!$C$27*Übersicht!I74^2)+(Datenblatt!$D$27*Übersicht!I74)+Datenblatt!$E$27,IF($C74=14,(Datenblatt!$B$28*Übersicht!I74^3)+(Datenblatt!$C$28*Übersicht!I74^2)+(Datenblatt!$D$28*Übersicht!I74)+Datenblatt!$E$28,IF($C74=15,(Datenblatt!$B$29*Übersicht!I74^3)+(Datenblatt!$C$29*Übersicht!I74^2)+(Datenblatt!$D$29*Übersicht!I74)+Datenblatt!$E$29,IF($C74=16,(Datenblatt!$B$30*Übersicht!I74^3)+(Datenblatt!$C$30*Übersicht!I74^2)+(Datenblatt!$D$30*Übersicht!I74)+Datenblatt!$E$30,IF($C74=12,(Datenblatt!$B$31*Übersicht!I74^3)+(Datenblatt!$C$31*Übersicht!I74^2)+(Datenblatt!$D$31*Übersicht!I74)+Datenblatt!$E$31,IF($C74=11,(Datenblatt!$B$32*Übersicht!I74^3)+(Datenblatt!$C$32*Übersicht!I74^2)+(Datenblatt!$D$32*Übersicht!I74)+Datenblatt!$E$32,0))))))))))))))))))))))))</f>
        <v>0</v>
      </c>
      <c r="Q74" s="2" t="e">
        <f t="shared" si="4"/>
        <v>#DIV/0!</v>
      </c>
      <c r="R74" s="2" t="e">
        <f t="shared" si="5"/>
        <v>#DIV/0!</v>
      </c>
      <c r="T74" s="2"/>
      <c r="U74" s="2">
        <f>Datenblatt!$I$10</f>
        <v>63</v>
      </c>
      <c r="V74" s="2">
        <f>Datenblatt!$I$18</f>
        <v>62</v>
      </c>
      <c r="W74" s="2">
        <f>Datenblatt!$I$26</f>
        <v>56</v>
      </c>
      <c r="X74" s="2">
        <f>Datenblatt!$I$34</f>
        <v>58</v>
      </c>
      <c r="Y74" s="7" t="e">
        <f t="shared" si="6"/>
        <v>#DIV/0!</v>
      </c>
      <c r="AA74" s="2">
        <f>Datenblatt!$I$5</f>
        <v>73</v>
      </c>
      <c r="AB74">
        <f>Datenblatt!$I$13</f>
        <v>80</v>
      </c>
      <c r="AC74">
        <f>Datenblatt!$I$21</f>
        <v>80</v>
      </c>
      <c r="AD74">
        <f>Datenblatt!$I$29</f>
        <v>71</v>
      </c>
      <c r="AE74">
        <f>Datenblatt!$I$37</f>
        <v>75</v>
      </c>
      <c r="AF74" s="7" t="e">
        <f t="shared" si="7"/>
        <v>#DIV/0!</v>
      </c>
    </row>
    <row r="75" spans="11:32" ht="18.75" x14ac:dyDescent="0.3">
      <c r="K75" s="3" t="e">
        <f>IF(AND($C75=13,Datenblatt!M75&lt;Datenblatt!$S$3),0,IF(AND($C75=14,Datenblatt!M75&lt;Datenblatt!$S$4),0,IF(AND($C75=15,Datenblatt!M75&lt;Datenblatt!$S$5),0,IF(AND($C75=16,Datenblatt!M75&lt;Datenblatt!$S$6),0,IF(AND($C75=12,Datenblatt!M75&lt;Datenblatt!$S$7),0,IF(AND($C75=11,Datenblatt!M75&lt;Datenblatt!$S$8),0,IF(AND($C75=13,Datenblatt!M75&gt;Datenblatt!$R$3),100,IF(AND($C75=14,Datenblatt!M75&gt;Datenblatt!$R$4),100,IF(AND($C75=15,Datenblatt!M75&gt;Datenblatt!$R$5),100,IF(AND($C75=16,Datenblatt!M75&gt;Datenblatt!$R$6),100,IF(AND($C75=12,Datenblatt!M75&gt;Datenblatt!$R$7),100,IF(AND($C75=11,Datenblatt!M75&gt;Datenblatt!$R$8),100,IF(Übersicht!$C75=13,Datenblatt!$B$35*Datenblatt!M75^3+Datenblatt!$C$35*Datenblatt!M75^2+Datenblatt!$D$35*Datenblatt!M75+Datenblatt!$E$35,IF(Übersicht!$C75=14,Datenblatt!$B$36*Datenblatt!M75^3+Datenblatt!$C$36*Datenblatt!M75^2+Datenblatt!$D$36*Datenblatt!M75+Datenblatt!$E$36,IF(Übersicht!$C75=15,Datenblatt!$B$37*Datenblatt!M75^3+Datenblatt!$C$37*Datenblatt!M75^2+Datenblatt!$D$37*Datenblatt!M75+Datenblatt!$E$37,IF(Übersicht!$C75=16,Datenblatt!$B$38*Datenblatt!M75^3+Datenblatt!$C$38*Datenblatt!M75^2+Datenblatt!$D$38*Datenblatt!M75+Datenblatt!$E$38,IF(Übersicht!$C75=12,Datenblatt!$B$39*Datenblatt!M75^3+Datenblatt!$C$39*Datenblatt!M75^2+Datenblatt!$D$39*Datenblatt!M75+Datenblatt!$E$39,IF(Übersicht!$C75=11,Datenblatt!$B$40*Datenblatt!M75^3+Datenblatt!$C$40*Datenblatt!M75^2+Datenblatt!$D$40*Datenblatt!M75+Datenblatt!$E$40,0))))))))))))))))))</f>
        <v>#DIV/0!</v>
      </c>
      <c r="L75" s="3"/>
      <c r="M75" t="e">
        <f>IF(AND(Übersicht!$C75=13,Datenblatt!O75&lt;Datenblatt!$Y$3),0,IF(AND(Übersicht!$C75=14,Datenblatt!O75&lt;Datenblatt!$Y$4),0,IF(AND(Übersicht!$C75=15,Datenblatt!O75&lt;Datenblatt!$Y$5),0,IF(AND(Übersicht!$C75=16,Datenblatt!O75&lt;Datenblatt!$Y$6),0,IF(AND(Übersicht!$C75=12,Datenblatt!O75&lt;Datenblatt!$Y$7),0,IF(AND(Übersicht!$C75=11,Datenblatt!O75&lt;Datenblatt!$Y$8),0,IF(AND($C75=13,Datenblatt!O75&gt;Datenblatt!$X$3),100,IF(AND($C75=14,Datenblatt!O75&gt;Datenblatt!$X$4),100,IF(AND($C75=15,Datenblatt!O75&gt;Datenblatt!$X$5),100,IF(AND($C75=16,Datenblatt!O75&gt;Datenblatt!$X$6),100,IF(AND($C75=12,Datenblatt!O75&gt;Datenblatt!$X$7),100,IF(AND($C75=11,Datenblatt!O75&gt;Datenblatt!$X$8),100,IF(Übersicht!$C75=13,Datenblatt!$B$11*Datenblatt!O75^3+Datenblatt!$C$11*Datenblatt!O75^2+Datenblatt!$D$11*Datenblatt!O75+Datenblatt!$E$11,IF(Übersicht!$C75=14,Datenblatt!$B$12*Datenblatt!O75^3+Datenblatt!$C$12*Datenblatt!O75^2+Datenblatt!$D$12*Datenblatt!O75+Datenblatt!$E$12,IF(Übersicht!$C75=15,Datenblatt!$B$13*Datenblatt!O75^3+Datenblatt!$C$13*Datenblatt!O75^2+Datenblatt!$D$13*Datenblatt!O75+Datenblatt!$E$13,IF(Übersicht!$C75=16,Datenblatt!$B$14*Datenblatt!O75^3+Datenblatt!$C$14*Datenblatt!O75^2+Datenblatt!$D$14*Datenblatt!O75+Datenblatt!$E$14,IF(Übersicht!$C75=12,Datenblatt!$B$15*Datenblatt!O75^3+Datenblatt!$C$15*Datenblatt!O75^2+Datenblatt!$D$15*Datenblatt!O75+Datenblatt!$E$15,IF(Übersicht!$C75=11,Datenblatt!$B$16*Datenblatt!O75^3+Datenblatt!$C$16*Datenblatt!O75^2+Datenblatt!$D$16*Datenblatt!O75+Datenblatt!$E$16,0))))))))))))))))))</f>
        <v>#DIV/0!</v>
      </c>
      <c r="N75">
        <f>IF(AND($C75=13,H75&lt;Datenblatt!$AA$3),0,IF(AND($C75=14,H75&lt;Datenblatt!$AA$4),0,IF(AND($C75=15,H75&lt;Datenblatt!$AA$5),0,IF(AND($C75=16,H75&lt;Datenblatt!$AA$6),0,IF(AND($C75=12,H75&lt;Datenblatt!$AA$7),0,IF(AND($C75=11,H75&lt;Datenblatt!$AA$8),0,IF(AND($C75=13,H75&gt;Datenblatt!$Z$3),100,IF(AND($C75=14,H75&gt;Datenblatt!$Z$4),100,IF(AND($C75=15,H75&gt;Datenblatt!$Z$5),100,IF(AND($C75=16,H75&gt;Datenblatt!$Z$6),100,IF(AND($C75=12,H75&gt;Datenblatt!$Z$7),100,IF(AND($C75=11,H75&gt;Datenblatt!$Z$8),100,IF($C75=13,(Datenblatt!$B$19*Übersicht!H75^3)+(Datenblatt!$C$19*Übersicht!H75^2)+(Datenblatt!$D$19*Übersicht!H75)+Datenblatt!$E$19,IF($C75=14,(Datenblatt!$B$20*Übersicht!H75^3)+(Datenblatt!$C$20*Übersicht!H75^2)+(Datenblatt!$D$20*Übersicht!H75)+Datenblatt!$E$20,IF($C75=15,(Datenblatt!$B$21*Übersicht!H75^3)+(Datenblatt!$C$21*Übersicht!H75^2)+(Datenblatt!$D$21*Übersicht!H75)+Datenblatt!$E$21,IF($C75=16,(Datenblatt!$B$22*Übersicht!H75^3)+(Datenblatt!$C$22*Übersicht!H75^2)+(Datenblatt!$D$22*Übersicht!H75)+Datenblatt!$E$22,IF($C75=12,(Datenblatt!$B$23*Übersicht!H75^3)+(Datenblatt!$C$23*Übersicht!H75^2)+(Datenblatt!$D$23*Übersicht!H75)+Datenblatt!$E$23,IF($C75=11,(Datenblatt!$B$24*Übersicht!H75^3)+(Datenblatt!$C$24*Übersicht!H75^2)+(Datenblatt!$D$24*Übersicht!H75)+Datenblatt!$E$24,0))))))))))))))))))</f>
        <v>0</v>
      </c>
      <c r="O75">
        <f>IF(AND(I75="",C75=11),Datenblatt!$I$26,IF(AND(I75="",C75=12),Datenblatt!$I$26,IF(AND(I75="",C75=16),Datenblatt!$I$27,IF(AND(I75="",C75=15),Datenblatt!$I$26,IF(AND(I75="",C75=14),Datenblatt!$I$26,IF(AND(I75="",C75=13),Datenblatt!$I$26,IF(AND($C75=13,I75&gt;Datenblatt!$AC$3),0,IF(AND($C75=14,I75&gt;Datenblatt!$AC$4),0,IF(AND($C75=15,I75&gt;Datenblatt!$AC$5),0,IF(AND($C75=16,I75&gt;Datenblatt!$AC$6),0,IF(AND($C75=12,I75&gt;Datenblatt!$AC$7),0,IF(AND($C75=11,I75&gt;Datenblatt!$AC$8),0,IF(AND($C75=13,I75&lt;Datenblatt!$AB$3),100,IF(AND($C75=14,I75&lt;Datenblatt!$AB$4),100,IF(AND($C75=15,I75&lt;Datenblatt!$AB$5),100,IF(AND($C75=16,I75&lt;Datenblatt!$AB$6),100,IF(AND($C75=12,I75&lt;Datenblatt!$AB$7),100,IF(AND($C75=11,I75&lt;Datenblatt!$AB$8),100,IF($C75=13,(Datenblatt!$B$27*Übersicht!I75^3)+(Datenblatt!$C$27*Übersicht!I75^2)+(Datenblatt!$D$27*Übersicht!I75)+Datenblatt!$E$27,IF($C75=14,(Datenblatt!$B$28*Übersicht!I75^3)+(Datenblatt!$C$28*Übersicht!I75^2)+(Datenblatt!$D$28*Übersicht!I75)+Datenblatt!$E$28,IF($C75=15,(Datenblatt!$B$29*Übersicht!I75^3)+(Datenblatt!$C$29*Übersicht!I75^2)+(Datenblatt!$D$29*Übersicht!I75)+Datenblatt!$E$29,IF($C75=16,(Datenblatt!$B$30*Übersicht!I75^3)+(Datenblatt!$C$30*Übersicht!I75^2)+(Datenblatt!$D$30*Übersicht!I75)+Datenblatt!$E$30,IF($C75=12,(Datenblatt!$B$31*Übersicht!I75^3)+(Datenblatt!$C$31*Übersicht!I75^2)+(Datenblatt!$D$31*Übersicht!I75)+Datenblatt!$E$31,IF($C75=11,(Datenblatt!$B$32*Übersicht!I75^3)+(Datenblatt!$C$32*Übersicht!I75^2)+(Datenblatt!$D$32*Übersicht!I75)+Datenblatt!$E$32,0))))))))))))))))))))))))</f>
        <v>0</v>
      </c>
      <c r="P75">
        <f>IF(AND(I75="",C75=11),Datenblatt!$I$29,IF(AND(I75="",C75=12),Datenblatt!$I$29,IF(AND(I75="",C75=16),Datenblatt!$I$29,IF(AND(I75="",C75=15),Datenblatt!$I$29,IF(AND(I75="",C75=14),Datenblatt!$I$29,IF(AND(I75="",C75=13),Datenblatt!$I$29,IF(AND($C75=13,I75&gt;Datenblatt!$AC$3),0,IF(AND($C75=14,I75&gt;Datenblatt!$AC$4),0,IF(AND($C75=15,I75&gt;Datenblatt!$AC$5),0,IF(AND($C75=16,I75&gt;Datenblatt!$AC$6),0,IF(AND($C75=12,I75&gt;Datenblatt!$AC$7),0,IF(AND($C75=11,I75&gt;Datenblatt!$AC$8),0,IF(AND($C75=13,I75&lt;Datenblatt!$AB$3),100,IF(AND($C75=14,I75&lt;Datenblatt!$AB$4),100,IF(AND($C75=15,I75&lt;Datenblatt!$AB$5),100,IF(AND($C75=16,I75&lt;Datenblatt!$AB$6),100,IF(AND($C75=12,I75&lt;Datenblatt!$AB$7),100,IF(AND($C75=11,I75&lt;Datenblatt!$AB$8),100,IF($C75=13,(Datenblatt!$B$27*Übersicht!I75^3)+(Datenblatt!$C$27*Übersicht!I75^2)+(Datenblatt!$D$27*Übersicht!I75)+Datenblatt!$E$27,IF($C75=14,(Datenblatt!$B$28*Übersicht!I75^3)+(Datenblatt!$C$28*Übersicht!I75^2)+(Datenblatt!$D$28*Übersicht!I75)+Datenblatt!$E$28,IF($C75=15,(Datenblatt!$B$29*Übersicht!I75^3)+(Datenblatt!$C$29*Übersicht!I75^2)+(Datenblatt!$D$29*Übersicht!I75)+Datenblatt!$E$29,IF($C75=16,(Datenblatt!$B$30*Übersicht!I75^3)+(Datenblatt!$C$30*Übersicht!I75^2)+(Datenblatt!$D$30*Übersicht!I75)+Datenblatt!$E$30,IF($C75=12,(Datenblatt!$B$31*Übersicht!I75^3)+(Datenblatt!$C$31*Übersicht!I75^2)+(Datenblatt!$D$31*Übersicht!I75)+Datenblatt!$E$31,IF($C75=11,(Datenblatt!$B$32*Übersicht!I75^3)+(Datenblatt!$C$32*Übersicht!I75^2)+(Datenblatt!$D$32*Übersicht!I75)+Datenblatt!$E$32,0))))))))))))))))))))))))</f>
        <v>0</v>
      </c>
      <c r="Q75" s="2" t="e">
        <f t="shared" si="4"/>
        <v>#DIV/0!</v>
      </c>
      <c r="R75" s="2" t="e">
        <f t="shared" si="5"/>
        <v>#DIV/0!</v>
      </c>
      <c r="T75" s="2"/>
      <c r="U75" s="2">
        <f>Datenblatt!$I$10</f>
        <v>63</v>
      </c>
      <c r="V75" s="2">
        <f>Datenblatt!$I$18</f>
        <v>62</v>
      </c>
      <c r="W75" s="2">
        <f>Datenblatt!$I$26</f>
        <v>56</v>
      </c>
      <c r="X75" s="2">
        <f>Datenblatt!$I$34</f>
        <v>58</v>
      </c>
      <c r="Y75" s="7" t="e">
        <f t="shared" si="6"/>
        <v>#DIV/0!</v>
      </c>
      <c r="AA75" s="2">
        <f>Datenblatt!$I$5</f>
        <v>73</v>
      </c>
      <c r="AB75">
        <f>Datenblatt!$I$13</f>
        <v>80</v>
      </c>
      <c r="AC75">
        <f>Datenblatt!$I$21</f>
        <v>80</v>
      </c>
      <c r="AD75">
        <f>Datenblatt!$I$29</f>
        <v>71</v>
      </c>
      <c r="AE75">
        <f>Datenblatt!$I$37</f>
        <v>75</v>
      </c>
      <c r="AF75" s="7" t="e">
        <f t="shared" si="7"/>
        <v>#DIV/0!</v>
      </c>
    </row>
    <row r="76" spans="11:32" ht="18.75" x14ac:dyDescent="0.3">
      <c r="K76" s="3" t="e">
        <f>IF(AND($C76=13,Datenblatt!M76&lt;Datenblatt!$S$3),0,IF(AND($C76=14,Datenblatt!M76&lt;Datenblatt!$S$4),0,IF(AND($C76=15,Datenblatt!M76&lt;Datenblatt!$S$5),0,IF(AND($C76=16,Datenblatt!M76&lt;Datenblatt!$S$6),0,IF(AND($C76=12,Datenblatt!M76&lt;Datenblatt!$S$7),0,IF(AND($C76=11,Datenblatt!M76&lt;Datenblatt!$S$8),0,IF(AND($C76=13,Datenblatt!M76&gt;Datenblatt!$R$3),100,IF(AND($C76=14,Datenblatt!M76&gt;Datenblatt!$R$4),100,IF(AND($C76=15,Datenblatt!M76&gt;Datenblatt!$R$5),100,IF(AND($C76=16,Datenblatt!M76&gt;Datenblatt!$R$6),100,IF(AND($C76=12,Datenblatt!M76&gt;Datenblatt!$R$7),100,IF(AND($C76=11,Datenblatt!M76&gt;Datenblatt!$R$8),100,IF(Übersicht!$C76=13,Datenblatt!$B$35*Datenblatt!M76^3+Datenblatt!$C$35*Datenblatt!M76^2+Datenblatt!$D$35*Datenblatt!M76+Datenblatt!$E$35,IF(Übersicht!$C76=14,Datenblatt!$B$36*Datenblatt!M76^3+Datenblatt!$C$36*Datenblatt!M76^2+Datenblatt!$D$36*Datenblatt!M76+Datenblatt!$E$36,IF(Übersicht!$C76=15,Datenblatt!$B$37*Datenblatt!M76^3+Datenblatt!$C$37*Datenblatt!M76^2+Datenblatt!$D$37*Datenblatt!M76+Datenblatt!$E$37,IF(Übersicht!$C76=16,Datenblatt!$B$38*Datenblatt!M76^3+Datenblatt!$C$38*Datenblatt!M76^2+Datenblatt!$D$38*Datenblatt!M76+Datenblatt!$E$38,IF(Übersicht!$C76=12,Datenblatt!$B$39*Datenblatt!M76^3+Datenblatt!$C$39*Datenblatt!M76^2+Datenblatt!$D$39*Datenblatt!M76+Datenblatt!$E$39,IF(Übersicht!$C76=11,Datenblatt!$B$40*Datenblatt!M76^3+Datenblatt!$C$40*Datenblatt!M76^2+Datenblatt!$D$40*Datenblatt!M76+Datenblatt!$E$40,0))))))))))))))))))</f>
        <v>#DIV/0!</v>
      </c>
      <c r="L76" s="3"/>
      <c r="M76" t="e">
        <f>IF(AND(Übersicht!$C76=13,Datenblatt!O76&lt;Datenblatt!$Y$3),0,IF(AND(Übersicht!$C76=14,Datenblatt!O76&lt;Datenblatt!$Y$4),0,IF(AND(Übersicht!$C76=15,Datenblatt!O76&lt;Datenblatt!$Y$5),0,IF(AND(Übersicht!$C76=16,Datenblatt!O76&lt;Datenblatt!$Y$6),0,IF(AND(Übersicht!$C76=12,Datenblatt!O76&lt;Datenblatt!$Y$7),0,IF(AND(Übersicht!$C76=11,Datenblatt!O76&lt;Datenblatt!$Y$8),0,IF(AND($C76=13,Datenblatt!O76&gt;Datenblatt!$X$3),100,IF(AND($C76=14,Datenblatt!O76&gt;Datenblatt!$X$4),100,IF(AND($C76=15,Datenblatt!O76&gt;Datenblatt!$X$5),100,IF(AND($C76=16,Datenblatt!O76&gt;Datenblatt!$X$6),100,IF(AND($C76=12,Datenblatt!O76&gt;Datenblatt!$X$7),100,IF(AND($C76=11,Datenblatt!O76&gt;Datenblatt!$X$8),100,IF(Übersicht!$C76=13,Datenblatt!$B$11*Datenblatt!O76^3+Datenblatt!$C$11*Datenblatt!O76^2+Datenblatt!$D$11*Datenblatt!O76+Datenblatt!$E$11,IF(Übersicht!$C76=14,Datenblatt!$B$12*Datenblatt!O76^3+Datenblatt!$C$12*Datenblatt!O76^2+Datenblatt!$D$12*Datenblatt!O76+Datenblatt!$E$12,IF(Übersicht!$C76=15,Datenblatt!$B$13*Datenblatt!O76^3+Datenblatt!$C$13*Datenblatt!O76^2+Datenblatt!$D$13*Datenblatt!O76+Datenblatt!$E$13,IF(Übersicht!$C76=16,Datenblatt!$B$14*Datenblatt!O76^3+Datenblatt!$C$14*Datenblatt!O76^2+Datenblatt!$D$14*Datenblatt!O76+Datenblatt!$E$14,IF(Übersicht!$C76=12,Datenblatt!$B$15*Datenblatt!O76^3+Datenblatt!$C$15*Datenblatt!O76^2+Datenblatt!$D$15*Datenblatt!O76+Datenblatt!$E$15,IF(Übersicht!$C76=11,Datenblatt!$B$16*Datenblatt!O76^3+Datenblatt!$C$16*Datenblatt!O76^2+Datenblatt!$D$16*Datenblatt!O76+Datenblatt!$E$16,0))))))))))))))))))</f>
        <v>#DIV/0!</v>
      </c>
      <c r="N76">
        <f>IF(AND($C76=13,H76&lt;Datenblatt!$AA$3),0,IF(AND($C76=14,H76&lt;Datenblatt!$AA$4),0,IF(AND($C76=15,H76&lt;Datenblatt!$AA$5),0,IF(AND($C76=16,H76&lt;Datenblatt!$AA$6),0,IF(AND($C76=12,H76&lt;Datenblatt!$AA$7),0,IF(AND($C76=11,H76&lt;Datenblatt!$AA$8),0,IF(AND($C76=13,H76&gt;Datenblatt!$Z$3),100,IF(AND($C76=14,H76&gt;Datenblatt!$Z$4),100,IF(AND($C76=15,H76&gt;Datenblatt!$Z$5),100,IF(AND($C76=16,H76&gt;Datenblatt!$Z$6),100,IF(AND($C76=12,H76&gt;Datenblatt!$Z$7),100,IF(AND($C76=11,H76&gt;Datenblatt!$Z$8),100,IF($C76=13,(Datenblatt!$B$19*Übersicht!H76^3)+(Datenblatt!$C$19*Übersicht!H76^2)+(Datenblatt!$D$19*Übersicht!H76)+Datenblatt!$E$19,IF($C76=14,(Datenblatt!$B$20*Übersicht!H76^3)+(Datenblatt!$C$20*Übersicht!H76^2)+(Datenblatt!$D$20*Übersicht!H76)+Datenblatt!$E$20,IF($C76=15,(Datenblatt!$B$21*Übersicht!H76^3)+(Datenblatt!$C$21*Übersicht!H76^2)+(Datenblatt!$D$21*Übersicht!H76)+Datenblatt!$E$21,IF($C76=16,(Datenblatt!$B$22*Übersicht!H76^3)+(Datenblatt!$C$22*Übersicht!H76^2)+(Datenblatt!$D$22*Übersicht!H76)+Datenblatt!$E$22,IF($C76=12,(Datenblatt!$B$23*Übersicht!H76^3)+(Datenblatt!$C$23*Übersicht!H76^2)+(Datenblatt!$D$23*Übersicht!H76)+Datenblatt!$E$23,IF($C76=11,(Datenblatt!$B$24*Übersicht!H76^3)+(Datenblatt!$C$24*Übersicht!H76^2)+(Datenblatt!$D$24*Übersicht!H76)+Datenblatt!$E$24,0))))))))))))))))))</f>
        <v>0</v>
      </c>
      <c r="O76">
        <f>IF(AND(I76="",C76=11),Datenblatt!$I$26,IF(AND(I76="",C76=12),Datenblatt!$I$26,IF(AND(I76="",C76=16),Datenblatt!$I$27,IF(AND(I76="",C76=15),Datenblatt!$I$26,IF(AND(I76="",C76=14),Datenblatt!$I$26,IF(AND(I76="",C76=13),Datenblatt!$I$26,IF(AND($C76=13,I76&gt;Datenblatt!$AC$3),0,IF(AND($C76=14,I76&gt;Datenblatt!$AC$4),0,IF(AND($C76=15,I76&gt;Datenblatt!$AC$5),0,IF(AND($C76=16,I76&gt;Datenblatt!$AC$6),0,IF(AND($C76=12,I76&gt;Datenblatt!$AC$7),0,IF(AND($C76=11,I76&gt;Datenblatt!$AC$8),0,IF(AND($C76=13,I76&lt;Datenblatt!$AB$3),100,IF(AND($C76=14,I76&lt;Datenblatt!$AB$4),100,IF(AND($C76=15,I76&lt;Datenblatt!$AB$5),100,IF(AND($C76=16,I76&lt;Datenblatt!$AB$6),100,IF(AND($C76=12,I76&lt;Datenblatt!$AB$7),100,IF(AND($C76=11,I76&lt;Datenblatt!$AB$8),100,IF($C76=13,(Datenblatt!$B$27*Übersicht!I76^3)+(Datenblatt!$C$27*Übersicht!I76^2)+(Datenblatt!$D$27*Übersicht!I76)+Datenblatt!$E$27,IF($C76=14,(Datenblatt!$B$28*Übersicht!I76^3)+(Datenblatt!$C$28*Übersicht!I76^2)+(Datenblatt!$D$28*Übersicht!I76)+Datenblatt!$E$28,IF($C76=15,(Datenblatt!$B$29*Übersicht!I76^3)+(Datenblatt!$C$29*Übersicht!I76^2)+(Datenblatt!$D$29*Übersicht!I76)+Datenblatt!$E$29,IF($C76=16,(Datenblatt!$B$30*Übersicht!I76^3)+(Datenblatt!$C$30*Übersicht!I76^2)+(Datenblatt!$D$30*Übersicht!I76)+Datenblatt!$E$30,IF($C76=12,(Datenblatt!$B$31*Übersicht!I76^3)+(Datenblatt!$C$31*Übersicht!I76^2)+(Datenblatt!$D$31*Übersicht!I76)+Datenblatt!$E$31,IF($C76=11,(Datenblatt!$B$32*Übersicht!I76^3)+(Datenblatt!$C$32*Übersicht!I76^2)+(Datenblatt!$D$32*Übersicht!I76)+Datenblatt!$E$32,0))))))))))))))))))))))))</f>
        <v>0</v>
      </c>
      <c r="P76">
        <f>IF(AND(I76="",C76=11),Datenblatt!$I$29,IF(AND(I76="",C76=12),Datenblatt!$I$29,IF(AND(I76="",C76=16),Datenblatt!$I$29,IF(AND(I76="",C76=15),Datenblatt!$I$29,IF(AND(I76="",C76=14),Datenblatt!$I$29,IF(AND(I76="",C76=13),Datenblatt!$I$29,IF(AND($C76=13,I76&gt;Datenblatt!$AC$3),0,IF(AND($C76=14,I76&gt;Datenblatt!$AC$4),0,IF(AND($C76=15,I76&gt;Datenblatt!$AC$5),0,IF(AND($C76=16,I76&gt;Datenblatt!$AC$6),0,IF(AND($C76=12,I76&gt;Datenblatt!$AC$7),0,IF(AND($C76=11,I76&gt;Datenblatt!$AC$8),0,IF(AND($C76=13,I76&lt;Datenblatt!$AB$3),100,IF(AND($C76=14,I76&lt;Datenblatt!$AB$4),100,IF(AND($C76=15,I76&lt;Datenblatt!$AB$5),100,IF(AND($C76=16,I76&lt;Datenblatt!$AB$6),100,IF(AND($C76=12,I76&lt;Datenblatt!$AB$7),100,IF(AND($C76=11,I76&lt;Datenblatt!$AB$8),100,IF($C76=13,(Datenblatt!$B$27*Übersicht!I76^3)+(Datenblatt!$C$27*Übersicht!I76^2)+(Datenblatt!$D$27*Übersicht!I76)+Datenblatt!$E$27,IF($C76=14,(Datenblatt!$B$28*Übersicht!I76^3)+(Datenblatt!$C$28*Übersicht!I76^2)+(Datenblatt!$D$28*Übersicht!I76)+Datenblatt!$E$28,IF($C76=15,(Datenblatt!$B$29*Übersicht!I76^3)+(Datenblatt!$C$29*Übersicht!I76^2)+(Datenblatt!$D$29*Übersicht!I76)+Datenblatt!$E$29,IF($C76=16,(Datenblatt!$B$30*Übersicht!I76^3)+(Datenblatt!$C$30*Übersicht!I76^2)+(Datenblatt!$D$30*Übersicht!I76)+Datenblatt!$E$30,IF($C76=12,(Datenblatt!$B$31*Übersicht!I76^3)+(Datenblatt!$C$31*Übersicht!I76^2)+(Datenblatt!$D$31*Übersicht!I76)+Datenblatt!$E$31,IF($C76=11,(Datenblatt!$B$32*Übersicht!I76^3)+(Datenblatt!$C$32*Übersicht!I76^2)+(Datenblatt!$D$32*Übersicht!I76)+Datenblatt!$E$32,0))))))))))))))))))))))))</f>
        <v>0</v>
      </c>
      <c r="Q76" s="2" t="e">
        <f t="shared" si="4"/>
        <v>#DIV/0!</v>
      </c>
      <c r="R76" s="2" t="e">
        <f t="shared" si="5"/>
        <v>#DIV/0!</v>
      </c>
      <c r="T76" s="2"/>
      <c r="U76" s="2">
        <f>Datenblatt!$I$10</f>
        <v>63</v>
      </c>
      <c r="V76" s="2">
        <f>Datenblatt!$I$18</f>
        <v>62</v>
      </c>
      <c r="W76" s="2">
        <f>Datenblatt!$I$26</f>
        <v>56</v>
      </c>
      <c r="X76" s="2">
        <f>Datenblatt!$I$34</f>
        <v>58</v>
      </c>
      <c r="Y76" s="7" t="e">
        <f t="shared" si="6"/>
        <v>#DIV/0!</v>
      </c>
      <c r="AA76" s="2">
        <f>Datenblatt!$I$5</f>
        <v>73</v>
      </c>
      <c r="AB76">
        <f>Datenblatt!$I$13</f>
        <v>80</v>
      </c>
      <c r="AC76">
        <f>Datenblatt!$I$21</f>
        <v>80</v>
      </c>
      <c r="AD76">
        <f>Datenblatt!$I$29</f>
        <v>71</v>
      </c>
      <c r="AE76">
        <f>Datenblatt!$I$37</f>
        <v>75</v>
      </c>
      <c r="AF76" s="7" t="e">
        <f t="shared" si="7"/>
        <v>#DIV/0!</v>
      </c>
    </row>
    <row r="77" spans="11:32" ht="18.75" x14ac:dyDescent="0.3">
      <c r="K77" s="3" t="e">
        <f>IF(AND($C77=13,Datenblatt!M77&lt;Datenblatt!$S$3),0,IF(AND($C77=14,Datenblatt!M77&lt;Datenblatt!$S$4),0,IF(AND($C77=15,Datenblatt!M77&lt;Datenblatt!$S$5),0,IF(AND($C77=16,Datenblatt!M77&lt;Datenblatt!$S$6),0,IF(AND($C77=12,Datenblatt!M77&lt;Datenblatt!$S$7),0,IF(AND($C77=11,Datenblatt!M77&lt;Datenblatt!$S$8),0,IF(AND($C77=13,Datenblatt!M77&gt;Datenblatt!$R$3),100,IF(AND($C77=14,Datenblatt!M77&gt;Datenblatt!$R$4),100,IF(AND($C77=15,Datenblatt!M77&gt;Datenblatt!$R$5),100,IF(AND($C77=16,Datenblatt!M77&gt;Datenblatt!$R$6),100,IF(AND($C77=12,Datenblatt!M77&gt;Datenblatt!$R$7),100,IF(AND($C77=11,Datenblatt!M77&gt;Datenblatt!$R$8),100,IF(Übersicht!$C77=13,Datenblatt!$B$35*Datenblatt!M77^3+Datenblatt!$C$35*Datenblatt!M77^2+Datenblatt!$D$35*Datenblatt!M77+Datenblatt!$E$35,IF(Übersicht!$C77=14,Datenblatt!$B$36*Datenblatt!M77^3+Datenblatt!$C$36*Datenblatt!M77^2+Datenblatt!$D$36*Datenblatt!M77+Datenblatt!$E$36,IF(Übersicht!$C77=15,Datenblatt!$B$37*Datenblatt!M77^3+Datenblatt!$C$37*Datenblatt!M77^2+Datenblatt!$D$37*Datenblatt!M77+Datenblatt!$E$37,IF(Übersicht!$C77=16,Datenblatt!$B$38*Datenblatt!M77^3+Datenblatt!$C$38*Datenblatt!M77^2+Datenblatt!$D$38*Datenblatt!M77+Datenblatt!$E$38,IF(Übersicht!$C77=12,Datenblatt!$B$39*Datenblatt!M77^3+Datenblatt!$C$39*Datenblatt!M77^2+Datenblatt!$D$39*Datenblatt!M77+Datenblatt!$E$39,IF(Übersicht!$C77=11,Datenblatt!$B$40*Datenblatt!M77^3+Datenblatt!$C$40*Datenblatt!M77^2+Datenblatt!$D$40*Datenblatt!M77+Datenblatt!$E$40,0))))))))))))))))))</f>
        <v>#DIV/0!</v>
      </c>
      <c r="L77" s="3"/>
      <c r="M77" t="e">
        <f>IF(AND(Übersicht!$C77=13,Datenblatt!O77&lt;Datenblatt!$Y$3),0,IF(AND(Übersicht!$C77=14,Datenblatt!O77&lt;Datenblatt!$Y$4),0,IF(AND(Übersicht!$C77=15,Datenblatt!O77&lt;Datenblatt!$Y$5),0,IF(AND(Übersicht!$C77=16,Datenblatt!O77&lt;Datenblatt!$Y$6),0,IF(AND(Übersicht!$C77=12,Datenblatt!O77&lt;Datenblatt!$Y$7),0,IF(AND(Übersicht!$C77=11,Datenblatt!O77&lt;Datenblatt!$Y$8),0,IF(AND($C77=13,Datenblatt!O77&gt;Datenblatt!$X$3),100,IF(AND($C77=14,Datenblatt!O77&gt;Datenblatt!$X$4),100,IF(AND($C77=15,Datenblatt!O77&gt;Datenblatt!$X$5),100,IF(AND($C77=16,Datenblatt!O77&gt;Datenblatt!$X$6),100,IF(AND($C77=12,Datenblatt!O77&gt;Datenblatt!$X$7),100,IF(AND($C77=11,Datenblatt!O77&gt;Datenblatt!$X$8),100,IF(Übersicht!$C77=13,Datenblatt!$B$11*Datenblatt!O77^3+Datenblatt!$C$11*Datenblatt!O77^2+Datenblatt!$D$11*Datenblatt!O77+Datenblatt!$E$11,IF(Übersicht!$C77=14,Datenblatt!$B$12*Datenblatt!O77^3+Datenblatt!$C$12*Datenblatt!O77^2+Datenblatt!$D$12*Datenblatt!O77+Datenblatt!$E$12,IF(Übersicht!$C77=15,Datenblatt!$B$13*Datenblatt!O77^3+Datenblatt!$C$13*Datenblatt!O77^2+Datenblatt!$D$13*Datenblatt!O77+Datenblatt!$E$13,IF(Übersicht!$C77=16,Datenblatt!$B$14*Datenblatt!O77^3+Datenblatt!$C$14*Datenblatt!O77^2+Datenblatt!$D$14*Datenblatt!O77+Datenblatt!$E$14,IF(Übersicht!$C77=12,Datenblatt!$B$15*Datenblatt!O77^3+Datenblatt!$C$15*Datenblatt!O77^2+Datenblatt!$D$15*Datenblatt!O77+Datenblatt!$E$15,IF(Übersicht!$C77=11,Datenblatt!$B$16*Datenblatt!O77^3+Datenblatt!$C$16*Datenblatt!O77^2+Datenblatt!$D$16*Datenblatt!O77+Datenblatt!$E$16,0))))))))))))))))))</f>
        <v>#DIV/0!</v>
      </c>
      <c r="N77">
        <f>IF(AND($C77=13,H77&lt;Datenblatt!$AA$3),0,IF(AND($C77=14,H77&lt;Datenblatt!$AA$4),0,IF(AND($C77=15,H77&lt;Datenblatt!$AA$5),0,IF(AND($C77=16,H77&lt;Datenblatt!$AA$6),0,IF(AND($C77=12,H77&lt;Datenblatt!$AA$7),0,IF(AND($C77=11,H77&lt;Datenblatt!$AA$8),0,IF(AND($C77=13,H77&gt;Datenblatt!$Z$3),100,IF(AND($C77=14,H77&gt;Datenblatt!$Z$4),100,IF(AND($C77=15,H77&gt;Datenblatt!$Z$5),100,IF(AND($C77=16,H77&gt;Datenblatt!$Z$6),100,IF(AND($C77=12,H77&gt;Datenblatt!$Z$7),100,IF(AND($C77=11,H77&gt;Datenblatt!$Z$8),100,IF($C77=13,(Datenblatt!$B$19*Übersicht!H77^3)+(Datenblatt!$C$19*Übersicht!H77^2)+(Datenblatt!$D$19*Übersicht!H77)+Datenblatt!$E$19,IF($C77=14,(Datenblatt!$B$20*Übersicht!H77^3)+(Datenblatt!$C$20*Übersicht!H77^2)+(Datenblatt!$D$20*Übersicht!H77)+Datenblatt!$E$20,IF($C77=15,(Datenblatt!$B$21*Übersicht!H77^3)+(Datenblatt!$C$21*Übersicht!H77^2)+(Datenblatt!$D$21*Übersicht!H77)+Datenblatt!$E$21,IF($C77=16,(Datenblatt!$B$22*Übersicht!H77^3)+(Datenblatt!$C$22*Übersicht!H77^2)+(Datenblatt!$D$22*Übersicht!H77)+Datenblatt!$E$22,IF($C77=12,(Datenblatt!$B$23*Übersicht!H77^3)+(Datenblatt!$C$23*Übersicht!H77^2)+(Datenblatt!$D$23*Übersicht!H77)+Datenblatt!$E$23,IF($C77=11,(Datenblatt!$B$24*Übersicht!H77^3)+(Datenblatt!$C$24*Übersicht!H77^2)+(Datenblatt!$D$24*Übersicht!H77)+Datenblatt!$E$24,0))))))))))))))))))</f>
        <v>0</v>
      </c>
      <c r="O77">
        <f>IF(AND(I77="",C77=11),Datenblatt!$I$26,IF(AND(I77="",C77=12),Datenblatt!$I$26,IF(AND(I77="",C77=16),Datenblatt!$I$27,IF(AND(I77="",C77=15),Datenblatt!$I$26,IF(AND(I77="",C77=14),Datenblatt!$I$26,IF(AND(I77="",C77=13),Datenblatt!$I$26,IF(AND($C77=13,I77&gt;Datenblatt!$AC$3),0,IF(AND($C77=14,I77&gt;Datenblatt!$AC$4),0,IF(AND($C77=15,I77&gt;Datenblatt!$AC$5),0,IF(AND($C77=16,I77&gt;Datenblatt!$AC$6),0,IF(AND($C77=12,I77&gt;Datenblatt!$AC$7),0,IF(AND($C77=11,I77&gt;Datenblatt!$AC$8),0,IF(AND($C77=13,I77&lt;Datenblatt!$AB$3),100,IF(AND($C77=14,I77&lt;Datenblatt!$AB$4),100,IF(AND($C77=15,I77&lt;Datenblatt!$AB$5),100,IF(AND($C77=16,I77&lt;Datenblatt!$AB$6),100,IF(AND($C77=12,I77&lt;Datenblatt!$AB$7),100,IF(AND($C77=11,I77&lt;Datenblatt!$AB$8),100,IF($C77=13,(Datenblatt!$B$27*Übersicht!I77^3)+(Datenblatt!$C$27*Übersicht!I77^2)+(Datenblatt!$D$27*Übersicht!I77)+Datenblatt!$E$27,IF($C77=14,(Datenblatt!$B$28*Übersicht!I77^3)+(Datenblatt!$C$28*Übersicht!I77^2)+(Datenblatt!$D$28*Übersicht!I77)+Datenblatt!$E$28,IF($C77=15,(Datenblatt!$B$29*Übersicht!I77^3)+(Datenblatt!$C$29*Übersicht!I77^2)+(Datenblatt!$D$29*Übersicht!I77)+Datenblatt!$E$29,IF($C77=16,(Datenblatt!$B$30*Übersicht!I77^3)+(Datenblatt!$C$30*Übersicht!I77^2)+(Datenblatt!$D$30*Übersicht!I77)+Datenblatt!$E$30,IF($C77=12,(Datenblatt!$B$31*Übersicht!I77^3)+(Datenblatt!$C$31*Übersicht!I77^2)+(Datenblatt!$D$31*Übersicht!I77)+Datenblatt!$E$31,IF($C77=11,(Datenblatt!$B$32*Übersicht!I77^3)+(Datenblatt!$C$32*Übersicht!I77^2)+(Datenblatt!$D$32*Übersicht!I77)+Datenblatt!$E$32,0))))))))))))))))))))))))</f>
        <v>0</v>
      </c>
      <c r="P77">
        <f>IF(AND(I77="",C77=11),Datenblatt!$I$29,IF(AND(I77="",C77=12),Datenblatt!$I$29,IF(AND(I77="",C77=16),Datenblatt!$I$29,IF(AND(I77="",C77=15),Datenblatt!$I$29,IF(AND(I77="",C77=14),Datenblatt!$I$29,IF(AND(I77="",C77=13),Datenblatt!$I$29,IF(AND($C77=13,I77&gt;Datenblatt!$AC$3),0,IF(AND($C77=14,I77&gt;Datenblatt!$AC$4),0,IF(AND($C77=15,I77&gt;Datenblatt!$AC$5),0,IF(AND($C77=16,I77&gt;Datenblatt!$AC$6),0,IF(AND($C77=12,I77&gt;Datenblatt!$AC$7),0,IF(AND($C77=11,I77&gt;Datenblatt!$AC$8),0,IF(AND($C77=13,I77&lt;Datenblatt!$AB$3),100,IF(AND($C77=14,I77&lt;Datenblatt!$AB$4),100,IF(AND($C77=15,I77&lt;Datenblatt!$AB$5),100,IF(AND($C77=16,I77&lt;Datenblatt!$AB$6),100,IF(AND($C77=12,I77&lt;Datenblatt!$AB$7),100,IF(AND($C77=11,I77&lt;Datenblatt!$AB$8),100,IF($C77=13,(Datenblatt!$B$27*Übersicht!I77^3)+(Datenblatt!$C$27*Übersicht!I77^2)+(Datenblatt!$D$27*Übersicht!I77)+Datenblatt!$E$27,IF($C77=14,(Datenblatt!$B$28*Übersicht!I77^3)+(Datenblatt!$C$28*Übersicht!I77^2)+(Datenblatt!$D$28*Übersicht!I77)+Datenblatt!$E$28,IF($C77=15,(Datenblatt!$B$29*Übersicht!I77^3)+(Datenblatt!$C$29*Übersicht!I77^2)+(Datenblatt!$D$29*Übersicht!I77)+Datenblatt!$E$29,IF($C77=16,(Datenblatt!$B$30*Übersicht!I77^3)+(Datenblatt!$C$30*Übersicht!I77^2)+(Datenblatt!$D$30*Übersicht!I77)+Datenblatt!$E$30,IF($C77=12,(Datenblatt!$B$31*Übersicht!I77^3)+(Datenblatt!$C$31*Übersicht!I77^2)+(Datenblatt!$D$31*Übersicht!I77)+Datenblatt!$E$31,IF($C77=11,(Datenblatt!$B$32*Übersicht!I77^3)+(Datenblatt!$C$32*Übersicht!I77^2)+(Datenblatt!$D$32*Übersicht!I77)+Datenblatt!$E$32,0))))))))))))))))))))))))</f>
        <v>0</v>
      </c>
      <c r="Q77" s="2" t="e">
        <f t="shared" si="4"/>
        <v>#DIV/0!</v>
      </c>
      <c r="R77" s="2" t="e">
        <f t="shared" si="5"/>
        <v>#DIV/0!</v>
      </c>
      <c r="T77" s="2"/>
      <c r="U77" s="2">
        <f>Datenblatt!$I$10</f>
        <v>63</v>
      </c>
      <c r="V77" s="2">
        <f>Datenblatt!$I$18</f>
        <v>62</v>
      </c>
      <c r="W77" s="2">
        <f>Datenblatt!$I$26</f>
        <v>56</v>
      </c>
      <c r="X77" s="2">
        <f>Datenblatt!$I$34</f>
        <v>58</v>
      </c>
      <c r="Y77" s="7" t="e">
        <f t="shared" si="6"/>
        <v>#DIV/0!</v>
      </c>
      <c r="AA77" s="2">
        <f>Datenblatt!$I$5</f>
        <v>73</v>
      </c>
      <c r="AB77">
        <f>Datenblatt!$I$13</f>
        <v>80</v>
      </c>
      <c r="AC77">
        <f>Datenblatt!$I$21</f>
        <v>80</v>
      </c>
      <c r="AD77">
        <f>Datenblatt!$I$29</f>
        <v>71</v>
      </c>
      <c r="AE77">
        <f>Datenblatt!$I$37</f>
        <v>75</v>
      </c>
      <c r="AF77" s="7" t="e">
        <f t="shared" si="7"/>
        <v>#DIV/0!</v>
      </c>
    </row>
    <row r="78" spans="11:32" ht="18.75" x14ac:dyDescent="0.3">
      <c r="K78" s="3" t="e">
        <f>IF(AND($C78=13,Datenblatt!M78&lt;Datenblatt!$S$3),0,IF(AND($C78=14,Datenblatt!M78&lt;Datenblatt!$S$4),0,IF(AND($C78=15,Datenblatt!M78&lt;Datenblatt!$S$5),0,IF(AND($C78=16,Datenblatt!M78&lt;Datenblatt!$S$6),0,IF(AND($C78=12,Datenblatt!M78&lt;Datenblatt!$S$7),0,IF(AND($C78=11,Datenblatt!M78&lt;Datenblatt!$S$8),0,IF(AND($C78=13,Datenblatt!M78&gt;Datenblatt!$R$3),100,IF(AND($C78=14,Datenblatt!M78&gt;Datenblatt!$R$4),100,IF(AND($C78=15,Datenblatt!M78&gt;Datenblatt!$R$5),100,IF(AND($C78=16,Datenblatt!M78&gt;Datenblatt!$R$6),100,IF(AND($C78=12,Datenblatt!M78&gt;Datenblatt!$R$7),100,IF(AND($C78=11,Datenblatt!M78&gt;Datenblatt!$R$8),100,IF(Übersicht!$C78=13,Datenblatt!$B$35*Datenblatt!M78^3+Datenblatt!$C$35*Datenblatt!M78^2+Datenblatt!$D$35*Datenblatt!M78+Datenblatt!$E$35,IF(Übersicht!$C78=14,Datenblatt!$B$36*Datenblatt!M78^3+Datenblatt!$C$36*Datenblatt!M78^2+Datenblatt!$D$36*Datenblatt!M78+Datenblatt!$E$36,IF(Übersicht!$C78=15,Datenblatt!$B$37*Datenblatt!M78^3+Datenblatt!$C$37*Datenblatt!M78^2+Datenblatt!$D$37*Datenblatt!M78+Datenblatt!$E$37,IF(Übersicht!$C78=16,Datenblatt!$B$38*Datenblatt!M78^3+Datenblatt!$C$38*Datenblatt!M78^2+Datenblatt!$D$38*Datenblatt!M78+Datenblatt!$E$38,IF(Übersicht!$C78=12,Datenblatt!$B$39*Datenblatt!M78^3+Datenblatt!$C$39*Datenblatt!M78^2+Datenblatt!$D$39*Datenblatt!M78+Datenblatt!$E$39,IF(Übersicht!$C78=11,Datenblatt!$B$40*Datenblatt!M78^3+Datenblatt!$C$40*Datenblatt!M78^2+Datenblatt!$D$40*Datenblatt!M78+Datenblatt!$E$40,0))))))))))))))))))</f>
        <v>#DIV/0!</v>
      </c>
      <c r="L78" s="3"/>
      <c r="M78" t="e">
        <f>IF(AND(Übersicht!$C78=13,Datenblatt!O78&lt;Datenblatt!$Y$3),0,IF(AND(Übersicht!$C78=14,Datenblatt!O78&lt;Datenblatt!$Y$4),0,IF(AND(Übersicht!$C78=15,Datenblatt!O78&lt;Datenblatt!$Y$5),0,IF(AND(Übersicht!$C78=16,Datenblatt!O78&lt;Datenblatt!$Y$6),0,IF(AND(Übersicht!$C78=12,Datenblatt!O78&lt;Datenblatt!$Y$7),0,IF(AND(Übersicht!$C78=11,Datenblatt!O78&lt;Datenblatt!$Y$8),0,IF(AND($C78=13,Datenblatt!O78&gt;Datenblatt!$X$3),100,IF(AND($C78=14,Datenblatt!O78&gt;Datenblatt!$X$4),100,IF(AND($C78=15,Datenblatt!O78&gt;Datenblatt!$X$5),100,IF(AND($C78=16,Datenblatt!O78&gt;Datenblatt!$X$6),100,IF(AND($C78=12,Datenblatt!O78&gt;Datenblatt!$X$7),100,IF(AND($C78=11,Datenblatt!O78&gt;Datenblatt!$X$8),100,IF(Übersicht!$C78=13,Datenblatt!$B$11*Datenblatt!O78^3+Datenblatt!$C$11*Datenblatt!O78^2+Datenblatt!$D$11*Datenblatt!O78+Datenblatt!$E$11,IF(Übersicht!$C78=14,Datenblatt!$B$12*Datenblatt!O78^3+Datenblatt!$C$12*Datenblatt!O78^2+Datenblatt!$D$12*Datenblatt!O78+Datenblatt!$E$12,IF(Übersicht!$C78=15,Datenblatt!$B$13*Datenblatt!O78^3+Datenblatt!$C$13*Datenblatt!O78^2+Datenblatt!$D$13*Datenblatt!O78+Datenblatt!$E$13,IF(Übersicht!$C78=16,Datenblatt!$B$14*Datenblatt!O78^3+Datenblatt!$C$14*Datenblatt!O78^2+Datenblatt!$D$14*Datenblatt!O78+Datenblatt!$E$14,IF(Übersicht!$C78=12,Datenblatt!$B$15*Datenblatt!O78^3+Datenblatt!$C$15*Datenblatt!O78^2+Datenblatt!$D$15*Datenblatt!O78+Datenblatt!$E$15,IF(Übersicht!$C78=11,Datenblatt!$B$16*Datenblatt!O78^3+Datenblatt!$C$16*Datenblatt!O78^2+Datenblatt!$D$16*Datenblatt!O78+Datenblatt!$E$16,0))))))))))))))))))</f>
        <v>#DIV/0!</v>
      </c>
      <c r="N78">
        <f>IF(AND($C78=13,H78&lt;Datenblatt!$AA$3),0,IF(AND($C78=14,H78&lt;Datenblatt!$AA$4),0,IF(AND($C78=15,H78&lt;Datenblatt!$AA$5),0,IF(AND($C78=16,H78&lt;Datenblatt!$AA$6),0,IF(AND($C78=12,H78&lt;Datenblatt!$AA$7),0,IF(AND($C78=11,H78&lt;Datenblatt!$AA$8),0,IF(AND($C78=13,H78&gt;Datenblatt!$Z$3),100,IF(AND($C78=14,H78&gt;Datenblatt!$Z$4),100,IF(AND($C78=15,H78&gt;Datenblatt!$Z$5),100,IF(AND($C78=16,H78&gt;Datenblatt!$Z$6),100,IF(AND($C78=12,H78&gt;Datenblatt!$Z$7),100,IF(AND($C78=11,H78&gt;Datenblatt!$Z$8),100,IF($C78=13,(Datenblatt!$B$19*Übersicht!H78^3)+(Datenblatt!$C$19*Übersicht!H78^2)+(Datenblatt!$D$19*Übersicht!H78)+Datenblatt!$E$19,IF($C78=14,(Datenblatt!$B$20*Übersicht!H78^3)+(Datenblatt!$C$20*Übersicht!H78^2)+(Datenblatt!$D$20*Übersicht!H78)+Datenblatt!$E$20,IF($C78=15,(Datenblatt!$B$21*Übersicht!H78^3)+(Datenblatt!$C$21*Übersicht!H78^2)+(Datenblatt!$D$21*Übersicht!H78)+Datenblatt!$E$21,IF($C78=16,(Datenblatt!$B$22*Übersicht!H78^3)+(Datenblatt!$C$22*Übersicht!H78^2)+(Datenblatt!$D$22*Übersicht!H78)+Datenblatt!$E$22,IF($C78=12,(Datenblatt!$B$23*Übersicht!H78^3)+(Datenblatt!$C$23*Übersicht!H78^2)+(Datenblatt!$D$23*Übersicht!H78)+Datenblatt!$E$23,IF($C78=11,(Datenblatt!$B$24*Übersicht!H78^3)+(Datenblatt!$C$24*Übersicht!H78^2)+(Datenblatt!$D$24*Übersicht!H78)+Datenblatt!$E$24,0))))))))))))))))))</f>
        <v>0</v>
      </c>
      <c r="O78">
        <f>IF(AND(I78="",C78=11),Datenblatt!$I$26,IF(AND(I78="",C78=12),Datenblatt!$I$26,IF(AND(I78="",C78=16),Datenblatt!$I$27,IF(AND(I78="",C78=15),Datenblatt!$I$26,IF(AND(I78="",C78=14),Datenblatt!$I$26,IF(AND(I78="",C78=13),Datenblatt!$I$26,IF(AND($C78=13,I78&gt;Datenblatt!$AC$3),0,IF(AND($C78=14,I78&gt;Datenblatt!$AC$4),0,IF(AND($C78=15,I78&gt;Datenblatt!$AC$5),0,IF(AND($C78=16,I78&gt;Datenblatt!$AC$6),0,IF(AND($C78=12,I78&gt;Datenblatt!$AC$7),0,IF(AND($C78=11,I78&gt;Datenblatt!$AC$8),0,IF(AND($C78=13,I78&lt;Datenblatt!$AB$3),100,IF(AND($C78=14,I78&lt;Datenblatt!$AB$4),100,IF(AND($C78=15,I78&lt;Datenblatt!$AB$5),100,IF(AND($C78=16,I78&lt;Datenblatt!$AB$6),100,IF(AND($C78=12,I78&lt;Datenblatt!$AB$7),100,IF(AND($C78=11,I78&lt;Datenblatt!$AB$8),100,IF($C78=13,(Datenblatt!$B$27*Übersicht!I78^3)+(Datenblatt!$C$27*Übersicht!I78^2)+(Datenblatt!$D$27*Übersicht!I78)+Datenblatt!$E$27,IF($C78=14,(Datenblatt!$B$28*Übersicht!I78^3)+(Datenblatt!$C$28*Übersicht!I78^2)+(Datenblatt!$D$28*Übersicht!I78)+Datenblatt!$E$28,IF($C78=15,(Datenblatt!$B$29*Übersicht!I78^3)+(Datenblatt!$C$29*Übersicht!I78^2)+(Datenblatt!$D$29*Übersicht!I78)+Datenblatt!$E$29,IF($C78=16,(Datenblatt!$B$30*Übersicht!I78^3)+(Datenblatt!$C$30*Übersicht!I78^2)+(Datenblatt!$D$30*Übersicht!I78)+Datenblatt!$E$30,IF($C78=12,(Datenblatt!$B$31*Übersicht!I78^3)+(Datenblatt!$C$31*Übersicht!I78^2)+(Datenblatt!$D$31*Übersicht!I78)+Datenblatt!$E$31,IF($C78=11,(Datenblatt!$B$32*Übersicht!I78^3)+(Datenblatt!$C$32*Übersicht!I78^2)+(Datenblatt!$D$32*Übersicht!I78)+Datenblatt!$E$32,0))))))))))))))))))))))))</f>
        <v>0</v>
      </c>
      <c r="P78">
        <f>IF(AND(I78="",C78=11),Datenblatt!$I$29,IF(AND(I78="",C78=12),Datenblatt!$I$29,IF(AND(I78="",C78=16),Datenblatt!$I$29,IF(AND(I78="",C78=15),Datenblatt!$I$29,IF(AND(I78="",C78=14),Datenblatt!$I$29,IF(AND(I78="",C78=13),Datenblatt!$I$29,IF(AND($C78=13,I78&gt;Datenblatt!$AC$3),0,IF(AND($C78=14,I78&gt;Datenblatt!$AC$4),0,IF(AND($C78=15,I78&gt;Datenblatt!$AC$5),0,IF(AND($C78=16,I78&gt;Datenblatt!$AC$6),0,IF(AND($C78=12,I78&gt;Datenblatt!$AC$7),0,IF(AND($C78=11,I78&gt;Datenblatt!$AC$8),0,IF(AND($C78=13,I78&lt;Datenblatt!$AB$3),100,IF(AND($C78=14,I78&lt;Datenblatt!$AB$4),100,IF(AND($C78=15,I78&lt;Datenblatt!$AB$5),100,IF(AND($C78=16,I78&lt;Datenblatt!$AB$6),100,IF(AND($C78=12,I78&lt;Datenblatt!$AB$7),100,IF(AND($C78=11,I78&lt;Datenblatt!$AB$8),100,IF($C78=13,(Datenblatt!$B$27*Übersicht!I78^3)+(Datenblatt!$C$27*Übersicht!I78^2)+(Datenblatt!$D$27*Übersicht!I78)+Datenblatt!$E$27,IF($C78=14,(Datenblatt!$B$28*Übersicht!I78^3)+(Datenblatt!$C$28*Übersicht!I78^2)+(Datenblatt!$D$28*Übersicht!I78)+Datenblatt!$E$28,IF($C78=15,(Datenblatt!$B$29*Übersicht!I78^3)+(Datenblatt!$C$29*Übersicht!I78^2)+(Datenblatt!$D$29*Übersicht!I78)+Datenblatt!$E$29,IF($C78=16,(Datenblatt!$B$30*Übersicht!I78^3)+(Datenblatt!$C$30*Übersicht!I78^2)+(Datenblatt!$D$30*Übersicht!I78)+Datenblatt!$E$30,IF($C78=12,(Datenblatt!$B$31*Übersicht!I78^3)+(Datenblatt!$C$31*Übersicht!I78^2)+(Datenblatt!$D$31*Übersicht!I78)+Datenblatt!$E$31,IF($C78=11,(Datenblatt!$B$32*Übersicht!I78^3)+(Datenblatt!$C$32*Übersicht!I78^2)+(Datenblatt!$D$32*Übersicht!I78)+Datenblatt!$E$32,0))))))))))))))))))))))))</f>
        <v>0</v>
      </c>
      <c r="Q78" s="2" t="e">
        <f t="shared" si="4"/>
        <v>#DIV/0!</v>
      </c>
      <c r="R78" s="2" t="e">
        <f t="shared" si="5"/>
        <v>#DIV/0!</v>
      </c>
      <c r="T78" s="2"/>
      <c r="U78" s="2">
        <f>Datenblatt!$I$10</f>
        <v>63</v>
      </c>
      <c r="V78" s="2">
        <f>Datenblatt!$I$18</f>
        <v>62</v>
      </c>
      <c r="W78" s="2">
        <f>Datenblatt!$I$26</f>
        <v>56</v>
      </c>
      <c r="X78" s="2">
        <f>Datenblatt!$I$34</f>
        <v>58</v>
      </c>
      <c r="Y78" s="7" t="e">
        <f t="shared" si="6"/>
        <v>#DIV/0!</v>
      </c>
      <c r="AA78" s="2">
        <f>Datenblatt!$I$5</f>
        <v>73</v>
      </c>
      <c r="AB78">
        <f>Datenblatt!$I$13</f>
        <v>80</v>
      </c>
      <c r="AC78">
        <f>Datenblatt!$I$21</f>
        <v>80</v>
      </c>
      <c r="AD78">
        <f>Datenblatt!$I$29</f>
        <v>71</v>
      </c>
      <c r="AE78">
        <f>Datenblatt!$I$37</f>
        <v>75</v>
      </c>
      <c r="AF78" s="7" t="e">
        <f t="shared" si="7"/>
        <v>#DIV/0!</v>
      </c>
    </row>
    <row r="79" spans="11:32" ht="18.75" x14ac:dyDescent="0.3">
      <c r="K79" s="3" t="e">
        <f>IF(AND($C79=13,Datenblatt!M79&lt;Datenblatt!$S$3),0,IF(AND($C79=14,Datenblatt!M79&lt;Datenblatt!$S$4),0,IF(AND($C79=15,Datenblatt!M79&lt;Datenblatt!$S$5),0,IF(AND($C79=16,Datenblatt!M79&lt;Datenblatt!$S$6),0,IF(AND($C79=12,Datenblatt!M79&lt;Datenblatt!$S$7),0,IF(AND($C79=11,Datenblatt!M79&lt;Datenblatt!$S$8),0,IF(AND($C79=13,Datenblatt!M79&gt;Datenblatt!$R$3),100,IF(AND($C79=14,Datenblatt!M79&gt;Datenblatt!$R$4),100,IF(AND($C79=15,Datenblatt!M79&gt;Datenblatt!$R$5),100,IF(AND($C79=16,Datenblatt!M79&gt;Datenblatt!$R$6),100,IF(AND($C79=12,Datenblatt!M79&gt;Datenblatt!$R$7),100,IF(AND($C79=11,Datenblatt!M79&gt;Datenblatt!$R$8),100,IF(Übersicht!$C79=13,Datenblatt!$B$35*Datenblatt!M79^3+Datenblatt!$C$35*Datenblatt!M79^2+Datenblatt!$D$35*Datenblatt!M79+Datenblatt!$E$35,IF(Übersicht!$C79=14,Datenblatt!$B$36*Datenblatt!M79^3+Datenblatt!$C$36*Datenblatt!M79^2+Datenblatt!$D$36*Datenblatt!M79+Datenblatt!$E$36,IF(Übersicht!$C79=15,Datenblatt!$B$37*Datenblatt!M79^3+Datenblatt!$C$37*Datenblatt!M79^2+Datenblatt!$D$37*Datenblatt!M79+Datenblatt!$E$37,IF(Übersicht!$C79=16,Datenblatt!$B$38*Datenblatt!M79^3+Datenblatt!$C$38*Datenblatt!M79^2+Datenblatt!$D$38*Datenblatt!M79+Datenblatt!$E$38,IF(Übersicht!$C79=12,Datenblatt!$B$39*Datenblatt!M79^3+Datenblatt!$C$39*Datenblatt!M79^2+Datenblatt!$D$39*Datenblatt!M79+Datenblatt!$E$39,IF(Übersicht!$C79=11,Datenblatt!$B$40*Datenblatt!M79^3+Datenblatt!$C$40*Datenblatt!M79^2+Datenblatt!$D$40*Datenblatt!M79+Datenblatt!$E$40,0))))))))))))))))))</f>
        <v>#DIV/0!</v>
      </c>
      <c r="L79" s="3"/>
      <c r="M79" t="e">
        <f>IF(AND(Übersicht!$C79=13,Datenblatt!O79&lt;Datenblatt!$Y$3),0,IF(AND(Übersicht!$C79=14,Datenblatt!O79&lt;Datenblatt!$Y$4),0,IF(AND(Übersicht!$C79=15,Datenblatt!O79&lt;Datenblatt!$Y$5),0,IF(AND(Übersicht!$C79=16,Datenblatt!O79&lt;Datenblatt!$Y$6),0,IF(AND(Übersicht!$C79=12,Datenblatt!O79&lt;Datenblatt!$Y$7),0,IF(AND(Übersicht!$C79=11,Datenblatt!O79&lt;Datenblatt!$Y$8),0,IF(AND($C79=13,Datenblatt!O79&gt;Datenblatt!$X$3),100,IF(AND($C79=14,Datenblatt!O79&gt;Datenblatt!$X$4),100,IF(AND($C79=15,Datenblatt!O79&gt;Datenblatt!$X$5),100,IF(AND($C79=16,Datenblatt!O79&gt;Datenblatt!$X$6),100,IF(AND($C79=12,Datenblatt!O79&gt;Datenblatt!$X$7),100,IF(AND($C79=11,Datenblatt!O79&gt;Datenblatt!$X$8),100,IF(Übersicht!$C79=13,Datenblatt!$B$11*Datenblatt!O79^3+Datenblatt!$C$11*Datenblatt!O79^2+Datenblatt!$D$11*Datenblatt!O79+Datenblatt!$E$11,IF(Übersicht!$C79=14,Datenblatt!$B$12*Datenblatt!O79^3+Datenblatt!$C$12*Datenblatt!O79^2+Datenblatt!$D$12*Datenblatt!O79+Datenblatt!$E$12,IF(Übersicht!$C79=15,Datenblatt!$B$13*Datenblatt!O79^3+Datenblatt!$C$13*Datenblatt!O79^2+Datenblatt!$D$13*Datenblatt!O79+Datenblatt!$E$13,IF(Übersicht!$C79=16,Datenblatt!$B$14*Datenblatt!O79^3+Datenblatt!$C$14*Datenblatt!O79^2+Datenblatt!$D$14*Datenblatt!O79+Datenblatt!$E$14,IF(Übersicht!$C79=12,Datenblatt!$B$15*Datenblatt!O79^3+Datenblatt!$C$15*Datenblatt!O79^2+Datenblatt!$D$15*Datenblatt!O79+Datenblatt!$E$15,IF(Übersicht!$C79=11,Datenblatt!$B$16*Datenblatt!O79^3+Datenblatt!$C$16*Datenblatt!O79^2+Datenblatt!$D$16*Datenblatt!O79+Datenblatt!$E$16,0))))))))))))))))))</f>
        <v>#DIV/0!</v>
      </c>
      <c r="N79">
        <f>IF(AND($C79=13,H79&lt;Datenblatt!$AA$3),0,IF(AND($C79=14,H79&lt;Datenblatt!$AA$4),0,IF(AND($C79=15,H79&lt;Datenblatt!$AA$5),0,IF(AND($C79=16,H79&lt;Datenblatt!$AA$6),0,IF(AND($C79=12,H79&lt;Datenblatt!$AA$7),0,IF(AND($C79=11,H79&lt;Datenblatt!$AA$8),0,IF(AND($C79=13,H79&gt;Datenblatt!$Z$3),100,IF(AND($C79=14,H79&gt;Datenblatt!$Z$4),100,IF(AND($C79=15,H79&gt;Datenblatt!$Z$5),100,IF(AND($C79=16,H79&gt;Datenblatt!$Z$6),100,IF(AND($C79=12,H79&gt;Datenblatt!$Z$7),100,IF(AND($C79=11,H79&gt;Datenblatt!$Z$8),100,IF($C79=13,(Datenblatt!$B$19*Übersicht!H79^3)+(Datenblatt!$C$19*Übersicht!H79^2)+(Datenblatt!$D$19*Übersicht!H79)+Datenblatt!$E$19,IF($C79=14,(Datenblatt!$B$20*Übersicht!H79^3)+(Datenblatt!$C$20*Übersicht!H79^2)+(Datenblatt!$D$20*Übersicht!H79)+Datenblatt!$E$20,IF($C79=15,(Datenblatt!$B$21*Übersicht!H79^3)+(Datenblatt!$C$21*Übersicht!H79^2)+(Datenblatt!$D$21*Übersicht!H79)+Datenblatt!$E$21,IF($C79=16,(Datenblatt!$B$22*Übersicht!H79^3)+(Datenblatt!$C$22*Übersicht!H79^2)+(Datenblatt!$D$22*Übersicht!H79)+Datenblatt!$E$22,IF($C79=12,(Datenblatt!$B$23*Übersicht!H79^3)+(Datenblatt!$C$23*Übersicht!H79^2)+(Datenblatt!$D$23*Übersicht!H79)+Datenblatt!$E$23,IF($C79=11,(Datenblatt!$B$24*Übersicht!H79^3)+(Datenblatt!$C$24*Übersicht!H79^2)+(Datenblatt!$D$24*Übersicht!H79)+Datenblatt!$E$24,0))))))))))))))))))</f>
        <v>0</v>
      </c>
      <c r="O79">
        <f>IF(AND(I79="",C79=11),Datenblatt!$I$26,IF(AND(I79="",C79=12),Datenblatt!$I$26,IF(AND(I79="",C79=16),Datenblatt!$I$27,IF(AND(I79="",C79=15),Datenblatt!$I$26,IF(AND(I79="",C79=14),Datenblatt!$I$26,IF(AND(I79="",C79=13),Datenblatt!$I$26,IF(AND($C79=13,I79&gt;Datenblatt!$AC$3),0,IF(AND($C79=14,I79&gt;Datenblatt!$AC$4),0,IF(AND($C79=15,I79&gt;Datenblatt!$AC$5),0,IF(AND($C79=16,I79&gt;Datenblatt!$AC$6),0,IF(AND($C79=12,I79&gt;Datenblatt!$AC$7),0,IF(AND($C79=11,I79&gt;Datenblatt!$AC$8),0,IF(AND($C79=13,I79&lt;Datenblatt!$AB$3),100,IF(AND($C79=14,I79&lt;Datenblatt!$AB$4),100,IF(AND($C79=15,I79&lt;Datenblatt!$AB$5),100,IF(AND($C79=16,I79&lt;Datenblatt!$AB$6),100,IF(AND($C79=12,I79&lt;Datenblatt!$AB$7),100,IF(AND($C79=11,I79&lt;Datenblatt!$AB$8),100,IF($C79=13,(Datenblatt!$B$27*Übersicht!I79^3)+(Datenblatt!$C$27*Übersicht!I79^2)+(Datenblatt!$D$27*Übersicht!I79)+Datenblatt!$E$27,IF($C79=14,(Datenblatt!$B$28*Übersicht!I79^3)+(Datenblatt!$C$28*Übersicht!I79^2)+(Datenblatt!$D$28*Übersicht!I79)+Datenblatt!$E$28,IF($C79=15,(Datenblatt!$B$29*Übersicht!I79^3)+(Datenblatt!$C$29*Übersicht!I79^2)+(Datenblatt!$D$29*Übersicht!I79)+Datenblatt!$E$29,IF($C79=16,(Datenblatt!$B$30*Übersicht!I79^3)+(Datenblatt!$C$30*Übersicht!I79^2)+(Datenblatt!$D$30*Übersicht!I79)+Datenblatt!$E$30,IF($C79=12,(Datenblatt!$B$31*Übersicht!I79^3)+(Datenblatt!$C$31*Übersicht!I79^2)+(Datenblatt!$D$31*Übersicht!I79)+Datenblatt!$E$31,IF($C79=11,(Datenblatt!$B$32*Übersicht!I79^3)+(Datenblatt!$C$32*Übersicht!I79^2)+(Datenblatt!$D$32*Übersicht!I79)+Datenblatt!$E$32,0))))))))))))))))))))))))</f>
        <v>0</v>
      </c>
      <c r="P79">
        <f>IF(AND(I79="",C79=11),Datenblatt!$I$29,IF(AND(I79="",C79=12),Datenblatt!$I$29,IF(AND(I79="",C79=16),Datenblatt!$I$29,IF(AND(I79="",C79=15),Datenblatt!$I$29,IF(AND(I79="",C79=14),Datenblatt!$I$29,IF(AND(I79="",C79=13),Datenblatt!$I$29,IF(AND($C79=13,I79&gt;Datenblatt!$AC$3),0,IF(AND($C79=14,I79&gt;Datenblatt!$AC$4),0,IF(AND($C79=15,I79&gt;Datenblatt!$AC$5),0,IF(AND($C79=16,I79&gt;Datenblatt!$AC$6),0,IF(AND($C79=12,I79&gt;Datenblatt!$AC$7),0,IF(AND($C79=11,I79&gt;Datenblatt!$AC$8),0,IF(AND($C79=13,I79&lt;Datenblatt!$AB$3),100,IF(AND($C79=14,I79&lt;Datenblatt!$AB$4),100,IF(AND($C79=15,I79&lt;Datenblatt!$AB$5),100,IF(AND($C79=16,I79&lt;Datenblatt!$AB$6),100,IF(AND($C79=12,I79&lt;Datenblatt!$AB$7),100,IF(AND($C79=11,I79&lt;Datenblatt!$AB$8),100,IF($C79=13,(Datenblatt!$B$27*Übersicht!I79^3)+(Datenblatt!$C$27*Übersicht!I79^2)+(Datenblatt!$D$27*Übersicht!I79)+Datenblatt!$E$27,IF($C79=14,(Datenblatt!$B$28*Übersicht!I79^3)+(Datenblatt!$C$28*Übersicht!I79^2)+(Datenblatt!$D$28*Übersicht!I79)+Datenblatt!$E$28,IF($C79=15,(Datenblatt!$B$29*Übersicht!I79^3)+(Datenblatt!$C$29*Übersicht!I79^2)+(Datenblatt!$D$29*Übersicht!I79)+Datenblatt!$E$29,IF($C79=16,(Datenblatt!$B$30*Übersicht!I79^3)+(Datenblatt!$C$30*Übersicht!I79^2)+(Datenblatt!$D$30*Übersicht!I79)+Datenblatt!$E$30,IF($C79=12,(Datenblatt!$B$31*Übersicht!I79^3)+(Datenblatt!$C$31*Übersicht!I79^2)+(Datenblatt!$D$31*Übersicht!I79)+Datenblatt!$E$31,IF($C79=11,(Datenblatt!$B$32*Übersicht!I79^3)+(Datenblatt!$C$32*Übersicht!I79^2)+(Datenblatt!$D$32*Übersicht!I79)+Datenblatt!$E$32,0))))))))))))))))))))))))</f>
        <v>0</v>
      </c>
      <c r="Q79" s="2" t="e">
        <f t="shared" si="4"/>
        <v>#DIV/0!</v>
      </c>
      <c r="R79" s="2" t="e">
        <f t="shared" si="5"/>
        <v>#DIV/0!</v>
      </c>
      <c r="T79" s="2"/>
      <c r="U79" s="2">
        <f>Datenblatt!$I$10</f>
        <v>63</v>
      </c>
      <c r="V79" s="2">
        <f>Datenblatt!$I$18</f>
        <v>62</v>
      </c>
      <c r="W79" s="2">
        <f>Datenblatt!$I$26</f>
        <v>56</v>
      </c>
      <c r="X79" s="2">
        <f>Datenblatt!$I$34</f>
        <v>58</v>
      </c>
      <c r="Y79" s="7" t="e">
        <f t="shared" si="6"/>
        <v>#DIV/0!</v>
      </c>
      <c r="AA79" s="2">
        <f>Datenblatt!$I$5</f>
        <v>73</v>
      </c>
      <c r="AB79">
        <f>Datenblatt!$I$13</f>
        <v>80</v>
      </c>
      <c r="AC79">
        <f>Datenblatt!$I$21</f>
        <v>80</v>
      </c>
      <c r="AD79">
        <f>Datenblatt!$I$29</f>
        <v>71</v>
      </c>
      <c r="AE79">
        <f>Datenblatt!$I$37</f>
        <v>75</v>
      </c>
      <c r="AF79" s="7" t="e">
        <f t="shared" si="7"/>
        <v>#DIV/0!</v>
      </c>
    </row>
    <row r="80" spans="11:32" ht="18.75" x14ac:dyDescent="0.3">
      <c r="K80" s="3" t="e">
        <f>IF(AND($C80=13,Datenblatt!M80&lt;Datenblatt!$S$3),0,IF(AND($C80=14,Datenblatt!M80&lt;Datenblatt!$S$4),0,IF(AND($C80=15,Datenblatt!M80&lt;Datenblatt!$S$5),0,IF(AND($C80=16,Datenblatt!M80&lt;Datenblatt!$S$6),0,IF(AND($C80=12,Datenblatt!M80&lt;Datenblatt!$S$7),0,IF(AND($C80=11,Datenblatt!M80&lt;Datenblatt!$S$8),0,IF(AND($C80=13,Datenblatt!M80&gt;Datenblatt!$R$3),100,IF(AND($C80=14,Datenblatt!M80&gt;Datenblatt!$R$4),100,IF(AND($C80=15,Datenblatt!M80&gt;Datenblatt!$R$5),100,IF(AND($C80=16,Datenblatt!M80&gt;Datenblatt!$R$6),100,IF(AND($C80=12,Datenblatt!M80&gt;Datenblatt!$R$7),100,IF(AND($C80=11,Datenblatt!M80&gt;Datenblatt!$R$8),100,IF(Übersicht!$C80=13,Datenblatt!$B$35*Datenblatt!M80^3+Datenblatt!$C$35*Datenblatt!M80^2+Datenblatt!$D$35*Datenblatt!M80+Datenblatt!$E$35,IF(Übersicht!$C80=14,Datenblatt!$B$36*Datenblatt!M80^3+Datenblatt!$C$36*Datenblatt!M80^2+Datenblatt!$D$36*Datenblatt!M80+Datenblatt!$E$36,IF(Übersicht!$C80=15,Datenblatt!$B$37*Datenblatt!M80^3+Datenblatt!$C$37*Datenblatt!M80^2+Datenblatt!$D$37*Datenblatt!M80+Datenblatt!$E$37,IF(Übersicht!$C80=16,Datenblatt!$B$38*Datenblatt!M80^3+Datenblatt!$C$38*Datenblatt!M80^2+Datenblatt!$D$38*Datenblatt!M80+Datenblatt!$E$38,IF(Übersicht!$C80=12,Datenblatt!$B$39*Datenblatt!M80^3+Datenblatt!$C$39*Datenblatt!M80^2+Datenblatt!$D$39*Datenblatt!M80+Datenblatt!$E$39,IF(Übersicht!$C80=11,Datenblatt!$B$40*Datenblatt!M80^3+Datenblatt!$C$40*Datenblatt!M80^2+Datenblatt!$D$40*Datenblatt!M80+Datenblatt!$E$40,0))))))))))))))))))</f>
        <v>#DIV/0!</v>
      </c>
      <c r="L80" s="3"/>
      <c r="M80" t="e">
        <f>IF(AND(Übersicht!$C80=13,Datenblatt!O80&lt;Datenblatt!$Y$3),0,IF(AND(Übersicht!$C80=14,Datenblatt!O80&lt;Datenblatt!$Y$4),0,IF(AND(Übersicht!$C80=15,Datenblatt!O80&lt;Datenblatt!$Y$5),0,IF(AND(Übersicht!$C80=16,Datenblatt!O80&lt;Datenblatt!$Y$6),0,IF(AND(Übersicht!$C80=12,Datenblatt!O80&lt;Datenblatt!$Y$7),0,IF(AND(Übersicht!$C80=11,Datenblatt!O80&lt;Datenblatt!$Y$8),0,IF(AND($C80=13,Datenblatt!O80&gt;Datenblatt!$X$3),100,IF(AND($C80=14,Datenblatt!O80&gt;Datenblatt!$X$4),100,IF(AND($C80=15,Datenblatt!O80&gt;Datenblatt!$X$5),100,IF(AND($C80=16,Datenblatt!O80&gt;Datenblatt!$X$6),100,IF(AND($C80=12,Datenblatt!O80&gt;Datenblatt!$X$7),100,IF(AND($C80=11,Datenblatt!O80&gt;Datenblatt!$X$8),100,IF(Übersicht!$C80=13,Datenblatt!$B$11*Datenblatt!O80^3+Datenblatt!$C$11*Datenblatt!O80^2+Datenblatt!$D$11*Datenblatt!O80+Datenblatt!$E$11,IF(Übersicht!$C80=14,Datenblatt!$B$12*Datenblatt!O80^3+Datenblatt!$C$12*Datenblatt!O80^2+Datenblatt!$D$12*Datenblatt!O80+Datenblatt!$E$12,IF(Übersicht!$C80=15,Datenblatt!$B$13*Datenblatt!O80^3+Datenblatt!$C$13*Datenblatt!O80^2+Datenblatt!$D$13*Datenblatt!O80+Datenblatt!$E$13,IF(Übersicht!$C80=16,Datenblatt!$B$14*Datenblatt!O80^3+Datenblatt!$C$14*Datenblatt!O80^2+Datenblatt!$D$14*Datenblatt!O80+Datenblatt!$E$14,IF(Übersicht!$C80=12,Datenblatt!$B$15*Datenblatt!O80^3+Datenblatt!$C$15*Datenblatt!O80^2+Datenblatt!$D$15*Datenblatt!O80+Datenblatt!$E$15,IF(Übersicht!$C80=11,Datenblatt!$B$16*Datenblatt!O80^3+Datenblatt!$C$16*Datenblatt!O80^2+Datenblatt!$D$16*Datenblatt!O80+Datenblatt!$E$16,0))))))))))))))))))</f>
        <v>#DIV/0!</v>
      </c>
      <c r="N80">
        <f>IF(AND($C80=13,H80&lt;Datenblatt!$AA$3),0,IF(AND($C80=14,H80&lt;Datenblatt!$AA$4),0,IF(AND($C80=15,H80&lt;Datenblatt!$AA$5),0,IF(AND($C80=16,H80&lt;Datenblatt!$AA$6),0,IF(AND($C80=12,H80&lt;Datenblatt!$AA$7),0,IF(AND($C80=11,H80&lt;Datenblatt!$AA$8),0,IF(AND($C80=13,H80&gt;Datenblatt!$Z$3),100,IF(AND($C80=14,H80&gt;Datenblatt!$Z$4),100,IF(AND($C80=15,H80&gt;Datenblatt!$Z$5),100,IF(AND($C80=16,H80&gt;Datenblatt!$Z$6),100,IF(AND($C80=12,H80&gt;Datenblatt!$Z$7),100,IF(AND($C80=11,H80&gt;Datenblatt!$Z$8),100,IF($C80=13,(Datenblatt!$B$19*Übersicht!H80^3)+(Datenblatt!$C$19*Übersicht!H80^2)+(Datenblatt!$D$19*Übersicht!H80)+Datenblatt!$E$19,IF($C80=14,(Datenblatt!$B$20*Übersicht!H80^3)+(Datenblatt!$C$20*Übersicht!H80^2)+(Datenblatt!$D$20*Übersicht!H80)+Datenblatt!$E$20,IF($C80=15,(Datenblatt!$B$21*Übersicht!H80^3)+(Datenblatt!$C$21*Übersicht!H80^2)+(Datenblatt!$D$21*Übersicht!H80)+Datenblatt!$E$21,IF($C80=16,(Datenblatt!$B$22*Übersicht!H80^3)+(Datenblatt!$C$22*Übersicht!H80^2)+(Datenblatt!$D$22*Übersicht!H80)+Datenblatt!$E$22,IF($C80=12,(Datenblatt!$B$23*Übersicht!H80^3)+(Datenblatt!$C$23*Übersicht!H80^2)+(Datenblatt!$D$23*Übersicht!H80)+Datenblatt!$E$23,IF($C80=11,(Datenblatt!$B$24*Übersicht!H80^3)+(Datenblatt!$C$24*Übersicht!H80^2)+(Datenblatt!$D$24*Übersicht!H80)+Datenblatt!$E$24,0))))))))))))))))))</f>
        <v>0</v>
      </c>
      <c r="O80">
        <f>IF(AND(I80="",C80=11),Datenblatt!$I$26,IF(AND(I80="",C80=12),Datenblatt!$I$26,IF(AND(I80="",C80=16),Datenblatt!$I$27,IF(AND(I80="",C80=15),Datenblatt!$I$26,IF(AND(I80="",C80=14),Datenblatt!$I$26,IF(AND(I80="",C80=13),Datenblatt!$I$26,IF(AND($C80=13,I80&gt;Datenblatt!$AC$3),0,IF(AND($C80=14,I80&gt;Datenblatt!$AC$4),0,IF(AND($C80=15,I80&gt;Datenblatt!$AC$5),0,IF(AND($C80=16,I80&gt;Datenblatt!$AC$6),0,IF(AND($C80=12,I80&gt;Datenblatt!$AC$7),0,IF(AND($C80=11,I80&gt;Datenblatt!$AC$8),0,IF(AND($C80=13,I80&lt;Datenblatt!$AB$3),100,IF(AND($C80=14,I80&lt;Datenblatt!$AB$4),100,IF(AND($C80=15,I80&lt;Datenblatt!$AB$5),100,IF(AND($C80=16,I80&lt;Datenblatt!$AB$6),100,IF(AND($C80=12,I80&lt;Datenblatt!$AB$7),100,IF(AND($C80=11,I80&lt;Datenblatt!$AB$8),100,IF($C80=13,(Datenblatt!$B$27*Übersicht!I80^3)+(Datenblatt!$C$27*Übersicht!I80^2)+(Datenblatt!$D$27*Übersicht!I80)+Datenblatt!$E$27,IF($C80=14,(Datenblatt!$B$28*Übersicht!I80^3)+(Datenblatt!$C$28*Übersicht!I80^2)+(Datenblatt!$D$28*Übersicht!I80)+Datenblatt!$E$28,IF($C80=15,(Datenblatt!$B$29*Übersicht!I80^3)+(Datenblatt!$C$29*Übersicht!I80^2)+(Datenblatt!$D$29*Übersicht!I80)+Datenblatt!$E$29,IF($C80=16,(Datenblatt!$B$30*Übersicht!I80^3)+(Datenblatt!$C$30*Übersicht!I80^2)+(Datenblatt!$D$30*Übersicht!I80)+Datenblatt!$E$30,IF($C80=12,(Datenblatt!$B$31*Übersicht!I80^3)+(Datenblatt!$C$31*Übersicht!I80^2)+(Datenblatt!$D$31*Übersicht!I80)+Datenblatt!$E$31,IF($C80=11,(Datenblatt!$B$32*Übersicht!I80^3)+(Datenblatt!$C$32*Übersicht!I80^2)+(Datenblatt!$D$32*Übersicht!I80)+Datenblatt!$E$32,0))))))))))))))))))))))))</f>
        <v>0</v>
      </c>
      <c r="P80">
        <f>IF(AND(I80="",C80=11),Datenblatt!$I$29,IF(AND(I80="",C80=12),Datenblatt!$I$29,IF(AND(I80="",C80=16),Datenblatt!$I$29,IF(AND(I80="",C80=15),Datenblatt!$I$29,IF(AND(I80="",C80=14),Datenblatt!$I$29,IF(AND(I80="",C80=13),Datenblatt!$I$29,IF(AND($C80=13,I80&gt;Datenblatt!$AC$3),0,IF(AND($C80=14,I80&gt;Datenblatt!$AC$4),0,IF(AND($C80=15,I80&gt;Datenblatt!$AC$5),0,IF(AND($C80=16,I80&gt;Datenblatt!$AC$6),0,IF(AND($C80=12,I80&gt;Datenblatt!$AC$7),0,IF(AND($C80=11,I80&gt;Datenblatt!$AC$8),0,IF(AND($C80=13,I80&lt;Datenblatt!$AB$3),100,IF(AND($C80=14,I80&lt;Datenblatt!$AB$4),100,IF(AND($C80=15,I80&lt;Datenblatt!$AB$5),100,IF(AND($C80=16,I80&lt;Datenblatt!$AB$6),100,IF(AND($C80=12,I80&lt;Datenblatt!$AB$7),100,IF(AND($C80=11,I80&lt;Datenblatt!$AB$8),100,IF($C80=13,(Datenblatt!$B$27*Übersicht!I80^3)+(Datenblatt!$C$27*Übersicht!I80^2)+(Datenblatt!$D$27*Übersicht!I80)+Datenblatt!$E$27,IF($C80=14,(Datenblatt!$B$28*Übersicht!I80^3)+(Datenblatt!$C$28*Übersicht!I80^2)+(Datenblatt!$D$28*Übersicht!I80)+Datenblatt!$E$28,IF($C80=15,(Datenblatt!$B$29*Übersicht!I80^3)+(Datenblatt!$C$29*Übersicht!I80^2)+(Datenblatt!$D$29*Übersicht!I80)+Datenblatt!$E$29,IF($C80=16,(Datenblatt!$B$30*Übersicht!I80^3)+(Datenblatt!$C$30*Übersicht!I80^2)+(Datenblatt!$D$30*Übersicht!I80)+Datenblatt!$E$30,IF($C80=12,(Datenblatt!$B$31*Übersicht!I80^3)+(Datenblatt!$C$31*Übersicht!I80^2)+(Datenblatt!$D$31*Übersicht!I80)+Datenblatt!$E$31,IF($C80=11,(Datenblatt!$B$32*Übersicht!I80^3)+(Datenblatt!$C$32*Übersicht!I80^2)+(Datenblatt!$D$32*Übersicht!I80)+Datenblatt!$E$32,0))))))))))))))))))))))))</f>
        <v>0</v>
      </c>
      <c r="Q80" s="2" t="e">
        <f t="shared" si="4"/>
        <v>#DIV/0!</v>
      </c>
      <c r="R80" s="2" t="e">
        <f t="shared" si="5"/>
        <v>#DIV/0!</v>
      </c>
      <c r="T80" s="2"/>
      <c r="U80" s="2">
        <f>Datenblatt!$I$10</f>
        <v>63</v>
      </c>
      <c r="V80" s="2">
        <f>Datenblatt!$I$18</f>
        <v>62</v>
      </c>
      <c r="W80" s="2">
        <f>Datenblatt!$I$26</f>
        <v>56</v>
      </c>
      <c r="X80" s="2">
        <f>Datenblatt!$I$34</f>
        <v>58</v>
      </c>
      <c r="Y80" s="7" t="e">
        <f t="shared" si="6"/>
        <v>#DIV/0!</v>
      </c>
      <c r="AA80" s="2">
        <f>Datenblatt!$I$5</f>
        <v>73</v>
      </c>
      <c r="AB80">
        <f>Datenblatt!$I$13</f>
        <v>80</v>
      </c>
      <c r="AC80">
        <f>Datenblatt!$I$21</f>
        <v>80</v>
      </c>
      <c r="AD80">
        <f>Datenblatt!$I$29</f>
        <v>71</v>
      </c>
      <c r="AE80">
        <f>Datenblatt!$I$37</f>
        <v>75</v>
      </c>
      <c r="AF80" s="7" t="e">
        <f t="shared" si="7"/>
        <v>#DIV/0!</v>
      </c>
    </row>
    <row r="81" spans="11:32" ht="18.75" x14ac:dyDescent="0.3">
      <c r="K81" s="3" t="e">
        <f>IF(AND($C81=13,Datenblatt!M81&lt;Datenblatt!$S$3),0,IF(AND($C81=14,Datenblatt!M81&lt;Datenblatt!$S$4),0,IF(AND($C81=15,Datenblatt!M81&lt;Datenblatt!$S$5),0,IF(AND($C81=16,Datenblatt!M81&lt;Datenblatt!$S$6),0,IF(AND($C81=12,Datenblatt!M81&lt;Datenblatt!$S$7),0,IF(AND($C81=11,Datenblatt!M81&lt;Datenblatt!$S$8),0,IF(AND($C81=13,Datenblatt!M81&gt;Datenblatt!$R$3),100,IF(AND($C81=14,Datenblatt!M81&gt;Datenblatt!$R$4),100,IF(AND($C81=15,Datenblatt!M81&gt;Datenblatt!$R$5),100,IF(AND($C81=16,Datenblatt!M81&gt;Datenblatt!$R$6),100,IF(AND($C81=12,Datenblatt!M81&gt;Datenblatt!$R$7),100,IF(AND($C81=11,Datenblatt!M81&gt;Datenblatt!$R$8),100,IF(Übersicht!$C81=13,Datenblatt!$B$35*Datenblatt!M81^3+Datenblatt!$C$35*Datenblatt!M81^2+Datenblatt!$D$35*Datenblatt!M81+Datenblatt!$E$35,IF(Übersicht!$C81=14,Datenblatt!$B$36*Datenblatt!M81^3+Datenblatt!$C$36*Datenblatt!M81^2+Datenblatt!$D$36*Datenblatt!M81+Datenblatt!$E$36,IF(Übersicht!$C81=15,Datenblatt!$B$37*Datenblatt!M81^3+Datenblatt!$C$37*Datenblatt!M81^2+Datenblatt!$D$37*Datenblatt!M81+Datenblatt!$E$37,IF(Übersicht!$C81=16,Datenblatt!$B$38*Datenblatt!M81^3+Datenblatt!$C$38*Datenblatt!M81^2+Datenblatt!$D$38*Datenblatt!M81+Datenblatt!$E$38,IF(Übersicht!$C81=12,Datenblatt!$B$39*Datenblatt!M81^3+Datenblatt!$C$39*Datenblatt!M81^2+Datenblatt!$D$39*Datenblatt!M81+Datenblatt!$E$39,IF(Übersicht!$C81=11,Datenblatt!$B$40*Datenblatt!M81^3+Datenblatt!$C$40*Datenblatt!M81^2+Datenblatt!$D$40*Datenblatt!M81+Datenblatt!$E$40,0))))))))))))))))))</f>
        <v>#DIV/0!</v>
      </c>
      <c r="L81" s="3"/>
      <c r="M81" t="e">
        <f>IF(AND(Übersicht!$C81=13,Datenblatt!O81&lt;Datenblatt!$Y$3),0,IF(AND(Übersicht!$C81=14,Datenblatt!O81&lt;Datenblatt!$Y$4),0,IF(AND(Übersicht!$C81=15,Datenblatt!O81&lt;Datenblatt!$Y$5),0,IF(AND(Übersicht!$C81=16,Datenblatt!O81&lt;Datenblatt!$Y$6),0,IF(AND(Übersicht!$C81=12,Datenblatt!O81&lt;Datenblatt!$Y$7),0,IF(AND(Übersicht!$C81=11,Datenblatt!O81&lt;Datenblatt!$Y$8),0,IF(AND($C81=13,Datenblatt!O81&gt;Datenblatt!$X$3),100,IF(AND($C81=14,Datenblatt!O81&gt;Datenblatt!$X$4),100,IF(AND($C81=15,Datenblatt!O81&gt;Datenblatt!$X$5),100,IF(AND($C81=16,Datenblatt!O81&gt;Datenblatt!$X$6),100,IF(AND($C81=12,Datenblatt!O81&gt;Datenblatt!$X$7),100,IF(AND($C81=11,Datenblatt!O81&gt;Datenblatt!$X$8),100,IF(Übersicht!$C81=13,Datenblatt!$B$11*Datenblatt!O81^3+Datenblatt!$C$11*Datenblatt!O81^2+Datenblatt!$D$11*Datenblatt!O81+Datenblatt!$E$11,IF(Übersicht!$C81=14,Datenblatt!$B$12*Datenblatt!O81^3+Datenblatt!$C$12*Datenblatt!O81^2+Datenblatt!$D$12*Datenblatt!O81+Datenblatt!$E$12,IF(Übersicht!$C81=15,Datenblatt!$B$13*Datenblatt!O81^3+Datenblatt!$C$13*Datenblatt!O81^2+Datenblatt!$D$13*Datenblatt!O81+Datenblatt!$E$13,IF(Übersicht!$C81=16,Datenblatt!$B$14*Datenblatt!O81^3+Datenblatt!$C$14*Datenblatt!O81^2+Datenblatt!$D$14*Datenblatt!O81+Datenblatt!$E$14,IF(Übersicht!$C81=12,Datenblatt!$B$15*Datenblatt!O81^3+Datenblatt!$C$15*Datenblatt!O81^2+Datenblatt!$D$15*Datenblatt!O81+Datenblatt!$E$15,IF(Übersicht!$C81=11,Datenblatt!$B$16*Datenblatt!O81^3+Datenblatt!$C$16*Datenblatt!O81^2+Datenblatt!$D$16*Datenblatt!O81+Datenblatt!$E$16,0))))))))))))))))))</f>
        <v>#DIV/0!</v>
      </c>
      <c r="N81">
        <f>IF(AND($C81=13,H81&lt;Datenblatt!$AA$3),0,IF(AND($C81=14,H81&lt;Datenblatt!$AA$4),0,IF(AND($C81=15,H81&lt;Datenblatt!$AA$5),0,IF(AND($C81=16,H81&lt;Datenblatt!$AA$6),0,IF(AND($C81=12,H81&lt;Datenblatt!$AA$7),0,IF(AND($C81=11,H81&lt;Datenblatt!$AA$8),0,IF(AND($C81=13,H81&gt;Datenblatt!$Z$3),100,IF(AND($C81=14,H81&gt;Datenblatt!$Z$4),100,IF(AND($C81=15,H81&gt;Datenblatt!$Z$5),100,IF(AND($C81=16,H81&gt;Datenblatt!$Z$6),100,IF(AND($C81=12,H81&gt;Datenblatt!$Z$7),100,IF(AND($C81=11,H81&gt;Datenblatt!$Z$8),100,IF($C81=13,(Datenblatt!$B$19*Übersicht!H81^3)+(Datenblatt!$C$19*Übersicht!H81^2)+(Datenblatt!$D$19*Übersicht!H81)+Datenblatt!$E$19,IF($C81=14,(Datenblatt!$B$20*Übersicht!H81^3)+(Datenblatt!$C$20*Übersicht!H81^2)+(Datenblatt!$D$20*Übersicht!H81)+Datenblatt!$E$20,IF($C81=15,(Datenblatt!$B$21*Übersicht!H81^3)+(Datenblatt!$C$21*Übersicht!H81^2)+(Datenblatt!$D$21*Übersicht!H81)+Datenblatt!$E$21,IF($C81=16,(Datenblatt!$B$22*Übersicht!H81^3)+(Datenblatt!$C$22*Übersicht!H81^2)+(Datenblatt!$D$22*Übersicht!H81)+Datenblatt!$E$22,IF($C81=12,(Datenblatt!$B$23*Übersicht!H81^3)+(Datenblatt!$C$23*Übersicht!H81^2)+(Datenblatt!$D$23*Übersicht!H81)+Datenblatt!$E$23,IF($C81=11,(Datenblatt!$B$24*Übersicht!H81^3)+(Datenblatt!$C$24*Übersicht!H81^2)+(Datenblatt!$D$24*Übersicht!H81)+Datenblatt!$E$24,0))))))))))))))))))</f>
        <v>0</v>
      </c>
      <c r="O81">
        <f>IF(AND(I81="",C81=11),Datenblatt!$I$26,IF(AND(I81="",C81=12),Datenblatt!$I$26,IF(AND(I81="",C81=16),Datenblatt!$I$27,IF(AND(I81="",C81=15),Datenblatt!$I$26,IF(AND(I81="",C81=14),Datenblatt!$I$26,IF(AND(I81="",C81=13),Datenblatt!$I$26,IF(AND($C81=13,I81&gt;Datenblatt!$AC$3),0,IF(AND($C81=14,I81&gt;Datenblatt!$AC$4),0,IF(AND($C81=15,I81&gt;Datenblatt!$AC$5),0,IF(AND($C81=16,I81&gt;Datenblatt!$AC$6),0,IF(AND($C81=12,I81&gt;Datenblatt!$AC$7),0,IF(AND($C81=11,I81&gt;Datenblatt!$AC$8),0,IF(AND($C81=13,I81&lt;Datenblatt!$AB$3),100,IF(AND($C81=14,I81&lt;Datenblatt!$AB$4),100,IF(AND($C81=15,I81&lt;Datenblatt!$AB$5),100,IF(AND($C81=16,I81&lt;Datenblatt!$AB$6),100,IF(AND($C81=12,I81&lt;Datenblatt!$AB$7),100,IF(AND($C81=11,I81&lt;Datenblatt!$AB$8),100,IF($C81=13,(Datenblatt!$B$27*Übersicht!I81^3)+(Datenblatt!$C$27*Übersicht!I81^2)+(Datenblatt!$D$27*Übersicht!I81)+Datenblatt!$E$27,IF($C81=14,(Datenblatt!$B$28*Übersicht!I81^3)+(Datenblatt!$C$28*Übersicht!I81^2)+(Datenblatt!$D$28*Übersicht!I81)+Datenblatt!$E$28,IF($C81=15,(Datenblatt!$B$29*Übersicht!I81^3)+(Datenblatt!$C$29*Übersicht!I81^2)+(Datenblatt!$D$29*Übersicht!I81)+Datenblatt!$E$29,IF($C81=16,(Datenblatt!$B$30*Übersicht!I81^3)+(Datenblatt!$C$30*Übersicht!I81^2)+(Datenblatt!$D$30*Übersicht!I81)+Datenblatt!$E$30,IF($C81=12,(Datenblatt!$B$31*Übersicht!I81^3)+(Datenblatt!$C$31*Übersicht!I81^2)+(Datenblatt!$D$31*Übersicht!I81)+Datenblatt!$E$31,IF($C81=11,(Datenblatt!$B$32*Übersicht!I81^3)+(Datenblatt!$C$32*Übersicht!I81^2)+(Datenblatt!$D$32*Übersicht!I81)+Datenblatt!$E$32,0))))))))))))))))))))))))</f>
        <v>0</v>
      </c>
      <c r="P81">
        <f>IF(AND(I81="",C81=11),Datenblatt!$I$29,IF(AND(I81="",C81=12),Datenblatt!$I$29,IF(AND(I81="",C81=16),Datenblatt!$I$29,IF(AND(I81="",C81=15),Datenblatt!$I$29,IF(AND(I81="",C81=14),Datenblatt!$I$29,IF(AND(I81="",C81=13),Datenblatt!$I$29,IF(AND($C81=13,I81&gt;Datenblatt!$AC$3),0,IF(AND($C81=14,I81&gt;Datenblatt!$AC$4),0,IF(AND($C81=15,I81&gt;Datenblatt!$AC$5),0,IF(AND($C81=16,I81&gt;Datenblatt!$AC$6),0,IF(AND($C81=12,I81&gt;Datenblatt!$AC$7),0,IF(AND($C81=11,I81&gt;Datenblatt!$AC$8),0,IF(AND($C81=13,I81&lt;Datenblatt!$AB$3),100,IF(AND($C81=14,I81&lt;Datenblatt!$AB$4),100,IF(AND($C81=15,I81&lt;Datenblatt!$AB$5),100,IF(AND($C81=16,I81&lt;Datenblatt!$AB$6),100,IF(AND($C81=12,I81&lt;Datenblatt!$AB$7),100,IF(AND($C81=11,I81&lt;Datenblatt!$AB$8),100,IF($C81=13,(Datenblatt!$B$27*Übersicht!I81^3)+(Datenblatt!$C$27*Übersicht!I81^2)+(Datenblatt!$D$27*Übersicht!I81)+Datenblatt!$E$27,IF($C81=14,(Datenblatt!$B$28*Übersicht!I81^3)+(Datenblatt!$C$28*Übersicht!I81^2)+(Datenblatt!$D$28*Übersicht!I81)+Datenblatt!$E$28,IF($C81=15,(Datenblatt!$B$29*Übersicht!I81^3)+(Datenblatt!$C$29*Übersicht!I81^2)+(Datenblatt!$D$29*Übersicht!I81)+Datenblatt!$E$29,IF($C81=16,(Datenblatt!$B$30*Übersicht!I81^3)+(Datenblatt!$C$30*Übersicht!I81^2)+(Datenblatt!$D$30*Übersicht!I81)+Datenblatt!$E$30,IF($C81=12,(Datenblatt!$B$31*Übersicht!I81^3)+(Datenblatt!$C$31*Übersicht!I81^2)+(Datenblatt!$D$31*Übersicht!I81)+Datenblatt!$E$31,IF($C81=11,(Datenblatt!$B$32*Übersicht!I81^3)+(Datenblatt!$C$32*Übersicht!I81^2)+(Datenblatt!$D$32*Übersicht!I81)+Datenblatt!$E$32,0))))))))))))))))))))))))</f>
        <v>0</v>
      </c>
      <c r="Q81" s="2" t="e">
        <f t="shared" si="4"/>
        <v>#DIV/0!</v>
      </c>
      <c r="R81" s="2" t="e">
        <f t="shared" si="5"/>
        <v>#DIV/0!</v>
      </c>
      <c r="T81" s="2"/>
      <c r="U81" s="2">
        <f>Datenblatt!$I$10</f>
        <v>63</v>
      </c>
      <c r="V81" s="2">
        <f>Datenblatt!$I$18</f>
        <v>62</v>
      </c>
      <c r="W81" s="2">
        <f>Datenblatt!$I$26</f>
        <v>56</v>
      </c>
      <c r="X81" s="2">
        <f>Datenblatt!$I$34</f>
        <v>58</v>
      </c>
      <c r="Y81" s="7" t="e">
        <f t="shared" si="6"/>
        <v>#DIV/0!</v>
      </c>
      <c r="AA81" s="2">
        <f>Datenblatt!$I$5</f>
        <v>73</v>
      </c>
      <c r="AB81">
        <f>Datenblatt!$I$13</f>
        <v>80</v>
      </c>
      <c r="AC81">
        <f>Datenblatt!$I$21</f>
        <v>80</v>
      </c>
      <c r="AD81">
        <f>Datenblatt!$I$29</f>
        <v>71</v>
      </c>
      <c r="AE81">
        <f>Datenblatt!$I$37</f>
        <v>75</v>
      </c>
      <c r="AF81" s="7" t="e">
        <f t="shared" si="7"/>
        <v>#DIV/0!</v>
      </c>
    </row>
    <row r="82" spans="11:32" ht="18.75" x14ac:dyDescent="0.3">
      <c r="K82" s="3" t="e">
        <f>IF(AND($C82=13,Datenblatt!M82&lt;Datenblatt!$S$3),0,IF(AND($C82=14,Datenblatt!M82&lt;Datenblatt!$S$4),0,IF(AND($C82=15,Datenblatt!M82&lt;Datenblatt!$S$5),0,IF(AND($C82=16,Datenblatt!M82&lt;Datenblatt!$S$6),0,IF(AND($C82=12,Datenblatt!M82&lt;Datenblatt!$S$7),0,IF(AND($C82=11,Datenblatt!M82&lt;Datenblatt!$S$8),0,IF(AND($C82=13,Datenblatt!M82&gt;Datenblatt!$R$3),100,IF(AND($C82=14,Datenblatt!M82&gt;Datenblatt!$R$4),100,IF(AND($C82=15,Datenblatt!M82&gt;Datenblatt!$R$5),100,IF(AND($C82=16,Datenblatt!M82&gt;Datenblatt!$R$6),100,IF(AND($C82=12,Datenblatt!M82&gt;Datenblatt!$R$7),100,IF(AND($C82=11,Datenblatt!M82&gt;Datenblatt!$R$8),100,IF(Übersicht!$C82=13,Datenblatt!$B$35*Datenblatt!M82^3+Datenblatt!$C$35*Datenblatt!M82^2+Datenblatt!$D$35*Datenblatt!M82+Datenblatt!$E$35,IF(Übersicht!$C82=14,Datenblatt!$B$36*Datenblatt!M82^3+Datenblatt!$C$36*Datenblatt!M82^2+Datenblatt!$D$36*Datenblatt!M82+Datenblatt!$E$36,IF(Übersicht!$C82=15,Datenblatt!$B$37*Datenblatt!M82^3+Datenblatt!$C$37*Datenblatt!M82^2+Datenblatt!$D$37*Datenblatt!M82+Datenblatt!$E$37,IF(Übersicht!$C82=16,Datenblatt!$B$38*Datenblatt!M82^3+Datenblatt!$C$38*Datenblatt!M82^2+Datenblatt!$D$38*Datenblatt!M82+Datenblatt!$E$38,IF(Übersicht!$C82=12,Datenblatt!$B$39*Datenblatt!M82^3+Datenblatt!$C$39*Datenblatt!M82^2+Datenblatt!$D$39*Datenblatt!M82+Datenblatt!$E$39,IF(Übersicht!$C82=11,Datenblatt!$B$40*Datenblatt!M82^3+Datenblatt!$C$40*Datenblatt!M82^2+Datenblatt!$D$40*Datenblatt!M82+Datenblatt!$E$40,0))))))))))))))))))</f>
        <v>#DIV/0!</v>
      </c>
      <c r="L82" s="3"/>
      <c r="M82" t="e">
        <f>IF(AND(Übersicht!$C82=13,Datenblatt!O82&lt;Datenblatt!$Y$3),0,IF(AND(Übersicht!$C82=14,Datenblatt!O82&lt;Datenblatt!$Y$4),0,IF(AND(Übersicht!$C82=15,Datenblatt!O82&lt;Datenblatt!$Y$5),0,IF(AND(Übersicht!$C82=16,Datenblatt!O82&lt;Datenblatt!$Y$6),0,IF(AND(Übersicht!$C82=12,Datenblatt!O82&lt;Datenblatt!$Y$7),0,IF(AND(Übersicht!$C82=11,Datenblatt!O82&lt;Datenblatt!$Y$8),0,IF(AND($C82=13,Datenblatt!O82&gt;Datenblatt!$X$3),100,IF(AND($C82=14,Datenblatt!O82&gt;Datenblatt!$X$4),100,IF(AND($C82=15,Datenblatt!O82&gt;Datenblatt!$X$5),100,IF(AND($C82=16,Datenblatt!O82&gt;Datenblatt!$X$6),100,IF(AND($C82=12,Datenblatt!O82&gt;Datenblatt!$X$7),100,IF(AND($C82=11,Datenblatt!O82&gt;Datenblatt!$X$8),100,IF(Übersicht!$C82=13,Datenblatt!$B$11*Datenblatt!O82^3+Datenblatt!$C$11*Datenblatt!O82^2+Datenblatt!$D$11*Datenblatt!O82+Datenblatt!$E$11,IF(Übersicht!$C82=14,Datenblatt!$B$12*Datenblatt!O82^3+Datenblatt!$C$12*Datenblatt!O82^2+Datenblatt!$D$12*Datenblatt!O82+Datenblatt!$E$12,IF(Übersicht!$C82=15,Datenblatt!$B$13*Datenblatt!O82^3+Datenblatt!$C$13*Datenblatt!O82^2+Datenblatt!$D$13*Datenblatt!O82+Datenblatt!$E$13,IF(Übersicht!$C82=16,Datenblatt!$B$14*Datenblatt!O82^3+Datenblatt!$C$14*Datenblatt!O82^2+Datenblatt!$D$14*Datenblatt!O82+Datenblatt!$E$14,IF(Übersicht!$C82=12,Datenblatt!$B$15*Datenblatt!O82^3+Datenblatt!$C$15*Datenblatt!O82^2+Datenblatt!$D$15*Datenblatt!O82+Datenblatt!$E$15,IF(Übersicht!$C82=11,Datenblatt!$B$16*Datenblatt!O82^3+Datenblatt!$C$16*Datenblatt!O82^2+Datenblatt!$D$16*Datenblatt!O82+Datenblatt!$E$16,0))))))))))))))))))</f>
        <v>#DIV/0!</v>
      </c>
      <c r="N82">
        <f>IF(AND($C82=13,H82&lt;Datenblatt!$AA$3),0,IF(AND($C82=14,H82&lt;Datenblatt!$AA$4),0,IF(AND($C82=15,H82&lt;Datenblatt!$AA$5),0,IF(AND($C82=16,H82&lt;Datenblatt!$AA$6),0,IF(AND($C82=12,H82&lt;Datenblatt!$AA$7),0,IF(AND($C82=11,H82&lt;Datenblatt!$AA$8),0,IF(AND($C82=13,H82&gt;Datenblatt!$Z$3),100,IF(AND($C82=14,H82&gt;Datenblatt!$Z$4),100,IF(AND($C82=15,H82&gt;Datenblatt!$Z$5),100,IF(AND($C82=16,H82&gt;Datenblatt!$Z$6),100,IF(AND($C82=12,H82&gt;Datenblatt!$Z$7),100,IF(AND($C82=11,H82&gt;Datenblatt!$Z$8),100,IF($C82=13,(Datenblatt!$B$19*Übersicht!H82^3)+(Datenblatt!$C$19*Übersicht!H82^2)+(Datenblatt!$D$19*Übersicht!H82)+Datenblatt!$E$19,IF($C82=14,(Datenblatt!$B$20*Übersicht!H82^3)+(Datenblatt!$C$20*Übersicht!H82^2)+(Datenblatt!$D$20*Übersicht!H82)+Datenblatt!$E$20,IF($C82=15,(Datenblatt!$B$21*Übersicht!H82^3)+(Datenblatt!$C$21*Übersicht!H82^2)+(Datenblatt!$D$21*Übersicht!H82)+Datenblatt!$E$21,IF($C82=16,(Datenblatt!$B$22*Übersicht!H82^3)+(Datenblatt!$C$22*Übersicht!H82^2)+(Datenblatt!$D$22*Übersicht!H82)+Datenblatt!$E$22,IF($C82=12,(Datenblatt!$B$23*Übersicht!H82^3)+(Datenblatt!$C$23*Übersicht!H82^2)+(Datenblatt!$D$23*Übersicht!H82)+Datenblatt!$E$23,IF($C82=11,(Datenblatt!$B$24*Übersicht!H82^3)+(Datenblatt!$C$24*Übersicht!H82^2)+(Datenblatt!$D$24*Übersicht!H82)+Datenblatt!$E$24,0))))))))))))))))))</f>
        <v>0</v>
      </c>
      <c r="O82">
        <f>IF(AND(I82="",C82=11),Datenblatt!$I$26,IF(AND(I82="",C82=12),Datenblatt!$I$26,IF(AND(I82="",C82=16),Datenblatt!$I$27,IF(AND(I82="",C82=15),Datenblatt!$I$26,IF(AND(I82="",C82=14),Datenblatt!$I$26,IF(AND(I82="",C82=13),Datenblatt!$I$26,IF(AND($C82=13,I82&gt;Datenblatt!$AC$3),0,IF(AND($C82=14,I82&gt;Datenblatt!$AC$4),0,IF(AND($C82=15,I82&gt;Datenblatt!$AC$5),0,IF(AND($C82=16,I82&gt;Datenblatt!$AC$6),0,IF(AND($C82=12,I82&gt;Datenblatt!$AC$7),0,IF(AND($C82=11,I82&gt;Datenblatt!$AC$8),0,IF(AND($C82=13,I82&lt;Datenblatt!$AB$3),100,IF(AND($C82=14,I82&lt;Datenblatt!$AB$4),100,IF(AND($C82=15,I82&lt;Datenblatt!$AB$5),100,IF(AND($C82=16,I82&lt;Datenblatt!$AB$6),100,IF(AND($C82=12,I82&lt;Datenblatt!$AB$7),100,IF(AND($C82=11,I82&lt;Datenblatt!$AB$8),100,IF($C82=13,(Datenblatt!$B$27*Übersicht!I82^3)+(Datenblatt!$C$27*Übersicht!I82^2)+(Datenblatt!$D$27*Übersicht!I82)+Datenblatt!$E$27,IF($C82=14,(Datenblatt!$B$28*Übersicht!I82^3)+(Datenblatt!$C$28*Übersicht!I82^2)+(Datenblatt!$D$28*Übersicht!I82)+Datenblatt!$E$28,IF($C82=15,(Datenblatt!$B$29*Übersicht!I82^3)+(Datenblatt!$C$29*Übersicht!I82^2)+(Datenblatt!$D$29*Übersicht!I82)+Datenblatt!$E$29,IF($C82=16,(Datenblatt!$B$30*Übersicht!I82^3)+(Datenblatt!$C$30*Übersicht!I82^2)+(Datenblatt!$D$30*Übersicht!I82)+Datenblatt!$E$30,IF($C82=12,(Datenblatt!$B$31*Übersicht!I82^3)+(Datenblatt!$C$31*Übersicht!I82^2)+(Datenblatt!$D$31*Übersicht!I82)+Datenblatt!$E$31,IF($C82=11,(Datenblatt!$B$32*Übersicht!I82^3)+(Datenblatt!$C$32*Übersicht!I82^2)+(Datenblatt!$D$32*Übersicht!I82)+Datenblatt!$E$32,0))))))))))))))))))))))))</f>
        <v>0</v>
      </c>
      <c r="P82">
        <f>IF(AND(I82="",C82=11),Datenblatt!$I$29,IF(AND(I82="",C82=12),Datenblatt!$I$29,IF(AND(I82="",C82=16),Datenblatt!$I$29,IF(AND(I82="",C82=15),Datenblatt!$I$29,IF(AND(I82="",C82=14),Datenblatt!$I$29,IF(AND(I82="",C82=13),Datenblatt!$I$29,IF(AND($C82=13,I82&gt;Datenblatt!$AC$3),0,IF(AND($C82=14,I82&gt;Datenblatt!$AC$4),0,IF(AND($C82=15,I82&gt;Datenblatt!$AC$5),0,IF(AND($C82=16,I82&gt;Datenblatt!$AC$6),0,IF(AND($C82=12,I82&gt;Datenblatt!$AC$7),0,IF(AND($C82=11,I82&gt;Datenblatt!$AC$8),0,IF(AND($C82=13,I82&lt;Datenblatt!$AB$3),100,IF(AND($C82=14,I82&lt;Datenblatt!$AB$4),100,IF(AND($C82=15,I82&lt;Datenblatt!$AB$5),100,IF(AND($C82=16,I82&lt;Datenblatt!$AB$6),100,IF(AND($C82=12,I82&lt;Datenblatt!$AB$7),100,IF(AND($C82=11,I82&lt;Datenblatt!$AB$8),100,IF($C82=13,(Datenblatt!$B$27*Übersicht!I82^3)+(Datenblatt!$C$27*Übersicht!I82^2)+(Datenblatt!$D$27*Übersicht!I82)+Datenblatt!$E$27,IF($C82=14,(Datenblatt!$B$28*Übersicht!I82^3)+(Datenblatt!$C$28*Übersicht!I82^2)+(Datenblatt!$D$28*Übersicht!I82)+Datenblatt!$E$28,IF($C82=15,(Datenblatt!$B$29*Übersicht!I82^3)+(Datenblatt!$C$29*Übersicht!I82^2)+(Datenblatt!$D$29*Übersicht!I82)+Datenblatt!$E$29,IF($C82=16,(Datenblatt!$B$30*Übersicht!I82^3)+(Datenblatt!$C$30*Übersicht!I82^2)+(Datenblatt!$D$30*Übersicht!I82)+Datenblatt!$E$30,IF($C82=12,(Datenblatt!$B$31*Übersicht!I82^3)+(Datenblatt!$C$31*Übersicht!I82^2)+(Datenblatt!$D$31*Übersicht!I82)+Datenblatt!$E$31,IF($C82=11,(Datenblatt!$B$32*Übersicht!I82^3)+(Datenblatt!$C$32*Übersicht!I82^2)+(Datenblatt!$D$32*Übersicht!I82)+Datenblatt!$E$32,0))))))))))))))))))))))))</f>
        <v>0</v>
      </c>
      <c r="Q82" s="2" t="e">
        <f t="shared" si="4"/>
        <v>#DIV/0!</v>
      </c>
      <c r="R82" s="2" t="e">
        <f t="shared" si="5"/>
        <v>#DIV/0!</v>
      </c>
      <c r="T82" s="2"/>
      <c r="U82" s="2">
        <f>Datenblatt!$I$10</f>
        <v>63</v>
      </c>
      <c r="V82" s="2">
        <f>Datenblatt!$I$18</f>
        <v>62</v>
      </c>
      <c r="W82" s="2">
        <f>Datenblatt!$I$26</f>
        <v>56</v>
      </c>
      <c r="X82" s="2">
        <f>Datenblatt!$I$34</f>
        <v>58</v>
      </c>
      <c r="Y82" s="7" t="e">
        <f t="shared" si="6"/>
        <v>#DIV/0!</v>
      </c>
      <c r="AA82" s="2">
        <f>Datenblatt!$I$5</f>
        <v>73</v>
      </c>
      <c r="AB82">
        <f>Datenblatt!$I$13</f>
        <v>80</v>
      </c>
      <c r="AC82">
        <f>Datenblatt!$I$21</f>
        <v>80</v>
      </c>
      <c r="AD82">
        <f>Datenblatt!$I$29</f>
        <v>71</v>
      </c>
      <c r="AE82">
        <f>Datenblatt!$I$37</f>
        <v>75</v>
      </c>
      <c r="AF82" s="7" t="e">
        <f t="shared" si="7"/>
        <v>#DIV/0!</v>
      </c>
    </row>
    <row r="83" spans="11:32" ht="18.75" x14ac:dyDescent="0.3">
      <c r="K83" s="3" t="e">
        <f>IF(AND($C83=13,Datenblatt!M83&lt;Datenblatt!$S$3),0,IF(AND($C83=14,Datenblatt!M83&lt;Datenblatt!$S$4),0,IF(AND($C83=15,Datenblatt!M83&lt;Datenblatt!$S$5),0,IF(AND($C83=16,Datenblatt!M83&lt;Datenblatt!$S$6),0,IF(AND($C83=12,Datenblatt!M83&lt;Datenblatt!$S$7),0,IF(AND($C83=11,Datenblatt!M83&lt;Datenblatt!$S$8),0,IF(AND($C83=13,Datenblatt!M83&gt;Datenblatt!$R$3),100,IF(AND($C83=14,Datenblatt!M83&gt;Datenblatt!$R$4),100,IF(AND($C83=15,Datenblatt!M83&gt;Datenblatt!$R$5),100,IF(AND($C83=16,Datenblatt!M83&gt;Datenblatt!$R$6),100,IF(AND($C83=12,Datenblatt!M83&gt;Datenblatt!$R$7),100,IF(AND($C83=11,Datenblatt!M83&gt;Datenblatt!$R$8),100,IF(Übersicht!$C83=13,Datenblatt!$B$35*Datenblatt!M83^3+Datenblatt!$C$35*Datenblatt!M83^2+Datenblatt!$D$35*Datenblatt!M83+Datenblatt!$E$35,IF(Übersicht!$C83=14,Datenblatt!$B$36*Datenblatt!M83^3+Datenblatt!$C$36*Datenblatt!M83^2+Datenblatt!$D$36*Datenblatt!M83+Datenblatt!$E$36,IF(Übersicht!$C83=15,Datenblatt!$B$37*Datenblatt!M83^3+Datenblatt!$C$37*Datenblatt!M83^2+Datenblatt!$D$37*Datenblatt!M83+Datenblatt!$E$37,IF(Übersicht!$C83=16,Datenblatt!$B$38*Datenblatt!M83^3+Datenblatt!$C$38*Datenblatt!M83^2+Datenblatt!$D$38*Datenblatt!M83+Datenblatt!$E$38,IF(Übersicht!$C83=12,Datenblatt!$B$39*Datenblatt!M83^3+Datenblatt!$C$39*Datenblatt!M83^2+Datenblatt!$D$39*Datenblatt!M83+Datenblatt!$E$39,IF(Übersicht!$C83=11,Datenblatt!$B$40*Datenblatt!M83^3+Datenblatt!$C$40*Datenblatt!M83^2+Datenblatt!$D$40*Datenblatt!M83+Datenblatt!$E$40,0))))))))))))))))))</f>
        <v>#DIV/0!</v>
      </c>
      <c r="L83" s="3"/>
      <c r="M83" t="e">
        <f>IF(AND(Übersicht!$C83=13,Datenblatt!O83&lt;Datenblatt!$Y$3),0,IF(AND(Übersicht!$C83=14,Datenblatt!O83&lt;Datenblatt!$Y$4),0,IF(AND(Übersicht!$C83=15,Datenblatt!O83&lt;Datenblatt!$Y$5),0,IF(AND(Übersicht!$C83=16,Datenblatt!O83&lt;Datenblatt!$Y$6),0,IF(AND(Übersicht!$C83=12,Datenblatt!O83&lt;Datenblatt!$Y$7),0,IF(AND(Übersicht!$C83=11,Datenblatt!O83&lt;Datenblatt!$Y$8),0,IF(AND($C83=13,Datenblatt!O83&gt;Datenblatt!$X$3),100,IF(AND($C83=14,Datenblatt!O83&gt;Datenblatt!$X$4),100,IF(AND($C83=15,Datenblatt!O83&gt;Datenblatt!$X$5),100,IF(AND($C83=16,Datenblatt!O83&gt;Datenblatt!$X$6),100,IF(AND($C83=12,Datenblatt!O83&gt;Datenblatt!$X$7),100,IF(AND($C83=11,Datenblatt!O83&gt;Datenblatt!$X$8),100,IF(Übersicht!$C83=13,Datenblatt!$B$11*Datenblatt!O83^3+Datenblatt!$C$11*Datenblatt!O83^2+Datenblatt!$D$11*Datenblatt!O83+Datenblatt!$E$11,IF(Übersicht!$C83=14,Datenblatt!$B$12*Datenblatt!O83^3+Datenblatt!$C$12*Datenblatt!O83^2+Datenblatt!$D$12*Datenblatt!O83+Datenblatt!$E$12,IF(Übersicht!$C83=15,Datenblatt!$B$13*Datenblatt!O83^3+Datenblatt!$C$13*Datenblatt!O83^2+Datenblatt!$D$13*Datenblatt!O83+Datenblatt!$E$13,IF(Übersicht!$C83=16,Datenblatt!$B$14*Datenblatt!O83^3+Datenblatt!$C$14*Datenblatt!O83^2+Datenblatt!$D$14*Datenblatt!O83+Datenblatt!$E$14,IF(Übersicht!$C83=12,Datenblatt!$B$15*Datenblatt!O83^3+Datenblatt!$C$15*Datenblatt!O83^2+Datenblatt!$D$15*Datenblatt!O83+Datenblatt!$E$15,IF(Übersicht!$C83=11,Datenblatt!$B$16*Datenblatt!O83^3+Datenblatt!$C$16*Datenblatt!O83^2+Datenblatt!$D$16*Datenblatt!O83+Datenblatt!$E$16,0))))))))))))))))))</f>
        <v>#DIV/0!</v>
      </c>
      <c r="N83">
        <f>IF(AND($C83=13,H83&lt;Datenblatt!$AA$3),0,IF(AND($C83=14,H83&lt;Datenblatt!$AA$4),0,IF(AND($C83=15,H83&lt;Datenblatt!$AA$5),0,IF(AND($C83=16,H83&lt;Datenblatt!$AA$6),0,IF(AND($C83=12,H83&lt;Datenblatt!$AA$7),0,IF(AND($C83=11,H83&lt;Datenblatt!$AA$8),0,IF(AND($C83=13,H83&gt;Datenblatt!$Z$3),100,IF(AND($C83=14,H83&gt;Datenblatt!$Z$4),100,IF(AND($C83=15,H83&gt;Datenblatt!$Z$5),100,IF(AND($C83=16,H83&gt;Datenblatt!$Z$6),100,IF(AND($C83=12,H83&gt;Datenblatt!$Z$7),100,IF(AND($C83=11,H83&gt;Datenblatt!$Z$8),100,IF($C83=13,(Datenblatt!$B$19*Übersicht!H83^3)+(Datenblatt!$C$19*Übersicht!H83^2)+(Datenblatt!$D$19*Übersicht!H83)+Datenblatt!$E$19,IF($C83=14,(Datenblatt!$B$20*Übersicht!H83^3)+(Datenblatt!$C$20*Übersicht!H83^2)+(Datenblatt!$D$20*Übersicht!H83)+Datenblatt!$E$20,IF($C83=15,(Datenblatt!$B$21*Übersicht!H83^3)+(Datenblatt!$C$21*Übersicht!H83^2)+(Datenblatt!$D$21*Übersicht!H83)+Datenblatt!$E$21,IF($C83=16,(Datenblatt!$B$22*Übersicht!H83^3)+(Datenblatt!$C$22*Übersicht!H83^2)+(Datenblatt!$D$22*Übersicht!H83)+Datenblatt!$E$22,IF($C83=12,(Datenblatt!$B$23*Übersicht!H83^3)+(Datenblatt!$C$23*Übersicht!H83^2)+(Datenblatt!$D$23*Übersicht!H83)+Datenblatt!$E$23,IF($C83=11,(Datenblatt!$B$24*Übersicht!H83^3)+(Datenblatt!$C$24*Übersicht!H83^2)+(Datenblatt!$D$24*Übersicht!H83)+Datenblatt!$E$24,0))))))))))))))))))</f>
        <v>0</v>
      </c>
      <c r="O83">
        <f>IF(AND(I83="",C83=11),Datenblatt!$I$26,IF(AND(I83="",C83=12),Datenblatt!$I$26,IF(AND(I83="",C83=16),Datenblatt!$I$27,IF(AND(I83="",C83=15),Datenblatt!$I$26,IF(AND(I83="",C83=14),Datenblatt!$I$26,IF(AND(I83="",C83=13),Datenblatt!$I$26,IF(AND($C83=13,I83&gt;Datenblatt!$AC$3),0,IF(AND($C83=14,I83&gt;Datenblatt!$AC$4),0,IF(AND($C83=15,I83&gt;Datenblatt!$AC$5),0,IF(AND($C83=16,I83&gt;Datenblatt!$AC$6),0,IF(AND($C83=12,I83&gt;Datenblatt!$AC$7),0,IF(AND($C83=11,I83&gt;Datenblatt!$AC$8),0,IF(AND($C83=13,I83&lt;Datenblatt!$AB$3),100,IF(AND($C83=14,I83&lt;Datenblatt!$AB$4),100,IF(AND($C83=15,I83&lt;Datenblatt!$AB$5),100,IF(AND($C83=16,I83&lt;Datenblatt!$AB$6),100,IF(AND($C83=12,I83&lt;Datenblatt!$AB$7),100,IF(AND($C83=11,I83&lt;Datenblatt!$AB$8),100,IF($C83=13,(Datenblatt!$B$27*Übersicht!I83^3)+(Datenblatt!$C$27*Übersicht!I83^2)+(Datenblatt!$D$27*Übersicht!I83)+Datenblatt!$E$27,IF($C83=14,(Datenblatt!$B$28*Übersicht!I83^3)+(Datenblatt!$C$28*Übersicht!I83^2)+(Datenblatt!$D$28*Übersicht!I83)+Datenblatt!$E$28,IF($C83=15,(Datenblatt!$B$29*Übersicht!I83^3)+(Datenblatt!$C$29*Übersicht!I83^2)+(Datenblatt!$D$29*Übersicht!I83)+Datenblatt!$E$29,IF($C83=16,(Datenblatt!$B$30*Übersicht!I83^3)+(Datenblatt!$C$30*Übersicht!I83^2)+(Datenblatt!$D$30*Übersicht!I83)+Datenblatt!$E$30,IF($C83=12,(Datenblatt!$B$31*Übersicht!I83^3)+(Datenblatt!$C$31*Übersicht!I83^2)+(Datenblatt!$D$31*Übersicht!I83)+Datenblatt!$E$31,IF($C83=11,(Datenblatt!$B$32*Übersicht!I83^3)+(Datenblatt!$C$32*Übersicht!I83^2)+(Datenblatt!$D$32*Übersicht!I83)+Datenblatt!$E$32,0))))))))))))))))))))))))</f>
        <v>0</v>
      </c>
      <c r="P83">
        <f>IF(AND(I83="",C83=11),Datenblatt!$I$29,IF(AND(I83="",C83=12),Datenblatt!$I$29,IF(AND(I83="",C83=16),Datenblatt!$I$29,IF(AND(I83="",C83=15),Datenblatt!$I$29,IF(AND(I83="",C83=14),Datenblatt!$I$29,IF(AND(I83="",C83=13),Datenblatt!$I$29,IF(AND($C83=13,I83&gt;Datenblatt!$AC$3),0,IF(AND($C83=14,I83&gt;Datenblatt!$AC$4),0,IF(AND($C83=15,I83&gt;Datenblatt!$AC$5),0,IF(AND($C83=16,I83&gt;Datenblatt!$AC$6),0,IF(AND($C83=12,I83&gt;Datenblatt!$AC$7),0,IF(AND($C83=11,I83&gt;Datenblatt!$AC$8),0,IF(AND($C83=13,I83&lt;Datenblatt!$AB$3),100,IF(AND($C83=14,I83&lt;Datenblatt!$AB$4),100,IF(AND($C83=15,I83&lt;Datenblatt!$AB$5),100,IF(AND($C83=16,I83&lt;Datenblatt!$AB$6),100,IF(AND($C83=12,I83&lt;Datenblatt!$AB$7),100,IF(AND($C83=11,I83&lt;Datenblatt!$AB$8),100,IF($C83=13,(Datenblatt!$B$27*Übersicht!I83^3)+(Datenblatt!$C$27*Übersicht!I83^2)+(Datenblatt!$D$27*Übersicht!I83)+Datenblatt!$E$27,IF($C83=14,(Datenblatt!$B$28*Übersicht!I83^3)+(Datenblatt!$C$28*Übersicht!I83^2)+(Datenblatt!$D$28*Übersicht!I83)+Datenblatt!$E$28,IF($C83=15,(Datenblatt!$B$29*Übersicht!I83^3)+(Datenblatt!$C$29*Übersicht!I83^2)+(Datenblatt!$D$29*Übersicht!I83)+Datenblatt!$E$29,IF($C83=16,(Datenblatt!$B$30*Übersicht!I83^3)+(Datenblatt!$C$30*Übersicht!I83^2)+(Datenblatt!$D$30*Übersicht!I83)+Datenblatt!$E$30,IF($C83=12,(Datenblatt!$B$31*Übersicht!I83^3)+(Datenblatt!$C$31*Übersicht!I83^2)+(Datenblatt!$D$31*Übersicht!I83)+Datenblatt!$E$31,IF($C83=11,(Datenblatt!$B$32*Übersicht!I83^3)+(Datenblatt!$C$32*Übersicht!I83^2)+(Datenblatt!$D$32*Übersicht!I83)+Datenblatt!$E$32,0))))))))))))))))))))))))</f>
        <v>0</v>
      </c>
      <c r="Q83" s="2" t="e">
        <f t="shared" si="4"/>
        <v>#DIV/0!</v>
      </c>
      <c r="R83" s="2" t="e">
        <f t="shared" si="5"/>
        <v>#DIV/0!</v>
      </c>
      <c r="T83" s="2"/>
      <c r="U83" s="2">
        <f>Datenblatt!$I$10</f>
        <v>63</v>
      </c>
      <c r="V83" s="2">
        <f>Datenblatt!$I$18</f>
        <v>62</v>
      </c>
      <c r="W83" s="2">
        <f>Datenblatt!$I$26</f>
        <v>56</v>
      </c>
      <c r="X83" s="2">
        <f>Datenblatt!$I$34</f>
        <v>58</v>
      </c>
      <c r="Y83" s="7" t="e">
        <f t="shared" si="6"/>
        <v>#DIV/0!</v>
      </c>
      <c r="AA83" s="2">
        <f>Datenblatt!$I$5</f>
        <v>73</v>
      </c>
      <c r="AB83">
        <f>Datenblatt!$I$13</f>
        <v>80</v>
      </c>
      <c r="AC83">
        <f>Datenblatt!$I$21</f>
        <v>80</v>
      </c>
      <c r="AD83">
        <f>Datenblatt!$I$29</f>
        <v>71</v>
      </c>
      <c r="AE83">
        <f>Datenblatt!$I$37</f>
        <v>75</v>
      </c>
      <c r="AF83" s="7" t="e">
        <f t="shared" si="7"/>
        <v>#DIV/0!</v>
      </c>
    </row>
    <row r="84" spans="11:32" ht="18.75" x14ac:dyDescent="0.3">
      <c r="K84" s="3" t="e">
        <f>IF(AND($C84=13,Datenblatt!M84&lt;Datenblatt!$S$3),0,IF(AND($C84=14,Datenblatt!M84&lt;Datenblatt!$S$4),0,IF(AND($C84=15,Datenblatt!M84&lt;Datenblatt!$S$5),0,IF(AND($C84=16,Datenblatt!M84&lt;Datenblatt!$S$6),0,IF(AND($C84=12,Datenblatt!M84&lt;Datenblatt!$S$7),0,IF(AND($C84=11,Datenblatt!M84&lt;Datenblatt!$S$8),0,IF(AND($C84=13,Datenblatt!M84&gt;Datenblatt!$R$3),100,IF(AND($C84=14,Datenblatt!M84&gt;Datenblatt!$R$4),100,IF(AND($C84=15,Datenblatt!M84&gt;Datenblatt!$R$5),100,IF(AND($C84=16,Datenblatt!M84&gt;Datenblatt!$R$6),100,IF(AND($C84=12,Datenblatt!M84&gt;Datenblatt!$R$7),100,IF(AND($C84=11,Datenblatt!M84&gt;Datenblatt!$R$8),100,IF(Übersicht!$C84=13,Datenblatt!$B$35*Datenblatt!M84^3+Datenblatt!$C$35*Datenblatt!M84^2+Datenblatt!$D$35*Datenblatt!M84+Datenblatt!$E$35,IF(Übersicht!$C84=14,Datenblatt!$B$36*Datenblatt!M84^3+Datenblatt!$C$36*Datenblatt!M84^2+Datenblatt!$D$36*Datenblatt!M84+Datenblatt!$E$36,IF(Übersicht!$C84=15,Datenblatt!$B$37*Datenblatt!M84^3+Datenblatt!$C$37*Datenblatt!M84^2+Datenblatt!$D$37*Datenblatt!M84+Datenblatt!$E$37,IF(Übersicht!$C84=16,Datenblatt!$B$38*Datenblatt!M84^3+Datenblatt!$C$38*Datenblatt!M84^2+Datenblatt!$D$38*Datenblatt!M84+Datenblatt!$E$38,IF(Übersicht!$C84=12,Datenblatt!$B$39*Datenblatt!M84^3+Datenblatt!$C$39*Datenblatt!M84^2+Datenblatt!$D$39*Datenblatt!M84+Datenblatt!$E$39,IF(Übersicht!$C84=11,Datenblatt!$B$40*Datenblatt!M84^3+Datenblatt!$C$40*Datenblatt!M84^2+Datenblatt!$D$40*Datenblatt!M84+Datenblatt!$E$40,0))))))))))))))))))</f>
        <v>#DIV/0!</v>
      </c>
      <c r="L84" s="3"/>
      <c r="M84" t="e">
        <f>IF(AND(Übersicht!$C84=13,Datenblatt!O84&lt;Datenblatt!$Y$3),0,IF(AND(Übersicht!$C84=14,Datenblatt!O84&lt;Datenblatt!$Y$4),0,IF(AND(Übersicht!$C84=15,Datenblatt!O84&lt;Datenblatt!$Y$5),0,IF(AND(Übersicht!$C84=16,Datenblatt!O84&lt;Datenblatt!$Y$6),0,IF(AND(Übersicht!$C84=12,Datenblatt!O84&lt;Datenblatt!$Y$7),0,IF(AND(Übersicht!$C84=11,Datenblatt!O84&lt;Datenblatt!$Y$8),0,IF(AND($C84=13,Datenblatt!O84&gt;Datenblatt!$X$3),100,IF(AND($C84=14,Datenblatt!O84&gt;Datenblatt!$X$4),100,IF(AND($C84=15,Datenblatt!O84&gt;Datenblatt!$X$5),100,IF(AND($C84=16,Datenblatt!O84&gt;Datenblatt!$X$6),100,IF(AND($C84=12,Datenblatt!O84&gt;Datenblatt!$X$7),100,IF(AND($C84=11,Datenblatt!O84&gt;Datenblatt!$X$8),100,IF(Übersicht!$C84=13,Datenblatt!$B$11*Datenblatt!O84^3+Datenblatt!$C$11*Datenblatt!O84^2+Datenblatt!$D$11*Datenblatt!O84+Datenblatt!$E$11,IF(Übersicht!$C84=14,Datenblatt!$B$12*Datenblatt!O84^3+Datenblatt!$C$12*Datenblatt!O84^2+Datenblatt!$D$12*Datenblatt!O84+Datenblatt!$E$12,IF(Übersicht!$C84=15,Datenblatt!$B$13*Datenblatt!O84^3+Datenblatt!$C$13*Datenblatt!O84^2+Datenblatt!$D$13*Datenblatt!O84+Datenblatt!$E$13,IF(Übersicht!$C84=16,Datenblatt!$B$14*Datenblatt!O84^3+Datenblatt!$C$14*Datenblatt!O84^2+Datenblatt!$D$14*Datenblatt!O84+Datenblatt!$E$14,IF(Übersicht!$C84=12,Datenblatt!$B$15*Datenblatt!O84^3+Datenblatt!$C$15*Datenblatt!O84^2+Datenblatt!$D$15*Datenblatt!O84+Datenblatt!$E$15,IF(Übersicht!$C84=11,Datenblatt!$B$16*Datenblatt!O84^3+Datenblatt!$C$16*Datenblatt!O84^2+Datenblatt!$D$16*Datenblatt!O84+Datenblatt!$E$16,0))))))))))))))))))</f>
        <v>#DIV/0!</v>
      </c>
      <c r="N84">
        <f>IF(AND($C84=13,H84&lt;Datenblatt!$AA$3),0,IF(AND($C84=14,H84&lt;Datenblatt!$AA$4),0,IF(AND($C84=15,H84&lt;Datenblatt!$AA$5),0,IF(AND($C84=16,H84&lt;Datenblatt!$AA$6),0,IF(AND($C84=12,H84&lt;Datenblatt!$AA$7),0,IF(AND($C84=11,H84&lt;Datenblatt!$AA$8),0,IF(AND($C84=13,H84&gt;Datenblatt!$Z$3),100,IF(AND($C84=14,H84&gt;Datenblatt!$Z$4),100,IF(AND($C84=15,H84&gt;Datenblatt!$Z$5),100,IF(AND($C84=16,H84&gt;Datenblatt!$Z$6),100,IF(AND($C84=12,H84&gt;Datenblatt!$Z$7),100,IF(AND($C84=11,H84&gt;Datenblatt!$Z$8),100,IF($C84=13,(Datenblatt!$B$19*Übersicht!H84^3)+(Datenblatt!$C$19*Übersicht!H84^2)+(Datenblatt!$D$19*Übersicht!H84)+Datenblatt!$E$19,IF($C84=14,(Datenblatt!$B$20*Übersicht!H84^3)+(Datenblatt!$C$20*Übersicht!H84^2)+(Datenblatt!$D$20*Übersicht!H84)+Datenblatt!$E$20,IF($C84=15,(Datenblatt!$B$21*Übersicht!H84^3)+(Datenblatt!$C$21*Übersicht!H84^2)+(Datenblatt!$D$21*Übersicht!H84)+Datenblatt!$E$21,IF($C84=16,(Datenblatt!$B$22*Übersicht!H84^3)+(Datenblatt!$C$22*Übersicht!H84^2)+(Datenblatt!$D$22*Übersicht!H84)+Datenblatt!$E$22,IF($C84=12,(Datenblatt!$B$23*Übersicht!H84^3)+(Datenblatt!$C$23*Übersicht!H84^2)+(Datenblatt!$D$23*Übersicht!H84)+Datenblatt!$E$23,IF($C84=11,(Datenblatt!$B$24*Übersicht!H84^3)+(Datenblatt!$C$24*Übersicht!H84^2)+(Datenblatt!$D$24*Übersicht!H84)+Datenblatt!$E$24,0))))))))))))))))))</f>
        <v>0</v>
      </c>
      <c r="O84">
        <f>IF(AND(I84="",C84=11),Datenblatt!$I$26,IF(AND(I84="",C84=12),Datenblatt!$I$26,IF(AND(I84="",C84=16),Datenblatt!$I$27,IF(AND(I84="",C84=15),Datenblatt!$I$26,IF(AND(I84="",C84=14),Datenblatt!$I$26,IF(AND(I84="",C84=13),Datenblatt!$I$26,IF(AND($C84=13,I84&gt;Datenblatt!$AC$3),0,IF(AND($C84=14,I84&gt;Datenblatt!$AC$4),0,IF(AND($C84=15,I84&gt;Datenblatt!$AC$5),0,IF(AND($C84=16,I84&gt;Datenblatt!$AC$6),0,IF(AND($C84=12,I84&gt;Datenblatt!$AC$7),0,IF(AND($C84=11,I84&gt;Datenblatt!$AC$8),0,IF(AND($C84=13,I84&lt;Datenblatt!$AB$3),100,IF(AND($C84=14,I84&lt;Datenblatt!$AB$4),100,IF(AND($C84=15,I84&lt;Datenblatt!$AB$5),100,IF(AND($C84=16,I84&lt;Datenblatt!$AB$6),100,IF(AND($C84=12,I84&lt;Datenblatt!$AB$7),100,IF(AND($C84=11,I84&lt;Datenblatt!$AB$8),100,IF($C84=13,(Datenblatt!$B$27*Übersicht!I84^3)+(Datenblatt!$C$27*Übersicht!I84^2)+(Datenblatt!$D$27*Übersicht!I84)+Datenblatt!$E$27,IF($C84=14,(Datenblatt!$B$28*Übersicht!I84^3)+(Datenblatt!$C$28*Übersicht!I84^2)+(Datenblatt!$D$28*Übersicht!I84)+Datenblatt!$E$28,IF($C84=15,(Datenblatt!$B$29*Übersicht!I84^3)+(Datenblatt!$C$29*Übersicht!I84^2)+(Datenblatt!$D$29*Übersicht!I84)+Datenblatt!$E$29,IF($C84=16,(Datenblatt!$B$30*Übersicht!I84^3)+(Datenblatt!$C$30*Übersicht!I84^2)+(Datenblatt!$D$30*Übersicht!I84)+Datenblatt!$E$30,IF($C84=12,(Datenblatt!$B$31*Übersicht!I84^3)+(Datenblatt!$C$31*Übersicht!I84^2)+(Datenblatt!$D$31*Übersicht!I84)+Datenblatt!$E$31,IF($C84=11,(Datenblatt!$B$32*Übersicht!I84^3)+(Datenblatt!$C$32*Übersicht!I84^2)+(Datenblatt!$D$32*Übersicht!I84)+Datenblatt!$E$32,0))))))))))))))))))))))))</f>
        <v>0</v>
      </c>
      <c r="P84">
        <f>IF(AND(I84="",C84=11),Datenblatt!$I$29,IF(AND(I84="",C84=12),Datenblatt!$I$29,IF(AND(I84="",C84=16),Datenblatt!$I$29,IF(AND(I84="",C84=15),Datenblatt!$I$29,IF(AND(I84="",C84=14),Datenblatt!$I$29,IF(AND(I84="",C84=13),Datenblatt!$I$29,IF(AND($C84=13,I84&gt;Datenblatt!$AC$3),0,IF(AND($C84=14,I84&gt;Datenblatt!$AC$4),0,IF(AND($C84=15,I84&gt;Datenblatt!$AC$5),0,IF(AND($C84=16,I84&gt;Datenblatt!$AC$6),0,IF(AND($C84=12,I84&gt;Datenblatt!$AC$7),0,IF(AND($C84=11,I84&gt;Datenblatt!$AC$8),0,IF(AND($C84=13,I84&lt;Datenblatt!$AB$3),100,IF(AND($C84=14,I84&lt;Datenblatt!$AB$4),100,IF(AND($C84=15,I84&lt;Datenblatt!$AB$5),100,IF(AND($C84=16,I84&lt;Datenblatt!$AB$6),100,IF(AND($C84=12,I84&lt;Datenblatt!$AB$7),100,IF(AND($C84=11,I84&lt;Datenblatt!$AB$8),100,IF($C84=13,(Datenblatt!$B$27*Übersicht!I84^3)+(Datenblatt!$C$27*Übersicht!I84^2)+(Datenblatt!$D$27*Übersicht!I84)+Datenblatt!$E$27,IF($C84=14,(Datenblatt!$B$28*Übersicht!I84^3)+(Datenblatt!$C$28*Übersicht!I84^2)+(Datenblatt!$D$28*Übersicht!I84)+Datenblatt!$E$28,IF($C84=15,(Datenblatt!$B$29*Übersicht!I84^3)+(Datenblatt!$C$29*Übersicht!I84^2)+(Datenblatt!$D$29*Übersicht!I84)+Datenblatt!$E$29,IF($C84=16,(Datenblatt!$B$30*Übersicht!I84^3)+(Datenblatt!$C$30*Übersicht!I84^2)+(Datenblatt!$D$30*Übersicht!I84)+Datenblatt!$E$30,IF($C84=12,(Datenblatt!$B$31*Übersicht!I84^3)+(Datenblatt!$C$31*Übersicht!I84^2)+(Datenblatt!$D$31*Übersicht!I84)+Datenblatt!$E$31,IF($C84=11,(Datenblatt!$B$32*Übersicht!I84^3)+(Datenblatt!$C$32*Übersicht!I84^2)+(Datenblatt!$D$32*Übersicht!I84)+Datenblatt!$E$32,0))))))))))))))))))))))))</f>
        <v>0</v>
      </c>
      <c r="Q84" s="2" t="e">
        <f t="shared" si="4"/>
        <v>#DIV/0!</v>
      </c>
      <c r="R84" s="2" t="e">
        <f t="shared" si="5"/>
        <v>#DIV/0!</v>
      </c>
      <c r="T84" s="2"/>
      <c r="U84" s="2">
        <f>Datenblatt!$I$10</f>
        <v>63</v>
      </c>
      <c r="V84" s="2">
        <f>Datenblatt!$I$18</f>
        <v>62</v>
      </c>
      <c r="W84" s="2">
        <f>Datenblatt!$I$26</f>
        <v>56</v>
      </c>
      <c r="X84" s="2">
        <f>Datenblatt!$I$34</f>
        <v>58</v>
      </c>
      <c r="Y84" s="7" t="e">
        <f t="shared" si="6"/>
        <v>#DIV/0!</v>
      </c>
      <c r="AA84" s="2">
        <f>Datenblatt!$I$5</f>
        <v>73</v>
      </c>
      <c r="AB84">
        <f>Datenblatt!$I$13</f>
        <v>80</v>
      </c>
      <c r="AC84">
        <f>Datenblatt!$I$21</f>
        <v>80</v>
      </c>
      <c r="AD84">
        <f>Datenblatt!$I$29</f>
        <v>71</v>
      </c>
      <c r="AE84">
        <f>Datenblatt!$I$37</f>
        <v>75</v>
      </c>
      <c r="AF84" s="7" t="e">
        <f t="shared" si="7"/>
        <v>#DIV/0!</v>
      </c>
    </row>
    <row r="85" spans="11:32" ht="18.75" x14ac:dyDescent="0.3">
      <c r="K85" s="3" t="e">
        <f>IF(AND($C85=13,Datenblatt!M85&lt;Datenblatt!$S$3),0,IF(AND($C85=14,Datenblatt!M85&lt;Datenblatt!$S$4),0,IF(AND($C85=15,Datenblatt!M85&lt;Datenblatt!$S$5),0,IF(AND($C85=16,Datenblatt!M85&lt;Datenblatt!$S$6),0,IF(AND($C85=12,Datenblatt!M85&lt;Datenblatt!$S$7),0,IF(AND($C85=11,Datenblatt!M85&lt;Datenblatt!$S$8),0,IF(AND($C85=13,Datenblatt!M85&gt;Datenblatt!$R$3),100,IF(AND($C85=14,Datenblatt!M85&gt;Datenblatt!$R$4),100,IF(AND($C85=15,Datenblatt!M85&gt;Datenblatt!$R$5),100,IF(AND($C85=16,Datenblatt!M85&gt;Datenblatt!$R$6),100,IF(AND($C85=12,Datenblatt!M85&gt;Datenblatt!$R$7),100,IF(AND($C85=11,Datenblatt!M85&gt;Datenblatt!$R$8),100,IF(Übersicht!$C85=13,Datenblatt!$B$35*Datenblatt!M85^3+Datenblatt!$C$35*Datenblatt!M85^2+Datenblatt!$D$35*Datenblatt!M85+Datenblatt!$E$35,IF(Übersicht!$C85=14,Datenblatt!$B$36*Datenblatt!M85^3+Datenblatt!$C$36*Datenblatt!M85^2+Datenblatt!$D$36*Datenblatt!M85+Datenblatt!$E$36,IF(Übersicht!$C85=15,Datenblatt!$B$37*Datenblatt!M85^3+Datenblatt!$C$37*Datenblatt!M85^2+Datenblatt!$D$37*Datenblatt!M85+Datenblatt!$E$37,IF(Übersicht!$C85=16,Datenblatt!$B$38*Datenblatt!M85^3+Datenblatt!$C$38*Datenblatt!M85^2+Datenblatt!$D$38*Datenblatt!M85+Datenblatt!$E$38,IF(Übersicht!$C85=12,Datenblatt!$B$39*Datenblatt!M85^3+Datenblatt!$C$39*Datenblatt!M85^2+Datenblatt!$D$39*Datenblatt!M85+Datenblatt!$E$39,IF(Übersicht!$C85=11,Datenblatt!$B$40*Datenblatt!M85^3+Datenblatt!$C$40*Datenblatt!M85^2+Datenblatt!$D$40*Datenblatt!M85+Datenblatt!$E$40,0))))))))))))))))))</f>
        <v>#DIV/0!</v>
      </c>
      <c r="L85" s="3"/>
      <c r="M85" t="e">
        <f>IF(AND(Übersicht!$C85=13,Datenblatt!O85&lt;Datenblatt!$Y$3),0,IF(AND(Übersicht!$C85=14,Datenblatt!O85&lt;Datenblatt!$Y$4),0,IF(AND(Übersicht!$C85=15,Datenblatt!O85&lt;Datenblatt!$Y$5),0,IF(AND(Übersicht!$C85=16,Datenblatt!O85&lt;Datenblatt!$Y$6),0,IF(AND(Übersicht!$C85=12,Datenblatt!O85&lt;Datenblatt!$Y$7),0,IF(AND(Übersicht!$C85=11,Datenblatt!O85&lt;Datenblatt!$Y$8),0,IF(AND($C85=13,Datenblatt!O85&gt;Datenblatt!$X$3),100,IF(AND($C85=14,Datenblatt!O85&gt;Datenblatt!$X$4),100,IF(AND($C85=15,Datenblatt!O85&gt;Datenblatt!$X$5),100,IF(AND($C85=16,Datenblatt!O85&gt;Datenblatt!$X$6),100,IF(AND($C85=12,Datenblatt!O85&gt;Datenblatt!$X$7),100,IF(AND($C85=11,Datenblatt!O85&gt;Datenblatt!$X$8),100,IF(Übersicht!$C85=13,Datenblatt!$B$11*Datenblatt!O85^3+Datenblatt!$C$11*Datenblatt!O85^2+Datenblatt!$D$11*Datenblatt!O85+Datenblatt!$E$11,IF(Übersicht!$C85=14,Datenblatt!$B$12*Datenblatt!O85^3+Datenblatt!$C$12*Datenblatt!O85^2+Datenblatt!$D$12*Datenblatt!O85+Datenblatt!$E$12,IF(Übersicht!$C85=15,Datenblatt!$B$13*Datenblatt!O85^3+Datenblatt!$C$13*Datenblatt!O85^2+Datenblatt!$D$13*Datenblatt!O85+Datenblatt!$E$13,IF(Übersicht!$C85=16,Datenblatt!$B$14*Datenblatt!O85^3+Datenblatt!$C$14*Datenblatt!O85^2+Datenblatt!$D$14*Datenblatt!O85+Datenblatt!$E$14,IF(Übersicht!$C85=12,Datenblatt!$B$15*Datenblatt!O85^3+Datenblatt!$C$15*Datenblatt!O85^2+Datenblatt!$D$15*Datenblatt!O85+Datenblatt!$E$15,IF(Übersicht!$C85=11,Datenblatt!$B$16*Datenblatt!O85^3+Datenblatt!$C$16*Datenblatt!O85^2+Datenblatt!$D$16*Datenblatt!O85+Datenblatt!$E$16,0))))))))))))))))))</f>
        <v>#DIV/0!</v>
      </c>
      <c r="N85">
        <f>IF(AND($C85=13,H85&lt;Datenblatt!$AA$3),0,IF(AND($C85=14,H85&lt;Datenblatt!$AA$4),0,IF(AND($C85=15,H85&lt;Datenblatt!$AA$5),0,IF(AND($C85=16,H85&lt;Datenblatt!$AA$6),0,IF(AND($C85=12,H85&lt;Datenblatt!$AA$7),0,IF(AND($C85=11,H85&lt;Datenblatt!$AA$8),0,IF(AND($C85=13,H85&gt;Datenblatt!$Z$3),100,IF(AND($C85=14,H85&gt;Datenblatt!$Z$4),100,IF(AND($C85=15,H85&gt;Datenblatt!$Z$5),100,IF(AND($C85=16,H85&gt;Datenblatt!$Z$6),100,IF(AND($C85=12,H85&gt;Datenblatt!$Z$7),100,IF(AND($C85=11,H85&gt;Datenblatt!$Z$8),100,IF($C85=13,(Datenblatt!$B$19*Übersicht!H85^3)+(Datenblatt!$C$19*Übersicht!H85^2)+(Datenblatt!$D$19*Übersicht!H85)+Datenblatt!$E$19,IF($C85=14,(Datenblatt!$B$20*Übersicht!H85^3)+(Datenblatt!$C$20*Übersicht!H85^2)+(Datenblatt!$D$20*Übersicht!H85)+Datenblatt!$E$20,IF($C85=15,(Datenblatt!$B$21*Übersicht!H85^3)+(Datenblatt!$C$21*Übersicht!H85^2)+(Datenblatt!$D$21*Übersicht!H85)+Datenblatt!$E$21,IF($C85=16,(Datenblatt!$B$22*Übersicht!H85^3)+(Datenblatt!$C$22*Übersicht!H85^2)+(Datenblatt!$D$22*Übersicht!H85)+Datenblatt!$E$22,IF($C85=12,(Datenblatt!$B$23*Übersicht!H85^3)+(Datenblatt!$C$23*Übersicht!H85^2)+(Datenblatt!$D$23*Übersicht!H85)+Datenblatt!$E$23,IF($C85=11,(Datenblatt!$B$24*Übersicht!H85^3)+(Datenblatt!$C$24*Übersicht!H85^2)+(Datenblatt!$D$24*Übersicht!H85)+Datenblatt!$E$24,0))))))))))))))))))</f>
        <v>0</v>
      </c>
      <c r="O85">
        <f>IF(AND(I85="",C85=11),Datenblatt!$I$26,IF(AND(I85="",C85=12),Datenblatt!$I$26,IF(AND(I85="",C85=16),Datenblatt!$I$27,IF(AND(I85="",C85=15),Datenblatt!$I$26,IF(AND(I85="",C85=14),Datenblatt!$I$26,IF(AND(I85="",C85=13),Datenblatt!$I$26,IF(AND($C85=13,I85&gt;Datenblatt!$AC$3),0,IF(AND($C85=14,I85&gt;Datenblatt!$AC$4),0,IF(AND($C85=15,I85&gt;Datenblatt!$AC$5),0,IF(AND($C85=16,I85&gt;Datenblatt!$AC$6),0,IF(AND($C85=12,I85&gt;Datenblatt!$AC$7),0,IF(AND($C85=11,I85&gt;Datenblatt!$AC$8),0,IF(AND($C85=13,I85&lt;Datenblatt!$AB$3),100,IF(AND($C85=14,I85&lt;Datenblatt!$AB$4),100,IF(AND($C85=15,I85&lt;Datenblatt!$AB$5),100,IF(AND($C85=16,I85&lt;Datenblatt!$AB$6),100,IF(AND($C85=12,I85&lt;Datenblatt!$AB$7),100,IF(AND($C85=11,I85&lt;Datenblatt!$AB$8),100,IF($C85=13,(Datenblatt!$B$27*Übersicht!I85^3)+(Datenblatt!$C$27*Übersicht!I85^2)+(Datenblatt!$D$27*Übersicht!I85)+Datenblatt!$E$27,IF($C85=14,(Datenblatt!$B$28*Übersicht!I85^3)+(Datenblatt!$C$28*Übersicht!I85^2)+(Datenblatt!$D$28*Übersicht!I85)+Datenblatt!$E$28,IF($C85=15,(Datenblatt!$B$29*Übersicht!I85^3)+(Datenblatt!$C$29*Übersicht!I85^2)+(Datenblatt!$D$29*Übersicht!I85)+Datenblatt!$E$29,IF($C85=16,(Datenblatt!$B$30*Übersicht!I85^3)+(Datenblatt!$C$30*Übersicht!I85^2)+(Datenblatt!$D$30*Übersicht!I85)+Datenblatt!$E$30,IF($C85=12,(Datenblatt!$B$31*Übersicht!I85^3)+(Datenblatt!$C$31*Übersicht!I85^2)+(Datenblatt!$D$31*Übersicht!I85)+Datenblatt!$E$31,IF($C85=11,(Datenblatt!$B$32*Übersicht!I85^3)+(Datenblatt!$C$32*Übersicht!I85^2)+(Datenblatt!$D$32*Übersicht!I85)+Datenblatt!$E$32,0))))))))))))))))))))))))</f>
        <v>0</v>
      </c>
      <c r="P85">
        <f>IF(AND(I85="",C85=11),Datenblatt!$I$29,IF(AND(I85="",C85=12),Datenblatt!$I$29,IF(AND(I85="",C85=16),Datenblatt!$I$29,IF(AND(I85="",C85=15),Datenblatt!$I$29,IF(AND(I85="",C85=14),Datenblatt!$I$29,IF(AND(I85="",C85=13),Datenblatt!$I$29,IF(AND($C85=13,I85&gt;Datenblatt!$AC$3),0,IF(AND($C85=14,I85&gt;Datenblatt!$AC$4),0,IF(AND($C85=15,I85&gt;Datenblatt!$AC$5),0,IF(AND($C85=16,I85&gt;Datenblatt!$AC$6),0,IF(AND($C85=12,I85&gt;Datenblatt!$AC$7),0,IF(AND($C85=11,I85&gt;Datenblatt!$AC$8),0,IF(AND($C85=13,I85&lt;Datenblatt!$AB$3),100,IF(AND($C85=14,I85&lt;Datenblatt!$AB$4),100,IF(AND($C85=15,I85&lt;Datenblatt!$AB$5),100,IF(AND($C85=16,I85&lt;Datenblatt!$AB$6),100,IF(AND($C85=12,I85&lt;Datenblatt!$AB$7),100,IF(AND($C85=11,I85&lt;Datenblatt!$AB$8),100,IF($C85=13,(Datenblatt!$B$27*Übersicht!I85^3)+(Datenblatt!$C$27*Übersicht!I85^2)+(Datenblatt!$D$27*Übersicht!I85)+Datenblatt!$E$27,IF($C85=14,(Datenblatt!$B$28*Übersicht!I85^3)+(Datenblatt!$C$28*Übersicht!I85^2)+(Datenblatt!$D$28*Übersicht!I85)+Datenblatt!$E$28,IF($C85=15,(Datenblatt!$B$29*Übersicht!I85^3)+(Datenblatt!$C$29*Übersicht!I85^2)+(Datenblatt!$D$29*Übersicht!I85)+Datenblatt!$E$29,IF($C85=16,(Datenblatt!$B$30*Übersicht!I85^3)+(Datenblatt!$C$30*Übersicht!I85^2)+(Datenblatt!$D$30*Übersicht!I85)+Datenblatt!$E$30,IF($C85=12,(Datenblatt!$B$31*Übersicht!I85^3)+(Datenblatt!$C$31*Übersicht!I85^2)+(Datenblatt!$D$31*Übersicht!I85)+Datenblatt!$E$31,IF($C85=11,(Datenblatt!$B$32*Übersicht!I85^3)+(Datenblatt!$C$32*Übersicht!I85^2)+(Datenblatt!$D$32*Übersicht!I85)+Datenblatt!$E$32,0))))))))))))))))))))))))</f>
        <v>0</v>
      </c>
      <c r="Q85" s="2" t="e">
        <f t="shared" si="4"/>
        <v>#DIV/0!</v>
      </c>
      <c r="R85" s="2" t="e">
        <f t="shared" si="5"/>
        <v>#DIV/0!</v>
      </c>
      <c r="T85" s="2"/>
      <c r="U85" s="2">
        <f>Datenblatt!$I$10</f>
        <v>63</v>
      </c>
      <c r="V85" s="2">
        <f>Datenblatt!$I$18</f>
        <v>62</v>
      </c>
      <c r="W85" s="2">
        <f>Datenblatt!$I$26</f>
        <v>56</v>
      </c>
      <c r="X85" s="2">
        <f>Datenblatt!$I$34</f>
        <v>58</v>
      </c>
      <c r="Y85" s="7" t="e">
        <f t="shared" si="6"/>
        <v>#DIV/0!</v>
      </c>
      <c r="AA85" s="2">
        <f>Datenblatt!$I$5</f>
        <v>73</v>
      </c>
      <c r="AB85">
        <f>Datenblatt!$I$13</f>
        <v>80</v>
      </c>
      <c r="AC85">
        <f>Datenblatt!$I$21</f>
        <v>80</v>
      </c>
      <c r="AD85">
        <f>Datenblatt!$I$29</f>
        <v>71</v>
      </c>
      <c r="AE85">
        <f>Datenblatt!$I$37</f>
        <v>75</v>
      </c>
      <c r="AF85" s="7" t="e">
        <f t="shared" si="7"/>
        <v>#DIV/0!</v>
      </c>
    </row>
    <row r="86" spans="11:32" ht="18.75" x14ac:dyDescent="0.3">
      <c r="K86" s="3" t="e">
        <f>IF(AND($C86=13,Datenblatt!M86&lt;Datenblatt!$S$3),0,IF(AND($C86=14,Datenblatt!M86&lt;Datenblatt!$S$4),0,IF(AND($C86=15,Datenblatt!M86&lt;Datenblatt!$S$5),0,IF(AND($C86=16,Datenblatt!M86&lt;Datenblatt!$S$6),0,IF(AND($C86=12,Datenblatt!M86&lt;Datenblatt!$S$7),0,IF(AND($C86=11,Datenblatt!M86&lt;Datenblatt!$S$8),0,IF(AND($C86=13,Datenblatt!M86&gt;Datenblatt!$R$3),100,IF(AND($C86=14,Datenblatt!M86&gt;Datenblatt!$R$4),100,IF(AND($C86=15,Datenblatt!M86&gt;Datenblatt!$R$5),100,IF(AND($C86=16,Datenblatt!M86&gt;Datenblatt!$R$6),100,IF(AND($C86=12,Datenblatt!M86&gt;Datenblatt!$R$7),100,IF(AND($C86=11,Datenblatt!M86&gt;Datenblatt!$R$8),100,IF(Übersicht!$C86=13,Datenblatt!$B$35*Datenblatt!M86^3+Datenblatt!$C$35*Datenblatt!M86^2+Datenblatt!$D$35*Datenblatt!M86+Datenblatt!$E$35,IF(Übersicht!$C86=14,Datenblatt!$B$36*Datenblatt!M86^3+Datenblatt!$C$36*Datenblatt!M86^2+Datenblatt!$D$36*Datenblatt!M86+Datenblatt!$E$36,IF(Übersicht!$C86=15,Datenblatt!$B$37*Datenblatt!M86^3+Datenblatt!$C$37*Datenblatt!M86^2+Datenblatt!$D$37*Datenblatt!M86+Datenblatt!$E$37,IF(Übersicht!$C86=16,Datenblatt!$B$38*Datenblatt!M86^3+Datenblatt!$C$38*Datenblatt!M86^2+Datenblatt!$D$38*Datenblatt!M86+Datenblatt!$E$38,IF(Übersicht!$C86=12,Datenblatt!$B$39*Datenblatt!M86^3+Datenblatt!$C$39*Datenblatt!M86^2+Datenblatt!$D$39*Datenblatt!M86+Datenblatt!$E$39,IF(Übersicht!$C86=11,Datenblatt!$B$40*Datenblatt!M86^3+Datenblatt!$C$40*Datenblatt!M86^2+Datenblatt!$D$40*Datenblatt!M86+Datenblatt!$E$40,0))))))))))))))))))</f>
        <v>#DIV/0!</v>
      </c>
      <c r="L86" s="3"/>
      <c r="M86" t="e">
        <f>IF(AND(Übersicht!$C86=13,Datenblatt!O86&lt;Datenblatt!$Y$3),0,IF(AND(Übersicht!$C86=14,Datenblatt!O86&lt;Datenblatt!$Y$4),0,IF(AND(Übersicht!$C86=15,Datenblatt!O86&lt;Datenblatt!$Y$5),0,IF(AND(Übersicht!$C86=16,Datenblatt!O86&lt;Datenblatt!$Y$6),0,IF(AND(Übersicht!$C86=12,Datenblatt!O86&lt;Datenblatt!$Y$7),0,IF(AND(Übersicht!$C86=11,Datenblatt!O86&lt;Datenblatt!$Y$8),0,IF(AND($C86=13,Datenblatt!O86&gt;Datenblatt!$X$3),100,IF(AND($C86=14,Datenblatt!O86&gt;Datenblatt!$X$4),100,IF(AND($C86=15,Datenblatt!O86&gt;Datenblatt!$X$5),100,IF(AND($C86=16,Datenblatt!O86&gt;Datenblatt!$X$6),100,IF(AND($C86=12,Datenblatt!O86&gt;Datenblatt!$X$7),100,IF(AND($C86=11,Datenblatt!O86&gt;Datenblatt!$X$8),100,IF(Übersicht!$C86=13,Datenblatt!$B$11*Datenblatt!O86^3+Datenblatt!$C$11*Datenblatt!O86^2+Datenblatt!$D$11*Datenblatt!O86+Datenblatt!$E$11,IF(Übersicht!$C86=14,Datenblatt!$B$12*Datenblatt!O86^3+Datenblatt!$C$12*Datenblatt!O86^2+Datenblatt!$D$12*Datenblatt!O86+Datenblatt!$E$12,IF(Übersicht!$C86=15,Datenblatt!$B$13*Datenblatt!O86^3+Datenblatt!$C$13*Datenblatt!O86^2+Datenblatt!$D$13*Datenblatt!O86+Datenblatt!$E$13,IF(Übersicht!$C86=16,Datenblatt!$B$14*Datenblatt!O86^3+Datenblatt!$C$14*Datenblatt!O86^2+Datenblatt!$D$14*Datenblatt!O86+Datenblatt!$E$14,IF(Übersicht!$C86=12,Datenblatt!$B$15*Datenblatt!O86^3+Datenblatt!$C$15*Datenblatt!O86^2+Datenblatt!$D$15*Datenblatt!O86+Datenblatt!$E$15,IF(Übersicht!$C86=11,Datenblatt!$B$16*Datenblatt!O86^3+Datenblatt!$C$16*Datenblatt!O86^2+Datenblatt!$D$16*Datenblatt!O86+Datenblatt!$E$16,0))))))))))))))))))</f>
        <v>#DIV/0!</v>
      </c>
      <c r="N86">
        <f>IF(AND($C86=13,H86&lt;Datenblatt!$AA$3),0,IF(AND($C86=14,H86&lt;Datenblatt!$AA$4),0,IF(AND($C86=15,H86&lt;Datenblatt!$AA$5),0,IF(AND($C86=16,H86&lt;Datenblatt!$AA$6),0,IF(AND($C86=12,H86&lt;Datenblatt!$AA$7),0,IF(AND($C86=11,H86&lt;Datenblatt!$AA$8),0,IF(AND($C86=13,H86&gt;Datenblatt!$Z$3),100,IF(AND($C86=14,H86&gt;Datenblatt!$Z$4),100,IF(AND($C86=15,H86&gt;Datenblatt!$Z$5),100,IF(AND($C86=16,H86&gt;Datenblatt!$Z$6),100,IF(AND($C86=12,H86&gt;Datenblatt!$Z$7),100,IF(AND($C86=11,H86&gt;Datenblatt!$Z$8),100,IF($C86=13,(Datenblatt!$B$19*Übersicht!H86^3)+(Datenblatt!$C$19*Übersicht!H86^2)+(Datenblatt!$D$19*Übersicht!H86)+Datenblatt!$E$19,IF($C86=14,(Datenblatt!$B$20*Übersicht!H86^3)+(Datenblatt!$C$20*Übersicht!H86^2)+(Datenblatt!$D$20*Übersicht!H86)+Datenblatt!$E$20,IF($C86=15,(Datenblatt!$B$21*Übersicht!H86^3)+(Datenblatt!$C$21*Übersicht!H86^2)+(Datenblatt!$D$21*Übersicht!H86)+Datenblatt!$E$21,IF($C86=16,(Datenblatt!$B$22*Übersicht!H86^3)+(Datenblatt!$C$22*Übersicht!H86^2)+(Datenblatt!$D$22*Übersicht!H86)+Datenblatt!$E$22,IF($C86=12,(Datenblatt!$B$23*Übersicht!H86^3)+(Datenblatt!$C$23*Übersicht!H86^2)+(Datenblatt!$D$23*Übersicht!H86)+Datenblatt!$E$23,IF($C86=11,(Datenblatt!$B$24*Übersicht!H86^3)+(Datenblatt!$C$24*Übersicht!H86^2)+(Datenblatt!$D$24*Übersicht!H86)+Datenblatt!$E$24,0))))))))))))))))))</f>
        <v>0</v>
      </c>
      <c r="O86">
        <f>IF(AND(I86="",C86=11),Datenblatt!$I$26,IF(AND(I86="",C86=12),Datenblatt!$I$26,IF(AND(I86="",C86=16),Datenblatt!$I$27,IF(AND(I86="",C86=15),Datenblatt!$I$26,IF(AND(I86="",C86=14),Datenblatt!$I$26,IF(AND(I86="",C86=13),Datenblatt!$I$26,IF(AND($C86=13,I86&gt;Datenblatt!$AC$3),0,IF(AND($C86=14,I86&gt;Datenblatt!$AC$4),0,IF(AND($C86=15,I86&gt;Datenblatt!$AC$5),0,IF(AND($C86=16,I86&gt;Datenblatt!$AC$6),0,IF(AND($C86=12,I86&gt;Datenblatt!$AC$7),0,IF(AND($C86=11,I86&gt;Datenblatt!$AC$8),0,IF(AND($C86=13,I86&lt;Datenblatt!$AB$3),100,IF(AND($C86=14,I86&lt;Datenblatt!$AB$4),100,IF(AND($C86=15,I86&lt;Datenblatt!$AB$5),100,IF(AND($C86=16,I86&lt;Datenblatt!$AB$6),100,IF(AND($C86=12,I86&lt;Datenblatt!$AB$7),100,IF(AND($C86=11,I86&lt;Datenblatt!$AB$8),100,IF($C86=13,(Datenblatt!$B$27*Übersicht!I86^3)+(Datenblatt!$C$27*Übersicht!I86^2)+(Datenblatt!$D$27*Übersicht!I86)+Datenblatt!$E$27,IF($C86=14,(Datenblatt!$B$28*Übersicht!I86^3)+(Datenblatt!$C$28*Übersicht!I86^2)+(Datenblatt!$D$28*Übersicht!I86)+Datenblatt!$E$28,IF($C86=15,(Datenblatt!$B$29*Übersicht!I86^3)+(Datenblatt!$C$29*Übersicht!I86^2)+(Datenblatt!$D$29*Übersicht!I86)+Datenblatt!$E$29,IF($C86=16,(Datenblatt!$B$30*Übersicht!I86^3)+(Datenblatt!$C$30*Übersicht!I86^2)+(Datenblatt!$D$30*Übersicht!I86)+Datenblatt!$E$30,IF($C86=12,(Datenblatt!$B$31*Übersicht!I86^3)+(Datenblatt!$C$31*Übersicht!I86^2)+(Datenblatt!$D$31*Übersicht!I86)+Datenblatt!$E$31,IF($C86=11,(Datenblatt!$B$32*Übersicht!I86^3)+(Datenblatt!$C$32*Übersicht!I86^2)+(Datenblatt!$D$32*Übersicht!I86)+Datenblatt!$E$32,0))))))))))))))))))))))))</f>
        <v>0</v>
      </c>
      <c r="P86">
        <f>IF(AND(I86="",C86=11),Datenblatt!$I$29,IF(AND(I86="",C86=12),Datenblatt!$I$29,IF(AND(I86="",C86=16),Datenblatt!$I$29,IF(AND(I86="",C86=15),Datenblatt!$I$29,IF(AND(I86="",C86=14),Datenblatt!$I$29,IF(AND(I86="",C86=13),Datenblatt!$I$29,IF(AND($C86=13,I86&gt;Datenblatt!$AC$3),0,IF(AND($C86=14,I86&gt;Datenblatt!$AC$4),0,IF(AND($C86=15,I86&gt;Datenblatt!$AC$5),0,IF(AND($C86=16,I86&gt;Datenblatt!$AC$6),0,IF(AND($C86=12,I86&gt;Datenblatt!$AC$7),0,IF(AND($C86=11,I86&gt;Datenblatt!$AC$8),0,IF(AND($C86=13,I86&lt;Datenblatt!$AB$3),100,IF(AND($C86=14,I86&lt;Datenblatt!$AB$4),100,IF(AND($C86=15,I86&lt;Datenblatt!$AB$5),100,IF(AND($C86=16,I86&lt;Datenblatt!$AB$6),100,IF(AND($C86=12,I86&lt;Datenblatt!$AB$7),100,IF(AND($C86=11,I86&lt;Datenblatt!$AB$8),100,IF($C86=13,(Datenblatt!$B$27*Übersicht!I86^3)+(Datenblatt!$C$27*Übersicht!I86^2)+(Datenblatt!$D$27*Übersicht!I86)+Datenblatt!$E$27,IF($C86=14,(Datenblatt!$B$28*Übersicht!I86^3)+(Datenblatt!$C$28*Übersicht!I86^2)+(Datenblatt!$D$28*Übersicht!I86)+Datenblatt!$E$28,IF($C86=15,(Datenblatt!$B$29*Übersicht!I86^3)+(Datenblatt!$C$29*Übersicht!I86^2)+(Datenblatt!$D$29*Übersicht!I86)+Datenblatt!$E$29,IF($C86=16,(Datenblatt!$B$30*Übersicht!I86^3)+(Datenblatt!$C$30*Übersicht!I86^2)+(Datenblatt!$D$30*Übersicht!I86)+Datenblatt!$E$30,IF($C86=12,(Datenblatt!$B$31*Übersicht!I86^3)+(Datenblatt!$C$31*Übersicht!I86^2)+(Datenblatt!$D$31*Übersicht!I86)+Datenblatt!$E$31,IF($C86=11,(Datenblatt!$B$32*Übersicht!I86^3)+(Datenblatt!$C$32*Übersicht!I86^2)+(Datenblatt!$D$32*Übersicht!I86)+Datenblatt!$E$32,0))))))))))))))))))))))))</f>
        <v>0</v>
      </c>
      <c r="Q86" s="2" t="e">
        <f t="shared" si="4"/>
        <v>#DIV/0!</v>
      </c>
      <c r="R86" s="2" t="e">
        <f t="shared" si="5"/>
        <v>#DIV/0!</v>
      </c>
      <c r="T86" s="2"/>
      <c r="U86" s="2">
        <f>Datenblatt!$I$10</f>
        <v>63</v>
      </c>
      <c r="V86" s="2">
        <f>Datenblatt!$I$18</f>
        <v>62</v>
      </c>
      <c r="W86" s="2">
        <f>Datenblatt!$I$26</f>
        <v>56</v>
      </c>
      <c r="X86" s="2">
        <f>Datenblatt!$I$34</f>
        <v>58</v>
      </c>
      <c r="Y86" s="7" t="e">
        <f t="shared" si="6"/>
        <v>#DIV/0!</v>
      </c>
      <c r="AA86" s="2">
        <f>Datenblatt!$I$5</f>
        <v>73</v>
      </c>
      <c r="AB86">
        <f>Datenblatt!$I$13</f>
        <v>80</v>
      </c>
      <c r="AC86">
        <f>Datenblatt!$I$21</f>
        <v>80</v>
      </c>
      <c r="AD86">
        <f>Datenblatt!$I$29</f>
        <v>71</v>
      </c>
      <c r="AE86">
        <f>Datenblatt!$I$37</f>
        <v>75</v>
      </c>
      <c r="AF86" s="7" t="e">
        <f t="shared" si="7"/>
        <v>#DIV/0!</v>
      </c>
    </row>
    <row r="87" spans="11:32" ht="18.75" x14ac:dyDescent="0.3">
      <c r="K87" s="3" t="e">
        <f>IF(AND($C87=13,Datenblatt!M87&lt;Datenblatt!$S$3),0,IF(AND($C87=14,Datenblatt!M87&lt;Datenblatt!$S$4),0,IF(AND($C87=15,Datenblatt!M87&lt;Datenblatt!$S$5),0,IF(AND($C87=16,Datenblatt!M87&lt;Datenblatt!$S$6),0,IF(AND($C87=12,Datenblatt!M87&lt;Datenblatt!$S$7),0,IF(AND($C87=11,Datenblatt!M87&lt;Datenblatt!$S$8),0,IF(AND($C87=13,Datenblatt!M87&gt;Datenblatt!$R$3),100,IF(AND($C87=14,Datenblatt!M87&gt;Datenblatt!$R$4),100,IF(AND($C87=15,Datenblatt!M87&gt;Datenblatt!$R$5),100,IF(AND($C87=16,Datenblatt!M87&gt;Datenblatt!$R$6),100,IF(AND($C87=12,Datenblatt!M87&gt;Datenblatt!$R$7),100,IF(AND($C87=11,Datenblatt!M87&gt;Datenblatt!$R$8),100,IF(Übersicht!$C87=13,Datenblatt!$B$35*Datenblatt!M87^3+Datenblatt!$C$35*Datenblatt!M87^2+Datenblatt!$D$35*Datenblatt!M87+Datenblatt!$E$35,IF(Übersicht!$C87=14,Datenblatt!$B$36*Datenblatt!M87^3+Datenblatt!$C$36*Datenblatt!M87^2+Datenblatt!$D$36*Datenblatt!M87+Datenblatt!$E$36,IF(Übersicht!$C87=15,Datenblatt!$B$37*Datenblatt!M87^3+Datenblatt!$C$37*Datenblatt!M87^2+Datenblatt!$D$37*Datenblatt!M87+Datenblatt!$E$37,IF(Übersicht!$C87=16,Datenblatt!$B$38*Datenblatt!M87^3+Datenblatt!$C$38*Datenblatt!M87^2+Datenblatt!$D$38*Datenblatt!M87+Datenblatt!$E$38,IF(Übersicht!$C87=12,Datenblatt!$B$39*Datenblatt!M87^3+Datenblatt!$C$39*Datenblatt!M87^2+Datenblatt!$D$39*Datenblatt!M87+Datenblatt!$E$39,IF(Übersicht!$C87=11,Datenblatt!$B$40*Datenblatt!M87^3+Datenblatt!$C$40*Datenblatt!M87^2+Datenblatt!$D$40*Datenblatt!M87+Datenblatt!$E$40,0))))))))))))))))))</f>
        <v>#DIV/0!</v>
      </c>
      <c r="L87" s="3"/>
      <c r="M87" t="e">
        <f>IF(AND(Übersicht!$C87=13,Datenblatt!O87&lt;Datenblatt!$Y$3),0,IF(AND(Übersicht!$C87=14,Datenblatt!O87&lt;Datenblatt!$Y$4),0,IF(AND(Übersicht!$C87=15,Datenblatt!O87&lt;Datenblatt!$Y$5),0,IF(AND(Übersicht!$C87=16,Datenblatt!O87&lt;Datenblatt!$Y$6),0,IF(AND(Übersicht!$C87=12,Datenblatt!O87&lt;Datenblatt!$Y$7),0,IF(AND(Übersicht!$C87=11,Datenblatt!O87&lt;Datenblatt!$Y$8),0,IF(AND($C87=13,Datenblatt!O87&gt;Datenblatt!$X$3),100,IF(AND($C87=14,Datenblatt!O87&gt;Datenblatt!$X$4),100,IF(AND($C87=15,Datenblatt!O87&gt;Datenblatt!$X$5),100,IF(AND($C87=16,Datenblatt!O87&gt;Datenblatt!$X$6),100,IF(AND($C87=12,Datenblatt!O87&gt;Datenblatt!$X$7),100,IF(AND($C87=11,Datenblatt!O87&gt;Datenblatt!$X$8),100,IF(Übersicht!$C87=13,Datenblatt!$B$11*Datenblatt!O87^3+Datenblatt!$C$11*Datenblatt!O87^2+Datenblatt!$D$11*Datenblatt!O87+Datenblatt!$E$11,IF(Übersicht!$C87=14,Datenblatt!$B$12*Datenblatt!O87^3+Datenblatt!$C$12*Datenblatt!O87^2+Datenblatt!$D$12*Datenblatt!O87+Datenblatt!$E$12,IF(Übersicht!$C87=15,Datenblatt!$B$13*Datenblatt!O87^3+Datenblatt!$C$13*Datenblatt!O87^2+Datenblatt!$D$13*Datenblatt!O87+Datenblatt!$E$13,IF(Übersicht!$C87=16,Datenblatt!$B$14*Datenblatt!O87^3+Datenblatt!$C$14*Datenblatt!O87^2+Datenblatt!$D$14*Datenblatt!O87+Datenblatt!$E$14,IF(Übersicht!$C87=12,Datenblatt!$B$15*Datenblatt!O87^3+Datenblatt!$C$15*Datenblatt!O87^2+Datenblatt!$D$15*Datenblatt!O87+Datenblatt!$E$15,IF(Übersicht!$C87=11,Datenblatt!$B$16*Datenblatt!O87^3+Datenblatt!$C$16*Datenblatt!O87^2+Datenblatt!$D$16*Datenblatt!O87+Datenblatt!$E$16,0))))))))))))))))))</f>
        <v>#DIV/0!</v>
      </c>
      <c r="N87">
        <f>IF(AND($C87=13,H87&lt;Datenblatt!$AA$3),0,IF(AND($C87=14,H87&lt;Datenblatt!$AA$4),0,IF(AND($C87=15,H87&lt;Datenblatt!$AA$5),0,IF(AND($C87=16,H87&lt;Datenblatt!$AA$6),0,IF(AND($C87=12,H87&lt;Datenblatt!$AA$7),0,IF(AND($C87=11,H87&lt;Datenblatt!$AA$8),0,IF(AND($C87=13,H87&gt;Datenblatt!$Z$3),100,IF(AND($C87=14,H87&gt;Datenblatt!$Z$4),100,IF(AND($C87=15,H87&gt;Datenblatt!$Z$5),100,IF(AND($C87=16,H87&gt;Datenblatt!$Z$6),100,IF(AND($C87=12,H87&gt;Datenblatt!$Z$7),100,IF(AND($C87=11,H87&gt;Datenblatt!$Z$8),100,IF($C87=13,(Datenblatt!$B$19*Übersicht!H87^3)+(Datenblatt!$C$19*Übersicht!H87^2)+(Datenblatt!$D$19*Übersicht!H87)+Datenblatt!$E$19,IF($C87=14,(Datenblatt!$B$20*Übersicht!H87^3)+(Datenblatt!$C$20*Übersicht!H87^2)+(Datenblatt!$D$20*Übersicht!H87)+Datenblatt!$E$20,IF($C87=15,(Datenblatt!$B$21*Übersicht!H87^3)+(Datenblatt!$C$21*Übersicht!H87^2)+(Datenblatt!$D$21*Übersicht!H87)+Datenblatt!$E$21,IF($C87=16,(Datenblatt!$B$22*Übersicht!H87^3)+(Datenblatt!$C$22*Übersicht!H87^2)+(Datenblatt!$D$22*Übersicht!H87)+Datenblatt!$E$22,IF($C87=12,(Datenblatt!$B$23*Übersicht!H87^3)+(Datenblatt!$C$23*Übersicht!H87^2)+(Datenblatt!$D$23*Übersicht!H87)+Datenblatt!$E$23,IF($C87=11,(Datenblatt!$B$24*Übersicht!H87^3)+(Datenblatt!$C$24*Übersicht!H87^2)+(Datenblatt!$D$24*Übersicht!H87)+Datenblatt!$E$24,0))))))))))))))))))</f>
        <v>0</v>
      </c>
      <c r="O87">
        <f>IF(AND(I87="",C87=11),Datenblatt!$I$26,IF(AND(I87="",C87=12),Datenblatt!$I$26,IF(AND(I87="",C87=16),Datenblatt!$I$27,IF(AND(I87="",C87=15),Datenblatt!$I$26,IF(AND(I87="",C87=14),Datenblatt!$I$26,IF(AND(I87="",C87=13),Datenblatt!$I$26,IF(AND($C87=13,I87&gt;Datenblatt!$AC$3),0,IF(AND($C87=14,I87&gt;Datenblatt!$AC$4),0,IF(AND($C87=15,I87&gt;Datenblatt!$AC$5),0,IF(AND($C87=16,I87&gt;Datenblatt!$AC$6),0,IF(AND($C87=12,I87&gt;Datenblatt!$AC$7),0,IF(AND($C87=11,I87&gt;Datenblatt!$AC$8),0,IF(AND($C87=13,I87&lt;Datenblatt!$AB$3),100,IF(AND($C87=14,I87&lt;Datenblatt!$AB$4),100,IF(AND($C87=15,I87&lt;Datenblatt!$AB$5),100,IF(AND($C87=16,I87&lt;Datenblatt!$AB$6),100,IF(AND($C87=12,I87&lt;Datenblatt!$AB$7),100,IF(AND($C87=11,I87&lt;Datenblatt!$AB$8),100,IF($C87=13,(Datenblatt!$B$27*Übersicht!I87^3)+(Datenblatt!$C$27*Übersicht!I87^2)+(Datenblatt!$D$27*Übersicht!I87)+Datenblatt!$E$27,IF($C87=14,(Datenblatt!$B$28*Übersicht!I87^3)+(Datenblatt!$C$28*Übersicht!I87^2)+(Datenblatt!$D$28*Übersicht!I87)+Datenblatt!$E$28,IF($C87=15,(Datenblatt!$B$29*Übersicht!I87^3)+(Datenblatt!$C$29*Übersicht!I87^2)+(Datenblatt!$D$29*Übersicht!I87)+Datenblatt!$E$29,IF($C87=16,(Datenblatt!$B$30*Übersicht!I87^3)+(Datenblatt!$C$30*Übersicht!I87^2)+(Datenblatt!$D$30*Übersicht!I87)+Datenblatt!$E$30,IF($C87=12,(Datenblatt!$B$31*Übersicht!I87^3)+(Datenblatt!$C$31*Übersicht!I87^2)+(Datenblatt!$D$31*Übersicht!I87)+Datenblatt!$E$31,IF($C87=11,(Datenblatt!$B$32*Übersicht!I87^3)+(Datenblatt!$C$32*Übersicht!I87^2)+(Datenblatt!$D$32*Übersicht!I87)+Datenblatt!$E$32,0))))))))))))))))))))))))</f>
        <v>0</v>
      </c>
      <c r="P87">
        <f>IF(AND(I87="",C87=11),Datenblatt!$I$29,IF(AND(I87="",C87=12),Datenblatt!$I$29,IF(AND(I87="",C87=16),Datenblatt!$I$29,IF(AND(I87="",C87=15),Datenblatt!$I$29,IF(AND(I87="",C87=14),Datenblatt!$I$29,IF(AND(I87="",C87=13),Datenblatt!$I$29,IF(AND($C87=13,I87&gt;Datenblatt!$AC$3),0,IF(AND($C87=14,I87&gt;Datenblatt!$AC$4),0,IF(AND($C87=15,I87&gt;Datenblatt!$AC$5),0,IF(AND($C87=16,I87&gt;Datenblatt!$AC$6),0,IF(AND($C87=12,I87&gt;Datenblatt!$AC$7),0,IF(AND($C87=11,I87&gt;Datenblatt!$AC$8),0,IF(AND($C87=13,I87&lt;Datenblatt!$AB$3),100,IF(AND($C87=14,I87&lt;Datenblatt!$AB$4),100,IF(AND($C87=15,I87&lt;Datenblatt!$AB$5),100,IF(AND($C87=16,I87&lt;Datenblatt!$AB$6),100,IF(AND($C87=12,I87&lt;Datenblatt!$AB$7),100,IF(AND($C87=11,I87&lt;Datenblatt!$AB$8),100,IF($C87=13,(Datenblatt!$B$27*Übersicht!I87^3)+(Datenblatt!$C$27*Übersicht!I87^2)+(Datenblatt!$D$27*Übersicht!I87)+Datenblatt!$E$27,IF($C87=14,(Datenblatt!$B$28*Übersicht!I87^3)+(Datenblatt!$C$28*Übersicht!I87^2)+(Datenblatt!$D$28*Übersicht!I87)+Datenblatt!$E$28,IF($C87=15,(Datenblatt!$B$29*Übersicht!I87^3)+(Datenblatt!$C$29*Übersicht!I87^2)+(Datenblatt!$D$29*Übersicht!I87)+Datenblatt!$E$29,IF($C87=16,(Datenblatt!$B$30*Übersicht!I87^3)+(Datenblatt!$C$30*Übersicht!I87^2)+(Datenblatt!$D$30*Übersicht!I87)+Datenblatt!$E$30,IF($C87=12,(Datenblatt!$B$31*Übersicht!I87^3)+(Datenblatt!$C$31*Übersicht!I87^2)+(Datenblatt!$D$31*Übersicht!I87)+Datenblatt!$E$31,IF($C87=11,(Datenblatt!$B$32*Übersicht!I87^3)+(Datenblatt!$C$32*Übersicht!I87^2)+(Datenblatt!$D$32*Übersicht!I87)+Datenblatt!$E$32,0))))))))))))))))))))))))</f>
        <v>0</v>
      </c>
      <c r="Q87" s="2" t="e">
        <f t="shared" si="4"/>
        <v>#DIV/0!</v>
      </c>
      <c r="R87" s="2" t="e">
        <f t="shared" si="5"/>
        <v>#DIV/0!</v>
      </c>
      <c r="T87" s="2"/>
      <c r="U87" s="2">
        <f>Datenblatt!$I$10</f>
        <v>63</v>
      </c>
      <c r="V87" s="2">
        <f>Datenblatt!$I$18</f>
        <v>62</v>
      </c>
      <c r="W87" s="2">
        <f>Datenblatt!$I$26</f>
        <v>56</v>
      </c>
      <c r="X87" s="2">
        <f>Datenblatt!$I$34</f>
        <v>58</v>
      </c>
      <c r="Y87" s="7" t="e">
        <f t="shared" si="6"/>
        <v>#DIV/0!</v>
      </c>
      <c r="AA87" s="2">
        <f>Datenblatt!$I$5</f>
        <v>73</v>
      </c>
      <c r="AB87">
        <f>Datenblatt!$I$13</f>
        <v>80</v>
      </c>
      <c r="AC87">
        <f>Datenblatt!$I$21</f>
        <v>80</v>
      </c>
      <c r="AD87">
        <f>Datenblatt!$I$29</f>
        <v>71</v>
      </c>
      <c r="AE87">
        <f>Datenblatt!$I$37</f>
        <v>75</v>
      </c>
      <c r="AF87" s="7" t="e">
        <f t="shared" si="7"/>
        <v>#DIV/0!</v>
      </c>
    </row>
    <row r="88" spans="11:32" ht="18.75" x14ac:dyDescent="0.3">
      <c r="K88" s="3" t="e">
        <f>IF(AND($C88=13,Datenblatt!M88&lt;Datenblatt!$S$3),0,IF(AND($C88=14,Datenblatt!M88&lt;Datenblatt!$S$4),0,IF(AND($C88=15,Datenblatt!M88&lt;Datenblatt!$S$5),0,IF(AND($C88=16,Datenblatt!M88&lt;Datenblatt!$S$6),0,IF(AND($C88=12,Datenblatt!M88&lt;Datenblatt!$S$7),0,IF(AND($C88=11,Datenblatt!M88&lt;Datenblatt!$S$8),0,IF(AND($C88=13,Datenblatt!M88&gt;Datenblatt!$R$3),100,IF(AND($C88=14,Datenblatt!M88&gt;Datenblatt!$R$4),100,IF(AND($C88=15,Datenblatt!M88&gt;Datenblatt!$R$5),100,IF(AND($C88=16,Datenblatt!M88&gt;Datenblatt!$R$6),100,IF(AND($C88=12,Datenblatt!M88&gt;Datenblatt!$R$7),100,IF(AND($C88=11,Datenblatt!M88&gt;Datenblatt!$R$8),100,IF(Übersicht!$C88=13,Datenblatt!$B$35*Datenblatt!M88^3+Datenblatt!$C$35*Datenblatt!M88^2+Datenblatt!$D$35*Datenblatt!M88+Datenblatt!$E$35,IF(Übersicht!$C88=14,Datenblatt!$B$36*Datenblatt!M88^3+Datenblatt!$C$36*Datenblatt!M88^2+Datenblatt!$D$36*Datenblatt!M88+Datenblatt!$E$36,IF(Übersicht!$C88=15,Datenblatt!$B$37*Datenblatt!M88^3+Datenblatt!$C$37*Datenblatt!M88^2+Datenblatt!$D$37*Datenblatt!M88+Datenblatt!$E$37,IF(Übersicht!$C88=16,Datenblatt!$B$38*Datenblatt!M88^3+Datenblatt!$C$38*Datenblatt!M88^2+Datenblatt!$D$38*Datenblatt!M88+Datenblatt!$E$38,IF(Übersicht!$C88=12,Datenblatt!$B$39*Datenblatt!M88^3+Datenblatt!$C$39*Datenblatt!M88^2+Datenblatt!$D$39*Datenblatt!M88+Datenblatt!$E$39,IF(Übersicht!$C88=11,Datenblatt!$B$40*Datenblatt!M88^3+Datenblatt!$C$40*Datenblatt!M88^2+Datenblatt!$D$40*Datenblatt!M88+Datenblatt!$E$40,0))))))))))))))))))</f>
        <v>#DIV/0!</v>
      </c>
      <c r="L88" s="3"/>
      <c r="M88" t="e">
        <f>IF(AND(Übersicht!$C88=13,Datenblatt!O88&lt;Datenblatt!$Y$3),0,IF(AND(Übersicht!$C88=14,Datenblatt!O88&lt;Datenblatt!$Y$4),0,IF(AND(Übersicht!$C88=15,Datenblatt!O88&lt;Datenblatt!$Y$5),0,IF(AND(Übersicht!$C88=16,Datenblatt!O88&lt;Datenblatt!$Y$6),0,IF(AND(Übersicht!$C88=12,Datenblatt!O88&lt;Datenblatt!$Y$7),0,IF(AND(Übersicht!$C88=11,Datenblatt!O88&lt;Datenblatt!$Y$8),0,IF(AND($C88=13,Datenblatt!O88&gt;Datenblatt!$X$3),100,IF(AND($C88=14,Datenblatt!O88&gt;Datenblatt!$X$4),100,IF(AND($C88=15,Datenblatt!O88&gt;Datenblatt!$X$5),100,IF(AND($C88=16,Datenblatt!O88&gt;Datenblatt!$X$6),100,IF(AND($C88=12,Datenblatt!O88&gt;Datenblatt!$X$7),100,IF(AND($C88=11,Datenblatt!O88&gt;Datenblatt!$X$8),100,IF(Übersicht!$C88=13,Datenblatt!$B$11*Datenblatt!O88^3+Datenblatt!$C$11*Datenblatt!O88^2+Datenblatt!$D$11*Datenblatt!O88+Datenblatt!$E$11,IF(Übersicht!$C88=14,Datenblatt!$B$12*Datenblatt!O88^3+Datenblatt!$C$12*Datenblatt!O88^2+Datenblatt!$D$12*Datenblatt!O88+Datenblatt!$E$12,IF(Übersicht!$C88=15,Datenblatt!$B$13*Datenblatt!O88^3+Datenblatt!$C$13*Datenblatt!O88^2+Datenblatt!$D$13*Datenblatt!O88+Datenblatt!$E$13,IF(Übersicht!$C88=16,Datenblatt!$B$14*Datenblatt!O88^3+Datenblatt!$C$14*Datenblatt!O88^2+Datenblatt!$D$14*Datenblatt!O88+Datenblatt!$E$14,IF(Übersicht!$C88=12,Datenblatt!$B$15*Datenblatt!O88^3+Datenblatt!$C$15*Datenblatt!O88^2+Datenblatt!$D$15*Datenblatt!O88+Datenblatt!$E$15,IF(Übersicht!$C88=11,Datenblatt!$B$16*Datenblatt!O88^3+Datenblatt!$C$16*Datenblatt!O88^2+Datenblatt!$D$16*Datenblatt!O88+Datenblatt!$E$16,0))))))))))))))))))</f>
        <v>#DIV/0!</v>
      </c>
      <c r="N88">
        <f>IF(AND($C88=13,H88&lt;Datenblatt!$AA$3),0,IF(AND($C88=14,H88&lt;Datenblatt!$AA$4),0,IF(AND($C88=15,H88&lt;Datenblatt!$AA$5),0,IF(AND($C88=16,H88&lt;Datenblatt!$AA$6),0,IF(AND($C88=12,H88&lt;Datenblatt!$AA$7),0,IF(AND($C88=11,H88&lt;Datenblatt!$AA$8),0,IF(AND($C88=13,H88&gt;Datenblatt!$Z$3),100,IF(AND($C88=14,H88&gt;Datenblatt!$Z$4),100,IF(AND($C88=15,H88&gt;Datenblatt!$Z$5),100,IF(AND($C88=16,H88&gt;Datenblatt!$Z$6),100,IF(AND($C88=12,H88&gt;Datenblatt!$Z$7),100,IF(AND($C88=11,H88&gt;Datenblatt!$Z$8),100,IF($C88=13,(Datenblatt!$B$19*Übersicht!H88^3)+(Datenblatt!$C$19*Übersicht!H88^2)+(Datenblatt!$D$19*Übersicht!H88)+Datenblatt!$E$19,IF($C88=14,(Datenblatt!$B$20*Übersicht!H88^3)+(Datenblatt!$C$20*Übersicht!H88^2)+(Datenblatt!$D$20*Übersicht!H88)+Datenblatt!$E$20,IF($C88=15,(Datenblatt!$B$21*Übersicht!H88^3)+(Datenblatt!$C$21*Übersicht!H88^2)+(Datenblatt!$D$21*Übersicht!H88)+Datenblatt!$E$21,IF($C88=16,(Datenblatt!$B$22*Übersicht!H88^3)+(Datenblatt!$C$22*Übersicht!H88^2)+(Datenblatt!$D$22*Übersicht!H88)+Datenblatt!$E$22,IF($C88=12,(Datenblatt!$B$23*Übersicht!H88^3)+(Datenblatt!$C$23*Übersicht!H88^2)+(Datenblatt!$D$23*Übersicht!H88)+Datenblatt!$E$23,IF($C88=11,(Datenblatt!$B$24*Übersicht!H88^3)+(Datenblatt!$C$24*Übersicht!H88^2)+(Datenblatt!$D$24*Übersicht!H88)+Datenblatt!$E$24,0))))))))))))))))))</f>
        <v>0</v>
      </c>
      <c r="O88">
        <f>IF(AND(I88="",C88=11),Datenblatt!$I$26,IF(AND(I88="",C88=12),Datenblatt!$I$26,IF(AND(I88="",C88=16),Datenblatt!$I$27,IF(AND(I88="",C88=15),Datenblatt!$I$26,IF(AND(I88="",C88=14),Datenblatt!$I$26,IF(AND(I88="",C88=13),Datenblatt!$I$26,IF(AND($C88=13,I88&gt;Datenblatt!$AC$3),0,IF(AND($C88=14,I88&gt;Datenblatt!$AC$4),0,IF(AND($C88=15,I88&gt;Datenblatt!$AC$5),0,IF(AND($C88=16,I88&gt;Datenblatt!$AC$6),0,IF(AND($C88=12,I88&gt;Datenblatt!$AC$7),0,IF(AND($C88=11,I88&gt;Datenblatt!$AC$8),0,IF(AND($C88=13,I88&lt;Datenblatt!$AB$3),100,IF(AND($C88=14,I88&lt;Datenblatt!$AB$4),100,IF(AND($C88=15,I88&lt;Datenblatt!$AB$5),100,IF(AND($C88=16,I88&lt;Datenblatt!$AB$6),100,IF(AND($C88=12,I88&lt;Datenblatt!$AB$7),100,IF(AND($C88=11,I88&lt;Datenblatt!$AB$8),100,IF($C88=13,(Datenblatt!$B$27*Übersicht!I88^3)+(Datenblatt!$C$27*Übersicht!I88^2)+(Datenblatt!$D$27*Übersicht!I88)+Datenblatt!$E$27,IF($C88=14,(Datenblatt!$B$28*Übersicht!I88^3)+(Datenblatt!$C$28*Übersicht!I88^2)+(Datenblatt!$D$28*Übersicht!I88)+Datenblatt!$E$28,IF($C88=15,(Datenblatt!$B$29*Übersicht!I88^3)+(Datenblatt!$C$29*Übersicht!I88^2)+(Datenblatt!$D$29*Übersicht!I88)+Datenblatt!$E$29,IF($C88=16,(Datenblatt!$B$30*Übersicht!I88^3)+(Datenblatt!$C$30*Übersicht!I88^2)+(Datenblatt!$D$30*Übersicht!I88)+Datenblatt!$E$30,IF($C88=12,(Datenblatt!$B$31*Übersicht!I88^3)+(Datenblatt!$C$31*Übersicht!I88^2)+(Datenblatt!$D$31*Übersicht!I88)+Datenblatt!$E$31,IF($C88=11,(Datenblatt!$B$32*Übersicht!I88^3)+(Datenblatt!$C$32*Übersicht!I88^2)+(Datenblatt!$D$32*Übersicht!I88)+Datenblatt!$E$32,0))))))))))))))))))))))))</f>
        <v>0</v>
      </c>
      <c r="P88">
        <f>IF(AND(I88="",C88=11),Datenblatt!$I$29,IF(AND(I88="",C88=12),Datenblatt!$I$29,IF(AND(I88="",C88=16),Datenblatt!$I$29,IF(AND(I88="",C88=15),Datenblatt!$I$29,IF(AND(I88="",C88=14),Datenblatt!$I$29,IF(AND(I88="",C88=13),Datenblatt!$I$29,IF(AND($C88=13,I88&gt;Datenblatt!$AC$3),0,IF(AND($C88=14,I88&gt;Datenblatt!$AC$4),0,IF(AND($C88=15,I88&gt;Datenblatt!$AC$5),0,IF(AND($C88=16,I88&gt;Datenblatt!$AC$6),0,IF(AND($C88=12,I88&gt;Datenblatt!$AC$7),0,IF(AND($C88=11,I88&gt;Datenblatt!$AC$8),0,IF(AND($C88=13,I88&lt;Datenblatt!$AB$3),100,IF(AND($C88=14,I88&lt;Datenblatt!$AB$4),100,IF(AND($C88=15,I88&lt;Datenblatt!$AB$5),100,IF(AND($C88=16,I88&lt;Datenblatt!$AB$6),100,IF(AND($C88=12,I88&lt;Datenblatt!$AB$7),100,IF(AND($C88=11,I88&lt;Datenblatt!$AB$8),100,IF($C88=13,(Datenblatt!$B$27*Übersicht!I88^3)+(Datenblatt!$C$27*Übersicht!I88^2)+(Datenblatt!$D$27*Übersicht!I88)+Datenblatt!$E$27,IF($C88=14,(Datenblatt!$B$28*Übersicht!I88^3)+(Datenblatt!$C$28*Übersicht!I88^2)+(Datenblatt!$D$28*Übersicht!I88)+Datenblatt!$E$28,IF($C88=15,(Datenblatt!$B$29*Übersicht!I88^3)+(Datenblatt!$C$29*Übersicht!I88^2)+(Datenblatt!$D$29*Übersicht!I88)+Datenblatt!$E$29,IF($C88=16,(Datenblatt!$B$30*Übersicht!I88^3)+(Datenblatt!$C$30*Übersicht!I88^2)+(Datenblatt!$D$30*Übersicht!I88)+Datenblatt!$E$30,IF($C88=12,(Datenblatt!$B$31*Übersicht!I88^3)+(Datenblatt!$C$31*Übersicht!I88^2)+(Datenblatt!$D$31*Übersicht!I88)+Datenblatt!$E$31,IF($C88=11,(Datenblatt!$B$32*Übersicht!I88^3)+(Datenblatt!$C$32*Übersicht!I88^2)+(Datenblatt!$D$32*Übersicht!I88)+Datenblatt!$E$32,0))))))))))))))))))))))))</f>
        <v>0</v>
      </c>
      <c r="Q88" s="2" t="e">
        <f t="shared" si="4"/>
        <v>#DIV/0!</v>
      </c>
      <c r="R88" s="2" t="e">
        <f t="shared" si="5"/>
        <v>#DIV/0!</v>
      </c>
      <c r="T88" s="2"/>
      <c r="U88" s="2">
        <f>Datenblatt!$I$10</f>
        <v>63</v>
      </c>
      <c r="V88" s="2">
        <f>Datenblatt!$I$18</f>
        <v>62</v>
      </c>
      <c r="W88" s="2">
        <f>Datenblatt!$I$26</f>
        <v>56</v>
      </c>
      <c r="X88" s="2">
        <f>Datenblatt!$I$34</f>
        <v>58</v>
      </c>
      <c r="Y88" s="7" t="e">
        <f t="shared" si="6"/>
        <v>#DIV/0!</v>
      </c>
      <c r="AA88" s="2">
        <f>Datenblatt!$I$5</f>
        <v>73</v>
      </c>
      <c r="AB88">
        <f>Datenblatt!$I$13</f>
        <v>80</v>
      </c>
      <c r="AC88">
        <f>Datenblatt!$I$21</f>
        <v>80</v>
      </c>
      <c r="AD88">
        <f>Datenblatt!$I$29</f>
        <v>71</v>
      </c>
      <c r="AE88">
        <f>Datenblatt!$I$37</f>
        <v>75</v>
      </c>
      <c r="AF88" s="7" t="e">
        <f t="shared" si="7"/>
        <v>#DIV/0!</v>
      </c>
    </row>
    <row r="89" spans="11:32" ht="18.75" x14ac:dyDescent="0.3">
      <c r="K89" s="3" t="e">
        <f>IF(AND($C89=13,Datenblatt!M89&lt;Datenblatt!$S$3),0,IF(AND($C89=14,Datenblatt!M89&lt;Datenblatt!$S$4),0,IF(AND($C89=15,Datenblatt!M89&lt;Datenblatt!$S$5),0,IF(AND($C89=16,Datenblatt!M89&lt;Datenblatt!$S$6),0,IF(AND($C89=12,Datenblatt!M89&lt;Datenblatt!$S$7),0,IF(AND($C89=11,Datenblatt!M89&lt;Datenblatt!$S$8),0,IF(AND($C89=13,Datenblatt!M89&gt;Datenblatt!$R$3),100,IF(AND($C89=14,Datenblatt!M89&gt;Datenblatt!$R$4),100,IF(AND($C89=15,Datenblatt!M89&gt;Datenblatt!$R$5),100,IF(AND($C89=16,Datenblatt!M89&gt;Datenblatt!$R$6),100,IF(AND($C89=12,Datenblatt!M89&gt;Datenblatt!$R$7),100,IF(AND($C89=11,Datenblatt!M89&gt;Datenblatt!$R$8),100,IF(Übersicht!$C89=13,Datenblatt!$B$35*Datenblatt!M89^3+Datenblatt!$C$35*Datenblatt!M89^2+Datenblatt!$D$35*Datenblatt!M89+Datenblatt!$E$35,IF(Übersicht!$C89=14,Datenblatt!$B$36*Datenblatt!M89^3+Datenblatt!$C$36*Datenblatt!M89^2+Datenblatt!$D$36*Datenblatt!M89+Datenblatt!$E$36,IF(Übersicht!$C89=15,Datenblatt!$B$37*Datenblatt!M89^3+Datenblatt!$C$37*Datenblatt!M89^2+Datenblatt!$D$37*Datenblatt!M89+Datenblatt!$E$37,IF(Übersicht!$C89=16,Datenblatt!$B$38*Datenblatt!M89^3+Datenblatt!$C$38*Datenblatt!M89^2+Datenblatt!$D$38*Datenblatt!M89+Datenblatt!$E$38,IF(Übersicht!$C89=12,Datenblatt!$B$39*Datenblatt!M89^3+Datenblatt!$C$39*Datenblatt!M89^2+Datenblatt!$D$39*Datenblatt!M89+Datenblatt!$E$39,IF(Übersicht!$C89=11,Datenblatt!$B$40*Datenblatt!M89^3+Datenblatt!$C$40*Datenblatt!M89^2+Datenblatt!$D$40*Datenblatt!M89+Datenblatt!$E$40,0))))))))))))))))))</f>
        <v>#DIV/0!</v>
      </c>
      <c r="L89" s="3"/>
      <c r="M89" t="e">
        <f>IF(AND(Übersicht!$C89=13,Datenblatt!O89&lt;Datenblatt!$Y$3),0,IF(AND(Übersicht!$C89=14,Datenblatt!O89&lt;Datenblatt!$Y$4),0,IF(AND(Übersicht!$C89=15,Datenblatt!O89&lt;Datenblatt!$Y$5),0,IF(AND(Übersicht!$C89=16,Datenblatt!O89&lt;Datenblatt!$Y$6),0,IF(AND(Übersicht!$C89=12,Datenblatt!O89&lt;Datenblatt!$Y$7),0,IF(AND(Übersicht!$C89=11,Datenblatt!O89&lt;Datenblatt!$Y$8),0,IF(AND($C89=13,Datenblatt!O89&gt;Datenblatt!$X$3),100,IF(AND($C89=14,Datenblatt!O89&gt;Datenblatt!$X$4),100,IF(AND($C89=15,Datenblatt!O89&gt;Datenblatt!$X$5),100,IF(AND($C89=16,Datenblatt!O89&gt;Datenblatt!$X$6),100,IF(AND($C89=12,Datenblatt!O89&gt;Datenblatt!$X$7),100,IF(AND($C89=11,Datenblatt!O89&gt;Datenblatt!$X$8),100,IF(Übersicht!$C89=13,Datenblatt!$B$11*Datenblatt!O89^3+Datenblatt!$C$11*Datenblatt!O89^2+Datenblatt!$D$11*Datenblatt!O89+Datenblatt!$E$11,IF(Übersicht!$C89=14,Datenblatt!$B$12*Datenblatt!O89^3+Datenblatt!$C$12*Datenblatt!O89^2+Datenblatt!$D$12*Datenblatt!O89+Datenblatt!$E$12,IF(Übersicht!$C89=15,Datenblatt!$B$13*Datenblatt!O89^3+Datenblatt!$C$13*Datenblatt!O89^2+Datenblatt!$D$13*Datenblatt!O89+Datenblatt!$E$13,IF(Übersicht!$C89=16,Datenblatt!$B$14*Datenblatt!O89^3+Datenblatt!$C$14*Datenblatt!O89^2+Datenblatt!$D$14*Datenblatt!O89+Datenblatt!$E$14,IF(Übersicht!$C89=12,Datenblatt!$B$15*Datenblatt!O89^3+Datenblatt!$C$15*Datenblatt!O89^2+Datenblatt!$D$15*Datenblatt!O89+Datenblatt!$E$15,IF(Übersicht!$C89=11,Datenblatt!$B$16*Datenblatt!O89^3+Datenblatt!$C$16*Datenblatt!O89^2+Datenblatt!$D$16*Datenblatt!O89+Datenblatt!$E$16,0))))))))))))))))))</f>
        <v>#DIV/0!</v>
      </c>
      <c r="N89">
        <f>IF(AND($C89=13,H89&lt;Datenblatt!$AA$3),0,IF(AND($C89=14,H89&lt;Datenblatt!$AA$4),0,IF(AND($C89=15,H89&lt;Datenblatt!$AA$5),0,IF(AND($C89=16,H89&lt;Datenblatt!$AA$6),0,IF(AND($C89=12,H89&lt;Datenblatt!$AA$7),0,IF(AND($C89=11,H89&lt;Datenblatt!$AA$8),0,IF(AND($C89=13,H89&gt;Datenblatt!$Z$3),100,IF(AND($C89=14,H89&gt;Datenblatt!$Z$4),100,IF(AND($C89=15,H89&gt;Datenblatt!$Z$5),100,IF(AND($C89=16,H89&gt;Datenblatt!$Z$6),100,IF(AND($C89=12,H89&gt;Datenblatt!$Z$7),100,IF(AND($C89=11,H89&gt;Datenblatt!$Z$8),100,IF($C89=13,(Datenblatt!$B$19*Übersicht!H89^3)+(Datenblatt!$C$19*Übersicht!H89^2)+(Datenblatt!$D$19*Übersicht!H89)+Datenblatt!$E$19,IF($C89=14,(Datenblatt!$B$20*Übersicht!H89^3)+(Datenblatt!$C$20*Übersicht!H89^2)+(Datenblatt!$D$20*Übersicht!H89)+Datenblatt!$E$20,IF($C89=15,(Datenblatt!$B$21*Übersicht!H89^3)+(Datenblatt!$C$21*Übersicht!H89^2)+(Datenblatt!$D$21*Übersicht!H89)+Datenblatt!$E$21,IF($C89=16,(Datenblatt!$B$22*Übersicht!H89^3)+(Datenblatt!$C$22*Übersicht!H89^2)+(Datenblatt!$D$22*Übersicht!H89)+Datenblatt!$E$22,IF($C89=12,(Datenblatt!$B$23*Übersicht!H89^3)+(Datenblatt!$C$23*Übersicht!H89^2)+(Datenblatt!$D$23*Übersicht!H89)+Datenblatt!$E$23,IF($C89=11,(Datenblatt!$B$24*Übersicht!H89^3)+(Datenblatt!$C$24*Übersicht!H89^2)+(Datenblatt!$D$24*Übersicht!H89)+Datenblatt!$E$24,0))))))))))))))))))</f>
        <v>0</v>
      </c>
      <c r="O89">
        <f>IF(AND(I89="",C89=11),Datenblatt!$I$26,IF(AND(I89="",C89=12),Datenblatt!$I$26,IF(AND(I89="",C89=16),Datenblatt!$I$27,IF(AND(I89="",C89=15),Datenblatt!$I$26,IF(AND(I89="",C89=14),Datenblatt!$I$26,IF(AND(I89="",C89=13),Datenblatt!$I$26,IF(AND($C89=13,I89&gt;Datenblatt!$AC$3),0,IF(AND($C89=14,I89&gt;Datenblatt!$AC$4),0,IF(AND($C89=15,I89&gt;Datenblatt!$AC$5),0,IF(AND($C89=16,I89&gt;Datenblatt!$AC$6),0,IF(AND($C89=12,I89&gt;Datenblatt!$AC$7),0,IF(AND($C89=11,I89&gt;Datenblatt!$AC$8),0,IF(AND($C89=13,I89&lt;Datenblatt!$AB$3),100,IF(AND($C89=14,I89&lt;Datenblatt!$AB$4),100,IF(AND($C89=15,I89&lt;Datenblatt!$AB$5),100,IF(AND($C89=16,I89&lt;Datenblatt!$AB$6),100,IF(AND($C89=12,I89&lt;Datenblatt!$AB$7),100,IF(AND($C89=11,I89&lt;Datenblatt!$AB$8),100,IF($C89=13,(Datenblatt!$B$27*Übersicht!I89^3)+(Datenblatt!$C$27*Übersicht!I89^2)+(Datenblatt!$D$27*Übersicht!I89)+Datenblatt!$E$27,IF($C89=14,(Datenblatt!$B$28*Übersicht!I89^3)+(Datenblatt!$C$28*Übersicht!I89^2)+(Datenblatt!$D$28*Übersicht!I89)+Datenblatt!$E$28,IF($C89=15,(Datenblatt!$B$29*Übersicht!I89^3)+(Datenblatt!$C$29*Übersicht!I89^2)+(Datenblatt!$D$29*Übersicht!I89)+Datenblatt!$E$29,IF($C89=16,(Datenblatt!$B$30*Übersicht!I89^3)+(Datenblatt!$C$30*Übersicht!I89^2)+(Datenblatt!$D$30*Übersicht!I89)+Datenblatt!$E$30,IF($C89=12,(Datenblatt!$B$31*Übersicht!I89^3)+(Datenblatt!$C$31*Übersicht!I89^2)+(Datenblatt!$D$31*Übersicht!I89)+Datenblatt!$E$31,IF($C89=11,(Datenblatt!$B$32*Übersicht!I89^3)+(Datenblatt!$C$32*Übersicht!I89^2)+(Datenblatt!$D$32*Übersicht!I89)+Datenblatt!$E$32,0))))))))))))))))))))))))</f>
        <v>0</v>
      </c>
      <c r="P89">
        <f>IF(AND(I89="",C89=11),Datenblatt!$I$29,IF(AND(I89="",C89=12),Datenblatt!$I$29,IF(AND(I89="",C89=16),Datenblatt!$I$29,IF(AND(I89="",C89=15),Datenblatt!$I$29,IF(AND(I89="",C89=14),Datenblatt!$I$29,IF(AND(I89="",C89=13),Datenblatt!$I$29,IF(AND($C89=13,I89&gt;Datenblatt!$AC$3),0,IF(AND($C89=14,I89&gt;Datenblatt!$AC$4),0,IF(AND($C89=15,I89&gt;Datenblatt!$AC$5),0,IF(AND($C89=16,I89&gt;Datenblatt!$AC$6),0,IF(AND($C89=12,I89&gt;Datenblatt!$AC$7),0,IF(AND($C89=11,I89&gt;Datenblatt!$AC$8),0,IF(AND($C89=13,I89&lt;Datenblatt!$AB$3),100,IF(AND($C89=14,I89&lt;Datenblatt!$AB$4),100,IF(AND($C89=15,I89&lt;Datenblatt!$AB$5),100,IF(AND($C89=16,I89&lt;Datenblatt!$AB$6),100,IF(AND($C89=12,I89&lt;Datenblatt!$AB$7),100,IF(AND($C89=11,I89&lt;Datenblatt!$AB$8),100,IF($C89=13,(Datenblatt!$B$27*Übersicht!I89^3)+(Datenblatt!$C$27*Übersicht!I89^2)+(Datenblatt!$D$27*Übersicht!I89)+Datenblatt!$E$27,IF($C89=14,(Datenblatt!$B$28*Übersicht!I89^3)+(Datenblatt!$C$28*Übersicht!I89^2)+(Datenblatt!$D$28*Übersicht!I89)+Datenblatt!$E$28,IF($C89=15,(Datenblatt!$B$29*Übersicht!I89^3)+(Datenblatt!$C$29*Übersicht!I89^2)+(Datenblatt!$D$29*Übersicht!I89)+Datenblatt!$E$29,IF($C89=16,(Datenblatt!$B$30*Übersicht!I89^3)+(Datenblatt!$C$30*Übersicht!I89^2)+(Datenblatt!$D$30*Übersicht!I89)+Datenblatt!$E$30,IF($C89=12,(Datenblatt!$B$31*Übersicht!I89^3)+(Datenblatt!$C$31*Übersicht!I89^2)+(Datenblatt!$D$31*Übersicht!I89)+Datenblatt!$E$31,IF($C89=11,(Datenblatt!$B$32*Übersicht!I89^3)+(Datenblatt!$C$32*Übersicht!I89^2)+(Datenblatt!$D$32*Übersicht!I89)+Datenblatt!$E$32,0))))))))))))))))))))))))</f>
        <v>0</v>
      </c>
      <c r="Q89" s="2" t="e">
        <f t="shared" si="4"/>
        <v>#DIV/0!</v>
      </c>
      <c r="R89" s="2" t="e">
        <f t="shared" si="5"/>
        <v>#DIV/0!</v>
      </c>
      <c r="T89" s="2"/>
      <c r="U89" s="2">
        <f>Datenblatt!$I$10</f>
        <v>63</v>
      </c>
      <c r="V89" s="2">
        <f>Datenblatt!$I$18</f>
        <v>62</v>
      </c>
      <c r="W89" s="2">
        <f>Datenblatt!$I$26</f>
        <v>56</v>
      </c>
      <c r="X89" s="2">
        <f>Datenblatt!$I$34</f>
        <v>58</v>
      </c>
      <c r="Y89" s="7" t="e">
        <f t="shared" si="6"/>
        <v>#DIV/0!</v>
      </c>
      <c r="AA89" s="2">
        <f>Datenblatt!$I$5</f>
        <v>73</v>
      </c>
      <c r="AB89">
        <f>Datenblatt!$I$13</f>
        <v>80</v>
      </c>
      <c r="AC89">
        <f>Datenblatt!$I$21</f>
        <v>80</v>
      </c>
      <c r="AD89">
        <f>Datenblatt!$I$29</f>
        <v>71</v>
      </c>
      <c r="AE89">
        <f>Datenblatt!$I$37</f>
        <v>75</v>
      </c>
      <c r="AF89" s="7" t="e">
        <f t="shared" si="7"/>
        <v>#DIV/0!</v>
      </c>
    </row>
    <row r="90" spans="11:32" ht="18.75" x14ac:dyDescent="0.3">
      <c r="K90" s="3" t="e">
        <f>IF(AND($C90=13,Datenblatt!M90&lt;Datenblatt!$S$3),0,IF(AND($C90=14,Datenblatt!M90&lt;Datenblatt!$S$4),0,IF(AND($C90=15,Datenblatt!M90&lt;Datenblatt!$S$5),0,IF(AND($C90=16,Datenblatt!M90&lt;Datenblatt!$S$6),0,IF(AND($C90=12,Datenblatt!M90&lt;Datenblatt!$S$7),0,IF(AND($C90=11,Datenblatt!M90&lt;Datenblatt!$S$8),0,IF(AND($C90=13,Datenblatt!M90&gt;Datenblatt!$R$3),100,IF(AND($C90=14,Datenblatt!M90&gt;Datenblatt!$R$4),100,IF(AND($C90=15,Datenblatt!M90&gt;Datenblatt!$R$5),100,IF(AND($C90=16,Datenblatt!M90&gt;Datenblatt!$R$6),100,IF(AND($C90=12,Datenblatt!M90&gt;Datenblatt!$R$7),100,IF(AND($C90=11,Datenblatt!M90&gt;Datenblatt!$R$8),100,IF(Übersicht!$C90=13,Datenblatt!$B$35*Datenblatt!M90^3+Datenblatt!$C$35*Datenblatt!M90^2+Datenblatt!$D$35*Datenblatt!M90+Datenblatt!$E$35,IF(Übersicht!$C90=14,Datenblatt!$B$36*Datenblatt!M90^3+Datenblatt!$C$36*Datenblatt!M90^2+Datenblatt!$D$36*Datenblatt!M90+Datenblatt!$E$36,IF(Übersicht!$C90=15,Datenblatt!$B$37*Datenblatt!M90^3+Datenblatt!$C$37*Datenblatt!M90^2+Datenblatt!$D$37*Datenblatt!M90+Datenblatt!$E$37,IF(Übersicht!$C90=16,Datenblatt!$B$38*Datenblatt!M90^3+Datenblatt!$C$38*Datenblatt!M90^2+Datenblatt!$D$38*Datenblatt!M90+Datenblatt!$E$38,IF(Übersicht!$C90=12,Datenblatt!$B$39*Datenblatt!M90^3+Datenblatt!$C$39*Datenblatt!M90^2+Datenblatt!$D$39*Datenblatt!M90+Datenblatt!$E$39,IF(Übersicht!$C90=11,Datenblatt!$B$40*Datenblatt!M90^3+Datenblatt!$C$40*Datenblatt!M90^2+Datenblatt!$D$40*Datenblatt!M90+Datenblatt!$E$40,0))))))))))))))))))</f>
        <v>#DIV/0!</v>
      </c>
      <c r="L90" s="3"/>
      <c r="M90" t="e">
        <f>IF(AND(Übersicht!$C90=13,Datenblatt!O90&lt;Datenblatt!$Y$3),0,IF(AND(Übersicht!$C90=14,Datenblatt!O90&lt;Datenblatt!$Y$4),0,IF(AND(Übersicht!$C90=15,Datenblatt!O90&lt;Datenblatt!$Y$5),0,IF(AND(Übersicht!$C90=16,Datenblatt!O90&lt;Datenblatt!$Y$6),0,IF(AND(Übersicht!$C90=12,Datenblatt!O90&lt;Datenblatt!$Y$7),0,IF(AND(Übersicht!$C90=11,Datenblatt!O90&lt;Datenblatt!$Y$8),0,IF(AND($C90=13,Datenblatt!O90&gt;Datenblatt!$X$3),100,IF(AND($C90=14,Datenblatt!O90&gt;Datenblatt!$X$4),100,IF(AND($C90=15,Datenblatt!O90&gt;Datenblatt!$X$5),100,IF(AND($C90=16,Datenblatt!O90&gt;Datenblatt!$X$6),100,IF(AND($C90=12,Datenblatt!O90&gt;Datenblatt!$X$7),100,IF(AND($C90=11,Datenblatt!O90&gt;Datenblatt!$X$8),100,IF(Übersicht!$C90=13,Datenblatt!$B$11*Datenblatt!O90^3+Datenblatt!$C$11*Datenblatt!O90^2+Datenblatt!$D$11*Datenblatt!O90+Datenblatt!$E$11,IF(Übersicht!$C90=14,Datenblatt!$B$12*Datenblatt!O90^3+Datenblatt!$C$12*Datenblatt!O90^2+Datenblatt!$D$12*Datenblatt!O90+Datenblatt!$E$12,IF(Übersicht!$C90=15,Datenblatt!$B$13*Datenblatt!O90^3+Datenblatt!$C$13*Datenblatt!O90^2+Datenblatt!$D$13*Datenblatt!O90+Datenblatt!$E$13,IF(Übersicht!$C90=16,Datenblatt!$B$14*Datenblatt!O90^3+Datenblatt!$C$14*Datenblatt!O90^2+Datenblatt!$D$14*Datenblatt!O90+Datenblatt!$E$14,IF(Übersicht!$C90=12,Datenblatt!$B$15*Datenblatt!O90^3+Datenblatt!$C$15*Datenblatt!O90^2+Datenblatt!$D$15*Datenblatt!O90+Datenblatt!$E$15,IF(Übersicht!$C90=11,Datenblatt!$B$16*Datenblatt!O90^3+Datenblatt!$C$16*Datenblatt!O90^2+Datenblatt!$D$16*Datenblatt!O90+Datenblatt!$E$16,0))))))))))))))))))</f>
        <v>#DIV/0!</v>
      </c>
      <c r="N90">
        <f>IF(AND($C90=13,H90&lt;Datenblatt!$AA$3),0,IF(AND($C90=14,H90&lt;Datenblatt!$AA$4),0,IF(AND($C90=15,H90&lt;Datenblatt!$AA$5),0,IF(AND($C90=16,H90&lt;Datenblatt!$AA$6),0,IF(AND($C90=12,H90&lt;Datenblatt!$AA$7),0,IF(AND($C90=11,H90&lt;Datenblatt!$AA$8),0,IF(AND($C90=13,H90&gt;Datenblatt!$Z$3),100,IF(AND($C90=14,H90&gt;Datenblatt!$Z$4),100,IF(AND($C90=15,H90&gt;Datenblatt!$Z$5),100,IF(AND($C90=16,H90&gt;Datenblatt!$Z$6),100,IF(AND($C90=12,H90&gt;Datenblatt!$Z$7),100,IF(AND($C90=11,H90&gt;Datenblatt!$Z$8),100,IF($C90=13,(Datenblatt!$B$19*Übersicht!H90^3)+(Datenblatt!$C$19*Übersicht!H90^2)+(Datenblatt!$D$19*Übersicht!H90)+Datenblatt!$E$19,IF($C90=14,(Datenblatt!$B$20*Übersicht!H90^3)+(Datenblatt!$C$20*Übersicht!H90^2)+(Datenblatt!$D$20*Übersicht!H90)+Datenblatt!$E$20,IF($C90=15,(Datenblatt!$B$21*Übersicht!H90^3)+(Datenblatt!$C$21*Übersicht!H90^2)+(Datenblatt!$D$21*Übersicht!H90)+Datenblatt!$E$21,IF($C90=16,(Datenblatt!$B$22*Übersicht!H90^3)+(Datenblatt!$C$22*Übersicht!H90^2)+(Datenblatt!$D$22*Übersicht!H90)+Datenblatt!$E$22,IF($C90=12,(Datenblatt!$B$23*Übersicht!H90^3)+(Datenblatt!$C$23*Übersicht!H90^2)+(Datenblatt!$D$23*Übersicht!H90)+Datenblatt!$E$23,IF($C90=11,(Datenblatt!$B$24*Übersicht!H90^3)+(Datenblatt!$C$24*Übersicht!H90^2)+(Datenblatt!$D$24*Übersicht!H90)+Datenblatt!$E$24,0))))))))))))))))))</f>
        <v>0</v>
      </c>
      <c r="O90">
        <f>IF(AND(I90="",C90=11),Datenblatt!$I$26,IF(AND(I90="",C90=12),Datenblatt!$I$26,IF(AND(I90="",C90=16),Datenblatt!$I$27,IF(AND(I90="",C90=15),Datenblatt!$I$26,IF(AND(I90="",C90=14),Datenblatt!$I$26,IF(AND(I90="",C90=13),Datenblatt!$I$26,IF(AND($C90=13,I90&gt;Datenblatt!$AC$3),0,IF(AND($C90=14,I90&gt;Datenblatt!$AC$4),0,IF(AND($C90=15,I90&gt;Datenblatt!$AC$5),0,IF(AND($C90=16,I90&gt;Datenblatt!$AC$6),0,IF(AND($C90=12,I90&gt;Datenblatt!$AC$7),0,IF(AND($C90=11,I90&gt;Datenblatt!$AC$8),0,IF(AND($C90=13,I90&lt;Datenblatt!$AB$3),100,IF(AND($C90=14,I90&lt;Datenblatt!$AB$4),100,IF(AND($C90=15,I90&lt;Datenblatt!$AB$5),100,IF(AND($C90=16,I90&lt;Datenblatt!$AB$6),100,IF(AND($C90=12,I90&lt;Datenblatt!$AB$7),100,IF(AND($C90=11,I90&lt;Datenblatt!$AB$8),100,IF($C90=13,(Datenblatt!$B$27*Übersicht!I90^3)+(Datenblatt!$C$27*Übersicht!I90^2)+(Datenblatt!$D$27*Übersicht!I90)+Datenblatt!$E$27,IF($C90=14,(Datenblatt!$B$28*Übersicht!I90^3)+(Datenblatt!$C$28*Übersicht!I90^2)+(Datenblatt!$D$28*Übersicht!I90)+Datenblatt!$E$28,IF($C90=15,(Datenblatt!$B$29*Übersicht!I90^3)+(Datenblatt!$C$29*Übersicht!I90^2)+(Datenblatt!$D$29*Übersicht!I90)+Datenblatt!$E$29,IF($C90=16,(Datenblatt!$B$30*Übersicht!I90^3)+(Datenblatt!$C$30*Übersicht!I90^2)+(Datenblatt!$D$30*Übersicht!I90)+Datenblatt!$E$30,IF($C90=12,(Datenblatt!$B$31*Übersicht!I90^3)+(Datenblatt!$C$31*Übersicht!I90^2)+(Datenblatt!$D$31*Übersicht!I90)+Datenblatt!$E$31,IF($C90=11,(Datenblatt!$B$32*Übersicht!I90^3)+(Datenblatt!$C$32*Übersicht!I90^2)+(Datenblatt!$D$32*Übersicht!I90)+Datenblatt!$E$32,0))))))))))))))))))))))))</f>
        <v>0</v>
      </c>
      <c r="P90">
        <f>IF(AND(I90="",C90=11),Datenblatt!$I$29,IF(AND(I90="",C90=12),Datenblatt!$I$29,IF(AND(I90="",C90=16),Datenblatt!$I$29,IF(AND(I90="",C90=15),Datenblatt!$I$29,IF(AND(I90="",C90=14),Datenblatt!$I$29,IF(AND(I90="",C90=13),Datenblatt!$I$29,IF(AND($C90=13,I90&gt;Datenblatt!$AC$3),0,IF(AND($C90=14,I90&gt;Datenblatt!$AC$4),0,IF(AND($C90=15,I90&gt;Datenblatt!$AC$5),0,IF(AND($C90=16,I90&gt;Datenblatt!$AC$6),0,IF(AND($C90=12,I90&gt;Datenblatt!$AC$7),0,IF(AND($C90=11,I90&gt;Datenblatt!$AC$8),0,IF(AND($C90=13,I90&lt;Datenblatt!$AB$3),100,IF(AND($C90=14,I90&lt;Datenblatt!$AB$4),100,IF(AND($C90=15,I90&lt;Datenblatt!$AB$5),100,IF(AND($C90=16,I90&lt;Datenblatt!$AB$6),100,IF(AND($C90=12,I90&lt;Datenblatt!$AB$7),100,IF(AND($C90=11,I90&lt;Datenblatt!$AB$8),100,IF($C90=13,(Datenblatt!$B$27*Übersicht!I90^3)+(Datenblatt!$C$27*Übersicht!I90^2)+(Datenblatt!$D$27*Übersicht!I90)+Datenblatt!$E$27,IF($C90=14,(Datenblatt!$B$28*Übersicht!I90^3)+(Datenblatt!$C$28*Übersicht!I90^2)+(Datenblatt!$D$28*Übersicht!I90)+Datenblatt!$E$28,IF($C90=15,(Datenblatt!$B$29*Übersicht!I90^3)+(Datenblatt!$C$29*Übersicht!I90^2)+(Datenblatt!$D$29*Übersicht!I90)+Datenblatt!$E$29,IF($C90=16,(Datenblatt!$B$30*Übersicht!I90^3)+(Datenblatt!$C$30*Übersicht!I90^2)+(Datenblatt!$D$30*Übersicht!I90)+Datenblatt!$E$30,IF($C90=12,(Datenblatt!$B$31*Übersicht!I90^3)+(Datenblatt!$C$31*Übersicht!I90^2)+(Datenblatt!$D$31*Übersicht!I90)+Datenblatt!$E$31,IF($C90=11,(Datenblatt!$B$32*Übersicht!I90^3)+(Datenblatt!$C$32*Übersicht!I90^2)+(Datenblatt!$D$32*Übersicht!I90)+Datenblatt!$E$32,0))))))))))))))))))))))))</f>
        <v>0</v>
      </c>
      <c r="Q90" s="2" t="e">
        <f t="shared" si="4"/>
        <v>#DIV/0!</v>
      </c>
      <c r="R90" s="2" t="e">
        <f t="shared" si="5"/>
        <v>#DIV/0!</v>
      </c>
      <c r="T90" s="2"/>
      <c r="U90" s="2">
        <f>Datenblatt!$I$10</f>
        <v>63</v>
      </c>
      <c r="V90" s="2">
        <f>Datenblatt!$I$18</f>
        <v>62</v>
      </c>
      <c r="W90" s="2">
        <f>Datenblatt!$I$26</f>
        <v>56</v>
      </c>
      <c r="X90" s="2">
        <f>Datenblatt!$I$34</f>
        <v>58</v>
      </c>
      <c r="Y90" s="7" t="e">
        <f t="shared" si="6"/>
        <v>#DIV/0!</v>
      </c>
      <c r="AA90" s="2">
        <f>Datenblatt!$I$5</f>
        <v>73</v>
      </c>
      <c r="AB90">
        <f>Datenblatt!$I$13</f>
        <v>80</v>
      </c>
      <c r="AC90">
        <f>Datenblatt!$I$21</f>
        <v>80</v>
      </c>
      <c r="AD90">
        <f>Datenblatt!$I$29</f>
        <v>71</v>
      </c>
      <c r="AE90">
        <f>Datenblatt!$I$37</f>
        <v>75</v>
      </c>
      <c r="AF90" s="7" t="e">
        <f t="shared" si="7"/>
        <v>#DIV/0!</v>
      </c>
    </row>
    <row r="91" spans="11:32" ht="18.75" x14ac:dyDescent="0.3">
      <c r="K91" s="3" t="e">
        <f>IF(AND($C91=13,Datenblatt!M91&lt;Datenblatt!$S$3),0,IF(AND($C91=14,Datenblatt!M91&lt;Datenblatt!$S$4),0,IF(AND($C91=15,Datenblatt!M91&lt;Datenblatt!$S$5),0,IF(AND($C91=16,Datenblatt!M91&lt;Datenblatt!$S$6),0,IF(AND($C91=12,Datenblatt!M91&lt;Datenblatt!$S$7),0,IF(AND($C91=11,Datenblatt!M91&lt;Datenblatt!$S$8),0,IF(AND($C91=13,Datenblatt!M91&gt;Datenblatt!$R$3),100,IF(AND($C91=14,Datenblatt!M91&gt;Datenblatt!$R$4),100,IF(AND($C91=15,Datenblatt!M91&gt;Datenblatt!$R$5),100,IF(AND($C91=16,Datenblatt!M91&gt;Datenblatt!$R$6),100,IF(AND($C91=12,Datenblatt!M91&gt;Datenblatt!$R$7),100,IF(AND($C91=11,Datenblatt!M91&gt;Datenblatt!$R$8),100,IF(Übersicht!$C91=13,Datenblatt!$B$35*Datenblatt!M91^3+Datenblatt!$C$35*Datenblatt!M91^2+Datenblatt!$D$35*Datenblatt!M91+Datenblatt!$E$35,IF(Übersicht!$C91=14,Datenblatt!$B$36*Datenblatt!M91^3+Datenblatt!$C$36*Datenblatt!M91^2+Datenblatt!$D$36*Datenblatt!M91+Datenblatt!$E$36,IF(Übersicht!$C91=15,Datenblatt!$B$37*Datenblatt!M91^3+Datenblatt!$C$37*Datenblatt!M91^2+Datenblatt!$D$37*Datenblatt!M91+Datenblatt!$E$37,IF(Übersicht!$C91=16,Datenblatt!$B$38*Datenblatt!M91^3+Datenblatt!$C$38*Datenblatt!M91^2+Datenblatt!$D$38*Datenblatt!M91+Datenblatt!$E$38,IF(Übersicht!$C91=12,Datenblatt!$B$39*Datenblatt!M91^3+Datenblatt!$C$39*Datenblatt!M91^2+Datenblatt!$D$39*Datenblatt!M91+Datenblatt!$E$39,IF(Übersicht!$C91=11,Datenblatt!$B$40*Datenblatt!M91^3+Datenblatt!$C$40*Datenblatt!M91^2+Datenblatt!$D$40*Datenblatt!M91+Datenblatt!$E$40,0))))))))))))))))))</f>
        <v>#DIV/0!</v>
      </c>
      <c r="L91" s="3"/>
      <c r="M91" t="e">
        <f>IF(AND(Übersicht!$C91=13,Datenblatt!O91&lt;Datenblatt!$Y$3),0,IF(AND(Übersicht!$C91=14,Datenblatt!O91&lt;Datenblatt!$Y$4),0,IF(AND(Übersicht!$C91=15,Datenblatt!O91&lt;Datenblatt!$Y$5),0,IF(AND(Übersicht!$C91=16,Datenblatt!O91&lt;Datenblatt!$Y$6),0,IF(AND(Übersicht!$C91=12,Datenblatt!O91&lt;Datenblatt!$Y$7),0,IF(AND(Übersicht!$C91=11,Datenblatt!O91&lt;Datenblatt!$Y$8),0,IF(AND($C91=13,Datenblatt!O91&gt;Datenblatt!$X$3),100,IF(AND($C91=14,Datenblatt!O91&gt;Datenblatt!$X$4),100,IF(AND($C91=15,Datenblatt!O91&gt;Datenblatt!$X$5),100,IF(AND($C91=16,Datenblatt!O91&gt;Datenblatt!$X$6),100,IF(AND($C91=12,Datenblatt!O91&gt;Datenblatt!$X$7),100,IF(AND($C91=11,Datenblatt!O91&gt;Datenblatt!$X$8),100,IF(Übersicht!$C91=13,Datenblatt!$B$11*Datenblatt!O91^3+Datenblatt!$C$11*Datenblatt!O91^2+Datenblatt!$D$11*Datenblatt!O91+Datenblatt!$E$11,IF(Übersicht!$C91=14,Datenblatt!$B$12*Datenblatt!O91^3+Datenblatt!$C$12*Datenblatt!O91^2+Datenblatt!$D$12*Datenblatt!O91+Datenblatt!$E$12,IF(Übersicht!$C91=15,Datenblatt!$B$13*Datenblatt!O91^3+Datenblatt!$C$13*Datenblatt!O91^2+Datenblatt!$D$13*Datenblatt!O91+Datenblatt!$E$13,IF(Übersicht!$C91=16,Datenblatt!$B$14*Datenblatt!O91^3+Datenblatt!$C$14*Datenblatt!O91^2+Datenblatt!$D$14*Datenblatt!O91+Datenblatt!$E$14,IF(Übersicht!$C91=12,Datenblatt!$B$15*Datenblatt!O91^3+Datenblatt!$C$15*Datenblatt!O91^2+Datenblatt!$D$15*Datenblatt!O91+Datenblatt!$E$15,IF(Übersicht!$C91=11,Datenblatt!$B$16*Datenblatt!O91^3+Datenblatt!$C$16*Datenblatt!O91^2+Datenblatt!$D$16*Datenblatt!O91+Datenblatt!$E$16,0))))))))))))))))))</f>
        <v>#DIV/0!</v>
      </c>
      <c r="N91">
        <f>IF(AND($C91=13,H91&lt;Datenblatt!$AA$3),0,IF(AND($C91=14,H91&lt;Datenblatt!$AA$4),0,IF(AND($C91=15,H91&lt;Datenblatt!$AA$5),0,IF(AND($C91=16,H91&lt;Datenblatt!$AA$6),0,IF(AND($C91=12,H91&lt;Datenblatt!$AA$7),0,IF(AND($C91=11,H91&lt;Datenblatt!$AA$8),0,IF(AND($C91=13,H91&gt;Datenblatt!$Z$3),100,IF(AND($C91=14,H91&gt;Datenblatt!$Z$4),100,IF(AND($C91=15,H91&gt;Datenblatt!$Z$5),100,IF(AND($C91=16,H91&gt;Datenblatt!$Z$6),100,IF(AND($C91=12,H91&gt;Datenblatt!$Z$7),100,IF(AND($C91=11,H91&gt;Datenblatt!$Z$8),100,IF($C91=13,(Datenblatt!$B$19*Übersicht!H91^3)+(Datenblatt!$C$19*Übersicht!H91^2)+(Datenblatt!$D$19*Übersicht!H91)+Datenblatt!$E$19,IF($C91=14,(Datenblatt!$B$20*Übersicht!H91^3)+(Datenblatt!$C$20*Übersicht!H91^2)+(Datenblatt!$D$20*Übersicht!H91)+Datenblatt!$E$20,IF($C91=15,(Datenblatt!$B$21*Übersicht!H91^3)+(Datenblatt!$C$21*Übersicht!H91^2)+(Datenblatt!$D$21*Übersicht!H91)+Datenblatt!$E$21,IF($C91=16,(Datenblatt!$B$22*Übersicht!H91^3)+(Datenblatt!$C$22*Übersicht!H91^2)+(Datenblatt!$D$22*Übersicht!H91)+Datenblatt!$E$22,IF($C91=12,(Datenblatt!$B$23*Übersicht!H91^3)+(Datenblatt!$C$23*Übersicht!H91^2)+(Datenblatt!$D$23*Übersicht!H91)+Datenblatt!$E$23,IF($C91=11,(Datenblatt!$B$24*Übersicht!H91^3)+(Datenblatt!$C$24*Übersicht!H91^2)+(Datenblatt!$D$24*Übersicht!H91)+Datenblatt!$E$24,0))))))))))))))))))</f>
        <v>0</v>
      </c>
      <c r="O91">
        <f>IF(AND(I91="",C91=11),Datenblatt!$I$26,IF(AND(I91="",C91=12),Datenblatt!$I$26,IF(AND(I91="",C91=16),Datenblatt!$I$27,IF(AND(I91="",C91=15),Datenblatt!$I$26,IF(AND(I91="",C91=14),Datenblatt!$I$26,IF(AND(I91="",C91=13),Datenblatt!$I$26,IF(AND($C91=13,I91&gt;Datenblatt!$AC$3),0,IF(AND($C91=14,I91&gt;Datenblatt!$AC$4),0,IF(AND($C91=15,I91&gt;Datenblatt!$AC$5),0,IF(AND($C91=16,I91&gt;Datenblatt!$AC$6),0,IF(AND($C91=12,I91&gt;Datenblatt!$AC$7),0,IF(AND($C91=11,I91&gt;Datenblatt!$AC$8),0,IF(AND($C91=13,I91&lt;Datenblatt!$AB$3),100,IF(AND($C91=14,I91&lt;Datenblatt!$AB$4),100,IF(AND($C91=15,I91&lt;Datenblatt!$AB$5),100,IF(AND($C91=16,I91&lt;Datenblatt!$AB$6),100,IF(AND($C91=12,I91&lt;Datenblatt!$AB$7),100,IF(AND($C91=11,I91&lt;Datenblatt!$AB$8),100,IF($C91=13,(Datenblatt!$B$27*Übersicht!I91^3)+(Datenblatt!$C$27*Übersicht!I91^2)+(Datenblatt!$D$27*Übersicht!I91)+Datenblatt!$E$27,IF($C91=14,(Datenblatt!$B$28*Übersicht!I91^3)+(Datenblatt!$C$28*Übersicht!I91^2)+(Datenblatt!$D$28*Übersicht!I91)+Datenblatt!$E$28,IF($C91=15,(Datenblatt!$B$29*Übersicht!I91^3)+(Datenblatt!$C$29*Übersicht!I91^2)+(Datenblatt!$D$29*Übersicht!I91)+Datenblatt!$E$29,IF($C91=16,(Datenblatt!$B$30*Übersicht!I91^3)+(Datenblatt!$C$30*Übersicht!I91^2)+(Datenblatt!$D$30*Übersicht!I91)+Datenblatt!$E$30,IF($C91=12,(Datenblatt!$B$31*Übersicht!I91^3)+(Datenblatt!$C$31*Übersicht!I91^2)+(Datenblatt!$D$31*Übersicht!I91)+Datenblatt!$E$31,IF($C91=11,(Datenblatt!$B$32*Übersicht!I91^3)+(Datenblatt!$C$32*Übersicht!I91^2)+(Datenblatt!$D$32*Übersicht!I91)+Datenblatt!$E$32,0))))))))))))))))))))))))</f>
        <v>0</v>
      </c>
      <c r="P91">
        <f>IF(AND(I91="",C91=11),Datenblatt!$I$29,IF(AND(I91="",C91=12),Datenblatt!$I$29,IF(AND(I91="",C91=16),Datenblatt!$I$29,IF(AND(I91="",C91=15),Datenblatt!$I$29,IF(AND(I91="",C91=14),Datenblatt!$I$29,IF(AND(I91="",C91=13),Datenblatt!$I$29,IF(AND($C91=13,I91&gt;Datenblatt!$AC$3),0,IF(AND($C91=14,I91&gt;Datenblatt!$AC$4),0,IF(AND($C91=15,I91&gt;Datenblatt!$AC$5),0,IF(AND($C91=16,I91&gt;Datenblatt!$AC$6),0,IF(AND($C91=12,I91&gt;Datenblatt!$AC$7),0,IF(AND($C91=11,I91&gt;Datenblatt!$AC$8),0,IF(AND($C91=13,I91&lt;Datenblatt!$AB$3),100,IF(AND($C91=14,I91&lt;Datenblatt!$AB$4),100,IF(AND($C91=15,I91&lt;Datenblatt!$AB$5),100,IF(AND($C91=16,I91&lt;Datenblatt!$AB$6),100,IF(AND($C91=12,I91&lt;Datenblatt!$AB$7),100,IF(AND($C91=11,I91&lt;Datenblatt!$AB$8),100,IF($C91=13,(Datenblatt!$B$27*Übersicht!I91^3)+(Datenblatt!$C$27*Übersicht!I91^2)+(Datenblatt!$D$27*Übersicht!I91)+Datenblatt!$E$27,IF($C91=14,(Datenblatt!$B$28*Übersicht!I91^3)+(Datenblatt!$C$28*Übersicht!I91^2)+(Datenblatt!$D$28*Übersicht!I91)+Datenblatt!$E$28,IF($C91=15,(Datenblatt!$B$29*Übersicht!I91^3)+(Datenblatt!$C$29*Übersicht!I91^2)+(Datenblatt!$D$29*Übersicht!I91)+Datenblatt!$E$29,IF($C91=16,(Datenblatt!$B$30*Übersicht!I91^3)+(Datenblatt!$C$30*Übersicht!I91^2)+(Datenblatt!$D$30*Übersicht!I91)+Datenblatt!$E$30,IF($C91=12,(Datenblatt!$B$31*Übersicht!I91^3)+(Datenblatt!$C$31*Übersicht!I91^2)+(Datenblatt!$D$31*Übersicht!I91)+Datenblatt!$E$31,IF($C91=11,(Datenblatt!$B$32*Übersicht!I91^3)+(Datenblatt!$C$32*Übersicht!I91^2)+(Datenblatt!$D$32*Übersicht!I91)+Datenblatt!$E$32,0))))))))))))))))))))))))</f>
        <v>0</v>
      </c>
      <c r="Q91" s="2" t="e">
        <f t="shared" si="4"/>
        <v>#DIV/0!</v>
      </c>
      <c r="R91" s="2" t="e">
        <f t="shared" si="5"/>
        <v>#DIV/0!</v>
      </c>
      <c r="T91" s="2"/>
      <c r="U91" s="2">
        <f>Datenblatt!$I$10</f>
        <v>63</v>
      </c>
      <c r="V91" s="2">
        <f>Datenblatt!$I$18</f>
        <v>62</v>
      </c>
      <c r="W91" s="2">
        <f>Datenblatt!$I$26</f>
        <v>56</v>
      </c>
      <c r="X91" s="2">
        <f>Datenblatt!$I$34</f>
        <v>58</v>
      </c>
      <c r="Y91" s="7" t="e">
        <f t="shared" si="6"/>
        <v>#DIV/0!</v>
      </c>
      <c r="AA91" s="2">
        <f>Datenblatt!$I$5</f>
        <v>73</v>
      </c>
      <c r="AB91">
        <f>Datenblatt!$I$13</f>
        <v>80</v>
      </c>
      <c r="AC91">
        <f>Datenblatt!$I$21</f>
        <v>80</v>
      </c>
      <c r="AD91">
        <f>Datenblatt!$I$29</f>
        <v>71</v>
      </c>
      <c r="AE91">
        <f>Datenblatt!$I$37</f>
        <v>75</v>
      </c>
      <c r="AF91" s="7" t="e">
        <f t="shared" si="7"/>
        <v>#DIV/0!</v>
      </c>
    </row>
    <row r="92" spans="11:32" ht="18.75" x14ac:dyDescent="0.3">
      <c r="K92" s="3" t="e">
        <f>IF(AND($C92=13,Datenblatt!M92&lt;Datenblatt!$S$3),0,IF(AND($C92=14,Datenblatt!M92&lt;Datenblatt!$S$4),0,IF(AND($C92=15,Datenblatt!M92&lt;Datenblatt!$S$5),0,IF(AND($C92=16,Datenblatt!M92&lt;Datenblatt!$S$6),0,IF(AND($C92=12,Datenblatt!M92&lt;Datenblatt!$S$7),0,IF(AND($C92=11,Datenblatt!M92&lt;Datenblatt!$S$8),0,IF(AND($C92=13,Datenblatt!M92&gt;Datenblatt!$R$3),100,IF(AND($C92=14,Datenblatt!M92&gt;Datenblatt!$R$4),100,IF(AND($C92=15,Datenblatt!M92&gt;Datenblatt!$R$5),100,IF(AND($C92=16,Datenblatt!M92&gt;Datenblatt!$R$6),100,IF(AND($C92=12,Datenblatt!M92&gt;Datenblatt!$R$7),100,IF(AND($C92=11,Datenblatt!M92&gt;Datenblatt!$R$8),100,IF(Übersicht!$C92=13,Datenblatt!$B$35*Datenblatt!M92^3+Datenblatt!$C$35*Datenblatt!M92^2+Datenblatt!$D$35*Datenblatt!M92+Datenblatt!$E$35,IF(Übersicht!$C92=14,Datenblatt!$B$36*Datenblatt!M92^3+Datenblatt!$C$36*Datenblatt!M92^2+Datenblatt!$D$36*Datenblatt!M92+Datenblatt!$E$36,IF(Übersicht!$C92=15,Datenblatt!$B$37*Datenblatt!M92^3+Datenblatt!$C$37*Datenblatt!M92^2+Datenblatt!$D$37*Datenblatt!M92+Datenblatt!$E$37,IF(Übersicht!$C92=16,Datenblatt!$B$38*Datenblatt!M92^3+Datenblatt!$C$38*Datenblatt!M92^2+Datenblatt!$D$38*Datenblatt!M92+Datenblatt!$E$38,IF(Übersicht!$C92=12,Datenblatt!$B$39*Datenblatt!M92^3+Datenblatt!$C$39*Datenblatt!M92^2+Datenblatt!$D$39*Datenblatt!M92+Datenblatt!$E$39,IF(Übersicht!$C92=11,Datenblatt!$B$40*Datenblatt!M92^3+Datenblatt!$C$40*Datenblatt!M92^2+Datenblatt!$D$40*Datenblatt!M92+Datenblatt!$E$40,0))))))))))))))))))</f>
        <v>#DIV/0!</v>
      </c>
      <c r="L92" s="3"/>
      <c r="M92" t="e">
        <f>IF(AND(Übersicht!$C92=13,Datenblatt!O92&lt;Datenblatt!$Y$3),0,IF(AND(Übersicht!$C92=14,Datenblatt!O92&lt;Datenblatt!$Y$4),0,IF(AND(Übersicht!$C92=15,Datenblatt!O92&lt;Datenblatt!$Y$5),0,IF(AND(Übersicht!$C92=16,Datenblatt!O92&lt;Datenblatt!$Y$6),0,IF(AND(Übersicht!$C92=12,Datenblatt!O92&lt;Datenblatt!$Y$7),0,IF(AND(Übersicht!$C92=11,Datenblatt!O92&lt;Datenblatt!$Y$8),0,IF(AND($C92=13,Datenblatt!O92&gt;Datenblatt!$X$3),100,IF(AND($C92=14,Datenblatt!O92&gt;Datenblatt!$X$4),100,IF(AND($C92=15,Datenblatt!O92&gt;Datenblatt!$X$5),100,IF(AND($C92=16,Datenblatt!O92&gt;Datenblatt!$X$6),100,IF(AND($C92=12,Datenblatt!O92&gt;Datenblatt!$X$7),100,IF(AND($C92=11,Datenblatt!O92&gt;Datenblatt!$X$8),100,IF(Übersicht!$C92=13,Datenblatt!$B$11*Datenblatt!O92^3+Datenblatt!$C$11*Datenblatt!O92^2+Datenblatt!$D$11*Datenblatt!O92+Datenblatt!$E$11,IF(Übersicht!$C92=14,Datenblatt!$B$12*Datenblatt!O92^3+Datenblatt!$C$12*Datenblatt!O92^2+Datenblatt!$D$12*Datenblatt!O92+Datenblatt!$E$12,IF(Übersicht!$C92=15,Datenblatt!$B$13*Datenblatt!O92^3+Datenblatt!$C$13*Datenblatt!O92^2+Datenblatt!$D$13*Datenblatt!O92+Datenblatt!$E$13,IF(Übersicht!$C92=16,Datenblatt!$B$14*Datenblatt!O92^3+Datenblatt!$C$14*Datenblatt!O92^2+Datenblatt!$D$14*Datenblatt!O92+Datenblatt!$E$14,IF(Übersicht!$C92=12,Datenblatt!$B$15*Datenblatt!O92^3+Datenblatt!$C$15*Datenblatt!O92^2+Datenblatt!$D$15*Datenblatt!O92+Datenblatt!$E$15,IF(Übersicht!$C92=11,Datenblatt!$B$16*Datenblatt!O92^3+Datenblatt!$C$16*Datenblatt!O92^2+Datenblatt!$D$16*Datenblatt!O92+Datenblatt!$E$16,0))))))))))))))))))</f>
        <v>#DIV/0!</v>
      </c>
      <c r="N92">
        <f>IF(AND($C92=13,H92&lt;Datenblatt!$AA$3),0,IF(AND($C92=14,H92&lt;Datenblatt!$AA$4),0,IF(AND($C92=15,H92&lt;Datenblatt!$AA$5),0,IF(AND($C92=16,H92&lt;Datenblatt!$AA$6),0,IF(AND($C92=12,H92&lt;Datenblatt!$AA$7),0,IF(AND($C92=11,H92&lt;Datenblatt!$AA$8),0,IF(AND($C92=13,H92&gt;Datenblatt!$Z$3),100,IF(AND($C92=14,H92&gt;Datenblatt!$Z$4),100,IF(AND($C92=15,H92&gt;Datenblatt!$Z$5),100,IF(AND($C92=16,H92&gt;Datenblatt!$Z$6),100,IF(AND($C92=12,H92&gt;Datenblatt!$Z$7),100,IF(AND($C92=11,H92&gt;Datenblatt!$Z$8),100,IF($C92=13,(Datenblatt!$B$19*Übersicht!H92^3)+(Datenblatt!$C$19*Übersicht!H92^2)+(Datenblatt!$D$19*Übersicht!H92)+Datenblatt!$E$19,IF($C92=14,(Datenblatt!$B$20*Übersicht!H92^3)+(Datenblatt!$C$20*Übersicht!H92^2)+(Datenblatt!$D$20*Übersicht!H92)+Datenblatt!$E$20,IF($C92=15,(Datenblatt!$B$21*Übersicht!H92^3)+(Datenblatt!$C$21*Übersicht!H92^2)+(Datenblatt!$D$21*Übersicht!H92)+Datenblatt!$E$21,IF($C92=16,(Datenblatt!$B$22*Übersicht!H92^3)+(Datenblatt!$C$22*Übersicht!H92^2)+(Datenblatt!$D$22*Übersicht!H92)+Datenblatt!$E$22,IF($C92=12,(Datenblatt!$B$23*Übersicht!H92^3)+(Datenblatt!$C$23*Übersicht!H92^2)+(Datenblatt!$D$23*Übersicht!H92)+Datenblatt!$E$23,IF($C92=11,(Datenblatt!$B$24*Übersicht!H92^3)+(Datenblatt!$C$24*Übersicht!H92^2)+(Datenblatt!$D$24*Übersicht!H92)+Datenblatt!$E$24,0))))))))))))))))))</f>
        <v>0</v>
      </c>
      <c r="O92">
        <f>IF(AND(I92="",C92=11),Datenblatt!$I$26,IF(AND(I92="",C92=12),Datenblatt!$I$26,IF(AND(I92="",C92=16),Datenblatt!$I$27,IF(AND(I92="",C92=15),Datenblatt!$I$26,IF(AND(I92="",C92=14),Datenblatt!$I$26,IF(AND(I92="",C92=13),Datenblatt!$I$26,IF(AND($C92=13,I92&gt;Datenblatt!$AC$3),0,IF(AND($C92=14,I92&gt;Datenblatt!$AC$4),0,IF(AND($C92=15,I92&gt;Datenblatt!$AC$5),0,IF(AND($C92=16,I92&gt;Datenblatt!$AC$6),0,IF(AND($C92=12,I92&gt;Datenblatt!$AC$7),0,IF(AND($C92=11,I92&gt;Datenblatt!$AC$8),0,IF(AND($C92=13,I92&lt;Datenblatt!$AB$3),100,IF(AND($C92=14,I92&lt;Datenblatt!$AB$4),100,IF(AND($C92=15,I92&lt;Datenblatt!$AB$5),100,IF(AND($C92=16,I92&lt;Datenblatt!$AB$6),100,IF(AND($C92=12,I92&lt;Datenblatt!$AB$7),100,IF(AND($C92=11,I92&lt;Datenblatt!$AB$8),100,IF($C92=13,(Datenblatt!$B$27*Übersicht!I92^3)+(Datenblatt!$C$27*Übersicht!I92^2)+(Datenblatt!$D$27*Übersicht!I92)+Datenblatt!$E$27,IF($C92=14,(Datenblatt!$B$28*Übersicht!I92^3)+(Datenblatt!$C$28*Übersicht!I92^2)+(Datenblatt!$D$28*Übersicht!I92)+Datenblatt!$E$28,IF($C92=15,(Datenblatt!$B$29*Übersicht!I92^3)+(Datenblatt!$C$29*Übersicht!I92^2)+(Datenblatt!$D$29*Übersicht!I92)+Datenblatt!$E$29,IF($C92=16,(Datenblatt!$B$30*Übersicht!I92^3)+(Datenblatt!$C$30*Übersicht!I92^2)+(Datenblatt!$D$30*Übersicht!I92)+Datenblatt!$E$30,IF($C92=12,(Datenblatt!$B$31*Übersicht!I92^3)+(Datenblatt!$C$31*Übersicht!I92^2)+(Datenblatt!$D$31*Übersicht!I92)+Datenblatt!$E$31,IF($C92=11,(Datenblatt!$B$32*Übersicht!I92^3)+(Datenblatt!$C$32*Übersicht!I92^2)+(Datenblatt!$D$32*Übersicht!I92)+Datenblatt!$E$32,0))))))))))))))))))))))))</f>
        <v>0</v>
      </c>
      <c r="P92">
        <f>IF(AND(I92="",C92=11),Datenblatt!$I$29,IF(AND(I92="",C92=12),Datenblatt!$I$29,IF(AND(I92="",C92=16),Datenblatt!$I$29,IF(AND(I92="",C92=15),Datenblatt!$I$29,IF(AND(I92="",C92=14),Datenblatt!$I$29,IF(AND(I92="",C92=13),Datenblatt!$I$29,IF(AND($C92=13,I92&gt;Datenblatt!$AC$3),0,IF(AND($C92=14,I92&gt;Datenblatt!$AC$4),0,IF(AND($C92=15,I92&gt;Datenblatt!$AC$5),0,IF(AND($C92=16,I92&gt;Datenblatt!$AC$6),0,IF(AND($C92=12,I92&gt;Datenblatt!$AC$7),0,IF(AND($C92=11,I92&gt;Datenblatt!$AC$8),0,IF(AND($C92=13,I92&lt;Datenblatt!$AB$3),100,IF(AND($C92=14,I92&lt;Datenblatt!$AB$4),100,IF(AND($C92=15,I92&lt;Datenblatt!$AB$5),100,IF(AND($C92=16,I92&lt;Datenblatt!$AB$6),100,IF(AND($C92=12,I92&lt;Datenblatt!$AB$7),100,IF(AND($C92=11,I92&lt;Datenblatt!$AB$8),100,IF($C92=13,(Datenblatt!$B$27*Übersicht!I92^3)+(Datenblatt!$C$27*Übersicht!I92^2)+(Datenblatt!$D$27*Übersicht!I92)+Datenblatt!$E$27,IF($C92=14,(Datenblatt!$B$28*Übersicht!I92^3)+(Datenblatt!$C$28*Übersicht!I92^2)+(Datenblatt!$D$28*Übersicht!I92)+Datenblatt!$E$28,IF($C92=15,(Datenblatt!$B$29*Übersicht!I92^3)+(Datenblatt!$C$29*Übersicht!I92^2)+(Datenblatt!$D$29*Übersicht!I92)+Datenblatt!$E$29,IF($C92=16,(Datenblatt!$B$30*Übersicht!I92^3)+(Datenblatt!$C$30*Übersicht!I92^2)+(Datenblatt!$D$30*Übersicht!I92)+Datenblatt!$E$30,IF($C92=12,(Datenblatt!$B$31*Übersicht!I92^3)+(Datenblatt!$C$31*Übersicht!I92^2)+(Datenblatt!$D$31*Übersicht!I92)+Datenblatt!$E$31,IF($C92=11,(Datenblatt!$B$32*Übersicht!I92^3)+(Datenblatt!$C$32*Übersicht!I92^2)+(Datenblatt!$D$32*Übersicht!I92)+Datenblatt!$E$32,0))))))))))))))))))))))))</f>
        <v>0</v>
      </c>
      <c r="Q92" s="2" t="e">
        <f t="shared" si="4"/>
        <v>#DIV/0!</v>
      </c>
      <c r="R92" s="2" t="e">
        <f t="shared" si="5"/>
        <v>#DIV/0!</v>
      </c>
      <c r="T92" s="2"/>
      <c r="U92" s="2">
        <f>Datenblatt!$I$10</f>
        <v>63</v>
      </c>
      <c r="V92" s="2">
        <f>Datenblatt!$I$18</f>
        <v>62</v>
      </c>
      <c r="W92" s="2">
        <f>Datenblatt!$I$26</f>
        <v>56</v>
      </c>
      <c r="X92" s="2">
        <f>Datenblatt!$I$34</f>
        <v>58</v>
      </c>
      <c r="Y92" s="7" t="e">
        <f t="shared" si="6"/>
        <v>#DIV/0!</v>
      </c>
      <c r="AA92" s="2">
        <f>Datenblatt!$I$5</f>
        <v>73</v>
      </c>
      <c r="AB92">
        <f>Datenblatt!$I$13</f>
        <v>80</v>
      </c>
      <c r="AC92">
        <f>Datenblatt!$I$21</f>
        <v>80</v>
      </c>
      <c r="AD92">
        <f>Datenblatt!$I$29</f>
        <v>71</v>
      </c>
      <c r="AE92">
        <f>Datenblatt!$I$37</f>
        <v>75</v>
      </c>
      <c r="AF92" s="7" t="e">
        <f t="shared" si="7"/>
        <v>#DIV/0!</v>
      </c>
    </row>
    <row r="93" spans="11:32" ht="18.75" x14ac:dyDescent="0.3">
      <c r="K93" s="3" t="e">
        <f>IF(AND($C93=13,Datenblatt!M93&lt;Datenblatt!$S$3),0,IF(AND($C93=14,Datenblatt!M93&lt;Datenblatt!$S$4),0,IF(AND($C93=15,Datenblatt!M93&lt;Datenblatt!$S$5),0,IF(AND($C93=16,Datenblatt!M93&lt;Datenblatt!$S$6),0,IF(AND($C93=12,Datenblatt!M93&lt;Datenblatt!$S$7),0,IF(AND($C93=11,Datenblatt!M93&lt;Datenblatt!$S$8),0,IF(AND($C93=13,Datenblatt!M93&gt;Datenblatt!$R$3),100,IF(AND($C93=14,Datenblatt!M93&gt;Datenblatt!$R$4),100,IF(AND($C93=15,Datenblatt!M93&gt;Datenblatt!$R$5),100,IF(AND($C93=16,Datenblatt!M93&gt;Datenblatt!$R$6),100,IF(AND($C93=12,Datenblatt!M93&gt;Datenblatt!$R$7),100,IF(AND($C93=11,Datenblatt!M93&gt;Datenblatt!$R$8),100,IF(Übersicht!$C93=13,Datenblatt!$B$35*Datenblatt!M93^3+Datenblatt!$C$35*Datenblatt!M93^2+Datenblatt!$D$35*Datenblatt!M93+Datenblatt!$E$35,IF(Übersicht!$C93=14,Datenblatt!$B$36*Datenblatt!M93^3+Datenblatt!$C$36*Datenblatt!M93^2+Datenblatt!$D$36*Datenblatt!M93+Datenblatt!$E$36,IF(Übersicht!$C93=15,Datenblatt!$B$37*Datenblatt!M93^3+Datenblatt!$C$37*Datenblatt!M93^2+Datenblatt!$D$37*Datenblatt!M93+Datenblatt!$E$37,IF(Übersicht!$C93=16,Datenblatt!$B$38*Datenblatt!M93^3+Datenblatt!$C$38*Datenblatt!M93^2+Datenblatt!$D$38*Datenblatt!M93+Datenblatt!$E$38,IF(Übersicht!$C93=12,Datenblatt!$B$39*Datenblatt!M93^3+Datenblatt!$C$39*Datenblatt!M93^2+Datenblatt!$D$39*Datenblatt!M93+Datenblatt!$E$39,IF(Übersicht!$C93=11,Datenblatt!$B$40*Datenblatt!M93^3+Datenblatt!$C$40*Datenblatt!M93^2+Datenblatt!$D$40*Datenblatt!M93+Datenblatt!$E$40,0))))))))))))))))))</f>
        <v>#DIV/0!</v>
      </c>
      <c r="L93" s="3"/>
      <c r="M93" t="e">
        <f>IF(AND(Übersicht!$C93=13,Datenblatt!O93&lt;Datenblatt!$Y$3),0,IF(AND(Übersicht!$C93=14,Datenblatt!O93&lt;Datenblatt!$Y$4),0,IF(AND(Übersicht!$C93=15,Datenblatt!O93&lt;Datenblatt!$Y$5),0,IF(AND(Übersicht!$C93=16,Datenblatt!O93&lt;Datenblatt!$Y$6),0,IF(AND(Übersicht!$C93=12,Datenblatt!O93&lt;Datenblatt!$Y$7),0,IF(AND(Übersicht!$C93=11,Datenblatt!O93&lt;Datenblatt!$Y$8),0,IF(AND($C93=13,Datenblatt!O93&gt;Datenblatt!$X$3),100,IF(AND($C93=14,Datenblatt!O93&gt;Datenblatt!$X$4),100,IF(AND($C93=15,Datenblatt!O93&gt;Datenblatt!$X$5),100,IF(AND($C93=16,Datenblatt!O93&gt;Datenblatt!$X$6),100,IF(AND($C93=12,Datenblatt!O93&gt;Datenblatt!$X$7),100,IF(AND($C93=11,Datenblatt!O93&gt;Datenblatt!$X$8),100,IF(Übersicht!$C93=13,Datenblatt!$B$11*Datenblatt!O93^3+Datenblatt!$C$11*Datenblatt!O93^2+Datenblatt!$D$11*Datenblatt!O93+Datenblatt!$E$11,IF(Übersicht!$C93=14,Datenblatt!$B$12*Datenblatt!O93^3+Datenblatt!$C$12*Datenblatt!O93^2+Datenblatt!$D$12*Datenblatt!O93+Datenblatt!$E$12,IF(Übersicht!$C93=15,Datenblatt!$B$13*Datenblatt!O93^3+Datenblatt!$C$13*Datenblatt!O93^2+Datenblatt!$D$13*Datenblatt!O93+Datenblatt!$E$13,IF(Übersicht!$C93=16,Datenblatt!$B$14*Datenblatt!O93^3+Datenblatt!$C$14*Datenblatt!O93^2+Datenblatt!$D$14*Datenblatt!O93+Datenblatt!$E$14,IF(Übersicht!$C93=12,Datenblatt!$B$15*Datenblatt!O93^3+Datenblatt!$C$15*Datenblatt!O93^2+Datenblatt!$D$15*Datenblatt!O93+Datenblatt!$E$15,IF(Übersicht!$C93=11,Datenblatt!$B$16*Datenblatt!O93^3+Datenblatt!$C$16*Datenblatt!O93^2+Datenblatt!$D$16*Datenblatt!O93+Datenblatt!$E$16,0))))))))))))))))))</f>
        <v>#DIV/0!</v>
      </c>
      <c r="N93">
        <f>IF(AND($C93=13,H93&lt;Datenblatt!$AA$3),0,IF(AND($C93=14,H93&lt;Datenblatt!$AA$4),0,IF(AND($C93=15,H93&lt;Datenblatt!$AA$5),0,IF(AND($C93=16,H93&lt;Datenblatt!$AA$6),0,IF(AND($C93=12,H93&lt;Datenblatt!$AA$7),0,IF(AND($C93=11,H93&lt;Datenblatt!$AA$8),0,IF(AND($C93=13,H93&gt;Datenblatt!$Z$3),100,IF(AND($C93=14,H93&gt;Datenblatt!$Z$4),100,IF(AND($C93=15,H93&gt;Datenblatt!$Z$5),100,IF(AND($C93=16,H93&gt;Datenblatt!$Z$6),100,IF(AND($C93=12,H93&gt;Datenblatt!$Z$7),100,IF(AND($C93=11,H93&gt;Datenblatt!$Z$8),100,IF($C93=13,(Datenblatt!$B$19*Übersicht!H93^3)+(Datenblatt!$C$19*Übersicht!H93^2)+(Datenblatt!$D$19*Übersicht!H93)+Datenblatt!$E$19,IF($C93=14,(Datenblatt!$B$20*Übersicht!H93^3)+(Datenblatt!$C$20*Übersicht!H93^2)+(Datenblatt!$D$20*Übersicht!H93)+Datenblatt!$E$20,IF($C93=15,(Datenblatt!$B$21*Übersicht!H93^3)+(Datenblatt!$C$21*Übersicht!H93^2)+(Datenblatt!$D$21*Übersicht!H93)+Datenblatt!$E$21,IF($C93=16,(Datenblatt!$B$22*Übersicht!H93^3)+(Datenblatt!$C$22*Übersicht!H93^2)+(Datenblatt!$D$22*Übersicht!H93)+Datenblatt!$E$22,IF($C93=12,(Datenblatt!$B$23*Übersicht!H93^3)+(Datenblatt!$C$23*Übersicht!H93^2)+(Datenblatt!$D$23*Übersicht!H93)+Datenblatt!$E$23,IF($C93=11,(Datenblatt!$B$24*Übersicht!H93^3)+(Datenblatt!$C$24*Übersicht!H93^2)+(Datenblatt!$D$24*Übersicht!H93)+Datenblatt!$E$24,0))))))))))))))))))</f>
        <v>0</v>
      </c>
      <c r="O93">
        <f>IF(AND(I93="",C93=11),Datenblatt!$I$26,IF(AND(I93="",C93=12),Datenblatt!$I$26,IF(AND(I93="",C93=16),Datenblatt!$I$27,IF(AND(I93="",C93=15),Datenblatt!$I$26,IF(AND(I93="",C93=14),Datenblatt!$I$26,IF(AND(I93="",C93=13),Datenblatt!$I$26,IF(AND($C93=13,I93&gt;Datenblatt!$AC$3),0,IF(AND($C93=14,I93&gt;Datenblatt!$AC$4),0,IF(AND($C93=15,I93&gt;Datenblatt!$AC$5),0,IF(AND($C93=16,I93&gt;Datenblatt!$AC$6),0,IF(AND($C93=12,I93&gt;Datenblatt!$AC$7),0,IF(AND($C93=11,I93&gt;Datenblatt!$AC$8),0,IF(AND($C93=13,I93&lt;Datenblatt!$AB$3),100,IF(AND($C93=14,I93&lt;Datenblatt!$AB$4),100,IF(AND($C93=15,I93&lt;Datenblatt!$AB$5),100,IF(AND($C93=16,I93&lt;Datenblatt!$AB$6),100,IF(AND($C93=12,I93&lt;Datenblatt!$AB$7),100,IF(AND($C93=11,I93&lt;Datenblatt!$AB$8),100,IF($C93=13,(Datenblatt!$B$27*Übersicht!I93^3)+(Datenblatt!$C$27*Übersicht!I93^2)+(Datenblatt!$D$27*Übersicht!I93)+Datenblatt!$E$27,IF($C93=14,(Datenblatt!$B$28*Übersicht!I93^3)+(Datenblatt!$C$28*Übersicht!I93^2)+(Datenblatt!$D$28*Übersicht!I93)+Datenblatt!$E$28,IF($C93=15,(Datenblatt!$B$29*Übersicht!I93^3)+(Datenblatt!$C$29*Übersicht!I93^2)+(Datenblatt!$D$29*Übersicht!I93)+Datenblatt!$E$29,IF($C93=16,(Datenblatt!$B$30*Übersicht!I93^3)+(Datenblatt!$C$30*Übersicht!I93^2)+(Datenblatt!$D$30*Übersicht!I93)+Datenblatt!$E$30,IF($C93=12,(Datenblatt!$B$31*Übersicht!I93^3)+(Datenblatt!$C$31*Übersicht!I93^2)+(Datenblatt!$D$31*Übersicht!I93)+Datenblatt!$E$31,IF($C93=11,(Datenblatt!$B$32*Übersicht!I93^3)+(Datenblatt!$C$32*Übersicht!I93^2)+(Datenblatt!$D$32*Übersicht!I93)+Datenblatt!$E$32,0))))))))))))))))))))))))</f>
        <v>0</v>
      </c>
      <c r="P93">
        <f>IF(AND(I93="",C93=11),Datenblatt!$I$29,IF(AND(I93="",C93=12),Datenblatt!$I$29,IF(AND(I93="",C93=16),Datenblatt!$I$29,IF(AND(I93="",C93=15),Datenblatt!$I$29,IF(AND(I93="",C93=14),Datenblatt!$I$29,IF(AND(I93="",C93=13),Datenblatt!$I$29,IF(AND($C93=13,I93&gt;Datenblatt!$AC$3),0,IF(AND($C93=14,I93&gt;Datenblatt!$AC$4),0,IF(AND($C93=15,I93&gt;Datenblatt!$AC$5),0,IF(AND($C93=16,I93&gt;Datenblatt!$AC$6),0,IF(AND($C93=12,I93&gt;Datenblatt!$AC$7),0,IF(AND($C93=11,I93&gt;Datenblatt!$AC$8),0,IF(AND($C93=13,I93&lt;Datenblatt!$AB$3),100,IF(AND($C93=14,I93&lt;Datenblatt!$AB$4),100,IF(AND($C93=15,I93&lt;Datenblatt!$AB$5),100,IF(AND($C93=16,I93&lt;Datenblatt!$AB$6),100,IF(AND($C93=12,I93&lt;Datenblatt!$AB$7),100,IF(AND($C93=11,I93&lt;Datenblatt!$AB$8),100,IF($C93=13,(Datenblatt!$B$27*Übersicht!I93^3)+(Datenblatt!$C$27*Übersicht!I93^2)+(Datenblatt!$D$27*Übersicht!I93)+Datenblatt!$E$27,IF($C93=14,(Datenblatt!$B$28*Übersicht!I93^3)+(Datenblatt!$C$28*Übersicht!I93^2)+(Datenblatt!$D$28*Übersicht!I93)+Datenblatt!$E$28,IF($C93=15,(Datenblatt!$B$29*Übersicht!I93^3)+(Datenblatt!$C$29*Übersicht!I93^2)+(Datenblatt!$D$29*Übersicht!I93)+Datenblatt!$E$29,IF($C93=16,(Datenblatt!$B$30*Übersicht!I93^3)+(Datenblatt!$C$30*Übersicht!I93^2)+(Datenblatt!$D$30*Übersicht!I93)+Datenblatt!$E$30,IF($C93=12,(Datenblatt!$B$31*Übersicht!I93^3)+(Datenblatt!$C$31*Übersicht!I93^2)+(Datenblatt!$D$31*Übersicht!I93)+Datenblatt!$E$31,IF($C93=11,(Datenblatt!$B$32*Übersicht!I93^3)+(Datenblatt!$C$32*Übersicht!I93^2)+(Datenblatt!$D$32*Übersicht!I93)+Datenblatt!$E$32,0))))))))))))))))))))))))</f>
        <v>0</v>
      </c>
      <c r="Q93" s="2" t="e">
        <f t="shared" si="4"/>
        <v>#DIV/0!</v>
      </c>
      <c r="R93" s="2" t="e">
        <f t="shared" si="5"/>
        <v>#DIV/0!</v>
      </c>
      <c r="T93" s="2"/>
      <c r="U93" s="2">
        <f>Datenblatt!$I$10</f>
        <v>63</v>
      </c>
      <c r="V93" s="2">
        <f>Datenblatt!$I$18</f>
        <v>62</v>
      </c>
      <c r="W93" s="2">
        <f>Datenblatt!$I$26</f>
        <v>56</v>
      </c>
      <c r="X93" s="2">
        <f>Datenblatt!$I$34</f>
        <v>58</v>
      </c>
      <c r="Y93" s="7" t="e">
        <f t="shared" si="6"/>
        <v>#DIV/0!</v>
      </c>
      <c r="AA93" s="2">
        <f>Datenblatt!$I$5</f>
        <v>73</v>
      </c>
      <c r="AB93">
        <f>Datenblatt!$I$13</f>
        <v>80</v>
      </c>
      <c r="AC93">
        <f>Datenblatt!$I$21</f>
        <v>80</v>
      </c>
      <c r="AD93">
        <f>Datenblatt!$I$29</f>
        <v>71</v>
      </c>
      <c r="AE93">
        <f>Datenblatt!$I$37</f>
        <v>75</v>
      </c>
      <c r="AF93" s="7" t="e">
        <f t="shared" si="7"/>
        <v>#DIV/0!</v>
      </c>
    </row>
    <row r="94" spans="11:32" ht="18.75" x14ac:dyDescent="0.3">
      <c r="K94" s="3" t="e">
        <f>IF(AND($C94=13,Datenblatt!M94&lt;Datenblatt!$S$3),0,IF(AND($C94=14,Datenblatt!M94&lt;Datenblatt!$S$4),0,IF(AND($C94=15,Datenblatt!M94&lt;Datenblatt!$S$5),0,IF(AND($C94=16,Datenblatt!M94&lt;Datenblatt!$S$6),0,IF(AND($C94=12,Datenblatt!M94&lt;Datenblatt!$S$7),0,IF(AND($C94=11,Datenblatt!M94&lt;Datenblatt!$S$8),0,IF(AND($C94=13,Datenblatt!M94&gt;Datenblatt!$R$3),100,IF(AND($C94=14,Datenblatt!M94&gt;Datenblatt!$R$4),100,IF(AND($C94=15,Datenblatt!M94&gt;Datenblatt!$R$5),100,IF(AND($C94=16,Datenblatt!M94&gt;Datenblatt!$R$6),100,IF(AND($C94=12,Datenblatt!M94&gt;Datenblatt!$R$7),100,IF(AND($C94=11,Datenblatt!M94&gt;Datenblatt!$R$8),100,IF(Übersicht!$C94=13,Datenblatt!$B$35*Datenblatt!M94^3+Datenblatt!$C$35*Datenblatt!M94^2+Datenblatt!$D$35*Datenblatt!M94+Datenblatt!$E$35,IF(Übersicht!$C94=14,Datenblatt!$B$36*Datenblatt!M94^3+Datenblatt!$C$36*Datenblatt!M94^2+Datenblatt!$D$36*Datenblatt!M94+Datenblatt!$E$36,IF(Übersicht!$C94=15,Datenblatt!$B$37*Datenblatt!M94^3+Datenblatt!$C$37*Datenblatt!M94^2+Datenblatt!$D$37*Datenblatt!M94+Datenblatt!$E$37,IF(Übersicht!$C94=16,Datenblatt!$B$38*Datenblatt!M94^3+Datenblatt!$C$38*Datenblatt!M94^2+Datenblatt!$D$38*Datenblatt!M94+Datenblatt!$E$38,IF(Übersicht!$C94=12,Datenblatt!$B$39*Datenblatt!M94^3+Datenblatt!$C$39*Datenblatt!M94^2+Datenblatt!$D$39*Datenblatt!M94+Datenblatt!$E$39,IF(Übersicht!$C94=11,Datenblatt!$B$40*Datenblatt!M94^3+Datenblatt!$C$40*Datenblatt!M94^2+Datenblatt!$D$40*Datenblatt!M94+Datenblatt!$E$40,0))))))))))))))))))</f>
        <v>#DIV/0!</v>
      </c>
      <c r="L94" s="3"/>
      <c r="M94" t="e">
        <f>IF(AND(Übersicht!$C94=13,Datenblatt!O94&lt;Datenblatt!$Y$3),0,IF(AND(Übersicht!$C94=14,Datenblatt!O94&lt;Datenblatt!$Y$4),0,IF(AND(Übersicht!$C94=15,Datenblatt!O94&lt;Datenblatt!$Y$5),0,IF(AND(Übersicht!$C94=16,Datenblatt!O94&lt;Datenblatt!$Y$6),0,IF(AND(Übersicht!$C94=12,Datenblatt!O94&lt;Datenblatt!$Y$7),0,IF(AND(Übersicht!$C94=11,Datenblatt!O94&lt;Datenblatt!$Y$8),0,IF(AND($C94=13,Datenblatt!O94&gt;Datenblatt!$X$3),100,IF(AND($C94=14,Datenblatt!O94&gt;Datenblatt!$X$4),100,IF(AND($C94=15,Datenblatt!O94&gt;Datenblatt!$X$5),100,IF(AND($C94=16,Datenblatt!O94&gt;Datenblatt!$X$6),100,IF(AND($C94=12,Datenblatt!O94&gt;Datenblatt!$X$7),100,IF(AND($C94=11,Datenblatt!O94&gt;Datenblatt!$X$8),100,IF(Übersicht!$C94=13,Datenblatt!$B$11*Datenblatt!O94^3+Datenblatt!$C$11*Datenblatt!O94^2+Datenblatt!$D$11*Datenblatt!O94+Datenblatt!$E$11,IF(Übersicht!$C94=14,Datenblatt!$B$12*Datenblatt!O94^3+Datenblatt!$C$12*Datenblatt!O94^2+Datenblatt!$D$12*Datenblatt!O94+Datenblatt!$E$12,IF(Übersicht!$C94=15,Datenblatt!$B$13*Datenblatt!O94^3+Datenblatt!$C$13*Datenblatt!O94^2+Datenblatt!$D$13*Datenblatt!O94+Datenblatt!$E$13,IF(Übersicht!$C94=16,Datenblatt!$B$14*Datenblatt!O94^3+Datenblatt!$C$14*Datenblatt!O94^2+Datenblatt!$D$14*Datenblatt!O94+Datenblatt!$E$14,IF(Übersicht!$C94=12,Datenblatt!$B$15*Datenblatt!O94^3+Datenblatt!$C$15*Datenblatt!O94^2+Datenblatt!$D$15*Datenblatt!O94+Datenblatt!$E$15,IF(Übersicht!$C94=11,Datenblatt!$B$16*Datenblatt!O94^3+Datenblatt!$C$16*Datenblatt!O94^2+Datenblatt!$D$16*Datenblatt!O94+Datenblatt!$E$16,0))))))))))))))))))</f>
        <v>#DIV/0!</v>
      </c>
      <c r="N94">
        <f>IF(AND($C94=13,H94&lt;Datenblatt!$AA$3),0,IF(AND($C94=14,H94&lt;Datenblatt!$AA$4),0,IF(AND($C94=15,H94&lt;Datenblatt!$AA$5),0,IF(AND($C94=16,H94&lt;Datenblatt!$AA$6),0,IF(AND($C94=12,H94&lt;Datenblatt!$AA$7),0,IF(AND($C94=11,H94&lt;Datenblatt!$AA$8),0,IF(AND($C94=13,H94&gt;Datenblatt!$Z$3),100,IF(AND($C94=14,H94&gt;Datenblatt!$Z$4),100,IF(AND($C94=15,H94&gt;Datenblatt!$Z$5),100,IF(AND($C94=16,H94&gt;Datenblatt!$Z$6),100,IF(AND($C94=12,H94&gt;Datenblatt!$Z$7),100,IF(AND($C94=11,H94&gt;Datenblatt!$Z$8),100,IF($C94=13,(Datenblatt!$B$19*Übersicht!H94^3)+(Datenblatt!$C$19*Übersicht!H94^2)+(Datenblatt!$D$19*Übersicht!H94)+Datenblatt!$E$19,IF($C94=14,(Datenblatt!$B$20*Übersicht!H94^3)+(Datenblatt!$C$20*Übersicht!H94^2)+(Datenblatt!$D$20*Übersicht!H94)+Datenblatt!$E$20,IF($C94=15,(Datenblatt!$B$21*Übersicht!H94^3)+(Datenblatt!$C$21*Übersicht!H94^2)+(Datenblatt!$D$21*Übersicht!H94)+Datenblatt!$E$21,IF($C94=16,(Datenblatt!$B$22*Übersicht!H94^3)+(Datenblatt!$C$22*Übersicht!H94^2)+(Datenblatt!$D$22*Übersicht!H94)+Datenblatt!$E$22,IF($C94=12,(Datenblatt!$B$23*Übersicht!H94^3)+(Datenblatt!$C$23*Übersicht!H94^2)+(Datenblatt!$D$23*Übersicht!H94)+Datenblatt!$E$23,IF($C94=11,(Datenblatt!$B$24*Übersicht!H94^3)+(Datenblatt!$C$24*Übersicht!H94^2)+(Datenblatt!$D$24*Übersicht!H94)+Datenblatt!$E$24,0))))))))))))))))))</f>
        <v>0</v>
      </c>
      <c r="O94">
        <f>IF(AND(I94="",C94=11),Datenblatt!$I$26,IF(AND(I94="",C94=12),Datenblatt!$I$26,IF(AND(I94="",C94=16),Datenblatt!$I$27,IF(AND(I94="",C94=15),Datenblatt!$I$26,IF(AND(I94="",C94=14),Datenblatt!$I$26,IF(AND(I94="",C94=13),Datenblatt!$I$26,IF(AND($C94=13,I94&gt;Datenblatt!$AC$3),0,IF(AND($C94=14,I94&gt;Datenblatt!$AC$4),0,IF(AND($C94=15,I94&gt;Datenblatt!$AC$5),0,IF(AND($C94=16,I94&gt;Datenblatt!$AC$6),0,IF(AND($C94=12,I94&gt;Datenblatt!$AC$7),0,IF(AND($C94=11,I94&gt;Datenblatt!$AC$8),0,IF(AND($C94=13,I94&lt;Datenblatt!$AB$3),100,IF(AND($C94=14,I94&lt;Datenblatt!$AB$4),100,IF(AND($C94=15,I94&lt;Datenblatt!$AB$5),100,IF(AND($C94=16,I94&lt;Datenblatt!$AB$6),100,IF(AND($C94=12,I94&lt;Datenblatt!$AB$7),100,IF(AND($C94=11,I94&lt;Datenblatt!$AB$8),100,IF($C94=13,(Datenblatt!$B$27*Übersicht!I94^3)+(Datenblatt!$C$27*Übersicht!I94^2)+(Datenblatt!$D$27*Übersicht!I94)+Datenblatt!$E$27,IF($C94=14,(Datenblatt!$B$28*Übersicht!I94^3)+(Datenblatt!$C$28*Übersicht!I94^2)+(Datenblatt!$D$28*Übersicht!I94)+Datenblatt!$E$28,IF($C94=15,(Datenblatt!$B$29*Übersicht!I94^3)+(Datenblatt!$C$29*Übersicht!I94^2)+(Datenblatt!$D$29*Übersicht!I94)+Datenblatt!$E$29,IF($C94=16,(Datenblatt!$B$30*Übersicht!I94^3)+(Datenblatt!$C$30*Übersicht!I94^2)+(Datenblatt!$D$30*Übersicht!I94)+Datenblatt!$E$30,IF($C94=12,(Datenblatt!$B$31*Übersicht!I94^3)+(Datenblatt!$C$31*Übersicht!I94^2)+(Datenblatt!$D$31*Übersicht!I94)+Datenblatt!$E$31,IF($C94=11,(Datenblatt!$B$32*Übersicht!I94^3)+(Datenblatt!$C$32*Übersicht!I94^2)+(Datenblatt!$D$32*Übersicht!I94)+Datenblatt!$E$32,0))))))))))))))))))))))))</f>
        <v>0</v>
      </c>
      <c r="P94">
        <f>IF(AND(I94="",C94=11),Datenblatt!$I$29,IF(AND(I94="",C94=12),Datenblatt!$I$29,IF(AND(I94="",C94=16),Datenblatt!$I$29,IF(AND(I94="",C94=15),Datenblatt!$I$29,IF(AND(I94="",C94=14),Datenblatt!$I$29,IF(AND(I94="",C94=13),Datenblatt!$I$29,IF(AND($C94=13,I94&gt;Datenblatt!$AC$3),0,IF(AND($C94=14,I94&gt;Datenblatt!$AC$4),0,IF(AND($C94=15,I94&gt;Datenblatt!$AC$5),0,IF(AND($C94=16,I94&gt;Datenblatt!$AC$6),0,IF(AND($C94=12,I94&gt;Datenblatt!$AC$7),0,IF(AND($C94=11,I94&gt;Datenblatt!$AC$8),0,IF(AND($C94=13,I94&lt;Datenblatt!$AB$3),100,IF(AND($C94=14,I94&lt;Datenblatt!$AB$4),100,IF(AND($C94=15,I94&lt;Datenblatt!$AB$5),100,IF(AND($C94=16,I94&lt;Datenblatt!$AB$6),100,IF(AND($C94=12,I94&lt;Datenblatt!$AB$7),100,IF(AND($C94=11,I94&lt;Datenblatt!$AB$8),100,IF($C94=13,(Datenblatt!$B$27*Übersicht!I94^3)+(Datenblatt!$C$27*Übersicht!I94^2)+(Datenblatt!$D$27*Übersicht!I94)+Datenblatt!$E$27,IF($C94=14,(Datenblatt!$B$28*Übersicht!I94^3)+(Datenblatt!$C$28*Übersicht!I94^2)+(Datenblatt!$D$28*Übersicht!I94)+Datenblatt!$E$28,IF($C94=15,(Datenblatt!$B$29*Übersicht!I94^3)+(Datenblatt!$C$29*Übersicht!I94^2)+(Datenblatt!$D$29*Übersicht!I94)+Datenblatt!$E$29,IF($C94=16,(Datenblatt!$B$30*Übersicht!I94^3)+(Datenblatt!$C$30*Übersicht!I94^2)+(Datenblatt!$D$30*Übersicht!I94)+Datenblatt!$E$30,IF($C94=12,(Datenblatt!$B$31*Übersicht!I94^3)+(Datenblatt!$C$31*Übersicht!I94^2)+(Datenblatt!$D$31*Übersicht!I94)+Datenblatt!$E$31,IF($C94=11,(Datenblatt!$B$32*Übersicht!I94^3)+(Datenblatt!$C$32*Übersicht!I94^2)+(Datenblatt!$D$32*Übersicht!I94)+Datenblatt!$E$32,0))))))))))))))))))))))))</f>
        <v>0</v>
      </c>
      <c r="Q94" s="2" t="e">
        <f t="shared" si="4"/>
        <v>#DIV/0!</v>
      </c>
      <c r="R94" s="2" t="e">
        <f t="shared" si="5"/>
        <v>#DIV/0!</v>
      </c>
      <c r="T94" s="2"/>
      <c r="U94" s="2">
        <f>Datenblatt!$I$10</f>
        <v>63</v>
      </c>
      <c r="V94" s="2">
        <f>Datenblatt!$I$18</f>
        <v>62</v>
      </c>
      <c r="W94" s="2">
        <f>Datenblatt!$I$26</f>
        <v>56</v>
      </c>
      <c r="X94" s="2">
        <f>Datenblatt!$I$34</f>
        <v>58</v>
      </c>
      <c r="Y94" s="7" t="e">
        <f t="shared" si="6"/>
        <v>#DIV/0!</v>
      </c>
      <c r="AA94" s="2">
        <f>Datenblatt!$I$5</f>
        <v>73</v>
      </c>
      <c r="AB94">
        <f>Datenblatt!$I$13</f>
        <v>80</v>
      </c>
      <c r="AC94">
        <f>Datenblatt!$I$21</f>
        <v>80</v>
      </c>
      <c r="AD94">
        <f>Datenblatt!$I$29</f>
        <v>71</v>
      </c>
      <c r="AE94">
        <f>Datenblatt!$I$37</f>
        <v>75</v>
      </c>
      <c r="AF94" s="7" t="e">
        <f t="shared" si="7"/>
        <v>#DIV/0!</v>
      </c>
    </row>
    <row r="95" spans="11:32" ht="18.75" x14ac:dyDescent="0.3">
      <c r="K95" s="3" t="e">
        <f>IF(AND($C95=13,Datenblatt!M95&lt;Datenblatt!$S$3),0,IF(AND($C95=14,Datenblatt!M95&lt;Datenblatt!$S$4),0,IF(AND($C95=15,Datenblatt!M95&lt;Datenblatt!$S$5),0,IF(AND($C95=16,Datenblatt!M95&lt;Datenblatt!$S$6),0,IF(AND($C95=12,Datenblatt!M95&lt;Datenblatt!$S$7),0,IF(AND($C95=11,Datenblatt!M95&lt;Datenblatt!$S$8),0,IF(AND($C95=13,Datenblatt!M95&gt;Datenblatt!$R$3),100,IF(AND($C95=14,Datenblatt!M95&gt;Datenblatt!$R$4),100,IF(AND($C95=15,Datenblatt!M95&gt;Datenblatt!$R$5),100,IF(AND($C95=16,Datenblatt!M95&gt;Datenblatt!$R$6),100,IF(AND($C95=12,Datenblatt!M95&gt;Datenblatt!$R$7),100,IF(AND($C95=11,Datenblatt!M95&gt;Datenblatt!$R$8),100,IF(Übersicht!$C95=13,Datenblatt!$B$35*Datenblatt!M95^3+Datenblatt!$C$35*Datenblatt!M95^2+Datenblatt!$D$35*Datenblatt!M95+Datenblatt!$E$35,IF(Übersicht!$C95=14,Datenblatt!$B$36*Datenblatt!M95^3+Datenblatt!$C$36*Datenblatt!M95^2+Datenblatt!$D$36*Datenblatt!M95+Datenblatt!$E$36,IF(Übersicht!$C95=15,Datenblatt!$B$37*Datenblatt!M95^3+Datenblatt!$C$37*Datenblatt!M95^2+Datenblatt!$D$37*Datenblatt!M95+Datenblatt!$E$37,IF(Übersicht!$C95=16,Datenblatt!$B$38*Datenblatt!M95^3+Datenblatt!$C$38*Datenblatt!M95^2+Datenblatt!$D$38*Datenblatt!M95+Datenblatt!$E$38,IF(Übersicht!$C95=12,Datenblatt!$B$39*Datenblatt!M95^3+Datenblatt!$C$39*Datenblatt!M95^2+Datenblatt!$D$39*Datenblatt!M95+Datenblatt!$E$39,IF(Übersicht!$C95=11,Datenblatt!$B$40*Datenblatt!M95^3+Datenblatt!$C$40*Datenblatt!M95^2+Datenblatt!$D$40*Datenblatt!M95+Datenblatt!$E$40,0))))))))))))))))))</f>
        <v>#DIV/0!</v>
      </c>
      <c r="L95" s="3"/>
      <c r="M95" t="e">
        <f>IF(AND(Übersicht!$C95=13,Datenblatt!O95&lt;Datenblatt!$Y$3),0,IF(AND(Übersicht!$C95=14,Datenblatt!O95&lt;Datenblatt!$Y$4),0,IF(AND(Übersicht!$C95=15,Datenblatt!O95&lt;Datenblatt!$Y$5),0,IF(AND(Übersicht!$C95=16,Datenblatt!O95&lt;Datenblatt!$Y$6),0,IF(AND(Übersicht!$C95=12,Datenblatt!O95&lt;Datenblatt!$Y$7),0,IF(AND(Übersicht!$C95=11,Datenblatt!O95&lt;Datenblatt!$Y$8),0,IF(AND($C95=13,Datenblatt!O95&gt;Datenblatt!$X$3),100,IF(AND($C95=14,Datenblatt!O95&gt;Datenblatt!$X$4),100,IF(AND($C95=15,Datenblatt!O95&gt;Datenblatt!$X$5),100,IF(AND($C95=16,Datenblatt!O95&gt;Datenblatt!$X$6),100,IF(AND($C95=12,Datenblatt!O95&gt;Datenblatt!$X$7),100,IF(AND($C95=11,Datenblatt!O95&gt;Datenblatt!$X$8),100,IF(Übersicht!$C95=13,Datenblatt!$B$11*Datenblatt!O95^3+Datenblatt!$C$11*Datenblatt!O95^2+Datenblatt!$D$11*Datenblatt!O95+Datenblatt!$E$11,IF(Übersicht!$C95=14,Datenblatt!$B$12*Datenblatt!O95^3+Datenblatt!$C$12*Datenblatt!O95^2+Datenblatt!$D$12*Datenblatt!O95+Datenblatt!$E$12,IF(Übersicht!$C95=15,Datenblatt!$B$13*Datenblatt!O95^3+Datenblatt!$C$13*Datenblatt!O95^2+Datenblatt!$D$13*Datenblatt!O95+Datenblatt!$E$13,IF(Übersicht!$C95=16,Datenblatt!$B$14*Datenblatt!O95^3+Datenblatt!$C$14*Datenblatt!O95^2+Datenblatt!$D$14*Datenblatt!O95+Datenblatt!$E$14,IF(Übersicht!$C95=12,Datenblatt!$B$15*Datenblatt!O95^3+Datenblatt!$C$15*Datenblatt!O95^2+Datenblatt!$D$15*Datenblatt!O95+Datenblatt!$E$15,IF(Übersicht!$C95=11,Datenblatt!$B$16*Datenblatt!O95^3+Datenblatt!$C$16*Datenblatt!O95^2+Datenblatt!$D$16*Datenblatt!O95+Datenblatt!$E$16,0))))))))))))))))))</f>
        <v>#DIV/0!</v>
      </c>
      <c r="N95">
        <f>IF(AND($C95=13,H95&lt;Datenblatt!$AA$3),0,IF(AND($C95=14,H95&lt;Datenblatt!$AA$4),0,IF(AND($C95=15,H95&lt;Datenblatt!$AA$5),0,IF(AND($C95=16,H95&lt;Datenblatt!$AA$6),0,IF(AND($C95=12,H95&lt;Datenblatt!$AA$7),0,IF(AND($C95=11,H95&lt;Datenblatt!$AA$8),0,IF(AND($C95=13,H95&gt;Datenblatt!$Z$3),100,IF(AND($C95=14,H95&gt;Datenblatt!$Z$4),100,IF(AND($C95=15,H95&gt;Datenblatt!$Z$5),100,IF(AND($C95=16,H95&gt;Datenblatt!$Z$6),100,IF(AND($C95=12,H95&gt;Datenblatt!$Z$7),100,IF(AND($C95=11,H95&gt;Datenblatt!$Z$8),100,IF($C95=13,(Datenblatt!$B$19*Übersicht!H95^3)+(Datenblatt!$C$19*Übersicht!H95^2)+(Datenblatt!$D$19*Übersicht!H95)+Datenblatt!$E$19,IF($C95=14,(Datenblatt!$B$20*Übersicht!H95^3)+(Datenblatt!$C$20*Übersicht!H95^2)+(Datenblatt!$D$20*Übersicht!H95)+Datenblatt!$E$20,IF($C95=15,(Datenblatt!$B$21*Übersicht!H95^3)+(Datenblatt!$C$21*Übersicht!H95^2)+(Datenblatt!$D$21*Übersicht!H95)+Datenblatt!$E$21,IF($C95=16,(Datenblatt!$B$22*Übersicht!H95^3)+(Datenblatt!$C$22*Übersicht!H95^2)+(Datenblatt!$D$22*Übersicht!H95)+Datenblatt!$E$22,IF($C95=12,(Datenblatt!$B$23*Übersicht!H95^3)+(Datenblatt!$C$23*Übersicht!H95^2)+(Datenblatt!$D$23*Übersicht!H95)+Datenblatt!$E$23,IF($C95=11,(Datenblatt!$B$24*Übersicht!H95^3)+(Datenblatt!$C$24*Übersicht!H95^2)+(Datenblatt!$D$24*Übersicht!H95)+Datenblatt!$E$24,0))))))))))))))))))</f>
        <v>0</v>
      </c>
      <c r="O95">
        <f>IF(AND(I95="",C95=11),Datenblatt!$I$26,IF(AND(I95="",C95=12),Datenblatt!$I$26,IF(AND(I95="",C95=16),Datenblatt!$I$27,IF(AND(I95="",C95=15),Datenblatt!$I$26,IF(AND(I95="",C95=14),Datenblatt!$I$26,IF(AND(I95="",C95=13),Datenblatt!$I$26,IF(AND($C95=13,I95&gt;Datenblatt!$AC$3),0,IF(AND($C95=14,I95&gt;Datenblatt!$AC$4),0,IF(AND($C95=15,I95&gt;Datenblatt!$AC$5),0,IF(AND($C95=16,I95&gt;Datenblatt!$AC$6),0,IF(AND($C95=12,I95&gt;Datenblatt!$AC$7),0,IF(AND($C95=11,I95&gt;Datenblatt!$AC$8),0,IF(AND($C95=13,I95&lt;Datenblatt!$AB$3),100,IF(AND($C95=14,I95&lt;Datenblatt!$AB$4),100,IF(AND($C95=15,I95&lt;Datenblatt!$AB$5),100,IF(AND($C95=16,I95&lt;Datenblatt!$AB$6),100,IF(AND($C95=12,I95&lt;Datenblatt!$AB$7),100,IF(AND($C95=11,I95&lt;Datenblatt!$AB$8),100,IF($C95=13,(Datenblatt!$B$27*Übersicht!I95^3)+(Datenblatt!$C$27*Übersicht!I95^2)+(Datenblatt!$D$27*Übersicht!I95)+Datenblatt!$E$27,IF($C95=14,(Datenblatt!$B$28*Übersicht!I95^3)+(Datenblatt!$C$28*Übersicht!I95^2)+(Datenblatt!$D$28*Übersicht!I95)+Datenblatt!$E$28,IF($C95=15,(Datenblatt!$B$29*Übersicht!I95^3)+(Datenblatt!$C$29*Übersicht!I95^2)+(Datenblatt!$D$29*Übersicht!I95)+Datenblatt!$E$29,IF($C95=16,(Datenblatt!$B$30*Übersicht!I95^3)+(Datenblatt!$C$30*Übersicht!I95^2)+(Datenblatt!$D$30*Übersicht!I95)+Datenblatt!$E$30,IF($C95=12,(Datenblatt!$B$31*Übersicht!I95^3)+(Datenblatt!$C$31*Übersicht!I95^2)+(Datenblatt!$D$31*Übersicht!I95)+Datenblatt!$E$31,IF($C95=11,(Datenblatt!$B$32*Übersicht!I95^3)+(Datenblatt!$C$32*Übersicht!I95^2)+(Datenblatt!$D$32*Übersicht!I95)+Datenblatt!$E$32,0))))))))))))))))))))))))</f>
        <v>0</v>
      </c>
      <c r="P95">
        <f>IF(AND(I95="",C95=11),Datenblatt!$I$29,IF(AND(I95="",C95=12),Datenblatt!$I$29,IF(AND(I95="",C95=16),Datenblatt!$I$29,IF(AND(I95="",C95=15),Datenblatt!$I$29,IF(AND(I95="",C95=14),Datenblatt!$I$29,IF(AND(I95="",C95=13),Datenblatt!$I$29,IF(AND($C95=13,I95&gt;Datenblatt!$AC$3),0,IF(AND($C95=14,I95&gt;Datenblatt!$AC$4),0,IF(AND($C95=15,I95&gt;Datenblatt!$AC$5),0,IF(AND($C95=16,I95&gt;Datenblatt!$AC$6),0,IF(AND($C95=12,I95&gt;Datenblatt!$AC$7),0,IF(AND($C95=11,I95&gt;Datenblatt!$AC$8),0,IF(AND($C95=13,I95&lt;Datenblatt!$AB$3),100,IF(AND($C95=14,I95&lt;Datenblatt!$AB$4),100,IF(AND($C95=15,I95&lt;Datenblatt!$AB$5),100,IF(AND($C95=16,I95&lt;Datenblatt!$AB$6),100,IF(AND($C95=12,I95&lt;Datenblatt!$AB$7),100,IF(AND($C95=11,I95&lt;Datenblatt!$AB$8),100,IF($C95=13,(Datenblatt!$B$27*Übersicht!I95^3)+(Datenblatt!$C$27*Übersicht!I95^2)+(Datenblatt!$D$27*Übersicht!I95)+Datenblatt!$E$27,IF($C95=14,(Datenblatt!$B$28*Übersicht!I95^3)+(Datenblatt!$C$28*Übersicht!I95^2)+(Datenblatt!$D$28*Übersicht!I95)+Datenblatt!$E$28,IF($C95=15,(Datenblatt!$B$29*Übersicht!I95^3)+(Datenblatt!$C$29*Übersicht!I95^2)+(Datenblatt!$D$29*Übersicht!I95)+Datenblatt!$E$29,IF($C95=16,(Datenblatt!$B$30*Übersicht!I95^3)+(Datenblatt!$C$30*Übersicht!I95^2)+(Datenblatt!$D$30*Übersicht!I95)+Datenblatt!$E$30,IF($C95=12,(Datenblatt!$B$31*Übersicht!I95^3)+(Datenblatt!$C$31*Übersicht!I95^2)+(Datenblatt!$D$31*Übersicht!I95)+Datenblatt!$E$31,IF($C95=11,(Datenblatt!$B$32*Übersicht!I95^3)+(Datenblatt!$C$32*Übersicht!I95^2)+(Datenblatt!$D$32*Übersicht!I95)+Datenblatt!$E$32,0))))))))))))))))))))))))</f>
        <v>0</v>
      </c>
      <c r="Q95" s="2" t="e">
        <f t="shared" si="4"/>
        <v>#DIV/0!</v>
      </c>
      <c r="R95" s="2" t="e">
        <f t="shared" si="5"/>
        <v>#DIV/0!</v>
      </c>
      <c r="T95" s="2"/>
      <c r="U95" s="2">
        <f>Datenblatt!$I$10</f>
        <v>63</v>
      </c>
      <c r="V95" s="2">
        <f>Datenblatt!$I$18</f>
        <v>62</v>
      </c>
      <c r="W95" s="2">
        <f>Datenblatt!$I$26</f>
        <v>56</v>
      </c>
      <c r="X95" s="2">
        <f>Datenblatt!$I$34</f>
        <v>58</v>
      </c>
      <c r="Y95" s="7" t="e">
        <f t="shared" si="6"/>
        <v>#DIV/0!</v>
      </c>
      <c r="AA95" s="2">
        <f>Datenblatt!$I$5</f>
        <v>73</v>
      </c>
      <c r="AB95">
        <f>Datenblatt!$I$13</f>
        <v>80</v>
      </c>
      <c r="AC95">
        <f>Datenblatt!$I$21</f>
        <v>80</v>
      </c>
      <c r="AD95">
        <f>Datenblatt!$I$29</f>
        <v>71</v>
      </c>
      <c r="AE95">
        <f>Datenblatt!$I$37</f>
        <v>75</v>
      </c>
      <c r="AF95" s="7" t="e">
        <f t="shared" si="7"/>
        <v>#DIV/0!</v>
      </c>
    </row>
    <row r="96" spans="11:32" ht="18.75" x14ac:dyDescent="0.3">
      <c r="K96" s="3" t="e">
        <f>IF(AND($C96=13,Datenblatt!M96&lt;Datenblatt!$S$3),0,IF(AND($C96=14,Datenblatt!M96&lt;Datenblatt!$S$4),0,IF(AND($C96=15,Datenblatt!M96&lt;Datenblatt!$S$5),0,IF(AND($C96=16,Datenblatt!M96&lt;Datenblatt!$S$6),0,IF(AND($C96=12,Datenblatt!M96&lt;Datenblatt!$S$7),0,IF(AND($C96=11,Datenblatt!M96&lt;Datenblatt!$S$8),0,IF(AND($C96=13,Datenblatt!M96&gt;Datenblatt!$R$3),100,IF(AND($C96=14,Datenblatt!M96&gt;Datenblatt!$R$4),100,IF(AND($C96=15,Datenblatt!M96&gt;Datenblatt!$R$5),100,IF(AND($C96=16,Datenblatt!M96&gt;Datenblatt!$R$6),100,IF(AND($C96=12,Datenblatt!M96&gt;Datenblatt!$R$7),100,IF(AND($C96=11,Datenblatt!M96&gt;Datenblatt!$R$8),100,IF(Übersicht!$C96=13,Datenblatt!$B$35*Datenblatt!M96^3+Datenblatt!$C$35*Datenblatt!M96^2+Datenblatt!$D$35*Datenblatt!M96+Datenblatt!$E$35,IF(Übersicht!$C96=14,Datenblatt!$B$36*Datenblatt!M96^3+Datenblatt!$C$36*Datenblatt!M96^2+Datenblatt!$D$36*Datenblatt!M96+Datenblatt!$E$36,IF(Übersicht!$C96=15,Datenblatt!$B$37*Datenblatt!M96^3+Datenblatt!$C$37*Datenblatt!M96^2+Datenblatt!$D$37*Datenblatt!M96+Datenblatt!$E$37,IF(Übersicht!$C96=16,Datenblatt!$B$38*Datenblatt!M96^3+Datenblatt!$C$38*Datenblatt!M96^2+Datenblatt!$D$38*Datenblatt!M96+Datenblatt!$E$38,IF(Übersicht!$C96=12,Datenblatt!$B$39*Datenblatt!M96^3+Datenblatt!$C$39*Datenblatt!M96^2+Datenblatt!$D$39*Datenblatt!M96+Datenblatt!$E$39,IF(Übersicht!$C96=11,Datenblatt!$B$40*Datenblatt!M96^3+Datenblatt!$C$40*Datenblatt!M96^2+Datenblatt!$D$40*Datenblatt!M96+Datenblatt!$E$40,0))))))))))))))))))</f>
        <v>#DIV/0!</v>
      </c>
      <c r="L96" s="3"/>
      <c r="M96" t="e">
        <f>IF(AND(Übersicht!$C96=13,Datenblatt!O96&lt;Datenblatt!$Y$3),0,IF(AND(Übersicht!$C96=14,Datenblatt!O96&lt;Datenblatt!$Y$4),0,IF(AND(Übersicht!$C96=15,Datenblatt!O96&lt;Datenblatt!$Y$5),0,IF(AND(Übersicht!$C96=16,Datenblatt!O96&lt;Datenblatt!$Y$6),0,IF(AND(Übersicht!$C96=12,Datenblatt!O96&lt;Datenblatt!$Y$7),0,IF(AND(Übersicht!$C96=11,Datenblatt!O96&lt;Datenblatt!$Y$8),0,IF(AND($C96=13,Datenblatt!O96&gt;Datenblatt!$X$3),100,IF(AND($C96=14,Datenblatt!O96&gt;Datenblatt!$X$4),100,IF(AND($C96=15,Datenblatt!O96&gt;Datenblatt!$X$5),100,IF(AND($C96=16,Datenblatt!O96&gt;Datenblatt!$X$6),100,IF(AND($C96=12,Datenblatt!O96&gt;Datenblatt!$X$7),100,IF(AND($C96=11,Datenblatt!O96&gt;Datenblatt!$X$8),100,IF(Übersicht!$C96=13,Datenblatt!$B$11*Datenblatt!O96^3+Datenblatt!$C$11*Datenblatt!O96^2+Datenblatt!$D$11*Datenblatt!O96+Datenblatt!$E$11,IF(Übersicht!$C96=14,Datenblatt!$B$12*Datenblatt!O96^3+Datenblatt!$C$12*Datenblatt!O96^2+Datenblatt!$D$12*Datenblatt!O96+Datenblatt!$E$12,IF(Übersicht!$C96=15,Datenblatt!$B$13*Datenblatt!O96^3+Datenblatt!$C$13*Datenblatt!O96^2+Datenblatt!$D$13*Datenblatt!O96+Datenblatt!$E$13,IF(Übersicht!$C96=16,Datenblatt!$B$14*Datenblatt!O96^3+Datenblatt!$C$14*Datenblatt!O96^2+Datenblatt!$D$14*Datenblatt!O96+Datenblatt!$E$14,IF(Übersicht!$C96=12,Datenblatt!$B$15*Datenblatt!O96^3+Datenblatt!$C$15*Datenblatt!O96^2+Datenblatt!$D$15*Datenblatt!O96+Datenblatt!$E$15,IF(Übersicht!$C96=11,Datenblatt!$B$16*Datenblatt!O96^3+Datenblatt!$C$16*Datenblatt!O96^2+Datenblatt!$D$16*Datenblatt!O96+Datenblatt!$E$16,0))))))))))))))))))</f>
        <v>#DIV/0!</v>
      </c>
      <c r="N96">
        <f>IF(AND($C96=13,H96&lt;Datenblatt!$AA$3),0,IF(AND($C96=14,H96&lt;Datenblatt!$AA$4),0,IF(AND($C96=15,H96&lt;Datenblatt!$AA$5),0,IF(AND($C96=16,H96&lt;Datenblatt!$AA$6),0,IF(AND($C96=12,H96&lt;Datenblatt!$AA$7),0,IF(AND($C96=11,H96&lt;Datenblatt!$AA$8),0,IF(AND($C96=13,H96&gt;Datenblatt!$Z$3),100,IF(AND($C96=14,H96&gt;Datenblatt!$Z$4),100,IF(AND($C96=15,H96&gt;Datenblatt!$Z$5),100,IF(AND($C96=16,H96&gt;Datenblatt!$Z$6),100,IF(AND($C96=12,H96&gt;Datenblatt!$Z$7),100,IF(AND($C96=11,H96&gt;Datenblatt!$Z$8),100,IF($C96=13,(Datenblatt!$B$19*Übersicht!H96^3)+(Datenblatt!$C$19*Übersicht!H96^2)+(Datenblatt!$D$19*Übersicht!H96)+Datenblatt!$E$19,IF($C96=14,(Datenblatt!$B$20*Übersicht!H96^3)+(Datenblatt!$C$20*Übersicht!H96^2)+(Datenblatt!$D$20*Übersicht!H96)+Datenblatt!$E$20,IF($C96=15,(Datenblatt!$B$21*Übersicht!H96^3)+(Datenblatt!$C$21*Übersicht!H96^2)+(Datenblatt!$D$21*Übersicht!H96)+Datenblatt!$E$21,IF($C96=16,(Datenblatt!$B$22*Übersicht!H96^3)+(Datenblatt!$C$22*Übersicht!H96^2)+(Datenblatt!$D$22*Übersicht!H96)+Datenblatt!$E$22,IF($C96=12,(Datenblatt!$B$23*Übersicht!H96^3)+(Datenblatt!$C$23*Übersicht!H96^2)+(Datenblatt!$D$23*Übersicht!H96)+Datenblatt!$E$23,IF($C96=11,(Datenblatt!$B$24*Übersicht!H96^3)+(Datenblatt!$C$24*Übersicht!H96^2)+(Datenblatt!$D$24*Übersicht!H96)+Datenblatt!$E$24,0))))))))))))))))))</f>
        <v>0</v>
      </c>
      <c r="O96">
        <f>IF(AND(I96="",C96=11),Datenblatt!$I$26,IF(AND(I96="",C96=12),Datenblatt!$I$26,IF(AND(I96="",C96=16),Datenblatt!$I$27,IF(AND(I96="",C96=15),Datenblatt!$I$26,IF(AND(I96="",C96=14),Datenblatt!$I$26,IF(AND(I96="",C96=13),Datenblatt!$I$26,IF(AND($C96=13,I96&gt;Datenblatt!$AC$3),0,IF(AND($C96=14,I96&gt;Datenblatt!$AC$4),0,IF(AND($C96=15,I96&gt;Datenblatt!$AC$5),0,IF(AND($C96=16,I96&gt;Datenblatt!$AC$6),0,IF(AND($C96=12,I96&gt;Datenblatt!$AC$7),0,IF(AND($C96=11,I96&gt;Datenblatt!$AC$8),0,IF(AND($C96=13,I96&lt;Datenblatt!$AB$3),100,IF(AND($C96=14,I96&lt;Datenblatt!$AB$4),100,IF(AND($C96=15,I96&lt;Datenblatt!$AB$5),100,IF(AND($C96=16,I96&lt;Datenblatt!$AB$6),100,IF(AND($C96=12,I96&lt;Datenblatt!$AB$7),100,IF(AND($C96=11,I96&lt;Datenblatt!$AB$8),100,IF($C96=13,(Datenblatt!$B$27*Übersicht!I96^3)+(Datenblatt!$C$27*Übersicht!I96^2)+(Datenblatt!$D$27*Übersicht!I96)+Datenblatt!$E$27,IF($C96=14,(Datenblatt!$B$28*Übersicht!I96^3)+(Datenblatt!$C$28*Übersicht!I96^2)+(Datenblatt!$D$28*Übersicht!I96)+Datenblatt!$E$28,IF($C96=15,(Datenblatt!$B$29*Übersicht!I96^3)+(Datenblatt!$C$29*Übersicht!I96^2)+(Datenblatt!$D$29*Übersicht!I96)+Datenblatt!$E$29,IF($C96=16,(Datenblatt!$B$30*Übersicht!I96^3)+(Datenblatt!$C$30*Übersicht!I96^2)+(Datenblatt!$D$30*Übersicht!I96)+Datenblatt!$E$30,IF($C96=12,(Datenblatt!$B$31*Übersicht!I96^3)+(Datenblatt!$C$31*Übersicht!I96^2)+(Datenblatt!$D$31*Übersicht!I96)+Datenblatt!$E$31,IF($C96=11,(Datenblatt!$B$32*Übersicht!I96^3)+(Datenblatt!$C$32*Übersicht!I96^2)+(Datenblatt!$D$32*Übersicht!I96)+Datenblatt!$E$32,0))))))))))))))))))))))))</f>
        <v>0</v>
      </c>
      <c r="P96">
        <f>IF(AND(I96="",C96=11),Datenblatt!$I$29,IF(AND(I96="",C96=12),Datenblatt!$I$29,IF(AND(I96="",C96=16),Datenblatt!$I$29,IF(AND(I96="",C96=15),Datenblatt!$I$29,IF(AND(I96="",C96=14),Datenblatt!$I$29,IF(AND(I96="",C96=13),Datenblatt!$I$29,IF(AND($C96=13,I96&gt;Datenblatt!$AC$3),0,IF(AND($C96=14,I96&gt;Datenblatt!$AC$4),0,IF(AND($C96=15,I96&gt;Datenblatt!$AC$5),0,IF(AND($C96=16,I96&gt;Datenblatt!$AC$6),0,IF(AND($C96=12,I96&gt;Datenblatt!$AC$7),0,IF(AND($C96=11,I96&gt;Datenblatt!$AC$8),0,IF(AND($C96=13,I96&lt;Datenblatt!$AB$3),100,IF(AND($C96=14,I96&lt;Datenblatt!$AB$4),100,IF(AND($C96=15,I96&lt;Datenblatt!$AB$5),100,IF(AND($C96=16,I96&lt;Datenblatt!$AB$6),100,IF(AND($C96=12,I96&lt;Datenblatt!$AB$7),100,IF(AND($C96=11,I96&lt;Datenblatt!$AB$8),100,IF($C96=13,(Datenblatt!$B$27*Übersicht!I96^3)+(Datenblatt!$C$27*Übersicht!I96^2)+(Datenblatt!$D$27*Übersicht!I96)+Datenblatt!$E$27,IF($C96=14,(Datenblatt!$B$28*Übersicht!I96^3)+(Datenblatt!$C$28*Übersicht!I96^2)+(Datenblatt!$D$28*Übersicht!I96)+Datenblatt!$E$28,IF($C96=15,(Datenblatt!$B$29*Übersicht!I96^3)+(Datenblatt!$C$29*Übersicht!I96^2)+(Datenblatt!$D$29*Übersicht!I96)+Datenblatt!$E$29,IF($C96=16,(Datenblatt!$B$30*Übersicht!I96^3)+(Datenblatt!$C$30*Übersicht!I96^2)+(Datenblatt!$D$30*Übersicht!I96)+Datenblatt!$E$30,IF($C96=12,(Datenblatt!$B$31*Übersicht!I96^3)+(Datenblatt!$C$31*Übersicht!I96^2)+(Datenblatt!$D$31*Übersicht!I96)+Datenblatt!$E$31,IF($C96=11,(Datenblatt!$B$32*Übersicht!I96^3)+(Datenblatt!$C$32*Übersicht!I96^2)+(Datenblatt!$D$32*Übersicht!I96)+Datenblatt!$E$32,0))))))))))))))))))))))))</f>
        <v>0</v>
      </c>
      <c r="Q96" s="2" t="e">
        <f t="shared" si="4"/>
        <v>#DIV/0!</v>
      </c>
      <c r="R96" s="2" t="e">
        <f t="shared" si="5"/>
        <v>#DIV/0!</v>
      </c>
      <c r="T96" s="2"/>
      <c r="U96" s="2">
        <f>Datenblatt!$I$10</f>
        <v>63</v>
      </c>
      <c r="V96" s="2">
        <f>Datenblatt!$I$18</f>
        <v>62</v>
      </c>
      <c r="W96" s="2">
        <f>Datenblatt!$I$26</f>
        <v>56</v>
      </c>
      <c r="X96" s="2">
        <f>Datenblatt!$I$34</f>
        <v>58</v>
      </c>
      <c r="Y96" s="7" t="e">
        <f t="shared" si="6"/>
        <v>#DIV/0!</v>
      </c>
      <c r="AA96" s="2">
        <f>Datenblatt!$I$5</f>
        <v>73</v>
      </c>
      <c r="AB96">
        <f>Datenblatt!$I$13</f>
        <v>80</v>
      </c>
      <c r="AC96">
        <f>Datenblatt!$I$21</f>
        <v>80</v>
      </c>
      <c r="AD96">
        <f>Datenblatt!$I$29</f>
        <v>71</v>
      </c>
      <c r="AE96">
        <f>Datenblatt!$I$37</f>
        <v>75</v>
      </c>
      <c r="AF96" s="7" t="e">
        <f t="shared" si="7"/>
        <v>#DIV/0!</v>
      </c>
    </row>
    <row r="97" spans="11:32" ht="18.75" x14ac:dyDescent="0.3">
      <c r="K97" s="3" t="e">
        <f>IF(AND($C97=13,Datenblatt!M97&lt;Datenblatt!$S$3),0,IF(AND($C97=14,Datenblatt!M97&lt;Datenblatt!$S$4),0,IF(AND($C97=15,Datenblatt!M97&lt;Datenblatt!$S$5),0,IF(AND($C97=16,Datenblatt!M97&lt;Datenblatt!$S$6),0,IF(AND($C97=12,Datenblatt!M97&lt;Datenblatt!$S$7),0,IF(AND($C97=11,Datenblatt!M97&lt;Datenblatt!$S$8),0,IF(AND($C97=13,Datenblatt!M97&gt;Datenblatt!$R$3),100,IF(AND($C97=14,Datenblatt!M97&gt;Datenblatt!$R$4),100,IF(AND($C97=15,Datenblatt!M97&gt;Datenblatt!$R$5),100,IF(AND($C97=16,Datenblatt!M97&gt;Datenblatt!$R$6),100,IF(AND($C97=12,Datenblatt!M97&gt;Datenblatt!$R$7),100,IF(AND($C97=11,Datenblatt!M97&gt;Datenblatt!$R$8),100,IF(Übersicht!$C97=13,Datenblatt!$B$35*Datenblatt!M97^3+Datenblatt!$C$35*Datenblatt!M97^2+Datenblatt!$D$35*Datenblatt!M97+Datenblatt!$E$35,IF(Übersicht!$C97=14,Datenblatt!$B$36*Datenblatt!M97^3+Datenblatt!$C$36*Datenblatt!M97^2+Datenblatt!$D$36*Datenblatt!M97+Datenblatt!$E$36,IF(Übersicht!$C97=15,Datenblatt!$B$37*Datenblatt!M97^3+Datenblatt!$C$37*Datenblatt!M97^2+Datenblatt!$D$37*Datenblatt!M97+Datenblatt!$E$37,IF(Übersicht!$C97=16,Datenblatt!$B$38*Datenblatt!M97^3+Datenblatt!$C$38*Datenblatt!M97^2+Datenblatt!$D$38*Datenblatt!M97+Datenblatt!$E$38,IF(Übersicht!$C97=12,Datenblatt!$B$39*Datenblatt!M97^3+Datenblatt!$C$39*Datenblatt!M97^2+Datenblatt!$D$39*Datenblatt!M97+Datenblatt!$E$39,IF(Übersicht!$C97=11,Datenblatt!$B$40*Datenblatt!M97^3+Datenblatt!$C$40*Datenblatt!M97^2+Datenblatt!$D$40*Datenblatt!M97+Datenblatt!$E$40,0))))))))))))))))))</f>
        <v>#DIV/0!</v>
      </c>
      <c r="L97" s="3"/>
      <c r="M97" t="e">
        <f>IF(AND(Übersicht!$C97=13,Datenblatt!O97&lt;Datenblatt!$Y$3),0,IF(AND(Übersicht!$C97=14,Datenblatt!O97&lt;Datenblatt!$Y$4),0,IF(AND(Übersicht!$C97=15,Datenblatt!O97&lt;Datenblatt!$Y$5),0,IF(AND(Übersicht!$C97=16,Datenblatt!O97&lt;Datenblatt!$Y$6),0,IF(AND(Übersicht!$C97=12,Datenblatt!O97&lt;Datenblatt!$Y$7),0,IF(AND(Übersicht!$C97=11,Datenblatt!O97&lt;Datenblatt!$Y$8),0,IF(AND($C97=13,Datenblatt!O97&gt;Datenblatt!$X$3),100,IF(AND($C97=14,Datenblatt!O97&gt;Datenblatt!$X$4),100,IF(AND($C97=15,Datenblatt!O97&gt;Datenblatt!$X$5),100,IF(AND($C97=16,Datenblatt!O97&gt;Datenblatt!$X$6),100,IF(AND($C97=12,Datenblatt!O97&gt;Datenblatt!$X$7),100,IF(AND($C97=11,Datenblatt!O97&gt;Datenblatt!$X$8),100,IF(Übersicht!$C97=13,Datenblatt!$B$11*Datenblatt!O97^3+Datenblatt!$C$11*Datenblatt!O97^2+Datenblatt!$D$11*Datenblatt!O97+Datenblatt!$E$11,IF(Übersicht!$C97=14,Datenblatt!$B$12*Datenblatt!O97^3+Datenblatt!$C$12*Datenblatt!O97^2+Datenblatt!$D$12*Datenblatt!O97+Datenblatt!$E$12,IF(Übersicht!$C97=15,Datenblatt!$B$13*Datenblatt!O97^3+Datenblatt!$C$13*Datenblatt!O97^2+Datenblatt!$D$13*Datenblatt!O97+Datenblatt!$E$13,IF(Übersicht!$C97=16,Datenblatt!$B$14*Datenblatt!O97^3+Datenblatt!$C$14*Datenblatt!O97^2+Datenblatt!$D$14*Datenblatt!O97+Datenblatt!$E$14,IF(Übersicht!$C97=12,Datenblatt!$B$15*Datenblatt!O97^3+Datenblatt!$C$15*Datenblatt!O97^2+Datenblatt!$D$15*Datenblatt!O97+Datenblatt!$E$15,IF(Übersicht!$C97=11,Datenblatt!$B$16*Datenblatt!O97^3+Datenblatt!$C$16*Datenblatt!O97^2+Datenblatt!$D$16*Datenblatt!O97+Datenblatt!$E$16,0))))))))))))))))))</f>
        <v>#DIV/0!</v>
      </c>
      <c r="N97">
        <f>IF(AND($C97=13,H97&lt;Datenblatt!$AA$3),0,IF(AND($C97=14,H97&lt;Datenblatt!$AA$4),0,IF(AND($C97=15,H97&lt;Datenblatt!$AA$5),0,IF(AND($C97=16,H97&lt;Datenblatt!$AA$6),0,IF(AND($C97=12,H97&lt;Datenblatt!$AA$7),0,IF(AND($C97=11,H97&lt;Datenblatt!$AA$8),0,IF(AND($C97=13,H97&gt;Datenblatt!$Z$3),100,IF(AND($C97=14,H97&gt;Datenblatt!$Z$4),100,IF(AND($C97=15,H97&gt;Datenblatt!$Z$5),100,IF(AND($C97=16,H97&gt;Datenblatt!$Z$6),100,IF(AND($C97=12,H97&gt;Datenblatt!$Z$7),100,IF(AND($C97=11,H97&gt;Datenblatt!$Z$8),100,IF($C97=13,(Datenblatt!$B$19*Übersicht!H97^3)+(Datenblatt!$C$19*Übersicht!H97^2)+(Datenblatt!$D$19*Übersicht!H97)+Datenblatt!$E$19,IF($C97=14,(Datenblatt!$B$20*Übersicht!H97^3)+(Datenblatt!$C$20*Übersicht!H97^2)+(Datenblatt!$D$20*Übersicht!H97)+Datenblatt!$E$20,IF($C97=15,(Datenblatt!$B$21*Übersicht!H97^3)+(Datenblatt!$C$21*Übersicht!H97^2)+(Datenblatt!$D$21*Übersicht!H97)+Datenblatt!$E$21,IF($C97=16,(Datenblatt!$B$22*Übersicht!H97^3)+(Datenblatt!$C$22*Übersicht!H97^2)+(Datenblatt!$D$22*Übersicht!H97)+Datenblatt!$E$22,IF($C97=12,(Datenblatt!$B$23*Übersicht!H97^3)+(Datenblatt!$C$23*Übersicht!H97^2)+(Datenblatt!$D$23*Übersicht!H97)+Datenblatt!$E$23,IF($C97=11,(Datenblatt!$B$24*Übersicht!H97^3)+(Datenblatt!$C$24*Übersicht!H97^2)+(Datenblatt!$D$24*Übersicht!H97)+Datenblatt!$E$24,0))))))))))))))))))</f>
        <v>0</v>
      </c>
      <c r="O97">
        <f>IF(AND(I97="",C97=11),Datenblatt!$I$26,IF(AND(I97="",C97=12),Datenblatt!$I$26,IF(AND(I97="",C97=16),Datenblatt!$I$27,IF(AND(I97="",C97=15),Datenblatt!$I$26,IF(AND(I97="",C97=14),Datenblatt!$I$26,IF(AND(I97="",C97=13),Datenblatt!$I$26,IF(AND($C97=13,I97&gt;Datenblatt!$AC$3),0,IF(AND($C97=14,I97&gt;Datenblatt!$AC$4),0,IF(AND($C97=15,I97&gt;Datenblatt!$AC$5),0,IF(AND($C97=16,I97&gt;Datenblatt!$AC$6),0,IF(AND($C97=12,I97&gt;Datenblatt!$AC$7),0,IF(AND($C97=11,I97&gt;Datenblatt!$AC$8),0,IF(AND($C97=13,I97&lt;Datenblatt!$AB$3),100,IF(AND($C97=14,I97&lt;Datenblatt!$AB$4),100,IF(AND($C97=15,I97&lt;Datenblatt!$AB$5),100,IF(AND($C97=16,I97&lt;Datenblatt!$AB$6),100,IF(AND($C97=12,I97&lt;Datenblatt!$AB$7),100,IF(AND($C97=11,I97&lt;Datenblatt!$AB$8),100,IF($C97=13,(Datenblatt!$B$27*Übersicht!I97^3)+(Datenblatt!$C$27*Übersicht!I97^2)+(Datenblatt!$D$27*Übersicht!I97)+Datenblatt!$E$27,IF($C97=14,(Datenblatt!$B$28*Übersicht!I97^3)+(Datenblatt!$C$28*Übersicht!I97^2)+(Datenblatt!$D$28*Übersicht!I97)+Datenblatt!$E$28,IF($C97=15,(Datenblatt!$B$29*Übersicht!I97^3)+(Datenblatt!$C$29*Übersicht!I97^2)+(Datenblatt!$D$29*Übersicht!I97)+Datenblatt!$E$29,IF($C97=16,(Datenblatt!$B$30*Übersicht!I97^3)+(Datenblatt!$C$30*Übersicht!I97^2)+(Datenblatt!$D$30*Übersicht!I97)+Datenblatt!$E$30,IF($C97=12,(Datenblatt!$B$31*Übersicht!I97^3)+(Datenblatt!$C$31*Übersicht!I97^2)+(Datenblatt!$D$31*Übersicht!I97)+Datenblatt!$E$31,IF($C97=11,(Datenblatt!$B$32*Übersicht!I97^3)+(Datenblatt!$C$32*Übersicht!I97^2)+(Datenblatt!$D$32*Übersicht!I97)+Datenblatt!$E$32,0))))))))))))))))))))))))</f>
        <v>0</v>
      </c>
      <c r="P97">
        <f>IF(AND(I97="",C97=11),Datenblatt!$I$29,IF(AND(I97="",C97=12),Datenblatt!$I$29,IF(AND(I97="",C97=16),Datenblatt!$I$29,IF(AND(I97="",C97=15),Datenblatt!$I$29,IF(AND(I97="",C97=14),Datenblatt!$I$29,IF(AND(I97="",C97=13),Datenblatt!$I$29,IF(AND($C97=13,I97&gt;Datenblatt!$AC$3),0,IF(AND($C97=14,I97&gt;Datenblatt!$AC$4),0,IF(AND($C97=15,I97&gt;Datenblatt!$AC$5),0,IF(AND($C97=16,I97&gt;Datenblatt!$AC$6),0,IF(AND($C97=12,I97&gt;Datenblatt!$AC$7),0,IF(AND($C97=11,I97&gt;Datenblatt!$AC$8),0,IF(AND($C97=13,I97&lt;Datenblatt!$AB$3),100,IF(AND($C97=14,I97&lt;Datenblatt!$AB$4),100,IF(AND($C97=15,I97&lt;Datenblatt!$AB$5),100,IF(AND($C97=16,I97&lt;Datenblatt!$AB$6),100,IF(AND($C97=12,I97&lt;Datenblatt!$AB$7),100,IF(AND($C97=11,I97&lt;Datenblatt!$AB$8),100,IF($C97=13,(Datenblatt!$B$27*Übersicht!I97^3)+(Datenblatt!$C$27*Übersicht!I97^2)+(Datenblatt!$D$27*Übersicht!I97)+Datenblatt!$E$27,IF($C97=14,(Datenblatt!$B$28*Übersicht!I97^3)+(Datenblatt!$C$28*Übersicht!I97^2)+(Datenblatt!$D$28*Übersicht!I97)+Datenblatt!$E$28,IF($C97=15,(Datenblatt!$B$29*Übersicht!I97^3)+(Datenblatt!$C$29*Übersicht!I97^2)+(Datenblatt!$D$29*Übersicht!I97)+Datenblatt!$E$29,IF($C97=16,(Datenblatt!$B$30*Übersicht!I97^3)+(Datenblatt!$C$30*Übersicht!I97^2)+(Datenblatt!$D$30*Übersicht!I97)+Datenblatt!$E$30,IF($C97=12,(Datenblatt!$B$31*Übersicht!I97^3)+(Datenblatt!$C$31*Übersicht!I97^2)+(Datenblatt!$D$31*Übersicht!I97)+Datenblatt!$E$31,IF($C97=11,(Datenblatt!$B$32*Übersicht!I97^3)+(Datenblatt!$C$32*Übersicht!I97^2)+(Datenblatt!$D$32*Übersicht!I97)+Datenblatt!$E$32,0))))))))))))))))))))))))</f>
        <v>0</v>
      </c>
      <c r="Q97" s="2" t="e">
        <f t="shared" si="4"/>
        <v>#DIV/0!</v>
      </c>
      <c r="R97" s="2" t="e">
        <f t="shared" si="5"/>
        <v>#DIV/0!</v>
      </c>
      <c r="T97" s="2"/>
      <c r="U97" s="2">
        <f>Datenblatt!$I$10</f>
        <v>63</v>
      </c>
      <c r="V97" s="2">
        <f>Datenblatt!$I$18</f>
        <v>62</v>
      </c>
      <c r="W97" s="2">
        <f>Datenblatt!$I$26</f>
        <v>56</v>
      </c>
      <c r="X97" s="2">
        <f>Datenblatt!$I$34</f>
        <v>58</v>
      </c>
      <c r="Y97" s="7" t="e">
        <f t="shared" si="6"/>
        <v>#DIV/0!</v>
      </c>
      <c r="AA97" s="2">
        <f>Datenblatt!$I$5</f>
        <v>73</v>
      </c>
      <c r="AB97">
        <f>Datenblatt!$I$13</f>
        <v>80</v>
      </c>
      <c r="AC97">
        <f>Datenblatt!$I$21</f>
        <v>80</v>
      </c>
      <c r="AD97">
        <f>Datenblatt!$I$29</f>
        <v>71</v>
      </c>
      <c r="AE97">
        <f>Datenblatt!$I$37</f>
        <v>75</v>
      </c>
      <c r="AF97" s="7" t="e">
        <f t="shared" si="7"/>
        <v>#DIV/0!</v>
      </c>
    </row>
    <row r="98" spans="11:32" ht="18.75" x14ac:dyDescent="0.3">
      <c r="K98" s="3" t="e">
        <f>IF(AND($C98=13,Datenblatt!M98&lt;Datenblatt!$S$3),0,IF(AND($C98=14,Datenblatt!M98&lt;Datenblatt!$S$4),0,IF(AND($C98=15,Datenblatt!M98&lt;Datenblatt!$S$5),0,IF(AND($C98=16,Datenblatt!M98&lt;Datenblatt!$S$6),0,IF(AND($C98=12,Datenblatt!M98&lt;Datenblatt!$S$7),0,IF(AND($C98=11,Datenblatt!M98&lt;Datenblatt!$S$8),0,IF(AND($C98=13,Datenblatt!M98&gt;Datenblatt!$R$3),100,IF(AND($C98=14,Datenblatt!M98&gt;Datenblatt!$R$4),100,IF(AND($C98=15,Datenblatt!M98&gt;Datenblatt!$R$5),100,IF(AND($C98=16,Datenblatt!M98&gt;Datenblatt!$R$6),100,IF(AND($C98=12,Datenblatt!M98&gt;Datenblatt!$R$7),100,IF(AND($C98=11,Datenblatt!M98&gt;Datenblatt!$R$8),100,IF(Übersicht!$C98=13,Datenblatt!$B$35*Datenblatt!M98^3+Datenblatt!$C$35*Datenblatt!M98^2+Datenblatt!$D$35*Datenblatt!M98+Datenblatt!$E$35,IF(Übersicht!$C98=14,Datenblatt!$B$36*Datenblatt!M98^3+Datenblatt!$C$36*Datenblatt!M98^2+Datenblatt!$D$36*Datenblatt!M98+Datenblatt!$E$36,IF(Übersicht!$C98=15,Datenblatt!$B$37*Datenblatt!M98^3+Datenblatt!$C$37*Datenblatt!M98^2+Datenblatt!$D$37*Datenblatt!M98+Datenblatt!$E$37,IF(Übersicht!$C98=16,Datenblatt!$B$38*Datenblatt!M98^3+Datenblatt!$C$38*Datenblatt!M98^2+Datenblatt!$D$38*Datenblatt!M98+Datenblatt!$E$38,IF(Übersicht!$C98=12,Datenblatt!$B$39*Datenblatt!M98^3+Datenblatt!$C$39*Datenblatt!M98^2+Datenblatt!$D$39*Datenblatt!M98+Datenblatt!$E$39,IF(Übersicht!$C98=11,Datenblatt!$B$40*Datenblatt!M98^3+Datenblatt!$C$40*Datenblatt!M98^2+Datenblatt!$D$40*Datenblatt!M98+Datenblatt!$E$40,0))))))))))))))))))</f>
        <v>#DIV/0!</v>
      </c>
      <c r="L98" s="3"/>
      <c r="M98" t="e">
        <f>IF(AND(Übersicht!$C98=13,Datenblatt!O98&lt;Datenblatt!$Y$3),0,IF(AND(Übersicht!$C98=14,Datenblatt!O98&lt;Datenblatt!$Y$4),0,IF(AND(Übersicht!$C98=15,Datenblatt!O98&lt;Datenblatt!$Y$5),0,IF(AND(Übersicht!$C98=16,Datenblatt!O98&lt;Datenblatt!$Y$6),0,IF(AND(Übersicht!$C98=12,Datenblatt!O98&lt;Datenblatt!$Y$7),0,IF(AND(Übersicht!$C98=11,Datenblatt!O98&lt;Datenblatt!$Y$8),0,IF(AND($C98=13,Datenblatt!O98&gt;Datenblatt!$X$3),100,IF(AND($C98=14,Datenblatt!O98&gt;Datenblatt!$X$4),100,IF(AND($C98=15,Datenblatt!O98&gt;Datenblatt!$X$5),100,IF(AND($C98=16,Datenblatt!O98&gt;Datenblatt!$X$6),100,IF(AND($C98=12,Datenblatt!O98&gt;Datenblatt!$X$7),100,IF(AND($C98=11,Datenblatt!O98&gt;Datenblatt!$X$8),100,IF(Übersicht!$C98=13,Datenblatt!$B$11*Datenblatt!O98^3+Datenblatt!$C$11*Datenblatt!O98^2+Datenblatt!$D$11*Datenblatt!O98+Datenblatt!$E$11,IF(Übersicht!$C98=14,Datenblatt!$B$12*Datenblatt!O98^3+Datenblatt!$C$12*Datenblatt!O98^2+Datenblatt!$D$12*Datenblatt!O98+Datenblatt!$E$12,IF(Übersicht!$C98=15,Datenblatt!$B$13*Datenblatt!O98^3+Datenblatt!$C$13*Datenblatt!O98^2+Datenblatt!$D$13*Datenblatt!O98+Datenblatt!$E$13,IF(Übersicht!$C98=16,Datenblatt!$B$14*Datenblatt!O98^3+Datenblatt!$C$14*Datenblatt!O98^2+Datenblatt!$D$14*Datenblatt!O98+Datenblatt!$E$14,IF(Übersicht!$C98=12,Datenblatt!$B$15*Datenblatt!O98^3+Datenblatt!$C$15*Datenblatt!O98^2+Datenblatt!$D$15*Datenblatt!O98+Datenblatt!$E$15,IF(Übersicht!$C98=11,Datenblatt!$B$16*Datenblatt!O98^3+Datenblatt!$C$16*Datenblatt!O98^2+Datenblatt!$D$16*Datenblatt!O98+Datenblatt!$E$16,0))))))))))))))))))</f>
        <v>#DIV/0!</v>
      </c>
      <c r="N98">
        <f>IF(AND($C98=13,H98&lt;Datenblatt!$AA$3),0,IF(AND($C98=14,H98&lt;Datenblatt!$AA$4),0,IF(AND($C98=15,H98&lt;Datenblatt!$AA$5),0,IF(AND($C98=16,H98&lt;Datenblatt!$AA$6),0,IF(AND($C98=12,H98&lt;Datenblatt!$AA$7),0,IF(AND($C98=11,H98&lt;Datenblatt!$AA$8),0,IF(AND($C98=13,H98&gt;Datenblatt!$Z$3),100,IF(AND($C98=14,H98&gt;Datenblatt!$Z$4),100,IF(AND($C98=15,H98&gt;Datenblatt!$Z$5),100,IF(AND($C98=16,H98&gt;Datenblatt!$Z$6),100,IF(AND($C98=12,H98&gt;Datenblatt!$Z$7),100,IF(AND($C98=11,H98&gt;Datenblatt!$Z$8),100,IF($C98=13,(Datenblatt!$B$19*Übersicht!H98^3)+(Datenblatt!$C$19*Übersicht!H98^2)+(Datenblatt!$D$19*Übersicht!H98)+Datenblatt!$E$19,IF($C98=14,(Datenblatt!$B$20*Übersicht!H98^3)+(Datenblatt!$C$20*Übersicht!H98^2)+(Datenblatt!$D$20*Übersicht!H98)+Datenblatt!$E$20,IF($C98=15,(Datenblatt!$B$21*Übersicht!H98^3)+(Datenblatt!$C$21*Übersicht!H98^2)+(Datenblatt!$D$21*Übersicht!H98)+Datenblatt!$E$21,IF($C98=16,(Datenblatt!$B$22*Übersicht!H98^3)+(Datenblatt!$C$22*Übersicht!H98^2)+(Datenblatt!$D$22*Übersicht!H98)+Datenblatt!$E$22,IF($C98=12,(Datenblatt!$B$23*Übersicht!H98^3)+(Datenblatt!$C$23*Übersicht!H98^2)+(Datenblatt!$D$23*Übersicht!H98)+Datenblatt!$E$23,IF($C98=11,(Datenblatt!$B$24*Übersicht!H98^3)+(Datenblatt!$C$24*Übersicht!H98^2)+(Datenblatt!$D$24*Übersicht!H98)+Datenblatt!$E$24,0))))))))))))))))))</f>
        <v>0</v>
      </c>
      <c r="O98">
        <f>IF(AND(I98="",C98=11),Datenblatt!$I$26,IF(AND(I98="",C98=12),Datenblatt!$I$26,IF(AND(I98="",C98=16),Datenblatt!$I$27,IF(AND(I98="",C98=15),Datenblatt!$I$26,IF(AND(I98="",C98=14),Datenblatt!$I$26,IF(AND(I98="",C98=13),Datenblatt!$I$26,IF(AND($C98=13,I98&gt;Datenblatt!$AC$3),0,IF(AND($C98=14,I98&gt;Datenblatt!$AC$4),0,IF(AND($C98=15,I98&gt;Datenblatt!$AC$5),0,IF(AND($C98=16,I98&gt;Datenblatt!$AC$6),0,IF(AND($C98=12,I98&gt;Datenblatt!$AC$7),0,IF(AND($C98=11,I98&gt;Datenblatt!$AC$8),0,IF(AND($C98=13,I98&lt;Datenblatt!$AB$3),100,IF(AND($C98=14,I98&lt;Datenblatt!$AB$4),100,IF(AND($C98=15,I98&lt;Datenblatt!$AB$5),100,IF(AND($C98=16,I98&lt;Datenblatt!$AB$6),100,IF(AND($C98=12,I98&lt;Datenblatt!$AB$7),100,IF(AND($C98=11,I98&lt;Datenblatt!$AB$8),100,IF($C98=13,(Datenblatt!$B$27*Übersicht!I98^3)+(Datenblatt!$C$27*Übersicht!I98^2)+(Datenblatt!$D$27*Übersicht!I98)+Datenblatt!$E$27,IF($C98=14,(Datenblatt!$B$28*Übersicht!I98^3)+(Datenblatt!$C$28*Übersicht!I98^2)+(Datenblatt!$D$28*Übersicht!I98)+Datenblatt!$E$28,IF($C98=15,(Datenblatt!$B$29*Übersicht!I98^3)+(Datenblatt!$C$29*Übersicht!I98^2)+(Datenblatt!$D$29*Übersicht!I98)+Datenblatt!$E$29,IF($C98=16,(Datenblatt!$B$30*Übersicht!I98^3)+(Datenblatt!$C$30*Übersicht!I98^2)+(Datenblatt!$D$30*Übersicht!I98)+Datenblatt!$E$30,IF($C98=12,(Datenblatt!$B$31*Übersicht!I98^3)+(Datenblatt!$C$31*Übersicht!I98^2)+(Datenblatt!$D$31*Übersicht!I98)+Datenblatt!$E$31,IF($C98=11,(Datenblatt!$B$32*Übersicht!I98^3)+(Datenblatt!$C$32*Übersicht!I98^2)+(Datenblatt!$D$32*Übersicht!I98)+Datenblatt!$E$32,0))))))))))))))))))))))))</f>
        <v>0</v>
      </c>
      <c r="P98">
        <f>IF(AND(I98="",C98=11),Datenblatt!$I$29,IF(AND(I98="",C98=12),Datenblatt!$I$29,IF(AND(I98="",C98=16),Datenblatt!$I$29,IF(AND(I98="",C98=15),Datenblatt!$I$29,IF(AND(I98="",C98=14),Datenblatt!$I$29,IF(AND(I98="",C98=13),Datenblatt!$I$29,IF(AND($C98=13,I98&gt;Datenblatt!$AC$3),0,IF(AND($C98=14,I98&gt;Datenblatt!$AC$4),0,IF(AND($C98=15,I98&gt;Datenblatt!$AC$5),0,IF(AND($C98=16,I98&gt;Datenblatt!$AC$6),0,IF(AND($C98=12,I98&gt;Datenblatt!$AC$7),0,IF(AND($C98=11,I98&gt;Datenblatt!$AC$8),0,IF(AND($C98=13,I98&lt;Datenblatt!$AB$3),100,IF(AND($C98=14,I98&lt;Datenblatt!$AB$4),100,IF(AND($C98=15,I98&lt;Datenblatt!$AB$5),100,IF(AND($C98=16,I98&lt;Datenblatt!$AB$6),100,IF(AND($C98=12,I98&lt;Datenblatt!$AB$7),100,IF(AND($C98=11,I98&lt;Datenblatt!$AB$8),100,IF($C98=13,(Datenblatt!$B$27*Übersicht!I98^3)+(Datenblatt!$C$27*Übersicht!I98^2)+(Datenblatt!$D$27*Übersicht!I98)+Datenblatt!$E$27,IF($C98=14,(Datenblatt!$B$28*Übersicht!I98^3)+(Datenblatt!$C$28*Übersicht!I98^2)+(Datenblatt!$D$28*Übersicht!I98)+Datenblatt!$E$28,IF($C98=15,(Datenblatt!$B$29*Übersicht!I98^3)+(Datenblatt!$C$29*Übersicht!I98^2)+(Datenblatt!$D$29*Übersicht!I98)+Datenblatt!$E$29,IF($C98=16,(Datenblatt!$B$30*Übersicht!I98^3)+(Datenblatt!$C$30*Übersicht!I98^2)+(Datenblatt!$D$30*Übersicht!I98)+Datenblatt!$E$30,IF($C98=12,(Datenblatt!$B$31*Übersicht!I98^3)+(Datenblatt!$C$31*Übersicht!I98^2)+(Datenblatt!$D$31*Übersicht!I98)+Datenblatt!$E$31,IF($C98=11,(Datenblatt!$B$32*Übersicht!I98^3)+(Datenblatt!$C$32*Übersicht!I98^2)+(Datenblatt!$D$32*Übersicht!I98)+Datenblatt!$E$32,0))))))))))))))))))))))))</f>
        <v>0</v>
      </c>
      <c r="Q98" s="2" t="e">
        <f t="shared" si="4"/>
        <v>#DIV/0!</v>
      </c>
      <c r="R98" s="2" t="e">
        <f t="shared" si="5"/>
        <v>#DIV/0!</v>
      </c>
      <c r="T98" s="2"/>
      <c r="U98" s="2">
        <f>Datenblatt!$I$10</f>
        <v>63</v>
      </c>
      <c r="V98" s="2">
        <f>Datenblatt!$I$18</f>
        <v>62</v>
      </c>
      <c r="W98" s="2">
        <f>Datenblatt!$I$26</f>
        <v>56</v>
      </c>
      <c r="X98" s="2">
        <f>Datenblatt!$I$34</f>
        <v>58</v>
      </c>
      <c r="Y98" s="7" t="e">
        <f t="shared" si="6"/>
        <v>#DIV/0!</v>
      </c>
      <c r="AA98" s="2">
        <f>Datenblatt!$I$5</f>
        <v>73</v>
      </c>
      <c r="AB98">
        <f>Datenblatt!$I$13</f>
        <v>80</v>
      </c>
      <c r="AC98">
        <f>Datenblatt!$I$21</f>
        <v>80</v>
      </c>
      <c r="AD98">
        <f>Datenblatt!$I$29</f>
        <v>71</v>
      </c>
      <c r="AE98">
        <f>Datenblatt!$I$37</f>
        <v>75</v>
      </c>
      <c r="AF98" s="7" t="e">
        <f t="shared" si="7"/>
        <v>#DIV/0!</v>
      </c>
    </row>
    <row r="99" spans="11:32" ht="18.75" x14ac:dyDescent="0.3">
      <c r="K99" s="3" t="e">
        <f>IF(AND($C99=13,Datenblatt!M99&lt;Datenblatt!$S$3),0,IF(AND($C99=14,Datenblatt!M99&lt;Datenblatt!$S$4),0,IF(AND($C99=15,Datenblatt!M99&lt;Datenblatt!$S$5),0,IF(AND($C99=16,Datenblatt!M99&lt;Datenblatt!$S$6),0,IF(AND($C99=12,Datenblatt!M99&lt;Datenblatt!$S$7),0,IF(AND($C99=11,Datenblatt!M99&lt;Datenblatt!$S$8),0,IF(AND($C99=13,Datenblatt!M99&gt;Datenblatt!$R$3),100,IF(AND($C99=14,Datenblatt!M99&gt;Datenblatt!$R$4),100,IF(AND($C99=15,Datenblatt!M99&gt;Datenblatt!$R$5),100,IF(AND($C99=16,Datenblatt!M99&gt;Datenblatt!$R$6),100,IF(AND($C99=12,Datenblatt!M99&gt;Datenblatt!$R$7),100,IF(AND($C99=11,Datenblatt!M99&gt;Datenblatt!$R$8),100,IF(Übersicht!$C99=13,Datenblatt!$B$35*Datenblatt!M99^3+Datenblatt!$C$35*Datenblatt!M99^2+Datenblatt!$D$35*Datenblatt!M99+Datenblatt!$E$35,IF(Übersicht!$C99=14,Datenblatt!$B$36*Datenblatt!M99^3+Datenblatt!$C$36*Datenblatt!M99^2+Datenblatt!$D$36*Datenblatt!M99+Datenblatt!$E$36,IF(Übersicht!$C99=15,Datenblatt!$B$37*Datenblatt!M99^3+Datenblatt!$C$37*Datenblatt!M99^2+Datenblatt!$D$37*Datenblatt!M99+Datenblatt!$E$37,IF(Übersicht!$C99=16,Datenblatt!$B$38*Datenblatt!M99^3+Datenblatt!$C$38*Datenblatt!M99^2+Datenblatt!$D$38*Datenblatt!M99+Datenblatt!$E$38,IF(Übersicht!$C99=12,Datenblatt!$B$39*Datenblatt!M99^3+Datenblatt!$C$39*Datenblatt!M99^2+Datenblatt!$D$39*Datenblatt!M99+Datenblatt!$E$39,IF(Übersicht!$C99=11,Datenblatt!$B$40*Datenblatt!M99^3+Datenblatt!$C$40*Datenblatt!M99^2+Datenblatt!$D$40*Datenblatt!M99+Datenblatt!$E$40,0))))))))))))))))))</f>
        <v>#DIV/0!</v>
      </c>
      <c r="L99" s="3"/>
      <c r="M99" t="e">
        <f>IF(AND(Übersicht!$C99=13,Datenblatt!O99&lt;Datenblatt!$Y$3),0,IF(AND(Übersicht!$C99=14,Datenblatt!O99&lt;Datenblatt!$Y$4),0,IF(AND(Übersicht!$C99=15,Datenblatt!O99&lt;Datenblatt!$Y$5),0,IF(AND(Übersicht!$C99=16,Datenblatt!O99&lt;Datenblatt!$Y$6),0,IF(AND(Übersicht!$C99=12,Datenblatt!O99&lt;Datenblatt!$Y$7),0,IF(AND(Übersicht!$C99=11,Datenblatt!O99&lt;Datenblatt!$Y$8),0,IF(AND($C99=13,Datenblatt!O99&gt;Datenblatt!$X$3),100,IF(AND($C99=14,Datenblatt!O99&gt;Datenblatt!$X$4),100,IF(AND($C99=15,Datenblatt!O99&gt;Datenblatt!$X$5),100,IF(AND($C99=16,Datenblatt!O99&gt;Datenblatt!$X$6),100,IF(AND($C99=12,Datenblatt!O99&gt;Datenblatt!$X$7),100,IF(AND($C99=11,Datenblatt!O99&gt;Datenblatt!$X$8),100,IF(Übersicht!$C99=13,Datenblatt!$B$11*Datenblatt!O99^3+Datenblatt!$C$11*Datenblatt!O99^2+Datenblatt!$D$11*Datenblatt!O99+Datenblatt!$E$11,IF(Übersicht!$C99=14,Datenblatt!$B$12*Datenblatt!O99^3+Datenblatt!$C$12*Datenblatt!O99^2+Datenblatt!$D$12*Datenblatt!O99+Datenblatt!$E$12,IF(Übersicht!$C99=15,Datenblatt!$B$13*Datenblatt!O99^3+Datenblatt!$C$13*Datenblatt!O99^2+Datenblatt!$D$13*Datenblatt!O99+Datenblatt!$E$13,IF(Übersicht!$C99=16,Datenblatt!$B$14*Datenblatt!O99^3+Datenblatt!$C$14*Datenblatt!O99^2+Datenblatt!$D$14*Datenblatt!O99+Datenblatt!$E$14,IF(Übersicht!$C99=12,Datenblatt!$B$15*Datenblatt!O99^3+Datenblatt!$C$15*Datenblatt!O99^2+Datenblatt!$D$15*Datenblatt!O99+Datenblatt!$E$15,IF(Übersicht!$C99=11,Datenblatt!$B$16*Datenblatt!O99^3+Datenblatt!$C$16*Datenblatt!O99^2+Datenblatt!$D$16*Datenblatt!O99+Datenblatt!$E$16,0))))))))))))))))))</f>
        <v>#DIV/0!</v>
      </c>
      <c r="N99">
        <f>IF(AND($C99=13,H99&lt;Datenblatt!$AA$3),0,IF(AND($C99=14,H99&lt;Datenblatt!$AA$4),0,IF(AND($C99=15,H99&lt;Datenblatt!$AA$5),0,IF(AND($C99=16,H99&lt;Datenblatt!$AA$6),0,IF(AND($C99=12,H99&lt;Datenblatt!$AA$7),0,IF(AND($C99=11,H99&lt;Datenblatt!$AA$8),0,IF(AND($C99=13,H99&gt;Datenblatt!$Z$3),100,IF(AND($C99=14,H99&gt;Datenblatt!$Z$4),100,IF(AND($C99=15,H99&gt;Datenblatt!$Z$5),100,IF(AND($C99=16,H99&gt;Datenblatt!$Z$6),100,IF(AND($C99=12,H99&gt;Datenblatt!$Z$7),100,IF(AND($C99=11,H99&gt;Datenblatt!$Z$8),100,IF($C99=13,(Datenblatt!$B$19*Übersicht!H99^3)+(Datenblatt!$C$19*Übersicht!H99^2)+(Datenblatt!$D$19*Übersicht!H99)+Datenblatt!$E$19,IF($C99=14,(Datenblatt!$B$20*Übersicht!H99^3)+(Datenblatt!$C$20*Übersicht!H99^2)+(Datenblatt!$D$20*Übersicht!H99)+Datenblatt!$E$20,IF($C99=15,(Datenblatt!$B$21*Übersicht!H99^3)+(Datenblatt!$C$21*Übersicht!H99^2)+(Datenblatt!$D$21*Übersicht!H99)+Datenblatt!$E$21,IF($C99=16,(Datenblatt!$B$22*Übersicht!H99^3)+(Datenblatt!$C$22*Übersicht!H99^2)+(Datenblatt!$D$22*Übersicht!H99)+Datenblatt!$E$22,IF($C99=12,(Datenblatt!$B$23*Übersicht!H99^3)+(Datenblatt!$C$23*Übersicht!H99^2)+(Datenblatt!$D$23*Übersicht!H99)+Datenblatt!$E$23,IF($C99=11,(Datenblatt!$B$24*Übersicht!H99^3)+(Datenblatt!$C$24*Übersicht!H99^2)+(Datenblatt!$D$24*Übersicht!H99)+Datenblatt!$E$24,0))))))))))))))))))</f>
        <v>0</v>
      </c>
      <c r="O99">
        <f>IF(AND(I99="",C99=11),Datenblatt!$I$26,IF(AND(I99="",C99=12),Datenblatt!$I$26,IF(AND(I99="",C99=16),Datenblatt!$I$27,IF(AND(I99="",C99=15),Datenblatt!$I$26,IF(AND(I99="",C99=14),Datenblatt!$I$26,IF(AND(I99="",C99=13),Datenblatt!$I$26,IF(AND($C99=13,I99&gt;Datenblatt!$AC$3),0,IF(AND($C99=14,I99&gt;Datenblatt!$AC$4),0,IF(AND($C99=15,I99&gt;Datenblatt!$AC$5),0,IF(AND($C99=16,I99&gt;Datenblatt!$AC$6),0,IF(AND($C99=12,I99&gt;Datenblatt!$AC$7),0,IF(AND($C99=11,I99&gt;Datenblatt!$AC$8),0,IF(AND($C99=13,I99&lt;Datenblatt!$AB$3),100,IF(AND($C99=14,I99&lt;Datenblatt!$AB$4),100,IF(AND($C99=15,I99&lt;Datenblatt!$AB$5),100,IF(AND($C99=16,I99&lt;Datenblatt!$AB$6),100,IF(AND($C99=12,I99&lt;Datenblatt!$AB$7),100,IF(AND($C99=11,I99&lt;Datenblatt!$AB$8),100,IF($C99=13,(Datenblatt!$B$27*Übersicht!I99^3)+(Datenblatt!$C$27*Übersicht!I99^2)+(Datenblatt!$D$27*Übersicht!I99)+Datenblatt!$E$27,IF($C99=14,(Datenblatt!$B$28*Übersicht!I99^3)+(Datenblatt!$C$28*Übersicht!I99^2)+(Datenblatt!$D$28*Übersicht!I99)+Datenblatt!$E$28,IF($C99=15,(Datenblatt!$B$29*Übersicht!I99^3)+(Datenblatt!$C$29*Übersicht!I99^2)+(Datenblatt!$D$29*Übersicht!I99)+Datenblatt!$E$29,IF($C99=16,(Datenblatt!$B$30*Übersicht!I99^3)+(Datenblatt!$C$30*Übersicht!I99^2)+(Datenblatt!$D$30*Übersicht!I99)+Datenblatt!$E$30,IF($C99=12,(Datenblatt!$B$31*Übersicht!I99^3)+(Datenblatt!$C$31*Übersicht!I99^2)+(Datenblatt!$D$31*Übersicht!I99)+Datenblatt!$E$31,IF($C99=11,(Datenblatt!$B$32*Übersicht!I99^3)+(Datenblatt!$C$32*Übersicht!I99^2)+(Datenblatt!$D$32*Übersicht!I99)+Datenblatt!$E$32,0))))))))))))))))))))))))</f>
        <v>0</v>
      </c>
      <c r="P99">
        <f>IF(AND(I99="",C99=11),Datenblatt!$I$29,IF(AND(I99="",C99=12),Datenblatt!$I$29,IF(AND(I99="",C99=16),Datenblatt!$I$29,IF(AND(I99="",C99=15),Datenblatt!$I$29,IF(AND(I99="",C99=14),Datenblatt!$I$29,IF(AND(I99="",C99=13),Datenblatt!$I$29,IF(AND($C99=13,I99&gt;Datenblatt!$AC$3),0,IF(AND($C99=14,I99&gt;Datenblatt!$AC$4),0,IF(AND($C99=15,I99&gt;Datenblatt!$AC$5),0,IF(AND($C99=16,I99&gt;Datenblatt!$AC$6),0,IF(AND($C99=12,I99&gt;Datenblatt!$AC$7),0,IF(AND($C99=11,I99&gt;Datenblatt!$AC$8),0,IF(AND($C99=13,I99&lt;Datenblatt!$AB$3),100,IF(AND($C99=14,I99&lt;Datenblatt!$AB$4),100,IF(AND($C99=15,I99&lt;Datenblatt!$AB$5),100,IF(AND($C99=16,I99&lt;Datenblatt!$AB$6),100,IF(AND($C99=12,I99&lt;Datenblatt!$AB$7),100,IF(AND($C99=11,I99&lt;Datenblatt!$AB$8),100,IF($C99=13,(Datenblatt!$B$27*Übersicht!I99^3)+(Datenblatt!$C$27*Übersicht!I99^2)+(Datenblatt!$D$27*Übersicht!I99)+Datenblatt!$E$27,IF($C99=14,(Datenblatt!$B$28*Übersicht!I99^3)+(Datenblatt!$C$28*Übersicht!I99^2)+(Datenblatt!$D$28*Übersicht!I99)+Datenblatt!$E$28,IF($C99=15,(Datenblatt!$B$29*Übersicht!I99^3)+(Datenblatt!$C$29*Übersicht!I99^2)+(Datenblatt!$D$29*Übersicht!I99)+Datenblatt!$E$29,IF($C99=16,(Datenblatt!$B$30*Übersicht!I99^3)+(Datenblatt!$C$30*Übersicht!I99^2)+(Datenblatt!$D$30*Übersicht!I99)+Datenblatt!$E$30,IF($C99=12,(Datenblatt!$B$31*Übersicht!I99^3)+(Datenblatt!$C$31*Übersicht!I99^2)+(Datenblatt!$D$31*Übersicht!I99)+Datenblatt!$E$31,IF($C99=11,(Datenblatt!$B$32*Übersicht!I99^3)+(Datenblatt!$C$32*Übersicht!I99^2)+(Datenblatt!$D$32*Übersicht!I99)+Datenblatt!$E$32,0))))))))))))))))))))))))</f>
        <v>0</v>
      </c>
      <c r="Q99" s="2" t="e">
        <f t="shared" si="4"/>
        <v>#DIV/0!</v>
      </c>
      <c r="R99" s="2" t="e">
        <f t="shared" si="5"/>
        <v>#DIV/0!</v>
      </c>
      <c r="T99" s="2"/>
      <c r="U99" s="2">
        <f>Datenblatt!$I$10</f>
        <v>63</v>
      </c>
      <c r="V99" s="2">
        <f>Datenblatt!$I$18</f>
        <v>62</v>
      </c>
      <c r="W99" s="2">
        <f>Datenblatt!$I$26</f>
        <v>56</v>
      </c>
      <c r="X99" s="2">
        <f>Datenblatt!$I$34</f>
        <v>58</v>
      </c>
      <c r="Y99" s="7" t="e">
        <f t="shared" si="6"/>
        <v>#DIV/0!</v>
      </c>
      <c r="AA99" s="2">
        <f>Datenblatt!$I$5</f>
        <v>73</v>
      </c>
      <c r="AB99">
        <f>Datenblatt!$I$13</f>
        <v>80</v>
      </c>
      <c r="AC99">
        <f>Datenblatt!$I$21</f>
        <v>80</v>
      </c>
      <c r="AD99">
        <f>Datenblatt!$I$29</f>
        <v>71</v>
      </c>
      <c r="AE99">
        <f>Datenblatt!$I$37</f>
        <v>75</v>
      </c>
      <c r="AF99" s="7" t="e">
        <f t="shared" si="7"/>
        <v>#DIV/0!</v>
      </c>
    </row>
    <row r="100" spans="11:32" ht="18.75" x14ac:dyDescent="0.3">
      <c r="K100" s="3" t="e">
        <f>IF(AND($C100=13,Datenblatt!M100&lt;Datenblatt!$S$3),0,IF(AND($C100=14,Datenblatt!M100&lt;Datenblatt!$S$4),0,IF(AND($C100=15,Datenblatt!M100&lt;Datenblatt!$S$5),0,IF(AND($C100=16,Datenblatt!M100&lt;Datenblatt!$S$6),0,IF(AND($C100=12,Datenblatt!M100&lt;Datenblatt!$S$7),0,IF(AND($C100=11,Datenblatt!M100&lt;Datenblatt!$S$8),0,IF(AND($C100=13,Datenblatt!M100&gt;Datenblatt!$R$3),100,IF(AND($C100=14,Datenblatt!M100&gt;Datenblatt!$R$4),100,IF(AND($C100=15,Datenblatt!M100&gt;Datenblatt!$R$5),100,IF(AND($C100=16,Datenblatt!M100&gt;Datenblatt!$R$6),100,IF(AND($C100=12,Datenblatt!M100&gt;Datenblatt!$R$7),100,IF(AND($C100=11,Datenblatt!M100&gt;Datenblatt!$R$8),100,IF(Übersicht!$C100=13,Datenblatt!$B$35*Datenblatt!M100^3+Datenblatt!$C$35*Datenblatt!M100^2+Datenblatt!$D$35*Datenblatt!M100+Datenblatt!$E$35,IF(Übersicht!$C100=14,Datenblatt!$B$36*Datenblatt!M100^3+Datenblatt!$C$36*Datenblatt!M100^2+Datenblatt!$D$36*Datenblatt!M100+Datenblatt!$E$36,IF(Übersicht!$C100=15,Datenblatt!$B$37*Datenblatt!M100^3+Datenblatt!$C$37*Datenblatt!M100^2+Datenblatt!$D$37*Datenblatt!M100+Datenblatt!$E$37,IF(Übersicht!$C100=16,Datenblatt!$B$38*Datenblatt!M100^3+Datenblatt!$C$38*Datenblatt!M100^2+Datenblatt!$D$38*Datenblatt!M100+Datenblatt!$E$38,IF(Übersicht!$C100=12,Datenblatt!$B$39*Datenblatt!M100^3+Datenblatt!$C$39*Datenblatt!M100^2+Datenblatt!$D$39*Datenblatt!M100+Datenblatt!$E$39,IF(Übersicht!$C100=11,Datenblatt!$B$40*Datenblatt!M100^3+Datenblatt!$C$40*Datenblatt!M100^2+Datenblatt!$D$40*Datenblatt!M100+Datenblatt!$E$40,0))))))))))))))))))</f>
        <v>#DIV/0!</v>
      </c>
      <c r="L100" s="3"/>
      <c r="M100" t="e">
        <f>IF(AND(Übersicht!$C100=13,Datenblatt!O100&lt;Datenblatt!$Y$3),0,IF(AND(Übersicht!$C100=14,Datenblatt!O100&lt;Datenblatt!$Y$4),0,IF(AND(Übersicht!$C100=15,Datenblatt!O100&lt;Datenblatt!$Y$5),0,IF(AND(Übersicht!$C100=16,Datenblatt!O100&lt;Datenblatt!$Y$6),0,IF(AND(Übersicht!$C100=12,Datenblatt!O100&lt;Datenblatt!$Y$7),0,IF(AND(Übersicht!$C100=11,Datenblatt!O100&lt;Datenblatt!$Y$8),0,IF(AND($C100=13,Datenblatt!O100&gt;Datenblatt!$X$3),100,IF(AND($C100=14,Datenblatt!O100&gt;Datenblatt!$X$4),100,IF(AND($C100=15,Datenblatt!O100&gt;Datenblatt!$X$5),100,IF(AND($C100=16,Datenblatt!O100&gt;Datenblatt!$X$6),100,IF(AND($C100=12,Datenblatt!O100&gt;Datenblatt!$X$7),100,IF(AND($C100=11,Datenblatt!O100&gt;Datenblatt!$X$8),100,IF(Übersicht!$C100=13,Datenblatt!$B$11*Datenblatt!O100^3+Datenblatt!$C$11*Datenblatt!O100^2+Datenblatt!$D$11*Datenblatt!O100+Datenblatt!$E$11,IF(Übersicht!$C100=14,Datenblatt!$B$12*Datenblatt!O100^3+Datenblatt!$C$12*Datenblatt!O100^2+Datenblatt!$D$12*Datenblatt!O100+Datenblatt!$E$12,IF(Übersicht!$C100=15,Datenblatt!$B$13*Datenblatt!O100^3+Datenblatt!$C$13*Datenblatt!O100^2+Datenblatt!$D$13*Datenblatt!O100+Datenblatt!$E$13,IF(Übersicht!$C100=16,Datenblatt!$B$14*Datenblatt!O100^3+Datenblatt!$C$14*Datenblatt!O100^2+Datenblatt!$D$14*Datenblatt!O100+Datenblatt!$E$14,IF(Übersicht!$C100=12,Datenblatt!$B$15*Datenblatt!O100^3+Datenblatt!$C$15*Datenblatt!O100^2+Datenblatt!$D$15*Datenblatt!O100+Datenblatt!$E$15,IF(Übersicht!$C100=11,Datenblatt!$B$16*Datenblatt!O100^3+Datenblatt!$C$16*Datenblatt!O100^2+Datenblatt!$D$16*Datenblatt!O100+Datenblatt!$E$16,0))))))))))))))))))</f>
        <v>#DIV/0!</v>
      </c>
      <c r="N100">
        <f>IF(AND($C100=13,H100&lt;Datenblatt!$AA$3),0,IF(AND($C100=14,H100&lt;Datenblatt!$AA$4),0,IF(AND($C100=15,H100&lt;Datenblatt!$AA$5),0,IF(AND($C100=16,H100&lt;Datenblatt!$AA$6),0,IF(AND($C100=12,H100&lt;Datenblatt!$AA$7),0,IF(AND($C100=11,H100&lt;Datenblatt!$AA$8),0,IF(AND($C100=13,H100&gt;Datenblatt!$Z$3),100,IF(AND($C100=14,H100&gt;Datenblatt!$Z$4),100,IF(AND($C100=15,H100&gt;Datenblatt!$Z$5),100,IF(AND($C100=16,H100&gt;Datenblatt!$Z$6),100,IF(AND($C100=12,H100&gt;Datenblatt!$Z$7),100,IF(AND($C100=11,H100&gt;Datenblatt!$Z$8),100,IF($C100=13,(Datenblatt!$B$19*Übersicht!H100^3)+(Datenblatt!$C$19*Übersicht!H100^2)+(Datenblatt!$D$19*Übersicht!H100)+Datenblatt!$E$19,IF($C100=14,(Datenblatt!$B$20*Übersicht!H100^3)+(Datenblatt!$C$20*Übersicht!H100^2)+(Datenblatt!$D$20*Übersicht!H100)+Datenblatt!$E$20,IF($C100=15,(Datenblatt!$B$21*Übersicht!H100^3)+(Datenblatt!$C$21*Übersicht!H100^2)+(Datenblatt!$D$21*Übersicht!H100)+Datenblatt!$E$21,IF($C100=16,(Datenblatt!$B$22*Übersicht!H100^3)+(Datenblatt!$C$22*Übersicht!H100^2)+(Datenblatt!$D$22*Übersicht!H100)+Datenblatt!$E$22,IF($C100=12,(Datenblatt!$B$23*Übersicht!H100^3)+(Datenblatt!$C$23*Übersicht!H100^2)+(Datenblatt!$D$23*Übersicht!H100)+Datenblatt!$E$23,IF($C100=11,(Datenblatt!$B$24*Übersicht!H100^3)+(Datenblatt!$C$24*Übersicht!H100^2)+(Datenblatt!$D$24*Übersicht!H100)+Datenblatt!$E$24,0))))))))))))))))))</f>
        <v>0</v>
      </c>
      <c r="O100">
        <f>IF(AND(I100="",C100=11),Datenblatt!$I$26,IF(AND(I100="",C100=12),Datenblatt!$I$26,IF(AND(I100="",C100=16),Datenblatt!$I$27,IF(AND(I100="",C100=15),Datenblatt!$I$26,IF(AND(I100="",C100=14),Datenblatt!$I$26,IF(AND(I100="",C100=13),Datenblatt!$I$26,IF(AND($C100=13,I100&gt;Datenblatt!$AC$3),0,IF(AND($C100=14,I100&gt;Datenblatt!$AC$4),0,IF(AND($C100=15,I100&gt;Datenblatt!$AC$5),0,IF(AND($C100=16,I100&gt;Datenblatt!$AC$6),0,IF(AND($C100=12,I100&gt;Datenblatt!$AC$7),0,IF(AND($C100=11,I100&gt;Datenblatt!$AC$8),0,IF(AND($C100=13,I100&lt;Datenblatt!$AB$3),100,IF(AND($C100=14,I100&lt;Datenblatt!$AB$4),100,IF(AND($C100=15,I100&lt;Datenblatt!$AB$5),100,IF(AND($C100=16,I100&lt;Datenblatt!$AB$6),100,IF(AND($C100=12,I100&lt;Datenblatt!$AB$7),100,IF(AND($C100=11,I100&lt;Datenblatt!$AB$8),100,IF($C100=13,(Datenblatt!$B$27*Übersicht!I100^3)+(Datenblatt!$C$27*Übersicht!I100^2)+(Datenblatt!$D$27*Übersicht!I100)+Datenblatt!$E$27,IF($C100=14,(Datenblatt!$B$28*Übersicht!I100^3)+(Datenblatt!$C$28*Übersicht!I100^2)+(Datenblatt!$D$28*Übersicht!I100)+Datenblatt!$E$28,IF($C100=15,(Datenblatt!$B$29*Übersicht!I100^3)+(Datenblatt!$C$29*Übersicht!I100^2)+(Datenblatt!$D$29*Übersicht!I100)+Datenblatt!$E$29,IF($C100=16,(Datenblatt!$B$30*Übersicht!I100^3)+(Datenblatt!$C$30*Übersicht!I100^2)+(Datenblatt!$D$30*Übersicht!I100)+Datenblatt!$E$30,IF($C100=12,(Datenblatt!$B$31*Übersicht!I100^3)+(Datenblatt!$C$31*Übersicht!I100^2)+(Datenblatt!$D$31*Übersicht!I100)+Datenblatt!$E$31,IF($C100=11,(Datenblatt!$B$32*Übersicht!I100^3)+(Datenblatt!$C$32*Übersicht!I100^2)+(Datenblatt!$D$32*Übersicht!I100)+Datenblatt!$E$32,0))))))))))))))))))))))))</f>
        <v>0</v>
      </c>
      <c r="P100">
        <f>IF(AND(I100="",C100=11),Datenblatt!$I$29,IF(AND(I100="",C100=12),Datenblatt!$I$29,IF(AND(I100="",C100=16),Datenblatt!$I$29,IF(AND(I100="",C100=15),Datenblatt!$I$29,IF(AND(I100="",C100=14),Datenblatt!$I$29,IF(AND(I100="",C100=13),Datenblatt!$I$29,IF(AND($C100=13,I100&gt;Datenblatt!$AC$3),0,IF(AND($C100=14,I100&gt;Datenblatt!$AC$4),0,IF(AND($C100=15,I100&gt;Datenblatt!$AC$5),0,IF(AND($C100=16,I100&gt;Datenblatt!$AC$6),0,IF(AND($C100=12,I100&gt;Datenblatt!$AC$7),0,IF(AND($C100=11,I100&gt;Datenblatt!$AC$8),0,IF(AND($C100=13,I100&lt;Datenblatt!$AB$3),100,IF(AND($C100=14,I100&lt;Datenblatt!$AB$4),100,IF(AND($C100=15,I100&lt;Datenblatt!$AB$5),100,IF(AND($C100=16,I100&lt;Datenblatt!$AB$6),100,IF(AND($C100=12,I100&lt;Datenblatt!$AB$7),100,IF(AND($C100=11,I100&lt;Datenblatt!$AB$8),100,IF($C100=13,(Datenblatt!$B$27*Übersicht!I100^3)+(Datenblatt!$C$27*Übersicht!I100^2)+(Datenblatt!$D$27*Übersicht!I100)+Datenblatt!$E$27,IF($C100=14,(Datenblatt!$B$28*Übersicht!I100^3)+(Datenblatt!$C$28*Übersicht!I100^2)+(Datenblatt!$D$28*Übersicht!I100)+Datenblatt!$E$28,IF($C100=15,(Datenblatt!$B$29*Übersicht!I100^3)+(Datenblatt!$C$29*Übersicht!I100^2)+(Datenblatt!$D$29*Übersicht!I100)+Datenblatt!$E$29,IF($C100=16,(Datenblatt!$B$30*Übersicht!I100^3)+(Datenblatt!$C$30*Übersicht!I100^2)+(Datenblatt!$D$30*Übersicht!I100)+Datenblatt!$E$30,IF($C100=12,(Datenblatt!$B$31*Übersicht!I100^3)+(Datenblatt!$C$31*Übersicht!I100^2)+(Datenblatt!$D$31*Übersicht!I100)+Datenblatt!$E$31,IF($C100=11,(Datenblatt!$B$32*Übersicht!I100^3)+(Datenblatt!$C$32*Übersicht!I100^2)+(Datenblatt!$D$32*Übersicht!I100)+Datenblatt!$E$32,0))))))))))))))))))))))))</f>
        <v>0</v>
      </c>
      <c r="Q100" s="2" t="e">
        <f t="shared" si="4"/>
        <v>#DIV/0!</v>
      </c>
      <c r="R100" s="2" t="e">
        <f t="shared" si="5"/>
        <v>#DIV/0!</v>
      </c>
      <c r="T100" s="2"/>
      <c r="U100" s="2">
        <f>Datenblatt!$I$10</f>
        <v>63</v>
      </c>
      <c r="V100" s="2">
        <f>Datenblatt!$I$18</f>
        <v>62</v>
      </c>
      <c r="W100" s="2">
        <f>Datenblatt!$I$26</f>
        <v>56</v>
      </c>
      <c r="X100" s="2">
        <f>Datenblatt!$I$34</f>
        <v>58</v>
      </c>
      <c r="Y100" s="7" t="e">
        <f t="shared" si="6"/>
        <v>#DIV/0!</v>
      </c>
      <c r="AA100" s="2">
        <f>Datenblatt!$I$5</f>
        <v>73</v>
      </c>
      <c r="AB100">
        <f>Datenblatt!$I$13</f>
        <v>80</v>
      </c>
      <c r="AC100">
        <f>Datenblatt!$I$21</f>
        <v>80</v>
      </c>
      <c r="AD100">
        <f>Datenblatt!$I$29</f>
        <v>71</v>
      </c>
      <c r="AE100">
        <f>Datenblatt!$I$37</f>
        <v>75</v>
      </c>
      <c r="AF100" s="7" t="e">
        <f t="shared" si="7"/>
        <v>#DIV/0!</v>
      </c>
    </row>
    <row r="101" spans="11:32" ht="18.75" x14ac:dyDescent="0.3">
      <c r="K101" s="3" t="e">
        <f>IF(AND($C101=13,Datenblatt!M101&lt;Datenblatt!$S$3),0,IF(AND($C101=14,Datenblatt!M101&lt;Datenblatt!$S$4),0,IF(AND($C101=15,Datenblatt!M101&lt;Datenblatt!$S$5),0,IF(AND($C101=16,Datenblatt!M101&lt;Datenblatt!$S$6),0,IF(AND($C101=12,Datenblatt!M101&lt;Datenblatt!$S$7),0,IF(AND($C101=11,Datenblatt!M101&lt;Datenblatt!$S$8),0,IF(AND($C101=13,Datenblatt!M101&gt;Datenblatt!$R$3),100,IF(AND($C101=14,Datenblatt!M101&gt;Datenblatt!$R$4),100,IF(AND($C101=15,Datenblatt!M101&gt;Datenblatt!$R$5),100,IF(AND($C101=16,Datenblatt!M101&gt;Datenblatt!$R$6),100,IF(AND($C101=12,Datenblatt!M101&gt;Datenblatt!$R$7),100,IF(AND($C101=11,Datenblatt!M101&gt;Datenblatt!$R$8),100,IF(Übersicht!$C101=13,Datenblatt!$B$35*Datenblatt!M101^3+Datenblatt!$C$35*Datenblatt!M101^2+Datenblatt!$D$35*Datenblatt!M101+Datenblatt!$E$35,IF(Übersicht!$C101=14,Datenblatt!$B$36*Datenblatt!M101^3+Datenblatt!$C$36*Datenblatt!M101^2+Datenblatt!$D$36*Datenblatt!M101+Datenblatt!$E$36,IF(Übersicht!$C101=15,Datenblatt!$B$37*Datenblatt!M101^3+Datenblatt!$C$37*Datenblatt!M101^2+Datenblatt!$D$37*Datenblatt!M101+Datenblatt!$E$37,IF(Übersicht!$C101=16,Datenblatt!$B$38*Datenblatt!M101^3+Datenblatt!$C$38*Datenblatt!M101^2+Datenblatt!$D$38*Datenblatt!M101+Datenblatt!$E$38,IF(Übersicht!$C101=12,Datenblatt!$B$39*Datenblatt!M101^3+Datenblatt!$C$39*Datenblatt!M101^2+Datenblatt!$D$39*Datenblatt!M101+Datenblatt!$E$39,IF(Übersicht!$C101=11,Datenblatt!$B$40*Datenblatt!M101^3+Datenblatt!$C$40*Datenblatt!M101^2+Datenblatt!$D$40*Datenblatt!M101+Datenblatt!$E$40,0))))))))))))))))))</f>
        <v>#DIV/0!</v>
      </c>
      <c r="L101" s="3"/>
      <c r="M101" t="e">
        <f>IF(AND(Übersicht!$C101=13,Datenblatt!O101&lt;Datenblatt!$Y$3),0,IF(AND(Übersicht!$C101=14,Datenblatt!O101&lt;Datenblatt!$Y$4),0,IF(AND(Übersicht!$C101=15,Datenblatt!O101&lt;Datenblatt!$Y$5),0,IF(AND(Übersicht!$C101=16,Datenblatt!O101&lt;Datenblatt!$Y$6),0,IF(AND(Übersicht!$C101=12,Datenblatt!O101&lt;Datenblatt!$Y$7),0,IF(AND(Übersicht!$C101=11,Datenblatt!O101&lt;Datenblatt!$Y$8),0,IF(AND($C101=13,Datenblatt!O101&gt;Datenblatt!$X$3),100,IF(AND($C101=14,Datenblatt!O101&gt;Datenblatt!$X$4),100,IF(AND($C101=15,Datenblatt!O101&gt;Datenblatt!$X$5),100,IF(AND($C101=16,Datenblatt!O101&gt;Datenblatt!$X$6),100,IF(AND($C101=12,Datenblatt!O101&gt;Datenblatt!$X$7),100,IF(AND($C101=11,Datenblatt!O101&gt;Datenblatt!$X$8),100,IF(Übersicht!$C101=13,Datenblatt!$B$11*Datenblatt!O101^3+Datenblatt!$C$11*Datenblatt!O101^2+Datenblatt!$D$11*Datenblatt!O101+Datenblatt!$E$11,IF(Übersicht!$C101=14,Datenblatt!$B$12*Datenblatt!O101^3+Datenblatt!$C$12*Datenblatt!O101^2+Datenblatt!$D$12*Datenblatt!O101+Datenblatt!$E$12,IF(Übersicht!$C101=15,Datenblatt!$B$13*Datenblatt!O101^3+Datenblatt!$C$13*Datenblatt!O101^2+Datenblatt!$D$13*Datenblatt!O101+Datenblatt!$E$13,IF(Übersicht!$C101=16,Datenblatt!$B$14*Datenblatt!O101^3+Datenblatt!$C$14*Datenblatt!O101^2+Datenblatt!$D$14*Datenblatt!O101+Datenblatt!$E$14,IF(Übersicht!$C101=12,Datenblatt!$B$15*Datenblatt!O101^3+Datenblatt!$C$15*Datenblatt!O101^2+Datenblatt!$D$15*Datenblatt!O101+Datenblatt!$E$15,IF(Übersicht!$C101=11,Datenblatt!$B$16*Datenblatt!O101^3+Datenblatt!$C$16*Datenblatt!O101^2+Datenblatt!$D$16*Datenblatt!O101+Datenblatt!$E$16,0))))))))))))))))))</f>
        <v>#DIV/0!</v>
      </c>
      <c r="N101">
        <f>IF(AND($C101=13,H101&lt;Datenblatt!$AA$3),0,IF(AND($C101=14,H101&lt;Datenblatt!$AA$4),0,IF(AND($C101=15,H101&lt;Datenblatt!$AA$5),0,IF(AND($C101=16,H101&lt;Datenblatt!$AA$6),0,IF(AND($C101=12,H101&lt;Datenblatt!$AA$7),0,IF(AND($C101=11,H101&lt;Datenblatt!$AA$8),0,IF(AND($C101=13,H101&gt;Datenblatt!$Z$3),100,IF(AND($C101=14,H101&gt;Datenblatt!$Z$4),100,IF(AND($C101=15,H101&gt;Datenblatt!$Z$5),100,IF(AND($C101=16,H101&gt;Datenblatt!$Z$6),100,IF(AND($C101=12,H101&gt;Datenblatt!$Z$7),100,IF(AND($C101=11,H101&gt;Datenblatt!$Z$8),100,IF($C101=13,(Datenblatt!$B$19*Übersicht!H101^3)+(Datenblatt!$C$19*Übersicht!H101^2)+(Datenblatt!$D$19*Übersicht!H101)+Datenblatt!$E$19,IF($C101=14,(Datenblatt!$B$20*Übersicht!H101^3)+(Datenblatt!$C$20*Übersicht!H101^2)+(Datenblatt!$D$20*Übersicht!H101)+Datenblatt!$E$20,IF($C101=15,(Datenblatt!$B$21*Übersicht!H101^3)+(Datenblatt!$C$21*Übersicht!H101^2)+(Datenblatt!$D$21*Übersicht!H101)+Datenblatt!$E$21,IF($C101=16,(Datenblatt!$B$22*Übersicht!H101^3)+(Datenblatt!$C$22*Übersicht!H101^2)+(Datenblatt!$D$22*Übersicht!H101)+Datenblatt!$E$22,IF($C101=12,(Datenblatt!$B$23*Übersicht!H101^3)+(Datenblatt!$C$23*Übersicht!H101^2)+(Datenblatt!$D$23*Übersicht!H101)+Datenblatt!$E$23,IF($C101=11,(Datenblatt!$B$24*Übersicht!H101^3)+(Datenblatt!$C$24*Übersicht!H101^2)+(Datenblatt!$D$24*Übersicht!H101)+Datenblatt!$E$24,0))))))))))))))))))</f>
        <v>0</v>
      </c>
      <c r="O101">
        <f>IF(AND(I101="",C101=11),Datenblatt!$I$26,IF(AND(I101="",C101=12),Datenblatt!$I$26,IF(AND(I101="",C101=16),Datenblatt!$I$27,IF(AND(I101="",C101=15),Datenblatt!$I$26,IF(AND(I101="",C101=14),Datenblatt!$I$26,IF(AND(I101="",C101=13),Datenblatt!$I$26,IF(AND($C101=13,I101&gt;Datenblatt!$AC$3),0,IF(AND($C101=14,I101&gt;Datenblatt!$AC$4),0,IF(AND($C101=15,I101&gt;Datenblatt!$AC$5),0,IF(AND($C101=16,I101&gt;Datenblatt!$AC$6),0,IF(AND($C101=12,I101&gt;Datenblatt!$AC$7),0,IF(AND($C101=11,I101&gt;Datenblatt!$AC$8),0,IF(AND($C101=13,I101&lt;Datenblatt!$AB$3),100,IF(AND($C101=14,I101&lt;Datenblatt!$AB$4),100,IF(AND($C101=15,I101&lt;Datenblatt!$AB$5),100,IF(AND($C101=16,I101&lt;Datenblatt!$AB$6),100,IF(AND($C101=12,I101&lt;Datenblatt!$AB$7),100,IF(AND($C101=11,I101&lt;Datenblatt!$AB$8),100,IF($C101=13,(Datenblatt!$B$27*Übersicht!I101^3)+(Datenblatt!$C$27*Übersicht!I101^2)+(Datenblatt!$D$27*Übersicht!I101)+Datenblatt!$E$27,IF($C101=14,(Datenblatt!$B$28*Übersicht!I101^3)+(Datenblatt!$C$28*Übersicht!I101^2)+(Datenblatt!$D$28*Übersicht!I101)+Datenblatt!$E$28,IF($C101=15,(Datenblatt!$B$29*Übersicht!I101^3)+(Datenblatt!$C$29*Übersicht!I101^2)+(Datenblatt!$D$29*Übersicht!I101)+Datenblatt!$E$29,IF($C101=16,(Datenblatt!$B$30*Übersicht!I101^3)+(Datenblatt!$C$30*Übersicht!I101^2)+(Datenblatt!$D$30*Übersicht!I101)+Datenblatt!$E$30,IF($C101=12,(Datenblatt!$B$31*Übersicht!I101^3)+(Datenblatt!$C$31*Übersicht!I101^2)+(Datenblatt!$D$31*Übersicht!I101)+Datenblatt!$E$31,IF($C101=11,(Datenblatt!$B$32*Übersicht!I101^3)+(Datenblatt!$C$32*Übersicht!I101^2)+(Datenblatt!$D$32*Übersicht!I101)+Datenblatt!$E$32,0))))))))))))))))))))))))</f>
        <v>0</v>
      </c>
      <c r="P101">
        <f>IF(AND(I101="",C101=11),Datenblatt!$I$29,IF(AND(I101="",C101=12),Datenblatt!$I$29,IF(AND(I101="",C101=16),Datenblatt!$I$29,IF(AND(I101="",C101=15),Datenblatt!$I$29,IF(AND(I101="",C101=14),Datenblatt!$I$29,IF(AND(I101="",C101=13),Datenblatt!$I$29,IF(AND($C101=13,I101&gt;Datenblatt!$AC$3),0,IF(AND($C101=14,I101&gt;Datenblatt!$AC$4),0,IF(AND($C101=15,I101&gt;Datenblatt!$AC$5),0,IF(AND($C101=16,I101&gt;Datenblatt!$AC$6),0,IF(AND($C101=12,I101&gt;Datenblatt!$AC$7),0,IF(AND($C101=11,I101&gt;Datenblatt!$AC$8),0,IF(AND($C101=13,I101&lt;Datenblatt!$AB$3),100,IF(AND($C101=14,I101&lt;Datenblatt!$AB$4),100,IF(AND($C101=15,I101&lt;Datenblatt!$AB$5),100,IF(AND($C101=16,I101&lt;Datenblatt!$AB$6),100,IF(AND($C101=12,I101&lt;Datenblatt!$AB$7),100,IF(AND($C101=11,I101&lt;Datenblatt!$AB$8),100,IF($C101=13,(Datenblatt!$B$27*Übersicht!I101^3)+(Datenblatt!$C$27*Übersicht!I101^2)+(Datenblatt!$D$27*Übersicht!I101)+Datenblatt!$E$27,IF($C101=14,(Datenblatt!$B$28*Übersicht!I101^3)+(Datenblatt!$C$28*Übersicht!I101^2)+(Datenblatt!$D$28*Übersicht!I101)+Datenblatt!$E$28,IF($C101=15,(Datenblatt!$B$29*Übersicht!I101^3)+(Datenblatt!$C$29*Übersicht!I101^2)+(Datenblatt!$D$29*Übersicht!I101)+Datenblatt!$E$29,IF($C101=16,(Datenblatt!$B$30*Übersicht!I101^3)+(Datenblatt!$C$30*Übersicht!I101^2)+(Datenblatt!$D$30*Übersicht!I101)+Datenblatt!$E$30,IF($C101=12,(Datenblatt!$B$31*Übersicht!I101^3)+(Datenblatt!$C$31*Übersicht!I101^2)+(Datenblatt!$D$31*Übersicht!I101)+Datenblatt!$E$31,IF($C101=11,(Datenblatt!$B$32*Übersicht!I101^3)+(Datenblatt!$C$32*Übersicht!I101^2)+(Datenblatt!$D$32*Übersicht!I101)+Datenblatt!$E$32,0))))))))))))))))))))))))</f>
        <v>0</v>
      </c>
      <c r="Q101" s="2" t="e">
        <f t="shared" si="4"/>
        <v>#DIV/0!</v>
      </c>
      <c r="R101" s="2" t="e">
        <f t="shared" si="5"/>
        <v>#DIV/0!</v>
      </c>
      <c r="T101" s="2"/>
      <c r="U101" s="2">
        <f>Datenblatt!$I$10</f>
        <v>63</v>
      </c>
      <c r="V101" s="2">
        <f>Datenblatt!$I$18</f>
        <v>62</v>
      </c>
      <c r="W101" s="2">
        <f>Datenblatt!$I$26</f>
        <v>56</v>
      </c>
      <c r="X101" s="2">
        <f>Datenblatt!$I$34</f>
        <v>58</v>
      </c>
      <c r="Y101" s="7" t="e">
        <f t="shared" si="6"/>
        <v>#DIV/0!</v>
      </c>
      <c r="AA101" s="2">
        <f>Datenblatt!$I$5</f>
        <v>73</v>
      </c>
      <c r="AB101">
        <f>Datenblatt!$I$13</f>
        <v>80</v>
      </c>
      <c r="AC101">
        <f>Datenblatt!$I$21</f>
        <v>80</v>
      </c>
      <c r="AD101">
        <f>Datenblatt!$I$29</f>
        <v>71</v>
      </c>
      <c r="AE101">
        <f>Datenblatt!$I$37</f>
        <v>75</v>
      </c>
      <c r="AF101" s="7" t="e">
        <f t="shared" si="7"/>
        <v>#DIV/0!</v>
      </c>
    </row>
    <row r="102" spans="11:32" ht="18.75" x14ac:dyDescent="0.3">
      <c r="K102" s="3" t="e">
        <f>IF(AND($C102=13,Datenblatt!M102&lt;Datenblatt!$S$3),0,IF(AND($C102=14,Datenblatt!M102&lt;Datenblatt!$S$4),0,IF(AND($C102=15,Datenblatt!M102&lt;Datenblatt!$S$5),0,IF(AND($C102=16,Datenblatt!M102&lt;Datenblatt!$S$6),0,IF(AND($C102=12,Datenblatt!M102&lt;Datenblatt!$S$7),0,IF(AND($C102=11,Datenblatt!M102&lt;Datenblatt!$S$8),0,IF(AND($C102=13,Datenblatt!M102&gt;Datenblatt!$R$3),100,IF(AND($C102=14,Datenblatt!M102&gt;Datenblatt!$R$4),100,IF(AND($C102=15,Datenblatt!M102&gt;Datenblatt!$R$5),100,IF(AND($C102=16,Datenblatt!M102&gt;Datenblatt!$R$6),100,IF(AND($C102=12,Datenblatt!M102&gt;Datenblatt!$R$7),100,IF(AND($C102=11,Datenblatt!M102&gt;Datenblatt!$R$8),100,IF(Übersicht!$C102=13,Datenblatt!$B$35*Datenblatt!M102^3+Datenblatt!$C$35*Datenblatt!M102^2+Datenblatt!$D$35*Datenblatt!M102+Datenblatt!$E$35,IF(Übersicht!$C102=14,Datenblatt!$B$36*Datenblatt!M102^3+Datenblatt!$C$36*Datenblatt!M102^2+Datenblatt!$D$36*Datenblatt!M102+Datenblatt!$E$36,IF(Übersicht!$C102=15,Datenblatt!$B$37*Datenblatt!M102^3+Datenblatt!$C$37*Datenblatt!M102^2+Datenblatt!$D$37*Datenblatt!M102+Datenblatt!$E$37,IF(Übersicht!$C102=16,Datenblatt!$B$38*Datenblatt!M102^3+Datenblatt!$C$38*Datenblatt!M102^2+Datenblatt!$D$38*Datenblatt!M102+Datenblatt!$E$38,IF(Übersicht!$C102=12,Datenblatt!$B$39*Datenblatt!M102^3+Datenblatt!$C$39*Datenblatt!M102^2+Datenblatt!$D$39*Datenblatt!M102+Datenblatt!$E$39,IF(Übersicht!$C102=11,Datenblatt!$B$40*Datenblatt!M102^3+Datenblatt!$C$40*Datenblatt!M102^2+Datenblatt!$D$40*Datenblatt!M102+Datenblatt!$E$40,0))))))))))))))))))</f>
        <v>#DIV/0!</v>
      </c>
      <c r="L102" s="3"/>
      <c r="M102" t="e">
        <f>IF(AND(Übersicht!$C102=13,Datenblatt!O102&lt;Datenblatt!$Y$3),0,IF(AND(Übersicht!$C102=14,Datenblatt!O102&lt;Datenblatt!$Y$4),0,IF(AND(Übersicht!$C102=15,Datenblatt!O102&lt;Datenblatt!$Y$5),0,IF(AND(Übersicht!$C102=16,Datenblatt!O102&lt;Datenblatt!$Y$6),0,IF(AND(Übersicht!$C102=12,Datenblatt!O102&lt;Datenblatt!$Y$7),0,IF(AND(Übersicht!$C102=11,Datenblatt!O102&lt;Datenblatt!$Y$8),0,IF(AND($C102=13,Datenblatt!O102&gt;Datenblatt!$X$3),100,IF(AND($C102=14,Datenblatt!O102&gt;Datenblatt!$X$4),100,IF(AND($C102=15,Datenblatt!O102&gt;Datenblatt!$X$5),100,IF(AND($C102=16,Datenblatt!O102&gt;Datenblatt!$X$6),100,IF(AND($C102=12,Datenblatt!O102&gt;Datenblatt!$X$7),100,IF(AND($C102=11,Datenblatt!O102&gt;Datenblatt!$X$8),100,IF(Übersicht!$C102=13,Datenblatt!$B$11*Datenblatt!O102^3+Datenblatt!$C$11*Datenblatt!O102^2+Datenblatt!$D$11*Datenblatt!O102+Datenblatt!$E$11,IF(Übersicht!$C102=14,Datenblatt!$B$12*Datenblatt!O102^3+Datenblatt!$C$12*Datenblatt!O102^2+Datenblatt!$D$12*Datenblatt!O102+Datenblatt!$E$12,IF(Übersicht!$C102=15,Datenblatt!$B$13*Datenblatt!O102^3+Datenblatt!$C$13*Datenblatt!O102^2+Datenblatt!$D$13*Datenblatt!O102+Datenblatt!$E$13,IF(Übersicht!$C102=16,Datenblatt!$B$14*Datenblatt!O102^3+Datenblatt!$C$14*Datenblatt!O102^2+Datenblatt!$D$14*Datenblatt!O102+Datenblatt!$E$14,IF(Übersicht!$C102=12,Datenblatt!$B$15*Datenblatt!O102^3+Datenblatt!$C$15*Datenblatt!O102^2+Datenblatt!$D$15*Datenblatt!O102+Datenblatt!$E$15,IF(Übersicht!$C102=11,Datenblatt!$B$16*Datenblatt!O102^3+Datenblatt!$C$16*Datenblatt!O102^2+Datenblatt!$D$16*Datenblatt!O102+Datenblatt!$E$16,0))))))))))))))))))</f>
        <v>#DIV/0!</v>
      </c>
      <c r="N102">
        <f>IF(AND($C102=13,H102&lt;Datenblatt!$AA$3),0,IF(AND($C102=14,H102&lt;Datenblatt!$AA$4),0,IF(AND($C102=15,H102&lt;Datenblatt!$AA$5),0,IF(AND($C102=16,H102&lt;Datenblatt!$AA$6),0,IF(AND($C102=12,H102&lt;Datenblatt!$AA$7),0,IF(AND($C102=11,H102&lt;Datenblatt!$AA$8),0,IF(AND($C102=13,H102&gt;Datenblatt!$Z$3),100,IF(AND($C102=14,H102&gt;Datenblatt!$Z$4),100,IF(AND($C102=15,H102&gt;Datenblatt!$Z$5),100,IF(AND($C102=16,H102&gt;Datenblatt!$Z$6),100,IF(AND($C102=12,H102&gt;Datenblatt!$Z$7),100,IF(AND($C102=11,H102&gt;Datenblatt!$Z$8),100,IF($C102=13,(Datenblatt!$B$19*Übersicht!H102^3)+(Datenblatt!$C$19*Übersicht!H102^2)+(Datenblatt!$D$19*Übersicht!H102)+Datenblatt!$E$19,IF($C102=14,(Datenblatt!$B$20*Übersicht!H102^3)+(Datenblatt!$C$20*Übersicht!H102^2)+(Datenblatt!$D$20*Übersicht!H102)+Datenblatt!$E$20,IF($C102=15,(Datenblatt!$B$21*Übersicht!H102^3)+(Datenblatt!$C$21*Übersicht!H102^2)+(Datenblatt!$D$21*Übersicht!H102)+Datenblatt!$E$21,IF($C102=16,(Datenblatt!$B$22*Übersicht!H102^3)+(Datenblatt!$C$22*Übersicht!H102^2)+(Datenblatt!$D$22*Übersicht!H102)+Datenblatt!$E$22,IF($C102=12,(Datenblatt!$B$23*Übersicht!H102^3)+(Datenblatt!$C$23*Übersicht!H102^2)+(Datenblatt!$D$23*Übersicht!H102)+Datenblatt!$E$23,IF($C102=11,(Datenblatt!$B$24*Übersicht!H102^3)+(Datenblatt!$C$24*Übersicht!H102^2)+(Datenblatt!$D$24*Übersicht!H102)+Datenblatt!$E$24,0))))))))))))))))))</f>
        <v>0</v>
      </c>
      <c r="O102">
        <f>IF(AND(I102="",C102=11),Datenblatt!$I$26,IF(AND(I102="",C102=12),Datenblatt!$I$26,IF(AND(I102="",C102=16),Datenblatt!$I$27,IF(AND(I102="",C102=15),Datenblatt!$I$26,IF(AND(I102="",C102=14),Datenblatt!$I$26,IF(AND(I102="",C102=13),Datenblatt!$I$26,IF(AND($C102=13,I102&gt;Datenblatt!$AC$3),0,IF(AND($C102=14,I102&gt;Datenblatt!$AC$4),0,IF(AND($C102=15,I102&gt;Datenblatt!$AC$5),0,IF(AND($C102=16,I102&gt;Datenblatt!$AC$6),0,IF(AND($C102=12,I102&gt;Datenblatt!$AC$7),0,IF(AND($C102=11,I102&gt;Datenblatt!$AC$8),0,IF(AND($C102=13,I102&lt;Datenblatt!$AB$3),100,IF(AND($C102=14,I102&lt;Datenblatt!$AB$4),100,IF(AND($C102=15,I102&lt;Datenblatt!$AB$5),100,IF(AND($C102=16,I102&lt;Datenblatt!$AB$6),100,IF(AND($C102=12,I102&lt;Datenblatt!$AB$7),100,IF(AND($C102=11,I102&lt;Datenblatt!$AB$8),100,IF($C102=13,(Datenblatt!$B$27*Übersicht!I102^3)+(Datenblatt!$C$27*Übersicht!I102^2)+(Datenblatt!$D$27*Übersicht!I102)+Datenblatt!$E$27,IF($C102=14,(Datenblatt!$B$28*Übersicht!I102^3)+(Datenblatt!$C$28*Übersicht!I102^2)+(Datenblatt!$D$28*Übersicht!I102)+Datenblatt!$E$28,IF($C102=15,(Datenblatt!$B$29*Übersicht!I102^3)+(Datenblatt!$C$29*Übersicht!I102^2)+(Datenblatt!$D$29*Übersicht!I102)+Datenblatt!$E$29,IF($C102=16,(Datenblatt!$B$30*Übersicht!I102^3)+(Datenblatt!$C$30*Übersicht!I102^2)+(Datenblatt!$D$30*Übersicht!I102)+Datenblatt!$E$30,IF($C102=12,(Datenblatt!$B$31*Übersicht!I102^3)+(Datenblatt!$C$31*Übersicht!I102^2)+(Datenblatt!$D$31*Übersicht!I102)+Datenblatt!$E$31,IF($C102=11,(Datenblatt!$B$32*Übersicht!I102^3)+(Datenblatt!$C$32*Übersicht!I102^2)+(Datenblatt!$D$32*Übersicht!I102)+Datenblatt!$E$32,0))))))))))))))))))))))))</f>
        <v>0</v>
      </c>
      <c r="P102">
        <f>IF(AND(I102="",C102=11),Datenblatt!$I$29,IF(AND(I102="",C102=12),Datenblatt!$I$29,IF(AND(I102="",C102=16),Datenblatt!$I$29,IF(AND(I102="",C102=15),Datenblatt!$I$29,IF(AND(I102="",C102=14),Datenblatt!$I$29,IF(AND(I102="",C102=13),Datenblatt!$I$29,IF(AND($C102=13,I102&gt;Datenblatt!$AC$3),0,IF(AND($C102=14,I102&gt;Datenblatt!$AC$4),0,IF(AND($C102=15,I102&gt;Datenblatt!$AC$5),0,IF(AND($C102=16,I102&gt;Datenblatt!$AC$6),0,IF(AND($C102=12,I102&gt;Datenblatt!$AC$7),0,IF(AND($C102=11,I102&gt;Datenblatt!$AC$8),0,IF(AND($C102=13,I102&lt;Datenblatt!$AB$3),100,IF(AND($C102=14,I102&lt;Datenblatt!$AB$4),100,IF(AND($C102=15,I102&lt;Datenblatt!$AB$5),100,IF(AND($C102=16,I102&lt;Datenblatt!$AB$6),100,IF(AND($C102=12,I102&lt;Datenblatt!$AB$7),100,IF(AND($C102=11,I102&lt;Datenblatt!$AB$8),100,IF($C102=13,(Datenblatt!$B$27*Übersicht!I102^3)+(Datenblatt!$C$27*Übersicht!I102^2)+(Datenblatt!$D$27*Übersicht!I102)+Datenblatt!$E$27,IF($C102=14,(Datenblatt!$B$28*Übersicht!I102^3)+(Datenblatt!$C$28*Übersicht!I102^2)+(Datenblatt!$D$28*Übersicht!I102)+Datenblatt!$E$28,IF($C102=15,(Datenblatt!$B$29*Übersicht!I102^3)+(Datenblatt!$C$29*Übersicht!I102^2)+(Datenblatt!$D$29*Übersicht!I102)+Datenblatt!$E$29,IF($C102=16,(Datenblatt!$B$30*Übersicht!I102^3)+(Datenblatt!$C$30*Übersicht!I102^2)+(Datenblatt!$D$30*Übersicht!I102)+Datenblatt!$E$30,IF($C102=12,(Datenblatt!$B$31*Übersicht!I102^3)+(Datenblatt!$C$31*Übersicht!I102^2)+(Datenblatt!$D$31*Übersicht!I102)+Datenblatt!$E$31,IF($C102=11,(Datenblatt!$B$32*Übersicht!I102^3)+(Datenblatt!$C$32*Übersicht!I102^2)+(Datenblatt!$D$32*Übersicht!I102)+Datenblatt!$E$32,0))))))))))))))))))))))))</f>
        <v>0</v>
      </c>
      <c r="Q102" s="2" t="e">
        <f t="shared" si="4"/>
        <v>#DIV/0!</v>
      </c>
      <c r="R102" s="2" t="e">
        <f t="shared" si="5"/>
        <v>#DIV/0!</v>
      </c>
      <c r="T102" s="2"/>
      <c r="U102" s="2">
        <f>Datenblatt!$I$10</f>
        <v>63</v>
      </c>
      <c r="V102" s="2">
        <f>Datenblatt!$I$18</f>
        <v>62</v>
      </c>
      <c r="W102" s="2">
        <f>Datenblatt!$I$26</f>
        <v>56</v>
      </c>
      <c r="X102" s="2">
        <f>Datenblatt!$I$34</f>
        <v>58</v>
      </c>
      <c r="Y102" s="7" t="e">
        <f t="shared" si="6"/>
        <v>#DIV/0!</v>
      </c>
      <c r="AA102" s="2">
        <f>Datenblatt!$I$5</f>
        <v>73</v>
      </c>
      <c r="AB102">
        <f>Datenblatt!$I$13</f>
        <v>80</v>
      </c>
      <c r="AC102">
        <f>Datenblatt!$I$21</f>
        <v>80</v>
      </c>
      <c r="AD102">
        <f>Datenblatt!$I$29</f>
        <v>71</v>
      </c>
      <c r="AE102">
        <f>Datenblatt!$I$37</f>
        <v>75</v>
      </c>
      <c r="AF102" s="7" t="e">
        <f t="shared" si="7"/>
        <v>#DIV/0!</v>
      </c>
    </row>
    <row r="103" spans="11:32" ht="18.75" x14ac:dyDescent="0.3">
      <c r="K103" s="3" t="e">
        <f>IF(AND($C103=13,Datenblatt!M103&lt;Datenblatt!$S$3),0,IF(AND($C103=14,Datenblatt!M103&lt;Datenblatt!$S$4),0,IF(AND($C103=15,Datenblatt!M103&lt;Datenblatt!$S$5),0,IF(AND($C103=16,Datenblatt!M103&lt;Datenblatt!$S$6),0,IF(AND($C103=12,Datenblatt!M103&lt;Datenblatt!$S$7),0,IF(AND($C103=11,Datenblatt!M103&lt;Datenblatt!$S$8),0,IF(AND($C103=13,Datenblatt!M103&gt;Datenblatt!$R$3),100,IF(AND($C103=14,Datenblatt!M103&gt;Datenblatt!$R$4),100,IF(AND($C103=15,Datenblatt!M103&gt;Datenblatt!$R$5),100,IF(AND($C103=16,Datenblatt!M103&gt;Datenblatt!$R$6),100,IF(AND($C103=12,Datenblatt!M103&gt;Datenblatt!$R$7),100,IF(AND($C103=11,Datenblatt!M103&gt;Datenblatt!$R$8),100,IF(Übersicht!$C103=13,Datenblatt!$B$35*Datenblatt!M103^3+Datenblatt!$C$35*Datenblatt!M103^2+Datenblatt!$D$35*Datenblatt!M103+Datenblatt!$E$35,IF(Übersicht!$C103=14,Datenblatt!$B$36*Datenblatt!M103^3+Datenblatt!$C$36*Datenblatt!M103^2+Datenblatt!$D$36*Datenblatt!M103+Datenblatt!$E$36,IF(Übersicht!$C103=15,Datenblatt!$B$37*Datenblatt!M103^3+Datenblatt!$C$37*Datenblatt!M103^2+Datenblatt!$D$37*Datenblatt!M103+Datenblatt!$E$37,IF(Übersicht!$C103=16,Datenblatt!$B$38*Datenblatt!M103^3+Datenblatt!$C$38*Datenblatt!M103^2+Datenblatt!$D$38*Datenblatt!M103+Datenblatt!$E$38,IF(Übersicht!$C103=12,Datenblatt!$B$39*Datenblatt!M103^3+Datenblatt!$C$39*Datenblatt!M103^2+Datenblatt!$D$39*Datenblatt!M103+Datenblatt!$E$39,IF(Übersicht!$C103=11,Datenblatt!$B$40*Datenblatt!M103^3+Datenblatt!$C$40*Datenblatt!M103^2+Datenblatt!$D$40*Datenblatt!M103+Datenblatt!$E$40,0))))))))))))))))))</f>
        <v>#DIV/0!</v>
      </c>
      <c r="L103" s="3"/>
      <c r="M103" t="e">
        <f>IF(AND(Übersicht!$C103=13,Datenblatt!O103&lt;Datenblatt!$Y$3),0,IF(AND(Übersicht!$C103=14,Datenblatt!O103&lt;Datenblatt!$Y$4),0,IF(AND(Übersicht!$C103=15,Datenblatt!O103&lt;Datenblatt!$Y$5),0,IF(AND(Übersicht!$C103=16,Datenblatt!O103&lt;Datenblatt!$Y$6),0,IF(AND(Übersicht!$C103=12,Datenblatt!O103&lt;Datenblatt!$Y$7),0,IF(AND(Übersicht!$C103=11,Datenblatt!O103&lt;Datenblatt!$Y$8),0,IF(AND($C103=13,Datenblatt!O103&gt;Datenblatt!$X$3),100,IF(AND($C103=14,Datenblatt!O103&gt;Datenblatt!$X$4),100,IF(AND($C103=15,Datenblatt!O103&gt;Datenblatt!$X$5),100,IF(AND($C103=16,Datenblatt!O103&gt;Datenblatt!$X$6),100,IF(AND($C103=12,Datenblatt!O103&gt;Datenblatt!$X$7),100,IF(AND($C103=11,Datenblatt!O103&gt;Datenblatt!$X$8),100,IF(Übersicht!$C103=13,Datenblatt!$B$11*Datenblatt!O103^3+Datenblatt!$C$11*Datenblatt!O103^2+Datenblatt!$D$11*Datenblatt!O103+Datenblatt!$E$11,IF(Übersicht!$C103=14,Datenblatt!$B$12*Datenblatt!O103^3+Datenblatt!$C$12*Datenblatt!O103^2+Datenblatt!$D$12*Datenblatt!O103+Datenblatt!$E$12,IF(Übersicht!$C103=15,Datenblatt!$B$13*Datenblatt!O103^3+Datenblatt!$C$13*Datenblatt!O103^2+Datenblatt!$D$13*Datenblatt!O103+Datenblatt!$E$13,IF(Übersicht!$C103=16,Datenblatt!$B$14*Datenblatt!O103^3+Datenblatt!$C$14*Datenblatt!O103^2+Datenblatt!$D$14*Datenblatt!O103+Datenblatt!$E$14,IF(Übersicht!$C103=12,Datenblatt!$B$15*Datenblatt!O103^3+Datenblatt!$C$15*Datenblatt!O103^2+Datenblatt!$D$15*Datenblatt!O103+Datenblatt!$E$15,IF(Übersicht!$C103=11,Datenblatt!$B$16*Datenblatt!O103^3+Datenblatt!$C$16*Datenblatt!O103^2+Datenblatt!$D$16*Datenblatt!O103+Datenblatt!$E$16,0))))))))))))))))))</f>
        <v>#DIV/0!</v>
      </c>
      <c r="N103">
        <f>IF(AND($C103=13,H103&lt;Datenblatt!$AA$3),0,IF(AND($C103=14,H103&lt;Datenblatt!$AA$4),0,IF(AND($C103=15,H103&lt;Datenblatt!$AA$5),0,IF(AND($C103=16,H103&lt;Datenblatt!$AA$6),0,IF(AND($C103=12,H103&lt;Datenblatt!$AA$7),0,IF(AND($C103=11,H103&lt;Datenblatt!$AA$8),0,IF(AND($C103=13,H103&gt;Datenblatt!$Z$3),100,IF(AND($C103=14,H103&gt;Datenblatt!$Z$4),100,IF(AND($C103=15,H103&gt;Datenblatt!$Z$5),100,IF(AND($C103=16,H103&gt;Datenblatt!$Z$6),100,IF(AND($C103=12,H103&gt;Datenblatt!$Z$7),100,IF(AND($C103=11,H103&gt;Datenblatt!$Z$8),100,IF($C103=13,(Datenblatt!$B$19*Übersicht!H103^3)+(Datenblatt!$C$19*Übersicht!H103^2)+(Datenblatt!$D$19*Übersicht!H103)+Datenblatt!$E$19,IF($C103=14,(Datenblatt!$B$20*Übersicht!H103^3)+(Datenblatt!$C$20*Übersicht!H103^2)+(Datenblatt!$D$20*Übersicht!H103)+Datenblatt!$E$20,IF($C103=15,(Datenblatt!$B$21*Übersicht!H103^3)+(Datenblatt!$C$21*Übersicht!H103^2)+(Datenblatt!$D$21*Übersicht!H103)+Datenblatt!$E$21,IF($C103=16,(Datenblatt!$B$22*Übersicht!H103^3)+(Datenblatt!$C$22*Übersicht!H103^2)+(Datenblatt!$D$22*Übersicht!H103)+Datenblatt!$E$22,IF($C103=12,(Datenblatt!$B$23*Übersicht!H103^3)+(Datenblatt!$C$23*Übersicht!H103^2)+(Datenblatt!$D$23*Übersicht!H103)+Datenblatt!$E$23,IF($C103=11,(Datenblatt!$B$24*Übersicht!H103^3)+(Datenblatt!$C$24*Übersicht!H103^2)+(Datenblatt!$D$24*Übersicht!H103)+Datenblatt!$E$24,0))))))))))))))))))</f>
        <v>0</v>
      </c>
      <c r="O103">
        <f>IF(AND(I103="",C103=11),Datenblatt!$I$26,IF(AND(I103="",C103=12),Datenblatt!$I$26,IF(AND(I103="",C103=16),Datenblatt!$I$27,IF(AND(I103="",C103=15),Datenblatt!$I$26,IF(AND(I103="",C103=14),Datenblatt!$I$26,IF(AND(I103="",C103=13),Datenblatt!$I$26,IF(AND($C103=13,I103&gt;Datenblatt!$AC$3),0,IF(AND($C103=14,I103&gt;Datenblatt!$AC$4),0,IF(AND($C103=15,I103&gt;Datenblatt!$AC$5),0,IF(AND($C103=16,I103&gt;Datenblatt!$AC$6),0,IF(AND($C103=12,I103&gt;Datenblatt!$AC$7),0,IF(AND($C103=11,I103&gt;Datenblatt!$AC$8),0,IF(AND($C103=13,I103&lt;Datenblatt!$AB$3),100,IF(AND($C103=14,I103&lt;Datenblatt!$AB$4),100,IF(AND($C103=15,I103&lt;Datenblatt!$AB$5),100,IF(AND($C103=16,I103&lt;Datenblatt!$AB$6),100,IF(AND($C103=12,I103&lt;Datenblatt!$AB$7),100,IF(AND($C103=11,I103&lt;Datenblatt!$AB$8),100,IF($C103=13,(Datenblatt!$B$27*Übersicht!I103^3)+(Datenblatt!$C$27*Übersicht!I103^2)+(Datenblatt!$D$27*Übersicht!I103)+Datenblatt!$E$27,IF($C103=14,(Datenblatt!$B$28*Übersicht!I103^3)+(Datenblatt!$C$28*Übersicht!I103^2)+(Datenblatt!$D$28*Übersicht!I103)+Datenblatt!$E$28,IF($C103=15,(Datenblatt!$B$29*Übersicht!I103^3)+(Datenblatt!$C$29*Übersicht!I103^2)+(Datenblatt!$D$29*Übersicht!I103)+Datenblatt!$E$29,IF($C103=16,(Datenblatt!$B$30*Übersicht!I103^3)+(Datenblatt!$C$30*Übersicht!I103^2)+(Datenblatt!$D$30*Übersicht!I103)+Datenblatt!$E$30,IF($C103=12,(Datenblatt!$B$31*Übersicht!I103^3)+(Datenblatt!$C$31*Übersicht!I103^2)+(Datenblatt!$D$31*Übersicht!I103)+Datenblatt!$E$31,IF($C103=11,(Datenblatt!$B$32*Übersicht!I103^3)+(Datenblatt!$C$32*Übersicht!I103^2)+(Datenblatt!$D$32*Übersicht!I103)+Datenblatt!$E$32,0))))))))))))))))))))))))</f>
        <v>0</v>
      </c>
      <c r="P103">
        <f>IF(AND(I103="",C103=11),Datenblatt!$I$29,IF(AND(I103="",C103=12),Datenblatt!$I$29,IF(AND(I103="",C103=16),Datenblatt!$I$29,IF(AND(I103="",C103=15),Datenblatt!$I$29,IF(AND(I103="",C103=14),Datenblatt!$I$29,IF(AND(I103="",C103=13),Datenblatt!$I$29,IF(AND($C103=13,I103&gt;Datenblatt!$AC$3),0,IF(AND($C103=14,I103&gt;Datenblatt!$AC$4),0,IF(AND($C103=15,I103&gt;Datenblatt!$AC$5),0,IF(AND($C103=16,I103&gt;Datenblatt!$AC$6),0,IF(AND($C103=12,I103&gt;Datenblatt!$AC$7),0,IF(AND($C103=11,I103&gt;Datenblatt!$AC$8),0,IF(AND($C103=13,I103&lt;Datenblatt!$AB$3),100,IF(AND($C103=14,I103&lt;Datenblatt!$AB$4),100,IF(AND($C103=15,I103&lt;Datenblatt!$AB$5),100,IF(AND($C103=16,I103&lt;Datenblatt!$AB$6),100,IF(AND($C103=12,I103&lt;Datenblatt!$AB$7),100,IF(AND($C103=11,I103&lt;Datenblatt!$AB$8),100,IF($C103=13,(Datenblatt!$B$27*Übersicht!I103^3)+(Datenblatt!$C$27*Übersicht!I103^2)+(Datenblatt!$D$27*Übersicht!I103)+Datenblatt!$E$27,IF($C103=14,(Datenblatt!$B$28*Übersicht!I103^3)+(Datenblatt!$C$28*Übersicht!I103^2)+(Datenblatt!$D$28*Übersicht!I103)+Datenblatt!$E$28,IF($C103=15,(Datenblatt!$B$29*Übersicht!I103^3)+(Datenblatt!$C$29*Übersicht!I103^2)+(Datenblatt!$D$29*Übersicht!I103)+Datenblatt!$E$29,IF($C103=16,(Datenblatt!$B$30*Übersicht!I103^3)+(Datenblatt!$C$30*Übersicht!I103^2)+(Datenblatt!$D$30*Übersicht!I103)+Datenblatt!$E$30,IF($C103=12,(Datenblatt!$B$31*Übersicht!I103^3)+(Datenblatt!$C$31*Übersicht!I103^2)+(Datenblatt!$D$31*Übersicht!I103)+Datenblatt!$E$31,IF($C103=11,(Datenblatt!$B$32*Übersicht!I103^3)+(Datenblatt!$C$32*Übersicht!I103^2)+(Datenblatt!$D$32*Übersicht!I103)+Datenblatt!$E$32,0))))))))))))))))))))))))</f>
        <v>0</v>
      </c>
      <c r="Q103" s="2" t="e">
        <f t="shared" si="4"/>
        <v>#DIV/0!</v>
      </c>
      <c r="R103" s="2" t="e">
        <f t="shared" si="5"/>
        <v>#DIV/0!</v>
      </c>
      <c r="T103" s="2"/>
      <c r="U103" s="2">
        <f>Datenblatt!$I$10</f>
        <v>63</v>
      </c>
      <c r="V103" s="2">
        <f>Datenblatt!$I$18</f>
        <v>62</v>
      </c>
      <c r="W103" s="2">
        <f>Datenblatt!$I$26</f>
        <v>56</v>
      </c>
      <c r="X103" s="2">
        <f>Datenblatt!$I$34</f>
        <v>58</v>
      </c>
      <c r="Y103" s="7" t="e">
        <f t="shared" si="6"/>
        <v>#DIV/0!</v>
      </c>
      <c r="AA103" s="2">
        <f>Datenblatt!$I$5</f>
        <v>73</v>
      </c>
      <c r="AB103">
        <f>Datenblatt!$I$13</f>
        <v>80</v>
      </c>
      <c r="AC103">
        <f>Datenblatt!$I$21</f>
        <v>80</v>
      </c>
      <c r="AD103">
        <f>Datenblatt!$I$29</f>
        <v>71</v>
      </c>
      <c r="AE103">
        <f>Datenblatt!$I$37</f>
        <v>75</v>
      </c>
      <c r="AF103" s="7" t="e">
        <f t="shared" si="7"/>
        <v>#DIV/0!</v>
      </c>
    </row>
    <row r="104" spans="11:32" ht="18.75" x14ac:dyDescent="0.3">
      <c r="K104" s="3" t="e">
        <f>IF(AND($C104=13,Datenblatt!M104&lt;Datenblatt!$S$3),0,IF(AND($C104=14,Datenblatt!M104&lt;Datenblatt!$S$4),0,IF(AND($C104=15,Datenblatt!M104&lt;Datenblatt!$S$5),0,IF(AND($C104=16,Datenblatt!M104&lt;Datenblatt!$S$6),0,IF(AND($C104=12,Datenblatt!M104&lt;Datenblatt!$S$7),0,IF(AND($C104=11,Datenblatt!M104&lt;Datenblatt!$S$8),0,IF(AND($C104=13,Datenblatt!M104&gt;Datenblatt!$R$3),100,IF(AND($C104=14,Datenblatt!M104&gt;Datenblatt!$R$4),100,IF(AND($C104=15,Datenblatt!M104&gt;Datenblatt!$R$5),100,IF(AND($C104=16,Datenblatt!M104&gt;Datenblatt!$R$6),100,IF(AND($C104=12,Datenblatt!M104&gt;Datenblatt!$R$7),100,IF(AND($C104=11,Datenblatt!M104&gt;Datenblatt!$R$8),100,IF(Übersicht!$C104=13,Datenblatt!$B$35*Datenblatt!M104^3+Datenblatt!$C$35*Datenblatt!M104^2+Datenblatt!$D$35*Datenblatt!M104+Datenblatt!$E$35,IF(Übersicht!$C104=14,Datenblatt!$B$36*Datenblatt!M104^3+Datenblatt!$C$36*Datenblatt!M104^2+Datenblatt!$D$36*Datenblatt!M104+Datenblatt!$E$36,IF(Übersicht!$C104=15,Datenblatt!$B$37*Datenblatt!M104^3+Datenblatt!$C$37*Datenblatt!M104^2+Datenblatt!$D$37*Datenblatt!M104+Datenblatt!$E$37,IF(Übersicht!$C104=16,Datenblatt!$B$38*Datenblatt!M104^3+Datenblatt!$C$38*Datenblatt!M104^2+Datenblatt!$D$38*Datenblatt!M104+Datenblatt!$E$38,IF(Übersicht!$C104=12,Datenblatt!$B$39*Datenblatt!M104^3+Datenblatt!$C$39*Datenblatt!M104^2+Datenblatt!$D$39*Datenblatt!M104+Datenblatt!$E$39,IF(Übersicht!$C104=11,Datenblatt!$B$40*Datenblatt!M104^3+Datenblatt!$C$40*Datenblatt!M104^2+Datenblatt!$D$40*Datenblatt!M104+Datenblatt!$E$40,0))))))))))))))))))</f>
        <v>#DIV/0!</v>
      </c>
      <c r="L104" s="3"/>
      <c r="M104" t="e">
        <f>IF(AND(Übersicht!$C104=13,Datenblatt!O104&lt;Datenblatt!$Y$3),0,IF(AND(Übersicht!$C104=14,Datenblatt!O104&lt;Datenblatt!$Y$4),0,IF(AND(Übersicht!$C104=15,Datenblatt!O104&lt;Datenblatt!$Y$5),0,IF(AND(Übersicht!$C104=16,Datenblatt!O104&lt;Datenblatt!$Y$6),0,IF(AND(Übersicht!$C104=12,Datenblatt!O104&lt;Datenblatt!$Y$7),0,IF(AND(Übersicht!$C104=11,Datenblatt!O104&lt;Datenblatt!$Y$8),0,IF(AND($C104=13,Datenblatt!O104&gt;Datenblatt!$X$3),100,IF(AND($C104=14,Datenblatt!O104&gt;Datenblatt!$X$4),100,IF(AND($C104=15,Datenblatt!O104&gt;Datenblatt!$X$5),100,IF(AND($C104=16,Datenblatt!O104&gt;Datenblatt!$X$6),100,IF(AND($C104=12,Datenblatt!O104&gt;Datenblatt!$X$7),100,IF(AND($C104=11,Datenblatt!O104&gt;Datenblatt!$X$8),100,IF(Übersicht!$C104=13,Datenblatt!$B$11*Datenblatt!O104^3+Datenblatt!$C$11*Datenblatt!O104^2+Datenblatt!$D$11*Datenblatt!O104+Datenblatt!$E$11,IF(Übersicht!$C104=14,Datenblatt!$B$12*Datenblatt!O104^3+Datenblatt!$C$12*Datenblatt!O104^2+Datenblatt!$D$12*Datenblatt!O104+Datenblatt!$E$12,IF(Übersicht!$C104=15,Datenblatt!$B$13*Datenblatt!O104^3+Datenblatt!$C$13*Datenblatt!O104^2+Datenblatt!$D$13*Datenblatt!O104+Datenblatt!$E$13,IF(Übersicht!$C104=16,Datenblatt!$B$14*Datenblatt!O104^3+Datenblatt!$C$14*Datenblatt!O104^2+Datenblatt!$D$14*Datenblatt!O104+Datenblatt!$E$14,IF(Übersicht!$C104=12,Datenblatt!$B$15*Datenblatt!O104^3+Datenblatt!$C$15*Datenblatt!O104^2+Datenblatt!$D$15*Datenblatt!O104+Datenblatt!$E$15,IF(Übersicht!$C104=11,Datenblatt!$B$16*Datenblatt!O104^3+Datenblatt!$C$16*Datenblatt!O104^2+Datenblatt!$D$16*Datenblatt!O104+Datenblatt!$E$16,0))))))))))))))))))</f>
        <v>#DIV/0!</v>
      </c>
      <c r="N104">
        <f>IF(AND($C104=13,H104&lt;Datenblatt!$AA$3),0,IF(AND($C104=14,H104&lt;Datenblatt!$AA$4),0,IF(AND($C104=15,H104&lt;Datenblatt!$AA$5),0,IF(AND($C104=16,H104&lt;Datenblatt!$AA$6),0,IF(AND($C104=12,H104&lt;Datenblatt!$AA$7),0,IF(AND($C104=11,H104&lt;Datenblatt!$AA$8),0,IF(AND($C104=13,H104&gt;Datenblatt!$Z$3),100,IF(AND($C104=14,H104&gt;Datenblatt!$Z$4),100,IF(AND($C104=15,H104&gt;Datenblatt!$Z$5),100,IF(AND($C104=16,H104&gt;Datenblatt!$Z$6),100,IF(AND($C104=12,H104&gt;Datenblatt!$Z$7),100,IF(AND($C104=11,H104&gt;Datenblatt!$Z$8),100,IF($C104=13,(Datenblatt!$B$19*Übersicht!H104^3)+(Datenblatt!$C$19*Übersicht!H104^2)+(Datenblatt!$D$19*Übersicht!H104)+Datenblatt!$E$19,IF($C104=14,(Datenblatt!$B$20*Übersicht!H104^3)+(Datenblatt!$C$20*Übersicht!H104^2)+(Datenblatt!$D$20*Übersicht!H104)+Datenblatt!$E$20,IF($C104=15,(Datenblatt!$B$21*Übersicht!H104^3)+(Datenblatt!$C$21*Übersicht!H104^2)+(Datenblatt!$D$21*Übersicht!H104)+Datenblatt!$E$21,IF($C104=16,(Datenblatt!$B$22*Übersicht!H104^3)+(Datenblatt!$C$22*Übersicht!H104^2)+(Datenblatt!$D$22*Übersicht!H104)+Datenblatt!$E$22,IF($C104=12,(Datenblatt!$B$23*Übersicht!H104^3)+(Datenblatt!$C$23*Übersicht!H104^2)+(Datenblatt!$D$23*Übersicht!H104)+Datenblatt!$E$23,IF($C104=11,(Datenblatt!$B$24*Übersicht!H104^3)+(Datenblatt!$C$24*Übersicht!H104^2)+(Datenblatt!$D$24*Übersicht!H104)+Datenblatt!$E$24,0))))))))))))))))))</f>
        <v>0</v>
      </c>
      <c r="O104">
        <f>IF(AND(I104="",C104=11),Datenblatt!$I$26,IF(AND(I104="",C104=12),Datenblatt!$I$26,IF(AND(I104="",C104=16),Datenblatt!$I$27,IF(AND(I104="",C104=15),Datenblatt!$I$26,IF(AND(I104="",C104=14),Datenblatt!$I$26,IF(AND(I104="",C104=13),Datenblatt!$I$26,IF(AND($C104=13,I104&gt;Datenblatt!$AC$3),0,IF(AND($C104=14,I104&gt;Datenblatt!$AC$4),0,IF(AND($C104=15,I104&gt;Datenblatt!$AC$5),0,IF(AND($C104=16,I104&gt;Datenblatt!$AC$6),0,IF(AND($C104=12,I104&gt;Datenblatt!$AC$7),0,IF(AND($C104=11,I104&gt;Datenblatt!$AC$8),0,IF(AND($C104=13,I104&lt;Datenblatt!$AB$3),100,IF(AND($C104=14,I104&lt;Datenblatt!$AB$4),100,IF(AND($C104=15,I104&lt;Datenblatt!$AB$5),100,IF(AND($C104=16,I104&lt;Datenblatt!$AB$6),100,IF(AND($C104=12,I104&lt;Datenblatt!$AB$7),100,IF(AND($C104=11,I104&lt;Datenblatt!$AB$8),100,IF($C104=13,(Datenblatt!$B$27*Übersicht!I104^3)+(Datenblatt!$C$27*Übersicht!I104^2)+(Datenblatt!$D$27*Übersicht!I104)+Datenblatt!$E$27,IF($C104=14,(Datenblatt!$B$28*Übersicht!I104^3)+(Datenblatt!$C$28*Übersicht!I104^2)+(Datenblatt!$D$28*Übersicht!I104)+Datenblatt!$E$28,IF($C104=15,(Datenblatt!$B$29*Übersicht!I104^3)+(Datenblatt!$C$29*Übersicht!I104^2)+(Datenblatt!$D$29*Übersicht!I104)+Datenblatt!$E$29,IF($C104=16,(Datenblatt!$B$30*Übersicht!I104^3)+(Datenblatt!$C$30*Übersicht!I104^2)+(Datenblatt!$D$30*Übersicht!I104)+Datenblatt!$E$30,IF($C104=12,(Datenblatt!$B$31*Übersicht!I104^3)+(Datenblatt!$C$31*Übersicht!I104^2)+(Datenblatt!$D$31*Übersicht!I104)+Datenblatt!$E$31,IF($C104=11,(Datenblatt!$B$32*Übersicht!I104^3)+(Datenblatt!$C$32*Übersicht!I104^2)+(Datenblatt!$D$32*Übersicht!I104)+Datenblatt!$E$32,0))))))))))))))))))))))))</f>
        <v>0</v>
      </c>
      <c r="P104">
        <f>IF(AND(I104="",C104=11),Datenblatt!$I$29,IF(AND(I104="",C104=12),Datenblatt!$I$29,IF(AND(I104="",C104=16),Datenblatt!$I$29,IF(AND(I104="",C104=15),Datenblatt!$I$29,IF(AND(I104="",C104=14),Datenblatt!$I$29,IF(AND(I104="",C104=13),Datenblatt!$I$29,IF(AND($C104=13,I104&gt;Datenblatt!$AC$3),0,IF(AND($C104=14,I104&gt;Datenblatt!$AC$4),0,IF(AND($C104=15,I104&gt;Datenblatt!$AC$5),0,IF(AND($C104=16,I104&gt;Datenblatt!$AC$6),0,IF(AND($C104=12,I104&gt;Datenblatt!$AC$7),0,IF(AND($C104=11,I104&gt;Datenblatt!$AC$8),0,IF(AND($C104=13,I104&lt;Datenblatt!$AB$3),100,IF(AND($C104=14,I104&lt;Datenblatt!$AB$4),100,IF(AND($C104=15,I104&lt;Datenblatt!$AB$5),100,IF(AND($C104=16,I104&lt;Datenblatt!$AB$6),100,IF(AND($C104=12,I104&lt;Datenblatt!$AB$7),100,IF(AND($C104=11,I104&lt;Datenblatt!$AB$8),100,IF($C104=13,(Datenblatt!$B$27*Übersicht!I104^3)+(Datenblatt!$C$27*Übersicht!I104^2)+(Datenblatt!$D$27*Übersicht!I104)+Datenblatt!$E$27,IF($C104=14,(Datenblatt!$B$28*Übersicht!I104^3)+(Datenblatt!$C$28*Übersicht!I104^2)+(Datenblatt!$D$28*Übersicht!I104)+Datenblatt!$E$28,IF($C104=15,(Datenblatt!$B$29*Übersicht!I104^3)+(Datenblatt!$C$29*Übersicht!I104^2)+(Datenblatt!$D$29*Übersicht!I104)+Datenblatt!$E$29,IF($C104=16,(Datenblatt!$B$30*Übersicht!I104^3)+(Datenblatt!$C$30*Übersicht!I104^2)+(Datenblatt!$D$30*Übersicht!I104)+Datenblatt!$E$30,IF($C104=12,(Datenblatt!$B$31*Übersicht!I104^3)+(Datenblatt!$C$31*Übersicht!I104^2)+(Datenblatt!$D$31*Übersicht!I104)+Datenblatt!$E$31,IF($C104=11,(Datenblatt!$B$32*Übersicht!I104^3)+(Datenblatt!$C$32*Übersicht!I104^2)+(Datenblatt!$D$32*Übersicht!I104)+Datenblatt!$E$32,0))))))))))))))))))))))))</f>
        <v>0</v>
      </c>
      <c r="Q104" s="2" t="e">
        <f t="shared" si="4"/>
        <v>#DIV/0!</v>
      </c>
      <c r="R104" s="2" t="e">
        <f t="shared" si="5"/>
        <v>#DIV/0!</v>
      </c>
      <c r="T104" s="2"/>
      <c r="U104" s="2">
        <f>Datenblatt!$I$10</f>
        <v>63</v>
      </c>
      <c r="V104" s="2">
        <f>Datenblatt!$I$18</f>
        <v>62</v>
      </c>
      <c r="W104" s="2">
        <f>Datenblatt!$I$26</f>
        <v>56</v>
      </c>
      <c r="X104" s="2">
        <f>Datenblatt!$I$34</f>
        <v>58</v>
      </c>
      <c r="Y104" s="7" t="e">
        <f t="shared" si="6"/>
        <v>#DIV/0!</v>
      </c>
      <c r="AA104" s="2">
        <f>Datenblatt!$I$5</f>
        <v>73</v>
      </c>
      <c r="AB104">
        <f>Datenblatt!$I$13</f>
        <v>80</v>
      </c>
      <c r="AC104">
        <f>Datenblatt!$I$21</f>
        <v>80</v>
      </c>
      <c r="AD104">
        <f>Datenblatt!$I$29</f>
        <v>71</v>
      </c>
      <c r="AE104">
        <f>Datenblatt!$I$37</f>
        <v>75</v>
      </c>
      <c r="AF104" s="7" t="e">
        <f t="shared" si="7"/>
        <v>#DIV/0!</v>
      </c>
    </row>
    <row r="105" spans="11:32" ht="18.75" x14ac:dyDescent="0.3">
      <c r="K105" s="3" t="e">
        <f>IF(AND($C105=13,Datenblatt!M105&lt;Datenblatt!$S$3),0,IF(AND($C105=14,Datenblatt!M105&lt;Datenblatt!$S$4),0,IF(AND($C105=15,Datenblatt!M105&lt;Datenblatt!$S$5),0,IF(AND($C105=16,Datenblatt!M105&lt;Datenblatt!$S$6),0,IF(AND($C105=12,Datenblatt!M105&lt;Datenblatt!$S$7),0,IF(AND($C105=11,Datenblatt!M105&lt;Datenblatt!$S$8),0,IF(AND($C105=13,Datenblatt!M105&gt;Datenblatt!$R$3),100,IF(AND($C105=14,Datenblatt!M105&gt;Datenblatt!$R$4),100,IF(AND($C105=15,Datenblatt!M105&gt;Datenblatt!$R$5),100,IF(AND($C105=16,Datenblatt!M105&gt;Datenblatt!$R$6),100,IF(AND($C105=12,Datenblatt!M105&gt;Datenblatt!$R$7),100,IF(AND($C105=11,Datenblatt!M105&gt;Datenblatt!$R$8),100,IF(Übersicht!$C105=13,Datenblatt!$B$35*Datenblatt!M105^3+Datenblatt!$C$35*Datenblatt!M105^2+Datenblatt!$D$35*Datenblatt!M105+Datenblatt!$E$35,IF(Übersicht!$C105=14,Datenblatt!$B$36*Datenblatt!M105^3+Datenblatt!$C$36*Datenblatt!M105^2+Datenblatt!$D$36*Datenblatt!M105+Datenblatt!$E$36,IF(Übersicht!$C105=15,Datenblatt!$B$37*Datenblatt!M105^3+Datenblatt!$C$37*Datenblatt!M105^2+Datenblatt!$D$37*Datenblatt!M105+Datenblatt!$E$37,IF(Übersicht!$C105=16,Datenblatt!$B$38*Datenblatt!M105^3+Datenblatt!$C$38*Datenblatt!M105^2+Datenblatt!$D$38*Datenblatt!M105+Datenblatt!$E$38,IF(Übersicht!$C105=12,Datenblatt!$B$39*Datenblatt!M105^3+Datenblatt!$C$39*Datenblatt!M105^2+Datenblatt!$D$39*Datenblatt!M105+Datenblatt!$E$39,IF(Übersicht!$C105=11,Datenblatt!$B$40*Datenblatt!M105^3+Datenblatt!$C$40*Datenblatt!M105^2+Datenblatt!$D$40*Datenblatt!M105+Datenblatt!$E$40,0))))))))))))))))))</f>
        <v>#DIV/0!</v>
      </c>
      <c r="L105" s="3"/>
      <c r="M105" t="e">
        <f>IF(AND(Übersicht!$C105=13,Datenblatt!O105&lt;Datenblatt!$Y$3),0,IF(AND(Übersicht!$C105=14,Datenblatt!O105&lt;Datenblatt!$Y$4),0,IF(AND(Übersicht!$C105=15,Datenblatt!O105&lt;Datenblatt!$Y$5),0,IF(AND(Übersicht!$C105=16,Datenblatt!O105&lt;Datenblatt!$Y$6),0,IF(AND(Übersicht!$C105=12,Datenblatt!O105&lt;Datenblatt!$Y$7),0,IF(AND(Übersicht!$C105=11,Datenblatt!O105&lt;Datenblatt!$Y$8),0,IF(AND($C105=13,Datenblatt!O105&gt;Datenblatt!$X$3),100,IF(AND($C105=14,Datenblatt!O105&gt;Datenblatt!$X$4),100,IF(AND($C105=15,Datenblatt!O105&gt;Datenblatt!$X$5),100,IF(AND($C105=16,Datenblatt!O105&gt;Datenblatt!$X$6),100,IF(AND($C105=12,Datenblatt!O105&gt;Datenblatt!$X$7),100,IF(AND($C105=11,Datenblatt!O105&gt;Datenblatt!$X$8),100,IF(Übersicht!$C105=13,Datenblatt!$B$11*Datenblatt!O105^3+Datenblatt!$C$11*Datenblatt!O105^2+Datenblatt!$D$11*Datenblatt!O105+Datenblatt!$E$11,IF(Übersicht!$C105=14,Datenblatt!$B$12*Datenblatt!O105^3+Datenblatt!$C$12*Datenblatt!O105^2+Datenblatt!$D$12*Datenblatt!O105+Datenblatt!$E$12,IF(Übersicht!$C105=15,Datenblatt!$B$13*Datenblatt!O105^3+Datenblatt!$C$13*Datenblatt!O105^2+Datenblatt!$D$13*Datenblatt!O105+Datenblatt!$E$13,IF(Übersicht!$C105=16,Datenblatt!$B$14*Datenblatt!O105^3+Datenblatt!$C$14*Datenblatt!O105^2+Datenblatt!$D$14*Datenblatt!O105+Datenblatt!$E$14,IF(Übersicht!$C105=12,Datenblatt!$B$15*Datenblatt!O105^3+Datenblatt!$C$15*Datenblatt!O105^2+Datenblatt!$D$15*Datenblatt!O105+Datenblatt!$E$15,IF(Übersicht!$C105=11,Datenblatt!$B$16*Datenblatt!O105^3+Datenblatt!$C$16*Datenblatt!O105^2+Datenblatt!$D$16*Datenblatt!O105+Datenblatt!$E$16,0))))))))))))))))))</f>
        <v>#DIV/0!</v>
      </c>
      <c r="N105">
        <f>IF(AND($C105=13,H105&lt;Datenblatt!$AA$3),0,IF(AND($C105=14,H105&lt;Datenblatt!$AA$4),0,IF(AND($C105=15,H105&lt;Datenblatt!$AA$5),0,IF(AND($C105=16,H105&lt;Datenblatt!$AA$6),0,IF(AND($C105=12,H105&lt;Datenblatt!$AA$7),0,IF(AND($C105=11,H105&lt;Datenblatt!$AA$8),0,IF(AND($C105=13,H105&gt;Datenblatt!$Z$3),100,IF(AND($C105=14,H105&gt;Datenblatt!$Z$4),100,IF(AND($C105=15,H105&gt;Datenblatt!$Z$5),100,IF(AND($C105=16,H105&gt;Datenblatt!$Z$6),100,IF(AND($C105=12,H105&gt;Datenblatt!$Z$7),100,IF(AND($C105=11,H105&gt;Datenblatt!$Z$8),100,IF($C105=13,(Datenblatt!$B$19*Übersicht!H105^3)+(Datenblatt!$C$19*Übersicht!H105^2)+(Datenblatt!$D$19*Übersicht!H105)+Datenblatt!$E$19,IF($C105=14,(Datenblatt!$B$20*Übersicht!H105^3)+(Datenblatt!$C$20*Übersicht!H105^2)+(Datenblatt!$D$20*Übersicht!H105)+Datenblatt!$E$20,IF($C105=15,(Datenblatt!$B$21*Übersicht!H105^3)+(Datenblatt!$C$21*Übersicht!H105^2)+(Datenblatt!$D$21*Übersicht!H105)+Datenblatt!$E$21,IF($C105=16,(Datenblatt!$B$22*Übersicht!H105^3)+(Datenblatt!$C$22*Übersicht!H105^2)+(Datenblatt!$D$22*Übersicht!H105)+Datenblatt!$E$22,IF($C105=12,(Datenblatt!$B$23*Übersicht!H105^3)+(Datenblatt!$C$23*Übersicht!H105^2)+(Datenblatt!$D$23*Übersicht!H105)+Datenblatt!$E$23,IF($C105=11,(Datenblatt!$B$24*Übersicht!H105^3)+(Datenblatt!$C$24*Übersicht!H105^2)+(Datenblatt!$D$24*Übersicht!H105)+Datenblatt!$E$24,0))))))))))))))))))</f>
        <v>0</v>
      </c>
      <c r="O105">
        <f>IF(AND(I105="",C105=11),Datenblatt!$I$26,IF(AND(I105="",C105=12),Datenblatt!$I$26,IF(AND(I105="",C105=16),Datenblatt!$I$27,IF(AND(I105="",C105=15),Datenblatt!$I$26,IF(AND(I105="",C105=14),Datenblatt!$I$26,IF(AND(I105="",C105=13),Datenblatt!$I$26,IF(AND($C105=13,I105&gt;Datenblatt!$AC$3),0,IF(AND($C105=14,I105&gt;Datenblatt!$AC$4),0,IF(AND($C105=15,I105&gt;Datenblatt!$AC$5),0,IF(AND($C105=16,I105&gt;Datenblatt!$AC$6),0,IF(AND($C105=12,I105&gt;Datenblatt!$AC$7),0,IF(AND($C105=11,I105&gt;Datenblatt!$AC$8),0,IF(AND($C105=13,I105&lt;Datenblatt!$AB$3),100,IF(AND($C105=14,I105&lt;Datenblatt!$AB$4),100,IF(AND($C105=15,I105&lt;Datenblatt!$AB$5),100,IF(AND($C105=16,I105&lt;Datenblatt!$AB$6),100,IF(AND($C105=12,I105&lt;Datenblatt!$AB$7),100,IF(AND($C105=11,I105&lt;Datenblatt!$AB$8),100,IF($C105=13,(Datenblatt!$B$27*Übersicht!I105^3)+(Datenblatt!$C$27*Übersicht!I105^2)+(Datenblatt!$D$27*Übersicht!I105)+Datenblatt!$E$27,IF($C105=14,(Datenblatt!$B$28*Übersicht!I105^3)+(Datenblatt!$C$28*Übersicht!I105^2)+(Datenblatt!$D$28*Übersicht!I105)+Datenblatt!$E$28,IF($C105=15,(Datenblatt!$B$29*Übersicht!I105^3)+(Datenblatt!$C$29*Übersicht!I105^2)+(Datenblatt!$D$29*Übersicht!I105)+Datenblatt!$E$29,IF($C105=16,(Datenblatt!$B$30*Übersicht!I105^3)+(Datenblatt!$C$30*Übersicht!I105^2)+(Datenblatt!$D$30*Übersicht!I105)+Datenblatt!$E$30,IF($C105=12,(Datenblatt!$B$31*Übersicht!I105^3)+(Datenblatt!$C$31*Übersicht!I105^2)+(Datenblatt!$D$31*Übersicht!I105)+Datenblatt!$E$31,IF($C105=11,(Datenblatt!$B$32*Übersicht!I105^3)+(Datenblatt!$C$32*Übersicht!I105^2)+(Datenblatt!$D$32*Übersicht!I105)+Datenblatt!$E$32,0))))))))))))))))))))))))</f>
        <v>0</v>
      </c>
      <c r="P105">
        <f>IF(AND(I105="",C105=11),Datenblatt!$I$29,IF(AND(I105="",C105=12),Datenblatt!$I$29,IF(AND(I105="",C105=16),Datenblatt!$I$29,IF(AND(I105="",C105=15),Datenblatt!$I$29,IF(AND(I105="",C105=14),Datenblatt!$I$29,IF(AND(I105="",C105=13),Datenblatt!$I$29,IF(AND($C105=13,I105&gt;Datenblatt!$AC$3),0,IF(AND($C105=14,I105&gt;Datenblatt!$AC$4),0,IF(AND($C105=15,I105&gt;Datenblatt!$AC$5),0,IF(AND($C105=16,I105&gt;Datenblatt!$AC$6),0,IF(AND($C105=12,I105&gt;Datenblatt!$AC$7),0,IF(AND($C105=11,I105&gt;Datenblatt!$AC$8),0,IF(AND($C105=13,I105&lt;Datenblatt!$AB$3),100,IF(AND($C105=14,I105&lt;Datenblatt!$AB$4),100,IF(AND($C105=15,I105&lt;Datenblatt!$AB$5),100,IF(AND($C105=16,I105&lt;Datenblatt!$AB$6),100,IF(AND($C105=12,I105&lt;Datenblatt!$AB$7),100,IF(AND($C105=11,I105&lt;Datenblatt!$AB$8),100,IF($C105=13,(Datenblatt!$B$27*Übersicht!I105^3)+(Datenblatt!$C$27*Übersicht!I105^2)+(Datenblatt!$D$27*Übersicht!I105)+Datenblatt!$E$27,IF($C105=14,(Datenblatt!$B$28*Übersicht!I105^3)+(Datenblatt!$C$28*Übersicht!I105^2)+(Datenblatt!$D$28*Übersicht!I105)+Datenblatt!$E$28,IF($C105=15,(Datenblatt!$B$29*Übersicht!I105^3)+(Datenblatt!$C$29*Übersicht!I105^2)+(Datenblatt!$D$29*Übersicht!I105)+Datenblatt!$E$29,IF($C105=16,(Datenblatt!$B$30*Übersicht!I105^3)+(Datenblatt!$C$30*Übersicht!I105^2)+(Datenblatt!$D$30*Übersicht!I105)+Datenblatt!$E$30,IF($C105=12,(Datenblatt!$B$31*Übersicht!I105^3)+(Datenblatt!$C$31*Übersicht!I105^2)+(Datenblatt!$D$31*Übersicht!I105)+Datenblatt!$E$31,IF($C105=11,(Datenblatt!$B$32*Übersicht!I105^3)+(Datenblatt!$C$32*Übersicht!I105^2)+(Datenblatt!$D$32*Übersicht!I105)+Datenblatt!$E$32,0))))))))))))))))))))))))</f>
        <v>0</v>
      </c>
      <c r="Q105" s="2" t="e">
        <f t="shared" si="4"/>
        <v>#DIV/0!</v>
      </c>
      <c r="R105" s="2" t="e">
        <f t="shared" si="5"/>
        <v>#DIV/0!</v>
      </c>
      <c r="T105" s="2"/>
      <c r="U105" s="2">
        <f>Datenblatt!$I$10</f>
        <v>63</v>
      </c>
      <c r="V105" s="2">
        <f>Datenblatt!$I$18</f>
        <v>62</v>
      </c>
      <c r="W105" s="2">
        <f>Datenblatt!$I$26</f>
        <v>56</v>
      </c>
      <c r="X105" s="2">
        <f>Datenblatt!$I$34</f>
        <v>58</v>
      </c>
      <c r="Y105" s="7" t="e">
        <f t="shared" si="6"/>
        <v>#DIV/0!</v>
      </c>
      <c r="AA105" s="2">
        <f>Datenblatt!$I$5</f>
        <v>73</v>
      </c>
      <c r="AB105">
        <f>Datenblatt!$I$13</f>
        <v>80</v>
      </c>
      <c r="AC105">
        <f>Datenblatt!$I$21</f>
        <v>80</v>
      </c>
      <c r="AD105">
        <f>Datenblatt!$I$29</f>
        <v>71</v>
      </c>
      <c r="AE105">
        <f>Datenblatt!$I$37</f>
        <v>75</v>
      </c>
      <c r="AF105" s="7" t="e">
        <f t="shared" si="7"/>
        <v>#DIV/0!</v>
      </c>
    </row>
    <row r="106" spans="11:32" ht="18.75" x14ac:dyDescent="0.3">
      <c r="K106" s="3" t="e">
        <f>IF(AND($C106=13,Datenblatt!M106&lt;Datenblatt!$S$3),0,IF(AND($C106=14,Datenblatt!M106&lt;Datenblatt!$S$4),0,IF(AND($C106=15,Datenblatt!M106&lt;Datenblatt!$S$5),0,IF(AND($C106=16,Datenblatt!M106&lt;Datenblatt!$S$6),0,IF(AND($C106=12,Datenblatt!M106&lt;Datenblatt!$S$7),0,IF(AND($C106=11,Datenblatt!M106&lt;Datenblatt!$S$8),0,IF(AND($C106=13,Datenblatt!M106&gt;Datenblatt!$R$3),100,IF(AND($C106=14,Datenblatt!M106&gt;Datenblatt!$R$4),100,IF(AND($C106=15,Datenblatt!M106&gt;Datenblatt!$R$5),100,IF(AND($C106=16,Datenblatt!M106&gt;Datenblatt!$R$6),100,IF(AND($C106=12,Datenblatt!M106&gt;Datenblatt!$R$7),100,IF(AND($C106=11,Datenblatt!M106&gt;Datenblatt!$R$8),100,IF(Übersicht!$C106=13,Datenblatt!$B$35*Datenblatt!M106^3+Datenblatt!$C$35*Datenblatt!M106^2+Datenblatt!$D$35*Datenblatt!M106+Datenblatt!$E$35,IF(Übersicht!$C106=14,Datenblatt!$B$36*Datenblatt!M106^3+Datenblatt!$C$36*Datenblatt!M106^2+Datenblatt!$D$36*Datenblatt!M106+Datenblatt!$E$36,IF(Übersicht!$C106=15,Datenblatt!$B$37*Datenblatt!M106^3+Datenblatt!$C$37*Datenblatt!M106^2+Datenblatt!$D$37*Datenblatt!M106+Datenblatt!$E$37,IF(Übersicht!$C106=16,Datenblatt!$B$38*Datenblatt!M106^3+Datenblatt!$C$38*Datenblatt!M106^2+Datenblatt!$D$38*Datenblatt!M106+Datenblatt!$E$38,IF(Übersicht!$C106=12,Datenblatt!$B$39*Datenblatt!M106^3+Datenblatt!$C$39*Datenblatt!M106^2+Datenblatt!$D$39*Datenblatt!M106+Datenblatt!$E$39,IF(Übersicht!$C106=11,Datenblatt!$B$40*Datenblatt!M106^3+Datenblatt!$C$40*Datenblatt!M106^2+Datenblatt!$D$40*Datenblatt!M106+Datenblatt!$E$40,0))))))))))))))))))</f>
        <v>#DIV/0!</v>
      </c>
      <c r="L106" s="3"/>
      <c r="M106" t="e">
        <f>IF(AND(Übersicht!$C106=13,Datenblatt!O106&lt;Datenblatt!$Y$3),0,IF(AND(Übersicht!$C106=14,Datenblatt!O106&lt;Datenblatt!$Y$4),0,IF(AND(Übersicht!$C106=15,Datenblatt!O106&lt;Datenblatt!$Y$5),0,IF(AND(Übersicht!$C106=16,Datenblatt!O106&lt;Datenblatt!$Y$6),0,IF(AND(Übersicht!$C106=12,Datenblatt!O106&lt;Datenblatt!$Y$7),0,IF(AND(Übersicht!$C106=11,Datenblatt!O106&lt;Datenblatt!$Y$8),0,IF(AND($C106=13,Datenblatt!O106&gt;Datenblatt!$X$3),100,IF(AND($C106=14,Datenblatt!O106&gt;Datenblatt!$X$4),100,IF(AND($C106=15,Datenblatt!O106&gt;Datenblatt!$X$5),100,IF(AND($C106=16,Datenblatt!O106&gt;Datenblatt!$X$6),100,IF(AND($C106=12,Datenblatt!O106&gt;Datenblatt!$X$7),100,IF(AND($C106=11,Datenblatt!O106&gt;Datenblatt!$X$8),100,IF(Übersicht!$C106=13,Datenblatt!$B$11*Datenblatt!O106^3+Datenblatt!$C$11*Datenblatt!O106^2+Datenblatt!$D$11*Datenblatt!O106+Datenblatt!$E$11,IF(Übersicht!$C106=14,Datenblatt!$B$12*Datenblatt!O106^3+Datenblatt!$C$12*Datenblatt!O106^2+Datenblatt!$D$12*Datenblatt!O106+Datenblatt!$E$12,IF(Übersicht!$C106=15,Datenblatt!$B$13*Datenblatt!O106^3+Datenblatt!$C$13*Datenblatt!O106^2+Datenblatt!$D$13*Datenblatt!O106+Datenblatt!$E$13,IF(Übersicht!$C106=16,Datenblatt!$B$14*Datenblatt!O106^3+Datenblatt!$C$14*Datenblatt!O106^2+Datenblatt!$D$14*Datenblatt!O106+Datenblatt!$E$14,IF(Übersicht!$C106=12,Datenblatt!$B$15*Datenblatt!O106^3+Datenblatt!$C$15*Datenblatt!O106^2+Datenblatt!$D$15*Datenblatt!O106+Datenblatt!$E$15,IF(Übersicht!$C106=11,Datenblatt!$B$16*Datenblatt!O106^3+Datenblatt!$C$16*Datenblatt!O106^2+Datenblatt!$D$16*Datenblatt!O106+Datenblatt!$E$16,0))))))))))))))))))</f>
        <v>#DIV/0!</v>
      </c>
      <c r="N106">
        <f>IF(AND($C106=13,H106&lt;Datenblatt!$AA$3),0,IF(AND($C106=14,H106&lt;Datenblatt!$AA$4),0,IF(AND($C106=15,H106&lt;Datenblatt!$AA$5),0,IF(AND($C106=16,H106&lt;Datenblatt!$AA$6),0,IF(AND($C106=12,H106&lt;Datenblatt!$AA$7),0,IF(AND($C106=11,H106&lt;Datenblatt!$AA$8),0,IF(AND($C106=13,H106&gt;Datenblatt!$Z$3),100,IF(AND($C106=14,H106&gt;Datenblatt!$Z$4),100,IF(AND($C106=15,H106&gt;Datenblatt!$Z$5),100,IF(AND($C106=16,H106&gt;Datenblatt!$Z$6),100,IF(AND($C106=12,H106&gt;Datenblatt!$Z$7),100,IF(AND($C106=11,H106&gt;Datenblatt!$Z$8),100,IF($C106=13,(Datenblatt!$B$19*Übersicht!H106^3)+(Datenblatt!$C$19*Übersicht!H106^2)+(Datenblatt!$D$19*Übersicht!H106)+Datenblatt!$E$19,IF($C106=14,(Datenblatt!$B$20*Übersicht!H106^3)+(Datenblatt!$C$20*Übersicht!H106^2)+(Datenblatt!$D$20*Übersicht!H106)+Datenblatt!$E$20,IF($C106=15,(Datenblatt!$B$21*Übersicht!H106^3)+(Datenblatt!$C$21*Übersicht!H106^2)+(Datenblatt!$D$21*Übersicht!H106)+Datenblatt!$E$21,IF($C106=16,(Datenblatt!$B$22*Übersicht!H106^3)+(Datenblatt!$C$22*Übersicht!H106^2)+(Datenblatt!$D$22*Übersicht!H106)+Datenblatt!$E$22,IF($C106=12,(Datenblatt!$B$23*Übersicht!H106^3)+(Datenblatt!$C$23*Übersicht!H106^2)+(Datenblatt!$D$23*Übersicht!H106)+Datenblatt!$E$23,IF($C106=11,(Datenblatt!$B$24*Übersicht!H106^3)+(Datenblatt!$C$24*Übersicht!H106^2)+(Datenblatt!$D$24*Übersicht!H106)+Datenblatt!$E$24,0))))))))))))))))))</f>
        <v>0</v>
      </c>
      <c r="O106">
        <f>IF(AND(I106="",C106=11),Datenblatt!$I$26,IF(AND(I106="",C106=12),Datenblatt!$I$26,IF(AND(I106="",C106=16),Datenblatt!$I$27,IF(AND(I106="",C106=15),Datenblatt!$I$26,IF(AND(I106="",C106=14),Datenblatt!$I$26,IF(AND(I106="",C106=13),Datenblatt!$I$26,IF(AND($C106=13,I106&gt;Datenblatt!$AC$3),0,IF(AND($C106=14,I106&gt;Datenblatt!$AC$4),0,IF(AND($C106=15,I106&gt;Datenblatt!$AC$5),0,IF(AND($C106=16,I106&gt;Datenblatt!$AC$6),0,IF(AND($C106=12,I106&gt;Datenblatt!$AC$7),0,IF(AND($C106=11,I106&gt;Datenblatt!$AC$8),0,IF(AND($C106=13,I106&lt;Datenblatt!$AB$3),100,IF(AND($C106=14,I106&lt;Datenblatt!$AB$4),100,IF(AND($C106=15,I106&lt;Datenblatt!$AB$5),100,IF(AND($C106=16,I106&lt;Datenblatt!$AB$6),100,IF(AND($C106=12,I106&lt;Datenblatt!$AB$7),100,IF(AND($C106=11,I106&lt;Datenblatt!$AB$8),100,IF($C106=13,(Datenblatt!$B$27*Übersicht!I106^3)+(Datenblatt!$C$27*Übersicht!I106^2)+(Datenblatt!$D$27*Übersicht!I106)+Datenblatt!$E$27,IF($C106=14,(Datenblatt!$B$28*Übersicht!I106^3)+(Datenblatt!$C$28*Übersicht!I106^2)+(Datenblatt!$D$28*Übersicht!I106)+Datenblatt!$E$28,IF($C106=15,(Datenblatt!$B$29*Übersicht!I106^3)+(Datenblatt!$C$29*Übersicht!I106^2)+(Datenblatt!$D$29*Übersicht!I106)+Datenblatt!$E$29,IF($C106=16,(Datenblatt!$B$30*Übersicht!I106^3)+(Datenblatt!$C$30*Übersicht!I106^2)+(Datenblatt!$D$30*Übersicht!I106)+Datenblatt!$E$30,IF($C106=12,(Datenblatt!$B$31*Übersicht!I106^3)+(Datenblatt!$C$31*Übersicht!I106^2)+(Datenblatt!$D$31*Übersicht!I106)+Datenblatt!$E$31,IF($C106=11,(Datenblatt!$B$32*Übersicht!I106^3)+(Datenblatt!$C$32*Übersicht!I106^2)+(Datenblatt!$D$32*Übersicht!I106)+Datenblatt!$E$32,0))))))))))))))))))))))))</f>
        <v>0</v>
      </c>
      <c r="P106">
        <f>IF(AND(I106="",C106=11),Datenblatt!$I$29,IF(AND(I106="",C106=12),Datenblatt!$I$29,IF(AND(I106="",C106=16),Datenblatt!$I$29,IF(AND(I106="",C106=15),Datenblatt!$I$29,IF(AND(I106="",C106=14),Datenblatt!$I$29,IF(AND(I106="",C106=13),Datenblatt!$I$29,IF(AND($C106=13,I106&gt;Datenblatt!$AC$3),0,IF(AND($C106=14,I106&gt;Datenblatt!$AC$4),0,IF(AND($C106=15,I106&gt;Datenblatt!$AC$5),0,IF(AND($C106=16,I106&gt;Datenblatt!$AC$6),0,IF(AND($C106=12,I106&gt;Datenblatt!$AC$7),0,IF(AND($C106=11,I106&gt;Datenblatt!$AC$8),0,IF(AND($C106=13,I106&lt;Datenblatt!$AB$3),100,IF(AND($C106=14,I106&lt;Datenblatt!$AB$4),100,IF(AND($C106=15,I106&lt;Datenblatt!$AB$5),100,IF(AND($C106=16,I106&lt;Datenblatt!$AB$6),100,IF(AND($C106=12,I106&lt;Datenblatt!$AB$7),100,IF(AND($C106=11,I106&lt;Datenblatt!$AB$8),100,IF($C106=13,(Datenblatt!$B$27*Übersicht!I106^3)+(Datenblatt!$C$27*Übersicht!I106^2)+(Datenblatt!$D$27*Übersicht!I106)+Datenblatt!$E$27,IF($C106=14,(Datenblatt!$B$28*Übersicht!I106^3)+(Datenblatt!$C$28*Übersicht!I106^2)+(Datenblatt!$D$28*Übersicht!I106)+Datenblatt!$E$28,IF($C106=15,(Datenblatt!$B$29*Übersicht!I106^3)+(Datenblatt!$C$29*Übersicht!I106^2)+(Datenblatt!$D$29*Übersicht!I106)+Datenblatt!$E$29,IF($C106=16,(Datenblatt!$B$30*Übersicht!I106^3)+(Datenblatt!$C$30*Übersicht!I106^2)+(Datenblatt!$D$30*Übersicht!I106)+Datenblatt!$E$30,IF($C106=12,(Datenblatt!$B$31*Übersicht!I106^3)+(Datenblatt!$C$31*Übersicht!I106^2)+(Datenblatt!$D$31*Übersicht!I106)+Datenblatt!$E$31,IF($C106=11,(Datenblatt!$B$32*Übersicht!I106^3)+(Datenblatt!$C$32*Übersicht!I106^2)+(Datenblatt!$D$32*Übersicht!I106)+Datenblatt!$E$32,0))))))))))))))))))))))))</f>
        <v>0</v>
      </c>
      <c r="Q106" s="2" t="e">
        <f t="shared" si="4"/>
        <v>#DIV/0!</v>
      </c>
      <c r="R106" s="2" t="e">
        <f t="shared" si="5"/>
        <v>#DIV/0!</v>
      </c>
      <c r="T106" s="2"/>
      <c r="U106" s="2">
        <f>Datenblatt!$I$10</f>
        <v>63</v>
      </c>
      <c r="V106" s="2">
        <f>Datenblatt!$I$18</f>
        <v>62</v>
      </c>
      <c r="W106" s="2">
        <f>Datenblatt!$I$26</f>
        <v>56</v>
      </c>
      <c r="X106" s="2">
        <f>Datenblatt!$I$34</f>
        <v>58</v>
      </c>
      <c r="Y106" s="7" t="e">
        <f t="shared" si="6"/>
        <v>#DIV/0!</v>
      </c>
      <c r="AA106" s="2">
        <f>Datenblatt!$I$5</f>
        <v>73</v>
      </c>
      <c r="AB106">
        <f>Datenblatt!$I$13</f>
        <v>80</v>
      </c>
      <c r="AC106">
        <f>Datenblatt!$I$21</f>
        <v>80</v>
      </c>
      <c r="AD106">
        <f>Datenblatt!$I$29</f>
        <v>71</v>
      </c>
      <c r="AE106">
        <f>Datenblatt!$I$37</f>
        <v>75</v>
      </c>
      <c r="AF106" s="7" t="e">
        <f t="shared" si="7"/>
        <v>#DIV/0!</v>
      </c>
    </row>
    <row r="107" spans="11:32" ht="18.75" x14ac:dyDescent="0.3">
      <c r="K107" s="3" t="e">
        <f>IF(AND($C107=13,Datenblatt!M107&lt;Datenblatt!$S$3),0,IF(AND($C107=14,Datenblatt!M107&lt;Datenblatt!$S$4),0,IF(AND($C107=15,Datenblatt!M107&lt;Datenblatt!$S$5),0,IF(AND($C107=16,Datenblatt!M107&lt;Datenblatt!$S$6),0,IF(AND($C107=12,Datenblatt!M107&lt;Datenblatt!$S$7),0,IF(AND($C107=11,Datenblatt!M107&lt;Datenblatt!$S$8),0,IF(AND($C107=13,Datenblatt!M107&gt;Datenblatt!$R$3),100,IF(AND($C107=14,Datenblatt!M107&gt;Datenblatt!$R$4),100,IF(AND($C107=15,Datenblatt!M107&gt;Datenblatt!$R$5),100,IF(AND($C107=16,Datenblatt!M107&gt;Datenblatt!$R$6),100,IF(AND($C107=12,Datenblatt!M107&gt;Datenblatt!$R$7),100,IF(AND($C107=11,Datenblatt!M107&gt;Datenblatt!$R$8),100,IF(Übersicht!$C107=13,Datenblatt!$B$35*Datenblatt!M107^3+Datenblatt!$C$35*Datenblatt!M107^2+Datenblatt!$D$35*Datenblatt!M107+Datenblatt!$E$35,IF(Übersicht!$C107=14,Datenblatt!$B$36*Datenblatt!M107^3+Datenblatt!$C$36*Datenblatt!M107^2+Datenblatt!$D$36*Datenblatt!M107+Datenblatt!$E$36,IF(Übersicht!$C107=15,Datenblatt!$B$37*Datenblatt!M107^3+Datenblatt!$C$37*Datenblatt!M107^2+Datenblatt!$D$37*Datenblatt!M107+Datenblatt!$E$37,IF(Übersicht!$C107=16,Datenblatt!$B$38*Datenblatt!M107^3+Datenblatt!$C$38*Datenblatt!M107^2+Datenblatt!$D$38*Datenblatt!M107+Datenblatt!$E$38,IF(Übersicht!$C107=12,Datenblatt!$B$39*Datenblatt!M107^3+Datenblatt!$C$39*Datenblatt!M107^2+Datenblatt!$D$39*Datenblatt!M107+Datenblatt!$E$39,IF(Übersicht!$C107=11,Datenblatt!$B$40*Datenblatt!M107^3+Datenblatt!$C$40*Datenblatt!M107^2+Datenblatt!$D$40*Datenblatt!M107+Datenblatt!$E$40,0))))))))))))))))))</f>
        <v>#DIV/0!</v>
      </c>
      <c r="L107" s="3"/>
      <c r="M107" t="e">
        <f>IF(AND(Übersicht!$C107=13,Datenblatt!O107&lt;Datenblatt!$Y$3),0,IF(AND(Übersicht!$C107=14,Datenblatt!O107&lt;Datenblatt!$Y$4),0,IF(AND(Übersicht!$C107=15,Datenblatt!O107&lt;Datenblatt!$Y$5),0,IF(AND(Übersicht!$C107=16,Datenblatt!O107&lt;Datenblatt!$Y$6),0,IF(AND(Übersicht!$C107=12,Datenblatt!O107&lt;Datenblatt!$Y$7),0,IF(AND(Übersicht!$C107=11,Datenblatt!O107&lt;Datenblatt!$Y$8),0,IF(AND($C107=13,Datenblatt!O107&gt;Datenblatt!$X$3),100,IF(AND($C107=14,Datenblatt!O107&gt;Datenblatt!$X$4),100,IF(AND($C107=15,Datenblatt!O107&gt;Datenblatt!$X$5),100,IF(AND($C107=16,Datenblatt!O107&gt;Datenblatt!$X$6),100,IF(AND($C107=12,Datenblatt!O107&gt;Datenblatt!$X$7),100,IF(AND($C107=11,Datenblatt!O107&gt;Datenblatt!$X$8),100,IF(Übersicht!$C107=13,Datenblatt!$B$11*Datenblatt!O107^3+Datenblatt!$C$11*Datenblatt!O107^2+Datenblatt!$D$11*Datenblatt!O107+Datenblatt!$E$11,IF(Übersicht!$C107=14,Datenblatt!$B$12*Datenblatt!O107^3+Datenblatt!$C$12*Datenblatt!O107^2+Datenblatt!$D$12*Datenblatt!O107+Datenblatt!$E$12,IF(Übersicht!$C107=15,Datenblatt!$B$13*Datenblatt!O107^3+Datenblatt!$C$13*Datenblatt!O107^2+Datenblatt!$D$13*Datenblatt!O107+Datenblatt!$E$13,IF(Übersicht!$C107=16,Datenblatt!$B$14*Datenblatt!O107^3+Datenblatt!$C$14*Datenblatt!O107^2+Datenblatt!$D$14*Datenblatt!O107+Datenblatt!$E$14,IF(Übersicht!$C107=12,Datenblatt!$B$15*Datenblatt!O107^3+Datenblatt!$C$15*Datenblatt!O107^2+Datenblatt!$D$15*Datenblatt!O107+Datenblatt!$E$15,IF(Übersicht!$C107=11,Datenblatt!$B$16*Datenblatt!O107^3+Datenblatt!$C$16*Datenblatt!O107^2+Datenblatt!$D$16*Datenblatt!O107+Datenblatt!$E$16,0))))))))))))))))))</f>
        <v>#DIV/0!</v>
      </c>
      <c r="N107">
        <f>IF(AND($C107=13,H107&lt;Datenblatt!$AA$3),0,IF(AND($C107=14,H107&lt;Datenblatt!$AA$4),0,IF(AND($C107=15,H107&lt;Datenblatt!$AA$5),0,IF(AND($C107=16,H107&lt;Datenblatt!$AA$6),0,IF(AND($C107=12,H107&lt;Datenblatt!$AA$7),0,IF(AND($C107=11,H107&lt;Datenblatt!$AA$8),0,IF(AND($C107=13,H107&gt;Datenblatt!$Z$3),100,IF(AND($C107=14,H107&gt;Datenblatt!$Z$4),100,IF(AND($C107=15,H107&gt;Datenblatt!$Z$5),100,IF(AND($C107=16,H107&gt;Datenblatt!$Z$6),100,IF(AND($C107=12,H107&gt;Datenblatt!$Z$7),100,IF(AND($C107=11,H107&gt;Datenblatt!$Z$8),100,IF($C107=13,(Datenblatt!$B$19*Übersicht!H107^3)+(Datenblatt!$C$19*Übersicht!H107^2)+(Datenblatt!$D$19*Übersicht!H107)+Datenblatt!$E$19,IF($C107=14,(Datenblatt!$B$20*Übersicht!H107^3)+(Datenblatt!$C$20*Übersicht!H107^2)+(Datenblatt!$D$20*Übersicht!H107)+Datenblatt!$E$20,IF($C107=15,(Datenblatt!$B$21*Übersicht!H107^3)+(Datenblatt!$C$21*Übersicht!H107^2)+(Datenblatt!$D$21*Übersicht!H107)+Datenblatt!$E$21,IF($C107=16,(Datenblatt!$B$22*Übersicht!H107^3)+(Datenblatt!$C$22*Übersicht!H107^2)+(Datenblatt!$D$22*Übersicht!H107)+Datenblatt!$E$22,IF($C107=12,(Datenblatt!$B$23*Übersicht!H107^3)+(Datenblatt!$C$23*Übersicht!H107^2)+(Datenblatt!$D$23*Übersicht!H107)+Datenblatt!$E$23,IF($C107=11,(Datenblatt!$B$24*Übersicht!H107^3)+(Datenblatt!$C$24*Übersicht!H107^2)+(Datenblatt!$D$24*Übersicht!H107)+Datenblatt!$E$24,0))))))))))))))))))</f>
        <v>0</v>
      </c>
      <c r="O107">
        <f>IF(AND(I107="",C107=11),Datenblatt!$I$26,IF(AND(I107="",C107=12),Datenblatt!$I$26,IF(AND(I107="",C107=16),Datenblatt!$I$27,IF(AND(I107="",C107=15),Datenblatt!$I$26,IF(AND(I107="",C107=14),Datenblatt!$I$26,IF(AND(I107="",C107=13),Datenblatt!$I$26,IF(AND($C107=13,I107&gt;Datenblatt!$AC$3),0,IF(AND($C107=14,I107&gt;Datenblatt!$AC$4),0,IF(AND($C107=15,I107&gt;Datenblatt!$AC$5),0,IF(AND($C107=16,I107&gt;Datenblatt!$AC$6),0,IF(AND($C107=12,I107&gt;Datenblatt!$AC$7),0,IF(AND($C107=11,I107&gt;Datenblatt!$AC$8),0,IF(AND($C107=13,I107&lt;Datenblatt!$AB$3),100,IF(AND($C107=14,I107&lt;Datenblatt!$AB$4),100,IF(AND($C107=15,I107&lt;Datenblatt!$AB$5),100,IF(AND($C107=16,I107&lt;Datenblatt!$AB$6),100,IF(AND($C107=12,I107&lt;Datenblatt!$AB$7),100,IF(AND($C107=11,I107&lt;Datenblatt!$AB$8),100,IF($C107=13,(Datenblatt!$B$27*Übersicht!I107^3)+(Datenblatt!$C$27*Übersicht!I107^2)+(Datenblatt!$D$27*Übersicht!I107)+Datenblatt!$E$27,IF($C107=14,(Datenblatt!$B$28*Übersicht!I107^3)+(Datenblatt!$C$28*Übersicht!I107^2)+(Datenblatt!$D$28*Übersicht!I107)+Datenblatt!$E$28,IF($C107=15,(Datenblatt!$B$29*Übersicht!I107^3)+(Datenblatt!$C$29*Übersicht!I107^2)+(Datenblatt!$D$29*Übersicht!I107)+Datenblatt!$E$29,IF($C107=16,(Datenblatt!$B$30*Übersicht!I107^3)+(Datenblatt!$C$30*Übersicht!I107^2)+(Datenblatt!$D$30*Übersicht!I107)+Datenblatt!$E$30,IF($C107=12,(Datenblatt!$B$31*Übersicht!I107^3)+(Datenblatt!$C$31*Übersicht!I107^2)+(Datenblatt!$D$31*Übersicht!I107)+Datenblatt!$E$31,IF($C107=11,(Datenblatt!$B$32*Übersicht!I107^3)+(Datenblatt!$C$32*Übersicht!I107^2)+(Datenblatt!$D$32*Übersicht!I107)+Datenblatt!$E$32,0))))))))))))))))))))))))</f>
        <v>0</v>
      </c>
      <c r="P107">
        <f>IF(AND(I107="",C107=11),Datenblatt!$I$29,IF(AND(I107="",C107=12),Datenblatt!$I$29,IF(AND(I107="",C107=16),Datenblatt!$I$29,IF(AND(I107="",C107=15),Datenblatt!$I$29,IF(AND(I107="",C107=14),Datenblatt!$I$29,IF(AND(I107="",C107=13),Datenblatt!$I$29,IF(AND($C107=13,I107&gt;Datenblatt!$AC$3),0,IF(AND($C107=14,I107&gt;Datenblatt!$AC$4),0,IF(AND($C107=15,I107&gt;Datenblatt!$AC$5),0,IF(AND($C107=16,I107&gt;Datenblatt!$AC$6),0,IF(AND($C107=12,I107&gt;Datenblatt!$AC$7),0,IF(AND($C107=11,I107&gt;Datenblatt!$AC$8),0,IF(AND($C107=13,I107&lt;Datenblatt!$AB$3),100,IF(AND($C107=14,I107&lt;Datenblatt!$AB$4),100,IF(AND($C107=15,I107&lt;Datenblatt!$AB$5),100,IF(AND($C107=16,I107&lt;Datenblatt!$AB$6),100,IF(AND($C107=12,I107&lt;Datenblatt!$AB$7),100,IF(AND($C107=11,I107&lt;Datenblatt!$AB$8),100,IF($C107=13,(Datenblatt!$B$27*Übersicht!I107^3)+(Datenblatt!$C$27*Übersicht!I107^2)+(Datenblatt!$D$27*Übersicht!I107)+Datenblatt!$E$27,IF($C107=14,(Datenblatt!$B$28*Übersicht!I107^3)+(Datenblatt!$C$28*Übersicht!I107^2)+(Datenblatt!$D$28*Übersicht!I107)+Datenblatt!$E$28,IF($C107=15,(Datenblatt!$B$29*Übersicht!I107^3)+(Datenblatt!$C$29*Übersicht!I107^2)+(Datenblatt!$D$29*Übersicht!I107)+Datenblatt!$E$29,IF($C107=16,(Datenblatt!$B$30*Übersicht!I107^3)+(Datenblatt!$C$30*Übersicht!I107^2)+(Datenblatt!$D$30*Übersicht!I107)+Datenblatt!$E$30,IF($C107=12,(Datenblatt!$B$31*Übersicht!I107^3)+(Datenblatt!$C$31*Übersicht!I107^2)+(Datenblatt!$D$31*Übersicht!I107)+Datenblatt!$E$31,IF($C107=11,(Datenblatt!$B$32*Übersicht!I107^3)+(Datenblatt!$C$32*Übersicht!I107^2)+(Datenblatt!$D$32*Übersicht!I107)+Datenblatt!$E$32,0))))))))))))))))))))))))</f>
        <v>0</v>
      </c>
      <c r="Q107" s="2" t="e">
        <f t="shared" si="4"/>
        <v>#DIV/0!</v>
      </c>
      <c r="R107" s="2" t="e">
        <f t="shared" si="5"/>
        <v>#DIV/0!</v>
      </c>
      <c r="T107" s="2"/>
      <c r="U107" s="2">
        <f>Datenblatt!$I$10</f>
        <v>63</v>
      </c>
      <c r="V107" s="2">
        <f>Datenblatt!$I$18</f>
        <v>62</v>
      </c>
      <c r="W107" s="2">
        <f>Datenblatt!$I$26</f>
        <v>56</v>
      </c>
      <c r="X107" s="2">
        <f>Datenblatt!$I$34</f>
        <v>58</v>
      </c>
      <c r="Y107" s="7" t="e">
        <f t="shared" si="6"/>
        <v>#DIV/0!</v>
      </c>
      <c r="AA107" s="2">
        <f>Datenblatt!$I$5</f>
        <v>73</v>
      </c>
      <c r="AB107">
        <f>Datenblatt!$I$13</f>
        <v>80</v>
      </c>
      <c r="AC107">
        <f>Datenblatt!$I$21</f>
        <v>80</v>
      </c>
      <c r="AD107">
        <f>Datenblatt!$I$29</f>
        <v>71</v>
      </c>
      <c r="AE107">
        <f>Datenblatt!$I$37</f>
        <v>75</v>
      </c>
      <c r="AF107" s="7" t="e">
        <f t="shared" si="7"/>
        <v>#DIV/0!</v>
      </c>
    </row>
    <row r="108" spans="11:32" ht="18.75" x14ac:dyDescent="0.3">
      <c r="K108" s="3" t="e">
        <f>IF(AND($C108=13,Datenblatt!M108&lt;Datenblatt!$S$3),0,IF(AND($C108=14,Datenblatt!M108&lt;Datenblatt!$S$4),0,IF(AND($C108=15,Datenblatt!M108&lt;Datenblatt!$S$5),0,IF(AND($C108=16,Datenblatt!M108&lt;Datenblatt!$S$6),0,IF(AND($C108=12,Datenblatt!M108&lt;Datenblatt!$S$7),0,IF(AND($C108=11,Datenblatt!M108&lt;Datenblatt!$S$8),0,IF(AND($C108=13,Datenblatt!M108&gt;Datenblatt!$R$3),100,IF(AND($C108=14,Datenblatt!M108&gt;Datenblatt!$R$4),100,IF(AND($C108=15,Datenblatt!M108&gt;Datenblatt!$R$5),100,IF(AND($C108=16,Datenblatt!M108&gt;Datenblatt!$R$6),100,IF(AND($C108=12,Datenblatt!M108&gt;Datenblatt!$R$7),100,IF(AND($C108=11,Datenblatt!M108&gt;Datenblatt!$R$8),100,IF(Übersicht!$C108=13,Datenblatt!$B$35*Datenblatt!M108^3+Datenblatt!$C$35*Datenblatt!M108^2+Datenblatt!$D$35*Datenblatt!M108+Datenblatt!$E$35,IF(Übersicht!$C108=14,Datenblatt!$B$36*Datenblatt!M108^3+Datenblatt!$C$36*Datenblatt!M108^2+Datenblatt!$D$36*Datenblatt!M108+Datenblatt!$E$36,IF(Übersicht!$C108=15,Datenblatt!$B$37*Datenblatt!M108^3+Datenblatt!$C$37*Datenblatt!M108^2+Datenblatt!$D$37*Datenblatt!M108+Datenblatt!$E$37,IF(Übersicht!$C108=16,Datenblatt!$B$38*Datenblatt!M108^3+Datenblatt!$C$38*Datenblatt!M108^2+Datenblatt!$D$38*Datenblatt!M108+Datenblatt!$E$38,IF(Übersicht!$C108=12,Datenblatt!$B$39*Datenblatt!M108^3+Datenblatt!$C$39*Datenblatt!M108^2+Datenblatt!$D$39*Datenblatt!M108+Datenblatt!$E$39,IF(Übersicht!$C108=11,Datenblatt!$B$40*Datenblatt!M108^3+Datenblatt!$C$40*Datenblatt!M108^2+Datenblatt!$D$40*Datenblatt!M108+Datenblatt!$E$40,0))))))))))))))))))</f>
        <v>#DIV/0!</v>
      </c>
      <c r="L108" s="3"/>
      <c r="M108" t="e">
        <f>IF(AND(Übersicht!$C108=13,Datenblatt!O108&lt;Datenblatt!$Y$3),0,IF(AND(Übersicht!$C108=14,Datenblatt!O108&lt;Datenblatt!$Y$4),0,IF(AND(Übersicht!$C108=15,Datenblatt!O108&lt;Datenblatt!$Y$5),0,IF(AND(Übersicht!$C108=16,Datenblatt!O108&lt;Datenblatt!$Y$6),0,IF(AND(Übersicht!$C108=12,Datenblatt!O108&lt;Datenblatt!$Y$7),0,IF(AND(Übersicht!$C108=11,Datenblatt!O108&lt;Datenblatt!$Y$8),0,IF(AND($C108=13,Datenblatt!O108&gt;Datenblatt!$X$3),100,IF(AND($C108=14,Datenblatt!O108&gt;Datenblatt!$X$4),100,IF(AND($C108=15,Datenblatt!O108&gt;Datenblatt!$X$5),100,IF(AND($C108=16,Datenblatt!O108&gt;Datenblatt!$X$6),100,IF(AND($C108=12,Datenblatt!O108&gt;Datenblatt!$X$7),100,IF(AND($C108=11,Datenblatt!O108&gt;Datenblatt!$X$8),100,IF(Übersicht!$C108=13,Datenblatt!$B$11*Datenblatt!O108^3+Datenblatt!$C$11*Datenblatt!O108^2+Datenblatt!$D$11*Datenblatt!O108+Datenblatt!$E$11,IF(Übersicht!$C108=14,Datenblatt!$B$12*Datenblatt!O108^3+Datenblatt!$C$12*Datenblatt!O108^2+Datenblatt!$D$12*Datenblatt!O108+Datenblatt!$E$12,IF(Übersicht!$C108=15,Datenblatt!$B$13*Datenblatt!O108^3+Datenblatt!$C$13*Datenblatt!O108^2+Datenblatt!$D$13*Datenblatt!O108+Datenblatt!$E$13,IF(Übersicht!$C108=16,Datenblatt!$B$14*Datenblatt!O108^3+Datenblatt!$C$14*Datenblatt!O108^2+Datenblatt!$D$14*Datenblatt!O108+Datenblatt!$E$14,IF(Übersicht!$C108=12,Datenblatt!$B$15*Datenblatt!O108^3+Datenblatt!$C$15*Datenblatt!O108^2+Datenblatt!$D$15*Datenblatt!O108+Datenblatt!$E$15,IF(Übersicht!$C108=11,Datenblatt!$B$16*Datenblatt!O108^3+Datenblatt!$C$16*Datenblatt!O108^2+Datenblatt!$D$16*Datenblatt!O108+Datenblatt!$E$16,0))))))))))))))))))</f>
        <v>#DIV/0!</v>
      </c>
      <c r="N108">
        <f>IF(AND($C108=13,H108&lt;Datenblatt!$AA$3),0,IF(AND($C108=14,H108&lt;Datenblatt!$AA$4),0,IF(AND($C108=15,H108&lt;Datenblatt!$AA$5),0,IF(AND($C108=16,H108&lt;Datenblatt!$AA$6),0,IF(AND($C108=12,H108&lt;Datenblatt!$AA$7),0,IF(AND($C108=11,H108&lt;Datenblatt!$AA$8),0,IF(AND($C108=13,H108&gt;Datenblatt!$Z$3),100,IF(AND($C108=14,H108&gt;Datenblatt!$Z$4),100,IF(AND($C108=15,H108&gt;Datenblatt!$Z$5),100,IF(AND($C108=16,H108&gt;Datenblatt!$Z$6),100,IF(AND($C108=12,H108&gt;Datenblatt!$Z$7),100,IF(AND($C108=11,H108&gt;Datenblatt!$Z$8),100,IF($C108=13,(Datenblatt!$B$19*Übersicht!H108^3)+(Datenblatt!$C$19*Übersicht!H108^2)+(Datenblatt!$D$19*Übersicht!H108)+Datenblatt!$E$19,IF($C108=14,(Datenblatt!$B$20*Übersicht!H108^3)+(Datenblatt!$C$20*Übersicht!H108^2)+(Datenblatt!$D$20*Übersicht!H108)+Datenblatt!$E$20,IF($C108=15,(Datenblatt!$B$21*Übersicht!H108^3)+(Datenblatt!$C$21*Übersicht!H108^2)+(Datenblatt!$D$21*Übersicht!H108)+Datenblatt!$E$21,IF($C108=16,(Datenblatt!$B$22*Übersicht!H108^3)+(Datenblatt!$C$22*Übersicht!H108^2)+(Datenblatt!$D$22*Übersicht!H108)+Datenblatt!$E$22,IF($C108=12,(Datenblatt!$B$23*Übersicht!H108^3)+(Datenblatt!$C$23*Übersicht!H108^2)+(Datenblatt!$D$23*Übersicht!H108)+Datenblatt!$E$23,IF($C108=11,(Datenblatt!$B$24*Übersicht!H108^3)+(Datenblatt!$C$24*Übersicht!H108^2)+(Datenblatt!$D$24*Übersicht!H108)+Datenblatt!$E$24,0))))))))))))))))))</f>
        <v>0</v>
      </c>
      <c r="O108">
        <f>IF(AND(I108="",C108=11),Datenblatt!$I$26,IF(AND(I108="",C108=12),Datenblatt!$I$26,IF(AND(I108="",C108=16),Datenblatt!$I$27,IF(AND(I108="",C108=15),Datenblatt!$I$26,IF(AND(I108="",C108=14),Datenblatt!$I$26,IF(AND(I108="",C108=13),Datenblatt!$I$26,IF(AND($C108=13,I108&gt;Datenblatt!$AC$3),0,IF(AND($C108=14,I108&gt;Datenblatt!$AC$4),0,IF(AND($C108=15,I108&gt;Datenblatt!$AC$5),0,IF(AND($C108=16,I108&gt;Datenblatt!$AC$6),0,IF(AND($C108=12,I108&gt;Datenblatt!$AC$7),0,IF(AND($C108=11,I108&gt;Datenblatt!$AC$8),0,IF(AND($C108=13,I108&lt;Datenblatt!$AB$3),100,IF(AND($C108=14,I108&lt;Datenblatt!$AB$4),100,IF(AND($C108=15,I108&lt;Datenblatt!$AB$5),100,IF(AND($C108=16,I108&lt;Datenblatt!$AB$6),100,IF(AND($C108=12,I108&lt;Datenblatt!$AB$7),100,IF(AND($C108=11,I108&lt;Datenblatt!$AB$8),100,IF($C108=13,(Datenblatt!$B$27*Übersicht!I108^3)+(Datenblatt!$C$27*Übersicht!I108^2)+(Datenblatt!$D$27*Übersicht!I108)+Datenblatt!$E$27,IF($C108=14,(Datenblatt!$B$28*Übersicht!I108^3)+(Datenblatt!$C$28*Übersicht!I108^2)+(Datenblatt!$D$28*Übersicht!I108)+Datenblatt!$E$28,IF($C108=15,(Datenblatt!$B$29*Übersicht!I108^3)+(Datenblatt!$C$29*Übersicht!I108^2)+(Datenblatt!$D$29*Übersicht!I108)+Datenblatt!$E$29,IF($C108=16,(Datenblatt!$B$30*Übersicht!I108^3)+(Datenblatt!$C$30*Übersicht!I108^2)+(Datenblatt!$D$30*Übersicht!I108)+Datenblatt!$E$30,IF($C108=12,(Datenblatt!$B$31*Übersicht!I108^3)+(Datenblatt!$C$31*Übersicht!I108^2)+(Datenblatt!$D$31*Übersicht!I108)+Datenblatt!$E$31,IF($C108=11,(Datenblatt!$B$32*Übersicht!I108^3)+(Datenblatt!$C$32*Übersicht!I108^2)+(Datenblatt!$D$32*Übersicht!I108)+Datenblatt!$E$32,0))))))))))))))))))))))))</f>
        <v>0</v>
      </c>
      <c r="P108">
        <f>IF(AND(I108="",C108=11),Datenblatt!$I$29,IF(AND(I108="",C108=12),Datenblatt!$I$29,IF(AND(I108="",C108=16),Datenblatt!$I$29,IF(AND(I108="",C108=15),Datenblatt!$I$29,IF(AND(I108="",C108=14),Datenblatt!$I$29,IF(AND(I108="",C108=13),Datenblatt!$I$29,IF(AND($C108=13,I108&gt;Datenblatt!$AC$3),0,IF(AND($C108=14,I108&gt;Datenblatt!$AC$4),0,IF(AND($C108=15,I108&gt;Datenblatt!$AC$5),0,IF(AND($C108=16,I108&gt;Datenblatt!$AC$6),0,IF(AND($C108=12,I108&gt;Datenblatt!$AC$7),0,IF(AND($C108=11,I108&gt;Datenblatt!$AC$8),0,IF(AND($C108=13,I108&lt;Datenblatt!$AB$3),100,IF(AND($C108=14,I108&lt;Datenblatt!$AB$4),100,IF(AND($C108=15,I108&lt;Datenblatt!$AB$5),100,IF(AND($C108=16,I108&lt;Datenblatt!$AB$6),100,IF(AND($C108=12,I108&lt;Datenblatt!$AB$7),100,IF(AND($C108=11,I108&lt;Datenblatt!$AB$8),100,IF($C108=13,(Datenblatt!$B$27*Übersicht!I108^3)+(Datenblatt!$C$27*Übersicht!I108^2)+(Datenblatt!$D$27*Übersicht!I108)+Datenblatt!$E$27,IF($C108=14,(Datenblatt!$B$28*Übersicht!I108^3)+(Datenblatt!$C$28*Übersicht!I108^2)+(Datenblatt!$D$28*Übersicht!I108)+Datenblatt!$E$28,IF($C108=15,(Datenblatt!$B$29*Übersicht!I108^3)+(Datenblatt!$C$29*Übersicht!I108^2)+(Datenblatt!$D$29*Übersicht!I108)+Datenblatt!$E$29,IF($C108=16,(Datenblatt!$B$30*Übersicht!I108^3)+(Datenblatt!$C$30*Übersicht!I108^2)+(Datenblatt!$D$30*Übersicht!I108)+Datenblatt!$E$30,IF($C108=12,(Datenblatt!$B$31*Übersicht!I108^3)+(Datenblatt!$C$31*Übersicht!I108^2)+(Datenblatt!$D$31*Übersicht!I108)+Datenblatt!$E$31,IF($C108=11,(Datenblatt!$B$32*Übersicht!I108^3)+(Datenblatt!$C$32*Übersicht!I108^2)+(Datenblatt!$D$32*Übersicht!I108)+Datenblatt!$E$32,0))))))))))))))))))))))))</f>
        <v>0</v>
      </c>
      <c r="Q108" s="2" t="e">
        <f t="shared" si="4"/>
        <v>#DIV/0!</v>
      </c>
      <c r="R108" s="2" t="e">
        <f t="shared" si="5"/>
        <v>#DIV/0!</v>
      </c>
      <c r="T108" s="2"/>
      <c r="U108" s="2">
        <f>Datenblatt!$I$10</f>
        <v>63</v>
      </c>
      <c r="V108" s="2">
        <f>Datenblatt!$I$18</f>
        <v>62</v>
      </c>
      <c r="W108" s="2">
        <f>Datenblatt!$I$26</f>
        <v>56</v>
      </c>
      <c r="X108" s="2">
        <f>Datenblatt!$I$34</f>
        <v>58</v>
      </c>
      <c r="Y108" s="7" t="e">
        <f t="shared" si="6"/>
        <v>#DIV/0!</v>
      </c>
      <c r="AA108" s="2">
        <f>Datenblatt!$I$5</f>
        <v>73</v>
      </c>
      <c r="AB108">
        <f>Datenblatt!$I$13</f>
        <v>80</v>
      </c>
      <c r="AC108">
        <f>Datenblatt!$I$21</f>
        <v>80</v>
      </c>
      <c r="AD108">
        <f>Datenblatt!$I$29</f>
        <v>71</v>
      </c>
      <c r="AE108">
        <f>Datenblatt!$I$37</f>
        <v>75</v>
      </c>
      <c r="AF108" s="7" t="e">
        <f t="shared" si="7"/>
        <v>#DIV/0!</v>
      </c>
    </row>
    <row r="109" spans="11:32" ht="18.75" x14ac:dyDescent="0.3">
      <c r="K109" s="3" t="e">
        <f>IF(AND($C109=13,Datenblatt!M109&lt;Datenblatt!$S$3),0,IF(AND($C109=14,Datenblatt!M109&lt;Datenblatt!$S$4),0,IF(AND($C109=15,Datenblatt!M109&lt;Datenblatt!$S$5),0,IF(AND($C109=16,Datenblatt!M109&lt;Datenblatt!$S$6),0,IF(AND($C109=12,Datenblatt!M109&lt;Datenblatt!$S$7),0,IF(AND($C109=11,Datenblatt!M109&lt;Datenblatt!$S$8),0,IF(AND($C109=13,Datenblatt!M109&gt;Datenblatt!$R$3),100,IF(AND($C109=14,Datenblatt!M109&gt;Datenblatt!$R$4),100,IF(AND($C109=15,Datenblatt!M109&gt;Datenblatt!$R$5),100,IF(AND($C109=16,Datenblatt!M109&gt;Datenblatt!$R$6),100,IF(AND($C109=12,Datenblatt!M109&gt;Datenblatt!$R$7),100,IF(AND($C109=11,Datenblatt!M109&gt;Datenblatt!$R$8),100,IF(Übersicht!$C109=13,Datenblatt!$B$35*Datenblatt!M109^3+Datenblatt!$C$35*Datenblatt!M109^2+Datenblatt!$D$35*Datenblatt!M109+Datenblatt!$E$35,IF(Übersicht!$C109=14,Datenblatt!$B$36*Datenblatt!M109^3+Datenblatt!$C$36*Datenblatt!M109^2+Datenblatt!$D$36*Datenblatt!M109+Datenblatt!$E$36,IF(Übersicht!$C109=15,Datenblatt!$B$37*Datenblatt!M109^3+Datenblatt!$C$37*Datenblatt!M109^2+Datenblatt!$D$37*Datenblatt!M109+Datenblatt!$E$37,IF(Übersicht!$C109=16,Datenblatt!$B$38*Datenblatt!M109^3+Datenblatt!$C$38*Datenblatt!M109^2+Datenblatt!$D$38*Datenblatt!M109+Datenblatt!$E$38,IF(Übersicht!$C109=12,Datenblatt!$B$39*Datenblatt!M109^3+Datenblatt!$C$39*Datenblatt!M109^2+Datenblatt!$D$39*Datenblatt!M109+Datenblatt!$E$39,IF(Übersicht!$C109=11,Datenblatt!$B$40*Datenblatt!M109^3+Datenblatt!$C$40*Datenblatt!M109^2+Datenblatt!$D$40*Datenblatt!M109+Datenblatt!$E$40,0))))))))))))))))))</f>
        <v>#DIV/0!</v>
      </c>
      <c r="L109" s="3"/>
      <c r="M109" t="e">
        <f>IF(AND(Übersicht!$C109=13,Datenblatt!O109&lt;Datenblatt!$Y$3),0,IF(AND(Übersicht!$C109=14,Datenblatt!O109&lt;Datenblatt!$Y$4),0,IF(AND(Übersicht!$C109=15,Datenblatt!O109&lt;Datenblatt!$Y$5),0,IF(AND(Übersicht!$C109=16,Datenblatt!O109&lt;Datenblatt!$Y$6),0,IF(AND(Übersicht!$C109=12,Datenblatt!O109&lt;Datenblatt!$Y$7),0,IF(AND(Übersicht!$C109=11,Datenblatt!O109&lt;Datenblatt!$Y$8),0,IF(AND($C109=13,Datenblatt!O109&gt;Datenblatt!$X$3),100,IF(AND($C109=14,Datenblatt!O109&gt;Datenblatt!$X$4),100,IF(AND($C109=15,Datenblatt!O109&gt;Datenblatt!$X$5),100,IF(AND($C109=16,Datenblatt!O109&gt;Datenblatt!$X$6),100,IF(AND($C109=12,Datenblatt!O109&gt;Datenblatt!$X$7),100,IF(AND($C109=11,Datenblatt!O109&gt;Datenblatt!$X$8),100,IF(Übersicht!$C109=13,Datenblatt!$B$11*Datenblatt!O109^3+Datenblatt!$C$11*Datenblatt!O109^2+Datenblatt!$D$11*Datenblatt!O109+Datenblatt!$E$11,IF(Übersicht!$C109=14,Datenblatt!$B$12*Datenblatt!O109^3+Datenblatt!$C$12*Datenblatt!O109^2+Datenblatt!$D$12*Datenblatt!O109+Datenblatt!$E$12,IF(Übersicht!$C109=15,Datenblatt!$B$13*Datenblatt!O109^3+Datenblatt!$C$13*Datenblatt!O109^2+Datenblatt!$D$13*Datenblatt!O109+Datenblatt!$E$13,IF(Übersicht!$C109=16,Datenblatt!$B$14*Datenblatt!O109^3+Datenblatt!$C$14*Datenblatt!O109^2+Datenblatt!$D$14*Datenblatt!O109+Datenblatt!$E$14,IF(Übersicht!$C109=12,Datenblatt!$B$15*Datenblatt!O109^3+Datenblatt!$C$15*Datenblatt!O109^2+Datenblatt!$D$15*Datenblatt!O109+Datenblatt!$E$15,IF(Übersicht!$C109=11,Datenblatt!$B$16*Datenblatt!O109^3+Datenblatt!$C$16*Datenblatt!O109^2+Datenblatt!$D$16*Datenblatt!O109+Datenblatt!$E$16,0))))))))))))))))))</f>
        <v>#DIV/0!</v>
      </c>
      <c r="N109">
        <f>IF(AND($C109=13,H109&lt;Datenblatt!$AA$3),0,IF(AND($C109=14,H109&lt;Datenblatt!$AA$4),0,IF(AND($C109=15,H109&lt;Datenblatt!$AA$5),0,IF(AND($C109=16,H109&lt;Datenblatt!$AA$6),0,IF(AND($C109=12,H109&lt;Datenblatt!$AA$7),0,IF(AND($C109=11,H109&lt;Datenblatt!$AA$8),0,IF(AND($C109=13,H109&gt;Datenblatt!$Z$3),100,IF(AND($C109=14,H109&gt;Datenblatt!$Z$4),100,IF(AND($C109=15,H109&gt;Datenblatt!$Z$5),100,IF(AND($C109=16,H109&gt;Datenblatt!$Z$6),100,IF(AND($C109=12,H109&gt;Datenblatt!$Z$7),100,IF(AND($C109=11,H109&gt;Datenblatt!$Z$8),100,IF($C109=13,(Datenblatt!$B$19*Übersicht!H109^3)+(Datenblatt!$C$19*Übersicht!H109^2)+(Datenblatt!$D$19*Übersicht!H109)+Datenblatt!$E$19,IF($C109=14,(Datenblatt!$B$20*Übersicht!H109^3)+(Datenblatt!$C$20*Übersicht!H109^2)+(Datenblatt!$D$20*Übersicht!H109)+Datenblatt!$E$20,IF($C109=15,(Datenblatt!$B$21*Übersicht!H109^3)+(Datenblatt!$C$21*Übersicht!H109^2)+(Datenblatt!$D$21*Übersicht!H109)+Datenblatt!$E$21,IF($C109=16,(Datenblatt!$B$22*Übersicht!H109^3)+(Datenblatt!$C$22*Übersicht!H109^2)+(Datenblatt!$D$22*Übersicht!H109)+Datenblatt!$E$22,IF($C109=12,(Datenblatt!$B$23*Übersicht!H109^3)+(Datenblatt!$C$23*Übersicht!H109^2)+(Datenblatt!$D$23*Übersicht!H109)+Datenblatt!$E$23,IF($C109=11,(Datenblatt!$B$24*Übersicht!H109^3)+(Datenblatt!$C$24*Übersicht!H109^2)+(Datenblatt!$D$24*Übersicht!H109)+Datenblatt!$E$24,0))))))))))))))))))</f>
        <v>0</v>
      </c>
      <c r="O109">
        <f>IF(AND(I109="",C109=11),Datenblatt!$I$26,IF(AND(I109="",C109=12),Datenblatt!$I$26,IF(AND(I109="",C109=16),Datenblatt!$I$27,IF(AND(I109="",C109=15),Datenblatt!$I$26,IF(AND(I109="",C109=14),Datenblatt!$I$26,IF(AND(I109="",C109=13),Datenblatt!$I$26,IF(AND($C109=13,I109&gt;Datenblatt!$AC$3),0,IF(AND($C109=14,I109&gt;Datenblatt!$AC$4),0,IF(AND($C109=15,I109&gt;Datenblatt!$AC$5),0,IF(AND($C109=16,I109&gt;Datenblatt!$AC$6),0,IF(AND($C109=12,I109&gt;Datenblatt!$AC$7),0,IF(AND($C109=11,I109&gt;Datenblatt!$AC$8),0,IF(AND($C109=13,I109&lt;Datenblatt!$AB$3),100,IF(AND($C109=14,I109&lt;Datenblatt!$AB$4),100,IF(AND($C109=15,I109&lt;Datenblatt!$AB$5),100,IF(AND($C109=16,I109&lt;Datenblatt!$AB$6),100,IF(AND($C109=12,I109&lt;Datenblatt!$AB$7),100,IF(AND($C109=11,I109&lt;Datenblatt!$AB$8),100,IF($C109=13,(Datenblatt!$B$27*Übersicht!I109^3)+(Datenblatt!$C$27*Übersicht!I109^2)+(Datenblatt!$D$27*Übersicht!I109)+Datenblatt!$E$27,IF($C109=14,(Datenblatt!$B$28*Übersicht!I109^3)+(Datenblatt!$C$28*Übersicht!I109^2)+(Datenblatt!$D$28*Übersicht!I109)+Datenblatt!$E$28,IF($C109=15,(Datenblatt!$B$29*Übersicht!I109^3)+(Datenblatt!$C$29*Übersicht!I109^2)+(Datenblatt!$D$29*Übersicht!I109)+Datenblatt!$E$29,IF($C109=16,(Datenblatt!$B$30*Übersicht!I109^3)+(Datenblatt!$C$30*Übersicht!I109^2)+(Datenblatt!$D$30*Übersicht!I109)+Datenblatt!$E$30,IF($C109=12,(Datenblatt!$B$31*Übersicht!I109^3)+(Datenblatt!$C$31*Übersicht!I109^2)+(Datenblatt!$D$31*Übersicht!I109)+Datenblatt!$E$31,IF($C109=11,(Datenblatt!$B$32*Übersicht!I109^3)+(Datenblatt!$C$32*Übersicht!I109^2)+(Datenblatt!$D$32*Übersicht!I109)+Datenblatt!$E$32,0))))))))))))))))))))))))</f>
        <v>0</v>
      </c>
      <c r="P109">
        <f>IF(AND(I109="",C109=11),Datenblatt!$I$29,IF(AND(I109="",C109=12),Datenblatt!$I$29,IF(AND(I109="",C109=16),Datenblatt!$I$29,IF(AND(I109="",C109=15),Datenblatt!$I$29,IF(AND(I109="",C109=14),Datenblatt!$I$29,IF(AND(I109="",C109=13),Datenblatt!$I$29,IF(AND($C109=13,I109&gt;Datenblatt!$AC$3),0,IF(AND($C109=14,I109&gt;Datenblatt!$AC$4),0,IF(AND($C109=15,I109&gt;Datenblatt!$AC$5),0,IF(AND($C109=16,I109&gt;Datenblatt!$AC$6),0,IF(AND($C109=12,I109&gt;Datenblatt!$AC$7),0,IF(AND($C109=11,I109&gt;Datenblatt!$AC$8),0,IF(AND($C109=13,I109&lt;Datenblatt!$AB$3),100,IF(AND($C109=14,I109&lt;Datenblatt!$AB$4),100,IF(AND($C109=15,I109&lt;Datenblatt!$AB$5),100,IF(AND($C109=16,I109&lt;Datenblatt!$AB$6),100,IF(AND($C109=12,I109&lt;Datenblatt!$AB$7),100,IF(AND($C109=11,I109&lt;Datenblatt!$AB$8),100,IF($C109=13,(Datenblatt!$B$27*Übersicht!I109^3)+(Datenblatt!$C$27*Übersicht!I109^2)+(Datenblatt!$D$27*Übersicht!I109)+Datenblatt!$E$27,IF($C109=14,(Datenblatt!$B$28*Übersicht!I109^3)+(Datenblatt!$C$28*Übersicht!I109^2)+(Datenblatt!$D$28*Übersicht!I109)+Datenblatt!$E$28,IF($C109=15,(Datenblatt!$B$29*Übersicht!I109^3)+(Datenblatt!$C$29*Übersicht!I109^2)+(Datenblatt!$D$29*Übersicht!I109)+Datenblatt!$E$29,IF($C109=16,(Datenblatt!$B$30*Übersicht!I109^3)+(Datenblatt!$C$30*Übersicht!I109^2)+(Datenblatt!$D$30*Übersicht!I109)+Datenblatt!$E$30,IF($C109=12,(Datenblatt!$B$31*Übersicht!I109^3)+(Datenblatt!$C$31*Übersicht!I109^2)+(Datenblatt!$D$31*Übersicht!I109)+Datenblatt!$E$31,IF($C109=11,(Datenblatt!$B$32*Übersicht!I109^3)+(Datenblatt!$C$32*Übersicht!I109^2)+(Datenblatt!$D$32*Übersicht!I109)+Datenblatt!$E$32,0))))))))))))))))))))))))</f>
        <v>0</v>
      </c>
      <c r="Q109" s="2" t="e">
        <f t="shared" si="4"/>
        <v>#DIV/0!</v>
      </c>
      <c r="R109" s="2" t="e">
        <f t="shared" si="5"/>
        <v>#DIV/0!</v>
      </c>
      <c r="T109" s="2"/>
      <c r="U109" s="2">
        <f>Datenblatt!$I$10</f>
        <v>63</v>
      </c>
      <c r="V109" s="2">
        <f>Datenblatt!$I$18</f>
        <v>62</v>
      </c>
      <c r="W109" s="2">
        <f>Datenblatt!$I$26</f>
        <v>56</v>
      </c>
      <c r="X109" s="2">
        <f>Datenblatt!$I$34</f>
        <v>58</v>
      </c>
      <c r="Y109" s="7" t="e">
        <f t="shared" si="6"/>
        <v>#DIV/0!</v>
      </c>
      <c r="AA109" s="2">
        <f>Datenblatt!$I$5</f>
        <v>73</v>
      </c>
      <c r="AB109">
        <f>Datenblatt!$I$13</f>
        <v>80</v>
      </c>
      <c r="AC109">
        <f>Datenblatt!$I$21</f>
        <v>80</v>
      </c>
      <c r="AD109">
        <f>Datenblatt!$I$29</f>
        <v>71</v>
      </c>
      <c r="AE109">
        <f>Datenblatt!$I$37</f>
        <v>75</v>
      </c>
      <c r="AF109" s="7" t="e">
        <f t="shared" si="7"/>
        <v>#DIV/0!</v>
      </c>
    </row>
    <row r="110" spans="11:32" ht="18.75" x14ac:dyDescent="0.3">
      <c r="K110" s="3" t="e">
        <f>IF(AND($C110=13,Datenblatt!M110&lt;Datenblatt!$S$3),0,IF(AND($C110=14,Datenblatt!M110&lt;Datenblatt!$S$4),0,IF(AND($C110=15,Datenblatt!M110&lt;Datenblatt!$S$5),0,IF(AND($C110=16,Datenblatt!M110&lt;Datenblatt!$S$6),0,IF(AND($C110=12,Datenblatt!M110&lt;Datenblatt!$S$7),0,IF(AND($C110=11,Datenblatt!M110&lt;Datenblatt!$S$8),0,IF(AND($C110=13,Datenblatt!M110&gt;Datenblatt!$R$3),100,IF(AND($C110=14,Datenblatt!M110&gt;Datenblatt!$R$4),100,IF(AND($C110=15,Datenblatt!M110&gt;Datenblatt!$R$5),100,IF(AND($C110=16,Datenblatt!M110&gt;Datenblatt!$R$6),100,IF(AND($C110=12,Datenblatt!M110&gt;Datenblatt!$R$7),100,IF(AND($C110=11,Datenblatt!M110&gt;Datenblatt!$R$8),100,IF(Übersicht!$C110=13,Datenblatt!$B$35*Datenblatt!M110^3+Datenblatt!$C$35*Datenblatt!M110^2+Datenblatt!$D$35*Datenblatt!M110+Datenblatt!$E$35,IF(Übersicht!$C110=14,Datenblatt!$B$36*Datenblatt!M110^3+Datenblatt!$C$36*Datenblatt!M110^2+Datenblatt!$D$36*Datenblatt!M110+Datenblatt!$E$36,IF(Übersicht!$C110=15,Datenblatt!$B$37*Datenblatt!M110^3+Datenblatt!$C$37*Datenblatt!M110^2+Datenblatt!$D$37*Datenblatt!M110+Datenblatt!$E$37,IF(Übersicht!$C110=16,Datenblatt!$B$38*Datenblatt!M110^3+Datenblatt!$C$38*Datenblatt!M110^2+Datenblatt!$D$38*Datenblatt!M110+Datenblatt!$E$38,IF(Übersicht!$C110=12,Datenblatt!$B$39*Datenblatt!M110^3+Datenblatt!$C$39*Datenblatt!M110^2+Datenblatt!$D$39*Datenblatt!M110+Datenblatt!$E$39,IF(Übersicht!$C110=11,Datenblatt!$B$40*Datenblatt!M110^3+Datenblatt!$C$40*Datenblatt!M110^2+Datenblatt!$D$40*Datenblatt!M110+Datenblatt!$E$40,0))))))))))))))))))</f>
        <v>#DIV/0!</v>
      </c>
      <c r="L110" s="3"/>
      <c r="M110" t="e">
        <f>IF(AND(Übersicht!$C110=13,Datenblatt!O110&lt;Datenblatt!$Y$3),0,IF(AND(Übersicht!$C110=14,Datenblatt!O110&lt;Datenblatt!$Y$4),0,IF(AND(Übersicht!$C110=15,Datenblatt!O110&lt;Datenblatt!$Y$5),0,IF(AND(Übersicht!$C110=16,Datenblatt!O110&lt;Datenblatt!$Y$6),0,IF(AND(Übersicht!$C110=12,Datenblatt!O110&lt;Datenblatt!$Y$7),0,IF(AND(Übersicht!$C110=11,Datenblatt!O110&lt;Datenblatt!$Y$8),0,IF(AND($C110=13,Datenblatt!O110&gt;Datenblatt!$X$3),100,IF(AND($C110=14,Datenblatt!O110&gt;Datenblatt!$X$4),100,IF(AND($C110=15,Datenblatt!O110&gt;Datenblatt!$X$5),100,IF(AND($C110=16,Datenblatt!O110&gt;Datenblatt!$X$6),100,IF(AND($C110=12,Datenblatt!O110&gt;Datenblatt!$X$7),100,IF(AND($C110=11,Datenblatt!O110&gt;Datenblatt!$X$8),100,IF(Übersicht!$C110=13,Datenblatt!$B$11*Datenblatt!O110^3+Datenblatt!$C$11*Datenblatt!O110^2+Datenblatt!$D$11*Datenblatt!O110+Datenblatt!$E$11,IF(Übersicht!$C110=14,Datenblatt!$B$12*Datenblatt!O110^3+Datenblatt!$C$12*Datenblatt!O110^2+Datenblatt!$D$12*Datenblatt!O110+Datenblatt!$E$12,IF(Übersicht!$C110=15,Datenblatt!$B$13*Datenblatt!O110^3+Datenblatt!$C$13*Datenblatt!O110^2+Datenblatt!$D$13*Datenblatt!O110+Datenblatt!$E$13,IF(Übersicht!$C110=16,Datenblatt!$B$14*Datenblatt!O110^3+Datenblatt!$C$14*Datenblatt!O110^2+Datenblatt!$D$14*Datenblatt!O110+Datenblatt!$E$14,IF(Übersicht!$C110=12,Datenblatt!$B$15*Datenblatt!O110^3+Datenblatt!$C$15*Datenblatt!O110^2+Datenblatt!$D$15*Datenblatt!O110+Datenblatt!$E$15,IF(Übersicht!$C110=11,Datenblatt!$B$16*Datenblatt!O110^3+Datenblatt!$C$16*Datenblatt!O110^2+Datenblatt!$D$16*Datenblatt!O110+Datenblatt!$E$16,0))))))))))))))))))</f>
        <v>#DIV/0!</v>
      </c>
      <c r="N110">
        <f>IF(AND($C110=13,H110&lt;Datenblatt!$AA$3),0,IF(AND($C110=14,H110&lt;Datenblatt!$AA$4),0,IF(AND($C110=15,H110&lt;Datenblatt!$AA$5),0,IF(AND($C110=16,H110&lt;Datenblatt!$AA$6),0,IF(AND($C110=12,H110&lt;Datenblatt!$AA$7),0,IF(AND($C110=11,H110&lt;Datenblatt!$AA$8),0,IF(AND($C110=13,H110&gt;Datenblatt!$Z$3),100,IF(AND($C110=14,H110&gt;Datenblatt!$Z$4),100,IF(AND($C110=15,H110&gt;Datenblatt!$Z$5),100,IF(AND($C110=16,H110&gt;Datenblatt!$Z$6),100,IF(AND($C110=12,H110&gt;Datenblatt!$Z$7),100,IF(AND($C110=11,H110&gt;Datenblatt!$Z$8),100,IF($C110=13,(Datenblatt!$B$19*Übersicht!H110^3)+(Datenblatt!$C$19*Übersicht!H110^2)+(Datenblatt!$D$19*Übersicht!H110)+Datenblatt!$E$19,IF($C110=14,(Datenblatt!$B$20*Übersicht!H110^3)+(Datenblatt!$C$20*Übersicht!H110^2)+(Datenblatt!$D$20*Übersicht!H110)+Datenblatt!$E$20,IF($C110=15,(Datenblatt!$B$21*Übersicht!H110^3)+(Datenblatt!$C$21*Übersicht!H110^2)+(Datenblatt!$D$21*Übersicht!H110)+Datenblatt!$E$21,IF($C110=16,(Datenblatt!$B$22*Übersicht!H110^3)+(Datenblatt!$C$22*Übersicht!H110^2)+(Datenblatt!$D$22*Übersicht!H110)+Datenblatt!$E$22,IF($C110=12,(Datenblatt!$B$23*Übersicht!H110^3)+(Datenblatt!$C$23*Übersicht!H110^2)+(Datenblatt!$D$23*Übersicht!H110)+Datenblatt!$E$23,IF($C110=11,(Datenblatt!$B$24*Übersicht!H110^3)+(Datenblatt!$C$24*Übersicht!H110^2)+(Datenblatt!$D$24*Übersicht!H110)+Datenblatt!$E$24,0))))))))))))))))))</f>
        <v>0</v>
      </c>
      <c r="O110">
        <f>IF(AND(I110="",C110=11),Datenblatt!$I$26,IF(AND(I110="",C110=12),Datenblatt!$I$26,IF(AND(I110="",C110=16),Datenblatt!$I$27,IF(AND(I110="",C110=15),Datenblatt!$I$26,IF(AND(I110="",C110=14),Datenblatt!$I$26,IF(AND(I110="",C110=13),Datenblatt!$I$26,IF(AND($C110=13,I110&gt;Datenblatt!$AC$3),0,IF(AND($C110=14,I110&gt;Datenblatt!$AC$4),0,IF(AND($C110=15,I110&gt;Datenblatt!$AC$5),0,IF(AND($C110=16,I110&gt;Datenblatt!$AC$6),0,IF(AND($C110=12,I110&gt;Datenblatt!$AC$7),0,IF(AND($C110=11,I110&gt;Datenblatt!$AC$8),0,IF(AND($C110=13,I110&lt;Datenblatt!$AB$3),100,IF(AND($C110=14,I110&lt;Datenblatt!$AB$4),100,IF(AND($C110=15,I110&lt;Datenblatt!$AB$5),100,IF(AND($C110=16,I110&lt;Datenblatt!$AB$6),100,IF(AND($C110=12,I110&lt;Datenblatt!$AB$7),100,IF(AND($C110=11,I110&lt;Datenblatt!$AB$8),100,IF($C110=13,(Datenblatt!$B$27*Übersicht!I110^3)+(Datenblatt!$C$27*Übersicht!I110^2)+(Datenblatt!$D$27*Übersicht!I110)+Datenblatt!$E$27,IF($C110=14,(Datenblatt!$B$28*Übersicht!I110^3)+(Datenblatt!$C$28*Übersicht!I110^2)+(Datenblatt!$D$28*Übersicht!I110)+Datenblatt!$E$28,IF($C110=15,(Datenblatt!$B$29*Übersicht!I110^3)+(Datenblatt!$C$29*Übersicht!I110^2)+(Datenblatt!$D$29*Übersicht!I110)+Datenblatt!$E$29,IF($C110=16,(Datenblatt!$B$30*Übersicht!I110^3)+(Datenblatt!$C$30*Übersicht!I110^2)+(Datenblatt!$D$30*Übersicht!I110)+Datenblatt!$E$30,IF($C110=12,(Datenblatt!$B$31*Übersicht!I110^3)+(Datenblatt!$C$31*Übersicht!I110^2)+(Datenblatt!$D$31*Übersicht!I110)+Datenblatt!$E$31,IF($C110=11,(Datenblatt!$B$32*Übersicht!I110^3)+(Datenblatt!$C$32*Übersicht!I110^2)+(Datenblatt!$D$32*Übersicht!I110)+Datenblatt!$E$32,0))))))))))))))))))))))))</f>
        <v>0</v>
      </c>
      <c r="P110">
        <f>IF(AND(I110="",C110=11),Datenblatt!$I$29,IF(AND(I110="",C110=12),Datenblatt!$I$29,IF(AND(I110="",C110=16),Datenblatt!$I$29,IF(AND(I110="",C110=15),Datenblatt!$I$29,IF(AND(I110="",C110=14),Datenblatt!$I$29,IF(AND(I110="",C110=13),Datenblatt!$I$29,IF(AND($C110=13,I110&gt;Datenblatt!$AC$3),0,IF(AND($C110=14,I110&gt;Datenblatt!$AC$4),0,IF(AND($C110=15,I110&gt;Datenblatt!$AC$5),0,IF(AND($C110=16,I110&gt;Datenblatt!$AC$6),0,IF(AND($C110=12,I110&gt;Datenblatt!$AC$7),0,IF(AND($C110=11,I110&gt;Datenblatt!$AC$8),0,IF(AND($C110=13,I110&lt;Datenblatt!$AB$3),100,IF(AND($C110=14,I110&lt;Datenblatt!$AB$4),100,IF(AND($C110=15,I110&lt;Datenblatt!$AB$5),100,IF(AND($C110=16,I110&lt;Datenblatt!$AB$6),100,IF(AND($C110=12,I110&lt;Datenblatt!$AB$7),100,IF(AND($C110=11,I110&lt;Datenblatt!$AB$8),100,IF($C110=13,(Datenblatt!$B$27*Übersicht!I110^3)+(Datenblatt!$C$27*Übersicht!I110^2)+(Datenblatt!$D$27*Übersicht!I110)+Datenblatt!$E$27,IF($C110=14,(Datenblatt!$B$28*Übersicht!I110^3)+(Datenblatt!$C$28*Übersicht!I110^2)+(Datenblatt!$D$28*Übersicht!I110)+Datenblatt!$E$28,IF($C110=15,(Datenblatt!$B$29*Übersicht!I110^3)+(Datenblatt!$C$29*Übersicht!I110^2)+(Datenblatt!$D$29*Übersicht!I110)+Datenblatt!$E$29,IF($C110=16,(Datenblatt!$B$30*Übersicht!I110^3)+(Datenblatt!$C$30*Übersicht!I110^2)+(Datenblatt!$D$30*Übersicht!I110)+Datenblatt!$E$30,IF($C110=12,(Datenblatt!$B$31*Übersicht!I110^3)+(Datenblatt!$C$31*Übersicht!I110^2)+(Datenblatt!$D$31*Übersicht!I110)+Datenblatt!$E$31,IF($C110=11,(Datenblatt!$B$32*Übersicht!I110^3)+(Datenblatt!$C$32*Übersicht!I110^2)+(Datenblatt!$D$32*Übersicht!I110)+Datenblatt!$E$32,0))))))))))))))))))))))))</f>
        <v>0</v>
      </c>
      <c r="Q110" s="2" t="e">
        <f t="shared" si="4"/>
        <v>#DIV/0!</v>
      </c>
      <c r="R110" s="2" t="e">
        <f t="shared" si="5"/>
        <v>#DIV/0!</v>
      </c>
      <c r="T110" s="2"/>
      <c r="U110" s="2">
        <f>Datenblatt!$I$10</f>
        <v>63</v>
      </c>
      <c r="V110" s="2">
        <f>Datenblatt!$I$18</f>
        <v>62</v>
      </c>
      <c r="W110" s="2">
        <f>Datenblatt!$I$26</f>
        <v>56</v>
      </c>
      <c r="X110" s="2">
        <f>Datenblatt!$I$34</f>
        <v>58</v>
      </c>
      <c r="Y110" s="7" t="e">
        <f t="shared" si="6"/>
        <v>#DIV/0!</v>
      </c>
      <c r="AA110" s="2">
        <f>Datenblatt!$I$5</f>
        <v>73</v>
      </c>
      <c r="AB110">
        <f>Datenblatt!$I$13</f>
        <v>80</v>
      </c>
      <c r="AC110">
        <f>Datenblatt!$I$21</f>
        <v>80</v>
      </c>
      <c r="AD110">
        <f>Datenblatt!$I$29</f>
        <v>71</v>
      </c>
      <c r="AE110">
        <f>Datenblatt!$I$37</f>
        <v>75</v>
      </c>
      <c r="AF110" s="7" t="e">
        <f t="shared" si="7"/>
        <v>#DIV/0!</v>
      </c>
    </row>
    <row r="111" spans="11:32" ht="18.75" x14ac:dyDescent="0.3">
      <c r="K111" s="3" t="e">
        <f>IF(AND($C111=13,Datenblatt!M111&lt;Datenblatt!$S$3),0,IF(AND($C111=14,Datenblatt!M111&lt;Datenblatt!$S$4),0,IF(AND($C111=15,Datenblatt!M111&lt;Datenblatt!$S$5),0,IF(AND($C111=16,Datenblatt!M111&lt;Datenblatt!$S$6),0,IF(AND($C111=12,Datenblatt!M111&lt;Datenblatt!$S$7),0,IF(AND($C111=11,Datenblatt!M111&lt;Datenblatt!$S$8),0,IF(AND($C111=13,Datenblatt!M111&gt;Datenblatt!$R$3),100,IF(AND($C111=14,Datenblatt!M111&gt;Datenblatt!$R$4),100,IF(AND($C111=15,Datenblatt!M111&gt;Datenblatt!$R$5),100,IF(AND($C111=16,Datenblatt!M111&gt;Datenblatt!$R$6),100,IF(AND($C111=12,Datenblatt!M111&gt;Datenblatt!$R$7),100,IF(AND($C111=11,Datenblatt!M111&gt;Datenblatt!$R$8),100,IF(Übersicht!$C111=13,Datenblatt!$B$35*Datenblatt!M111^3+Datenblatt!$C$35*Datenblatt!M111^2+Datenblatt!$D$35*Datenblatt!M111+Datenblatt!$E$35,IF(Übersicht!$C111=14,Datenblatt!$B$36*Datenblatt!M111^3+Datenblatt!$C$36*Datenblatt!M111^2+Datenblatt!$D$36*Datenblatt!M111+Datenblatt!$E$36,IF(Übersicht!$C111=15,Datenblatt!$B$37*Datenblatt!M111^3+Datenblatt!$C$37*Datenblatt!M111^2+Datenblatt!$D$37*Datenblatt!M111+Datenblatt!$E$37,IF(Übersicht!$C111=16,Datenblatt!$B$38*Datenblatt!M111^3+Datenblatt!$C$38*Datenblatt!M111^2+Datenblatt!$D$38*Datenblatt!M111+Datenblatt!$E$38,IF(Übersicht!$C111=12,Datenblatt!$B$39*Datenblatt!M111^3+Datenblatt!$C$39*Datenblatt!M111^2+Datenblatt!$D$39*Datenblatt!M111+Datenblatt!$E$39,IF(Übersicht!$C111=11,Datenblatt!$B$40*Datenblatt!M111^3+Datenblatt!$C$40*Datenblatt!M111^2+Datenblatt!$D$40*Datenblatt!M111+Datenblatt!$E$40,0))))))))))))))))))</f>
        <v>#DIV/0!</v>
      </c>
      <c r="L111" s="3"/>
      <c r="M111" t="e">
        <f>IF(AND(Übersicht!$C111=13,Datenblatt!O111&lt;Datenblatt!$Y$3),0,IF(AND(Übersicht!$C111=14,Datenblatt!O111&lt;Datenblatt!$Y$4),0,IF(AND(Übersicht!$C111=15,Datenblatt!O111&lt;Datenblatt!$Y$5),0,IF(AND(Übersicht!$C111=16,Datenblatt!O111&lt;Datenblatt!$Y$6),0,IF(AND(Übersicht!$C111=12,Datenblatt!O111&lt;Datenblatt!$Y$7),0,IF(AND(Übersicht!$C111=11,Datenblatt!O111&lt;Datenblatt!$Y$8),0,IF(AND($C111=13,Datenblatt!O111&gt;Datenblatt!$X$3),100,IF(AND($C111=14,Datenblatt!O111&gt;Datenblatt!$X$4),100,IF(AND($C111=15,Datenblatt!O111&gt;Datenblatt!$X$5),100,IF(AND($C111=16,Datenblatt!O111&gt;Datenblatt!$X$6),100,IF(AND($C111=12,Datenblatt!O111&gt;Datenblatt!$X$7),100,IF(AND($C111=11,Datenblatt!O111&gt;Datenblatt!$X$8),100,IF(Übersicht!$C111=13,Datenblatt!$B$11*Datenblatt!O111^3+Datenblatt!$C$11*Datenblatt!O111^2+Datenblatt!$D$11*Datenblatt!O111+Datenblatt!$E$11,IF(Übersicht!$C111=14,Datenblatt!$B$12*Datenblatt!O111^3+Datenblatt!$C$12*Datenblatt!O111^2+Datenblatt!$D$12*Datenblatt!O111+Datenblatt!$E$12,IF(Übersicht!$C111=15,Datenblatt!$B$13*Datenblatt!O111^3+Datenblatt!$C$13*Datenblatt!O111^2+Datenblatt!$D$13*Datenblatt!O111+Datenblatt!$E$13,IF(Übersicht!$C111=16,Datenblatt!$B$14*Datenblatt!O111^3+Datenblatt!$C$14*Datenblatt!O111^2+Datenblatt!$D$14*Datenblatt!O111+Datenblatt!$E$14,IF(Übersicht!$C111=12,Datenblatt!$B$15*Datenblatt!O111^3+Datenblatt!$C$15*Datenblatt!O111^2+Datenblatt!$D$15*Datenblatt!O111+Datenblatt!$E$15,IF(Übersicht!$C111=11,Datenblatt!$B$16*Datenblatt!O111^3+Datenblatt!$C$16*Datenblatt!O111^2+Datenblatt!$D$16*Datenblatt!O111+Datenblatt!$E$16,0))))))))))))))))))</f>
        <v>#DIV/0!</v>
      </c>
      <c r="N111">
        <f>IF(AND($C111=13,H111&lt;Datenblatt!$AA$3),0,IF(AND($C111=14,H111&lt;Datenblatt!$AA$4),0,IF(AND($C111=15,H111&lt;Datenblatt!$AA$5),0,IF(AND($C111=16,H111&lt;Datenblatt!$AA$6),0,IF(AND($C111=12,H111&lt;Datenblatt!$AA$7),0,IF(AND($C111=11,H111&lt;Datenblatt!$AA$8),0,IF(AND($C111=13,H111&gt;Datenblatt!$Z$3),100,IF(AND($C111=14,H111&gt;Datenblatt!$Z$4),100,IF(AND($C111=15,H111&gt;Datenblatt!$Z$5),100,IF(AND($C111=16,H111&gt;Datenblatt!$Z$6),100,IF(AND($C111=12,H111&gt;Datenblatt!$Z$7),100,IF(AND($C111=11,H111&gt;Datenblatt!$Z$8),100,IF($C111=13,(Datenblatt!$B$19*Übersicht!H111^3)+(Datenblatt!$C$19*Übersicht!H111^2)+(Datenblatt!$D$19*Übersicht!H111)+Datenblatt!$E$19,IF($C111=14,(Datenblatt!$B$20*Übersicht!H111^3)+(Datenblatt!$C$20*Übersicht!H111^2)+(Datenblatt!$D$20*Übersicht!H111)+Datenblatt!$E$20,IF($C111=15,(Datenblatt!$B$21*Übersicht!H111^3)+(Datenblatt!$C$21*Übersicht!H111^2)+(Datenblatt!$D$21*Übersicht!H111)+Datenblatt!$E$21,IF($C111=16,(Datenblatt!$B$22*Übersicht!H111^3)+(Datenblatt!$C$22*Übersicht!H111^2)+(Datenblatt!$D$22*Übersicht!H111)+Datenblatt!$E$22,IF($C111=12,(Datenblatt!$B$23*Übersicht!H111^3)+(Datenblatt!$C$23*Übersicht!H111^2)+(Datenblatt!$D$23*Übersicht!H111)+Datenblatt!$E$23,IF($C111=11,(Datenblatt!$B$24*Übersicht!H111^3)+(Datenblatt!$C$24*Übersicht!H111^2)+(Datenblatt!$D$24*Übersicht!H111)+Datenblatt!$E$24,0))))))))))))))))))</f>
        <v>0</v>
      </c>
      <c r="O111">
        <f>IF(AND(I111="",C111=11),Datenblatt!$I$26,IF(AND(I111="",C111=12),Datenblatt!$I$26,IF(AND(I111="",C111=16),Datenblatt!$I$27,IF(AND(I111="",C111=15),Datenblatt!$I$26,IF(AND(I111="",C111=14),Datenblatt!$I$26,IF(AND(I111="",C111=13),Datenblatt!$I$26,IF(AND($C111=13,I111&gt;Datenblatt!$AC$3),0,IF(AND($C111=14,I111&gt;Datenblatt!$AC$4),0,IF(AND($C111=15,I111&gt;Datenblatt!$AC$5),0,IF(AND($C111=16,I111&gt;Datenblatt!$AC$6),0,IF(AND($C111=12,I111&gt;Datenblatt!$AC$7),0,IF(AND($C111=11,I111&gt;Datenblatt!$AC$8),0,IF(AND($C111=13,I111&lt;Datenblatt!$AB$3),100,IF(AND($C111=14,I111&lt;Datenblatt!$AB$4),100,IF(AND($C111=15,I111&lt;Datenblatt!$AB$5),100,IF(AND($C111=16,I111&lt;Datenblatt!$AB$6),100,IF(AND($C111=12,I111&lt;Datenblatt!$AB$7),100,IF(AND($C111=11,I111&lt;Datenblatt!$AB$8),100,IF($C111=13,(Datenblatt!$B$27*Übersicht!I111^3)+(Datenblatt!$C$27*Übersicht!I111^2)+(Datenblatt!$D$27*Übersicht!I111)+Datenblatt!$E$27,IF($C111=14,(Datenblatt!$B$28*Übersicht!I111^3)+(Datenblatt!$C$28*Übersicht!I111^2)+(Datenblatt!$D$28*Übersicht!I111)+Datenblatt!$E$28,IF($C111=15,(Datenblatt!$B$29*Übersicht!I111^3)+(Datenblatt!$C$29*Übersicht!I111^2)+(Datenblatt!$D$29*Übersicht!I111)+Datenblatt!$E$29,IF($C111=16,(Datenblatt!$B$30*Übersicht!I111^3)+(Datenblatt!$C$30*Übersicht!I111^2)+(Datenblatt!$D$30*Übersicht!I111)+Datenblatt!$E$30,IF($C111=12,(Datenblatt!$B$31*Übersicht!I111^3)+(Datenblatt!$C$31*Übersicht!I111^2)+(Datenblatt!$D$31*Übersicht!I111)+Datenblatt!$E$31,IF($C111=11,(Datenblatt!$B$32*Übersicht!I111^3)+(Datenblatt!$C$32*Übersicht!I111^2)+(Datenblatt!$D$32*Übersicht!I111)+Datenblatt!$E$32,0))))))))))))))))))))))))</f>
        <v>0</v>
      </c>
      <c r="P111">
        <f>IF(AND(I111="",C111=11),Datenblatt!$I$29,IF(AND(I111="",C111=12),Datenblatt!$I$29,IF(AND(I111="",C111=16),Datenblatt!$I$29,IF(AND(I111="",C111=15),Datenblatt!$I$29,IF(AND(I111="",C111=14),Datenblatt!$I$29,IF(AND(I111="",C111=13),Datenblatt!$I$29,IF(AND($C111=13,I111&gt;Datenblatt!$AC$3),0,IF(AND($C111=14,I111&gt;Datenblatt!$AC$4),0,IF(AND($C111=15,I111&gt;Datenblatt!$AC$5),0,IF(AND($C111=16,I111&gt;Datenblatt!$AC$6),0,IF(AND($C111=12,I111&gt;Datenblatt!$AC$7),0,IF(AND($C111=11,I111&gt;Datenblatt!$AC$8),0,IF(AND($C111=13,I111&lt;Datenblatt!$AB$3),100,IF(AND($C111=14,I111&lt;Datenblatt!$AB$4),100,IF(AND($C111=15,I111&lt;Datenblatt!$AB$5),100,IF(AND($C111=16,I111&lt;Datenblatt!$AB$6),100,IF(AND($C111=12,I111&lt;Datenblatt!$AB$7),100,IF(AND($C111=11,I111&lt;Datenblatt!$AB$8),100,IF($C111=13,(Datenblatt!$B$27*Übersicht!I111^3)+(Datenblatt!$C$27*Übersicht!I111^2)+(Datenblatt!$D$27*Übersicht!I111)+Datenblatt!$E$27,IF($C111=14,(Datenblatt!$B$28*Übersicht!I111^3)+(Datenblatt!$C$28*Übersicht!I111^2)+(Datenblatt!$D$28*Übersicht!I111)+Datenblatt!$E$28,IF($C111=15,(Datenblatt!$B$29*Übersicht!I111^3)+(Datenblatt!$C$29*Übersicht!I111^2)+(Datenblatt!$D$29*Übersicht!I111)+Datenblatt!$E$29,IF($C111=16,(Datenblatt!$B$30*Übersicht!I111^3)+(Datenblatt!$C$30*Übersicht!I111^2)+(Datenblatt!$D$30*Übersicht!I111)+Datenblatt!$E$30,IF($C111=12,(Datenblatt!$B$31*Übersicht!I111^3)+(Datenblatt!$C$31*Übersicht!I111^2)+(Datenblatt!$D$31*Übersicht!I111)+Datenblatt!$E$31,IF($C111=11,(Datenblatt!$B$32*Übersicht!I111^3)+(Datenblatt!$C$32*Übersicht!I111^2)+(Datenblatt!$D$32*Übersicht!I111)+Datenblatt!$E$32,0))))))))))))))))))))))))</f>
        <v>0</v>
      </c>
      <c r="Q111" s="2" t="e">
        <f t="shared" si="4"/>
        <v>#DIV/0!</v>
      </c>
      <c r="R111" s="2" t="e">
        <f t="shared" si="5"/>
        <v>#DIV/0!</v>
      </c>
      <c r="T111" s="2"/>
      <c r="U111" s="2">
        <f>Datenblatt!$I$10</f>
        <v>63</v>
      </c>
      <c r="V111" s="2">
        <f>Datenblatt!$I$18</f>
        <v>62</v>
      </c>
      <c r="W111" s="2">
        <f>Datenblatt!$I$26</f>
        <v>56</v>
      </c>
      <c r="X111" s="2">
        <f>Datenblatt!$I$34</f>
        <v>58</v>
      </c>
      <c r="Y111" s="7" t="e">
        <f t="shared" si="6"/>
        <v>#DIV/0!</v>
      </c>
      <c r="AA111" s="2">
        <f>Datenblatt!$I$5</f>
        <v>73</v>
      </c>
      <c r="AB111">
        <f>Datenblatt!$I$13</f>
        <v>80</v>
      </c>
      <c r="AC111">
        <f>Datenblatt!$I$21</f>
        <v>80</v>
      </c>
      <c r="AD111">
        <f>Datenblatt!$I$29</f>
        <v>71</v>
      </c>
      <c r="AE111">
        <f>Datenblatt!$I$37</f>
        <v>75</v>
      </c>
      <c r="AF111" s="7" t="e">
        <f t="shared" si="7"/>
        <v>#DIV/0!</v>
      </c>
    </row>
    <row r="112" spans="11:32" ht="18.75" x14ac:dyDescent="0.3">
      <c r="K112" s="3" t="e">
        <f>IF(AND($C112=13,Datenblatt!M112&lt;Datenblatt!$S$3),0,IF(AND($C112=14,Datenblatt!M112&lt;Datenblatt!$S$4),0,IF(AND($C112=15,Datenblatt!M112&lt;Datenblatt!$S$5),0,IF(AND($C112=16,Datenblatt!M112&lt;Datenblatt!$S$6),0,IF(AND($C112=12,Datenblatt!M112&lt;Datenblatt!$S$7),0,IF(AND($C112=11,Datenblatt!M112&lt;Datenblatt!$S$8),0,IF(AND($C112=13,Datenblatt!M112&gt;Datenblatt!$R$3),100,IF(AND($C112=14,Datenblatt!M112&gt;Datenblatt!$R$4),100,IF(AND($C112=15,Datenblatt!M112&gt;Datenblatt!$R$5),100,IF(AND($C112=16,Datenblatt!M112&gt;Datenblatt!$R$6),100,IF(AND($C112=12,Datenblatt!M112&gt;Datenblatt!$R$7),100,IF(AND($C112=11,Datenblatt!M112&gt;Datenblatt!$R$8),100,IF(Übersicht!$C112=13,Datenblatt!$B$35*Datenblatt!M112^3+Datenblatt!$C$35*Datenblatt!M112^2+Datenblatt!$D$35*Datenblatt!M112+Datenblatt!$E$35,IF(Übersicht!$C112=14,Datenblatt!$B$36*Datenblatt!M112^3+Datenblatt!$C$36*Datenblatt!M112^2+Datenblatt!$D$36*Datenblatt!M112+Datenblatt!$E$36,IF(Übersicht!$C112=15,Datenblatt!$B$37*Datenblatt!M112^3+Datenblatt!$C$37*Datenblatt!M112^2+Datenblatt!$D$37*Datenblatt!M112+Datenblatt!$E$37,IF(Übersicht!$C112=16,Datenblatt!$B$38*Datenblatt!M112^3+Datenblatt!$C$38*Datenblatt!M112^2+Datenblatt!$D$38*Datenblatt!M112+Datenblatt!$E$38,IF(Übersicht!$C112=12,Datenblatt!$B$39*Datenblatt!M112^3+Datenblatt!$C$39*Datenblatt!M112^2+Datenblatt!$D$39*Datenblatt!M112+Datenblatt!$E$39,IF(Übersicht!$C112=11,Datenblatt!$B$40*Datenblatt!M112^3+Datenblatt!$C$40*Datenblatt!M112^2+Datenblatt!$D$40*Datenblatt!M112+Datenblatt!$E$40,0))))))))))))))))))</f>
        <v>#DIV/0!</v>
      </c>
      <c r="L112" s="3"/>
      <c r="M112" t="e">
        <f>IF(AND(Übersicht!$C112=13,Datenblatt!O112&lt;Datenblatt!$Y$3),0,IF(AND(Übersicht!$C112=14,Datenblatt!O112&lt;Datenblatt!$Y$4),0,IF(AND(Übersicht!$C112=15,Datenblatt!O112&lt;Datenblatt!$Y$5),0,IF(AND(Übersicht!$C112=16,Datenblatt!O112&lt;Datenblatt!$Y$6),0,IF(AND(Übersicht!$C112=12,Datenblatt!O112&lt;Datenblatt!$Y$7),0,IF(AND(Übersicht!$C112=11,Datenblatt!O112&lt;Datenblatt!$Y$8),0,IF(AND($C112=13,Datenblatt!O112&gt;Datenblatt!$X$3),100,IF(AND($C112=14,Datenblatt!O112&gt;Datenblatt!$X$4),100,IF(AND($C112=15,Datenblatt!O112&gt;Datenblatt!$X$5),100,IF(AND($C112=16,Datenblatt!O112&gt;Datenblatt!$X$6),100,IF(AND($C112=12,Datenblatt!O112&gt;Datenblatt!$X$7),100,IF(AND($C112=11,Datenblatt!O112&gt;Datenblatt!$X$8),100,IF(Übersicht!$C112=13,Datenblatt!$B$11*Datenblatt!O112^3+Datenblatt!$C$11*Datenblatt!O112^2+Datenblatt!$D$11*Datenblatt!O112+Datenblatt!$E$11,IF(Übersicht!$C112=14,Datenblatt!$B$12*Datenblatt!O112^3+Datenblatt!$C$12*Datenblatt!O112^2+Datenblatt!$D$12*Datenblatt!O112+Datenblatt!$E$12,IF(Übersicht!$C112=15,Datenblatt!$B$13*Datenblatt!O112^3+Datenblatt!$C$13*Datenblatt!O112^2+Datenblatt!$D$13*Datenblatt!O112+Datenblatt!$E$13,IF(Übersicht!$C112=16,Datenblatt!$B$14*Datenblatt!O112^3+Datenblatt!$C$14*Datenblatt!O112^2+Datenblatt!$D$14*Datenblatt!O112+Datenblatt!$E$14,IF(Übersicht!$C112=12,Datenblatt!$B$15*Datenblatt!O112^3+Datenblatt!$C$15*Datenblatt!O112^2+Datenblatt!$D$15*Datenblatt!O112+Datenblatt!$E$15,IF(Übersicht!$C112=11,Datenblatt!$B$16*Datenblatt!O112^3+Datenblatt!$C$16*Datenblatt!O112^2+Datenblatt!$D$16*Datenblatt!O112+Datenblatt!$E$16,0))))))))))))))))))</f>
        <v>#DIV/0!</v>
      </c>
      <c r="N112">
        <f>IF(AND($C112=13,H112&lt;Datenblatt!$AA$3),0,IF(AND($C112=14,H112&lt;Datenblatt!$AA$4),0,IF(AND($C112=15,H112&lt;Datenblatt!$AA$5),0,IF(AND($C112=16,H112&lt;Datenblatt!$AA$6),0,IF(AND($C112=12,H112&lt;Datenblatt!$AA$7),0,IF(AND($C112=11,H112&lt;Datenblatt!$AA$8),0,IF(AND($C112=13,H112&gt;Datenblatt!$Z$3),100,IF(AND($C112=14,H112&gt;Datenblatt!$Z$4),100,IF(AND($C112=15,H112&gt;Datenblatt!$Z$5),100,IF(AND($C112=16,H112&gt;Datenblatt!$Z$6),100,IF(AND($C112=12,H112&gt;Datenblatt!$Z$7),100,IF(AND($C112=11,H112&gt;Datenblatt!$Z$8),100,IF($C112=13,(Datenblatt!$B$19*Übersicht!H112^3)+(Datenblatt!$C$19*Übersicht!H112^2)+(Datenblatt!$D$19*Übersicht!H112)+Datenblatt!$E$19,IF($C112=14,(Datenblatt!$B$20*Übersicht!H112^3)+(Datenblatt!$C$20*Übersicht!H112^2)+(Datenblatt!$D$20*Übersicht!H112)+Datenblatt!$E$20,IF($C112=15,(Datenblatt!$B$21*Übersicht!H112^3)+(Datenblatt!$C$21*Übersicht!H112^2)+(Datenblatt!$D$21*Übersicht!H112)+Datenblatt!$E$21,IF($C112=16,(Datenblatt!$B$22*Übersicht!H112^3)+(Datenblatt!$C$22*Übersicht!H112^2)+(Datenblatt!$D$22*Übersicht!H112)+Datenblatt!$E$22,IF($C112=12,(Datenblatt!$B$23*Übersicht!H112^3)+(Datenblatt!$C$23*Übersicht!H112^2)+(Datenblatt!$D$23*Übersicht!H112)+Datenblatt!$E$23,IF($C112=11,(Datenblatt!$B$24*Übersicht!H112^3)+(Datenblatt!$C$24*Übersicht!H112^2)+(Datenblatt!$D$24*Übersicht!H112)+Datenblatt!$E$24,0))))))))))))))))))</f>
        <v>0</v>
      </c>
      <c r="O112">
        <f>IF(AND(I112="",C112=11),Datenblatt!$I$26,IF(AND(I112="",C112=12),Datenblatt!$I$26,IF(AND(I112="",C112=16),Datenblatt!$I$27,IF(AND(I112="",C112=15),Datenblatt!$I$26,IF(AND(I112="",C112=14),Datenblatt!$I$26,IF(AND(I112="",C112=13),Datenblatt!$I$26,IF(AND($C112=13,I112&gt;Datenblatt!$AC$3),0,IF(AND($C112=14,I112&gt;Datenblatt!$AC$4),0,IF(AND($C112=15,I112&gt;Datenblatt!$AC$5),0,IF(AND($C112=16,I112&gt;Datenblatt!$AC$6),0,IF(AND($C112=12,I112&gt;Datenblatt!$AC$7),0,IF(AND($C112=11,I112&gt;Datenblatt!$AC$8),0,IF(AND($C112=13,I112&lt;Datenblatt!$AB$3),100,IF(AND($C112=14,I112&lt;Datenblatt!$AB$4),100,IF(AND($C112=15,I112&lt;Datenblatt!$AB$5),100,IF(AND($C112=16,I112&lt;Datenblatt!$AB$6),100,IF(AND($C112=12,I112&lt;Datenblatt!$AB$7),100,IF(AND($C112=11,I112&lt;Datenblatt!$AB$8),100,IF($C112=13,(Datenblatt!$B$27*Übersicht!I112^3)+(Datenblatt!$C$27*Übersicht!I112^2)+(Datenblatt!$D$27*Übersicht!I112)+Datenblatt!$E$27,IF($C112=14,(Datenblatt!$B$28*Übersicht!I112^3)+(Datenblatt!$C$28*Übersicht!I112^2)+(Datenblatt!$D$28*Übersicht!I112)+Datenblatt!$E$28,IF($C112=15,(Datenblatt!$B$29*Übersicht!I112^3)+(Datenblatt!$C$29*Übersicht!I112^2)+(Datenblatt!$D$29*Übersicht!I112)+Datenblatt!$E$29,IF($C112=16,(Datenblatt!$B$30*Übersicht!I112^3)+(Datenblatt!$C$30*Übersicht!I112^2)+(Datenblatt!$D$30*Übersicht!I112)+Datenblatt!$E$30,IF($C112=12,(Datenblatt!$B$31*Übersicht!I112^3)+(Datenblatt!$C$31*Übersicht!I112^2)+(Datenblatt!$D$31*Übersicht!I112)+Datenblatt!$E$31,IF($C112=11,(Datenblatt!$B$32*Übersicht!I112^3)+(Datenblatt!$C$32*Übersicht!I112^2)+(Datenblatt!$D$32*Übersicht!I112)+Datenblatt!$E$32,0))))))))))))))))))))))))</f>
        <v>0</v>
      </c>
      <c r="P112">
        <f>IF(AND(I112="",C112=11),Datenblatt!$I$29,IF(AND(I112="",C112=12),Datenblatt!$I$29,IF(AND(I112="",C112=16),Datenblatt!$I$29,IF(AND(I112="",C112=15),Datenblatt!$I$29,IF(AND(I112="",C112=14),Datenblatt!$I$29,IF(AND(I112="",C112=13),Datenblatt!$I$29,IF(AND($C112=13,I112&gt;Datenblatt!$AC$3),0,IF(AND($C112=14,I112&gt;Datenblatt!$AC$4),0,IF(AND($C112=15,I112&gt;Datenblatt!$AC$5),0,IF(AND($C112=16,I112&gt;Datenblatt!$AC$6),0,IF(AND($C112=12,I112&gt;Datenblatt!$AC$7),0,IF(AND($C112=11,I112&gt;Datenblatt!$AC$8),0,IF(AND($C112=13,I112&lt;Datenblatt!$AB$3),100,IF(AND($C112=14,I112&lt;Datenblatt!$AB$4),100,IF(AND($C112=15,I112&lt;Datenblatt!$AB$5),100,IF(AND($C112=16,I112&lt;Datenblatt!$AB$6),100,IF(AND($C112=12,I112&lt;Datenblatt!$AB$7),100,IF(AND($C112=11,I112&lt;Datenblatt!$AB$8),100,IF($C112=13,(Datenblatt!$B$27*Übersicht!I112^3)+(Datenblatt!$C$27*Übersicht!I112^2)+(Datenblatt!$D$27*Übersicht!I112)+Datenblatt!$E$27,IF($C112=14,(Datenblatt!$B$28*Übersicht!I112^3)+(Datenblatt!$C$28*Übersicht!I112^2)+(Datenblatt!$D$28*Übersicht!I112)+Datenblatt!$E$28,IF($C112=15,(Datenblatt!$B$29*Übersicht!I112^3)+(Datenblatt!$C$29*Übersicht!I112^2)+(Datenblatt!$D$29*Übersicht!I112)+Datenblatt!$E$29,IF($C112=16,(Datenblatt!$B$30*Übersicht!I112^3)+(Datenblatt!$C$30*Übersicht!I112^2)+(Datenblatt!$D$30*Übersicht!I112)+Datenblatt!$E$30,IF($C112=12,(Datenblatt!$B$31*Übersicht!I112^3)+(Datenblatt!$C$31*Übersicht!I112^2)+(Datenblatt!$D$31*Übersicht!I112)+Datenblatt!$E$31,IF($C112=11,(Datenblatt!$B$32*Übersicht!I112^3)+(Datenblatt!$C$32*Übersicht!I112^2)+(Datenblatt!$D$32*Übersicht!I112)+Datenblatt!$E$32,0))))))))))))))))))))))))</f>
        <v>0</v>
      </c>
      <c r="Q112" s="2" t="e">
        <f t="shared" si="4"/>
        <v>#DIV/0!</v>
      </c>
      <c r="R112" s="2" t="e">
        <f t="shared" si="5"/>
        <v>#DIV/0!</v>
      </c>
      <c r="T112" s="2"/>
      <c r="U112" s="2">
        <f>Datenblatt!$I$10</f>
        <v>63</v>
      </c>
      <c r="V112" s="2">
        <f>Datenblatt!$I$18</f>
        <v>62</v>
      </c>
      <c r="W112" s="2">
        <f>Datenblatt!$I$26</f>
        <v>56</v>
      </c>
      <c r="X112" s="2">
        <f>Datenblatt!$I$34</f>
        <v>58</v>
      </c>
      <c r="Y112" s="7" t="e">
        <f t="shared" si="6"/>
        <v>#DIV/0!</v>
      </c>
      <c r="AA112" s="2">
        <f>Datenblatt!$I$5</f>
        <v>73</v>
      </c>
      <c r="AB112">
        <f>Datenblatt!$I$13</f>
        <v>80</v>
      </c>
      <c r="AC112">
        <f>Datenblatt!$I$21</f>
        <v>80</v>
      </c>
      <c r="AD112">
        <f>Datenblatt!$I$29</f>
        <v>71</v>
      </c>
      <c r="AE112">
        <f>Datenblatt!$I$37</f>
        <v>75</v>
      </c>
      <c r="AF112" s="7" t="e">
        <f t="shared" si="7"/>
        <v>#DIV/0!</v>
      </c>
    </row>
    <row r="113" spans="11:32" ht="18.75" x14ac:dyDescent="0.3">
      <c r="K113" s="3" t="e">
        <f>IF(AND($C113=13,Datenblatt!M113&lt;Datenblatt!$S$3),0,IF(AND($C113=14,Datenblatt!M113&lt;Datenblatt!$S$4),0,IF(AND($C113=15,Datenblatt!M113&lt;Datenblatt!$S$5),0,IF(AND($C113=16,Datenblatt!M113&lt;Datenblatt!$S$6),0,IF(AND($C113=12,Datenblatt!M113&lt;Datenblatt!$S$7),0,IF(AND($C113=11,Datenblatt!M113&lt;Datenblatt!$S$8),0,IF(AND($C113=13,Datenblatt!M113&gt;Datenblatt!$R$3),100,IF(AND($C113=14,Datenblatt!M113&gt;Datenblatt!$R$4),100,IF(AND($C113=15,Datenblatt!M113&gt;Datenblatt!$R$5),100,IF(AND($C113=16,Datenblatt!M113&gt;Datenblatt!$R$6),100,IF(AND($C113=12,Datenblatt!M113&gt;Datenblatt!$R$7),100,IF(AND($C113=11,Datenblatt!M113&gt;Datenblatt!$R$8),100,IF(Übersicht!$C113=13,Datenblatt!$B$35*Datenblatt!M113^3+Datenblatt!$C$35*Datenblatt!M113^2+Datenblatt!$D$35*Datenblatt!M113+Datenblatt!$E$35,IF(Übersicht!$C113=14,Datenblatt!$B$36*Datenblatt!M113^3+Datenblatt!$C$36*Datenblatt!M113^2+Datenblatt!$D$36*Datenblatt!M113+Datenblatt!$E$36,IF(Übersicht!$C113=15,Datenblatt!$B$37*Datenblatt!M113^3+Datenblatt!$C$37*Datenblatt!M113^2+Datenblatt!$D$37*Datenblatt!M113+Datenblatt!$E$37,IF(Übersicht!$C113=16,Datenblatt!$B$38*Datenblatt!M113^3+Datenblatt!$C$38*Datenblatt!M113^2+Datenblatt!$D$38*Datenblatt!M113+Datenblatt!$E$38,IF(Übersicht!$C113=12,Datenblatt!$B$39*Datenblatt!M113^3+Datenblatt!$C$39*Datenblatt!M113^2+Datenblatt!$D$39*Datenblatt!M113+Datenblatt!$E$39,IF(Übersicht!$C113=11,Datenblatt!$B$40*Datenblatt!M113^3+Datenblatt!$C$40*Datenblatt!M113^2+Datenblatt!$D$40*Datenblatt!M113+Datenblatt!$E$40,0))))))))))))))))))</f>
        <v>#DIV/0!</v>
      </c>
      <c r="L113" s="3"/>
      <c r="M113" t="e">
        <f>IF(AND(Übersicht!$C113=13,Datenblatt!O113&lt;Datenblatt!$Y$3),0,IF(AND(Übersicht!$C113=14,Datenblatt!O113&lt;Datenblatt!$Y$4),0,IF(AND(Übersicht!$C113=15,Datenblatt!O113&lt;Datenblatt!$Y$5),0,IF(AND(Übersicht!$C113=16,Datenblatt!O113&lt;Datenblatt!$Y$6),0,IF(AND(Übersicht!$C113=12,Datenblatt!O113&lt;Datenblatt!$Y$7),0,IF(AND(Übersicht!$C113=11,Datenblatt!O113&lt;Datenblatt!$Y$8),0,IF(AND($C113=13,Datenblatt!O113&gt;Datenblatt!$X$3),100,IF(AND($C113=14,Datenblatt!O113&gt;Datenblatt!$X$4),100,IF(AND($C113=15,Datenblatt!O113&gt;Datenblatt!$X$5),100,IF(AND($C113=16,Datenblatt!O113&gt;Datenblatt!$X$6),100,IF(AND($C113=12,Datenblatt!O113&gt;Datenblatt!$X$7),100,IF(AND($C113=11,Datenblatt!O113&gt;Datenblatt!$X$8),100,IF(Übersicht!$C113=13,Datenblatt!$B$11*Datenblatt!O113^3+Datenblatt!$C$11*Datenblatt!O113^2+Datenblatt!$D$11*Datenblatt!O113+Datenblatt!$E$11,IF(Übersicht!$C113=14,Datenblatt!$B$12*Datenblatt!O113^3+Datenblatt!$C$12*Datenblatt!O113^2+Datenblatt!$D$12*Datenblatt!O113+Datenblatt!$E$12,IF(Übersicht!$C113=15,Datenblatt!$B$13*Datenblatt!O113^3+Datenblatt!$C$13*Datenblatt!O113^2+Datenblatt!$D$13*Datenblatt!O113+Datenblatt!$E$13,IF(Übersicht!$C113=16,Datenblatt!$B$14*Datenblatt!O113^3+Datenblatt!$C$14*Datenblatt!O113^2+Datenblatt!$D$14*Datenblatt!O113+Datenblatt!$E$14,IF(Übersicht!$C113=12,Datenblatt!$B$15*Datenblatt!O113^3+Datenblatt!$C$15*Datenblatt!O113^2+Datenblatt!$D$15*Datenblatt!O113+Datenblatt!$E$15,IF(Übersicht!$C113=11,Datenblatt!$B$16*Datenblatt!O113^3+Datenblatt!$C$16*Datenblatt!O113^2+Datenblatt!$D$16*Datenblatt!O113+Datenblatt!$E$16,0))))))))))))))))))</f>
        <v>#DIV/0!</v>
      </c>
      <c r="N113">
        <f>IF(AND($C113=13,H113&lt;Datenblatt!$AA$3),0,IF(AND($C113=14,H113&lt;Datenblatt!$AA$4),0,IF(AND($C113=15,H113&lt;Datenblatt!$AA$5),0,IF(AND($C113=16,H113&lt;Datenblatt!$AA$6),0,IF(AND($C113=12,H113&lt;Datenblatt!$AA$7),0,IF(AND($C113=11,H113&lt;Datenblatt!$AA$8),0,IF(AND($C113=13,H113&gt;Datenblatt!$Z$3),100,IF(AND($C113=14,H113&gt;Datenblatt!$Z$4),100,IF(AND($C113=15,H113&gt;Datenblatt!$Z$5),100,IF(AND($C113=16,H113&gt;Datenblatt!$Z$6),100,IF(AND($C113=12,H113&gt;Datenblatt!$Z$7),100,IF(AND($C113=11,H113&gt;Datenblatt!$Z$8),100,IF($C113=13,(Datenblatt!$B$19*Übersicht!H113^3)+(Datenblatt!$C$19*Übersicht!H113^2)+(Datenblatt!$D$19*Übersicht!H113)+Datenblatt!$E$19,IF($C113=14,(Datenblatt!$B$20*Übersicht!H113^3)+(Datenblatt!$C$20*Übersicht!H113^2)+(Datenblatt!$D$20*Übersicht!H113)+Datenblatt!$E$20,IF($C113=15,(Datenblatt!$B$21*Übersicht!H113^3)+(Datenblatt!$C$21*Übersicht!H113^2)+(Datenblatt!$D$21*Übersicht!H113)+Datenblatt!$E$21,IF($C113=16,(Datenblatt!$B$22*Übersicht!H113^3)+(Datenblatt!$C$22*Übersicht!H113^2)+(Datenblatt!$D$22*Übersicht!H113)+Datenblatt!$E$22,IF($C113=12,(Datenblatt!$B$23*Übersicht!H113^3)+(Datenblatt!$C$23*Übersicht!H113^2)+(Datenblatt!$D$23*Übersicht!H113)+Datenblatt!$E$23,IF($C113=11,(Datenblatt!$B$24*Übersicht!H113^3)+(Datenblatt!$C$24*Übersicht!H113^2)+(Datenblatt!$D$24*Übersicht!H113)+Datenblatt!$E$24,0))))))))))))))))))</f>
        <v>0</v>
      </c>
      <c r="O113">
        <f>IF(AND(I113="",C113=11),Datenblatt!$I$26,IF(AND(I113="",C113=12),Datenblatt!$I$26,IF(AND(I113="",C113=16),Datenblatt!$I$27,IF(AND(I113="",C113=15),Datenblatt!$I$26,IF(AND(I113="",C113=14),Datenblatt!$I$26,IF(AND(I113="",C113=13),Datenblatt!$I$26,IF(AND($C113=13,I113&gt;Datenblatt!$AC$3),0,IF(AND($C113=14,I113&gt;Datenblatt!$AC$4),0,IF(AND($C113=15,I113&gt;Datenblatt!$AC$5),0,IF(AND($C113=16,I113&gt;Datenblatt!$AC$6),0,IF(AND($C113=12,I113&gt;Datenblatt!$AC$7),0,IF(AND($C113=11,I113&gt;Datenblatt!$AC$8),0,IF(AND($C113=13,I113&lt;Datenblatt!$AB$3),100,IF(AND($C113=14,I113&lt;Datenblatt!$AB$4),100,IF(AND($C113=15,I113&lt;Datenblatt!$AB$5),100,IF(AND($C113=16,I113&lt;Datenblatt!$AB$6),100,IF(AND($C113=12,I113&lt;Datenblatt!$AB$7),100,IF(AND($C113=11,I113&lt;Datenblatt!$AB$8),100,IF($C113=13,(Datenblatt!$B$27*Übersicht!I113^3)+(Datenblatt!$C$27*Übersicht!I113^2)+(Datenblatt!$D$27*Übersicht!I113)+Datenblatt!$E$27,IF($C113=14,(Datenblatt!$B$28*Übersicht!I113^3)+(Datenblatt!$C$28*Übersicht!I113^2)+(Datenblatt!$D$28*Übersicht!I113)+Datenblatt!$E$28,IF($C113=15,(Datenblatt!$B$29*Übersicht!I113^3)+(Datenblatt!$C$29*Übersicht!I113^2)+(Datenblatt!$D$29*Übersicht!I113)+Datenblatt!$E$29,IF($C113=16,(Datenblatt!$B$30*Übersicht!I113^3)+(Datenblatt!$C$30*Übersicht!I113^2)+(Datenblatt!$D$30*Übersicht!I113)+Datenblatt!$E$30,IF($C113=12,(Datenblatt!$B$31*Übersicht!I113^3)+(Datenblatt!$C$31*Übersicht!I113^2)+(Datenblatt!$D$31*Übersicht!I113)+Datenblatt!$E$31,IF($C113=11,(Datenblatt!$B$32*Übersicht!I113^3)+(Datenblatt!$C$32*Übersicht!I113^2)+(Datenblatt!$D$32*Übersicht!I113)+Datenblatt!$E$32,0))))))))))))))))))))))))</f>
        <v>0</v>
      </c>
      <c r="P113">
        <f>IF(AND(I113="",C113=11),Datenblatt!$I$29,IF(AND(I113="",C113=12),Datenblatt!$I$29,IF(AND(I113="",C113=16),Datenblatt!$I$29,IF(AND(I113="",C113=15),Datenblatt!$I$29,IF(AND(I113="",C113=14),Datenblatt!$I$29,IF(AND(I113="",C113=13),Datenblatt!$I$29,IF(AND($C113=13,I113&gt;Datenblatt!$AC$3),0,IF(AND($C113=14,I113&gt;Datenblatt!$AC$4),0,IF(AND($C113=15,I113&gt;Datenblatt!$AC$5),0,IF(AND($C113=16,I113&gt;Datenblatt!$AC$6),0,IF(AND($C113=12,I113&gt;Datenblatt!$AC$7),0,IF(AND($C113=11,I113&gt;Datenblatt!$AC$8),0,IF(AND($C113=13,I113&lt;Datenblatt!$AB$3),100,IF(AND($C113=14,I113&lt;Datenblatt!$AB$4),100,IF(AND($C113=15,I113&lt;Datenblatt!$AB$5),100,IF(AND($C113=16,I113&lt;Datenblatt!$AB$6),100,IF(AND($C113=12,I113&lt;Datenblatt!$AB$7),100,IF(AND($C113=11,I113&lt;Datenblatt!$AB$8),100,IF($C113=13,(Datenblatt!$B$27*Übersicht!I113^3)+(Datenblatt!$C$27*Übersicht!I113^2)+(Datenblatt!$D$27*Übersicht!I113)+Datenblatt!$E$27,IF($C113=14,(Datenblatt!$B$28*Übersicht!I113^3)+(Datenblatt!$C$28*Übersicht!I113^2)+(Datenblatt!$D$28*Übersicht!I113)+Datenblatt!$E$28,IF($C113=15,(Datenblatt!$B$29*Übersicht!I113^3)+(Datenblatt!$C$29*Übersicht!I113^2)+(Datenblatt!$D$29*Übersicht!I113)+Datenblatt!$E$29,IF($C113=16,(Datenblatt!$B$30*Übersicht!I113^3)+(Datenblatt!$C$30*Übersicht!I113^2)+(Datenblatt!$D$30*Übersicht!I113)+Datenblatt!$E$30,IF($C113=12,(Datenblatt!$B$31*Übersicht!I113^3)+(Datenblatt!$C$31*Übersicht!I113^2)+(Datenblatt!$D$31*Übersicht!I113)+Datenblatt!$E$31,IF($C113=11,(Datenblatt!$B$32*Übersicht!I113^3)+(Datenblatt!$C$32*Übersicht!I113^2)+(Datenblatt!$D$32*Übersicht!I113)+Datenblatt!$E$32,0))))))))))))))))))))))))</f>
        <v>0</v>
      </c>
      <c r="Q113" s="2" t="e">
        <f t="shared" si="4"/>
        <v>#DIV/0!</v>
      </c>
      <c r="R113" s="2" t="e">
        <f t="shared" si="5"/>
        <v>#DIV/0!</v>
      </c>
      <c r="T113" s="2"/>
      <c r="U113" s="2">
        <f>Datenblatt!$I$10</f>
        <v>63</v>
      </c>
      <c r="V113" s="2">
        <f>Datenblatt!$I$18</f>
        <v>62</v>
      </c>
      <c r="W113" s="2">
        <f>Datenblatt!$I$26</f>
        <v>56</v>
      </c>
      <c r="X113" s="2">
        <f>Datenblatt!$I$34</f>
        <v>58</v>
      </c>
      <c r="Y113" s="7" t="e">
        <f t="shared" si="6"/>
        <v>#DIV/0!</v>
      </c>
      <c r="AA113" s="2">
        <f>Datenblatt!$I$5</f>
        <v>73</v>
      </c>
      <c r="AB113">
        <f>Datenblatt!$I$13</f>
        <v>80</v>
      </c>
      <c r="AC113">
        <f>Datenblatt!$I$21</f>
        <v>80</v>
      </c>
      <c r="AD113">
        <f>Datenblatt!$I$29</f>
        <v>71</v>
      </c>
      <c r="AE113">
        <f>Datenblatt!$I$37</f>
        <v>75</v>
      </c>
      <c r="AF113" s="7" t="e">
        <f t="shared" si="7"/>
        <v>#DIV/0!</v>
      </c>
    </row>
    <row r="114" spans="11:32" ht="18.75" x14ac:dyDescent="0.3">
      <c r="K114" s="3" t="e">
        <f>IF(AND($C114=13,Datenblatt!M114&lt;Datenblatt!$S$3),0,IF(AND($C114=14,Datenblatt!M114&lt;Datenblatt!$S$4),0,IF(AND($C114=15,Datenblatt!M114&lt;Datenblatt!$S$5),0,IF(AND($C114=16,Datenblatt!M114&lt;Datenblatt!$S$6),0,IF(AND($C114=12,Datenblatt!M114&lt;Datenblatt!$S$7),0,IF(AND($C114=11,Datenblatt!M114&lt;Datenblatt!$S$8),0,IF(AND($C114=13,Datenblatt!M114&gt;Datenblatt!$R$3),100,IF(AND($C114=14,Datenblatt!M114&gt;Datenblatt!$R$4),100,IF(AND($C114=15,Datenblatt!M114&gt;Datenblatt!$R$5),100,IF(AND($C114=16,Datenblatt!M114&gt;Datenblatt!$R$6),100,IF(AND($C114=12,Datenblatt!M114&gt;Datenblatt!$R$7),100,IF(AND($C114=11,Datenblatt!M114&gt;Datenblatt!$R$8),100,IF(Übersicht!$C114=13,Datenblatt!$B$35*Datenblatt!M114^3+Datenblatt!$C$35*Datenblatt!M114^2+Datenblatt!$D$35*Datenblatt!M114+Datenblatt!$E$35,IF(Übersicht!$C114=14,Datenblatt!$B$36*Datenblatt!M114^3+Datenblatt!$C$36*Datenblatt!M114^2+Datenblatt!$D$36*Datenblatt!M114+Datenblatt!$E$36,IF(Übersicht!$C114=15,Datenblatt!$B$37*Datenblatt!M114^3+Datenblatt!$C$37*Datenblatt!M114^2+Datenblatt!$D$37*Datenblatt!M114+Datenblatt!$E$37,IF(Übersicht!$C114=16,Datenblatt!$B$38*Datenblatt!M114^3+Datenblatt!$C$38*Datenblatt!M114^2+Datenblatt!$D$38*Datenblatt!M114+Datenblatt!$E$38,IF(Übersicht!$C114=12,Datenblatt!$B$39*Datenblatt!M114^3+Datenblatt!$C$39*Datenblatt!M114^2+Datenblatt!$D$39*Datenblatt!M114+Datenblatt!$E$39,IF(Übersicht!$C114=11,Datenblatt!$B$40*Datenblatt!M114^3+Datenblatt!$C$40*Datenblatt!M114^2+Datenblatt!$D$40*Datenblatt!M114+Datenblatt!$E$40,0))))))))))))))))))</f>
        <v>#DIV/0!</v>
      </c>
      <c r="L114" s="3"/>
      <c r="M114" t="e">
        <f>IF(AND(Übersicht!$C114=13,Datenblatt!O114&lt;Datenblatt!$Y$3),0,IF(AND(Übersicht!$C114=14,Datenblatt!O114&lt;Datenblatt!$Y$4),0,IF(AND(Übersicht!$C114=15,Datenblatt!O114&lt;Datenblatt!$Y$5),0,IF(AND(Übersicht!$C114=16,Datenblatt!O114&lt;Datenblatt!$Y$6),0,IF(AND(Übersicht!$C114=12,Datenblatt!O114&lt;Datenblatt!$Y$7),0,IF(AND(Übersicht!$C114=11,Datenblatt!O114&lt;Datenblatt!$Y$8),0,IF(AND($C114=13,Datenblatt!O114&gt;Datenblatt!$X$3),100,IF(AND($C114=14,Datenblatt!O114&gt;Datenblatt!$X$4),100,IF(AND($C114=15,Datenblatt!O114&gt;Datenblatt!$X$5),100,IF(AND($C114=16,Datenblatt!O114&gt;Datenblatt!$X$6),100,IF(AND($C114=12,Datenblatt!O114&gt;Datenblatt!$X$7),100,IF(AND($C114=11,Datenblatt!O114&gt;Datenblatt!$X$8),100,IF(Übersicht!$C114=13,Datenblatt!$B$11*Datenblatt!O114^3+Datenblatt!$C$11*Datenblatt!O114^2+Datenblatt!$D$11*Datenblatt!O114+Datenblatt!$E$11,IF(Übersicht!$C114=14,Datenblatt!$B$12*Datenblatt!O114^3+Datenblatt!$C$12*Datenblatt!O114^2+Datenblatt!$D$12*Datenblatt!O114+Datenblatt!$E$12,IF(Übersicht!$C114=15,Datenblatt!$B$13*Datenblatt!O114^3+Datenblatt!$C$13*Datenblatt!O114^2+Datenblatt!$D$13*Datenblatt!O114+Datenblatt!$E$13,IF(Übersicht!$C114=16,Datenblatt!$B$14*Datenblatt!O114^3+Datenblatt!$C$14*Datenblatt!O114^2+Datenblatt!$D$14*Datenblatt!O114+Datenblatt!$E$14,IF(Übersicht!$C114=12,Datenblatt!$B$15*Datenblatt!O114^3+Datenblatt!$C$15*Datenblatt!O114^2+Datenblatt!$D$15*Datenblatt!O114+Datenblatt!$E$15,IF(Übersicht!$C114=11,Datenblatt!$B$16*Datenblatt!O114^3+Datenblatt!$C$16*Datenblatt!O114^2+Datenblatt!$D$16*Datenblatt!O114+Datenblatt!$E$16,0))))))))))))))))))</f>
        <v>#DIV/0!</v>
      </c>
      <c r="N114">
        <f>IF(AND($C114=13,H114&lt;Datenblatt!$AA$3),0,IF(AND($C114=14,H114&lt;Datenblatt!$AA$4),0,IF(AND($C114=15,H114&lt;Datenblatt!$AA$5),0,IF(AND($C114=16,H114&lt;Datenblatt!$AA$6),0,IF(AND($C114=12,H114&lt;Datenblatt!$AA$7),0,IF(AND($C114=11,H114&lt;Datenblatt!$AA$8),0,IF(AND($C114=13,H114&gt;Datenblatt!$Z$3),100,IF(AND($C114=14,H114&gt;Datenblatt!$Z$4),100,IF(AND($C114=15,H114&gt;Datenblatt!$Z$5),100,IF(AND($C114=16,H114&gt;Datenblatt!$Z$6),100,IF(AND($C114=12,H114&gt;Datenblatt!$Z$7),100,IF(AND($C114=11,H114&gt;Datenblatt!$Z$8),100,IF($C114=13,(Datenblatt!$B$19*Übersicht!H114^3)+(Datenblatt!$C$19*Übersicht!H114^2)+(Datenblatt!$D$19*Übersicht!H114)+Datenblatt!$E$19,IF($C114=14,(Datenblatt!$B$20*Übersicht!H114^3)+(Datenblatt!$C$20*Übersicht!H114^2)+(Datenblatt!$D$20*Übersicht!H114)+Datenblatt!$E$20,IF($C114=15,(Datenblatt!$B$21*Übersicht!H114^3)+(Datenblatt!$C$21*Übersicht!H114^2)+(Datenblatt!$D$21*Übersicht!H114)+Datenblatt!$E$21,IF($C114=16,(Datenblatt!$B$22*Übersicht!H114^3)+(Datenblatt!$C$22*Übersicht!H114^2)+(Datenblatt!$D$22*Übersicht!H114)+Datenblatt!$E$22,IF($C114=12,(Datenblatt!$B$23*Übersicht!H114^3)+(Datenblatt!$C$23*Übersicht!H114^2)+(Datenblatt!$D$23*Übersicht!H114)+Datenblatt!$E$23,IF($C114=11,(Datenblatt!$B$24*Übersicht!H114^3)+(Datenblatt!$C$24*Übersicht!H114^2)+(Datenblatt!$D$24*Übersicht!H114)+Datenblatt!$E$24,0))))))))))))))))))</f>
        <v>0</v>
      </c>
      <c r="O114">
        <f>IF(AND(I114="",C114=11),Datenblatt!$I$26,IF(AND(I114="",C114=12),Datenblatt!$I$26,IF(AND(I114="",C114=16),Datenblatt!$I$27,IF(AND(I114="",C114=15),Datenblatt!$I$26,IF(AND(I114="",C114=14),Datenblatt!$I$26,IF(AND(I114="",C114=13),Datenblatt!$I$26,IF(AND($C114=13,I114&gt;Datenblatt!$AC$3),0,IF(AND($C114=14,I114&gt;Datenblatt!$AC$4),0,IF(AND($C114=15,I114&gt;Datenblatt!$AC$5),0,IF(AND($C114=16,I114&gt;Datenblatt!$AC$6),0,IF(AND($C114=12,I114&gt;Datenblatt!$AC$7),0,IF(AND($C114=11,I114&gt;Datenblatt!$AC$8),0,IF(AND($C114=13,I114&lt;Datenblatt!$AB$3),100,IF(AND($C114=14,I114&lt;Datenblatt!$AB$4),100,IF(AND($C114=15,I114&lt;Datenblatt!$AB$5),100,IF(AND($C114=16,I114&lt;Datenblatt!$AB$6),100,IF(AND($C114=12,I114&lt;Datenblatt!$AB$7),100,IF(AND($C114=11,I114&lt;Datenblatt!$AB$8),100,IF($C114=13,(Datenblatt!$B$27*Übersicht!I114^3)+(Datenblatt!$C$27*Übersicht!I114^2)+(Datenblatt!$D$27*Übersicht!I114)+Datenblatt!$E$27,IF($C114=14,(Datenblatt!$B$28*Übersicht!I114^3)+(Datenblatt!$C$28*Übersicht!I114^2)+(Datenblatt!$D$28*Übersicht!I114)+Datenblatt!$E$28,IF($C114=15,(Datenblatt!$B$29*Übersicht!I114^3)+(Datenblatt!$C$29*Übersicht!I114^2)+(Datenblatt!$D$29*Übersicht!I114)+Datenblatt!$E$29,IF($C114=16,(Datenblatt!$B$30*Übersicht!I114^3)+(Datenblatt!$C$30*Übersicht!I114^2)+(Datenblatt!$D$30*Übersicht!I114)+Datenblatt!$E$30,IF($C114=12,(Datenblatt!$B$31*Übersicht!I114^3)+(Datenblatt!$C$31*Übersicht!I114^2)+(Datenblatt!$D$31*Übersicht!I114)+Datenblatt!$E$31,IF($C114=11,(Datenblatt!$B$32*Übersicht!I114^3)+(Datenblatt!$C$32*Übersicht!I114^2)+(Datenblatt!$D$32*Übersicht!I114)+Datenblatt!$E$32,0))))))))))))))))))))))))</f>
        <v>0</v>
      </c>
      <c r="P114">
        <f>IF(AND(I114="",C114=11),Datenblatt!$I$29,IF(AND(I114="",C114=12),Datenblatt!$I$29,IF(AND(I114="",C114=16),Datenblatt!$I$29,IF(AND(I114="",C114=15),Datenblatt!$I$29,IF(AND(I114="",C114=14),Datenblatt!$I$29,IF(AND(I114="",C114=13),Datenblatt!$I$29,IF(AND($C114=13,I114&gt;Datenblatt!$AC$3),0,IF(AND($C114=14,I114&gt;Datenblatt!$AC$4),0,IF(AND($C114=15,I114&gt;Datenblatt!$AC$5),0,IF(AND($C114=16,I114&gt;Datenblatt!$AC$6),0,IF(AND($C114=12,I114&gt;Datenblatt!$AC$7),0,IF(AND($C114=11,I114&gt;Datenblatt!$AC$8),0,IF(AND($C114=13,I114&lt;Datenblatt!$AB$3),100,IF(AND($C114=14,I114&lt;Datenblatt!$AB$4),100,IF(AND($C114=15,I114&lt;Datenblatt!$AB$5),100,IF(AND($C114=16,I114&lt;Datenblatt!$AB$6),100,IF(AND($C114=12,I114&lt;Datenblatt!$AB$7),100,IF(AND($C114=11,I114&lt;Datenblatt!$AB$8),100,IF($C114=13,(Datenblatt!$B$27*Übersicht!I114^3)+(Datenblatt!$C$27*Übersicht!I114^2)+(Datenblatt!$D$27*Übersicht!I114)+Datenblatt!$E$27,IF($C114=14,(Datenblatt!$B$28*Übersicht!I114^3)+(Datenblatt!$C$28*Übersicht!I114^2)+(Datenblatt!$D$28*Übersicht!I114)+Datenblatt!$E$28,IF($C114=15,(Datenblatt!$B$29*Übersicht!I114^3)+(Datenblatt!$C$29*Übersicht!I114^2)+(Datenblatt!$D$29*Übersicht!I114)+Datenblatt!$E$29,IF($C114=16,(Datenblatt!$B$30*Übersicht!I114^3)+(Datenblatt!$C$30*Übersicht!I114^2)+(Datenblatt!$D$30*Übersicht!I114)+Datenblatt!$E$30,IF($C114=12,(Datenblatt!$B$31*Übersicht!I114^3)+(Datenblatt!$C$31*Übersicht!I114^2)+(Datenblatt!$D$31*Übersicht!I114)+Datenblatt!$E$31,IF($C114=11,(Datenblatt!$B$32*Übersicht!I114^3)+(Datenblatt!$C$32*Übersicht!I114^2)+(Datenblatt!$D$32*Übersicht!I114)+Datenblatt!$E$32,0))))))))))))))))))))))))</f>
        <v>0</v>
      </c>
      <c r="Q114" s="2" t="e">
        <f t="shared" si="4"/>
        <v>#DIV/0!</v>
      </c>
      <c r="R114" s="2" t="e">
        <f t="shared" si="5"/>
        <v>#DIV/0!</v>
      </c>
      <c r="T114" s="2"/>
      <c r="U114" s="2">
        <f>Datenblatt!$I$10</f>
        <v>63</v>
      </c>
      <c r="V114" s="2">
        <f>Datenblatt!$I$18</f>
        <v>62</v>
      </c>
      <c r="W114" s="2">
        <f>Datenblatt!$I$26</f>
        <v>56</v>
      </c>
      <c r="X114" s="2">
        <f>Datenblatt!$I$34</f>
        <v>58</v>
      </c>
      <c r="Y114" s="7" t="e">
        <f t="shared" si="6"/>
        <v>#DIV/0!</v>
      </c>
      <c r="AA114" s="2">
        <f>Datenblatt!$I$5</f>
        <v>73</v>
      </c>
      <c r="AB114">
        <f>Datenblatt!$I$13</f>
        <v>80</v>
      </c>
      <c r="AC114">
        <f>Datenblatt!$I$21</f>
        <v>80</v>
      </c>
      <c r="AD114">
        <f>Datenblatt!$I$29</f>
        <v>71</v>
      </c>
      <c r="AE114">
        <f>Datenblatt!$I$37</f>
        <v>75</v>
      </c>
      <c r="AF114" s="7" t="e">
        <f t="shared" si="7"/>
        <v>#DIV/0!</v>
      </c>
    </row>
    <row r="115" spans="11:32" ht="18.75" x14ac:dyDescent="0.3">
      <c r="K115" s="3" t="e">
        <f>IF(AND($C115=13,Datenblatt!M115&lt;Datenblatt!$S$3),0,IF(AND($C115=14,Datenblatt!M115&lt;Datenblatt!$S$4),0,IF(AND($C115=15,Datenblatt!M115&lt;Datenblatt!$S$5),0,IF(AND($C115=16,Datenblatt!M115&lt;Datenblatt!$S$6),0,IF(AND($C115=12,Datenblatt!M115&lt;Datenblatt!$S$7),0,IF(AND($C115=11,Datenblatt!M115&lt;Datenblatt!$S$8),0,IF(AND($C115=13,Datenblatt!M115&gt;Datenblatt!$R$3),100,IF(AND($C115=14,Datenblatt!M115&gt;Datenblatt!$R$4),100,IF(AND($C115=15,Datenblatt!M115&gt;Datenblatt!$R$5),100,IF(AND($C115=16,Datenblatt!M115&gt;Datenblatt!$R$6),100,IF(AND($C115=12,Datenblatt!M115&gt;Datenblatt!$R$7),100,IF(AND($C115=11,Datenblatt!M115&gt;Datenblatt!$R$8),100,IF(Übersicht!$C115=13,Datenblatt!$B$35*Datenblatt!M115^3+Datenblatt!$C$35*Datenblatt!M115^2+Datenblatt!$D$35*Datenblatt!M115+Datenblatt!$E$35,IF(Übersicht!$C115=14,Datenblatt!$B$36*Datenblatt!M115^3+Datenblatt!$C$36*Datenblatt!M115^2+Datenblatt!$D$36*Datenblatt!M115+Datenblatt!$E$36,IF(Übersicht!$C115=15,Datenblatt!$B$37*Datenblatt!M115^3+Datenblatt!$C$37*Datenblatt!M115^2+Datenblatt!$D$37*Datenblatt!M115+Datenblatt!$E$37,IF(Übersicht!$C115=16,Datenblatt!$B$38*Datenblatt!M115^3+Datenblatt!$C$38*Datenblatt!M115^2+Datenblatt!$D$38*Datenblatt!M115+Datenblatt!$E$38,IF(Übersicht!$C115=12,Datenblatt!$B$39*Datenblatt!M115^3+Datenblatt!$C$39*Datenblatt!M115^2+Datenblatt!$D$39*Datenblatt!M115+Datenblatt!$E$39,IF(Übersicht!$C115=11,Datenblatt!$B$40*Datenblatt!M115^3+Datenblatt!$C$40*Datenblatt!M115^2+Datenblatt!$D$40*Datenblatt!M115+Datenblatt!$E$40,0))))))))))))))))))</f>
        <v>#DIV/0!</v>
      </c>
      <c r="L115" s="3"/>
      <c r="M115" t="e">
        <f>IF(AND(Übersicht!$C115=13,Datenblatt!O115&lt;Datenblatt!$Y$3),0,IF(AND(Übersicht!$C115=14,Datenblatt!O115&lt;Datenblatt!$Y$4),0,IF(AND(Übersicht!$C115=15,Datenblatt!O115&lt;Datenblatt!$Y$5),0,IF(AND(Übersicht!$C115=16,Datenblatt!O115&lt;Datenblatt!$Y$6),0,IF(AND(Übersicht!$C115=12,Datenblatt!O115&lt;Datenblatt!$Y$7),0,IF(AND(Übersicht!$C115=11,Datenblatt!O115&lt;Datenblatt!$Y$8),0,IF(AND($C115=13,Datenblatt!O115&gt;Datenblatt!$X$3),100,IF(AND($C115=14,Datenblatt!O115&gt;Datenblatt!$X$4),100,IF(AND($C115=15,Datenblatt!O115&gt;Datenblatt!$X$5),100,IF(AND($C115=16,Datenblatt!O115&gt;Datenblatt!$X$6),100,IF(AND($C115=12,Datenblatt!O115&gt;Datenblatt!$X$7),100,IF(AND($C115=11,Datenblatt!O115&gt;Datenblatt!$X$8),100,IF(Übersicht!$C115=13,Datenblatt!$B$11*Datenblatt!O115^3+Datenblatt!$C$11*Datenblatt!O115^2+Datenblatt!$D$11*Datenblatt!O115+Datenblatt!$E$11,IF(Übersicht!$C115=14,Datenblatt!$B$12*Datenblatt!O115^3+Datenblatt!$C$12*Datenblatt!O115^2+Datenblatt!$D$12*Datenblatt!O115+Datenblatt!$E$12,IF(Übersicht!$C115=15,Datenblatt!$B$13*Datenblatt!O115^3+Datenblatt!$C$13*Datenblatt!O115^2+Datenblatt!$D$13*Datenblatt!O115+Datenblatt!$E$13,IF(Übersicht!$C115=16,Datenblatt!$B$14*Datenblatt!O115^3+Datenblatt!$C$14*Datenblatt!O115^2+Datenblatt!$D$14*Datenblatt!O115+Datenblatt!$E$14,IF(Übersicht!$C115=12,Datenblatt!$B$15*Datenblatt!O115^3+Datenblatt!$C$15*Datenblatt!O115^2+Datenblatt!$D$15*Datenblatt!O115+Datenblatt!$E$15,IF(Übersicht!$C115=11,Datenblatt!$B$16*Datenblatt!O115^3+Datenblatt!$C$16*Datenblatt!O115^2+Datenblatt!$D$16*Datenblatt!O115+Datenblatt!$E$16,0))))))))))))))))))</f>
        <v>#DIV/0!</v>
      </c>
      <c r="N115">
        <f>IF(AND($C115=13,H115&lt;Datenblatt!$AA$3),0,IF(AND($C115=14,H115&lt;Datenblatt!$AA$4),0,IF(AND($C115=15,H115&lt;Datenblatt!$AA$5),0,IF(AND($C115=16,H115&lt;Datenblatt!$AA$6),0,IF(AND($C115=12,H115&lt;Datenblatt!$AA$7),0,IF(AND($C115=11,H115&lt;Datenblatt!$AA$8),0,IF(AND($C115=13,H115&gt;Datenblatt!$Z$3),100,IF(AND($C115=14,H115&gt;Datenblatt!$Z$4),100,IF(AND($C115=15,H115&gt;Datenblatt!$Z$5),100,IF(AND($C115=16,H115&gt;Datenblatt!$Z$6),100,IF(AND($C115=12,H115&gt;Datenblatt!$Z$7),100,IF(AND($C115=11,H115&gt;Datenblatt!$Z$8),100,IF($C115=13,(Datenblatt!$B$19*Übersicht!H115^3)+(Datenblatt!$C$19*Übersicht!H115^2)+(Datenblatt!$D$19*Übersicht!H115)+Datenblatt!$E$19,IF($C115=14,(Datenblatt!$B$20*Übersicht!H115^3)+(Datenblatt!$C$20*Übersicht!H115^2)+(Datenblatt!$D$20*Übersicht!H115)+Datenblatt!$E$20,IF($C115=15,(Datenblatt!$B$21*Übersicht!H115^3)+(Datenblatt!$C$21*Übersicht!H115^2)+(Datenblatt!$D$21*Übersicht!H115)+Datenblatt!$E$21,IF($C115=16,(Datenblatt!$B$22*Übersicht!H115^3)+(Datenblatt!$C$22*Übersicht!H115^2)+(Datenblatt!$D$22*Übersicht!H115)+Datenblatt!$E$22,IF($C115=12,(Datenblatt!$B$23*Übersicht!H115^3)+(Datenblatt!$C$23*Übersicht!H115^2)+(Datenblatt!$D$23*Übersicht!H115)+Datenblatt!$E$23,IF($C115=11,(Datenblatt!$B$24*Übersicht!H115^3)+(Datenblatt!$C$24*Übersicht!H115^2)+(Datenblatt!$D$24*Übersicht!H115)+Datenblatt!$E$24,0))))))))))))))))))</f>
        <v>0</v>
      </c>
      <c r="O115">
        <f>IF(AND(I115="",C115=11),Datenblatt!$I$26,IF(AND(I115="",C115=12),Datenblatt!$I$26,IF(AND(I115="",C115=16),Datenblatt!$I$27,IF(AND(I115="",C115=15),Datenblatt!$I$26,IF(AND(I115="",C115=14),Datenblatt!$I$26,IF(AND(I115="",C115=13),Datenblatt!$I$26,IF(AND($C115=13,I115&gt;Datenblatt!$AC$3),0,IF(AND($C115=14,I115&gt;Datenblatt!$AC$4),0,IF(AND($C115=15,I115&gt;Datenblatt!$AC$5),0,IF(AND($C115=16,I115&gt;Datenblatt!$AC$6),0,IF(AND($C115=12,I115&gt;Datenblatt!$AC$7),0,IF(AND($C115=11,I115&gt;Datenblatt!$AC$8),0,IF(AND($C115=13,I115&lt;Datenblatt!$AB$3),100,IF(AND($C115=14,I115&lt;Datenblatt!$AB$4),100,IF(AND($C115=15,I115&lt;Datenblatt!$AB$5),100,IF(AND($C115=16,I115&lt;Datenblatt!$AB$6),100,IF(AND($C115=12,I115&lt;Datenblatt!$AB$7),100,IF(AND($C115=11,I115&lt;Datenblatt!$AB$8),100,IF($C115=13,(Datenblatt!$B$27*Übersicht!I115^3)+(Datenblatt!$C$27*Übersicht!I115^2)+(Datenblatt!$D$27*Übersicht!I115)+Datenblatt!$E$27,IF($C115=14,(Datenblatt!$B$28*Übersicht!I115^3)+(Datenblatt!$C$28*Übersicht!I115^2)+(Datenblatt!$D$28*Übersicht!I115)+Datenblatt!$E$28,IF($C115=15,(Datenblatt!$B$29*Übersicht!I115^3)+(Datenblatt!$C$29*Übersicht!I115^2)+(Datenblatt!$D$29*Übersicht!I115)+Datenblatt!$E$29,IF($C115=16,(Datenblatt!$B$30*Übersicht!I115^3)+(Datenblatt!$C$30*Übersicht!I115^2)+(Datenblatt!$D$30*Übersicht!I115)+Datenblatt!$E$30,IF($C115=12,(Datenblatt!$B$31*Übersicht!I115^3)+(Datenblatt!$C$31*Übersicht!I115^2)+(Datenblatt!$D$31*Übersicht!I115)+Datenblatt!$E$31,IF($C115=11,(Datenblatt!$B$32*Übersicht!I115^3)+(Datenblatt!$C$32*Übersicht!I115^2)+(Datenblatt!$D$32*Übersicht!I115)+Datenblatt!$E$32,0))))))))))))))))))))))))</f>
        <v>0</v>
      </c>
      <c r="P115">
        <f>IF(AND(I115="",C115=11),Datenblatt!$I$29,IF(AND(I115="",C115=12),Datenblatt!$I$29,IF(AND(I115="",C115=16),Datenblatt!$I$29,IF(AND(I115="",C115=15),Datenblatt!$I$29,IF(AND(I115="",C115=14),Datenblatt!$I$29,IF(AND(I115="",C115=13),Datenblatt!$I$29,IF(AND($C115=13,I115&gt;Datenblatt!$AC$3),0,IF(AND($C115=14,I115&gt;Datenblatt!$AC$4),0,IF(AND($C115=15,I115&gt;Datenblatt!$AC$5),0,IF(AND($C115=16,I115&gt;Datenblatt!$AC$6),0,IF(AND($C115=12,I115&gt;Datenblatt!$AC$7),0,IF(AND($C115=11,I115&gt;Datenblatt!$AC$8),0,IF(AND($C115=13,I115&lt;Datenblatt!$AB$3),100,IF(AND($C115=14,I115&lt;Datenblatt!$AB$4),100,IF(AND($C115=15,I115&lt;Datenblatt!$AB$5),100,IF(AND($C115=16,I115&lt;Datenblatt!$AB$6),100,IF(AND($C115=12,I115&lt;Datenblatt!$AB$7),100,IF(AND($C115=11,I115&lt;Datenblatt!$AB$8),100,IF($C115=13,(Datenblatt!$B$27*Übersicht!I115^3)+(Datenblatt!$C$27*Übersicht!I115^2)+(Datenblatt!$D$27*Übersicht!I115)+Datenblatt!$E$27,IF($C115=14,(Datenblatt!$B$28*Übersicht!I115^3)+(Datenblatt!$C$28*Übersicht!I115^2)+(Datenblatt!$D$28*Übersicht!I115)+Datenblatt!$E$28,IF($C115=15,(Datenblatt!$B$29*Übersicht!I115^3)+(Datenblatt!$C$29*Übersicht!I115^2)+(Datenblatt!$D$29*Übersicht!I115)+Datenblatt!$E$29,IF($C115=16,(Datenblatt!$B$30*Übersicht!I115^3)+(Datenblatt!$C$30*Übersicht!I115^2)+(Datenblatt!$D$30*Übersicht!I115)+Datenblatt!$E$30,IF($C115=12,(Datenblatt!$B$31*Übersicht!I115^3)+(Datenblatt!$C$31*Übersicht!I115^2)+(Datenblatt!$D$31*Übersicht!I115)+Datenblatt!$E$31,IF($C115=11,(Datenblatt!$B$32*Übersicht!I115^3)+(Datenblatt!$C$32*Übersicht!I115^2)+(Datenblatt!$D$32*Übersicht!I115)+Datenblatt!$E$32,0))))))))))))))))))))))))</f>
        <v>0</v>
      </c>
      <c r="Q115" s="2" t="e">
        <f t="shared" si="4"/>
        <v>#DIV/0!</v>
      </c>
      <c r="R115" s="2" t="e">
        <f t="shared" si="5"/>
        <v>#DIV/0!</v>
      </c>
      <c r="T115" s="2"/>
      <c r="U115" s="2">
        <f>Datenblatt!$I$10</f>
        <v>63</v>
      </c>
      <c r="V115" s="2">
        <f>Datenblatt!$I$18</f>
        <v>62</v>
      </c>
      <c r="W115" s="2">
        <f>Datenblatt!$I$26</f>
        <v>56</v>
      </c>
      <c r="X115" s="2">
        <f>Datenblatt!$I$34</f>
        <v>58</v>
      </c>
      <c r="Y115" s="7" t="e">
        <f t="shared" si="6"/>
        <v>#DIV/0!</v>
      </c>
      <c r="AA115" s="2">
        <f>Datenblatt!$I$5</f>
        <v>73</v>
      </c>
      <c r="AB115">
        <f>Datenblatt!$I$13</f>
        <v>80</v>
      </c>
      <c r="AC115">
        <f>Datenblatt!$I$21</f>
        <v>80</v>
      </c>
      <c r="AD115">
        <f>Datenblatt!$I$29</f>
        <v>71</v>
      </c>
      <c r="AE115">
        <f>Datenblatt!$I$37</f>
        <v>75</v>
      </c>
      <c r="AF115" s="7" t="e">
        <f t="shared" si="7"/>
        <v>#DIV/0!</v>
      </c>
    </row>
    <row r="116" spans="11:32" ht="18.75" x14ac:dyDescent="0.3">
      <c r="K116" s="3" t="e">
        <f>IF(AND($C116=13,Datenblatt!M116&lt;Datenblatt!$S$3),0,IF(AND($C116=14,Datenblatt!M116&lt;Datenblatt!$S$4),0,IF(AND($C116=15,Datenblatt!M116&lt;Datenblatt!$S$5),0,IF(AND($C116=16,Datenblatt!M116&lt;Datenblatt!$S$6),0,IF(AND($C116=12,Datenblatt!M116&lt;Datenblatt!$S$7),0,IF(AND($C116=11,Datenblatt!M116&lt;Datenblatt!$S$8),0,IF(AND($C116=13,Datenblatt!M116&gt;Datenblatt!$R$3),100,IF(AND($C116=14,Datenblatt!M116&gt;Datenblatt!$R$4),100,IF(AND($C116=15,Datenblatt!M116&gt;Datenblatt!$R$5),100,IF(AND($C116=16,Datenblatt!M116&gt;Datenblatt!$R$6),100,IF(AND($C116=12,Datenblatt!M116&gt;Datenblatt!$R$7),100,IF(AND($C116=11,Datenblatt!M116&gt;Datenblatt!$R$8),100,IF(Übersicht!$C116=13,Datenblatt!$B$35*Datenblatt!M116^3+Datenblatt!$C$35*Datenblatt!M116^2+Datenblatt!$D$35*Datenblatt!M116+Datenblatt!$E$35,IF(Übersicht!$C116=14,Datenblatt!$B$36*Datenblatt!M116^3+Datenblatt!$C$36*Datenblatt!M116^2+Datenblatt!$D$36*Datenblatt!M116+Datenblatt!$E$36,IF(Übersicht!$C116=15,Datenblatt!$B$37*Datenblatt!M116^3+Datenblatt!$C$37*Datenblatt!M116^2+Datenblatt!$D$37*Datenblatt!M116+Datenblatt!$E$37,IF(Übersicht!$C116=16,Datenblatt!$B$38*Datenblatt!M116^3+Datenblatt!$C$38*Datenblatt!M116^2+Datenblatt!$D$38*Datenblatt!M116+Datenblatt!$E$38,IF(Übersicht!$C116=12,Datenblatt!$B$39*Datenblatt!M116^3+Datenblatt!$C$39*Datenblatt!M116^2+Datenblatt!$D$39*Datenblatt!M116+Datenblatt!$E$39,IF(Übersicht!$C116=11,Datenblatt!$B$40*Datenblatt!M116^3+Datenblatt!$C$40*Datenblatt!M116^2+Datenblatt!$D$40*Datenblatt!M116+Datenblatt!$E$40,0))))))))))))))))))</f>
        <v>#DIV/0!</v>
      </c>
      <c r="L116" s="3"/>
      <c r="M116" t="e">
        <f>IF(AND(Übersicht!$C116=13,Datenblatt!O116&lt;Datenblatt!$Y$3),0,IF(AND(Übersicht!$C116=14,Datenblatt!O116&lt;Datenblatt!$Y$4),0,IF(AND(Übersicht!$C116=15,Datenblatt!O116&lt;Datenblatt!$Y$5),0,IF(AND(Übersicht!$C116=16,Datenblatt!O116&lt;Datenblatt!$Y$6),0,IF(AND(Übersicht!$C116=12,Datenblatt!O116&lt;Datenblatt!$Y$7),0,IF(AND(Übersicht!$C116=11,Datenblatt!O116&lt;Datenblatt!$Y$8),0,IF(AND($C116=13,Datenblatt!O116&gt;Datenblatt!$X$3),100,IF(AND($C116=14,Datenblatt!O116&gt;Datenblatt!$X$4),100,IF(AND($C116=15,Datenblatt!O116&gt;Datenblatt!$X$5),100,IF(AND($C116=16,Datenblatt!O116&gt;Datenblatt!$X$6),100,IF(AND($C116=12,Datenblatt!O116&gt;Datenblatt!$X$7),100,IF(AND($C116=11,Datenblatt!O116&gt;Datenblatt!$X$8),100,IF(Übersicht!$C116=13,Datenblatt!$B$11*Datenblatt!O116^3+Datenblatt!$C$11*Datenblatt!O116^2+Datenblatt!$D$11*Datenblatt!O116+Datenblatt!$E$11,IF(Übersicht!$C116=14,Datenblatt!$B$12*Datenblatt!O116^3+Datenblatt!$C$12*Datenblatt!O116^2+Datenblatt!$D$12*Datenblatt!O116+Datenblatt!$E$12,IF(Übersicht!$C116=15,Datenblatt!$B$13*Datenblatt!O116^3+Datenblatt!$C$13*Datenblatt!O116^2+Datenblatt!$D$13*Datenblatt!O116+Datenblatt!$E$13,IF(Übersicht!$C116=16,Datenblatt!$B$14*Datenblatt!O116^3+Datenblatt!$C$14*Datenblatt!O116^2+Datenblatt!$D$14*Datenblatt!O116+Datenblatt!$E$14,IF(Übersicht!$C116=12,Datenblatt!$B$15*Datenblatt!O116^3+Datenblatt!$C$15*Datenblatt!O116^2+Datenblatt!$D$15*Datenblatt!O116+Datenblatt!$E$15,IF(Übersicht!$C116=11,Datenblatt!$B$16*Datenblatt!O116^3+Datenblatt!$C$16*Datenblatt!O116^2+Datenblatt!$D$16*Datenblatt!O116+Datenblatt!$E$16,0))))))))))))))))))</f>
        <v>#DIV/0!</v>
      </c>
      <c r="N116">
        <f>IF(AND($C116=13,H116&lt;Datenblatt!$AA$3),0,IF(AND($C116=14,H116&lt;Datenblatt!$AA$4),0,IF(AND($C116=15,H116&lt;Datenblatt!$AA$5),0,IF(AND($C116=16,H116&lt;Datenblatt!$AA$6),0,IF(AND($C116=12,H116&lt;Datenblatt!$AA$7),0,IF(AND($C116=11,H116&lt;Datenblatt!$AA$8),0,IF(AND($C116=13,H116&gt;Datenblatt!$Z$3),100,IF(AND($C116=14,H116&gt;Datenblatt!$Z$4),100,IF(AND($C116=15,H116&gt;Datenblatt!$Z$5),100,IF(AND($C116=16,H116&gt;Datenblatt!$Z$6),100,IF(AND($C116=12,H116&gt;Datenblatt!$Z$7),100,IF(AND($C116=11,H116&gt;Datenblatt!$Z$8),100,IF($C116=13,(Datenblatt!$B$19*Übersicht!H116^3)+(Datenblatt!$C$19*Übersicht!H116^2)+(Datenblatt!$D$19*Übersicht!H116)+Datenblatt!$E$19,IF($C116=14,(Datenblatt!$B$20*Übersicht!H116^3)+(Datenblatt!$C$20*Übersicht!H116^2)+(Datenblatt!$D$20*Übersicht!H116)+Datenblatt!$E$20,IF($C116=15,(Datenblatt!$B$21*Übersicht!H116^3)+(Datenblatt!$C$21*Übersicht!H116^2)+(Datenblatt!$D$21*Übersicht!H116)+Datenblatt!$E$21,IF($C116=16,(Datenblatt!$B$22*Übersicht!H116^3)+(Datenblatt!$C$22*Übersicht!H116^2)+(Datenblatt!$D$22*Übersicht!H116)+Datenblatt!$E$22,IF($C116=12,(Datenblatt!$B$23*Übersicht!H116^3)+(Datenblatt!$C$23*Übersicht!H116^2)+(Datenblatt!$D$23*Übersicht!H116)+Datenblatt!$E$23,IF($C116=11,(Datenblatt!$B$24*Übersicht!H116^3)+(Datenblatt!$C$24*Übersicht!H116^2)+(Datenblatt!$D$24*Übersicht!H116)+Datenblatt!$E$24,0))))))))))))))))))</f>
        <v>0</v>
      </c>
      <c r="O116">
        <f>IF(AND(I116="",C116=11),Datenblatt!$I$26,IF(AND(I116="",C116=12),Datenblatt!$I$26,IF(AND(I116="",C116=16),Datenblatt!$I$27,IF(AND(I116="",C116=15),Datenblatt!$I$26,IF(AND(I116="",C116=14),Datenblatt!$I$26,IF(AND(I116="",C116=13),Datenblatt!$I$26,IF(AND($C116=13,I116&gt;Datenblatt!$AC$3),0,IF(AND($C116=14,I116&gt;Datenblatt!$AC$4),0,IF(AND($C116=15,I116&gt;Datenblatt!$AC$5),0,IF(AND($C116=16,I116&gt;Datenblatt!$AC$6),0,IF(AND($C116=12,I116&gt;Datenblatt!$AC$7),0,IF(AND($C116=11,I116&gt;Datenblatt!$AC$8),0,IF(AND($C116=13,I116&lt;Datenblatt!$AB$3),100,IF(AND($C116=14,I116&lt;Datenblatt!$AB$4),100,IF(AND($C116=15,I116&lt;Datenblatt!$AB$5),100,IF(AND($C116=16,I116&lt;Datenblatt!$AB$6),100,IF(AND($C116=12,I116&lt;Datenblatt!$AB$7),100,IF(AND($C116=11,I116&lt;Datenblatt!$AB$8),100,IF($C116=13,(Datenblatt!$B$27*Übersicht!I116^3)+(Datenblatt!$C$27*Übersicht!I116^2)+(Datenblatt!$D$27*Übersicht!I116)+Datenblatt!$E$27,IF($C116=14,(Datenblatt!$B$28*Übersicht!I116^3)+(Datenblatt!$C$28*Übersicht!I116^2)+(Datenblatt!$D$28*Übersicht!I116)+Datenblatt!$E$28,IF($C116=15,(Datenblatt!$B$29*Übersicht!I116^3)+(Datenblatt!$C$29*Übersicht!I116^2)+(Datenblatt!$D$29*Übersicht!I116)+Datenblatt!$E$29,IF($C116=16,(Datenblatt!$B$30*Übersicht!I116^3)+(Datenblatt!$C$30*Übersicht!I116^2)+(Datenblatt!$D$30*Übersicht!I116)+Datenblatt!$E$30,IF($C116=12,(Datenblatt!$B$31*Übersicht!I116^3)+(Datenblatt!$C$31*Übersicht!I116^2)+(Datenblatt!$D$31*Übersicht!I116)+Datenblatt!$E$31,IF($C116=11,(Datenblatt!$B$32*Übersicht!I116^3)+(Datenblatt!$C$32*Übersicht!I116^2)+(Datenblatt!$D$32*Übersicht!I116)+Datenblatt!$E$32,0))))))))))))))))))))))))</f>
        <v>0</v>
      </c>
      <c r="P116">
        <f>IF(AND(I116="",C116=11),Datenblatt!$I$29,IF(AND(I116="",C116=12),Datenblatt!$I$29,IF(AND(I116="",C116=16),Datenblatt!$I$29,IF(AND(I116="",C116=15),Datenblatt!$I$29,IF(AND(I116="",C116=14),Datenblatt!$I$29,IF(AND(I116="",C116=13),Datenblatt!$I$29,IF(AND($C116=13,I116&gt;Datenblatt!$AC$3),0,IF(AND($C116=14,I116&gt;Datenblatt!$AC$4),0,IF(AND($C116=15,I116&gt;Datenblatt!$AC$5),0,IF(AND($C116=16,I116&gt;Datenblatt!$AC$6),0,IF(AND($C116=12,I116&gt;Datenblatt!$AC$7),0,IF(AND($C116=11,I116&gt;Datenblatt!$AC$8),0,IF(AND($C116=13,I116&lt;Datenblatt!$AB$3),100,IF(AND($C116=14,I116&lt;Datenblatt!$AB$4),100,IF(AND($C116=15,I116&lt;Datenblatt!$AB$5),100,IF(AND($C116=16,I116&lt;Datenblatt!$AB$6),100,IF(AND($C116=12,I116&lt;Datenblatt!$AB$7),100,IF(AND($C116=11,I116&lt;Datenblatt!$AB$8),100,IF($C116=13,(Datenblatt!$B$27*Übersicht!I116^3)+(Datenblatt!$C$27*Übersicht!I116^2)+(Datenblatt!$D$27*Übersicht!I116)+Datenblatt!$E$27,IF($C116=14,(Datenblatt!$B$28*Übersicht!I116^3)+(Datenblatt!$C$28*Übersicht!I116^2)+(Datenblatt!$D$28*Übersicht!I116)+Datenblatt!$E$28,IF($C116=15,(Datenblatt!$B$29*Übersicht!I116^3)+(Datenblatt!$C$29*Übersicht!I116^2)+(Datenblatt!$D$29*Übersicht!I116)+Datenblatt!$E$29,IF($C116=16,(Datenblatt!$B$30*Übersicht!I116^3)+(Datenblatt!$C$30*Übersicht!I116^2)+(Datenblatt!$D$30*Übersicht!I116)+Datenblatt!$E$30,IF($C116=12,(Datenblatt!$B$31*Übersicht!I116^3)+(Datenblatt!$C$31*Übersicht!I116^2)+(Datenblatt!$D$31*Übersicht!I116)+Datenblatt!$E$31,IF($C116=11,(Datenblatt!$B$32*Übersicht!I116^3)+(Datenblatt!$C$32*Übersicht!I116^2)+(Datenblatt!$D$32*Übersicht!I116)+Datenblatt!$E$32,0))))))))))))))))))))))))</f>
        <v>0</v>
      </c>
      <c r="Q116" s="2" t="e">
        <f t="shared" si="4"/>
        <v>#DIV/0!</v>
      </c>
      <c r="R116" s="2" t="e">
        <f t="shared" si="5"/>
        <v>#DIV/0!</v>
      </c>
      <c r="T116" s="2"/>
      <c r="U116" s="2">
        <f>Datenblatt!$I$10</f>
        <v>63</v>
      </c>
      <c r="V116" s="2">
        <f>Datenblatt!$I$18</f>
        <v>62</v>
      </c>
      <c r="W116" s="2">
        <f>Datenblatt!$I$26</f>
        <v>56</v>
      </c>
      <c r="X116" s="2">
        <f>Datenblatt!$I$34</f>
        <v>58</v>
      </c>
      <c r="Y116" s="7" t="e">
        <f t="shared" si="6"/>
        <v>#DIV/0!</v>
      </c>
      <c r="AA116" s="2">
        <f>Datenblatt!$I$5</f>
        <v>73</v>
      </c>
      <c r="AB116">
        <f>Datenblatt!$I$13</f>
        <v>80</v>
      </c>
      <c r="AC116">
        <f>Datenblatt!$I$21</f>
        <v>80</v>
      </c>
      <c r="AD116">
        <f>Datenblatt!$I$29</f>
        <v>71</v>
      </c>
      <c r="AE116">
        <f>Datenblatt!$I$37</f>
        <v>75</v>
      </c>
      <c r="AF116" s="7" t="e">
        <f t="shared" si="7"/>
        <v>#DIV/0!</v>
      </c>
    </row>
    <row r="117" spans="11:32" ht="18.75" x14ac:dyDescent="0.3">
      <c r="K117" s="3" t="e">
        <f>IF(AND($C117=13,Datenblatt!M117&lt;Datenblatt!$S$3),0,IF(AND($C117=14,Datenblatt!M117&lt;Datenblatt!$S$4),0,IF(AND($C117=15,Datenblatt!M117&lt;Datenblatt!$S$5),0,IF(AND($C117=16,Datenblatt!M117&lt;Datenblatt!$S$6),0,IF(AND($C117=12,Datenblatt!M117&lt;Datenblatt!$S$7),0,IF(AND($C117=11,Datenblatt!M117&lt;Datenblatt!$S$8),0,IF(AND($C117=13,Datenblatt!M117&gt;Datenblatt!$R$3),100,IF(AND($C117=14,Datenblatt!M117&gt;Datenblatt!$R$4),100,IF(AND($C117=15,Datenblatt!M117&gt;Datenblatt!$R$5),100,IF(AND($C117=16,Datenblatt!M117&gt;Datenblatt!$R$6),100,IF(AND($C117=12,Datenblatt!M117&gt;Datenblatt!$R$7),100,IF(AND($C117=11,Datenblatt!M117&gt;Datenblatt!$R$8),100,IF(Übersicht!$C117=13,Datenblatt!$B$35*Datenblatt!M117^3+Datenblatt!$C$35*Datenblatt!M117^2+Datenblatt!$D$35*Datenblatt!M117+Datenblatt!$E$35,IF(Übersicht!$C117=14,Datenblatt!$B$36*Datenblatt!M117^3+Datenblatt!$C$36*Datenblatt!M117^2+Datenblatt!$D$36*Datenblatt!M117+Datenblatt!$E$36,IF(Übersicht!$C117=15,Datenblatt!$B$37*Datenblatt!M117^3+Datenblatt!$C$37*Datenblatt!M117^2+Datenblatt!$D$37*Datenblatt!M117+Datenblatt!$E$37,IF(Übersicht!$C117=16,Datenblatt!$B$38*Datenblatt!M117^3+Datenblatt!$C$38*Datenblatt!M117^2+Datenblatt!$D$38*Datenblatt!M117+Datenblatt!$E$38,IF(Übersicht!$C117=12,Datenblatt!$B$39*Datenblatt!M117^3+Datenblatt!$C$39*Datenblatt!M117^2+Datenblatt!$D$39*Datenblatt!M117+Datenblatt!$E$39,IF(Übersicht!$C117=11,Datenblatt!$B$40*Datenblatt!M117^3+Datenblatt!$C$40*Datenblatt!M117^2+Datenblatt!$D$40*Datenblatt!M117+Datenblatt!$E$40,0))))))))))))))))))</f>
        <v>#DIV/0!</v>
      </c>
      <c r="L117" s="3"/>
      <c r="M117" t="e">
        <f>IF(AND(Übersicht!$C117=13,Datenblatt!O117&lt;Datenblatt!$Y$3),0,IF(AND(Übersicht!$C117=14,Datenblatt!O117&lt;Datenblatt!$Y$4),0,IF(AND(Übersicht!$C117=15,Datenblatt!O117&lt;Datenblatt!$Y$5),0,IF(AND(Übersicht!$C117=16,Datenblatt!O117&lt;Datenblatt!$Y$6),0,IF(AND(Übersicht!$C117=12,Datenblatt!O117&lt;Datenblatt!$Y$7),0,IF(AND(Übersicht!$C117=11,Datenblatt!O117&lt;Datenblatt!$Y$8),0,IF(AND($C117=13,Datenblatt!O117&gt;Datenblatt!$X$3),100,IF(AND($C117=14,Datenblatt!O117&gt;Datenblatt!$X$4),100,IF(AND($C117=15,Datenblatt!O117&gt;Datenblatt!$X$5),100,IF(AND($C117=16,Datenblatt!O117&gt;Datenblatt!$X$6),100,IF(AND($C117=12,Datenblatt!O117&gt;Datenblatt!$X$7),100,IF(AND($C117=11,Datenblatt!O117&gt;Datenblatt!$X$8),100,IF(Übersicht!$C117=13,Datenblatt!$B$11*Datenblatt!O117^3+Datenblatt!$C$11*Datenblatt!O117^2+Datenblatt!$D$11*Datenblatt!O117+Datenblatt!$E$11,IF(Übersicht!$C117=14,Datenblatt!$B$12*Datenblatt!O117^3+Datenblatt!$C$12*Datenblatt!O117^2+Datenblatt!$D$12*Datenblatt!O117+Datenblatt!$E$12,IF(Übersicht!$C117=15,Datenblatt!$B$13*Datenblatt!O117^3+Datenblatt!$C$13*Datenblatt!O117^2+Datenblatt!$D$13*Datenblatt!O117+Datenblatt!$E$13,IF(Übersicht!$C117=16,Datenblatt!$B$14*Datenblatt!O117^3+Datenblatt!$C$14*Datenblatt!O117^2+Datenblatt!$D$14*Datenblatt!O117+Datenblatt!$E$14,IF(Übersicht!$C117=12,Datenblatt!$B$15*Datenblatt!O117^3+Datenblatt!$C$15*Datenblatt!O117^2+Datenblatt!$D$15*Datenblatt!O117+Datenblatt!$E$15,IF(Übersicht!$C117=11,Datenblatt!$B$16*Datenblatt!O117^3+Datenblatt!$C$16*Datenblatt!O117^2+Datenblatt!$D$16*Datenblatt!O117+Datenblatt!$E$16,0))))))))))))))))))</f>
        <v>#DIV/0!</v>
      </c>
      <c r="N117">
        <f>IF(AND($C117=13,H117&lt;Datenblatt!$AA$3),0,IF(AND($C117=14,H117&lt;Datenblatt!$AA$4),0,IF(AND($C117=15,H117&lt;Datenblatt!$AA$5),0,IF(AND($C117=16,H117&lt;Datenblatt!$AA$6),0,IF(AND($C117=12,H117&lt;Datenblatt!$AA$7),0,IF(AND($C117=11,H117&lt;Datenblatt!$AA$8),0,IF(AND($C117=13,H117&gt;Datenblatt!$Z$3),100,IF(AND($C117=14,H117&gt;Datenblatt!$Z$4),100,IF(AND($C117=15,H117&gt;Datenblatt!$Z$5),100,IF(AND($C117=16,H117&gt;Datenblatt!$Z$6),100,IF(AND($C117=12,H117&gt;Datenblatt!$Z$7),100,IF(AND($C117=11,H117&gt;Datenblatt!$Z$8),100,IF($C117=13,(Datenblatt!$B$19*Übersicht!H117^3)+(Datenblatt!$C$19*Übersicht!H117^2)+(Datenblatt!$D$19*Übersicht!H117)+Datenblatt!$E$19,IF($C117=14,(Datenblatt!$B$20*Übersicht!H117^3)+(Datenblatt!$C$20*Übersicht!H117^2)+(Datenblatt!$D$20*Übersicht!H117)+Datenblatt!$E$20,IF($C117=15,(Datenblatt!$B$21*Übersicht!H117^3)+(Datenblatt!$C$21*Übersicht!H117^2)+(Datenblatt!$D$21*Übersicht!H117)+Datenblatt!$E$21,IF($C117=16,(Datenblatt!$B$22*Übersicht!H117^3)+(Datenblatt!$C$22*Übersicht!H117^2)+(Datenblatt!$D$22*Übersicht!H117)+Datenblatt!$E$22,IF($C117=12,(Datenblatt!$B$23*Übersicht!H117^3)+(Datenblatt!$C$23*Übersicht!H117^2)+(Datenblatt!$D$23*Übersicht!H117)+Datenblatt!$E$23,IF($C117=11,(Datenblatt!$B$24*Übersicht!H117^3)+(Datenblatt!$C$24*Übersicht!H117^2)+(Datenblatt!$D$24*Übersicht!H117)+Datenblatt!$E$24,0))))))))))))))))))</f>
        <v>0</v>
      </c>
      <c r="O117">
        <f>IF(AND(I117="",C117=11),Datenblatt!$I$26,IF(AND(I117="",C117=12),Datenblatt!$I$26,IF(AND(I117="",C117=16),Datenblatt!$I$27,IF(AND(I117="",C117=15),Datenblatt!$I$26,IF(AND(I117="",C117=14),Datenblatt!$I$26,IF(AND(I117="",C117=13),Datenblatt!$I$26,IF(AND($C117=13,I117&gt;Datenblatt!$AC$3),0,IF(AND($C117=14,I117&gt;Datenblatt!$AC$4),0,IF(AND($C117=15,I117&gt;Datenblatt!$AC$5),0,IF(AND($C117=16,I117&gt;Datenblatt!$AC$6),0,IF(AND($C117=12,I117&gt;Datenblatt!$AC$7),0,IF(AND($C117=11,I117&gt;Datenblatt!$AC$8),0,IF(AND($C117=13,I117&lt;Datenblatt!$AB$3),100,IF(AND($C117=14,I117&lt;Datenblatt!$AB$4),100,IF(AND($C117=15,I117&lt;Datenblatt!$AB$5),100,IF(AND($C117=16,I117&lt;Datenblatt!$AB$6),100,IF(AND($C117=12,I117&lt;Datenblatt!$AB$7),100,IF(AND($C117=11,I117&lt;Datenblatt!$AB$8),100,IF($C117=13,(Datenblatt!$B$27*Übersicht!I117^3)+(Datenblatt!$C$27*Übersicht!I117^2)+(Datenblatt!$D$27*Übersicht!I117)+Datenblatt!$E$27,IF($C117=14,(Datenblatt!$B$28*Übersicht!I117^3)+(Datenblatt!$C$28*Übersicht!I117^2)+(Datenblatt!$D$28*Übersicht!I117)+Datenblatt!$E$28,IF($C117=15,(Datenblatt!$B$29*Übersicht!I117^3)+(Datenblatt!$C$29*Übersicht!I117^2)+(Datenblatt!$D$29*Übersicht!I117)+Datenblatt!$E$29,IF($C117=16,(Datenblatt!$B$30*Übersicht!I117^3)+(Datenblatt!$C$30*Übersicht!I117^2)+(Datenblatt!$D$30*Übersicht!I117)+Datenblatt!$E$30,IF($C117=12,(Datenblatt!$B$31*Übersicht!I117^3)+(Datenblatt!$C$31*Übersicht!I117^2)+(Datenblatt!$D$31*Übersicht!I117)+Datenblatt!$E$31,IF($C117=11,(Datenblatt!$B$32*Übersicht!I117^3)+(Datenblatt!$C$32*Übersicht!I117^2)+(Datenblatt!$D$32*Übersicht!I117)+Datenblatt!$E$32,0))))))))))))))))))))))))</f>
        <v>0</v>
      </c>
      <c r="P117">
        <f>IF(AND(I117="",C117=11),Datenblatt!$I$29,IF(AND(I117="",C117=12),Datenblatt!$I$29,IF(AND(I117="",C117=16),Datenblatt!$I$29,IF(AND(I117="",C117=15),Datenblatt!$I$29,IF(AND(I117="",C117=14),Datenblatt!$I$29,IF(AND(I117="",C117=13),Datenblatt!$I$29,IF(AND($C117=13,I117&gt;Datenblatt!$AC$3),0,IF(AND($C117=14,I117&gt;Datenblatt!$AC$4),0,IF(AND($C117=15,I117&gt;Datenblatt!$AC$5),0,IF(AND($C117=16,I117&gt;Datenblatt!$AC$6),0,IF(AND($C117=12,I117&gt;Datenblatt!$AC$7),0,IF(AND($C117=11,I117&gt;Datenblatt!$AC$8),0,IF(AND($C117=13,I117&lt;Datenblatt!$AB$3),100,IF(AND($C117=14,I117&lt;Datenblatt!$AB$4),100,IF(AND($C117=15,I117&lt;Datenblatt!$AB$5),100,IF(AND($C117=16,I117&lt;Datenblatt!$AB$6),100,IF(AND($C117=12,I117&lt;Datenblatt!$AB$7),100,IF(AND($C117=11,I117&lt;Datenblatt!$AB$8),100,IF($C117=13,(Datenblatt!$B$27*Übersicht!I117^3)+(Datenblatt!$C$27*Übersicht!I117^2)+(Datenblatt!$D$27*Übersicht!I117)+Datenblatt!$E$27,IF($C117=14,(Datenblatt!$B$28*Übersicht!I117^3)+(Datenblatt!$C$28*Übersicht!I117^2)+(Datenblatt!$D$28*Übersicht!I117)+Datenblatt!$E$28,IF($C117=15,(Datenblatt!$B$29*Übersicht!I117^3)+(Datenblatt!$C$29*Übersicht!I117^2)+(Datenblatt!$D$29*Übersicht!I117)+Datenblatt!$E$29,IF($C117=16,(Datenblatt!$B$30*Übersicht!I117^3)+(Datenblatt!$C$30*Übersicht!I117^2)+(Datenblatt!$D$30*Übersicht!I117)+Datenblatt!$E$30,IF($C117=12,(Datenblatt!$B$31*Übersicht!I117^3)+(Datenblatt!$C$31*Übersicht!I117^2)+(Datenblatt!$D$31*Übersicht!I117)+Datenblatt!$E$31,IF($C117=11,(Datenblatt!$B$32*Übersicht!I117^3)+(Datenblatt!$C$32*Übersicht!I117^2)+(Datenblatt!$D$32*Übersicht!I117)+Datenblatt!$E$32,0))))))))))))))))))))))))</f>
        <v>0</v>
      </c>
      <c r="Q117" s="2" t="e">
        <f t="shared" si="4"/>
        <v>#DIV/0!</v>
      </c>
      <c r="R117" s="2" t="e">
        <f t="shared" si="5"/>
        <v>#DIV/0!</v>
      </c>
      <c r="T117" s="2"/>
      <c r="U117" s="2">
        <f>Datenblatt!$I$10</f>
        <v>63</v>
      </c>
      <c r="V117" s="2">
        <f>Datenblatt!$I$18</f>
        <v>62</v>
      </c>
      <c r="W117" s="2">
        <f>Datenblatt!$I$26</f>
        <v>56</v>
      </c>
      <c r="X117" s="2">
        <f>Datenblatt!$I$34</f>
        <v>58</v>
      </c>
      <c r="Y117" s="7" t="e">
        <f t="shared" si="6"/>
        <v>#DIV/0!</v>
      </c>
      <c r="AA117" s="2">
        <f>Datenblatt!$I$5</f>
        <v>73</v>
      </c>
      <c r="AB117">
        <f>Datenblatt!$I$13</f>
        <v>80</v>
      </c>
      <c r="AC117">
        <f>Datenblatt!$I$21</f>
        <v>80</v>
      </c>
      <c r="AD117">
        <f>Datenblatt!$I$29</f>
        <v>71</v>
      </c>
      <c r="AE117">
        <f>Datenblatt!$I$37</f>
        <v>75</v>
      </c>
      <c r="AF117" s="7" t="e">
        <f t="shared" si="7"/>
        <v>#DIV/0!</v>
      </c>
    </row>
    <row r="118" spans="11:32" ht="18.75" x14ac:dyDescent="0.3">
      <c r="K118" s="3" t="e">
        <f>IF(AND($C118=13,Datenblatt!M118&lt;Datenblatt!$S$3),0,IF(AND($C118=14,Datenblatt!M118&lt;Datenblatt!$S$4),0,IF(AND($C118=15,Datenblatt!M118&lt;Datenblatt!$S$5),0,IF(AND($C118=16,Datenblatt!M118&lt;Datenblatt!$S$6),0,IF(AND($C118=12,Datenblatt!M118&lt;Datenblatt!$S$7),0,IF(AND($C118=11,Datenblatt!M118&lt;Datenblatt!$S$8),0,IF(AND($C118=13,Datenblatt!M118&gt;Datenblatt!$R$3),100,IF(AND($C118=14,Datenblatt!M118&gt;Datenblatt!$R$4),100,IF(AND($C118=15,Datenblatt!M118&gt;Datenblatt!$R$5),100,IF(AND($C118=16,Datenblatt!M118&gt;Datenblatt!$R$6),100,IF(AND($C118=12,Datenblatt!M118&gt;Datenblatt!$R$7),100,IF(AND($C118=11,Datenblatt!M118&gt;Datenblatt!$R$8),100,IF(Übersicht!$C118=13,Datenblatt!$B$35*Datenblatt!M118^3+Datenblatt!$C$35*Datenblatt!M118^2+Datenblatt!$D$35*Datenblatt!M118+Datenblatt!$E$35,IF(Übersicht!$C118=14,Datenblatt!$B$36*Datenblatt!M118^3+Datenblatt!$C$36*Datenblatt!M118^2+Datenblatt!$D$36*Datenblatt!M118+Datenblatt!$E$36,IF(Übersicht!$C118=15,Datenblatt!$B$37*Datenblatt!M118^3+Datenblatt!$C$37*Datenblatt!M118^2+Datenblatt!$D$37*Datenblatt!M118+Datenblatt!$E$37,IF(Übersicht!$C118=16,Datenblatt!$B$38*Datenblatt!M118^3+Datenblatt!$C$38*Datenblatt!M118^2+Datenblatt!$D$38*Datenblatt!M118+Datenblatt!$E$38,IF(Übersicht!$C118=12,Datenblatt!$B$39*Datenblatt!M118^3+Datenblatt!$C$39*Datenblatt!M118^2+Datenblatt!$D$39*Datenblatt!M118+Datenblatt!$E$39,IF(Übersicht!$C118=11,Datenblatt!$B$40*Datenblatt!M118^3+Datenblatt!$C$40*Datenblatt!M118^2+Datenblatt!$D$40*Datenblatt!M118+Datenblatt!$E$40,0))))))))))))))))))</f>
        <v>#DIV/0!</v>
      </c>
      <c r="L118" s="3"/>
      <c r="M118" t="e">
        <f>IF(AND(Übersicht!$C118=13,Datenblatt!O118&lt;Datenblatt!$Y$3),0,IF(AND(Übersicht!$C118=14,Datenblatt!O118&lt;Datenblatt!$Y$4),0,IF(AND(Übersicht!$C118=15,Datenblatt!O118&lt;Datenblatt!$Y$5),0,IF(AND(Übersicht!$C118=16,Datenblatt!O118&lt;Datenblatt!$Y$6),0,IF(AND(Übersicht!$C118=12,Datenblatt!O118&lt;Datenblatt!$Y$7),0,IF(AND(Übersicht!$C118=11,Datenblatt!O118&lt;Datenblatt!$Y$8),0,IF(AND($C118=13,Datenblatt!O118&gt;Datenblatt!$X$3),100,IF(AND($C118=14,Datenblatt!O118&gt;Datenblatt!$X$4),100,IF(AND($C118=15,Datenblatt!O118&gt;Datenblatt!$X$5),100,IF(AND($C118=16,Datenblatt!O118&gt;Datenblatt!$X$6),100,IF(AND($C118=12,Datenblatt!O118&gt;Datenblatt!$X$7),100,IF(AND($C118=11,Datenblatt!O118&gt;Datenblatt!$X$8),100,IF(Übersicht!$C118=13,Datenblatt!$B$11*Datenblatt!O118^3+Datenblatt!$C$11*Datenblatt!O118^2+Datenblatt!$D$11*Datenblatt!O118+Datenblatt!$E$11,IF(Übersicht!$C118=14,Datenblatt!$B$12*Datenblatt!O118^3+Datenblatt!$C$12*Datenblatt!O118^2+Datenblatt!$D$12*Datenblatt!O118+Datenblatt!$E$12,IF(Übersicht!$C118=15,Datenblatt!$B$13*Datenblatt!O118^3+Datenblatt!$C$13*Datenblatt!O118^2+Datenblatt!$D$13*Datenblatt!O118+Datenblatt!$E$13,IF(Übersicht!$C118=16,Datenblatt!$B$14*Datenblatt!O118^3+Datenblatt!$C$14*Datenblatt!O118^2+Datenblatt!$D$14*Datenblatt!O118+Datenblatt!$E$14,IF(Übersicht!$C118=12,Datenblatt!$B$15*Datenblatt!O118^3+Datenblatt!$C$15*Datenblatt!O118^2+Datenblatt!$D$15*Datenblatt!O118+Datenblatt!$E$15,IF(Übersicht!$C118=11,Datenblatt!$B$16*Datenblatt!O118^3+Datenblatt!$C$16*Datenblatt!O118^2+Datenblatt!$D$16*Datenblatt!O118+Datenblatt!$E$16,0))))))))))))))))))</f>
        <v>#DIV/0!</v>
      </c>
      <c r="N118">
        <f>IF(AND($C118=13,H118&lt;Datenblatt!$AA$3),0,IF(AND($C118=14,H118&lt;Datenblatt!$AA$4),0,IF(AND($C118=15,H118&lt;Datenblatt!$AA$5),0,IF(AND($C118=16,H118&lt;Datenblatt!$AA$6),0,IF(AND($C118=12,H118&lt;Datenblatt!$AA$7),0,IF(AND($C118=11,H118&lt;Datenblatt!$AA$8),0,IF(AND($C118=13,H118&gt;Datenblatt!$Z$3),100,IF(AND($C118=14,H118&gt;Datenblatt!$Z$4),100,IF(AND($C118=15,H118&gt;Datenblatt!$Z$5),100,IF(AND($C118=16,H118&gt;Datenblatt!$Z$6),100,IF(AND($C118=12,H118&gt;Datenblatt!$Z$7),100,IF(AND($C118=11,H118&gt;Datenblatt!$Z$8),100,IF($C118=13,(Datenblatt!$B$19*Übersicht!H118^3)+(Datenblatt!$C$19*Übersicht!H118^2)+(Datenblatt!$D$19*Übersicht!H118)+Datenblatt!$E$19,IF($C118=14,(Datenblatt!$B$20*Übersicht!H118^3)+(Datenblatt!$C$20*Übersicht!H118^2)+(Datenblatt!$D$20*Übersicht!H118)+Datenblatt!$E$20,IF($C118=15,(Datenblatt!$B$21*Übersicht!H118^3)+(Datenblatt!$C$21*Übersicht!H118^2)+(Datenblatt!$D$21*Übersicht!H118)+Datenblatt!$E$21,IF($C118=16,(Datenblatt!$B$22*Übersicht!H118^3)+(Datenblatt!$C$22*Übersicht!H118^2)+(Datenblatt!$D$22*Übersicht!H118)+Datenblatt!$E$22,IF($C118=12,(Datenblatt!$B$23*Übersicht!H118^3)+(Datenblatt!$C$23*Übersicht!H118^2)+(Datenblatt!$D$23*Übersicht!H118)+Datenblatt!$E$23,IF($C118=11,(Datenblatt!$B$24*Übersicht!H118^3)+(Datenblatt!$C$24*Übersicht!H118^2)+(Datenblatt!$D$24*Übersicht!H118)+Datenblatt!$E$24,0))))))))))))))))))</f>
        <v>0</v>
      </c>
      <c r="O118">
        <f>IF(AND(I118="",C118=11),Datenblatt!$I$26,IF(AND(I118="",C118=12),Datenblatt!$I$26,IF(AND(I118="",C118=16),Datenblatt!$I$27,IF(AND(I118="",C118=15),Datenblatt!$I$26,IF(AND(I118="",C118=14),Datenblatt!$I$26,IF(AND(I118="",C118=13),Datenblatt!$I$26,IF(AND($C118=13,I118&gt;Datenblatt!$AC$3),0,IF(AND($C118=14,I118&gt;Datenblatt!$AC$4),0,IF(AND($C118=15,I118&gt;Datenblatt!$AC$5),0,IF(AND($C118=16,I118&gt;Datenblatt!$AC$6),0,IF(AND($C118=12,I118&gt;Datenblatt!$AC$7),0,IF(AND($C118=11,I118&gt;Datenblatt!$AC$8),0,IF(AND($C118=13,I118&lt;Datenblatt!$AB$3),100,IF(AND($C118=14,I118&lt;Datenblatt!$AB$4),100,IF(AND($C118=15,I118&lt;Datenblatt!$AB$5),100,IF(AND($C118=16,I118&lt;Datenblatt!$AB$6),100,IF(AND($C118=12,I118&lt;Datenblatt!$AB$7),100,IF(AND($C118=11,I118&lt;Datenblatt!$AB$8),100,IF($C118=13,(Datenblatt!$B$27*Übersicht!I118^3)+(Datenblatt!$C$27*Übersicht!I118^2)+(Datenblatt!$D$27*Übersicht!I118)+Datenblatt!$E$27,IF($C118=14,(Datenblatt!$B$28*Übersicht!I118^3)+(Datenblatt!$C$28*Übersicht!I118^2)+(Datenblatt!$D$28*Übersicht!I118)+Datenblatt!$E$28,IF($C118=15,(Datenblatt!$B$29*Übersicht!I118^3)+(Datenblatt!$C$29*Übersicht!I118^2)+(Datenblatt!$D$29*Übersicht!I118)+Datenblatt!$E$29,IF($C118=16,(Datenblatt!$B$30*Übersicht!I118^3)+(Datenblatt!$C$30*Übersicht!I118^2)+(Datenblatt!$D$30*Übersicht!I118)+Datenblatt!$E$30,IF($C118=12,(Datenblatt!$B$31*Übersicht!I118^3)+(Datenblatt!$C$31*Übersicht!I118^2)+(Datenblatt!$D$31*Übersicht!I118)+Datenblatt!$E$31,IF($C118=11,(Datenblatt!$B$32*Übersicht!I118^3)+(Datenblatt!$C$32*Übersicht!I118^2)+(Datenblatt!$D$32*Übersicht!I118)+Datenblatt!$E$32,0))))))))))))))))))))))))</f>
        <v>0</v>
      </c>
      <c r="P118">
        <f>IF(AND(I118="",C118=11),Datenblatt!$I$29,IF(AND(I118="",C118=12),Datenblatt!$I$29,IF(AND(I118="",C118=16),Datenblatt!$I$29,IF(AND(I118="",C118=15),Datenblatt!$I$29,IF(AND(I118="",C118=14),Datenblatt!$I$29,IF(AND(I118="",C118=13),Datenblatt!$I$29,IF(AND($C118=13,I118&gt;Datenblatt!$AC$3),0,IF(AND($C118=14,I118&gt;Datenblatt!$AC$4),0,IF(AND($C118=15,I118&gt;Datenblatt!$AC$5),0,IF(AND($C118=16,I118&gt;Datenblatt!$AC$6),0,IF(AND($C118=12,I118&gt;Datenblatt!$AC$7),0,IF(AND($C118=11,I118&gt;Datenblatt!$AC$8),0,IF(AND($C118=13,I118&lt;Datenblatt!$AB$3),100,IF(AND($C118=14,I118&lt;Datenblatt!$AB$4),100,IF(AND($C118=15,I118&lt;Datenblatt!$AB$5),100,IF(AND($C118=16,I118&lt;Datenblatt!$AB$6),100,IF(AND($C118=12,I118&lt;Datenblatt!$AB$7),100,IF(AND($C118=11,I118&lt;Datenblatt!$AB$8),100,IF($C118=13,(Datenblatt!$B$27*Übersicht!I118^3)+(Datenblatt!$C$27*Übersicht!I118^2)+(Datenblatt!$D$27*Übersicht!I118)+Datenblatt!$E$27,IF($C118=14,(Datenblatt!$B$28*Übersicht!I118^3)+(Datenblatt!$C$28*Übersicht!I118^2)+(Datenblatt!$D$28*Übersicht!I118)+Datenblatt!$E$28,IF($C118=15,(Datenblatt!$B$29*Übersicht!I118^3)+(Datenblatt!$C$29*Übersicht!I118^2)+(Datenblatt!$D$29*Übersicht!I118)+Datenblatt!$E$29,IF($C118=16,(Datenblatt!$B$30*Übersicht!I118^3)+(Datenblatt!$C$30*Übersicht!I118^2)+(Datenblatt!$D$30*Übersicht!I118)+Datenblatt!$E$30,IF($C118=12,(Datenblatt!$B$31*Übersicht!I118^3)+(Datenblatt!$C$31*Übersicht!I118^2)+(Datenblatt!$D$31*Übersicht!I118)+Datenblatt!$E$31,IF($C118=11,(Datenblatt!$B$32*Übersicht!I118^3)+(Datenblatt!$C$32*Übersicht!I118^2)+(Datenblatt!$D$32*Übersicht!I118)+Datenblatt!$E$32,0))))))))))))))))))))))))</f>
        <v>0</v>
      </c>
      <c r="Q118" s="2" t="e">
        <f t="shared" si="4"/>
        <v>#DIV/0!</v>
      </c>
      <c r="R118" s="2" t="e">
        <f t="shared" si="5"/>
        <v>#DIV/0!</v>
      </c>
      <c r="T118" s="2"/>
      <c r="U118" s="2">
        <f>Datenblatt!$I$10</f>
        <v>63</v>
      </c>
      <c r="V118" s="2">
        <f>Datenblatt!$I$18</f>
        <v>62</v>
      </c>
      <c r="W118" s="2">
        <f>Datenblatt!$I$26</f>
        <v>56</v>
      </c>
      <c r="X118" s="2">
        <f>Datenblatt!$I$34</f>
        <v>58</v>
      </c>
      <c r="Y118" s="7" t="e">
        <f t="shared" si="6"/>
        <v>#DIV/0!</v>
      </c>
      <c r="AA118" s="2">
        <f>Datenblatt!$I$5</f>
        <v>73</v>
      </c>
      <c r="AB118">
        <f>Datenblatt!$I$13</f>
        <v>80</v>
      </c>
      <c r="AC118">
        <f>Datenblatt!$I$21</f>
        <v>80</v>
      </c>
      <c r="AD118">
        <f>Datenblatt!$I$29</f>
        <v>71</v>
      </c>
      <c r="AE118">
        <f>Datenblatt!$I$37</f>
        <v>75</v>
      </c>
      <c r="AF118" s="7" t="e">
        <f t="shared" si="7"/>
        <v>#DIV/0!</v>
      </c>
    </row>
    <row r="119" spans="11:32" ht="18.75" x14ac:dyDescent="0.3">
      <c r="K119" s="3" t="e">
        <f>IF(AND($C119=13,Datenblatt!M119&lt;Datenblatt!$S$3),0,IF(AND($C119=14,Datenblatt!M119&lt;Datenblatt!$S$4),0,IF(AND($C119=15,Datenblatt!M119&lt;Datenblatt!$S$5),0,IF(AND($C119=16,Datenblatt!M119&lt;Datenblatt!$S$6),0,IF(AND($C119=12,Datenblatt!M119&lt;Datenblatt!$S$7),0,IF(AND($C119=11,Datenblatt!M119&lt;Datenblatt!$S$8),0,IF(AND($C119=13,Datenblatt!M119&gt;Datenblatt!$R$3),100,IF(AND($C119=14,Datenblatt!M119&gt;Datenblatt!$R$4),100,IF(AND($C119=15,Datenblatt!M119&gt;Datenblatt!$R$5),100,IF(AND($C119=16,Datenblatt!M119&gt;Datenblatt!$R$6),100,IF(AND($C119=12,Datenblatt!M119&gt;Datenblatt!$R$7),100,IF(AND($C119=11,Datenblatt!M119&gt;Datenblatt!$R$8),100,IF(Übersicht!$C119=13,Datenblatt!$B$35*Datenblatt!M119^3+Datenblatt!$C$35*Datenblatt!M119^2+Datenblatt!$D$35*Datenblatt!M119+Datenblatt!$E$35,IF(Übersicht!$C119=14,Datenblatt!$B$36*Datenblatt!M119^3+Datenblatt!$C$36*Datenblatt!M119^2+Datenblatt!$D$36*Datenblatt!M119+Datenblatt!$E$36,IF(Übersicht!$C119=15,Datenblatt!$B$37*Datenblatt!M119^3+Datenblatt!$C$37*Datenblatt!M119^2+Datenblatt!$D$37*Datenblatt!M119+Datenblatt!$E$37,IF(Übersicht!$C119=16,Datenblatt!$B$38*Datenblatt!M119^3+Datenblatt!$C$38*Datenblatt!M119^2+Datenblatt!$D$38*Datenblatt!M119+Datenblatt!$E$38,IF(Übersicht!$C119=12,Datenblatt!$B$39*Datenblatt!M119^3+Datenblatt!$C$39*Datenblatt!M119^2+Datenblatt!$D$39*Datenblatt!M119+Datenblatt!$E$39,IF(Übersicht!$C119=11,Datenblatt!$B$40*Datenblatt!M119^3+Datenblatt!$C$40*Datenblatt!M119^2+Datenblatt!$D$40*Datenblatt!M119+Datenblatt!$E$40,0))))))))))))))))))</f>
        <v>#DIV/0!</v>
      </c>
      <c r="L119" s="3"/>
      <c r="M119" t="e">
        <f>IF(AND(Übersicht!$C119=13,Datenblatt!O119&lt;Datenblatt!$Y$3),0,IF(AND(Übersicht!$C119=14,Datenblatt!O119&lt;Datenblatt!$Y$4),0,IF(AND(Übersicht!$C119=15,Datenblatt!O119&lt;Datenblatt!$Y$5),0,IF(AND(Übersicht!$C119=16,Datenblatt!O119&lt;Datenblatt!$Y$6),0,IF(AND(Übersicht!$C119=12,Datenblatt!O119&lt;Datenblatt!$Y$7),0,IF(AND(Übersicht!$C119=11,Datenblatt!O119&lt;Datenblatt!$Y$8),0,IF(AND($C119=13,Datenblatt!O119&gt;Datenblatt!$X$3),100,IF(AND($C119=14,Datenblatt!O119&gt;Datenblatt!$X$4),100,IF(AND($C119=15,Datenblatt!O119&gt;Datenblatt!$X$5),100,IF(AND($C119=16,Datenblatt!O119&gt;Datenblatt!$X$6),100,IF(AND($C119=12,Datenblatt!O119&gt;Datenblatt!$X$7),100,IF(AND($C119=11,Datenblatt!O119&gt;Datenblatt!$X$8),100,IF(Übersicht!$C119=13,Datenblatt!$B$11*Datenblatt!O119^3+Datenblatt!$C$11*Datenblatt!O119^2+Datenblatt!$D$11*Datenblatt!O119+Datenblatt!$E$11,IF(Übersicht!$C119=14,Datenblatt!$B$12*Datenblatt!O119^3+Datenblatt!$C$12*Datenblatt!O119^2+Datenblatt!$D$12*Datenblatt!O119+Datenblatt!$E$12,IF(Übersicht!$C119=15,Datenblatt!$B$13*Datenblatt!O119^3+Datenblatt!$C$13*Datenblatt!O119^2+Datenblatt!$D$13*Datenblatt!O119+Datenblatt!$E$13,IF(Übersicht!$C119=16,Datenblatt!$B$14*Datenblatt!O119^3+Datenblatt!$C$14*Datenblatt!O119^2+Datenblatt!$D$14*Datenblatt!O119+Datenblatt!$E$14,IF(Übersicht!$C119=12,Datenblatt!$B$15*Datenblatt!O119^3+Datenblatt!$C$15*Datenblatt!O119^2+Datenblatt!$D$15*Datenblatt!O119+Datenblatt!$E$15,IF(Übersicht!$C119=11,Datenblatt!$B$16*Datenblatt!O119^3+Datenblatt!$C$16*Datenblatt!O119^2+Datenblatt!$D$16*Datenblatt!O119+Datenblatt!$E$16,0))))))))))))))))))</f>
        <v>#DIV/0!</v>
      </c>
      <c r="N119">
        <f>IF(AND($C119=13,H119&lt;Datenblatt!$AA$3),0,IF(AND($C119=14,H119&lt;Datenblatt!$AA$4),0,IF(AND($C119=15,H119&lt;Datenblatt!$AA$5),0,IF(AND($C119=16,H119&lt;Datenblatt!$AA$6),0,IF(AND($C119=12,H119&lt;Datenblatt!$AA$7),0,IF(AND($C119=11,H119&lt;Datenblatt!$AA$8),0,IF(AND($C119=13,H119&gt;Datenblatt!$Z$3),100,IF(AND($C119=14,H119&gt;Datenblatt!$Z$4),100,IF(AND($C119=15,H119&gt;Datenblatt!$Z$5),100,IF(AND($C119=16,H119&gt;Datenblatt!$Z$6),100,IF(AND($C119=12,H119&gt;Datenblatt!$Z$7),100,IF(AND($C119=11,H119&gt;Datenblatt!$Z$8),100,IF($C119=13,(Datenblatt!$B$19*Übersicht!H119^3)+(Datenblatt!$C$19*Übersicht!H119^2)+(Datenblatt!$D$19*Übersicht!H119)+Datenblatt!$E$19,IF($C119=14,(Datenblatt!$B$20*Übersicht!H119^3)+(Datenblatt!$C$20*Übersicht!H119^2)+(Datenblatt!$D$20*Übersicht!H119)+Datenblatt!$E$20,IF($C119=15,(Datenblatt!$B$21*Übersicht!H119^3)+(Datenblatt!$C$21*Übersicht!H119^2)+(Datenblatt!$D$21*Übersicht!H119)+Datenblatt!$E$21,IF($C119=16,(Datenblatt!$B$22*Übersicht!H119^3)+(Datenblatt!$C$22*Übersicht!H119^2)+(Datenblatt!$D$22*Übersicht!H119)+Datenblatt!$E$22,IF($C119=12,(Datenblatt!$B$23*Übersicht!H119^3)+(Datenblatt!$C$23*Übersicht!H119^2)+(Datenblatt!$D$23*Übersicht!H119)+Datenblatt!$E$23,IF($C119=11,(Datenblatt!$B$24*Übersicht!H119^3)+(Datenblatt!$C$24*Übersicht!H119^2)+(Datenblatt!$D$24*Übersicht!H119)+Datenblatt!$E$24,0))))))))))))))))))</f>
        <v>0</v>
      </c>
      <c r="O119">
        <f>IF(AND(I119="",C119=11),Datenblatt!$I$26,IF(AND(I119="",C119=12),Datenblatt!$I$26,IF(AND(I119="",C119=16),Datenblatt!$I$27,IF(AND(I119="",C119=15),Datenblatt!$I$26,IF(AND(I119="",C119=14),Datenblatt!$I$26,IF(AND(I119="",C119=13),Datenblatt!$I$26,IF(AND($C119=13,I119&gt;Datenblatt!$AC$3),0,IF(AND($C119=14,I119&gt;Datenblatt!$AC$4),0,IF(AND($C119=15,I119&gt;Datenblatt!$AC$5),0,IF(AND($C119=16,I119&gt;Datenblatt!$AC$6),0,IF(AND($C119=12,I119&gt;Datenblatt!$AC$7),0,IF(AND($C119=11,I119&gt;Datenblatt!$AC$8),0,IF(AND($C119=13,I119&lt;Datenblatt!$AB$3),100,IF(AND($C119=14,I119&lt;Datenblatt!$AB$4),100,IF(AND($C119=15,I119&lt;Datenblatt!$AB$5),100,IF(AND($C119=16,I119&lt;Datenblatt!$AB$6),100,IF(AND($C119=12,I119&lt;Datenblatt!$AB$7),100,IF(AND($C119=11,I119&lt;Datenblatt!$AB$8),100,IF($C119=13,(Datenblatt!$B$27*Übersicht!I119^3)+(Datenblatt!$C$27*Übersicht!I119^2)+(Datenblatt!$D$27*Übersicht!I119)+Datenblatt!$E$27,IF($C119=14,(Datenblatt!$B$28*Übersicht!I119^3)+(Datenblatt!$C$28*Übersicht!I119^2)+(Datenblatt!$D$28*Übersicht!I119)+Datenblatt!$E$28,IF($C119=15,(Datenblatt!$B$29*Übersicht!I119^3)+(Datenblatt!$C$29*Übersicht!I119^2)+(Datenblatt!$D$29*Übersicht!I119)+Datenblatt!$E$29,IF($C119=16,(Datenblatt!$B$30*Übersicht!I119^3)+(Datenblatt!$C$30*Übersicht!I119^2)+(Datenblatt!$D$30*Übersicht!I119)+Datenblatt!$E$30,IF($C119=12,(Datenblatt!$B$31*Übersicht!I119^3)+(Datenblatt!$C$31*Übersicht!I119^2)+(Datenblatt!$D$31*Übersicht!I119)+Datenblatt!$E$31,IF($C119=11,(Datenblatt!$B$32*Übersicht!I119^3)+(Datenblatt!$C$32*Übersicht!I119^2)+(Datenblatt!$D$32*Übersicht!I119)+Datenblatt!$E$32,0))))))))))))))))))))))))</f>
        <v>0</v>
      </c>
      <c r="P119">
        <f>IF(AND(I119="",C119=11),Datenblatt!$I$29,IF(AND(I119="",C119=12),Datenblatt!$I$29,IF(AND(I119="",C119=16),Datenblatt!$I$29,IF(AND(I119="",C119=15),Datenblatt!$I$29,IF(AND(I119="",C119=14),Datenblatt!$I$29,IF(AND(I119="",C119=13),Datenblatt!$I$29,IF(AND($C119=13,I119&gt;Datenblatt!$AC$3),0,IF(AND($C119=14,I119&gt;Datenblatt!$AC$4),0,IF(AND($C119=15,I119&gt;Datenblatt!$AC$5),0,IF(AND($C119=16,I119&gt;Datenblatt!$AC$6),0,IF(AND($C119=12,I119&gt;Datenblatt!$AC$7),0,IF(AND($C119=11,I119&gt;Datenblatt!$AC$8),0,IF(AND($C119=13,I119&lt;Datenblatt!$AB$3),100,IF(AND($C119=14,I119&lt;Datenblatt!$AB$4),100,IF(AND($C119=15,I119&lt;Datenblatt!$AB$5),100,IF(AND($C119=16,I119&lt;Datenblatt!$AB$6),100,IF(AND($C119=12,I119&lt;Datenblatt!$AB$7),100,IF(AND($C119=11,I119&lt;Datenblatt!$AB$8),100,IF($C119=13,(Datenblatt!$B$27*Übersicht!I119^3)+(Datenblatt!$C$27*Übersicht!I119^2)+(Datenblatt!$D$27*Übersicht!I119)+Datenblatt!$E$27,IF($C119=14,(Datenblatt!$B$28*Übersicht!I119^3)+(Datenblatt!$C$28*Übersicht!I119^2)+(Datenblatt!$D$28*Übersicht!I119)+Datenblatt!$E$28,IF($C119=15,(Datenblatt!$B$29*Übersicht!I119^3)+(Datenblatt!$C$29*Übersicht!I119^2)+(Datenblatt!$D$29*Übersicht!I119)+Datenblatt!$E$29,IF($C119=16,(Datenblatt!$B$30*Übersicht!I119^3)+(Datenblatt!$C$30*Übersicht!I119^2)+(Datenblatt!$D$30*Übersicht!I119)+Datenblatt!$E$30,IF($C119=12,(Datenblatt!$B$31*Übersicht!I119^3)+(Datenblatt!$C$31*Übersicht!I119^2)+(Datenblatt!$D$31*Übersicht!I119)+Datenblatt!$E$31,IF($C119=11,(Datenblatt!$B$32*Übersicht!I119^3)+(Datenblatt!$C$32*Übersicht!I119^2)+(Datenblatt!$D$32*Übersicht!I119)+Datenblatt!$E$32,0))))))))))))))))))))))))</f>
        <v>0</v>
      </c>
      <c r="Q119" s="2" t="e">
        <f t="shared" si="4"/>
        <v>#DIV/0!</v>
      </c>
      <c r="R119" s="2" t="e">
        <f t="shared" si="5"/>
        <v>#DIV/0!</v>
      </c>
      <c r="T119" s="2"/>
      <c r="U119" s="2">
        <f>Datenblatt!$I$10</f>
        <v>63</v>
      </c>
      <c r="V119" s="2">
        <f>Datenblatt!$I$18</f>
        <v>62</v>
      </c>
      <c r="W119" s="2">
        <f>Datenblatt!$I$26</f>
        <v>56</v>
      </c>
      <c r="X119" s="2">
        <f>Datenblatt!$I$34</f>
        <v>58</v>
      </c>
      <c r="Y119" s="7" t="e">
        <f t="shared" si="6"/>
        <v>#DIV/0!</v>
      </c>
      <c r="AA119" s="2">
        <f>Datenblatt!$I$5</f>
        <v>73</v>
      </c>
      <c r="AB119">
        <f>Datenblatt!$I$13</f>
        <v>80</v>
      </c>
      <c r="AC119">
        <f>Datenblatt!$I$21</f>
        <v>80</v>
      </c>
      <c r="AD119">
        <f>Datenblatt!$I$29</f>
        <v>71</v>
      </c>
      <c r="AE119">
        <f>Datenblatt!$I$37</f>
        <v>75</v>
      </c>
      <c r="AF119" s="7" t="e">
        <f t="shared" si="7"/>
        <v>#DIV/0!</v>
      </c>
    </row>
    <row r="120" spans="11:32" ht="18.75" x14ac:dyDescent="0.3">
      <c r="K120" s="3" t="e">
        <f>IF(AND($C120=13,Datenblatt!M120&lt;Datenblatt!$S$3),0,IF(AND($C120=14,Datenblatt!M120&lt;Datenblatt!$S$4),0,IF(AND($C120=15,Datenblatt!M120&lt;Datenblatt!$S$5),0,IF(AND($C120=16,Datenblatt!M120&lt;Datenblatt!$S$6),0,IF(AND($C120=12,Datenblatt!M120&lt;Datenblatt!$S$7),0,IF(AND($C120=11,Datenblatt!M120&lt;Datenblatt!$S$8),0,IF(AND($C120=13,Datenblatt!M120&gt;Datenblatt!$R$3),100,IF(AND($C120=14,Datenblatt!M120&gt;Datenblatt!$R$4),100,IF(AND($C120=15,Datenblatt!M120&gt;Datenblatt!$R$5),100,IF(AND($C120=16,Datenblatt!M120&gt;Datenblatt!$R$6),100,IF(AND($C120=12,Datenblatt!M120&gt;Datenblatt!$R$7),100,IF(AND($C120=11,Datenblatt!M120&gt;Datenblatt!$R$8),100,IF(Übersicht!$C120=13,Datenblatt!$B$35*Datenblatt!M120^3+Datenblatt!$C$35*Datenblatt!M120^2+Datenblatt!$D$35*Datenblatt!M120+Datenblatt!$E$35,IF(Übersicht!$C120=14,Datenblatt!$B$36*Datenblatt!M120^3+Datenblatt!$C$36*Datenblatt!M120^2+Datenblatt!$D$36*Datenblatt!M120+Datenblatt!$E$36,IF(Übersicht!$C120=15,Datenblatt!$B$37*Datenblatt!M120^3+Datenblatt!$C$37*Datenblatt!M120^2+Datenblatt!$D$37*Datenblatt!M120+Datenblatt!$E$37,IF(Übersicht!$C120=16,Datenblatt!$B$38*Datenblatt!M120^3+Datenblatt!$C$38*Datenblatt!M120^2+Datenblatt!$D$38*Datenblatt!M120+Datenblatt!$E$38,IF(Übersicht!$C120=12,Datenblatt!$B$39*Datenblatt!M120^3+Datenblatt!$C$39*Datenblatt!M120^2+Datenblatt!$D$39*Datenblatt!M120+Datenblatt!$E$39,IF(Übersicht!$C120=11,Datenblatt!$B$40*Datenblatt!M120^3+Datenblatt!$C$40*Datenblatt!M120^2+Datenblatt!$D$40*Datenblatt!M120+Datenblatt!$E$40,0))))))))))))))))))</f>
        <v>#DIV/0!</v>
      </c>
      <c r="L120" s="3"/>
      <c r="M120" t="e">
        <f>IF(AND(Übersicht!$C120=13,Datenblatt!O120&lt;Datenblatt!$Y$3),0,IF(AND(Übersicht!$C120=14,Datenblatt!O120&lt;Datenblatt!$Y$4),0,IF(AND(Übersicht!$C120=15,Datenblatt!O120&lt;Datenblatt!$Y$5),0,IF(AND(Übersicht!$C120=16,Datenblatt!O120&lt;Datenblatt!$Y$6),0,IF(AND(Übersicht!$C120=12,Datenblatt!O120&lt;Datenblatt!$Y$7),0,IF(AND(Übersicht!$C120=11,Datenblatt!O120&lt;Datenblatt!$Y$8),0,IF(AND($C120=13,Datenblatt!O120&gt;Datenblatt!$X$3),100,IF(AND($C120=14,Datenblatt!O120&gt;Datenblatt!$X$4),100,IF(AND($C120=15,Datenblatt!O120&gt;Datenblatt!$X$5),100,IF(AND($C120=16,Datenblatt!O120&gt;Datenblatt!$X$6),100,IF(AND($C120=12,Datenblatt!O120&gt;Datenblatt!$X$7),100,IF(AND($C120=11,Datenblatt!O120&gt;Datenblatt!$X$8),100,IF(Übersicht!$C120=13,Datenblatt!$B$11*Datenblatt!O120^3+Datenblatt!$C$11*Datenblatt!O120^2+Datenblatt!$D$11*Datenblatt!O120+Datenblatt!$E$11,IF(Übersicht!$C120=14,Datenblatt!$B$12*Datenblatt!O120^3+Datenblatt!$C$12*Datenblatt!O120^2+Datenblatt!$D$12*Datenblatt!O120+Datenblatt!$E$12,IF(Übersicht!$C120=15,Datenblatt!$B$13*Datenblatt!O120^3+Datenblatt!$C$13*Datenblatt!O120^2+Datenblatt!$D$13*Datenblatt!O120+Datenblatt!$E$13,IF(Übersicht!$C120=16,Datenblatt!$B$14*Datenblatt!O120^3+Datenblatt!$C$14*Datenblatt!O120^2+Datenblatt!$D$14*Datenblatt!O120+Datenblatt!$E$14,IF(Übersicht!$C120=12,Datenblatt!$B$15*Datenblatt!O120^3+Datenblatt!$C$15*Datenblatt!O120^2+Datenblatt!$D$15*Datenblatt!O120+Datenblatt!$E$15,IF(Übersicht!$C120=11,Datenblatt!$B$16*Datenblatt!O120^3+Datenblatt!$C$16*Datenblatt!O120^2+Datenblatt!$D$16*Datenblatt!O120+Datenblatt!$E$16,0))))))))))))))))))</f>
        <v>#DIV/0!</v>
      </c>
      <c r="N120">
        <f>IF(AND($C120=13,H120&lt;Datenblatt!$AA$3),0,IF(AND($C120=14,H120&lt;Datenblatt!$AA$4),0,IF(AND($C120=15,H120&lt;Datenblatt!$AA$5),0,IF(AND($C120=16,H120&lt;Datenblatt!$AA$6),0,IF(AND($C120=12,H120&lt;Datenblatt!$AA$7),0,IF(AND($C120=11,H120&lt;Datenblatt!$AA$8),0,IF(AND($C120=13,H120&gt;Datenblatt!$Z$3),100,IF(AND($C120=14,H120&gt;Datenblatt!$Z$4),100,IF(AND($C120=15,H120&gt;Datenblatt!$Z$5),100,IF(AND($C120=16,H120&gt;Datenblatt!$Z$6),100,IF(AND($C120=12,H120&gt;Datenblatt!$Z$7),100,IF(AND($C120=11,H120&gt;Datenblatt!$Z$8),100,IF($C120=13,(Datenblatt!$B$19*Übersicht!H120^3)+(Datenblatt!$C$19*Übersicht!H120^2)+(Datenblatt!$D$19*Übersicht!H120)+Datenblatt!$E$19,IF($C120=14,(Datenblatt!$B$20*Übersicht!H120^3)+(Datenblatt!$C$20*Übersicht!H120^2)+(Datenblatt!$D$20*Übersicht!H120)+Datenblatt!$E$20,IF($C120=15,(Datenblatt!$B$21*Übersicht!H120^3)+(Datenblatt!$C$21*Übersicht!H120^2)+(Datenblatt!$D$21*Übersicht!H120)+Datenblatt!$E$21,IF($C120=16,(Datenblatt!$B$22*Übersicht!H120^3)+(Datenblatt!$C$22*Übersicht!H120^2)+(Datenblatt!$D$22*Übersicht!H120)+Datenblatt!$E$22,IF($C120=12,(Datenblatt!$B$23*Übersicht!H120^3)+(Datenblatt!$C$23*Übersicht!H120^2)+(Datenblatt!$D$23*Übersicht!H120)+Datenblatt!$E$23,IF($C120=11,(Datenblatt!$B$24*Übersicht!H120^3)+(Datenblatt!$C$24*Übersicht!H120^2)+(Datenblatt!$D$24*Übersicht!H120)+Datenblatt!$E$24,0))))))))))))))))))</f>
        <v>0</v>
      </c>
      <c r="O120">
        <f>IF(AND(I120="",C120=11),Datenblatt!$I$26,IF(AND(I120="",C120=12),Datenblatt!$I$26,IF(AND(I120="",C120=16),Datenblatt!$I$27,IF(AND(I120="",C120=15),Datenblatt!$I$26,IF(AND(I120="",C120=14),Datenblatt!$I$26,IF(AND(I120="",C120=13),Datenblatt!$I$26,IF(AND($C120=13,I120&gt;Datenblatt!$AC$3),0,IF(AND($C120=14,I120&gt;Datenblatt!$AC$4),0,IF(AND($C120=15,I120&gt;Datenblatt!$AC$5),0,IF(AND($C120=16,I120&gt;Datenblatt!$AC$6),0,IF(AND($C120=12,I120&gt;Datenblatt!$AC$7),0,IF(AND($C120=11,I120&gt;Datenblatt!$AC$8),0,IF(AND($C120=13,I120&lt;Datenblatt!$AB$3),100,IF(AND($C120=14,I120&lt;Datenblatt!$AB$4),100,IF(AND($C120=15,I120&lt;Datenblatt!$AB$5),100,IF(AND($C120=16,I120&lt;Datenblatt!$AB$6),100,IF(AND($C120=12,I120&lt;Datenblatt!$AB$7),100,IF(AND($C120=11,I120&lt;Datenblatt!$AB$8),100,IF($C120=13,(Datenblatt!$B$27*Übersicht!I120^3)+(Datenblatt!$C$27*Übersicht!I120^2)+(Datenblatt!$D$27*Übersicht!I120)+Datenblatt!$E$27,IF($C120=14,(Datenblatt!$B$28*Übersicht!I120^3)+(Datenblatt!$C$28*Übersicht!I120^2)+(Datenblatt!$D$28*Übersicht!I120)+Datenblatt!$E$28,IF($C120=15,(Datenblatt!$B$29*Übersicht!I120^3)+(Datenblatt!$C$29*Übersicht!I120^2)+(Datenblatt!$D$29*Übersicht!I120)+Datenblatt!$E$29,IF($C120=16,(Datenblatt!$B$30*Übersicht!I120^3)+(Datenblatt!$C$30*Übersicht!I120^2)+(Datenblatt!$D$30*Übersicht!I120)+Datenblatt!$E$30,IF($C120=12,(Datenblatt!$B$31*Übersicht!I120^3)+(Datenblatt!$C$31*Übersicht!I120^2)+(Datenblatt!$D$31*Übersicht!I120)+Datenblatt!$E$31,IF($C120=11,(Datenblatt!$B$32*Übersicht!I120^3)+(Datenblatt!$C$32*Übersicht!I120^2)+(Datenblatt!$D$32*Übersicht!I120)+Datenblatt!$E$32,0))))))))))))))))))))))))</f>
        <v>0</v>
      </c>
      <c r="P120">
        <f>IF(AND(I120="",C120=11),Datenblatt!$I$29,IF(AND(I120="",C120=12),Datenblatt!$I$29,IF(AND(I120="",C120=16),Datenblatt!$I$29,IF(AND(I120="",C120=15),Datenblatt!$I$29,IF(AND(I120="",C120=14),Datenblatt!$I$29,IF(AND(I120="",C120=13),Datenblatt!$I$29,IF(AND($C120=13,I120&gt;Datenblatt!$AC$3),0,IF(AND($C120=14,I120&gt;Datenblatt!$AC$4),0,IF(AND($C120=15,I120&gt;Datenblatt!$AC$5),0,IF(AND($C120=16,I120&gt;Datenblatt!$AC$6),0,IF(AND($C120=12,I120&gt;Datenblatt!$AC$7),0,IF(AND($C120=11,I120&gt;Datenblatt!$AC$8),0,IF(AND($C120=13,I120&lt;Datenblatt!$AB$3),100,IF(AND($C120=14,I120&lt;Datenblatt!$AB$4),100,IF(AND($C120=15,I120&lt;Datenblatt!$AB$5),100,IF(AND($C120=16,I120&lt;Datenblatt!$AB$6),100,IF(AND($C120=12,I120&lt;Datenblatt!$AB$7),100,IF(AND($C120=11,I120&lt;Datenblatt!$AB$8),100,IF($C120=13,(Datenblatt!$B$27*Übersicht!I120^3)+(Datenblatt!$C$27*Übersicht!I120^2)+(Datenblatt!$D$27*Übersicht!I120)+Datenblatt!$E$27,IF($C120=14,(Datenblatt!$B$28*Übersicht!I120^3)+(Datenblatt!$C$28*Übersicht!I120^2)+(Datenblatt!$D$28*Übersicht!I120)+Datenblatt!$E$28,IF($C120=15,(Datenblatt!$B$29*Übersicht!I120^3)+(Datenblatt!$C$29*Übersicht!I120^2)+(Datenblatt!$D$29*Übersicht!I120)+Datenblatt!$E$29,IF($C120=16,(Datenblatt!$B$30*Übersicht!I120^3)+(Datenblatt!$C$30*Übersicht!I120^2)+(Datenblatt!$D$30*Übersicht!I120)+Datenblatt!$E$30,IF($C120=12,(Datenblatt!$B$31*Übersicht!I120^3)+(Datenblatt!$C$31*Übersicht!I120^2)+(Datenblatt!$D$31*Übersicht!I120)+Datenblatt!$E$31,IF($C120=11,(Datenblatt!$B$32*Übersicht!I120^3)+(Datenblatt!$C$32*Übersicht!I120^2)+(Datenblatt!$D$32*Übersicht!I120)+Datenblatt!$E$32,0))))))))))))))))))))))))</f>
        <v>0</v>
      </c>
      <c r="Q120" s="2" t="e">
        <f t="shared" si="4"/>
        <v>#DIV/0!</v>
      </c>
      <c r="R120" s="2" t="e">
        <f t="shared" si="5"/>
        <v>#DIV/0!</v>
      </c>
      <c r="T120" s="2"/>
      <c r="U120" s="2">
        <f>Datenblatt!$I$10</f>
        <v>63</v>
      </c>
      <c r="V120" s="2">
        <f>Datenblatt!$I$18</f>
        <v>62</v>
      </c>
      <c r="W120" s="2">
        <f>Datenblatt!$I$26</f>
        <v>56</v>
      </c>
      <c r="X120" s="2">
        <f>Datenblatt!$I$34</f>
        <v>58</v>
      </c>
      <c r="Y120" s="7" t="e">
        <f t="shared" si="6"/>
        <v>#DIV/0!</v>
      </c>
      <c r="AA120" s="2">
        <f>Datenblatt!$I$5</f>
        <v>73</v>
      </c>
      <c r="AB120">
        <f>Datenblatt!$I$13</f>
        <v>80</v>
      </c>
      <c r="AC120">
        <f>Datenblatt!$I$21</f>
        <v>80</v>
      </c>
      <c r="AD120">
        <f>Datenblatt!$I$29</f>
        <v>71</v>
      </c>
      <c r="AE120">
        <f>Datenblatt!$I$37</f>
        <v>75</v>
      </c>
      <c r="AF120" s="7" t="e">
        <f t="shared" si="7"/>
        <v>#DIV/0!</v>
      </c>
    </row>
    <row r="121" spans="11:32" ht="18.75" x14ac:dyDescent="0.3">
      <c r="K121" s="3" t="e">
        <f>IF(AND($C121=13,Datenblatt!M121&lt;Datenblatt!$S$3),0,IF(AND($C121=14,Datenblatt!M121&lt;Datenblatt!$S$4),0,IF(AND($C121=15,Datenblatt!M121&lt;Datenblatt!$S$5),0,IF(AND($C121=16,Datenblatt!M121&lt;Datenblatt!$S$6),0,IF(AND($C121=12,Datenblatt!M121&lt;Datenblatt!$S$7),0,IF(AND($C121=11,Datenblatt!M121&lt;Datenblatt!$S$8),0,IF(AND($C121=13,Datenblatt!M121&gt;Datenblatt!$R$3),100,IF(AND($C121=14,Datenblatt!M121&gt;Datenblatt!$R$4),100,IF(AND($C121=15,Datenblatt!M121&gt;Datenblatt!$R$5),100,IF(AND($C121=16,Datenblatt!M121&gt;Datenblatt!$R$6),100,IF(AND($C121=12,Datenblatt!M121&gt;Datenblatt!$R$7),100,IF(AND($C121=11,Datenblatt!M121&gt;Datenblatt!$R$8),100,IF(Übersicht!$C121=13,Datenblatt!$B$35*Datenblatt!M121^3+Datenblatt!$C$35*Datenblatt!M121^2+Datenblatt!$D$35*Datenblatt!M121+Datenblatt!$E$35,IF(Übersicht!$C121=14,Datenblatt!$B$36*Datenblatt!M121^3+Datenblatt!$C$36*Datenblatt!M121^2+Datenblatt!$D$36*Datenblatt!M121+Datenblatt!$E$36,IF(Übersicht!$C121=15,Datenblatt!$B$37*Datenblatt!M121^3+Datenblatt!$C$37*Datenblatt!M121^2+Datenblatt!$D$37*Datenblatt!M121+Datenblatt!$E$37,IF(Übersicht!$C121=16,Datenblatt!$B$38*Datenblatt!M121^3+Datenblatt!$C$38*Datenblatt!M121^2+Datenblatt!$D$38*Datenblatt!M121+Datenblatt!$E$38,IF(Übersicht!$C121=12,Datenblatt!$B$39*Datenblatt!M121^3+Datenblatt!$C$39*Datenblatt!M121^2+Datenblatt!$D$39*Datenblatt!M121+Datenblatt!$E$39,IF(Übersicht!$C121=11,Datenblatt!$B$40*Datenblatt!M121^3+Datenblatt!$C$40*Datenblatt!M121^2+Datenblatt!$D$40*Datenblatt!M121+Datenblatt!$E$40,0))))))))))))))))))</f>
        <v>#DIV/0!</v>
      </c>
      <c r="L121" s="3"/>
      <c r="M121" t="e">
        <f>IF(AND(Übersicht!$C121=13,Datenblatt!O121&lt;Datenblatt!$Y$3),0,IF(AND(Übersicht!$C121=14,Datenblatt!O121&lt;Datenblatt!$Y$4),0,IF(AND(Übersicht!$C121=15,Datenblatt!O121&lt;Datenblatt!$Y$5),0,IF(AND(Übersicht!$C121=16,Datenblatt!O121&lt;Datenblatt!$Y$6),0,IF(AND(Übersicht!$C121=12,Datenblatt!O121&lt;Datenblatt!$Y$7),0,IF(AND(Übersicht!$C121=11,Datenblatt!O121&lt;Datenblatt!$Y$8),0,IF(AND($C121=13,Datenblatt!O121&gt;Datenblatt!$X$3),100,IF(AND($C121=14,Datenblatt!O121&gt;Datenblatt!$X$4),100,IF(AND($C121=15,Datenblatt!O121&gt;Datenblatt!$X$5),100,IF(AND($C121=16,Datenblatt!O121&gt;Datenblatt!$X$6),100,IF(AND($C121=12,Datenblatt!O121&gt;Datenblatt!$X$7),100,IF(AND($C121=11,Datenblatt!O121&gt;Datenblatt!$X$8),100,IF(Übersicht!$C121=13,Datenblatt!$B$11*Datenblatt!O121^3+Datenblatt!$C$11*Datenblatt!O121^2+Datenblatt!$D$11*Datenblatt!O121+Datenblatt!$E$11,IF(Übersicht!$C121=14,Datenblatt!$B$12*Datenblatt!O121^3+Datenblatt!$C$12*Datenblatt!O121^2+Datenblatt!$D$12*Datenblatt!O121+Datenblatt!$E$12,IF(Übersicht!$C121=15,Datenblatt!$B$13*Datenblatt!O121^3+Datenblatt!$C$13*Datenblatt!O121^2+Datenblatt!$D$13*Datenblatt!O121+Datenblatt!$E$13,IF(Übersicht!$C121=16,Datenblatt!$B$14*Datenblatt!O121^3+Datenblatt!$C$14*Datenblatt!O121^2+Datenblatt!$D$14*Datenblatt!O121+Datenblatt!$E$14,IF(Übersicht!$C121=12,Datenblatt!$B$15*Datenblatt!O121^3+Datenblatt!$C$15*Datenblatt!O121^2+Datenblatt!$D$15*Datenblatt!O121+Datenblatt!$E$15,IF(Übersicht!$C121=11,Datenblatt!$B$16*Datenblatt!O121^3+Datenblatt!$C$16*Datenblatt!O121^2+Datenblatt!$D$16*Datenblatt!O121+Datenblatt!$E$16,0))))))))))))))))))</f>
        <v>#DIV/0!</v>
      </c>
      <c r="N121">
        <f>IF(AND($C121=13,H121&lt;Datenblatt!$AA$3),0,IF(AND($C121=14,H121&lt;Datenblatt!$AA$4),0,IF(AND($C121=15,H121&lt;Datenblatt!$AA$5),0,IF(AND($C121=16,H121&lt;Datenblatt!$AA$6),0,IF(AND($C121=12,H121&lt;Datenblatt!$AA$7),0,IF(AND($C121=11,H121&lt;Datenblatt!$AA$8),0,IF(AND($C121=13,H121&gt;Datenblatt!$Z$3),100,IF(AND($C121=14,H121&gt;Datenblatt!$Z$4),100,IF(AND($C121=15,H121&gt;Datenblatt!$Z$5),100,IF(AND($C121=16,H121&gt;Datenblatt!$Z$6),100,IF(AND($C121=12,H121&gt;Datenblatt!$Z$7),100,IF(AND($C121=11,H121&gt;Datenblatt!$Z$8),100,IF($C121=13,(Datenblatt!$B$19*Übersicht!H121^3)+(Datenblatt!$C$19*Übersicht!H121^2)+(Datenblatt!$D$19*Übersicht!H121)+Datenblatt!$E$19,IF($C121=14,(Datenblatt!$B$20*Übersicht!H121^3)+(Datenblatt!$C$20*Übersicht!H121^2)+(Datenblatt!$D$20*Übersicht!H121)+Datenblatt!$E$20,IF($C121=15,(Datenblatt!$B$21*Übersicht!H121^3)+(Datenblatt!$C$21*Übersicht!H121^2)+(Datenblatt!$D$21*Übersicht!H121)+Datenblatt!$E$21,IF($C121=16,(Datenblatt!$B$22*Übersicht!H121^3)+(Datenblatt!$C$22*Übersicht!H121^2)+(Datenblatt!$D$22*Übersicht!H121)+Datenblatt!$E$22,IF($C121=12,(Datenblatt!$B$23*Übersicht!H121^3)+(Datenblatt!$C$23*Übersicht!H121^2)+(Datenblatt!$D$23*Übersicht!H121)+Datenblatt!$E$23,IF($C121=11,(Datenblatt!$B$24*Übersicht!H121^3)+(Datenblatt!$C$24*Übersicht!H121^2)+(Datenblatt!$D$24*Übersicht!H121)+Datenblatt!$E$24,0))))))))))))))))))</f>
        <v>0</v>
      </c>
      <c r="O121">
        <f>IF(AND(I121="",C121=11),Datenblatt!$I$26,IF(AND(I121="",C121=12),Datenblatt!$I$26,IF(AND(I121="",C121=16),Datenblatt!$I$27,IF(AND(I121="",C121=15),Datenblatt!$I$26,IF(AND(I121="",C121=14),Datenblatt!$I$26,IF(AND(I121="",C121=13),Datenblatt!$I$26,IF(AND($C121=13,I121&gt;Datenblatt!$AC$3),0,IF(AND($C121=14,I121&gt;Datenblatt!$AC$4),0,IF(AND($C121=15,I121&gt;Datenblatt!$AC$5),0,IF(AND($C121=16,I121&gt;Datenblatt!$AC$6),0,IF(AND($C121=12,I121&gt;Datenblatt!$AC$7),0,IF(AND($C121=11,I121&gt;Datenblatt!$AC$8),0,IF(AND($C121=13,I121&lt;Datenblatt!$AB$3),100,IF(AND($C121=14,I121&lt;Datenblatt!$AB$4),100,IF(AND($C121=15,I121&lt;Datenblatt!$AB$5),100,IF(AND($C121=16,I121&lt;Datenblatt!$AB$6),100,IF(AND($C121=12,I121&lt;Datenblatt!$AB$7),100,IF(AND($C121=11,I121&lt;Datenblatt!$AB$8),100,IF($C121=13,(Datenblatt!$B$27*Übersicht!I121^3)+(Datenblatt!$C$27*Übersicht!I121^2)+(Datenblatt!$D$27*Übersicht!I121)+Datenblatt!$E$27,IF($C121=14,(Datenblatt!$B$28*Übersicht!I121^3)+(Datenblatt!$C$28*Übersicht!I121^2)+(Datenblatt!$D$28*Übersicht!I121)+Datenblatt!$E$28,IF($C121=15,(Datenblatt!$B$29*Übersicht!I121^3)+(Datenblatt!$C$29*Übersicht!I121^2)+(Datenblatt!$D$29*Übersicht!I121)+Datenblatt!$E$29,IF($C121=16,(Datenblatt!$B$30*Übersicht!I121^3)+(Datenblatt!$C$30*Übersicht!I121^2)+(Datenblatt!$D$30*Übersicht!I121)+Datenblatt!$E$30,IF($C121=12,(Datenblatt!$B$31*Übersicht!I121^3)+(Datenblatt!$C$31*Übersicht!I121^2)+(Datenblatt!$D$31*Übersicht!I121)+Datenblatt!$E$31,IF($C121=11,(Datenblatt!$B$32*Übersicht!I121^3)+(Datenblatt!$C$32*Übersicht!I121^2)+(Datenblatt!$D$32*Übersicht!I121)+Datenblatt!$E$32,0))))))))))))))))))))))))</f>
        <v>0</v>
      </c>
      <c r="P121">
        <f>IF(AND(I121="",C121=11),Datenblatt!$I$29,IF(AND(I121="",C121=12),Datenblatt!$I$29,IF(AND(I121="",C121=16),Datenblatt!$I$29,IF(AND(I121="",C121=15),Datenblatt!$I$29,IF(AND(I121="",C121=14),Datenblatt!$I$29,IF(AND(I121="",C121=13),Datenblatt!$I$29,IF(AND($C121=13,I121&gt;Datenblatt!$AC$3),0,IF(AND($C121=14,I121&gt;Datenblatt!$AC$4),0,IF(AND($C121=15,I121&gt;Datenblatt!$AC$5),0,IF(AND($C121=16,I121&gt;Datenblatt!$AC$6),0,IF(AND($C121=12,I121&gt;Datenblatt!$AC$7),0,IF(AND($C121=11,I121&gt;Datenblatt!$AC$8),0,IF(AND($C121=13,I121&lt;Datenblatt!$AB$3),100,IF(AND($C121=14,I121&lt;Datenblatt!$AB$4),100,IF(AND($C121=15,I121&lt;Datenblatt!$AB$5),100,IF(AND($C121=16,I121&lt;Datenblatt!$AB$6),100,IF(AND($C121=12,I121&lt;Datenblatt!$AB$7),100,IF(AND($C121=11,I121&lt;Datenblatt!$AB$8),100,IF($C121=13,(Datenblatt!$B$27*Übersicht!I121^3)+(Datenblatt!$C$27*Übersicht!I121^2)+(Datenblatt!$D$27*Übersicht!I121)+Datenblatt!$E$27,IF($C121=14,(Datenblatt!$B$28*Übersicht!I121^3)+(Datenblatt!$C$28*Übersicht!I121^2)+(Datenblatt!$D$28*Übersicht!I121)+Datenblatt!$E$28,IF($C121=15,(Datenblatt!$B$29*Übersicht!I121^3)+(Datenblatt!$C$29*Übersicht!I121^2)+(Datenblatt!$D$29*Übersicht!I121)+Datenblatt!$E$29,IF($C121=16,(Datenblatt!$B$30*Übersicht!I121^3)+(Datenblatt!$C$30*Übersicht!I121^2)+(Datenblatt!$D$30*Übersicht!I121)+Datenblatt!$E$30,IF($C121=12,(Datenblatt!$B$31*Übersicht!I121^3)+(Datenblatt!$C$31*Übersicht!I121^2)+(Datenblatt!$D$31*Übersicht!I121)+Datenblatt!$E$31,IF($C121=11,(Datenblatt!$B$32*Übersicht!I121^3)+(Datenblatt!$C$32*Übersicht!I121^2)+(Datenblatt!$D$32*Übersicht!I121)+Datenblatt!$E$32,0))))))))))))))))))))))))</f>
        <v>0</v>
      </c>
      <c r="Q121" s="2" t="e">
        <f t="shared" si="4"/>
        <v>#DIV/0!</v>
      </c>
      <c r="R121" s="2" t="e">
        <f t="shared" si="5"/>
        <v>#DIV/0!</v>
      </c>
      <c r="T121" s="2"/>
      <c r="U121" s="2">
        <f>Datenblatt!$I$10</f>
        <v>63</v>
      </c>
      <c r="V121" s="2">
        <f>Datenblatt!$I$18</f>
        <v>62</v>
      </c>
      <c r="W121" s="2">
        <f>Datenblatt!$I$26</f>
        <v>56</v>
      </c>
      <c r="X121" s="2">
        <f>Datenblatt!$I$34</f>
        <v>58</v>
      </c>
      <c r="Y121" s="7" t="e">
        <f t="shared" si="6"/>
        <v>#DIV/0!</v>
      </c>
      <c r="AA121" s="2">
        <f>Datenblatt!$I$5</f>
        <v>73</v>
      </c>
      <c r="AB121">
        <f>Datenblatt!$I$13</f>
        <v>80</v>
      </c>
      <c r="AC121">
        <f>Datenblatt!$I$21</f>
        <v>80</v>
      </c>
      <c r="AD121">
        <f>Datenblatt!$I$29</f>
        <v>71</v>
      </c>
      <c r="AE121">
        <f>Datenblatt!$I$37</f>
        <v>75</v>
      </c>
      <c r="AF121" s="7" t="e">
        <f t="shared" si="7"/>
        <v>#DIV/0!</v>
      </c>
    </row>
    <row r="122" spans="11:32" ht="18.75" x14ac:dyDescent="0.3">
      <c r="K122" s="3" t="e">
        <f>IF(AND($C122=13,Datenblatt!M122&lt;Datenblatt!$S$3),0,IF(AND($C122=14,Datenblatt!M122&lt;Datenblatt!$S$4),0,IF(AND($C122=15,Datenblatt!M122&lt;Datenblatt!$S$5),0,IF(AND($C122=16,Datenblatt!M122&lt;Datenblatt!$S$6),0,IF(AND($C122=12,Datenblatt!M122&lt;Datenblatt!$S$7),0,IF(AND($C122=11,Datenblatt!M122&lt;Datenblatt!$S$8),0,IF(AND($C122=13,Datenblatt!M122&gt;Datenblatt!$R$3),100,IF(AND($C122=14,Datenblatt!M122&gt;Datenblatt!$R$4),100,IF(AND($C122=15,Datenblatt!M122&gt;Datenblatt!$R$5),100,IF(AND($C122=16,Datenblatt!M122&gt;Datenblatt!$R$6),100,IF(AND($C122=12,Datenblatt!M122&gt;Datenblatt!$R$7),100,IF(AND($C122=11,Datenblatt!M122&gt;Datenblatt!$R$8),100,IF(Übersicht!$C122=13,Datenblatt!$B$35*Datenblatt!M122^3+Datenblatt!$C$35*Datenblatt!M122^2+Datenblatt!$D$35*Datenblatt!M122+Datenblatt!$E$35,IF(Übersicht!$C122=14,Datenblatt!$B$36*Datenblatt!M122^3+Datenblatt!$C$36*Datenblatt!M122^2+Datenblatt!$D$36*Datenblatt!M122+Datenblatt!$E$36,IF(Übersicht!$C122=15,Datenblatt!$B$37*Datenblatt!M122^3+Datenblatt!$C$37*Datenblatt!M122^2+Datenblatt!$D$37*Datenblatt!M122+Datenblatt!$E$37,IF(Übersicht!$C122=16,Datenblatt!$B$38*Datenblatt!M122^3+Datenblatt!$C$38*Datenblatt!M122^2+Datenblatt!$D$38*Datenblatt!M122+Datenblatt!$E$38,IF(Übersicht!$C122=12,Datenblatt!$B$39*Datenblatt!M122^3+Datenblatt!$C$39*Datenblatt!M122^2+Datenblatt!$D$39*Datenblatt!M122+Datenblatt!$E$39,IF(Übersicht!$C122=11,Datenblatt!$B$40*Datenblatt!M122^3+Datenblatt!$C$40*Datenblatt!M122^2+Datenblatt!$D$40*Datenblatt!M122+Datenblatt!$E$40,0))))))))))))))))))</f>
        <v>#DIV/0!</v>
      </c>
      <c r="L122" s="3"/>
      <c r="M122" t="e">
        <f>IF(AND(Übersicht!$C122=13,Datenblatt!O122&lt;Datenblatt!$Y$3),0,IF(AND(Übersicht!$C122=14,Datenblatt!O122&lt;Datenblatt!$Y$4),0,IF(AND(Übersicht!$C122=15,Datenblatt!O122&lt;Datenblatt!$Y$5),0,IF(AND(Übersicht!$C122=16,Datenblatt!O122&lt;Datenblatt!$Y$6),0,IF(AND(Übersicht!$C122=12,Datenblatt!O122&lt;Datenblatt!$Y$7),0,IF(AND(Übersicht!$C122=11,Datenblatt!O122&lt;Datenblatt!$Y$8),0,IF(AND($C122=13,Datenblatt!O122&gt;Datenblatt!$X$3),100,IF(AND($C122=14,Datenblatt!O122&gt;Datenblatt!$X$4),100,IF(AND($C122=15,Datenblatt!O122&gt;Datenblatt!$X$5),100,IF(AND($C122=16,Datenblatt!O122&gt;Datenblatt!$X$6),100,IF(AND($C122=12,Datenblatt!O122&gt;Datenblatt!$X$7),100,IF(AND($C122=11,Datenblatt!O122&gt;Datenblatt!$X$8),100,IF(Übersicht!$C122=13,Datenblatt!$B$11*Datenblatt!O122^3+Datenblatt!$C$11*Datenblatt!O122^2+Datenblatt!$D$11*Datenblatt!O122+Datenblatt!$E$11,IF(Übersicht!$C122=14,Datenblatt!$B$12*Datenblatt!O122^3+Datenblatt!$C$12*Datenblatt!O122^2+Datenblatt!$D$12*Datenblatt!O122+Datenblatt!$E$12,IF(Übersicht!$C122=15,Datenblatt!$B$13*Datenblatt!O122^3+Datenblatt!$C$13*Datenblatt!O122^2+Datenblatt!$D$13*Datenblatt!O122+Datenblatt!$E$13,IF(Übersicht!$C122=16,Datenblatt!$B$14*Datenblatt!O122^3+Datenblatt!$C$14*Datenblatt!O122^2+Datenblatt!$D$14*Datenblatt!O122+Datenblatt!$E$14,IF(Übersicht!$C122=12,Datenblatt!$B$15*Datenblatt!O122^3+Datenblatt!$C$15*Datenblatt!O122^2+Datenblatt!$D$15*Datenblatt!O122+Datenblatt!$E$15,IF(Übersicht!$C122=11,Datenblatt!$B$16*Datenblatt!O122^3+Datenblatt!$C$16*Datenblatt!O122^2+Datenblatt!$D$16*Datenblatt!O122+Datenblatt!$E$16,0))))))))))))))))))</f>
        <v>#DIV/0!</v>
      </c>
      <c r="N122">
        <f>IF(AND($C122=13,H122&lt;Datenblatt!$AA$3),0,IF(AND($C122=14,H122&lt;Datenblatt!$AA$4),0,IF(AND($C122=15,H122&lt;Datenblatt!$AA$5),0,IF(AND($C122=16,H122&lt;Datenblatt!$AA$6),0,IF(AND($C122=12,H122&lt;Datenblatt!$AA$7),0,IF(AND($C122=11,H122&lt;Datenblatt!$AA$8),0,IF(AND($C122=13,H122&gt;Datenblatt!$Z$3),100,IF(AND($C122=14,H122&gt;Datenblatt!$Z$4),100,IF(AND($C122=15,H122&gt;Datenblatt!$Z$5),100,IF(AND($C122=16,H122&gt;Datenblatt!$Z$6),100,IF(AND($C122=12,H122&gt;Datenblatt!$Z$7),100,IF(AND($C122=11,H122&gt;Datenblatt!$Z$8),100,IF($C122=13,(Datenblatt!$B$19*Übersicht!H122^3)+(Datenblatt!$C$19*Übersicht!H122^2)+(Datenblatt!$D$19*Übersicht!H122)+Datenblatt!$E$19,IF($C122=14,(Datenblatt!$B$20*Übersicht!H122^3)+(Datenblatt!$C$20*Übersicht!H122^2)+(Datenblatt!$D$20*Übersicht!H122)+Datenblatt!$E$20,IF($C122=15,(Datenblatt!$B$21*Übersicht!H122^3)+(Datenblatt!$C$21*Übersicht!H122^2)+(Datenblatt!$D$21*Übersicht!H122)+Datenblatt!$E$21,IF($C122=16,(Datenblatt!$B$22*Übersicht!H122^3)+(Datenblatt!$C$22*Übersicht!H122^2)+(Datenblatt!$D$22*Übersicht!H122)+Datenblatt!$E$22,IF($C122=12,(Datenblatt!$B$23*Übersicht!H122^3)+(Datenblatt!$C$23*Übersicht!H122^2)+(Datenblatt!$D$23*Übersicht!H122)+Datenblatt!$E$23,IF($C122=11,(Datenblatt!$B$24*Übersicht!H122^3)+(Datenblatt!$C$24*Übersicht!H122^2)+(Datenblatt!$D$24*Übersicht!H122)+Datenblatt!$E$24,0))))))))))))))))))</f>
        <v>0</v>
      </c>
      <c r="O122">
        <f>IF(AND(I122="",C122=11),Datenblatt!$I$26,IF(AND(I122="",C122=12),Datenblatt!$I$26,IF(AND(I122="",C122=16),Datenblatt!$I$27,IF(AND(I122="",C122=15),Datenblatt!$I$26,IF(AND(I122="",C122=14),Datenblatt!$I$26,IF(AND(I122="",C122=13),Datenblatt!$I$26,IF(AND($C122=13,I122&gt;Datenblatt!$AC$3),0,IF(AND($C122=14,I122&gt;Datenblatt!$AC$4),0,IF(AND($C122=15,I122&gt;Datenblatt!$AC$5),0,IF(AND($C122=16,I122&gt;Datenblatt!$AC$6),0,IF(AND($C122=12,I122&gt;Datenblatt!$AC$7),0,IF(AND($C122=11,I122&gt;Datenblatt!$AC$8),0,IF(AND($C122=13,I122&lt;Datenblatt!$AB$3),100,IF(AND($C122=14,I122&lt;Datenblatt!$AB$4),100,IF(AND($C122=15,I122&lt;Datenblatt!$AB$5),100,IF(AND($C122=16,I122&lt;Datenblatt!$AB$6),100,IF(AND($C122=12,I122&lt;Datenblatt!$AB$7),100,IF(AND($C122=11,I122&lt;Datenblatt!$AB$8),100,IF($C122=13,(Datenblatt!$B$27*Übersicht!I122^3)+(Datenblatt!$C$27*Übersicht!I122^2)+(Datenblatt!$D$27*Übersicht!I122)+Datenblatt!$E$27,IF($C122=14,(Datenblatt!$B$28*Übersicht!I122^3)+(Datenblatt!$C$28*Übersicht!I122^2)+(Datenblatt!$D$28*Übersicht!I122)+Datenblatt!$E$28,IF($C122=15,(Datenblatt!$B$29*Übersicht!I122^3)+(Datenblatt!$C$29*Übersicht!I122^2)+(Datenblatt!$D$29*Übersicht!I122)+Datenblatt!$E$29,IF($C122=16,(Datenblatt!$B$30*Übersicht!I122^3)+(Datenblatt!$C$30*Übersicht!I122^2)+(Datenblatt!$D$30*Übersicht!I122)+Datenblatt!$E$30,IF($C122=12,(Datenblatt!$B$31*Übersicht!I122^3)+(Datenblatt!$C$31*Übersicht!I122^2)+(Datenblatt!$D$31*Übersicht!I122)+Datenblatt!$E$31,IF($C122=11,(Datenblatt!$B$32*Übersicht!I122^3)+(Datenblatt!$C$32*Übersicht!I122^2)+(Datenblatt!$D$32*Übersicht!I122)+Datenblatt!$E$32,0))))))))))))))))))))))))</f>
        <v>0</v>
      </c>
      <c r="P122">
        <f>IF(AND(I122="",C122=11),Datenblatt!$I$29,IF(AND(I122="",C122=12),Datenblatt!$I$29,IF(AND(I122="",C122=16),Datenblatt!$I$29,IF(AND(I122="",C122=15),Datenblatt!$I$29,IF(AND(I122="",C122=14),Datenblatt!$I$29,IF(AND(I122="",C122=13),Datenblatt!$I$29,IF(AND($C122=13,I122&gt;Datenblatt!$AC$3),0,IF(AND($C122=14,I122&gt;Datenblatt!$AC$4),0,IF(AND($C122=15,I122&gt;Datenblatt!$AC$5),0,IF(AND($C122=16,I122&gt;Datenblatt!$AC$6),0,IF(AND($C122=12,I122&gt;Datenblatt!$AC$7),0,IF(AND($C122=11,I122&gt;Datenblatt!$AC$8),0,IF(AND($C122=13,I122&lt;Datenblatt!$AB$3),100,IF(AND($C122=14,I122&lt;Datenblatt!$AB$4),100,IF(AND($C122=15,I122&lt;Datenblatt!$AB$5),100,IF(AND($C122=16,I122&lt;Datenblatt!$AB$6),100,IF(AND($C122=12,I122&lt;Datenblatt!$AB$7),100,IF(AND($C122=11,I122&lt;Datenblatt!$AB$8),100,IF($C122=13,(Datenblatt!$B$27*Übersicht!I122^3)+(Datenblatt!$C$27*Übersicht!I122^2)+(Datenblatt!$D$27*Übersicht!I122)+Datenblatt!$E$27,IF($C122=14,(Datenblatt!$B$28*Übersicht!I122^3)+(Datenblatt!$C$28*Übersicht!I122^2)+(Datenblatt!$D$28*Übersicht!I122)+Datenblatt!$E$28,IF($C122=15,(Datenblatt!$B$29*Übersicht!I122^3)+(Datenblatt!$C$29*Übersicht!I122^2)+(Datenblatt!$D$29*Übersicht!I122)+Datenblatt!$E$29,IF($C122=16,(Datenblatt!$B$30*Übersicht!I122^3)+(Datenblatt!$C$30*Übersicht!I122^2)+(Datenblatt!$D$30*Übersicht!I122)+Datenblatt!$E$30,IF($C122=12,(Datenblatt!$B$31*Übersicht!I122^3)+(Datenblatt!$C$31*Übersicht!I122^2)+(Datenblatt!$D$31*Übersicht!I122)+Datenblatt!$E$31,IF($C122=11,(Datenblatt!$B$32*Übersicht!I122^3)+(Datenblatt!$C$32*Übersicht!I122^2)+(Datenblatt!$D$32*Übersicht!I122)+Datenblatt!$E$32,0))))))))))))))))))))))))</f>
        <v>0</v>
      </c>
      <c r="Q122" s="2" t="e">
        <f t="shared" si="4"/>
        <v>#DIV/0!</v>
      </c>
      <c r="R122" s="2" t="e">
        <f t="shared" si="5"/>
        <v>#DIV/0!</v>
      </c>
      <c r="T122" s="2"/>
      <c r="U122" s="2">
        <f>Datenblatt!$I$10</f>
        <v>63</v>
      </c>
      <c r="V122" s="2">
        <f>Datenblatt!$I$18</f>
        <v>62</v>
      </c>
      <c r="W122" s="2">
        <f>Datenblatt!$I$26</f>
        <v>56</v>
      </c>
      <c r="X122" s="2">
        <f>Datenblatt!$I$34</f>
        <v>58</v>
      </c>
      <c r="Y122" s="7" t="e">
        <f t="shared" si="6"/>
        <v>#DIV/0!</v>
      </c>
      <c r="AA122" s="2">
        <f>Datenblatt!$I$5</f>
        <v>73</v>
      </c>
      <c r="AB122">
        <f>Datenblatt!$I$13</f>
        <v>80</v>
      </c>
      <c r="AC122">
        <f>Datenblatt!$I$21</f>
        <v>80</v>
      </c>
      <c r="AD122">
        <f>Datenblatt!$I$29</f>
        <v>71</v>
      </c>
      <c r="AE122">
        <f>Datenblatt!$I$37</f>
        <v>75</v>
      </c>
      <c r="AF122" s="7" t="e">
        <f t="shared" si="7"/>
        <v>#DIV/0!</v>
      </c>
    </row>
    <row r="123" spans="11:32" ht="18.75" x14ac:dyDescent="0.3">
      <c r="K123" s="3" t="e">
        <f>IF(AND($C123=13,Datenblatt!M123&lt;Datenblatt!$S$3),0,IF(AND($C123=14,Datenblatt!M123&lt;Datenblatt!$S$4),0,IF(AND($C123=15,Datenblatt!M123&lt;Datenblatt!$S$5),0,IF(AND($C123=16,Datenblatt!M123&lt;Datenblatt!$S$6),0,IF(AND($C123=12,Datenblatt!M123&lt;Datenblatt!$S$7),0,IF(AND($C123=11,Datenblatt!M123&lt;Datenblatt!$S$8),0,IF(AND($C123=13,Datenblatt!M123&gt;Datenblatt!$R$3),100,IF(AND($C123=14,Datenblatt!M123&gt;Datenblatt!$R$4),100,IF(AND($C123=15,Datenblatt!M123&gt;Datenblatt!$R$5),100,IF(AND($C123=16,Datenblatt!M123&gt;Datenblatt!$R$6),100,IF(AND($C123=12,Datenblatt!M123&gt;Datenblatt!$R$7),100,IF(AND($C123=11,Datenblatt!M123&gt;Datenblatt!$R$8),100,IF(Übersicht!$C123=13,Datenblatt!$B$35*Datenblatt!M123^3+Datenblatt!$C$35*Datenblatt!M123^2+Datenblatt!$D$35*Datenblatt!M123+Datenblatt!$E$35,IF(Übersicht!$C123=14,Datenblatt!$B$36*Datenblatt!M123^3+Datenblatt!$C$36*Datenblatt!M123^2+Datenblatt!$D$36*Datenblatt!M123+Datenblatt!$E$36,IF(Übersicht!$C123=15,Datenblatt!$B$37*Datenblatt!M123^3+Datenblatt!$C$37*Datenblatt!M123^2+Datenblatt!$D$37*Datenblatt!M123+Datenblatt!$E$37,IF(Übersicht!$C123=16,Datenblatt!$B$38*Datenblatt!M123^3+Datenblatt!$C$38*Datenblatt!M123^2+Datenblatt!$D$38*Datenblatt!M123+Datenblatt!$E$38,IF(Übersicht!$C123=12,Datenblatt!$B$39*Datenblatt!M123^3+Datenblatt!$C$39*Datenblatt!M123^2+Datenblatt!$D$39*Datenblatt!M123+Datenblatt!$E$39,IF(Übersicht!$C123=11,Datenblatt!$B$40*Datenblatt!M123^3+Datenblatt!$C$40*Datenblatt!M123^2+Datenblatt!$D$40*Datenblatt!M123+Datenblatt!$E$40,0))))))))))))))))))</f>
        <v>#DIV/0!</v>
      </c>
      <c r="L123" s="3"/>
      <c r="M123" t="e">
        <f>IF(AND(Übersicht!$C123=13,Datenblatt!O123&lt;Datenblatt!$Y$3),0,IF(AND(Übersicht!$C123=14,Datenblatt!O123&lt;Datenblatt!$Y$4),0,IF(AND(Übersicht!$C123=15,Datenblatt!O123&lt;Datenblatt!$Y$5),0,IF(AND(Übersicht!$C123=16,Datenblatt!O123&lt;Datenblatt!$Y$6),0,IF(AND(Übersicht!$C123=12,Datenblatt!O123&lt;Datenblatt!$Y$7),0,IF(AND(Übersicht!$C123=11,Datenblatt!O123&lt;Datenblatt!$Y$8),0,IF(AND($C123=13,Datenblatt!O123&gt;Datenblatt!$X$3),100,IF(AND($C123=14,Datenblatt!O123&gt;Datenblatt!$X$4),100,IF(AND($C123=15,Datenblatt!O123&gt;Datenblatt!$X$5),100,IF(AND($C123=16,Datenblatt!O123&gt;Datenblatt!$X$6),100,IF(AND($C123=12,Datenblatt!O123&gt;Datenblatt!$X$7),100,IF(AND($C123=11,Datenblatt!O123&gt;Datenblatt!$X$8),100,IF(Übersicht!$C123=13,Datenblatt!$B$11*Datenblatt!O123^3+Datenblatt!$C$11*Datenblatt!O123^2+Datenblatt!$D$11*Datenblatt!O123+Datenblatt!$E$11,IF(Übersicht!$C123=14,Datenblatt!$B$12*Datenblatt!O123^3+Datenblatt!$C$12*Datenblatt!O123^2+Datenblatt!$D$12*Datenblatt!O123+Datenblatt!$E$12,IF(Übersicht!$C123=15,Datenblatt!$B$13*Datenblatt!O123^3+Datenblatt!$C$13*Datenblatt!O123^2+Datenblatt!$D$13*Datenblatt!O123+Datenblatt!$E$13,IF(Übersicht!$C123=16,Datenblatt!$B$14*Datenblatt!O123^3+Datenblatt!$C$14*Datenblatt!O123^2+Datenblatt!$D$14*Datenblatt!O123+Datenblatt!$E$14,IF(Übersicht!$C123=12,Datenblatt!$B$15*Datenblatt!O123^3+Datenblatt!$C$15*Datenblatt!O123^2+Datenblatt!$D$15*Datenblatt!O123+Datenblatt!$E$15,IF(Übersicht!$C123=11,Datenblatt!$B$16*Datenblatt!O123^3+Datenblatt!$C$16*Datenblatt!O123^2+Datenblatt!$D$16*Datenblatt!O123+Datenblatt!$E$16,0))))))))))))))))))</f>
        <v>#DIV/0!</v>
      </c>
      <c r="N123">
        <f>IF(AND($C123=13,H123&lt;Datenblatt!$AA$3),0,IF(AND($C123=14,H123&lt;Datenblatt!$AA$4),0,IF(AND($C123=15,H123&lt;Datenblatt!$AA$5),0,IF(AND($C123=16,H123&lt;Datenblatt!$AA$6),0,IF(AND($C123=12,H123&lt;Datenblatt!$AA$7),0,IF(AND($C123=11,H123&lt;Datenblatt!$AA$8),0,IF(AND($C123=13,H123&gt;Datenblatt!$Z$3),100,IF(AND($C123=14,H123&gt;Datenblatt!$Z$4),100,IF(AND($C123=15,H123&gt;Datenblatt!$Z$5),100,IF(AND($C123=16,H123&gt;Datenblatt!$Z$6),100,IF(AND($C123=12,H123&gt;Datenblatt!$Z$7),100,IF(AND($C123=11,H123&gt;Datenblatt!$Z$8),100,IF($C123=13,(Datenblatt!$B$19*Übersicht!H123^3)+(Datenblatt!$C$19*Übersicht!H123^2)+(Datenblatt!$D$19*Übersicht!H123)+Datenblatt!$E$19,IF($C123=14,(Datenblatt!$B$20*Übersicht!H123^3)+(Datenblatt!$C$20*Übersicht!H123^2)+(Datenblatt!$D$20*Übersicht!H123)+Datenblatt!$E$20,IF($C123=15,(Datenblatt!$B$21*Übersicht!H123^3)+(Datenblatt!$C$21*Übersicht!H123^2)+(Datenblatt!$D$21*Übersicht!H123)+Datenblatt!$E$21,IF($C123=16,(Datenblatt!$B$22*Übersicht!H123^3)+(Datenblatt!$C$22*Übersicht!H123^2)+(Datenblatt!$D$22*Übersicht!H123)+Datenblatt!$E$22,IF($C123=12,(Datenblatt!$B$23*Übersicht!H123^3)+(Datenblatt!$C$23*Übersicht!H123^2)+(Datenblatt!$D$23*Übersicht!H123)+Datenblatt!$E$23,IF($C123=11,(Datenblatt!$B$24*Übersicht!H123^3)+(Datenblatt!$C$24*Übersicht!H123^2)+(Datenblatt!$D$24*Übersicht!H123)+Datenblatt!$E$24,0))))))))))))))))))</f>
        <v>0</v>
      </c>
      <c r="O123">
        <f>IF(AND(I123="",C123=11),Datenblatt!$I$26,IF(AND(I123="",C123=12),Datenblatt!$I$26,IF(AND(I123="",C123=16),Datenblatt!$I$27,IF(AND(I123="",C123=15),Datenblatt!$I$26,IF(AND(I123="",C123=14),Datenblatt!$I$26,IF(AND(I123="",C123=13),Datenblatt!$I$26,IF(AND($C123=13,I123&gt;Datenblatt!$AC$3),0,IF(AND($C123=14,I123&gt;Datenblatt!$AC$4),0,IF(AND($C123=15,I123&gt;Datenblatt!$AC$5),0,IF(AND($C123=16,I123&gt;Datenblatt!$AC$6),0,IF(AND($C123=12,I123&gt;Datenblatt!$AC$7),0,IF(AND($C123=11,I123&gt;Datenblatt!$AC$8),0,IF(AND($C123=13,I123&lt;Datenblatt!$AB$3),100,IF(AND($C123=14,I123&lt;Datenblatt!$AB$4),100,IF(AND($C123=15,I123&lt;Datenblatt!$AB$5),100,IF(AND($C123=16,I123&lt;Datenblatt!$AB$6),100,IF(AND($C123=12,I123&lt;Datenblatt!$AB$7),100,IF(AND($C123=11,I123&lt;Datenblatt!$AB$8),100,IF($C123=13,(Datenblatt!$B$27*Übersicht!I123^3)+(Datenblatt!$C$27*Übersicht!I123^2)+(Datenblatt!$D$27*Übersicht!I123)+Datenblatt!$E$27,IF($C123=14,(Datenblatt!$B$28*Übersicht!I123^3)+(Datenblatt!$C$28*Übersicht!I123^2)+(Datenblatt!$D$28*Übersicht!I123)+Datenblatt!$E$28,IF($C123=15,(Datenblatt!$B$29*Übersicht!I123^3)+(Datenblatt!$C$29*Übersicht!I123^2)+(Datenblatt!$D$29*Übersicht!I123)+Datenblatt!$E$29,IF($C123=16,(Datenblatt!$B$30*Übersicht!I123^3)+(Datenblatt!$C$30*Übersicht!I123^2)+(Datenblatt!$D$30*Übersicht!I123)+Datenblatt!$E$30,IF($C123=12,(Datenblatt!$B$31*Übersicht!I123^3)+(Datenblatt!$C$31*Übersicht!I123^2)+(Datenblatt!$D$31*Übersicht!I123)+Datenblatt!$E$31,IF($C123=11,(Datenblatt!$B$32*Übersicht!I123^3)+(Datenblatt!$C$32*Übersicht!I123^2)+(Datenblatt!$D$32*Übersicht!I123)+Datenblatt!$E$32,0))))))))))))))))))))))))</f>
        <v>0</v>
      </c>
      <c r="P123">
        <f>IF(AND(I123="",C123=11),Datenblatt!$I$29,IF(AND(I123="",C123=12),Datenblatt!$I$29,IF(AND(I123="",C123=16),Datenblatt!$I$29,IF(AND(I123="",C123=15),Datenblatt!$I$29,IF(AND(I123="",C123=14),Datenblatt!$I$29,IF(AND(I123="",C123=13),Datenblatt!$I$29,IF(AND($C123=13,I123&gt;Datenblatt!$AC$3),0,IF(AND($C123=14,I123&gt;Datenblatt!$AC$4),0,IF(AND($C123=15,I123&gt;Datenblatt!$AC$5),0,IF(AND($C123=16,I123&gt;Datenblatt!$AC$6),0,IF(AND($C123=12,I123&gt;Datenblatt!$AC$7),0,IF(AND($C123=11,I123&gt;Datenblatt!$AC$8),0,IF(AND($C123=13,I123&lt;Datenblatt!$AB$3),100,IF(AND($C123=14,I123&lt;Datenblatt!$AB$4),100,IF(AND($C123=15,I123&lt;Datenblatt!$AB$5),100,IF(AND($C123=16,I123&lt;Datenblatt!$AB$6),100,IF(AND($C123=12,I123&lt;Datenblatt!$AB$7),100,IF(AND($C123=11,I123&lt;Datenblatt!$AB$8),100,IF($C123=13,(Datenblatt!$B$27*Übersicht!I123^3)+(Datenblatt!$C$27*Übersicht!I123^2)+(Datenblatt!$D$27*Übersicht!I123)+Datenblatt!$E$27,IF($C123=14,(Datenblatt!$B$28*Übersicht!I123^3)+(Datenblatt!$C$28*Übersicht!I123^2)+(Datenblatt!$D$28*Übersicht!I123)+Datenblatt!$E$28,IF($C123=15,(Datenblatt!$B$29*Übersicht!I123^3)+(Datenblatt!$C$29*Übersicht!I123^2)+(Datenblatt!$D$29*Übersicht!I123)+Datenblatt!$E$29,IF($C123=16,(Datenblatt!$B$30*Übersicht!I123^3)+(Datenblatt!$C$30*Übersicht!I123^2)+(Datenblatt!$D$30*Übersicht!I123)+Datenblatt!$E$30,IF($C123=12,(Datenblatt!$B$31*Übersicht!I123^3)+(Datenblatt!$C$31*Übersicht!I123^2)+(Datenblatt!$D$31*Übersicht!I123)+Datenblatt!$E$31,IF($C123=11,(Datenblatt!$B$32*Übersicht!I123^3)+(Datenblatt!$C$32*Übersicht!I123^2)+(Datenblatt!$D$32*Übersicht!I123)+Datenblatt!$E$32,0))))))))))))))))))))))))</f>
        <v>0</v>
      </c>
      <c r="Q123" s="2" t="e">
        <f t="shared" si="4"/>
        <v>#DIV/0!</v>
      </c>
      <c r="R123" s="2" t="e">
        <f t="shared" si="5"/>
        <v>#DIV/0!</v>
      </c>
      <c r="T123" s="2"/>
      <c r="U123" s="2">
        <f>Datenblatt!$I$10</f>
        <v>63</v>
      </c>
      <c r="V123" s="2">
        <f>Datenblatt!$I$18</f>
        <v>62</v>
      </c>
      <c r="W123" s="2">
        <f>Datenblatt!$I$26</f>
        <v>56</v>
      </c>
      <c r="X123" s="2">
        <f>Datenblatt!$I$34</f>
        <v>58</v>
      </c>
      <c r="Y123" s="7" t="e">
        <f t="shared" si="6"/>
        <v>#DIV/0!</v>
      </c>
      <c r="AA123" s="2">
        <f>Datenblatt!$I$5</f>
        <v>73</v>
      </c>
      <c r="AB123">
        <f>Datenblatt!$I$13</f>
        <v>80</v>
      </c>
      <c r="AC123">
        <f>Datenblatt!$I$21</f>
        <v>80</v>
      </c>
      <c r="AD123">
        <f>Datenblatt!$I$29</f>
        <v>71</v>
      </c>
      <c r="AE123">
        <f>Datenblatt!$I$37</f>
        <v>75</v>
      </c>
      <c r="AF123" s="7" t="e">
        <f t="shared" si="7"/>
        <v>#DIV/0!</v>
      </c>
    </row>
    <row r="124" spans="11:32" ht="18.75" x14ac:dyDescent="0.3">
      <c r="K124" s="3" t="e">
        <f>IF(AND($C124=13,Datenblatt!M124&lt;Datenblatt!$S$3),0,IF(AND($C124=14,Datenblatt!M124&lt;Datenblatt!$S$4),0,IF(AND($C124=15,Datenblatt!M124&lt;Datenblatt!$S$5),0,IF(AND($C124=16,Datenblatt!M124&lt;Datenblatt!$S$6),0,IF(AND($C124=12,Datenblatt!M124&lt;Datenblatt!$S$7),0,IF(AND($C124=11,Datenblatt!M124&lt;Datenblatt!$S$8),0,IF(AND($C124=13,Datenblatt!M124&gt;Datenblatt!$R$3),100,IF(AND($C124=14,Datenblatt!M124&gt;Datenblatt!$R$4),100,IF(AND($C124=15,Datenblatt!M124&gt;Datenblatt!$R$5),100,IF(AND($C124=16,Datenblatt!M124&gt;Datenblatt!$R$6),100,IF(AND($C124=12,Datenblatt!M124&gt;Datenblatt!$R$7),100,IF(AND($C124=11,Datenblatt!M124&gt;Datenblatt!$R$8),100,IF(Übersicht!$C124=13,Datenblatt!$B$35*Datenblatt!M124^3+Datenblatt!$C$35*Datenblatt!M124^2+Datenblatt!$D$35*Datenblatt!M124+Datenblatt!$E$35,IF(Übersicht!$C124=14,Datenblatt!$B$36*Datenblatt!M124^3+Datenblatt!$C$36*Datenblatt!M124^2+Datenblatt!$D$36*Datenblatt!M124+Datenblatt!$E$36,IF(Übersicht!$C124=15,Datenblatt!$B$37*Datenblatt!M124^3+Datenblatt!$C$37*Datenblatt!M124^2+Datenblatt!$D$37*Datenblatt!M124+Datenblatt!$E$37,IF(Übersicht!$C124=16,Datenblatt!$B$38*Datenblatt!M124^3+Datenblatt!$C$38*Datenblatt!M124^2+Datenblatt!$D$38*Datenblatt!M124+Datenblatt!$E$38,IF(Übersicht!$C124=12,Datenblatt!$B$39*Datenblatt!M124^3+Datenblatt!$C$39*Datenblatt!M124^2+Datenblatt!$D$39*Datenblatt!M124+Datenblatt!$E$39,IF(Übersicht!$C124=11,Datenblatt!$B$40*Datenblatt!M124^3+Datenblatt!$C$40*Datenblatt!M124^2+Datenblatt!$D$40*Datenblatt!M124+Datenblatt!$E$40,0))))))))))))))))))</f>
        <v>#DIV/0!</v>
      </c>
      <c r="L124" s="3"/>
      <c r="M124" t="e">
        <f>IF(AND(Übersicht!$C124=13,Datenblatt!O124&lt;Datenblatt!$Y$3),0,IF(AND(Übersicht!$C124=14,Datenblatt!O124&lt;Datenblatt!$Y$4),0,IF(AND(Übersicht!$C124=15,Datenblatt!O124&lt;Datenblatt!$Y$5),0,IF(AND(Übersicht!$C124=16,Datenblatt!O124&lt;Datenblatt!$Y$6),0,IF(AND(Übersicht!$C124=12,Datenblatt!O124&lt;Datenblatt!$Y$7),0,IF(AND(Übersicht!$C124=11,Datenblatt!O124&lt;Datenblatt!$Y$8),0,IF(AND($C124=13,Datenblatt!O124&gt;Datenblatt!$X$3),100,IF(AND($C124=14,Datenblatt!O124&gt;Datenblatt!$X$4),100,IF(AND($C124=15,Datenblatt!O124&gt;Datenblatt!$X$5),100,IF(AND($C124=16,Datenblatt!O124&gt;Datenblatt!$X$6),100,IF(AND($C124=12,Datenblatt!O124&gt;Datenblatt!$X$7),100,IF(AND($C124=11,Datenblatt!O124&gt;Datenblatt!$X$8),100,IF(Übersicht!$C124=13,Datenblatt!$B$11*Datenblatt!O124^3+Datenblatt!$C$11*Datenblatt!O124^2+Datenblatt!$D$11*Datenblatt!O124+Datenblatt!$E$11,IF(Übersicht!$C124=14,Datenblatt!$B$12*Datenblatt!O124^3+Datenblatt!$C$12*Datenblatt!O124^2+Datenblatt!$D$12*Datenblatt!O124+Datenblatt!$E$12,IF(Übersicht!$C124=15,Datenblatt!$B$13*Datenblatt!O124^3+Datenblatt!$C$13*Datenblatt!O124^2+Datenblatt!$D$13*Datenblatt!O124+Datenblatt!$E$13,IF(Übersicht!$C124=16,Datenblatt!$B$14*Datenblatt!O124^3+Datenblatt!$C$14*Datenblatt!O124^2+Datenblatt!$D$14*Datenblatt!O124+Datenblatt!$E$14,IF(Übersicht!$C124=12,Datenblatt!$B$15*Datenblatt!O124^3+Datenblatt!$C$15*Datenblatt!O124^2+Datenblatt!$D$15*Datenblatt!O124+Datenblatt!$E$15,IF(Übersicht!$C124=11,Datenblatt!$B$16*Datenblatt!O124^3+Datenblatt!$C$16*Datenblatt!O124^2+Datenblatt!$D$16*Datenblatt!O124+Datenblatt!$E$16,0))))))))))))))))))</f>
        <v>#DIV/0!</v>
      </c>
      <c r="N124">
        <f>IF(AND($C124=13,H124&lt;Datenblatt!$AA$3),0,IF(AND($C124=14,H124&lt;Datenblatt!$AA$4),0,IF(AND($C124=15,H124&lt;Datenblatt!$AA$5),0,IF(AND($C124=16,H124&lt;Datenblatt!$AA$6),0,IF(AND($C124=12,H124&lt;Datenblatt!$AA$7),0,IF(AND($C124=11,H124&lt;Datenblatt!$AA$8),0,IF(AND($C124=13,H124&gt;Datenblatt!$Z$3),100,IF(AND($C124=14,H124&gt;Datenblatt!$Z$4),100,IF(AND($C124=15,H124&gt;Datenblatt!$Z$5),100,IF(AND($C124=16,H124&gt;Datenblatt!$Z$6),100,IF(AND($C124=12,H124&gt;Datenblatt!$Z$7),100,IF(AND($C124=11,H124&gt;Datenblatt!$Z$8),100,IF($C124=13,(Datenblatt!$B$19*Übersicht!H124^3)+(Datenblatt!$C$19*Übersicht!H124^2)+(Datenblatt!$D$19*Übersicht!H124)+Datenblatt!$E$19,IF($C124=14,(Datenblatt!$B$20*Übersicht!H124^3)+(Datenblatt!$C$20*Übersicht!H124^2)+(Datenblatt!$D$20*Übersicht!H124)+Datenblatt!$E$20,IF($C124=15,(Datenblatt!$B$21*Übersicht!H124^3)+(Datenblatt!$C$21*Übersicht!H124^2)+(Datenblatt!$D$21*Übersicht!H124)+Datenblatt!$E$21,IF($C124=16,(Datenblatt!$B$22*Übersicht!H124^3)+(Datenblatt!$C$22*Übersicht!H124^2)+(Datenblatt!$D$22*Übersicht!H124)+Datenblatt!$E$22,IF($C124=12,(Datenblatt!$B$23*Übersicht!H124^3)+(Datenblatt!$C$23*Übersicht!H124^2)+(Datenblatt!$D$23*Übersicht!H124)+Datenblatt!$E$23,IF($C124=11,(Datenblatt!$B$24*Übersicht!H124^3)+(Datenblatt!$C$24*Übersicht!H124^2)+(Datenblatt!$D$24*Übersicht!H124)+Datenblatt!$E$24,0))))))))))))))))))</f>
        <v>0</v>
      </c>
      <c r="O124">
        <f>IF(AND(I124="",C124=11),Datenblatt!$I$26,IF(AND(I124="",C124=12),Datenblatt!$I$26,IF(AND(I124="",C124=16),Datenblatt!$I$27,IF(AND(I124="",C124=15),Datenblatt!$I$26,IF(AND(I124="",C124=14),Datenblatt!$I$26,IF(AND(I124="",C124=13),Datenblatt!$I$26,IF(AND($C124=13,I124&gt;Datenblatt!$AC$3),0,IF(AND($C124=14,I124&gt;Datenblatt!$AC$4),0,IF(AND($C124=15,I124&gt;Datenblatt!$AC$5),0,IF(AND($C124=16,I124&gt;Datenblatt!$AC$6),0,IF(AND($C124=12,I124&gt;Datenblatt!$AC$7),0,IF(AND($C124=11,I124&gt;Datenblatt!$AC$8),0,IF(AND($C124=13,I124&lt;Datenblatt!$AB$3),100,IF(AND($C124=14,I124&lt;Datenblatt!$AB$4),100,IF(AND($C124=15,I124&lt;Datenblatt!$AB$5),100,IF(AND($C124=16,I124&lt;Datenblatt!$AB$6),100,IF(AND($C124=12,I124&lt;Datenblatt!$AB$7),100,IF(AND($C124=11,I124&lt;Datenblatt!$AB$8),100,IF($C124=13,(Datenblatt!$B$27*Übersicht!I124^3)+(Datenblatt!$C$27*Übersicht!I124^2)+(Datenblatt!$D$27*Übersicht!I124)+Datenblatt!$E$27,IF($C124=14,(Datenblatt!$B$28*Übersicht!I124^3)+(Datenblatt!$C$28*Übersicht!I124^2)+(Datenblatt!$D$28*Übersicht!I124)+Datenblatt!$E$28,IF($C124=15,(Datenblatt!$B$29*Übersicht!I124^3)+(Datenblatt!$C$29*Übersicht!I124^2)+(Datenblatt!$D$29*Übersicht!I124)+Datenblatt!$E$29,IF($C124=16,(Datenblatt!$B$30*Übersicht!I124^3)+(Datenblatt!$C$30*Übersicht!I124^2)+(Datenblatt!$D$30*Übersicht!I124)+Datenblatt!$E$30,IF($C124=12,(Datenblatt!$B$31*Übersicht!I124^3)+(Datenblatt!$C$31*Übersicht!I124^2)+(Datenblatt!$D$31*Übersicht!I124)+Datenblatt!$E$31,IF($C124=11,(Datenblatt!$B$32*Übersicht!I124^3)+(Datenblatt!$C$32*Übersicht!I124^2)+(Datenblatt!$D$32*Übersicht!I124)+Datenblatt!$E$32,0))))))))))))))))))))))))</f>
        <v>0</v>
      </c>
      <c r="P124">
        <f>IF(AND(I124="",C124=11),Datenblatt!$I$29,IF(AND(I124="",C124=12),Datenblatt!$I$29,IF(AND(I124="",C124=16),Datenblatt!$I$29,IF(AND(I124="",C124=15),Datenblatt!$I$29,IF(AND(I124="",C124=14),Datenblatt!$I$29,IF(AND(I124="",C124=13),Datenblatt!$I$29,IF(AND($C124=13,I124&gt;Datenblatt!$AC$3),0,IF(AND($C124=14,I124&gt;Datenblatt!$AC$4),0,IF(AND($C124=15,I124&gt;Datenblatt!$AC$5),0,IF(AND($C124=16,I124&gt;Datenblatt!$AC$6),0,IF(AND($C124=12,I124&gt;Datenblatt!$AC$7),0,IF(AND($C124=11,I124&gt;Datenblatt!$AC$8),0,IF(AND($C124=13,I124&lt;Datenblatt!$AB$3),100,IF(AND($C124=14,I124&lt;Datenblatt!$AB$4),100,IF(AND($C124=15,I124&lt;Datenblatt!$AB$5),100,IF(AND($C124=16,I124&lt;Datenblatt!$AB$6),100,IF(AND($C124=12,I124&lt;Datenblatt!$AB$7),100,IF(AND($C124=11,I124&lt;Datenblatt!$AB$8),100,IF($C124=13,(Datenblatt!$B$27*Übersicht!I124^3)+(Datenblatt!$C$27*Übersicht!I124^2)+(Datenblatt!$D$27*Übersicht!I124)+Datenblatt!$E$27,IF($C124=14,(Datenblatt!$B$28*Übersicht!I124^3)+(Datenblatt!$C$28*Übersicht!I124^2)+(Datenblatt!$D$28*Übersicht!I124)+Datenblatt!$E$28,IF($C124=15,(Datenblatt!$B$29*Übersicht!I124^3)+(Datenblatt!$C$29*Übersicht!I124^2)+(Datenblatt!$D$29*Übersicht!I124)+Datenblatt!$E$29,IF($C124=16,(Datenblatt!$B$30*Übersicht!I124^3)+(Datenblatt!$C$30*Übersicht!I124^2)+(Datenblatt!$D$30*Übersicht!I124)+Datenblatt!$E$30,IF($C124=12,(Datenblatt!$B$31*Übersicht!I124^3)+(Datenblatt!$C$31*Übersicht!I124^2)+(Datenblatt!$D$31*Übersicht!I124)+Datenblatt!$E$31,IF($C124=11,(Datenblatt!$B$32*Übersicht!I124^3)+(Datenblatt!$C$32*Übersicht!I124^2)+(Datenblatt!$D$32*Übersicht!I124)+Datenblatt!$E$32,0))))))))))))))))))))))))</f>
        <v>0</v>
      </c>
      <c r="Q124" s="2" t="e">
        <f t="shared" si="4"/>
        <v>#DIV/0!</v>
      </c>
      <c r="R124" s="2" t="e">
        <f t="shared" si="5"/>
        <v>#DIV/0!</v>
      </c>
      <c r="T124" s="2"/>
      <c r="U124" s="2">
        <f>Datenblatt!$I$10</f>
        <v>63</v>
      </c>
      <c r="V124" s="2">
        <f>Datenblatt!$I$18</f>
        <v>62</v>
      </c>
      <c r="W124" s="2">
        <f>Datenblatt!$I$26</f>
        <v>56</v>
      </c>
      <c r="X124" s="2">
        <f>Datenblatt!$I$34</f>
        <v>58</v>
      </c>
      <c r="Y124" s="7" t="e">
        <f t="shared" si="6"/>
        <v>#DIV/0!</v>
      </c>
      <c r="AA124" s="2">
        <f>Datenblatt!$I$5</f>
        <v>73</v>
      </c>
      <c r="AB124">
        <f>Datenblatt!$I$13</f>
        <v>80</v>
      </c>
      <c r="AC124">
        <f>Datenblatt!$I$21</f>
        <v>80</v>
      </c>
      <c r="AD124">
        <f>Datenblatt!$I$29</f>
        <v>71</v>
      </c>
      <c r="AE124">
        <f>Datenblatt!$I$37</f>
        <v>75</v>
      </c>
      <c r="AF124" s="7" t="e">
        <f t="shared" si="7"/>
        <v>#DIV/0!</v>
      </c>
    </row>
    <row r="125" spans="11:32" ht="18.75" x14ac:dyDescent="0.3">
      <c r="K125" s="3" t="e">
        <f>IF(AND($C125=13,Datenblatt!M125&lt;Datenblatt!$S$3),0,IF(AND($C125=14,Datenblatt!M125&lt;Datenblatt!$S$4),0,IF(AND($C125=15,Datenblatt!M125&lt;Datenblatt!$S$5),0,IF(AND($C125=16,Datenblatt!M125&lt;Datenblatt!$S$6),0,IF(AND($C125=12,Datenblatt!M125&lt;Datenblatt!$S$7),0,IF(AND($C125=11,Datenblatt!M125&lt;Datenblatt!$S$8),0,IF(AND($C125=13,Datenblatt!M125&gt;Datenblatt!$R$3),100,IF(AND($C125=14,Datenblatt!M125&gt;Datenblatt!$R$4),100,IF(AND($C125=15,Datenblatt!M125&gt;Datenblatt!$R$5),100,IF(AND($C125=16,Datenblatt!M125&gt;Datenblatt!$R$6),100,IF(AND($C125=12,Datenblatt!M125&gt;Datenblatt!$R$7),100,IF(AND($C125=11,Datenblatt!M125&gt;Datenblatt!$R$8),100,IF(Übersicht!$C125=13,Datenblatt!$B$35*Datenblatt!M125^3+Datenblatt!$C$35*Datenblatt!M125^2+Datenblatt!$D$35*Datenblatt!M125+Datenblatt!$E$35,IF(Übersicht!$C125=14,Datenblatt!$B$36*Datenblatt!M125^3+Datenblatt!$C$36*Datenblatt!M125^2+Datenblatt!$D$36*Datenblatt!M125+Datenblatt!$E$36,IF(Übersicht!$C125=15,Datenblatt!$B$37*Datenblatt!M125^3+Datenblatt!$C$37*Datenblatt!M125^2+Datenblatt!$D$37*Datenblatt!M125+Datenblatt!$E$37,IF(Übersicht!$C125=16,Datenblatt!$B$38*Datenblatt!M125^3+Datenblatt!$C$38*Datenblatt!M125^2+Datenblatt!$D$38*Datenblatt!M125+Datenblatt!$E$38,IF(Übersicht!$C125=12,Datenblatt!$B$39*Datenblatt!M125^3+Datenblatt!$C$39*Datenblatt!M125^2+Datenblatt!$D$39*Datenblatt!M125+Datenblatt!$E$39,IF(Übersicht!$C125=11,Datenblatt!$B$40*Datenblatt!M125^3+Datenblatt!$C$40*Datenblatt!M125^2+Datenblatt!$D$40*Datenblatt!M125+Datenblatt!$E$40,0))))))))))))))))))</f>
        <v>#DIV/0!</v>
      </c>
      <c r="L125" s="3"/>
      <c r="M125" t="e">
        <f>IF(AND(Übersicht!$C125=13,Datenblatt!O125&lt;Datenblatt!$Y$3),0,IF(AND(Übersicht!$C125=14,Datenblatt!O125&lt;Datenblatt!$Y$4),0,IF(AND(Übersicht!$C125=15,Datenblatt!O125&lt;Datenblatt!$Y$5),0,IF(AND(Übersicht!$C125=16,Datenblatt!O125&lt;Datenblatt!$Y$6),0,IF(AND(Übersicht!$C125=12,Datenblatt!O125&lt;Datenblatt!$Y$7),0,IF(AND(Übersicht!$C125=11,Datenblatt!O125&lt;Datenblatt!$Y$8),0,IF(AND($C125=13,Datenblatt!O125&gt;Datenblatt!$X$3),100,IF(AND($C125=14,Datenblatt!O125&gt;Datenblatt!$X$4),100,IF(AND($C125=15,Datenblatt!O125&gt;Datenblatt!$X$5),100,IF(AND($C125=16,Datenblatt!O125&gt;Datenblatt!$X$6),100,IF(AND($C125=12,Datenblatt!O125&gt;Datenblatt!$X$7),100,IF(AND($C125=11,Datenblatt!O125&gt;Datenblatt!$X$8),100,IF(Übersicht!$C125=13,Datenblatt!$B$11*Datenblatt!O125^3+Datenblatt!$C$11*Datenblatt!O125^2+Datenblatt!$D$11*Datenblatt!O125+Datenblatt!$E$11,IF(Übersicht!$C125=14,Datenblatt!$B$12*Datenblatt!O125^3+Datenblatt!$C$12*Datenblatt!O125^2+Datenblatt!$D$12*Datenblatt!O125+Datenblatt!$E$12,IF(Übersicht!$C125=15,Datenblatt!$B$13*Datenblatt!O125^3+Datenblatt!$C$13*Datenblatt!O125^2+Datenblatt!$D$13*Datenblatt!O125+Datenblatt!$E$13,IF(Übersicht!$C125=16,Datenblatt!$B$14*Datenblatt!O125^3+Datenblatt!$C$14*Datenblatt!O125^2+Datenblatt!$D$14*Datenblatt!O125+Datenblatt!$E$14,IF(Übersicht!$C125=12,Datenblatt!$B$15*Datenblatt!O125^3+Datenblatt!$C$15*Datenblatt!O125^2+Datenblatt!$D$15*Datenblatt!O125+Datenblatt!$E$15,IF(Übersicht!$C125=11,Datenblatt!$B$16*Datenblatt!O125^3+Datenblatt!$C$16*Datenblatt!O125^2+Datenblatt!$D$16*Datenblatt!O125+Datenblatt!$E$16,0))))))))))))))))))</f>
        <v>#DIV/0!</v>
      </c>
      <c r="N125">
        <f>IF(AND($C125=13,H125&lt;Datenblatt!$AA$3),0,IF(AND($C125=14,H125&lt;Datenblatt!$AA$4),0,IF(AND($C125=15,H125&lt;Datenblatt!$AA$5),0,IF(AND($C125=16,H125&lt;Datenblatt!$AA$6),0,IF(AND($C125=12,H125&lt;Datenblatt!$AA$7),0,IF(AND($C125=11,H125&lt;Datenblatt!$AA$8),0,IF(AND($C125=13,H125&gt;Datenblatt!$Z$3),100,IF(AND($C125=14,H125&gt;Datenblatt!$Z$4),100,IF(AND($C125=15,H125&gt;Datenblatt!$Z$5),100,IF(AND($C125=16,H125&gt;Datenblatt!$Z$6),100,IF(AND($C125=12,H125&gt;Datenblatt!$Z$7),100,IF(AND($C125=11,H125&gt;Datenblatt!$Z$8),100,IF($C125=13,(Datenblatt!$B$19*Übersicht!H125^3)+(Datenblatt!$C$19*Übersicht!H125^2)+(Datenblatt!$D$19*Übersicht!H125)+Datenblatt!$E$19,IF($C125=14,(Datenblatt!$B$20*Übersicht!H125^3)+(Datenblatt!$C$20*Übersicht!H125^2)+(Datenblatt!$D$20*Übersicht!H125)+Datenblatt!$E$20,IF($C125=15,(Datenblatt!$B$21*Übersicht!H125^3)+(Datenblatt!$C$21*Übersicht!H125^2)+(Datenblatt!$D$21*Übersicht!H125)+Datenblatt!$E$21,IF($C125=16,(Datenblatt!$B$22*Übersicht!H125^3)+(Datenblatt!$C$22*Übersicht!H125^2)+(Datenblatt!$D$22*Übersicht!H125)+Datenblatt!$E$22,IF($C125=12,(Datenblatt!$B$23*Übersicht!H125^3)+(Datenblatt!$C$23*Übersicht!H125^2)+(Datenblatt!$D$23*Übersicht!H125)+Datenblatt!$E$23,IF($C125=11,(Datenblatt!$B$24*Übersicht!H125^3)+(Datenblatt!$C$24*Übersicht!H125^2)+(Datenblatt!$D$24*Übersicht!H125)+Datenblatt!$E$24,0))))))))))))))))))</f>
        <v>0</v>
      </c>
      <c r="O125">
        <f>IF(AND(I125="",C125=11),Datenblatt!$I$26,IF(AND(I125="",C125=12),Datenblatt!$I$26,IF(AND(I125="",C125=16),Datenblatt!$I$27,IF(AND(I125="",C125=15),Datenblatt!$I$26,IF(AND(I125="",C125=14),Datenblatt!$I$26,IF(AND(I125="",C125=13),Datenblatt!$I$26,IF(AND($C125=13,I125&gt;Datenblatt!$AC$3),0,IF(AND($C125=14,I125&gt;Datenblatt!$AC$4),0,IF(AND($C125=15,I125&gt;Datenblatt!$AC$5),0,IF(AND($C125=16,I125&gt;Datenblatt!$AC$6),0,IF(AND($C125=12,I125&gt;Datenblatt!$AC$7),0,IF(AND($C125=11,I125&gt;Datenblatt!$AC$8),0,IF(AND($C125=13,I125&lt;Datenblatt!$AB$3),100,IF(AND($C125=14,I125&lt;Datenblatt!$AB$4),100,IF(AND($C125=15,I125&lt;Datenblatt!$AB$5),100,IF(AND($C125=16,I125&lt;Datenblatt!$AB$6),100,IF(AND($C125=12,I125&lt;Datenblatt!$AB$7),100,IF(AND($C125=11,I125&lt;Datenblatt!$AB$8),100,IF($C125=13,(Datenblatt!$B$27*Übersicht!I125^3)+(Datenblatt!$C$27*Übersicht!I125^2)+(Datenblatt!$D$27*Übersicht!I125)+Datenblatt!$E$27,IF($C125=14,(Datenblatt!$B$28*Übersicht!I125^3)+(Datenblatt!$C$28*Übersicht!I125^2)+(Datenblatt!$D$28*Übersicht!I125)+Datenblatt!$E$28,IF($C125=15,(Datenblatt!$B$29*Übersicht!I125^3)+(Datenblatt!$C$29*Übersicht!I125^2)+(Datenblatt!$D$29*Übersicht!I125)+Datenblatt!$E$29,IF($C125=16,(Datenblatt!$B$30*Übersicht!I125^3)+(Datenblatt!$C$30*Übersicht!I125^2)+(Datenblatt!$D$30*Übersicht!I125)+Datenblatt!$E$30,IF($C125=12,(Datenblatt!$B$31*Übersicht!I125^3)+(Datenblatt!$C$31*Übersicht!I125^2)+(Datenblatt!$D$31*Übersicht!I125)+Datenblatt!$E$31,IF($C125=11,(Datenblatt!$B$32*Übersicht!I125^3)+(Datenblatt!$C$32*Übersicht!I125^2)+(Datenblatt!$D$32*Übersicht!I125)+Datenblatt!$E$32,0))))))))))))))))))))))))</f>
        <v>0</v>
      </c>
      <c r="P125">
        <f>IF(AND(I125="",C125=11),Datenblatt!$I$29,IF(AND(I125="",C125=12),Datenblatt!$I$29,IF(AND(I125="",C125=16),Datenblatt!$I$29,IF(AND(I125="",C125=15),Datenblatt!$I$29,IF(AND(I125="",C125=14),Datenblatt!$I$29,IF(AND(I125="",C125=13),Datenblatt!$I$29,IF(AND($C125=13,I125&gt;Datenblatt!$AC$3),0,IF(AND($C125=14,I125&gt;Datenblatt!$AC$4),0,IF(AND($C125=15,I125&gt;Datenblatt!$AC$5),0,IF(AND($C125=16,I125&gt;Datenblatt!$AC$6),0,IF(AND($C125=12,I125&gt;Datenblatt!$AC$7),0,IF(AND($C125=11,I125&gt;Datenblatt!$AC$8),0,IF(AND($C125=13,I125&lt;Datenblatt!$AB$3),100,IF(AND($C125=14,I125&lt;Datenblatt!$AB$4),100,IF(AND($C125=15,I125&lt;Datenblatt!$AB$5),100,IF(AND($C125=16,I125&lt;Datenblatt!$AB$6),100,IF(AND($C125=12,I125&lt;Datenblatt!$AB$7),100,IF(AND($C125=11,I125&lt;Datenblatt!$AB$8),100,IF($C125=13,(Datenblatt!$B$27*Übersicht!I125^3)+(Datenblatt!$C$27*Übersicht!I125^2)+(Datenblatt!$D$27*Übersicht!I125)+Datenblatt!$E$27,IF($C125=14,(Datenblatt!$B$28*Übersicht!I125^3)+(Datenblatt!$C$28*Übersicht!I125^2)+(Datenblatt!$D$28*Übersicht!I125)+Datenblatt!$E$28,IF($C125=15,(Datenblatt!$B$29*Übersicht!I125^3)+(Datenblatt!$C$29*Übersicht!I125^2)+(Datenblatt!$D$29*Übersicht!I125)+Datenblatt!$E$29,IF($C125=16,(Datenblatt!$B$30*Übersicht!I125^3)+(Datenblatt!$C$30*Übersicht!I125^2)+(Datenblatt!$D$30*Übersicht!I125)+Datenblatt!$E$30,IF($C125=12,(Datenblatt!$B$31*Übersicht!I125^3)+(Datenblatt!$C$31*Übersicht!I125^2)+(Datenblatt!$D$31*Übersicht!I125)+Datenblatt!$E$31,IF($C125=11,(Datenblatt!$B$32*Übersicht!I125^3)+(Datenblatt!$C$32*Übersicht!I125^2)+(Datenblatt!$D$32*Übersicht!I125)+Datenblatt!$E$32,0))))))))))))))))))))))))</f>
        <v>0</v>
      </c>
      <c r="Q125" s="2" t="e">
        <f t="shared" si="4"/>
        <v>#DIV/0!</v>
      </c>
      <c r="R125" s="2" t="e">
        <f t="shared" si="5"/>
        <v>#DIV/0!</v>
      </c>
      <c r="T125" s="2"/>
      <c r="U125" s="2">
        <f>Datenblatt!$I$10</f>
        <v>63</v>
      </c>
      <c r="V125" s="2">
        <f>Datenblatt!$I$18</f>
        <v>62</v>
      </c>
      <c r="W125" s="2">
        <f>Datenblatt!$I$26</f>
        <v>56</v>
      </c>
      <c r="X125" s="2">
        <f>Datenblatt!$I$34</f>
        <v>58</v>
      </c>
      <c r="Y125" s="7" t="e">
        <f t="shared" si="6"/>
        <v>#DIV/0!</v>
      </c>
      <c r="AA125" s="2">
        <f>Datenblatt!$I$5</f>
        <v>73</v>
      </c>
      <c r="AB125">
        <f>Datenblatt!$I$13</f>
        <v>80</v>
      </c>
      <c r="AC125">
        <f>Datenblatt!$I$21</f>
        <v>80</v>
      </c>
      <c r="AD125">
        <f>Datenblatt!$I$29</f>
        <v>71</v>
      </c>
      <c r="AE125">
        <f>Datenblatt!$I$37</f>
        <v>75</v>
      </c>
      <c r="AF125" s="7" t="e">
        <f t="shared" si="7"/>
        <v>#DIV/0!</v>
      </c>
    </row>
    <row r="126" spans="11:32" ht="18.75" x14ac:dyDescent="0.3">
      <c r="K126" s="3" t="e">
        <f>IF(AND($C126=13,Datenblatt!M126&lt;Datenblatt!$S$3),0,IF(AND($C126=14,Datenblatt!M126&lt;Datenblatt!$S$4),0,IF(AND($C126=15,Datenblatt!M126&lt;Datenblatt!$S$5),0,IF(AND($C126=16,Datenblatt!M126&lt;Datenblatt!$S$6),0,IF(AND($C126=12,Datenblatt!M126&lt;Datenblatt!$S$7),0,IF(AND($C126=11,Datenblatt!M126&lt;Datenblatt!$S$8),0,IF(AND($C126=13,Datenblatt!M126&gt;Datenblatt!$R$3),100,IF(AND($C126=14,Datenblatt!M126&gt;Datenblatt!$R$4),100,IF(AND($C126=15,Datenblatt!M126&gt;Datenblatt!$R$5),100,IF(AND($C126=16,Datenblatt!M126&gt;Datenblatt!$R$6),100,IF(AND($C126=12,Datenblatt!M126&gt;Datenblatt!$R$7),100,IF(AND($C126=11,Datenblatt!M126&gt;Datenblatt!$R$8),100,IF(Übersicht!$C126=13,Datenblatt!$B$35*Datenblatt!M126^3+Datenblatt!$C$35*Datenblatt!M126^2+Datenblatt!$D$35*Datenblatt!M126+Datenblatt!$E$35,IF(Übersicht!$C126=14,Datenblatt!$B$36*Datenblatt!M126^3+Datenblatt!$C$36*Datenblatt!M126^2+Datenblatt!$D$36*Datenblatt!M126+Datenblatt!$E$36,IF(Übersicht!$C126=15,Datenblatt!$B$37*Datenblatt!M126^3+Datenblatt!$C$37*Datenblatt!M126^2+Datenblatt!$D$37*Datenblatt!M126+Datenblatt!$E$37,IF(Übersicht!$C126=16,Datenblatt!$B$38*Datenblatt!M126^3+Datenblatt!$C$38*Datenblatt!M126^2+Datenblatt!$D$38*Datenblatt!M126+Datenblatt!$E$38,IF(Übersicht!$C126=12,Datenblatt!$B$39*Datenblatt!M126^3+Datenblatt!$C$39*Datenblatt!M126^2+Datenblatt!$D$39*Datenblatt!M126+Datenblatt!$E$39,IF(Übersicht!$C126=11,Datenblatt!$B$40*Datenblatt!M126^3+Datenblatt!$C$40*Datenblatt!M126^2+Datenblatt!$D$40*Datenblatt!M126+Datenblatt!$E$40,0))))))))))))))))))</f>
        <v>#DIV/0!</v>
      </c>
      <c r="L126" s="3"/>
      <c r="M126" t="e">
        <f>IF(AND(Übersicht!$C126=13,Datenblatt!O126&lt;Datenblatt!$Y$3),0,IF(AND(Übersicht!$C126=14,Datenblatt!O126&lt;Datenblatt!$Y$4),0,IF(AND(Übersicht!$C126=15,Datenblatt!O126&lt;Datenblatt!$Y$5),0,IF(AND(Übersicht!$C126=16,Datenblatt!O126&lt;Datenblatt!$Y$6),0,IF(AND(Übersicht!$C126=12,Datenblatt!O126&lt;Datenblatt!$Y$7),0,IF(AND(Übersicht!$C126=11,Datenblatt!O126&lt;Datenblatt!$Y$8),0,IF(AND($C126=13,Datenblatt!O126&gt;Datenblatt!$X$3),100,IF(AND($C126=14,Datenblatt!O126&gt;Datenblatt!$X$4),100,IF(AND($C126=15,Datenblatt!O126&gt;Datenblatt!$X$5),100,IF(AND($C126=16,Datenblatt!O126&gt;Datenblatt!$X$6),100,IF(AND($C126=12,Datenblatt!O126&gt;Datenblatt!$X$7),100,IF(AND($C126=11,Datenblatt!O126&gt;Datenblatt!$X$8),100,IF(Übersicht!$C126=13,Datenblatt!$B$11*Datenblatt!O126^3+Datenblatt!$C$11*Datenblatt!O126^2+Datenblatt!$D$11*Datenblatt!O126+Datenblatt!$E$11,IF(Übersicht!$C126=14,Datenblatt!$B$12*Datenblatt!O126^3+Datenblatt!$C$12*Datenblatt!O126^2+Datenblatt!$D$12*Datenblatt!O126+Datenblatt!$E$12,IF(Übersicht!$C126=15,Datenblatt!$B$13*Datenblatt!O126^3+Datenblatt!$C$13*Datenblatt!O126^2+Datenblatt!$D$13*Datenblatt!O126+Datenblatt!$E$13,IF(Übersicht!$C126=16,Datenblatt!$B$14*Datenblatt!O126^3+Datenblatt!$C$14*Datenblatt!O126^2+Datenblatt!$D$14*Datenblatt!O126+Datenblatt!$E$14,IF(Übersicht!$C126=12,Datenblatt!$B$15*Datenblatt!O126^3+Datenblatt!$C$15*Datenblatt!O126^2+Datenblatt!$D$15*Datenblatt!O126+Datenblatt!$E$15,IF(Übersicht!$C126=11,Datenblatt!$B$16*Datenblatt!O126^3+Datenblatt!$C$16*Datenblatt!O126^2+Datenblatt!$D$16*Datenblatt!O126+Datenblatt!$E$16,0))))))))))))))))))</f>
        <v>#DIV/0!</v>
      </c>
      <c r="N126">
        <f>IF(AND($C126=13,H126&lt;Datenblatt!$AA$3),0,IF(AND($C126=14,H126&lt;Datenblatt!$AA$4),0,IF(AND($C126=15,H126&lt;Datenblatt!$AA$5),0,IF(AND($C126=16,H126&lt;Datenblatt!$AA$6),0,IF(AND($C126=12,H126&lt;Datenblatt!$AA$7),0,IF(AND($C126=11,H126&lt;Datenblatt!$AA$8),0,IF(AND($C126=13,H126&gt;Datenblatt!$Z$3),100,IF(AND($C126=14,H126&gt;Datenblatt!$Z$4),100,IF(AND($C126=15,H126&gt;Datenblatt!$Z$5),100,IF(AND($C126=16,H126&gt;Datenblatt!$Z$6),100,IF(AND($C126=12,H126&gt;Datenblatt!$Z$7),100,IF(AND($C126=11,H126&gt;Datenblatt!$Z$8),100,IF($C126=13,(Datenblatt!$B$19*Übersicht!H126^3)+(Datenblatt!$C$19*Übersicht!H126^2)+(Datenblatt!$D$19*Übersicht!H126)+Datenblatt!$E$19,IF($C126=14,(Datenblatt!$B$20*Übersicht!H126^3)+(Datenblatt!$C$20*Übersicht!H126^2)+(Datenblatt!$D$20*Übersicht!H126)+Datenblatt!$E$20,IF($C126=15,(Datenblatt!$B$21*Übersicht!H126^3)+(Datenblatt!$C$21*Übersicht!H126^2)+(Datenblatt!$D$21*Übersicht!H126)+Datenblatt!$E$21,IF($C126=16,(Datenblatt!$B$22*Übersicht!H126^3)+(Datenblatt!$C$22*Übersicht!H126^2)+(Datenblatt!$D$22*Übersicht!H126)+Datenblatt!$E$22,IF($C126=12,(Datenblatt!$B$23*Übersicht!H126^3)+(Datenblatt!$C$23*Übersicht!H126^2)+(Datenblatt!$D$23*Übersicht!H126)+Datenblatt!$E$23,IF($C126=11,(Datenblatt!$B$24*Übersicht!H126^3)+(Datenblatt!$C$24*Übersicht!H126^2)+(Datenblatt!$D$24*Übersicht!H126)+Datenblatt!$E$24,0))))))))))))))))))</f>
        <v>0</v>
      </c>
      <c r="O126">
        <f>IF(AND(I126="",C126=11),Datenblatt!$I$26,IF(AND(I126="",C126=12),Datenblatt!$I$26,IF(AND(I126="",C126=16),Datenblatt!$I$27,IF(AND(I126="",C126=15),Datenblatt!$I$26,IF(AND(I126="",C126=14),Datenblatt!$I$26,IF(AND(I126="",C126=13),Datenblatt!$I$26,IF(AND($C126=13,I126&gt;Datenblatt!$AC$3),0,IF(AND($C126=14,I126&gt;Datenblatt!$AC$4),0,IF(AND($C126=15,I126&gt;Datenblatt!$AC$5),0,IF(AND($C126=16,I126&gt;Datenblatt!$AC$6),0,IF(AND($C126=12,I126&gt;Datenblatt!$AC$7),0,IF(AND($C126=11,I126&gt;Datenblatt!$AC$8),0,IF(AND($C126=13,I126&lt;Datenblatt!$AB$3),100,IF(AND($C126=14,I126&lt;Datenblatt!$AB$4),100,IF(AND($C126=15,I126&lt;Datenblatt!$AB$5),100,IF(AND($C126=16,I126&lt;Datenblatt!$AB$6),100,IF(AND($C126=12,I126&lt;Datenblatt!$AB$7),100,IF(AND($C126=11,I126&lt;Datenblatt!$AB$8),100,IF($C126=13,(Datenblatt!$B$27*Übersicht!I126^3)+(Datenblatt!$C$27*Übersicht!I126^2)+(Datenblatt!$D$27*Übersicht!I126)+Datenblatt!$E$27,IF($C126=14,(Datenblatt!$B$28*Übersicht!I126^3)+(Datenblatt!$C$28*Übersicht!I126^2)+(Datenblatt!$D$28*Übersicht!I126)+Datenblatt!$E$28,IF($C126=15,(Datenblatt!$B$29*Übersicht!I126^3)+(Datenblatt!$C$29*Übersicht!I126^2)+(Datenblatt!$D$29*Übersicht!I126)+Datenblatt!$E$29,IF($C126=16,(Datenblatt!$B$30*Übersicht!I126^3)+(Datenblatt!$C$30*Übersicht!I126^2)+(Datenblatt!$D$30*Übersicht!I126)+Datenblatt!$E$30,IF($C126=12,(Datenblatt!$B$31*Übersicht!I126^3)+(Datenblatt!$C$31*Übersicht!I126^2)+(Datenblatt!$D$31*Übersicht!I126)+Datenblatt!$E$31,IF($C126=11,(Datenblatt!$B$32*Übersicht!I126^3)+(Datenblatt!$C$32*Übersicht!I126^2)+(Datenblatt!$D$32*Übersicht!I126)+Datenblatt!$E$32,0))))))))))))))))))))))))</f>
        <v>0</v>
      </c>
      <c r="P126">
        <f>IF(AND(I126="",C126=11),Datenblatt!$I$29,IF(AND(I126="",C126=12),Datenblatt!$I$29,IF(AND(I126="",C126=16),Datenblatt!$I$29,IF(AND(I126="",C126=15),Datenblatt!$I$29,IF(AND(I126="",C126=14),Datenblatt!$I$29,IF(AND(I126="",C126=13),Datenblatt!$I$29,IF(AND($C126=13,I126&gt;Datenblatt!$AC$3),0,IF(AND($C126=14,I126&gt;Datenblatt!$AC$4),0,IF(AND($C126=15,I126&gt;Datenblatt!$AC$5),0,IF(AND($C126=16,I126&gt;Datenblatt!$AC$6),0,IF(AND($C126=12,I126&gt;Datenblatt!$AC$7),0,IF(AND($C126=11,I126&gt;Datenblatt!$AC$8),0,IF(AND($C126=13,I126&lt;Datenblatt!$AB$3),100,IF(AND($C126=14,I126&lt;Datenblatt!$AB$4),100,IF(AND($C126=15,I126&lt;Datenblatt!$AB$5),100,IF(AND($C126=16,I126&lt;Datenblatt!$AB$6),100,IF(AND($C126=12,I126&lt;Datenblatt!$AB$7),100,IF(AND($C126=11,I126&lt;Datenblatt!$AB$8),100,IF($C126=13,(Datenblatt!$B$27*Übersicht!I126^3)+(Datenblatt!$C$27*Übersicht!I126^2)+(Datenblatt!$D$27*Übersicht!I126)+Datenblatt!$E$27,IF($C126=14,(Datenblatt!$B$28*Übersicht!I126^3)+(Datenblatt!$C$28*Übersicht!I126^2)+(Datenblatt!$D$28*Übersicht!I126)+Datenblatt!$E$28,IF($C126=15,(Datenblatt!$B$29*Übersicht!I126^3)+(Datenblatt!$C$29*Übersicht!I126^2)+(Datenblatt!$D$29*Übersicht!I126)+Datenblatt!$E$29,IF($C126=16,(Datenblatt!$B$30*Übersicht!I126^3)+(Datenblatt!$C$30*Übersicht!I126^2)+(Datenblatt!$D$30*Übersicht!I126)+Datenblatt!$E$30,IF($C126=12,(Datenblatt!$B$31*Übersicht!I126^3)+(Datenblatt!$C$31*Übersicht!I126^2)+(Datenblatt!$D$31*Übersicht!I126)+Datenblatt!$E$31,IF($C126=11,(Datenblatt!$B$32*Übersicht!I126^3)+(Datenblatt!$C$32*Übersicht!I126^2)+(Datenblatt!$D$32*Übersicht!I126)+Datenblatt!$E$32,0))))))))))))))))))))))))</f>
        <v>0</v>
      </c>
      <c r="Q126" s="2" t="e">
        <f t="shared" si="4"/>
        <v>#DIV/0!</v>
      </c>
      <c r="R126" s="2" t="e">
        <f t="shared" si="5"/>
        <v>#DIV/0!</v>
      </c>
      <c r="T126" s="2"/>
      <c r="U126" s="2">
        <f>Datenblatt!$I$10</f>
        <v>63</v>
      </c>
      <c r="V126" s="2">
        <f>Datenblatt!$I$18</f>
        <v>62</v>
      </c>
      <c r="W126" s="2">
        <f>Datenblatt!$I$26</f>
        <v>56</v>
      </c>
      <c r="X126" s="2">
        <f>Datenblatt!$I$34</f>
        <v>58</v>
      </c>
      <c r="Y126" s="7" t="e">
        <f t="shared" si="6"/>
        <v>#DIV/0!</v>
      </c>
      <c r="AA126" s="2">
        <f>Datenblatt!$I$5</f>
        <v>73</v>
      </c>
      <c r="AB126">
        <f>Datenblatt!$I$13</f>
        <v>80</v>
      </c>
      <c r="AC126">
        <f>Datenblatt!$I$21</f>
        <v>80</v>
      </c>
      <c r="AD126">
        <f>Datenblatt!$I$29</f>
        <v>71</v>
      </c>
      <c r="AE126">
        <f>Datenblatt!$I$37</f>
        <v>75</v>
      </c>
      <c r="AF126" s="7" t="e">
        <f t="shared" si="7"/>
        <v>#DIV/0!</v>
      </c>
    </row>
    <row r="127" spans="11:32" ht="18.75" x14ac:dyDescent="0.3">
      <c r="K127" s="3" t="e">
        <f>IF(AND($C127=13,Datenblatt!M127&lt;Datenblatt!$S$3),0,IF(AND($C127=14,Datenblatt!M127&lt;Datenblatt!$S$4),0,IF(AND($C127=15,Datenblatt!M127&lt;Datenblatt!$S$5),0,IF(AND($C127=16,Datenblatt!M127&lt;Datenblatt!$S$6),0,IF(AND($C127=12,Datenblatt!M127&lt;Datenblatt!$S$7),0,IF(AND($C127=11,Datenblatt!M127&lt;Datenblatt!$S$8),0,IF(AND($C127=13,Datenblatt!M127&gt;Datenblatt!$R$3),100,IF(AND($C127=14,Datenblatt!M127&gt;Datenblatt!$R$4),100,IF(AND($C127=15,Datenblatt!M127&gt;Datenblatt!$R$5),100,IF(AND($C127=16,Datenblatt!M127&gt;Datenblatt!$R$6),100,IF(AND($C127=12,Datenblatt!M127&gt;Datenblatt!$R$7),100,IF(AND($C127=11,Datenblatt!M127&gt;Datenblatt!$R$8),100,IF(Übersicht!$C127=13,Datenblatt!$B$35*Datenblatt!M127^3+Datenblatt!$C$35*Datenblatt!M127^2+Datenblatt!$D$35*Datenblatt!M127+Datenblatt!$E$35,IF(Übersicht!$C127=14,Datenblatt!$B$36*Datenblatt!M127^3+Datenblatt!$C$36*Datenblatt!M127^2+Datenblatt!$D$36*Datenblatt!M127+Datenblatt!$E$36,IF(Übersicht!$C127=15,Datenblatt!$B$37*Datenblatt!M127^3+Datenblatt!$C$37*Datenblatt!M127^2+Datenblatt!$D$37*Datenblatt!M127+Datenblatt!$E$37,IF(Übersicht!$C127=16,Datenblatt!$B$38*Datenblatt!M127^3+Datenblatt!$C$38*Datenblatt!M127^2+Datenblatt!$D$38*Datenblatt!M127+Datenblatt!$E$38,IF(Übersicht!$C127=12,Datenblatt!$B$39*Datenblatt!M127^3+Datenblatt!$C$39*Datenblatt!M127^2+Datenblatt!$D$39*Datenblatt!M127+Datenblatt!$E$39,IF(Übersicht!$C127=11,Datenblatt!$B$40*Datenblatt!M127^3+Datenblatt!$C$40*Datenblatt!M127^2+Datenblatt!$D$40*Datenblatt!M127+Datenblatt!$E$40,0))))))))))))))))))</f>
        <v>#DIV/0!</v>
      </c>
      <c r="L127" s="3"/>
      <c r="M127" t="e">
        <f>IF(AND(Übersicht!$C127=13,Datenblatt!O127&lt;Datenblatt!$Y$3),0,IF(AND(Übersicht!$C127=14,Datenblatt!O127&lt;Datenblatt!$Y$4),0,IF(AND(Übersicht!$C127=15,Datenblatt!O127&lt;Datenblatt!$Y$5),0,IF(AND(Übersicht!$C127=16,Datenblatt!O127&lt;Datenblatt!$Y$6),0,IF(AND(Übersicht!$C127=12,Datenblatt!O127&lt;Datenblatt!$Y$7),0,IF(AND(Übersicht!$C127=11,Datenblatt!O127&lt;Datenblatt!$Y$8),0,IF(AND($C127=13,Datenblatt!O127&gt;Datenblatt!$X$3),100,IF(AND($C127=14,Datenblatt!O127&gt;Datenblatt!$X$4),100,IF(AND($C127=15,Datenblatt!O127&gt;Datenblatt!$X$5),100,IF(AND($C127=16,Datenblatt!O127&gt;Datenblatt!$X$6),100,IF(AND($C127=12,Datenblatt!O127&gt;Datenblatt!$X$7),100,IF(AND($C127=11,Datenblatt!O127&gt;Datenblatt!$X$8),100,IF(Übersicht!$C127=13,Datenblatt!$B$11*Datenblatt!O127^3+Datenblatt!$C$11*Datenblatt!O127^2+Datenblatt!$D$11*Datenblatt!O127+Datenblatt!$E$11,IF(Übersicht!$C127=14,Datenblatt!$B$12*Datenblatt!O127^3+Datenblatt!$C$12*Datenblatt!O127^2+Datenblatt!$D$12*Datenblatt!O127+Datenblatt!$E$12,IF(Übersicht!$C127=15,Datenblatt!$B$13*Datenblatt!O127^3+Datenblatt!$C$13*Datenblatt!O127^2+Datenblatt!$D$13*Datenblatt!O127+Datenblatt!$E$13,IF(Übersicht!$C127=16,Datenblatt!$B$14*Datenblatt!O127^3+Datenblatt!$C$14*Datenblatt!O127^2+Datenblatt!$D$14*Datenblatt!O127+Datenblatt!$E$14,IF(Übersicht!$C127=12,Datenblatt!$B$15*Datenblatt!O127^3+Datenblatt!$C$15*Datenblatt!O127^2+Datenblatt!$D$15*Datenblatt!O127+Datenblatt!$E$15,IF(Übersicht!$C127=11,Datenblatt!$B$16*Datenblatt!O127^3+Datenblatt!$C$16*Datenblatt!O127^2+Datenblatt!$D$16*Datenblatt!O127+Datenblatt!$E$16,0))))))))))))))))))</f>
        <v>#DIV/0!</v>
      </c>
      <c r="N127">
        <f>IF(AND($C127=13,H127&lt;Datenblatt!$AA$3),0,IF(AND($C127=14,H127&lt;Datenblatt!$AA$4),0,IF(AND($C127=15,H127&lt;Datenblatt!$AA$5),0,IF(AND($C127=16,H127&lt;Datenblatt!$AA$6),0,IF(AND($C127=12,H127&lt;Datenblatt!$AA$7),0,IF(AND($C127=11,H127&lt;Datenblatt!$AA$8),0,IF(AND($C127=13,H127&gt;Datenblatt!$Z$3),100,IF(AND($C127=14,H127&gt;Datenblatt!$Z$4),100,IF(AND($C127=15,H127&gt;Datenblatt!$Z$5),100,IF(AND($C127=16,H127&gt;Datenblatt!$Z$6),100,IF(AND($C127=12,H127&gt;Datenblatt!$Z$7),100,IF(AND($C127=11,H127&gt;Datenblatt!$Z$8),100,IF($C127=13,(Datenblatt!$B$19*Übersicht!H127^3)+(Datenblatt!$C$19*Übersicht!H127^2)+(Datenblatt!$D$19*Übersicht!H127)+Datenblatt!$E$19,IF($C127=14,(Datenblatt!$B$20*Übersicht!H127^3)+(Datenblatt!$C$20*Übersicht!H127^2)+(Datenblatt!$D$20*Übersicht!H127)+Datenblatt!$E$20,IF($C127=15,(Datenblatt!$B$21*Übersicht!H127^3)+(Datenblatt!$C$21*Übersicht!H127^2)+(Datenblatt!$D$21*Übersicht!H127)+Datenblatt!$E$21,IF($C127=16,(Datenblatt!$B$22*Übersicht!H127^3)+(Datenblatt!$C$22*Übersicht!H127^2)+(Datenblatt!$D$22*Übersicht!H127)+Datenblatt!$E$22,IF($C127=12,(Datenblatt!$B$23*Übersicht!H127^3)+(Datenblatt!$C$23*Übersicht!H127^2)+(Datenblatt!$D$23*Übersicht!H127)+Datenblatt!$E$23,IF($C127=11,(Datenblatt!$B$24*Übersicht!H127^3)+(Datenblatt!$C$24*Übersicht!H127^2)+(Datenblatt!$D$24*Übersicht!H127)+Datenblatt!$E$24,0))))))))))))))))))</f>
        <v>0</v>
      </c>
      <c r="O127">
        <f>IF(AND(I127="",C127=11),Datenblatt!$I$26,IF(AND(I127="",C127=12),Datenblatt!$I$26,IF(AND(I127="",C127=16),Datenblatt!$I$27,IF(AND(I127="",C127=15),Datenblatt!$I$26,IF(AND(I127="",C127=14),Datenblatt!$I$26,IF(AND(I127="",C127=13),Datenblatt!$I$26,IF(AND($C127=13,I127&gt;Datenblatt!$AC$3),0,IF(AND($C127=14,I127&gt;Datenblatt!$AC$4),0,IF(AND($C127=15,I127&gt;Datenblatt!$AC$5),0,IF(AND($C127=16,I127&gt;Datenblatt!$AC$6),0,IF(AND($C127=12,I127&gt;Datenblatt!$AC$7),0,IF(AND($C127=11,I127&gt;Datenblatt!$AC$8),0,IF(AND($C127=13,I127&lt;Datenblatt!$AB$3),100,IF(AND($C127=14,I127&lt;Datenblatt!$AB$4),100,IF(AND($C127=15,I127&lt;Datenblatt!$AB$5),100,IF(AND($C127=16,I127&lt;Datenblatt!$AB$6),100,IF(AND($C127=12,I127&lt;Datenblatt!$AB$7),100,IF(AND($C127=11,I127&lt;Datenblatt!$AB$8),100,IF($C127=13,(Datenblatt!$B$27*Übersicht!I127^3)+(Datenblatt!$C$27*Übersicht!I127^2)+(Datenblatt!$D$27*Übersicht!I127)+Datenblatt!$E$27,IF($C127=14,(Datenblatt!$B$28*Übersicht!I127^3)+(Datenblatt!$C$28*Übersicht!I127^2)+(Datenblatt!$D$28*Übersicht!I127)+Datenblatt!$E$28,IF($C127=15,(Datenblatt!$B$29*Übersicht!I127^3)+(Datenblatt!$C$29*Übersicht!I127^2)+(Datenblatt!$D$29*Übersicht!I127)+Datenblatt!$E$29,IF($C127=16,(Datenblatt!$B$30*Übersicht!I127^3)+(Datenblatt!$C$30*Übersicht!I127^2)+(Datenblatt!$D$30*Übersicht!I127)+Datenblatt!$E$30,IF($C127=12,(Datenblatt!$B$31*Übersicht!I127^3)+(Datenblatt!$C$31*Übersicht!I127^2)+(Datenblatt!$D$31*Übersicht!I127)+Datenblatt!$E$31,IF($C127=11,(Datenblatt!$B$32*Übersicht!I127^3)+(Datenblatt!$C$32*Übersicht!I127^2)+(Datenblatt!$D$32*Übersicht!I127)+Datenblatt!$E$32,0))))))))))))))))))))))))</f>
        <v>0</v>
      </c>
      <c r="P127">
        <f>IF(AND(I127="",C127=11),Datenblatt!$I$29,IF(AND(I127="",C127=12),Datenblatt!$I$29,IF(AND(I127="",C127=16),Datenblatt!$I$29,IF(AND(I127="",C127=15),Datenblatt!$I$29,IF(AND(I127="",C127=14),Datenblatt!$I$29,IF(AND(I127="",C127=13),Datenblatt!$I$29,IF(AND($C127=13,I127&gt;Datenblatt!$AC$3),0,IF(AND($C127=14,I127&gt;Datenblatt!$AC$4),0,IF(AND($C127=15,I127&gt;Datenblatt!$AC$5),0,IF(AND($C127=16,I127&gt;Datenblatt!$AC$6),0,IF(AND($C127=12,I127&gt;Datenblatt!$AC$7),0,IF(AND($C127=11,I127&gt;Datenblatt!$AC$8),0,IF(AND($C127=13,I127&lt;Datenblatt!$AB$3),100,IF(AND($C127=14,I127&lt;Datenblatt!$AB$4),100,IF(AND($C127=15,I127&lt;Datenblatt!$AB$5),100,IF(AND($C127=16,I127&lt;Datenblatt!$AB$6),100,IF(AND($C127=12,I127&lt;Datenblatt!$AB$7),100,IF(AND($C127=11,I127&lt;Datenblatt!$AB$8),100,IF($C127=13,(Datenblatt!$B$27*Übersicht!I127^3)+(Datenblatt!$C$27*Übersicht!I127^2)+(Datenblatt!$D$27*Übersicht!I127)+Datenblatt!$E$27,IF($C127=14,(Datenblatt!$B$28*Übersicht!I127^3)+(Datenblatt!$C$28*Übersicht!I127^2)+(Datenblatt!$D$28*Übersicht!I127)+Datenblatt!$E$28,IF($C127=15,(Datenblatt!$B$29*Übersicht!I127^3)+(Datenblatt!$C$29*Übersicht!I127^2)+(Datenblatt!$D$29*Übersicht!I127)+Datenblatt!$E$29,IF($C127=16,(Datenblatt!$B$30*Übersicht!I127^3)+(Datenblatt!$C$30*Übersicht!I127^2)+(Datenblatt!$D$30*Übersicht!I127)+Datenblatt!$E$30,IF($C127=12,(Datenblatt!$B$31*Übersicht!I127^3)+(Datenblatt!$C$31*Übersicht!I127^2)+(Datenblatt!$D$31*Übersicht!I127)+Datenblatt!$E$31,IF($C127=11,(Datenblatt!$B$32*Übersicht!I127^3)+(Datenblatt!$C$32*Übersicht!I127^2)+(Datenblatt!$D$32*Übersicht!I127)+Datenblatt!$E$32,0))))))))))))))))))))))))</f>
        <v>0</v>
      </c>
      <c r="Q127" s="2" t="e">
        <f t="shared" si="4"/>
        <v>#DIV/0!</v>
      </c>
      <c r="R127" s="2" t="e">
        <f t="shared" si="5"/>
        <v>#DIV/0!</v>
      </c>
      <c r="T127" s="2"/>
      <c r="U127" s="2">
        <f>Datenblatt!$I$10</f>
        <v>63</v>
      </c>
      <c r="V127" s="2">
        <f>Datenblatt!$I$18</f>
        <v>62</v>
      </c>
      <c r="W127" s="2">
        <f>Datenblatt!$I$26</f>
        <v>56</v>
      </c>
      <c r="X127" s="2">
        <f>Datenblatt!$I$34</f>
        <v>58</v>
      </c>
      <c r="Y127" s="7" t="e">
        <f t="shared" si="6"/>
        <v>#DIV/0!</v>
      </c>
      <c r="AA127" s="2">
        <f>Datenblatt!$I$5</f>
        <v>73</v>
      </c>
      <c r="AB127">
        <f>Datenblatt!$I$13</f>
        <v>80</v>
      </c>
      <c r="AC127">
        <f>Datenblatt!$I$21</f>
        <v>80</v>
      </c>
      <c r="AD127">
        <f>Datenblatt!$I$29</f>
        <v>71</v>
      </c>
      <c r="AE127">
        <f>Datenblatt!$I$37</f>
        <v>75</v>
      </c>
      <c r="AF127" s="7" t="e">
        <f t="shared" si="7"/>
        <v>#DIV/0!</v>
      </c>
    </row>
    <row r="128" spans="11:32" ht="18.75" x14ac:dyDescent="0.3">
      <c r="K128" s="3" t="e">
        <f>IF(AND($C128=13,Datenblatt!M128&lt;Datenblatt!$S$3),0,IF(AND($C128=14,Datenblatt!M128&lt;Datenblatt!$S$4),0,IF(AND($C128=15,Datenblatt!M128&lt;Datenblatt!$S$5),0,IF(AND($C128=16,Datenblatt!M128&lt;Datenblatt!$S$6),0,IF(AND($C128=12,Datenblatt!M128&lt;Datenblatt!$S$7),0,IF(AND($C128=11,Datenblatt!M128&lt;Datenblatt!$S$8),0,IF(AND($C128=13,Datenblatt!M128&gt;Datenblatt!$R$3),100,IF(AND($C128=14,Datenblatt!M128&gt;Datenblatt!$R$4),100,IF(AND($C128=15,Datenblatt!M128&gt;Datenblatt!$R$5),100,IF(AND($C128=16,Datenblatt!M128&gt;Datenblatt!$R$6),100,IF(AND($C128=12,Datenblatt!M128&gt;Datenblatt!$R$7),100,IF(AND($C128=11,Datenblatt!M128&gt;Datenblatt!$R$8),100,IF(Übersicht!$C128=13,Datenblatt!$B$35*Datenblatt!M128^3+Datenblatt!$C$35*Datenblatt!M128^2+Datenblatt!$D$35*Datenblatt!M128+Datenblatt!$E$35,IF(Übersicht!$C128=14,Datenblatt!$B$36*Datenblatt!M128^3+Datenblatt!$C$36*Datenblatt!M128^2+Datenblatt!$D$36*Datenblatt!M128+Datenblatt!$E$36,IF(Übersicht!$C128=15,Datenblatt!$B$37*Datenblatt!M128^3+Datenblatt!$C$37*Datenblatt!M128^2+Datenblatt!$D$37*Datenblatt!M128+Datenblatt!$E$37,IF(Übersicht!$C128=16,Datenblatt!$B$38*Datenblatt!M128^3+Datenblatt!$C$38*Datenblatt!M128^2+Datenblatt!$D$38*Datenblatt!M128+Datenblatt!$E$38,IF(Übersicht!$C128=12,Datenblatt!$B$39*Datenblatt!M128^3+Datenblatt!$C$39*Datenblatt!M128^2+Datenblatt!$D$39*Datenblatt!M128+Datenblatt!$E$39,IF(Übersicht!$C128=11,Datenblatt!$B$40*Datenblatt!M128^3+Datenblatt!$C$40*Datenblatt!M128^2+Datenblatt!$D$40*Datenblatt!M128+Datenblatt!$E$40,0))))))))))))))))))</f>
        <v>#DIV/0!</v>
      </c>
      <c r="L128" s="3"/>
      <c r="M128" t="e">
        <f>IF(AND(Übersicht!$C128=13,Datenblatt!O128&lt;Datenblatt!$Y$3),0,IF(AND(Übersicht!$C128=14,Datenblatt!O128&lt;Datenblatt!$Y$4),0,IF(AND(Übersicht!$C128=15,Datenblatt!O128&lt;Datenblatt!$Y$5),0,IF(AND(Übersicht!$C128=16,Datenblatt!O128&lt;Datenblatt!$Y$6),0,IF(AND(Übersicht!$C128=12,Datenblatt!O128&lt;Datenblatt!$Y$7),0,IF(AND(Übersicht!$C128=11,Datenblatt!O128&lt;Datenblatt!$Y$8),0,IF(AND($C128=13,Datenblatt!O128&gt;Datenblatt!$X$3),100,IF(AND($C128=14,Datenblatt!O128&gt;Datenblatt!$X$4),100,IF(AND($C128=15,Datenblatt!O128&gt;Datenblatt!$X$5),100,IF(AND($C128=16,Datenblatt!O128&gt;Datenblatt!$X$6),100,IF(AND($C128=12,Datenblatt!O128&gt;Datenblatt!$X$7),100,IF(AND($C128=11,Datenblatt!O128&gt;Datenblatt!$X$8),100,IF(Übersicht!$C128=13,Datenblatt!$B$11*Datenblatt!O128^3+Datenblatt!$C$11*Datenblatt!O128^2+Datenblatt!$D$11*Datenblatt!O128+Datenblatt!$E$11,IF(Übersicht!$C128=14,Datenblatt!$B$12*Datenblatt!O128^3+Datenblatt!$C$12*Datenblatt!O128^2+Datenblatt!$D$12*Datenblatt!O128+Datenblatt!$E$12,IF(Übersicht!$C128=15,Datenblatt!$B$13*Datenblatt!O128^3+Datenblatt!$C$13*Datenblatt!O128^2+Datenblatt!$D$13*Datenblatt!O128+Datenblatt!$E$13,IF(Übersicht!$C128=16,Datenblatt!$B$14*Datenblatt!O128^3+Datenblatt!$C$14*Datenblatt!O128^2+Datenblatt!$D$14*Datenblatt!O128+Datenblatt!$E$14,IF(Übersicht!$C128=12,Datenblatt!$B$15*Datenblatt!O128^3+Datenblatt!$C$15*Datenblatt!O128^2+Datenblatt!$D$15*Datenblatt!O128+Datenblatt!$E$15,IF(Übersicht!$C128=11,Datenblatt!$B$16*Datenblatt!O128^3+Datenblatt!$C$16*Datenblatt!O128^2+Datenblatt!$D$16*Datenblatt!O128+Datenblatt!$E$16,0))))))))))))))))))</f>
        <v>#DIV/0!</v>
      </c>
      <c r="N128">
        <f>IF(AND($C128=13,H128&lt;Datenblatt!$AA$3),0,IF(AND($C128=14,H128&lt;Datenblatt!$AA$4),0,IF(AND($C128=15,H128&lt;Datenblatt!$AA$5),0,IF(AND($C128=16,H128&lt;Datenblatt!$AA$6),0,IF(AND($C128=12,H128&lt;Datenblatt!$AA$7),0,IF(AND($C128=11,H128&lt;Datenblatt!$AA$8),0,IF(AND($C128=13,H128&gt;Datenblatt!$Z$3),100,IF(AND($C128=14,H128&gt;Datenblatt!$Z$4),100,IF(AND($C128=15,H128&gt;Datenblatt!$Z$5),100,IF(AND($C128=16,H128&gt;Datenblatt!$Z$6),100,IF(AND($C128=12,H128&gt;Datenblatt!$Z$7),100,IF(AND($C128=11,H128&gt;Datenblatt!$Z$8),100,IF($C128=13,(Datenblatt!$B$19*Übersicht!H128^3)+(Datenblatt!$C$19*Übersicht!H128^2)+(Datenblatt!$D$19*Übersicht!H128)+Datenblatt!$E$19,IF($C128=14,(Datenblatt!$B$20*Übersicht!H128^3)+(Datenblatt!$C$20*Übersicht!H128^2)+(Datenblatt!$D$20*Übersicht!H128)+Datenblatt!$E$20,IF($C128=15,(Datenblatt!$B$21*Übersicht!H128^3)+(Datenblatt!$C$21*Übersicht!H128^2)+(Datenblatt!$D$21*Übersicht!H128)+Datenblatt!$E$21,IF($C128=16,(Datenblatt!$B$22*Übersicht!H128^3)+(Datenblatt!$C$22*Übersicht!H128^2)+(Datenblatt!$D$22*Übersicht!H128)+Datenblatt!$E$22,IF($C128=12,(Datenblatt!$B$23*Übersicht!H128^3)+(Datenblatt!$C$23*Übersicht!H128^2)+(Datenblatt!$D$23*Übersicht!H128)+Datenblatt!$E$23,IF($C128=11,(Datenblatt!$B$24*Übersicht!H128^3)+(Datenblatt!$C$24*Übersicht!H128^2)+(Datenblatt!$D$24*Übersicht!H128)+Datenblatt!$E$24,0))))))))))))))))))</f>
        <v>0</v>
      </c>
      <c r="O128">
        <f>IF(AND(I128="",C128=11),Datenblatt!$I$26,IF(AND(I128="",C128=12),Datenblatt!$I$26,IF(AND(I128="",C128=16),Datenblatt!$I$27,IF(AND(I128="",C128=15),Datenblatt!$I$26,IF(AND(I128="",C128=14),Datenblatt!$I$26,IF(AND(I128="",C128=13),Datenblatt!$I$26,IF(AND($C128=13,I128&gt;Datenblatt!$AC$3),0,IF(AND($C128=14,I128&gt;Datenblatt!$AC$4),0,IF(AND($C128=15,I128&gt;Datenblatt!$AC$5),0,IF(AND($C128=16,I128&gt;Datenblatt!$AC$6),0,IF(AND($C128=12,I128&gt;Datenblatt!$AC$7),0,IF(AND($C128=11,I128&gt;Datenblatt!$AC$8),0,IF(AND($C128=13,I128&lt;Datenblatt!$AB$3),100,IF(AND($C128=14,I128&lt;Datenblatt!$AB$4),100,IF(AND($C128=15,I128&lt;Datenblatt!$AB$5),100,IF(AND($C128=16,I128&lt;Datenblatt!$AB$6),100,IF(AND($C128=12,I128&lt;Datenblatt!$AB$7),100,IF(AND($C128=11,I128&lt;Datenblatt!$AB$8),100,IF($C128=13,(Datenblatt!$B$27*Übersicht!I128^3)+(Datenblatt!$C$27*Übersicht!I128^2)+(Datenblatt!$D$27*Übersicht!I128)+Datenblatt!$E$27,IF($C128=14,(Datenblatt!$B$28*Übersicht!I128^3)+(Datenblatt!$C$28*Übersicht!I128^2)+(Datenblatt!$D$28*Übersicht!I128)+Datenblatt!$E$28,IF($C128=15,(Datenblatt!$B$29*Übersicht!I128^3)+(Datenblatt!$C$29*Übersicht!I128^2)+(Datenblatt!$D$29*Übersicht!I128)+Datenblatt!$E$29,IF($C128=16,(Datenblatt!$B$30*Übersicht!I128^3)+(Datenblatt!$C$30*Übersicht!I128^2)+(Datenblatt!$D$30*Übersicht!I128)+Datenblatt!$E$30,IF($C128=12,(Datenblatt!$B$31*Übersicht!I128^3)+(Datenblatt!$C$31*Übersicht!I128^2)+(Datenblatt!$D$31*Übersicht!I128)+Datenblatt!$E$31,IF($C128=11,(Datenblatt!$B$32*Übersicht!I128^3)+(Datenblatt!$C$32*Übersicht!I128^2)+(Datenblatt!$D$32*Übersicht!I128)+Datenblatt!$E$32,0))))))))))))))))))))))))</f>
        <v>0</v>
      </c>
      <c r="P128">
        <f>IF(AND(I128="",C128=11),Datenblatt!$I$29,IF(AND(I128="",C128=12),Datenblatt!$I$29,IF(AND(I128="",C128=16),Datenblatt!$I$29,IF(AND(I128="",C128=15),Datenblatt!$I$29,IF(AND(I128="",C128=14),Datenblatt!$I$29,IF(AND(I128="",C128=13),Datenblatt!$I$29,IF(AND($C128=13,I128&gt;Datenblatt!$AC$3),0,IF(AND($C128=14,I128&gt;Datenblatt!$AC$4),0,IF(AND($C128=15,I128&gt;Datenblatt!$AC$5),0,IF(AND($C128=16,I128&gt;Datenblatt!$AC$6),0,IF(AND($C128=12,I128&gt;Datenblatt!$AC$7),0,IF(AND($C128=11,I128&gt;Datenblatt!$AC$8),0,IF(AND($C128=13,I128&lt;Datenblatt!$AB$3),100,IF(AND($C128=14,I128&lt;Datenblatt!$AB$4),100,IF(AND($C128=15,I128&lt;Datenblatt!$AB$5),100,IF(AND($C128=16,I128&lt;Datenblatt!$AB$6),100,IF(AND($C128=12,I128&lt;Datenblatt!$AB$7),100,IF(AND($C128=11,I128&lt;Datenblatt!$AB$8),100,IF($C128=13,(Datenblatt!$B$27*Übersicht!I128^3)+(Datenblatt!$C$27*Übersicht!I128^2)+(Datenblatt!$D$27*Übersicht!I128)+Datenblatt!$E$27,IF($C128=14,(Datenblatt!$B$28*Übersicht!I128^3)+(Datenblatt!$C$28*Übersicht!I128^2)+(Datenblatt!$D$28*Übersicht!I128)+Datenblatt!$E$28,IF($C128=15,(Datenblatt!$B$29*Übersicht!I128^3)+(Datenblatt!$C$29*Übersicht!I128^2)+(Datenblatt!$D$29*Übersicht!I128)+Datenblatt!$E$29,IF($C128=16,(Datenblatt!$B$30*Übersicht!I128^3)+(Datenblatt!$C$30*Übersicht!I128^2)+(Datenblatt!$D$30*Übersicht!I128)+Datenblatt!$E$30,IF($C128=12,(Datenblatt!$B$31*Übersicht!I128^3)+(Datenblatt!$C$31*Übersicht!I128^2)+(Datenblatt!$D$31*Übersicht!I128)+Datenblatt!$E$31,IF($C128=11,(Datenblatt!$B$32*Übersicht!I128^3)+(Datenblatt!$C$32*Übersicht!I128^2)+(Datenblatt!$D$32*Übersicht!I128)+Datenblatt!$E$32,0))))))))))))))))))))))))</f>
        <v>0</v>
      </c>
      <c r="Q128" s="2" t="e">
        <f t="shared" si="4"/>
        <v>#DIV/0!</v>
      </c>
      <c r="R128" s="2" t="e">
        <f t="shared" si="5"/>
        <v>#DIV/0!</v>
      </c>
      <c r="T128" s="2"/>
      <c r="U128" s="2">
        <f>Datenblatt!$I$10</f>
        <v>63</v>
      </c>
      <c r="V128" s="2">
        <f>Datenblatt!$I$18</f>
        <v>62</v>
      </c>
      <c r="W128" s="2">
        <f>Datenblatt!$I$26</f>
        <v>56</v>
      </c>
      <c r="X128" s="2">
        <f>Datenblatt!$I$34</f>
        <v>58</v>
      </c>
      <c r="Y128" s="7" t="e">
        <f t="shared" si="6"/>
        <v>#DIV/0!</v>
      </c>
      <c r="AA128" s="2">
        <f>Datenblatt!$I$5</f>
        <v>73</v>
      </c>
      <c r="AB128">
        <f>Datenblatt!$I$13</f>
        <v>80</v>
      </c>
      <c r="AC128">
        <f>Datenblatt!$I$21</f>
        <v>80</v>
      </c>
      <c r="AD128">
        <f>Datenblatt!$I$29</f>
        <v>71</v>
      </c>
      <c r="AE128">
        <f>Datenblatt!$I$37</f>
        <v>75</v>
      </c>
      <c r="AF128" s="7" t="e">
        <f t="shared" si="7"/>
        <v>#DIV/0!</v>
      </c>
    </row>
    <row r="129" spans="11:32" ht="18.75" x14ac:dyDescent="0.3">
      <c r="K129" s="3" t="e">
        <f>IF(AND($C129=13,Datenblatt!M129&lt;Datenblatt!$S$3),0,IF(AND($C129=14,Datenblatt!M129&lt;Datenblatt!$S$4),0,IF(AND($C129=15,Datenblatt!M129&lt;Datenblatt!$S$5),0,IF(AND($C129=16,Datenblatt!M129&lt;Datenblatt!$S$6),0,IF(AND($C129=12,Datenblatt!M129&lt;Datenblatt!$S$7),0,IF(AND($C129=11,Datenblatt!M129&lt;Datenblatt!$S$8),0,IF(AND($C129=13,Datenblatt!M129&gt;Datenblatt!$R$3),100,IF(AND($C129=14,Datenblatt!M129&gt;Datenblatt!$R$4),100,IF(AND($C129=15,Datenblatt!M129&gt;Datenblatt!$R$5),100,IF(AND($C129=16,Datenblatt!M129&gt;Datenblatt!$R$6),100,IF(AND($C129=12,Datenblatt!M129&gt;Datenblatt!$R$7),100,IF(AND($C129=11,Datenblatt!M129&gt;Datenblatt!$R$8),100,IF(Übersicht!$C129=13,Datenblatt!$B$35*Datenblatt!M129^3+Datenblatt!$C$35*Datenblatt!M129^2+Datenblatt!$D$35*Datenblatt!M129+Datenblatt!$E$35,IF(Übersicht!$C129=14,Datenblatt!$B$36*Datenblatt!M129^3+Datenblatt!$C$36*Datenblatt!M129^2+Datenblatt!$D$36*Datenblatt!M129+Datenblatt!$E$36,IF(Übersicht!$C129=15,Datenblatt!$B$37*Datenblatt!M129^3+Datenblatt!$C$37*Datenblatt!M129^2+Datenblatt!$D$37*Datenblatt!M129+Datenblatt!$E$37,IF(Übersicht!$C129=16,Datenblatt!$B$38*Datenblatt!M129^3+Datenblatt!$C$38*Datenblatt!M129^2+Datenblatt!$D$38*Datenblatt!M129+Datenblatt!$E$38,IF(Übersicht!$C129=12,Datenblatt!$B$39*Datenblatt!M129^3+Datenblatt!$C$39*Datenblatt!M129^2+Datenblatt!$D$39*Datenblatt!M129+Datenblatt!$E$39,IF(Übersicht!$C129=11,Datenblatt!$B$40*Datenblatt!M129^3+Datenblatt!$C$40*Datenblatt!M129^2+Datenblatt!$D$40*Datenblatt!M129+Datenblatt!$E$40,0))))))))))))))))))</f>
        <v>#DIV/0!</v>
      </c>
      <c r="L129" s="3"/>
      <c r="M129" t="e">
        <f>IF(AND(Übersicht!$C129=13,Datenblatt!O129&lt;Datenblatt!$Y$3),0,IF(AND(Übersicht!$C129=14,Datenblatt!O129&lt;Datenblatt!$Y$4),0,IF(AND(Übersicht!$C129=15,Datenblatt!O129&lt;Datenblatt!$Y$5),0,IF(AND(Übersicht!$C129=16,Datenblatt!O129&lt;Datenblatt!$Y$6),0,IF(AND(Übersicht!$C129=12,Datenblatt!O129&lt;Datenblatt!$Y$7),0,IF(AND(Übersicht!$C129=11,Datenblatt!O129&lt;Datenblatt!$Y$8),0,IF(AND($C129=13,Datenblatt!O129&gt;Datenblatt!$X$3),100,IF(AND($C129=14,Datenblatt!O129&gt;Datenblatt!$X$4),100,IF(AND($C129=15,Datenblatt!O129&gt;Datenblatt!$X$5),100,IF(AND($C129=16,Datenblatt!O129&gt;Datenblatt!$X$6),100,IF(AND($C129=12,Datenblatt!O129&gt;Datenblatt!$X$7),100,IF(AND($C129=11,Datenblatt!O129&gt;Datenblatt!$X$8),100,IF(Übersicht!$C129=13,Datenblatt!$B$11*Datenblatt!O129^3+Datenblatt!$C$11*Datenblatt!O129^2+Datenblatt!$D$11*Datenblatt!O129+Datenblatt!$E$11,IF(Übersicht!$C129=14,Datenblatt!$B$12*Datenblatt!O129^3+Datenblatt!$C$12*Datenblatt!O129^2+Datenblatt!$D$12*Datenblatt!O129+Datenblatt!$E$12,IF(Übersicht!$C129=15,Datenblatt!$B$13*Datenblatt!O129^3+Datenblatt!$C$13*Datenblatt!O129^2+Datenblatt!$D$13*Datenblatt!O129+Datenblatt!$E$13,IF(Übersicht!$C129=16,Datenblatt!$B$14*Datenblatt!O129^3+Datenblatt!$C$14*Datenblatt!O129^2+Datenblatt!$D$14*Datenblatt!O129+Datenblatt!$E$14,IF(Übersicht!$C129=12,Datenblatt!$B$15*Datenblatt!O129^3+Datenblatt!$C$15*Datenblatt!O129^2+Datenblatt!$D$15*Datenblatt!O129+Datenblatt!$E$15,IF(Übersicht!$C129=11,Datenblatt!$B$16*Datenblatt!O129^3+Datenblatt!$C$16*Datenblatt!O129^2+Datenblatt!$D$16*Datenblatt!O129+Datenblatt!$E$16,0))))))))))))))))))</f>
        <v>#DIV/0!</v>
      </c>
      <c r="N129">
        <f>IF(AND($C129=13,H129&lt;Datenblatt!$AA$3),0,IF(AND($C129=14,H129&lt;Datenblatt!$AA$4),0,IF(AND($C129=15,H129&lt;Datenblatt!$AA$5),0,IF(AND($C129=16,H129&lt;Datenblatt!$AA$6),0,IF(AND($C129=12,H129&lt;Datenblatt!$AA$7),0,IF(AND($C129=11,H129&lt;Datenblatt!$AA$8),0,IF(AND($C129=13,H129&gt;Datenblatt!$Z$3),100,IF(AND($C129=14,H129&gt;Datenblatt!$Z$4),100,IF(AND($C129=15,H129&gt;Datenblatt!$Z$5),100,IF(AND($C129=16,H129&gt;Datenblatt!$Z$6),100,IF(AND($C129=12,H129&gt;Datenblatt!$Z$7),100,IF(AND($C129=11,H129&gt;Datenblatt!$Z$8),100,IF($C129=13,(Datenblatt!$B$19*Übersicht!H129^3)+(Datenblatt!$C$19*Übersicht!H129^2)+(Datenblatt!$D$19*Übersicht!H129)+Datenblatt!$E$19,IF($C129=14,(Datenblatt!$B$20*Übersicht!H129^3)+(Datenblatt!$C$20*Übersicht!H129^2)+(Datenblatt!$D$20*Übersicht!H129)+Datenblatt!$E$20,IF($C129=15,(Datenblatt!$B$21*Übersicht!H129^3)+(Datenblatt!$C$21*Übersicht!H129^2)+(Datenblatt!$D$21*Übersicht!H129)+Datenblatt!$E$21,IF($C129=16,(Datenblatt!$B$22*Übersicht!H129^3)+(Datenblatt!$C$22*Übersicht!H129^2)+(Datenblatt!$D$22*Übersicht!H129)+Datenblatt!$E$22,IF($C129=12,(Datenblatt!$B$23*Übersicht!H129^3)+(Datenblatt!$C$23*Übersicht!H129^2)+(Datenblatt!$D$23*Übersicht!H129)+Datenblatt!$E$23,IF($C129=11,(Datenblatt!$B$24*Übersicht!H129^3)+(Datenblatt!$C$24*Übersicht!H129^2)+(Datenblatt!$D$24*Übersicht!H129)+Datenblatt!$E$24,0))))))))))))))))))</f>
        <v>0</v>
      </c>
      <c r="O129">
        <f>IF(AND(I129="",C129=11),Datenblatt!$I$26,IF(AND(I129="",C129=12),Datenblatt!$I$26,IF(AND(I129="",C129=16),Datenblatt!$I$27,IF(AND(I129="",C129=15),Datenblatt!$I$26,IF(AND(I129="",C129=14),Datenblatt!$I$26,IF(AND(I129="",C129=13),Datenblatt!$I$26,IF(AND($C129=13,I129&gt;Datenblatt!$AC$3),0,IF(AND($C129=14,I129&gt;Datenblatt!$AC$4),0,IF(AND($C129=15,I129&gt;Datenblatt!$AC$5),0,IF(AND($C129=16,I129&gt;Datenblatt!$AC$6),0,IF(AND($C129=12,I129&gt;Datenblatt!$AC$7),0,IF(AND($C129=11,I129&gt;Datenblatt!$AC$8),0,IF(AND($C129=13,I129&lt;Datenblatt!$AB$3),100,IF(AND($C129=14,I129&lt;Datenblatt!$AB$4),100,IF(AND($C129=15,I129&lt;Datenblatt!$AB$5),100,IF(AND($C129=16,I129&lt;Datenblatt!$AB$6),100,IF(AND($C129=12,I129&lt;Datenblatt!$AB$7),100,IF(AND($C129=11,I129&lt;Datenblatt!$AB$8),100,IF($C129=13,(Datenblatt!$B$27*Übersicht!I129^3)+(Datenblatt!$C$27*Übersicht!I129^2)+(Datenblatt!$D$27*Übersicht!I129)+Datenblatt!$E$27,IF($C129=14,(Datenblatt!$B$28*Übersicht!I129^3)+(Datenblatt!$C$28*Übersicht!I129^2)+(Datenblatt!$D$28*Übersicht!I129)+Datenblatt!$E$28,IF($C129=15,(Datenblatt!$B$29*Übersicht!I129^3)+(Datenblatt!$C$29*Übersicht!I129^2)+(Datenblatt!$D$29*Übersicht!I129)+Datenblatt!$E$29,IF($C129=16,(Datenblatt!$B$30*Übersicht!I129^3)+(Datenblatt!$C$30*Übersicht!I129^2)+(Datenblatt!$D$30*Übersicht!I129)+Datenblatt!$E$30,IF($C129=12,(Datenblatt!$B$31*Übersicht!I129^3)+(Datenblatt!$C$31*Übersicht!I129^2)+(Datenblatt!$D$31*Übersicht!I129)+Datenblatt!$E$31,IF($C129=11,(Datenblatt!$B$32*Übersicht!I129^3)+(Datenblatt!$C$32*Übersicht!I129^2)+(Datenblatt!$D$32*Übersicht!I129)+Datenblatt!$E$32,0))))))))))))))))))))))))</f>
        <v>0</v>
      </c>
      <c r="P129">
        <f>IF(AND(I129="",C129=11),Datenblatt!$I$29,IF(AND(I129="",C129=12),Datenblatt!$I$29,IF(AND(I129="",C129=16),Datenblatt!$I$29,IF(AND(I129="",C129=15),Datenblatt!$I$29,IF(AND(I129="",C129=14),Datenblatt!$I$29,IF(AND(I129="",C129=13),Datenblatt!$I$29,IF(AND($C129=13,I129&gt;Datenblatt!$AC$3),0,IF(AND($C129=14,I129&gt;Datenblatt!$AC$4),0,IF(AND($C129=15,I129&gt;Datenblatt!$AC$5),0,IF(AND($C129=16,I129&gt;Datenblatt!$AC$6),0,IF(AND($C129=12,I129&gt;Datenblatt!$AC$7),0,IF(AND($C129=11,I129&gt;Datenblatt!$AC$8),0,IF(AND($C129=13,I129&lt;Datenblatt!$AB$3),100,IF(AND($C129=14,I129&lt;Datenblatt!$AB$4),100,IF(AND($C129=15,I129&lt;Datenblatt!$AB$5),100,IF(AND($C129=16,I129&lt;Datenblatt!$AB$6),100,IF(AND($C129=12,I129&lt;Datenblatt!$AB$7),100,IF(AND($C129=11,I129&lt;Datenblatt!$AB$8),100,IF($C129=13,(Datenblatt!$B$27*Übersicht!I129^3)+(Datenblatt!$C$27*Übersicht!I129^2)+(Datenblatt!$D$27*Übersicht!I129)+Datenblatt!$E$27,IF($C129=14,(Datenblatt!$B$28*Übersicht!I129^3)+(Datenblatt!$C$28*Übersicht!I129^2)+(Datenblatt!$D$28*Übersicht!I129)+Datenblatt!$E$28,IF($C129=15,(Datenblatt!$B$29*Übersicht!I129^3)+(Datenblatt!$C$29*Übersicht!I129^2)+(Datenblatt!$D$29*Übersicht!I129)+Datenblatt!$E$29,IF($C129=16,(Datenblatt!$B$30*Übersicht!I129^3)+(Datenblatt!$C$30*Übersicht!I129^2)+(Datenblatt!$D$30*Übersicht!I129)+Datenblatt!$E$30,IF($C129=12,(Datenblatt!$B$31*Übersicht!I129^3)+(Datenblatt!$C$31*Übersicht!I129^2)+(Datenblatt!$D$31*Übersicht!I129)+Datenblatt!$E$31,IF($C129=11,(Datenblatt!$B$32*Übersicht!I129^3)+(Datenblatt!$C$32*Übersicht!I129^2)+(Datenblatt!$D$32*Übersicht!I129)+Datenblatt!$E$32,0))))))))))))))))))))))))</f>
        <v>0</v>
      </c>
      <c r="Q129" s="2" t="e">
        <f t="shared" si="4"/>
        <v>#DIV/0!</v>
      </c>
      <c r="R129" s="2" t="e">
        <f t="shared" si="5"/>
        <v>#DIV/0!</v>
      </c>
      <c r="T129" s="2"/>
      <c r="U129" s="2">
        <f>Datenblatt!$I$10</f>
        <v>63</v>
      </c>
      <c r="V129" s="2">
        <f>Datenblatt!$I$18</f>
        <v>62</v>
      </c>
      <c r="W129" s="2">
        <f>Datenblatt!$I$26</f>
        <v>56</v>
      </c>
      <c r="X129" s="2">
        <f>Datenblatt!$I$34</f>
        <v>58</v>
      </c>
      <c r="Y129" s="7" t="e">
        <f t="shared" si="6"/>
        <v>#DIV/0!</v>
      </c>
      <c r="AA129" s="2">
        <f>Datenblatt!$I$5</f>
        <v>73</v>
      </c>
      <c r="AB129">
        <f>Datenblatt!$I$13</f>
        <v>80</v>
      </c>
      <c r="AC129">
        <f>Datenblatt!$I$21</f>
        <v>80</v>
      </c>
      <c r="AD129">
        <f>Datenblatt!$I$29</f>
        <v>71</v>
      </c>
      <c r="AE129">
        <f>Datenblatt!$I$37</f>
        <v>75</v>
      </c>
      <c r="AF129" s="7" t="e">
        <f t="shared" si="7"/>
        <v>#DIV/0!</v>
      </c>
    </row>
    <row r="130" spans="11:32" ht="18.75" x14ac:dyDescent="0.3">
      <c r="K130" s="3" t="e">
        <f>IF(AND($C130=13,Datenblatt!M130&lt;Datenblatt!$S$3),0,IF(AND($C130=14,Datenblatt!M130&lt;Datenblatt!$S$4),0,IF(AND($C130=15,Datenblatt!M130&lt;Datenblatt!$S$5),0,IF(AND($C130=16,Datenblatt!M130&lt;Datenblatt!$S$6),0,IF(AND($C130=12,Datenblatt!M130&lt;Datenblatt!$S$7),0,IF(AND($C130=11,Datenblatt!M130&lt;Datenblatt!$S$8),0,IF(AND($C130=13,Datenblatt!M130&gt;Datenblatt!$R$3),100,IF(AND($C130=14,Datenblatt!M130&gt;Datenblatt!$R$4),100,IF(AND($C130=15,Datenblatt!M130&gt;Datenblatt!$R$5),100,IF(AND($C130=16,Datenblatt!M130&gt;Datenblatt!$R$6),100,IF(AND($C130=12,Datenblatt!M130&gt;Datenblatt!$R$7),100,IF(AND($C130=11,Datenblatt!M130&gt;Datenblatt!$R$8),100,IF(Übersicht!$C130=13,Datenblatt!$B$35*Datenblatt!M130^3+Datenblatt!$C$35*Datenblatt!M130^2+Datenblatt!$D$35*Datenblatt!M130+Datenblatt!$E$35,IF(Übersicht!$C130=14,Datenblatt!$B$36*Datenblatt!M130^3+Datenblatt!$C$36*Datenblatt!M130^2+Datenblatt!$D$36*Datenblatt!M130+Datenblatt!$E$36,IF(Übersicht!$C130=15,Datenblatt!$B$37*Datenblatt!M130^3+Datenblatt!$C$37*Datenblatt!M130^2+Datenblatt!$D$37*Datenblatt!M130+Datenblatt!$E$37,IF(Übersicht!$C130=16,Datenblatt!$B$38*Datenblatt!M130^3+Datenblatt!$C$38*Datenblatt!M130^2+Datenblatt!$D$38*Datenblatt!M130+Datenblatt!$E$38,IF(Übersicht!$C130=12,Datenblatt!$B$39*Datenblatt!M130^3+Datenblatt!$C$39*Datenblatt!M130^2+Datenblatt!$D$39*Datenblatt!M130+Datenblatt!$E$39,IF(Übersicht!$C130=11,Datenblatt!$B$40*Datenblatt!M130^3+Datenblatt!$C$40*Datenblatt!M130^2+Datenblatt!$D$40*Datenblatt!M130+Datenblatt!$E$40,0))))))))))))))))))</f>
        <v>#DIV/0!</v>
      </c>
      <c r="L130" s="3"/>
      <c r="M130" t="e">
        <f>IF(AND(Übersicht!$C130=13,Datenblatt!O130&lt;Datenblatt!$Y$3),0,IF(AND(Übersicht!$C130=14,Datenblatt!O130&lt;Datenblatt!$Y$4),0,IF(AND(Übersicht!$C130=15,Datenblatt!O130&lt;Datenblatt!$Y$5),0,IF(AND(Übersicht!$C130=16,Datenblatt!O130&lt;Datenblatt!$Y$6),0,IF(AND(Übersicht!$C130=12,Datenblatt!O130&lt;Datenblatt!$Y$7),0,IF(AND(Übersicht!$C130=11,Datenblatt!O130&lt;Datenblatt!$Y$8),0,IF(AND($C130=13,Datenblatt!O130&gt;Datenblatt!$X$3),100,IF(AND($C130=14,Datenblatt!O130&gt;Datenblatt!$X$4),100,IF(AND($C130=15,Datenblatt!O130&gt;Datenblatt!$X$5),100,IF(AND($C130=16,Datenblatt!O130&gt;Datenblatt!$X$6),100,IF(AND($C130=12,Datenblatt!O130&gt;Datenblatt!$X$7),100,IF(AND($C130=11,Datenblatt!O130&gt;Datenblatt!$X$8),100,IF(Übersicht!$C130=13,Datenblatt!$B$11*Datenblatt!O130^3+Datenblatt!$C$11*Datenblatt!O130^2+Datenblatt!$D$11*Datenblatt!O130+Datenblatt!$E$11,IF(Übersicht!$C130=14,Datenblatt!$B$12*Datenblatt!O130^3+Datenblatt!$C$12*Datenblatt!O130^2+Datenblatt!$D$12*Datenblatt!O130+Datenblatt!$E$12,IF(Übersicht!$C130=15,Datenblatt!$B$13*Datenblatt!O130^3+Datenblatt!$C$13*Datenblatt!O130^2+Datenblatt!$D$13*Datenblatt!O130+Datenblatt!$E$13,IF(Übersicht!$C130=16,Datenblatt!$B$14*Datenblatt!O130^3+Datenblatt!$C$14*Datenblatt!O130^2+Datenblatt!$D$14*Datenblatt!O130+Datenblatt!$E$14,IF(Übersicht!$C130=12,Datenblatt!$B$15*Datenblatt!O130^3+Datenblatt!$C$15*Datenblatt!O130^2+Datenblatt!$D$15*Datenblatt!O130+Datenblatt!$E$15,IF(Übersicht!$C130=11,Datenblatt!$B$16*Datenblatt!O130^3+Datenblatt!$C$16*Datenblatt!O130^2+Datenblatt!$D$16*Datenblatt!O130+Datenblatt!$E$16,0))))))))))))))))))</f>
        <v>#DIV/0!</v>
      </c>
      <c r="N130">
        <f>IF(AND($C130=13,H130&lt;Datenblatt!$AA$3),0,IF(AND($C130=14,H130&lt;Datenblatt!$AA$4),0,IF(AND($C130=15,H130&lt;Datenblatt!$AA$5),0,IF(AND($C130=16,H130&lt;Datenblatt!$AA$6),0,IF(AND($C130=12,H130&lt;Datenblatt!$AA$7),0,IF(AND($C130=11,H130&lt;Datenblatt!$AA$8),0,IF(AND($C130=13,H130&gt;Datenblatt!$Z$3),100,IF(AND($C130=14,H130&gt;Datenblatt!$Z$4),100,IF(AND($C130=15,H130&gt;Datenblatt!$Z$5),100,IF(AND($C130=16,H130&gt;Datenblatt!$Z$6),100,IF(AND($C130=12,H130&gt;Datenblatt!$Z$7),100,IF(AND($C130=11,H130&gt;Datenblatt!$Z$8),100,IF($C130=13,(Datenblatt!$B$19*Übersicht!H130^3)+(Datenblatt!$C$19*Übersicht!H130^2)+(Datenblatt!$D$19*Übersicht!H130)+Datenblatt!$E$19,IF($C130=14,(Datenblatt!$B$20*Übersicht!H130^3)+(Datenblatt!$C$20*Übersicht!H130^2)+(Datenblatt!$D$20*Übersicht!H130)+Datenblatt!$E$20,IF($C130=15,(Datenblatt!$B$21*Übersicht!H130^3)+(Datenblatt!$C$21*Übersicht!H130^2)+(Datenblatt!$D$21*Übersicht!H130)+Datenblatt!$E$21,IF($C130=16,(Datenblatt!$B$22*Übersicht!H130^3)+(Datenblatt!$C$22*Übersicht!H130^2)+(Datenblatt!$D$22*Übersicht!H130)+Datenblatt!$E$22,IF($C130=12,(Datenblatt!$B$23*Übersicht!H130^3)+(Datenblatt!$C$23*Übersicht!H130^2)+(Datenblatt!$D$23*Übersicht!H130)+Datenblatt!$E$23,IF($C130=11,(Datenblatt!$B$24*Übersicht!H130^3)+(Datenblatt!$C$24*Übersicht!H130^2)+(Datenblatt!$D$24*Übersicht!H130)+Datenblatt!$E$24,0))))))))))))))))))</f>
        <v>0</v>
      </c>
      <c r="O130">
        <f>IF(AND(I130="",C130=11),Datenblatt!$I$26,IF(AND(I130="",C130=12),Datenblatt!$I$26,IF(AND(I130="",C130=16),Datenblatt!$I$27,IF(AND(I130="",C130=15),Datenblatt!$I$26,IF(AND(I130="",C130=14),Datenblatt!$I$26,IF(AND(I130="",C130=13),Datenblatt!$I$26,IF(AND($C130=13,I130&gt;Datenblatt!$AC$3),0,IF(AND($C130=14,I130&gt;Datenblatt!$AC$4),0,IF(AND($C130=15,I130&gt;Datenblatt!$AC$5),0,IF(AND($C130=16,I130&gt;Datenblatt!$AC$6),0,IF(AND($C130=12,I130&gt;Datenblatt!$AC$7),0,IF(AND($C130=11,I130&gt;Datenblatt!$AC$8),0,IF(AND($C130=13,I130&lt;Datenblatt!$AB$3),100,IF(AND($C130=14,I130&lt;Datenblatt!$AB$4),100,IF(AND($C130=15,I130&lt;Datenblatt!$AB$5),100,IF(AND($C130=16,I130&lt;Datenblatt!$AB$6),100,IF(AND($C130=12,I130&lt;Datenblatt!$AB$7),100,IF(AND($C130=11,I130&lt;Datenblatt!$AB$8),100,IF($C130=13,(Datenblatt!$B$27*Übersicht!I130^3)+(Datenblatt!$C$27*Übersicht!I130^2)+(Datenblatt!$D$27*Übersicht!I130)+Datenblatt!$E$27,IF($C130=14,(Datenblatt!$B$28*Übersicht!I130^3)+(Datenblatt!$C$28*Übersicht!I130^2)+(Datenblatt!$D$28*Übersicht!I130)+Datenblatt!$E$28,IF($C130=15,(Datenblatt!$B$29*Übersicht!I130^3)+(Datenblatt!$C$29*Übersicht!I130^2)+(Datenblatt!$D$29*Übersicht!I130)+Datenblatt!$E$29,IF($C130=16,(Datenblatt!$B$30*Übersicht!I130^3)+(Datenblatt!$C$30*Übersicht!I130^2)+(Datenblatt!$D$30*Übersicht!I130)+Datenblatt!$E$30,IF($C130=12,(Datenblatt!$B$31*Übersicht!I130^3)+(Datenblatt!$C$31*Übersicht!I130^2)+(Datenblatt!$D$31*Übersicht!I130)+Datenblatt!$E$31,IF($C130=11,(Datenblatt!$B$32*Übersicht!I130^3)+(Datenblatt!$C$32*Übersicht!I130^2)+(Datenblatt!$D$32*Übersicht!I130)+Datenblatt!$E$32,0))))))))))))))))))))))))</f>
        <v>0</v>
      </c>
      <c r="P130">
        <f>IF(AND(I130="",C130=11),Datenblatt!$I$29,IF(AND(I130="",C130=12),Datenblatt!$I$29,IF(AND(I130="",C130=16),Datenblatt!$I$29,IF(AND(I130="",C130=15),Datenblatt!$I$29,IF(AND(I130="",C130=14),Datenblatt!$I$29,IF(AND(I130="",C130=13),Datenblatt!$I$29,IF(AND($C130=13,I130&gt;Datenblatt!$AC$3),0,IF(AND($C130=14,I130&gt;Datenblatt!$AC$4),0,IF(AND($C130=15,I130&gt;Datenblatt!$AC$5),0,IF(AND($C130=16,I130&gt;Datenblatt!$AC$6),0,IF(AND($C130=12,I130&gt;Datenblatt!$AC$7),0,IF(AND($C130=11,I130&gt;Datenblatt!$AC$8),0,IF(AND($C130=13,I130&lt;Datenblatt!$AB$3),100,IF(AND($C130=14,I130&lt;Datenblatt!$AB$4),100,IF(AND($C130=15,I130&lt;Datenblatt!$AB$5),100,IF(AND($C130=16,I130&lt;Datenblatt!$AB$6),100,IF(AND($C130=12,I130&lt;Datenblatt!$AB$7),100,IF(AND($C130=11,I130&lt;Datenblatt!$AB$8),100,IF($C130=13,(Datenblatt!$B$27*Übersicht!I130^3)+(Datenblatt!$C$27*Übersicht!I130^2)+(Datenblatt!$D$27*Übersicht!I130)+Datenblatt!$E$27,IF($C130=14,(Datenblatt!$B$28*Übersicht!I130^3)+(Datenblatt!$C$28*Übersicht!I130^2)+(Datenblatt!$D$28*Übersicht!I130)+Datenblatt!$E$28,IF($C130=15,(Datenblatt!$B$29*Übersicht!I130^3)+(Datenblatt!$C$29*Übersicht!I130^2)+(Datenblatt!$D$29*Übersicht!I130)+Datenblatt!$E$29,IF($C130=16,(Datenblatt!$B$30*Übersicht!I130^3)+(Datenblatt!$C$30*Übersicht!I130^2)+(Datenblatt!$D$30*Übersicht!I130)+Datenblatt!$E$30,IF($C130=12,(Datenblatt!$B$31*Übersicht!I130^3)+(Datenblatt!$C$31*Übersicht!I130^2)+(Datenblatt!$D$31*Übersicht!I130)+Datenblatt!$E$31,IF($C130=11,(Datenblatt!$B$32*Übersicht!I130^3)+(Datenblatt!$C$32*Übersicht!I130^2)+(Datenblatt!$D$32*Übersicht!I130)+Datenblatt!$E$32,0))))))))))))))))))))))))</f>
        <v>0</v>
      </c>
      <c r="Q130" s="2" t="e">
        <f t="shared" si="4"/>
        <v>#DIV/0!</v>
      </c>
      <c r="R130" s="2" t="e">
        <f t="shared" si="5"/>
        <v>#DIV/0!</v>
      </c>
      <c r="T130" s="2"/>
      <c r="U130" s="2">
        <f>Datenblatt!$I$10</f>
        <v>63</v>
      </c>
      <c r="V130" s="2">
        <f>Datenblatt!$I$18</f>
        <v>62</v>
      </c>
      <c r="W130" s="2">
        <f>Datenblatt!$I$26</f>
        <v>56</v>
      </c>
      <c r="X130" s="2">
        <f>Datenblatt!$I$34</f>
        <v>58</v>
      </c>
      <c r="Y130" s="7" t="e">
        <f t="shared" si="6"/>
        <v>#DIV/0!</v>
      </c>
      <c r="AA130" s="2">
        <f>Datenblatt!$I$5</f>
        <v>73</v>
      </c>
      <c r="AB130">
        <f>Datenblatt!$I$13</f>
        <v>80</v>
      </c>
      <c r="AC130">
        <f>Datenblatt!$I$21</f>
        <v>80</v>
      </c>
      <c r="AD130">
        <f>Datenblatt!$I$29</f>
        <v>71</v>
      </c>
      <c r="AE130">
        <f>Datenblatt!$I$37</f>
        <v>75</v>
      </c>
      <c r="AF130" s="7" t="e">
        <f t="shared" si="7"/>
        <v>#DIV/0!</v>
      </c>
    </row>
    <row r="131" spans="11:32" ht="18.75" x14ac:dyDescent="0.3">
      <c r="K131" s="3" t="e">
        <f>IF(AND($C131=13,Datenblatt!M131&lt;Datenblatt!$S$3),0,IF(AND($C131=14,Datenblatt!M131&lt;Datenblatt!$S$4),0,IF(AND($C131=15,Datenblatt!M131&lt;Datenblatt!$S$5),0,IF(AND($C131=16,Datenblatt!M131&lt;Datenblatt!$S$6),0,IF(AND($C131=12,Datenblatt!M131&lt;Datenblatt!$S$7),0,IF(AND($C131=11,Datenblatt!M131&lt;Datenblatt!$S$8),0,IF(AND($C131=13,Datenblatt!M131&gt;Datenblatt!$R$3),100,IF(AND($C131=14,Datenblatt!M131&gt;Datenblatt!$R$4),100,IF(AND($C131=15,Datenblatt!M131&gt;Datenblatt!$R$5),100,IF(AND($C131=16,Datenblatt!M131&gt;Datenblatt!$R$6),100,IF(AND($C131=12,Datenblatt!M131&gt;Datenblatt!$R$7),100,IF(AND($C131=11,Datenblatt!M131&gt;Datenblatt!$R$8),100,IF(Übersicht!$C131=13,Datenblatt!$B$35*Datenblatt!M131^3+Datenblatt!$C$35*Datenblatt!M131^2+Datenblatt!$D$35*Datenblatt!M131+Datenblatt!$E$35,IF(Übersicht!$C131=14,Datenblatt!$B$36*Datenblatt!M131^3+Datenblatt!$C$36*Datenblatt!M131^2+Datenblatt!$D$36*Datenblatt!M131+Datenblatt!$E$36,IF(Übersicht!$C131=15,Datenblatt!$B$37*Datenblatt!M131^3+Datenblatt!$C$37*Datenblatt!M131^2+Datenblatt!$D$37*Datenblatt!M131+Datenblatt!$E$37,IF(Übersicht!$C131=16,Datenblatt!$B$38*Datenblatt!M131^3+Datenblatt!$C$38*Datenblatt!M131^2+Datenblatt!$D$38*Datenblatt!M131+Datenblatt!$E$38,IF(Übersicht!$C131=12,Datenblatt!$B$39*Datenblatt!M131^3+Datenblatt!$C$39*Datenblatt!M131^2+Datenblatt!$D$39*Datenblatt!M131+Datenblatt!$E$39,IF(Übersicht!$C131=11,Datenblatt!$B$40*Datenblatt!M131^3+Datenblatt!$C$40*Datenblatt!M131^2+Datenblatt!$D$40*Datenblatt!M131+Datenblatt!$E$40,0))))))))))))))))))</f>
        <v>#DIV/0!</v>
      </c>
      <c r="L131" s="3"/>
      <c r="M131" t="e">
        <f>IF(AND(Übersicht!$C131=13,Datenblatt!O131&lt;Datenblatt!$Y$3),0,IF(AND(Übersicht!$C131=14,Datenblatt!O131&lt;Datenblatt!$Y$4),0,IF(AND(Übersicht!$C131=15,Datenblatt!O131&lt;Datenblatt!$Y$5),0,IF(AND(Übersicht!$C131=16,Datenblatt!O131&lt;Datenblatt!$Y$6),0,IF(AND(Übersicht!$C131=12,Datenblatt!O131&lt;Datenblatt!$Y$7),0,IF(AND(Übersicht!$C131=11,Datenblatt!O131&lt;Datenblatt!$Y$8),0,IF(AND($C131=13,Datenblatt!O131&gt;Datenblatt!$X$3),100,IF(AND($C131=14,Datenblatt!O131&gt;Datenblatt!$X$4),100,IF(AND($C131=15,Datenblatt!O131&gt;Datenblatt!$X$5),100,IF(AND($C131=16,Datenblatt!O131&gt;Datenblatt!$X$6),100,IF(AND($C131=12,Datenblatt!O131&gt;Datenblatt!$X$7),100,IF(AND($C131=11,Datenblatt!O131&gt;Datenblatt!$X$8),100,IF(Übersicht!$C131=13,Datenblatt!$B$11*Datenblatt!O131^3+Datenblatt!$C$11*Datenblatt!O131^2+Datenblatt!$D$11*Datenblatt!O131+Datenblatt!$E$11,IF(Übersicht!$C131=14,Datenblatt!$B$12*Datenblatt!O131^3+Datenblatt!$C$12*Datenblatt!O131^2+Datenblatt!$D$12*Datenblatt!O131+Datenblatt!$E$12,IF(Übersicht!$C131=15,Datenblatt!$B$13*Datenblatt!O131^3+Datenblatt!$C$13*Datenblatt!O131^2+Datenblatt!$D$13*Datenblatt!O131+Datenblatt!$E$13,IF(Übersicht!$C131=16,Datenblatt!$B$14*Datenblatt!O131^3+Datenblatt!$C$14*Datenblatt!O131^2+Datenblatt!$D$14*Datenblatt!O131+Datenblatt!$E$14,IF(Übersicht!$C131=12,Datenblatt!$B$15*Datenblatt!O131^3+Datenblatt!$C$15*Datenblatt!O131^2+Datenblatt!$D$15*Datenblatt!O131+Datenblatt!$E$15,IF(Übersicht!$C131=11,Datenblatt!$B$16*Datenblatt!O131^3+Datenblatt!$C$16*Datenblatt!O131^2+Datenblatt!$D$16*Datenblatt!O131+Datenblatt!$E$16,0))))))))))))))))))</f>
        <v>#DIV/0!</v>
      </c>
      <c r="N131">
        <f>IF(AND($C131=13,H131&lt;Datenblatt!$AA$3),0,IF(AND($C131=14,H131&lt;Datenblatt!$AA$4),0,IF(AND($C131=15,H131&lt;Datenblatt!$AA$5),0,IF(AND($C131=16,H131&lt;Datenblatt!$AA$6),0,IF(AND($C131=12,H131&lt;Datenblatt!$AA$7),0,IF(AND($C131=11,H131&lt;Datenblatt!$AA$8),0,IF(AND($C131=13,H131&gt;Datenblatt!$Z$3),100,IF(AND($C131=14,H131&gt;Datenblatt!$Z$4),100,IF(AND($C131=15,H131&gt;Datenblatt!$Z$5),100,IF(AND($C131=16,H131&gt;Datenblatt!$Z$6),100,IF(AND($C131=12,H131&gt;Datenblatt!$Z$7),100,IF(AND($C131=11,H131&gt;Datenblatt!$Z$8),100,IF($C131=13,(Datenblatt!$B$19*Übersicht!H131^3)+(Datenblatt!$C$19*Übersicht!H131^2)+(Datenblatt!$D$19*Übersicht!H131)+Datenblatt!$E$19,IF($C131=14,(Datenblatt!$B$20*Übersicht!H131^3)+(Datenblatt!$C$20*Übersicht!H131^2)+(Datenblatt!$D$20*Übersicht!H131)+Datenblatt!$E$20,IF($C131=15,(Datenblatt!$B$21*Übersicht!H131^3)+(Datenblatt!$C$21*Übersicht!H131^2)+(Datenblatt!$D$21*Übersicht!H131)+Datenblatt!$E$21,IF($C131=16,(Datenblatt!$B$22*Übersicht!H131^3)+(Datenblatt!$C$22*Übersicht!H131^2)+(Datenblatt!$D$22*Übersicht!H131)+Datenblatt!$E$22,IF($C131=12,(Datenblatt!$B$23*Übersicht!H131^3)+(Datenblatt!$C$23*Übersicht!H131^2)+(Datenblatt!$D$23*Übersicht!H131)+Datenblatt!$E$23,IF($C131=11,(Datenblatt!$B$24*Übersicht!H131^3)+(Datenblatt!$C$24*Übersicht!H131^2)+(Datenblatt!$D$24*Übersicht!H131)+Datenblatt!$E$24,0))))))))))))))))))</f>
        <v>0</v>
      </c>
      <c r="O131">
        <f>IF(AND(I131="",C131=11),Datenblatt!$I$26,IF(AND(I131="",C131=12),Datenblatt!$I$26,IF(AND(I131="",C131=16),Datenblatt!$I$27,IF(AND(I131="",C131=15),Datenblatt!$I$26,IF(AND(I131="",C131=14),Datenblatt!$I$26,IF(AND(I131="",C131=13),Datenblatt!$I$26,IF(AND($C131=13,I131&gt;Datenblatt!$AC$3),0,IF(AND($C131=14,I131&gt;Datenblatt!$AC$4),0,IF(AND($C131=15,I131&gt;Datenblatt!$AC$5),0,IF(AND($C131=16,I131&gt;Datenblatt!$AC$6),0,IF(AND($C131=12,I131&gt;Datenblatt!$AC$7),0,IF(AND($C131=11,I131&gt;Datenblatt!$AC$8),0,IF(AND($C131=13,I131&lt;Datenblatt!$AB$3),100,IF(AND($C131=14,I131&lt;Datenblatt!$AB$4),100,IF(AND($C131=15,I131&lt;Datenblatt!$AB$5),100,IF(AND($C131=16,I131&lt;Datenblatt!$AB$6),100,IF(AND($C131=12,I131&lt;Datenblatt!$AB$7),100,IF(AND($C131=11,I131&lt;Datenblatt!$AB$8),100,IF($C131=13,(Datenblatt!$B$27*Übersicht!I131^3)+(Datenblatt!$C$27*Übersicht!I131^2)+(Datenblatt!$D$27*Übersicht!I131)+Datenblatt!$E$27,IF($C131=14,(Datenblatt!$B$28*Übersicht!I131^3)+(Datenblatt!$C$28*Übersicht!I131^2)+(Datenblatt!$D$28*Übersicht!I131)+Datenblatt!$E$28,IF($C131=15,(Datenblatt!$B$29*Übersicht!I131^3)+(Datenblatt!$C$29*Übersicht!I131^2)+(Datenblatt!$D$29*Übersicht!I131)+Datenblatt!$E$29,IF($C131=16,(Datenblatt!$B$30*Übersicht!I131^3)+(Datenblatt!$C$30*Übersicht!I131^2)+(Datenblatt!$D$30*Übersicht!I131)+Datenblatt!$E$30,IF($C131=12,(Datenblatt!$B$31*Übersicht!I131^3)+(Datenblatt!$C$31*Übersicht!I131^2)+(Datenblatt!$D$31*Übersicht!I131)+Datenblatt!$E$31,IF($C131=11,(Datenblatt!$B$32*Übersicht!I131^3)+(Datenblatt!$C$32*Übersicht!I131^2)+(Datenblatt!$D$32*Übersicht!I131)+Datenblatt!$E$32,0))))))))))))))))))))))))</f>
        <v>0</v>
      </c>
      <c r="P131">
        <f>IF(AND(I131="",C131=11),Datenblatt!$I$29,IF(AND(I131="",C131=12),Datenblatt!$I$29,IF(AND(I131="",C131=16),Datenblatt!$I$29,IF(AND(I131="",C131=15),Datenblatt!$I$29,IF(AND(I131="",C131=14),Datenblatt!$I$29,IF(AND(I131="",C131=13),Datenblatt!$I$29,IF(AND($C131=13,I131&gt;Datenblatt!$AC$3),0,IF(AND($C131=14,I131&gt;Datenblatt!$AC$4),0,IF(AND($C131=15,I131&gt;Datenblatt!$AC$5),0,IF(AND($C131=16,I131&gt;Datenblatt!$AC$6),0,IF(AND($C131=12,I131&gt;Datenblatt!$AC$7),0,IF(AND($C131=11,I131&gt;Datenblatt!$AC$8),0,IF(AND($C131=13,I131&lt;Datenblatt!$AB$3),100,IF(AND($C131=14,I131&lt;Datenblatt!$AB$4),100,IF(AND($C131=15,I131&lt;Datenblatt!$AB$5),100,IF(AND($C131=16,I131&lt;Datenblatt!$AB$6),100,IF(AND($C131=12,I131&lt;Datenblatt!$AB$7),100,IF(AND($C131=11,I131&lt;Datenblatt!$AB$8),100,IF($C131=13,(Datenblatt!$B$27*Übersicht!I131^3)+(Datenblatt!$C$27*Übersicht!I131^2)+(Datenblatt!$D$27*Übersicht!I131)+Datenblatt!$E$27,IF($C131=14,(Datenblatt!$B$28*Übersicht!I131^3)+(Datenblatt!$C$28*Übersicht!I131^2)+(Datenblatt!$D$28*Übersicht!I131)+Datenblatt!$E$28,IF($C131=15,(Datenblatt!$B$29*Übersicht!I131^3)+(Datenblatt!$C$29*Übersicht!I131^2)+(Datenblatt!$D$29*Übersicht!I131)+Datenblatt!$E$29,IF($C131=16,(Datenblatt!$B$30*Übersicht!I131^3)+(Datenblatt!$C$30*Übersicht!I131^2)+(Datenblatt!$D$30*Übersicht!I131)+Datenblatt!$E$30,IF($C131=12,(Datenblatt!$B$31*Übersicht!I131^3)+(Datenblatt!$C$31*Übersicht!I131^2)+(Datenblatt!$D$31*Übersicht!I131)+Datenblatt!$E$31,IF($C131=11,(Datenblatt!$B$32*Übersicht!I131^3)+(Datenblatt!$C$32*Übersicht!I131^2)+(Datenblatt!$D$32*Übersicht!I131)+Datenblatt!$E$32,0))))))))))))))))))))))))</f>
        <v>0</v>
      </c>
      <c r="Q131" s="2" t="e">
        <f t="shared" ref="Q131:Q194" si="8">(M131*0.38+N131*0.34+O131*0.28)</f>
        <v>#DIV/0!</v>
      </c>
      <c r="R131" s="2" t="e">
        <f t="shared" ref="R131:R194" si="9">(K131*0.5+M131*0.19+N131*0.17+P131*0.14)</f>
        <v>#DIV/0!</v>
      </c>
      <c r="T131" s="2"/>
      <c r="U131" s="2">
        <f>Datenblatt!$I$10</f>
        <v>63</v>
      </c>
      <c r="V131" s="2">
        <f>Datenblatt!$I$18</f>
        <v>62</v>
      </c>
      <c r="W131" s="2">
        <f>Datenblatt!$I$26</f>
        <v>56</v>
      </c>
      <c r="X131" s="2">
        <f>Datenblatt!$I$34</f>
        <v>58</v>
      </c>
      <c r="Y131" s="7" t="e">
        <f t="shared" ref="Y131:Y194" si="10">IF(Q131&gt;X131,"JA","NEIN")</f>
        <v>#DIV/0!</v>
      </c>
      <c r="AA131" s="2">
        <f>Datenblatt!$I$5</f>
        <v>73</v>
      </c>
      <c r="AB131">
        <f>Datenblatt!$I$13</f>
        <v>80</v>
      </c>
      <c r="AC131">
        <f>Datenblatt!$I$21</f>
        <v>80</v>
      </c>
      <c r="AD131">
        <f>Datenblatt!$I$29</f>
        <v>71</v>
      </c>
      <c r="AE131">
        <f>Datenblatt!$I$37</f>
        <v>75</v>
      </c>
      <c r="AF131" s="7" t="e">
        <f t="shared" ref="AF131:AF194" si="11">IF(R131&gt;AE131,"JA","NEIN")</f>
        <v>#DIV/0!</v>
      </c>
    </row>
    <row r="132" spans="11:32" ht="18.75" x14ac:dyDescent="0.3">
      <c r="K132" s="3" t="e">
        <f>IF(AND($C132=13,Datenblatt!M132&lt;Datenblatt!$S$3),0,IF(AND($C132=14,Datenblatt!M132&lt;Datenblatt!$S$4),0,IF(AND($C132=15,Datenblatt!M132&lt;Datenblatt!$S$5),0,IF(AND($C132=16,Datenblatt!M132&lt;Datenblatt!$S$6),0,IF(AND($C132=12,Datenblatt!M132&lt;Datenblatt!$S$7),0,IF(AND($C132=11,Datenblatt!M132&lt;Datenblatt!$S$8),0,IF(AND($C132=13,Datenblatt!M132&gt;Datenblatt!$R$3),100,IF(AND($C132=14,Datenblatt!M132&gt;Datenblatt!$R$4),100,IF(AND($C132=15,Datenblatt!M132&gt;Datenblatt!$R$5),100,IF(AND($C132=16,Datenblatt!M132&gt;Datenblatt!$R$6),100,IF(AND($C132=12,Datenblatt!M132&gt;Datenblatt!$R$7),100,IF(AND($C132=11,Datenblatt!M132&gt;Datenblatt!$R$8),100,IF(Übersicht!$C132=13,Datenblatt!$B$35*Datenblatt!M132^3+Datenblatt!$C$35*Datenblatt!M132^2+Datenblatt!$D$35*Datenblatt!M132+Datenblatt!$E$35,IF(Übersicht!$C132=14,Datenblatt!$B$36*Datenblatt!M132^3+Datenblatt!$C$36*Datenblatt!M132^2+Datenblatt!$D$36*Datenblatt!M132+Datenblatt!$E$36,IF(Übersicht!$C132=15,Datenblatt!$B$37*Datenblatt!M132^3+Datenblatt!$C$37*Datenblatt!M132^2+Datenblatt!$D$37*Datenblatt!M132+Datenblatt!$E$37,IF(Übersicht!$C132=16,Datenblatt!$B$38*Datenblatt!M132^3+Datenblatt!$C$38*Datenblatt!M132^2+Datenblatt!$D$38*Datenblatt!M132+Datenblatt!$E$38,IF(Übersicht!$C132=12,Datenblatt!$B$39*Datenblatt!M132^3+Datenblatt!$C$39*Datenblatt!M132^2+Datenblatt!$D$39*Datenblatt!M132+Datenblatt!$E$39,IF(Übersicht!$C132=11,Datenblatt!$B$40*Datenblatt!M132^3+Datenblatt!$C$40*Datenblatt!M132^2+Datenblatt!$D$40*Datenblatt!M132+Datenblatt!$E$40,0))))))))))))))))))</f>
        <v>#DIV/0!</v>
      </c>
      <c r="L132" s="3"/>
      <c r="M132" t="e">
        <f>IF(AND(Übersicht!$C132=13,Datenblatt!O132&lt;Datenblatt!$Y$3),0,IF(AND(Übersicht!$C132=14,Datenblatt!O132&lt;Datenblatt!$Y$4),0,IF(AND(Übersicht!$C132=15,Datenblatt!O132&lt;Datenblatt!$Y$5),0,IF(AND(Übersicht!$C132=16,Datenblatt!O132&lt;Datenblatt!$Y$6),0,IF(AND(Übersicht!$C132=12,Datenblatt!O132&lt;Datenblatt!$Y$7),0,IF(AND(Übersicht!$C132=11,Datenblatt!O132&lt;Datenblatt!$Y$8),0,IF(AND($C132=13,Datenblatt!O132&gt;Datenblatt!$X$3),100,IF(AND($C132=14,Datenblatt!O132&gt;Datenblatt!$X$4),100,IF(AND($C132=15,Datenblatt!O132&gt;Datenblatt!$X$5),100,IF(AND($C132=16,Datenblatt!O132&gt;Datenblatt!$X$6),100,IF(AND($C132=12,Datenblatt!O132&gt;Datenblatt!$X$7),100,IF(AND($C132=11,Datenblatt!O132&gt;Datenblatt!$X$8),100,IF(Übersicht!$C132=13,Datenblatt!$B$11*Datenblatt!O132^3+Datenblatt!$C$11*Datenblatt!O132^2+Datenblatt!$D$11*Datenblatt!O132+Datenblatt!$E$11,IF(Übersicht!$C132=14,Datenblatt!$B$12*Datenblatt!O132^3+Datenblatt!$C$12*Datenblatt!O132^2+Datenblatt!$D$12*Datenblatt!O132+Datenblatt!$E$12,IF(Übersicht!$C132=15,Datenblatt!$B$13*Datenblatt!O132^3+Datenblatt!$C$13*Datenblatt!O132^2+Datenblatt!$D$13*Datenblatt!O132+Datenblatt!$E$13,IF(Übersicht!$C132=16,Datenblatt!$B$14*Datenblatt!O132^3+Datenblatt!$C$14*Datenblatt!O132^2+Datenblatt!$D$14*Datenblatt!O132+Datenblatt!$E$14,IF(Übersicht!$C132=12,Datenblatt!$B$15*Datenblatt!O132^3+Datenblatt!$C$15*Datenblatt!O132^2+Datenblatt!$D$15*Datenblatt!O132+Datenblatt!$E$15,IF(Übersicht!$C132=11,Datenblatt!$B$16*Datenblatt!O132^3+Datenblatt!$C$16*Datenblatt!O132^2+Datenblatt!$D$16*Datenblatt!O132+Datenblatt!$E$16,0))))))))))))))))))</f>
        <v>#DIV/0!</v>
      </c>
      <c r="N132">
        <f>IF(AND($C132=13,H132&lt;Datenblatt!$AA$3),0,IF(AND($C132=14,H132&lt;Datenblatt!$AA$4),0,IF(AND($C132=15,H132&lt;Datenblatt!$AA$5),0,IF(AND($C132=16,H132&lt;Datenblatt!$AA$6),0,IF(AND($C132=12,H132&lt;Datenblatt!$AA$7),0,IF(AND($C132=11,H132&lt;Datenblatt!$AA$8),0,IF(AND($C132=13,H132&gt;Datenblatt!$Z$3),100,IF(AND($C132=14,H132&gt;Datenblatt!$Z$4),100,IF(AND($C132=15,H132&gt;Datenblatt!$Z$5),100,IF(AND($C132=16,H132&gt;Datenblatt!$Z$6),100,IF(AND($C132=12,H132&gt;Datenblatt!$Z$7),100,IF(AND($C132=11,H132&gt;Datenblatt!$Z$8),100,IF($C132=13,(Datenblatt!$B$19*Übersicht!H132^3)+(Datenblatt!$C$19*Übersicht!H132^2)+(Datenblatt!$D$19*Übersicht!H132)+Datenblatt!$E$19,IF($C132=14,(Datenblatt!$B$20*Übersicht!H132^3)+(Datenblatt!$C$20*Übersicht!H132^2)+(Datenblatt!$D$20*Übersicht!H132)+Datenblatt!$E$20,IF($C132=15,(Datenblatt!$B$21*Übersicht!H132^3)+(Datenblatt!$C$21*Übersicht!H132^2)+(Datenblatt!$D$21*Übersicht!H132)+Datenblatt!$E$21,IF($C132=16,(Datenblatt!$B$22*Übersicht!H132^3)+(Datenblatt!$C$22*Übersicht!H132^2)+(Datenblatt!$D$22*Übersicht!H132)+Datenblatt!$E$22,IF($C132=12,(Datenblatt!$B$23*Übersicht!H132^3)+(Datenblatt!$C$23*Übersicht!H132^2)+(Datenblatt!$D$23*Übersicht!H132)+Datenblatt!$E$23,IF($C132=11,(Datenblatt!$B$24*Übersicht!H132^3)+(Datenblatt!$C$24*Übersicht!H132^2)+(Datenblatt!$D$24*Übersicht!H132)+Datenblatt!$E$24,0))))))))))))))))))</f>
        <v>0</v>
      </c>
      <c r="O132">
        <f>IF(AND(I132="",C132=11),Datenblatt!$I$26,IF(AND(I132="",C132=12),Datenblatt!$I$26,IF(AND(I132="",C132=16),Datenblatt!$I$27,IF(AND(I132="",C132=15),Datenblatt!$I$26,IF(AND(I132="",C132=14),Datenblatt!$I$26,IF(AND(I132="",C132=13),Datenblatt!$I$26,IF(AND($C132=13,I132&gt;Datenblatt!$AC$3),0,IF(AND($C132=14,I132&gt;Datenblatt!$AC$4),0,IF(AND($C132=15,I132&gt;Datenblatt!$AC$5),0,IF(AND($C132=16,I132&gt;Datenblatt!$AC$6),0,IF(AND($C132=12,I132&gt;Datenblatt!$AC$7),0,IF(AND($C132=11,I132&gt;Datenblatt!$AC$8),0,IF(AND($C132=13,I132&lt;Datenblatt!$AB$3),100,IF(AND($C132=14,I132&lt;Datenblatt!$AB$4),100,IF(AND($C132=15,I132&lt;Datenblatt!$AB$5),100,IF(AND($C132=16,I132&lt;Datenblatt!$AB$6),100,IF(AND($C132=12,I132&lt;Datenblatt!$AB$7),100,IF(AND($C132=11,I132&lt;Datenblatt!$AB$8),100,IF($C132=13,(Datenblatt!$B$27*Übersicht!I132^3)+(Datenblatt!$C$27*Übersicht!I132^2)+(Datenblatt!$D$27*Übersicht!I132)+Datenblatt!$E$27,IF($C132=14,(Datenblatt!$B$28*Übersicht!I132^3)+(Datenblatt!$C$28*Übersicht!I132^2)+(Datenblatt!$D$28*Übersicht!I132)+Datenblatt!$E$28,IF($C132=15,(Datenblatt!$B$29*Übersicht!I132^3)+(Datenblatt!$C$29*Übersicht!I132^2)+(Datenblatt!$D$29*Übersicht!I132)+Datenblatt!$E$29,IF($C132=16,(Datenblatt!$B$30*Übersicht!I132^3)+(Datenblatt!$C$30*Übersicht!I132^2)+(Datenblatt!$D$30*Übersicht!I132)+Datenblatt!$E$30,IF($C132=12,(Datenblatt!$B$31*Übersicht!I132^3)+(Datenblatt!$C$31*Übersicht!I132^2)+(Datenblatt!$D$31*Übersicht!I132)+Datenblatt!$E$31,IF($C132=11,(Datenblatt!$B$32*Übersicht!I132^3)+(Datenblatt!$C$32*Übersicht!I132^2)+(Datenblatt!$D$32*Übersicht!I132)+Datenblatt!$E$32,0))))))))))))))))))))))))</f>
        <v>0</v>
      </c>
      <c r="P132">
        <f>IF(AND(I132="",C132=11),Datenblatt!$I$29,IF(AND(I132="",C132=12),Datenblatt!$I$29,IF(AND(I132="",C132=16),Datenblatt!$I$29,IF(AND(I132="",C132=15),Datenblatt!$I$29,IF(AND(I132="",C132=14),Datenblatt!$I$29,IF(AND(I132="",C132=13),Datenblatt!$I$29,IF(AND($C132=13,I132&gt;Datenblatt!$AC$3),0,IF(AND($C132=14,I132&gt;Datenblatt!$AC$4),0,IF(AND($C132=15,I132&gt;Datenblatt!$AC$5),0,IF(AND($C132=16,I132&gt;Datenblatt!$AC$6),0,IF(AND($C132=12,I132&gt;Datenblatt!$AC$7),0,IF(AND($C132=11,I132&gt;Datenblatt!$AC$8),0,IF(AND($C132=13,I132&lt;Datenblatt!$AB$3),100,IF(AND($C132=14,I132&lt;Datenblatt!$AB$4),100,IF(AND($C132=15,I132&lt;Datenblatt!$AB$5),100,IF(AND($C132=16,I132&lt;Datenblatt!$AB$6),100,IF(AND($C132=12,I132&lt;Datenblatt!$AB$7),100,IF(AND($C132=11,I132&lt;Datenblatt!$AB$8),100,IF($C132=13,(Datenblatt!$B$27*Übersicht!I132^3)+(Datenblatt!$C$27*Übersicht!I132^2)+(Datenblatt!$D$27*Übersicht!I132)+Datenblatt!$E$27,IF($C132=14,(Datenblatt!$B$28*Übersicht!I132^3)+(Datenblatt!$C$28*Übersicht!I132^2)+(Datenblatt!$D$28*Übersicht!I132)+Datenblatt!$E$28,IF($C132=15,(Datenblatt!$B$29*Übersicht!I132^3)+(Datenblatt!$C$29*Übersicht!I132^2)+(Datenblatt!$D$29*Übersicht!I132)+Datenblatt!$E$29,IF($C132=16,(Datenblatt!$B$30*Übersicht!I132^3)+(Datenblatt!$C$30*Übersicht!I132^2)+(Datenblatt!$D$30*Übersicht!I132)+Datenblatt!$E$30,IF($C132=12,(Datenblatt!$B$31*Übersicht!I132^3)+(Datenblatt!$C$31*Übersicht!I132^2)+(Datenblatt!$D$31*Übersicht!I132)+Datenblatt!$E$31,IF($C132=11,(Datenblatt!$B$32*Übersicht!I132^3)+(Datenblatt!$C$32*Übersicht!I132^2)+(Datenblatt!$D$32*Übersicht!I132)+Datenblatt!$E$32,0))))))))))))))))))))))))</f>
        <v>0</v>
      </c>
      <c r="Q132" s="2" t="e">
        <f t="shared" si="8"/>
        <v>#DIV/0!</v>
      </c>
      <c r="R132" s="2" t="e">
        <f t="shared" si="9"/>
        <v>#DIV/0!</v>
      </c>
      <c r="T132" s="2"/>
      <c r="U132" s="2">
        <f>Datenblatt!$I$10</f>
        <v>63</v>
      </c>
      <c r="V132" s="2">
        <f>Datenblatt!$I$18</f>
        <v>62</v>
      </c>
      <c r="W132" s="2">
        <f>Datenblatt!$I$26</f>
        <v>56</v>
      </c>
      <c r="X132" s="2">
        <f>Datenblatt!$I$34</f>
        <v>58</v>
      </c>
      <c r="Y132" s="7" t="e">
        <f t="shared" si="10"/>
        <v>#DIV/0!</v>
      </c>
      <c r="AA132" s="2">
        <f>Datenblatt!$I$5</f>
        <v>73</v>
      </c>
      <c r="AB132">
        <f>Datenblatt!$I$13</f>
        <v>80</v>
      </c>
      <c r="AC132">
        <f>Datenblatt!$I$21</f>
        <v>80</v>
      </c>
      <c r="AD132">
        <f>Datenblatt!$I$29</f>
        <v>71</v>
      </c>
      <c r="AE132">
        <f>Datenblatt!$I$37</f>
        <v>75</v>
      </c>
      <c r="AF132" s="7" t="e">
        <f t="shared" si="11"/>
        <v>#DIV/0!</v>
      </c>
    </row>
    <row r="133" spans="11:32" ht="18.75" x14ac:dyDescent="0.3">
      <c r="K133" s="3" t="e">
        <f>IF(AND($C133=13,Datenblatt!M133&lt;Datenblatt!$S$3),0,IF(AND($C133=14,Datenblatt!M133&lt;Datenblatt!$S$4),0,IF(AND($C133=15,Datenblatt!M133&lt;Datenblatt!$S$5),0,IF(AND($C133=16,Datenblatt!M133&lt;Datenblatt!$S$6),0,IF(AND($C133=12,Datenblatt!M133&lt;Datenblatt!$S$7),0,IF(AND($C133=11,Datenblatt!M133&lt;Datenblatt!$S$8),0,IF(AND($C133=13,Datenblatt!M133&gt;Datenblatt!$R$3),100,IF(AND($C133=14,Datenblatt!M133&gt;Datenblatt!$R$4),100,IF(AND($C133=15,Datenblatt!M133&gt;Datenblatt!$R$5),100,IF(AND($C133=16,Datenblatt!M133&gt;Datenblatt!$R$6),100,IF(AND($C133=12,Datenblatt!M133&gt;Datenblatt!$R$7),100,IF(AND($C133=11,Datenblatt!M133&gt;Datenblatt!$R$8),100,IF(Übersicht!$C133=13,Datenblatt!$B$35*Datenblatt!M133^3+Datenblatt!$C$35*Datenblatt!M133^2+Datenblatt!$D$35*Datenblatt!M133+Datenblatt!$E$35,IF(Übersicht!$C133=14,Datenblatt!$B$36*Datenblatt!M133^3+Datenblatt!$C$36*Datenblatt!M133^2+Datenblatt!$D$36*Datenblatt!M133+Datenblatt!$E$36,IF(Übersicht!$C133=15,Datenblatt!$B$37*Datenblatt!M133^3+Datenblatt!$C$37*Datenblatt!M133^2+Datenblatt!$D$37*Datenblatt!M133+Datenblatt!$E$37,IF(Übersicht!$C133=16,Datenblatt!$B$38*Datenblatt!M133^3+Datenblatt!$C$38*Datenblatt!M133^2+Datenblatt!$D$38*Datenblatt!M133+Datenblatt!$E$38,IF(Übersicht!$C133=12,Datenblatt!$B$39*Datenblatt!M133^3+Datenblatt!$C$39*Datenblatt!M133^2+Datenblatt!$D$39*Datenblatt!M133+Datenblatt!$E$39,IF(Übersicht!$C133=11,Datenblatt!$B$40*Datenblatt!M133^3+Datenblatt!$C$40*Datenblatt!M133^2+Datenblatt!$D$40*Datenblatt!M133+Datenblatt!$E$40,0))))))))))))))))))</f>
        <v>#DIV/0!</v>
      </c>
      <c r="L133" s="3"/>
      <c r="M133" t="e">
        <f>IF(AND(Übersicht!$C133=13,Datenblatt!O133&lt;Datenblatt!$Y$3),0,IF(AND(Übersicht!$C133=14,Datenblatt!O133&lt;Datenblatt!$Y$4),0,IF(AND(Übersicht!$C133=15,Datenblatt!O133&lt;Datenblatt!$Y$5),0,IF(AND(Übersicht!$C133=16,Datenblatt!O133&lt;Datenblatt!$Y$6),0,IF(AND(Übersicht!$C133=12,Datenblatt!O133&lt;Datenblatt!$Y$7),0,IF(AND(Übersicht!$C133=11,Datenblatt!O133&lt;Datenblatt!$Y$8),0,IF(AND($C133=13,Datenblatt!O133&gt;Datenblatt!$X$3),100,IF(AND($C133=14,Datenblatt!O133&gt;Datenblatt!$X$4),100,IF(AND($C133=15,Datenblatt!O133&gt;Datenblatt!$X$5),100,IF(AND($C133=16,Datenblatt!O133&gt;Datenblatt!$X$6),100,IF(AND($C133=12,Datenblatt!O133&gt;Datenblatt!$X$7),100,IF(AND($C133=11,Datenblatt!O133&gt;Datenblatt!$X$8),100,IF(Übersicht!$C133=13,Datenblatt!$B$11*Datenblatt!O133^3+Datenblatt!$C$11*Datenblatt!O133^2+Datenblatt!$D$11*Datenblatt!O133+Datenblatt!$E$11,IF(Übersicht!$C133=14,Datenblatt!$B$12*Datenblatt!O133^3+Datenblatt!$C$12*Datenblatt!O133^2+Datenblatt!$D$12*Datenblatt!O133+Datenblatt!$E$12,IF(Übersicht!$C133=15,Datenblatt!$B$13*Datenblatt!O133^3+Datenblatt!$C$13*Datenblatt!O133^2+Datenblatt!$D$13*Datenblatt!O133+Datenblatt!$E$13,IF(Übersicht!$C133=16,Datenblatt!$B$14*Datenblatt!O133^3+Datenblatt!$C$14*Datenblatt!O133^2+Datenblatt!$D$14*Datenblatt!O133+Datenblatt!$E$14,IF(Übersicht!$C133=12,Datenblatt!$B$15*Datenblatt!O133^3+Datenblatt!$C$15*Datenblatt!O133^2+Datenblatt!$D$15*Datenblatt!O133+Datenblatt!$E$15,IF(Übersicht!$C133=11,Datenblatt!$B$16*Datenblatt!O133^3+Datenblatt!$C$16*Datenblatt!O133^2+Datenblatt!$D$16*Datenblatt!O133+Datenblatt!$E$16,0))))))))))))))))))</f>
        <v>#DIV/0!</v>
      </c>
      <c r="N133">
        <f>IF(AND($C133=13,H133&lt;Datenblatt!$AA$3),0,IF(AND($C133=14,H133&lt;Datenblatt!$AA$4),0,IF(AND($C133=15,H133&lt;Datenblatt!$AA$5),0,IF(AND($C133=16,H133&lt;Datenblatt!$AA$6),0,IF(AND($C133=12,H133&lt;Datenblatt!$AA$7),0,IF(AND($C133=11,H133&lt;Datenblatt!$AA$8),0,IF(AND($C133=13,H133&gt;Datenblatt!$Z$3),100,IF(AND($C133=14,H133&gt;Datenblatt!$Z$4),100,IF(AND($C133=15,H133&gt;Datenblatt!$Z$5),100,IF(AND($C133=16,H133&gt;Datenblatt!$Z$6),100,IF(AND($C133=12,H133&gt;Datenblatt!$Z$7),100,IF(AND($C133=11,H133&gt;Datenblatt!$Z$8),100,IF($C133=13,(Datenblatt!$B$19*Übersicht!H133^3)+(Datenblatt!$C$19*Übersicht!H133^2)+(Datenblatt!$D$19*Übersicht!H133)+Datenblatt!$E$19,IF($C133=14,(Datenblatt!$B$20*Übersicht!H133^3)+(Datenblatt!$C$20*Übersicht!H133^2)+(Datenblatt!$D$20*Übersicht!H133)+Datenblatt!$E$20,IF($C133=15,(Datenblatt!$B$21*Übersicht!H133^3)+(Datenblatt!$C$21*Übersicht!H133^2)+(Datenblatt!$D$21*Übersicht!H133)+Datenblatt!$E$21,IF($C133=16,(Datenblatt!$B$22*Übersicht!H133^3)+(Datenblatt!$C$22*Übersicht!H133^2)+(Datenblatt!$D$22*Übersicht!H133)+Datenblatt!$E$22,IF($C133=12,(Datenblatt!$B$23*Übersicht!H133^3)+(Datenblatt!$C$23*Übersicht!H133^2)+(Datenblatt!$D$23*Übersicht!H133)+Datenblatt!$E$23,IF($C133=11,(Datenblatt!$B$24*Übersicht!H133^3)+(Datenblatt!$C$24*Übersicht!H133^2)+(Datenblatt!$D$24*Übersicht!H133)+Datenblatt!$E$24,0))))))))))))))))))</f>
        <v>0</v>
      </c>
      <c r="O133">
        <f>IF(AND(I133="",C133=11),Datenblatt!$I$26,IF(AND(I133="",C133=12),Datenblatt!$I$26,IF(AND(I133="",C133=16),Datenblatt!$I$27,IF(AND(I133="",C133=15),Datenblatt!$I$26,IF(AND(I133="",C133=14),Datenblatt!$I$26,IF(AND(I133="",C133=13),Datenblatt!$I$26,IF(AND($C133=13,I133&gt;Datenblatt!$AC$3),0,IF(AND($C133=14,I133&gt;Datenblatt!$AC$4),0,IF(AND($C133=15,I133&gt;Datenblatt!$AC$5),0,IF(AND($C133=16,I133&gt;Datenblatt!$AC$6),0,IF(AND($C133=12,I133&gt;Datenblatt!$AC$7),0,IF(AND($C133=11,I133&gt;Datenblatt!$AC$8),0,IF(AND($C133=13,I133&lt;Datenblatt!$AB$3),100,IF(AND($C133=14,I133&lt;Datenblatt!$AB$4),100,IF(AND($C133=15,I133&lt;Datenblatt!$AB$5),100,IF(AND($C133=16,I133&lt;Datenblatt!$AB$6),100,IF(AND($C133=12,I133&lt;Datenblatt!$AB$7),100,IF(AND($C133=11,I133&lt;Datenblatt!$AB$8),100,IF($C133=13,(Datenblatt!$B$27*Übersicht!I133^3)+(Datenblatt!$C$27*Übersicht!I133^2)+(Datenblatt!$D$27*Übersicht!I133)+Datenblatt!$E$27,IF($C133=14,(Datenblatt!$B$28*Übersicht!I133^3)+(Datenblatt!$C$28*Übersicht!I133^2)+(Datenblatt!$D$28*Übersicht!I133)+Datenblatt!$E$28,IF($C133=15,(Datenblatt!$B$29*Übersicht!I133^3)+(Datenblatt!$C$29*Übersicht!I133^2)+(Datenblatt!$D$29*Übersicht!I133)+Datenblatt!$E$29,IF($C133=16,(Datenblatt!$B$30*Übersicht!I133^3)+(Datenblatt!$C$30*Übersicht!I133^2)+(Datenblatt!$D$30*Übersicht!I133)+Datenblatt!$E$30,IF($C133=12,(Datenblatt!$B$31*Übersicht!I133^3)+(Datenblatt!$C$31*Übersicht!I133^2)+(Datenblatt!$D$31*Übersicht!I133)+Datenblatt!$E$31,IF($C133=11,(Datenblatt!$B$32*Übersicht!I133^3)+(Datenblatt!$C$32*Übersicht!I133^2)+(Datenblatt!$D$32*Übersicht!I133)+Datenblatt!$E$32,0))))))))))))))))))))))))</f>
        <v>0</v>
      </c>
      <c r="P133">
        <f>IF(AND(I133="",C133=11),Datenblatt!$I$29,IF(AND(I133="",C133=12),Datenblatt!$I$29,IF(AND(I133="",C133=16),Datenblatt!$I$29,IF(AND(I133="",C133=15),Datenblatt!$I$29,IF(AND(I133="",C133=14),Datenblatt!$I$29,IF(AND(I133="",C133=13),Datenblatt!$I$29,IF(AND($C133=13,I133&gt;Datenblatt!$AC$3),0,IF(AND($C133=14,I133&gt;Datenblatt!$AC$4),0,IF(AND($C133=15,I133&gt;Datenblatt!$AC$5),0,IF(AND($C133=16,I133&gt;Datenblatt!$AC$6),0,IF(AND($C133=12,I133&gt;Datenblatt!$AC$7),0,IF(AND($C133=11,I133&gt;Datenblatt!$AC$8),0,IF(AND($C133=13,I133&lt;Datenblatt!$AB$3),100,IF(AND($C133=14,I133&lt;Datenblatt!$AB$4),100,IF(AND($C133=15,I133&lt;Datenblatt!$AB$5),100,IF(AND($C133=16,I133&lt;Datenblatt!$AB$6),100,IF(AND($C133=12,I133&lt;Datenblatt!$AB$7),100,IF(AND($C133=11,I133&lt;Datenblatt!$AB$8),100,IF($C133=13,(Datenblatt!$B$27*Übersicht!I133^3)+(Datenblatt!$C$27*Übersicht!I133^2)+(Datenblatt!$D$27*Übersicht!I133)+Datenblatt!$E$27,IF($C133=14,(Datenblatt!$B$28*Übersicht!I133^3)+(Datenblatt!$C$28*Übersicht!I133^2)+(Datenblatt!$D$28*Übersicht!I133)+Datenblatt!$E$28,IF($C133=15,(Datenblatt!$B$29*Übersicht!I133^3)+(Datenblatt!$C$29*Übersicht!I133^2)+(Datenblatt!$D$29*Übersicht!I133)+Datenblatt!$E$29,IF($C133=16,(Datenblatt!$B$30*Übersicht!I133^3)+(Datenblatt!$C$30*Übersicht!I133^2)+(Datenblatt!$D$30*Übersicht!I133)+Datenblatt!$E$30,IF($C133=12,(Datenblatt!$B$31*Übersicht!I133^3)+(Datenblatt!$C$31*Übersicht!I133^2)+(Datenblatt!$D$31*Übersicht!I133)+Datenblatt!$E$31,IF($C133=11,(Datenblatt!$B$32*Übersicht!I133^3)+(Datenblatt!$C$32*Übersicht!I133^2)+(Datenblatt!$D$32*Übersicht!I133)+Datenblatt!$E$32,0))))))))))))))))))))))))</f>
        <v>0</v>
      </c>
      <c r="Q133" s="2" t="e">
        <f t="shared" si="8"/>
        <v>#DIV/0!</v>
      </c>
      <c r="R133" s="2" t="e">
        <f t="shared" si="9"/>
        <v>#DIV/0!</v>
      </c>
      <c r="T133" s="2"/>
      <c r="U133" s="2">
        <f>Datenblatt!$I$10</f>
        <v>63</v>
      </c>
      <c r="V133" s="2">
        <f>Datenblatt!$I$18</f>
        <v>62</v>
      </c>
      <c r="W133" s="2">
        <f>Datenblatt!$I$26</f>
        <v>56</v>
      </c>
      <c r="X133" s="2">
        <f>Datenblatt!$I$34</f>
        <v>58</v>
      </c>
      <c r="Y133" s="7" t="e">
        <f t="shared" si="10"/>
        <v>#DIV/0!</v>
      </c>
      <c r="AA133" s="2">
        <f>Datenblatt!$I$5</f>
        <v>73</v>
      </c>
      <c r="AB133">
        <f>Datenblatt!$I$13</f>
        <v>80</v>
      </c>
      <c r="AC133">
        <f>Datenblatt!$I$21</f>
        <v>80</v>
      </c>
      <c r="AD133">
        <f>Datenblatt!$I$29</f>
        <v>71</v>
      </c>
      <c r="AE133">
        <f>Datenblatt!$I$37</f>
        <v>75</v>
      </c>
      <c r="AF133" s="7" t="e">
        <f t="shared" si="11"/>
        <v>#DIV/0!</v>
      </c>
    </row>
    <row r="134" spans="11:32" ht="18.75" x14ac:dyDescent="0.3">
      <c r="K134" s="3" t="e">
        <f>IF(AND($C134=13,Datenblatt!M134&lt;Datenblatt!$S$3),0,IF(AND($C134=14,Datenblatt!M134&lt;Datenblatt!$S$4),0,IF(AND($C134=15,Datenblatt!M134&lt;Datenblatt!$S$5),0,IF(AND($C134=16,Datenblatt!M134&lt;Datenblatt!$S$6),0,IF(AND($C134=12,Datenblatt!M134&lt;Datenblatt!$S$7),0,IF(AND($C134=11,Datenblatt!M134&lt;Datenblatt!$S$8),0,IF(AND($C134=13,Datenblatt!M134&gt;Datenblatt!$R$3),100,IF(AND($C134=14,Datenblatt!M134&gt;Datenblatt!$R$4),100,IF(AND($C134=15,Datenblatt!M134&gt;Datenblatt!$R$5),100,IF(AND($C134=16,Datenblatt!M134&gt;Datenblatt!$R$6),100,IF(AND($C134=12,Datenblatt!M134&gt;Datenblatt!$R$7),100,IF(AND($C134=11,Datenblatt!M134&gt;Datenblatt!$R$8),100,IF(Übersicht!$C134=13,Datenblatt!$B$35*Datenblatt!M134^3+Datenblatt!$C$35*Datenblatt!M134^2+Datenblatt!$D$35*Datenblatt!M134+Datenblatt!$E$35,IF(Übersicht!$C134=14,Datenblatt!$B$36*Datenblatt!M134^3+Datenblatt!$C$36*Datenblatt!M134^2+Datenblatt!$D$36*Datenblatt!M134+Datenblatt!$E$36,IF(Übersicht!$C134=15,Datenblatt!$B$37*Datenblatt!M134^3+Datenblatt!$C$37*Datenblatt!M134^2+Datenblatt!$D$37*Datenblatt!M134+Datenblatt!$E$37,IF(Übersicht!$C134=16,Datenblatt!$B$38*Datenblatt!M134^3+Datenblatt!$C$38*Datenblatt!M134^2+Datenblatt!$D$38*Datenblatt!M134+Datenblatt!$E$38,IF(Übersicht!$C134=12,Datenblatt!$B$39*Datenblatt!M134^3+Datenblatt!$C$39*Datenblatt!M134^2+Datenblatt!$D$39*Datenblatt!M134+Datenblatt!$E$39,IF(Übersicht!$C134=11,Datenblatt!$B$40*Datenblatt!M134^3+Datenblatt!$C$40*Datenblatt!M134^2+Datenblatt!$D$40*Datenblatt!M134+Datenblatt!$E$40,0))))))))))))))))))</f>
        <v>#DIV/0!</v>
      </c>
      <c r="L134" s="3"/>
      <c r="M134" t="e">
        <f>IF(AND(Übersicht!$C134=13,Datenblatt!O134&lt;Datenblatt!$Y$3),0,IF(AND(Übersicht!$C134=14,Datenblatt!O134&lt;Datenblatt!$Y$4),0,IF(AND(Übersicht!$C134=15,Datenblatt!O134&lt;Datenblatt!$Y$5),0,IF(AND(Übersicht!$C134=16,Datenblatt!O134&lt;Datenblatt!$Y$6),0,IF(AND(Übersicht!$C134=12,Datenblatt!O134&lt;Datenblatt!$Y$7),0,IF(AND(Übersicht!$C134=11,Datenblatt!O134&lt;Datenblatt!$Y$8),0,IF(AND($C134=13,Datenblatt!O134&gt;Datenblatt!$X$3),100,IF(AND($C134=14,Datenblatt!O134&gt;Datenblatt!$X$4),100,IF(AND($C134=15,Datenblatt!O134&gt;Datenblatt!$X$5),100,IF(AND($C134=16,Datenblatt!O134&gt;Datenblatt!$X$6),100,IF(AND($C134=12,Datenblatt!O134&gt;Datenblatt!$X$7),100,IF(AND($C134=11,Datenblatt!O134&gt;Datenblatt!$X$8),100,IF(Übersicht!$C134=13,Datenblatt!$B$11*Datenblatt!O134^3+Datenblatt!$C$11*Datenblatt!O134^2+Datenblatt!$D$11*Datenblatt!O134+Datenblatt!$E$11,IF(Übersicht!$C134=14,Datenblatt!$B$12*Datenblatt!O134^3+Datenblatt!$C$12*Datenblatt!O134^2+Datenblatt!$D$12*Datenblatt!O134+Datenblatt!$E$12,IF(Übersicht!$C134=15,Datenblatt!$B$13*Datenblatt!O134^3+Datenblatt!$C$13*Datenblatt!O134^2+Datenblatt!$D$13*Datenblatt!O134+Datenblatt!$E$13,IF(Übersicht!$C134=16,Datenblatt!$B$14*Datenblatt!O134^3+Datenblatt!$C$14*Datenblatt!O134^2+Datenblatt!$D$14*Datenblatt!O134+Datenblatt!$E$14,IF(Übersicht!$C134=12,Datenblatt!$B$15*Datenblatt!O134^3+Datenblatt!$C$15*Datenblatt!O134^2+Datenblatt!$D$15*Datenblatt!O134+Datenblatt!$E$15,IF(Übersicht!$C134=11,Datenblatt!$B$16*Datenblatt!O134^3+Datenblatt!$C$16*Datenblatt!O134^2+Datenblatt!$D$16*Datenblatt!O134+Datenblatt!$E$16,0))))))))))))))))))</f>
        <v>#DIV/0!</v>
      </c>
      <c r="N134">
        <f>IF(AND($C134=13,H134&lt;Datenblatt!$AA$3),0,IF(AND($C134=14,H134&lt;Datenblatt!$AA$4),0,IF(AND($C134=15,H134&lt;Datenblatt!$AA$5),0,IF(AND($C134=16,H134&lt;Datenblatt!$AA$6),0,IF(AND($C134=12,H134&lt;Datenblatt!$AA$7),0,IF(AND($C134=11,H134&lt;Datenblatt!$AA$8),0,IF(AND($C134=13,H134&gt;Datenblatt!$Z$3),100,IF(AND($C134=14,H134&gt;Datenblatt!$Z$4),100,IF(AND($C134=15,H134&gt;Datenblatt!$Z$5),100,IF(AND($C134=16,H134&gt;Datenblatt!$Z$6),100,IF(AND($C134=12,H134&gt;Datenblatt!$Z$7),100,IF(AND($C134=11,H134&gt;Datenblatt!$Z$8),100,IF($C134=13,(Datenblatt!$B$19*Übersicht!H134^3)+(Datenblatt!$C$19*Übersicht!H134^2)+(Datenblatt!$D$19*Übersicht!H134)+Datenblatt!$E$19,IF($C134=14,(Datenblatt!$B$20*Übersicht!H134^3)+(Datenblatt!$C$20*Übersicht!H134^2)+(Datenblatt!$D$20*Übersicht!H134)+Datenblatt!$E$20,IF($C134=15,(Datenblatt!$B$21*Übersicht!H134^3)+(Datenblatt!$C$21*Übersicht!H134^2)+(Datenblatt!$D$21*Übersicht!H134)+Datenblatt!$E$21,IF($C134=16,(Datenblatt!$B$22*Übersicht!H134^3)+(Datenblatt!$C$22*Übersicht!H134^2)+(Datenblatt!$D$22*Übersicht!H134)+Datenblatt!$E$22,IF($C134=12,(Datenblatt!$B$23*Übersicht!H134^3)+(Datenblatt!$C$23*Übersicht!H134^2)+(Datenblatt!$D$23*Übersicht!H134)+Datenblatt!$E$23,IF($C134=11,(Datenblatt!$B$24*Übersicht!H134^3)+(Datenblatt!$C$24*Übersicht!H134^2)+(Datenblatt!$D$24*Übersicht!H134)+Datenblatt!$E$24,0))))))))))))))))))</f>
        <v>0</v>
      </c>
      <c r="O134">
        <f>IF(AND(I134="",C134=11),Datenblatt!$I$26,IF(AND(I134="",C134=12),Datenblatt!$I$26,IF(AND(I134="",C134=16),Datenblatt!$I$27,IF(AND(I134="",C134=15),Datenblatt!$I$26,IF(AND(I134="",C134=14),Datenblatt!$I$26,IF(AND(I134="",C134=13),Datenblatt!$I$26,IF(AND($C134=13,I134&gt;Datenblatt!$AC$3),0,IF(AND($C134=14,I134&gt;Datenblatt!$AC$4),0,IF(AND($C134=15,I134&gt;Datenblatt!$AC$5),0,IF(AND($C134=16,I134&gt;Datenblatt!$AC$6),0,IF(AND($C134=12,I134&gt;Datenblatt!$AC$7),0,IF(AND($C134=11,I134&gt;Datenblatt!$AC$8),0,IF(AND($C134=13,I134&lt;Datenblatt!$AB$3),100,IF(AND($C134=14,I134&lt;Datenblatt!$AB$4),100,IF(AND($C134=15,I134&lt;Datenblatt!$AB$5),100,IF(AND($C134=16,I134&lt;Datenblatt!$AB$6),100,IF(AND($C134=12,I134&lt;Datenblatt!$AB$7),100,IF(AND($C134=11,I134&lt;Datenblatt!$AB$8),100,IF($C134=13,(Datenblatt!$B$27*Übersicht!I134^3)+(Datenblatt!$C$27*Übersicht!I134^2)+(Datenblatt!$D$27*Übersicht!I134)+Datenblatt!$E$27,IF($C134=14,(Datenblatt!$B$28*Übersicht!I134^3)+(Datenblatt!$C$28*Übersicht!I134^2)+(Datenblatt!$D$28*Übersicht!I134)+Datenblatt!$E$28,IF($C134=15,(Datenblatt!$B$29*Übersicht!I134^3)+(Datenblatt!$C$29*Übersicht!I134^2)+(Datenblatt!$D$29*Übersicht!I134)+Datenblatt!$E$29,IF($C134=16,(Datenblatt!$B$30*Übersicht!I134^3)+(Datenblatt!$C$30*Übersicht!I134^2)+(Datenblatt!$D$30*Übersicht!I134)+Datenblatt!$E$30,IF($C134=12,(Datenblatt!$B$31*Übersicht!I134^3)+(Datenblatt!$C$31*Übersicht!I134^2)+(Datenblatt!$D$31*Übersicht!I134)+Datenblatt!$E$31,IF($C134=11,(Datenblatt!$B$32*Übersicht!I134^3)+(Datenblatt!$C$32*Übersicht!I134^2)+(Datenblatt!$D$32*Übersicht!I134)+Datenblatt!$E$32,0))))))))))))))))))))))))</f>
        <v>0</v>
      </c>
      <c r="P134">
        <f>IF(AND(I134="",C134=11),Datenblatt!$I$29,IF(AND(I134="",C134=12),Datenblatt!$I$29,IF(AND(I134="",C134=16),Datenblatt!$I$29,IF(AND(I134="",C134=15),Datenblatt!$I$29,IF(AND(I134="",C134=14),Datenblatt!$I$29,IF(AND(I134="",C134=13),Datenblatt!$I$29,IF(AND($C134=13,I134&gt;Datenblatt!$AC$3),0,IF(AND($C134=14,I134&gt;Datenblatt!$AC$4),0,IF(AND($C134=15,I134&gt;Datenblatt!$AC$5),0,IF(AND($C134=16,I134&gt;Datenblatt!$AC$6),0,IF(AND($C134=12,I134&gt;Datenblatt!$AC$7),0,IF(AND($C134=11,I134&gt;Datenblatt!$AC$8),0,IF(AND($C134=13,I134&lt;Datenblatt!$AB$3),100,IF(AND($C134=14,I134&lt;Datenblatt!$AB$4),100,IF(AND($C134=15,I134&lt;Datenblatt!$AB$5),100,IF(AND($C134=16,I134&lt;Datenblatt!$AB$6),100,IF(AND($C134=12,I134&lt;Datenblatt!$AB$7),100,IF(AND($C134=11,I134&lt;Datenblatt!$AB$8),100,IF($C134=13,(Datenblatt!$B$27*Übersicht!I134^3)+(Datenblatt!$C$27*Übersicht!I134^2)+(Datenblatt!$D$27*Übersicht!I134)+Datenblatt!$E$27,IF($C134=14,(Datenblatt!$B$28*Übersicht!I134^3)+(Datenblatt!$C$28*Übersicht!I134^2)+(Datenblatt!$D$28*Übersicht!I134)+Datenblatt!$E$28,IF($C134=15,(Datenblatt!$B$29*Übersicht!I134^3)+(Datenblatt!$C$29*Übersicht!I134^2)+(Datenblatt!$D$29*Übersicht!I134)+Datenblatt!$E$29,IF($C134=16,(Datenblatt!$B$30*Übersicht!I134^3)+(Datenblatt!$C$30*Übersicht!I134^2)+(Datenblatt!$D$30*Übersicht!I134)+Datenblatt!$E$30,IF($C134=12,(Datenblatt!$B$31*Übersicht!I134^3)+(Datenblatt!$C$31*Übersicht!I134^2)+(Datenblatt!$D$31*Übersicht!I134)+Datenblatt!$E$31,IF($C134=11,(Datenblatt!$B$32*Übersicht!I134^3)+(Datenblatt!$C$32*Übersicht!I134^2)+(Datenblatt!$D$32*Übersicht!I134)+Datenblatt!$E$32,0))))))))))))))))))))))))</f>
        <v>0</v>
      </c>
      <c r="Q134" s="2" t="e">
        <f t="shared" si="8"/>
        <v>#DIV/0!</v>
      </c>
      <c r="R134" s="2" t="e">
        <f t="shared" si="9"/>
        <v>#DIV/0!</v>
      </c>
      <c r="T134" s="2"/>
      <c r="U134" s="2">
        <f>Datenblatt!$I$10</f>
        <v>63</v>
      </c>
      <c r="V134" s="2">
        <f>Datenblatt!$I$18</f>
        <v>62</v>
      </c>
      <c r="W134" s="2">
        <f>Datenblatt!$I$26</f>
        <v>56</v>
      </c>
      <c r="X134" s="2">
        <f>Datenblatt!$I$34</f>
        <v>58</v>
      </c>
      <c r="Y134" s="7" t="e">
        <f t="shared" si="10"/>
        <v>#DIV/0!</v>
      </c>
      <c r="AA134" s="2">
        <f>Datenblatt!$I$5</f>
        <v>73</v>
      </c>
      <c r="AB134">
        <f>Datenblatt!$I$13</f>
        <v>80</v>
      </c>
      <c r="AC134">
        <f>Datenblatt!$I$21</f>
        <v>80</v>
      </c>
      <c r="AD134">
        <f>Datenblatt!$I$29</f>
        <v>71</v>
      </c>
      <c r="AE134">
        <f>Datenblatt!$I$37</f>
        <v>75</v>
      </c>
      <c r="AF134" s="7" t="e">
        <f t="shared" si="11"/>
        <v>#DIV/0!</v>
      </c>
    </row>
    <row r="135" spans="11:32" ht="18.75" x14ac:dyDescent="0.3">
      <c r="K135" s="3" t="e">
        <f>IF(AND($C135=13,Datenblatt!M135&lt;Datenblatt!$S$3),0,IF(AND($C135=14,Datenblatt!M135&lt;Datenblatt!$S$4),0,IF(AND($C135=15,Datenblatt!M135&lt;Datenblatt!$S$5),0,IF(AND($C135=16,Datenblatt!M135&lt;Datenblatt!$S$6),0,IF(AND($C135=12,Datenblatt!M135&lt;Datenblatt!$S$7),0,IF(AND($C135=11,Datenblatt!M135&lt;Datenblatt!$S$8),0,IF(AND($C135=13,Datenblatt!M135&gt;Datenblatt!$R$3),100,IF(AND($C135=14,Datenblatt!M135&gt;Datenblatt!$R$4),100,IF(AND($C135=15,Datenblatt!M135&gt;Datenblatt!$R$5),100,IF(AND($C135=16,Datenblatt!M135&gt;Datenblatt!$R$6),100,IF(AND($C135=12,Datenblatt!M135&gt;Datenblatt!$R$7),100,IF(AND($C135=11,Datenblatt!M135&gt;Datenblatt!$R$8),100,IF(Übersicht!$C135=13,Datenblatt!$B$35*Datenblatt!M135^3+Datenblatt!$C$35*Datenblatt!M135^2+Datenblatt!$D$35*Datenblatt!M135+Datenblatt!$E$35,IF(Übersicht!$C135=14,Datenblatt!$B$36*Datenblatt!M135^3+Datenblatt!$C$36*Datenblatt!M135^2+Datenblatt!$D$36*Datenblatt!M135+Datenblatt!$E$36,IF(Übersicht!$C135=15,Datenblatt!$B$37*Datenblatt!M135^3+Datenblatt!$C$37*Datenblatt!M135^2+Datenblatt!$D$37*Datenblatt!M135+Datenblatt!$E$37,IF(Übersicht!$C135=16,Datenblatt!$B$38*Datenblatt!M135^3+Datenblatt!$C$38*Datenblatt!M135^2+Datenblatt!$D$38*Datenblatt!M135+Datenblatt!$E$38,IF(Übersicht!$C135=12,Datenblatt!$B$39*Datenblatt!M135^3+Datenblatt!$C$39*Datenblatt!M135^2+Datenblatt!$D$39*Datenblatt!M135+Datenblatt!$E$39,IF(Übersicht!$C135=11,Datenblatt!$B$40*Datenblatt!M135^3+Datenblatt!$C$40*Datenblatt!M135^2+Datenblatt!$D$40*Datenblatt!M135+Datenblatt!$E$40,0))))))))))))))))))</f>
        <v>#DIV/0!</v>
      </c>
      <c r="L135" s="3"/>
      <c r="M135" t="e">
        <f>IF(AND(Übersicht!$C135=13,Datenblatt!O135&lt;Datenblatt!$Y$3),0,IF(AND(Übersicht!$C135=14,Datenblatt!O135&lt;Datenblatt!$Y$4),0,IF(AND(Übersicht!$C135=15,Datenblatt!O135&lt;Datenblatt!$Y$5),0,IF(AND(Übersicht!$C135=16,Datenblatt!O135&lt;Datenblatt!$Y$6),0,IF(AND(Übersicht!$C135=12,Datenblatt!O135&lt;Datenblatt!$Y$7),0,IF(AND(Übersicht!$C135=11,Datenblatt!O135&lt;Datenblatt!$Y$8),0,IF(AND($C135=13,Datenblatt!O135&gt;Datenblatt!$X$3),100,IF(AND($C135=14,Datenblatt!O135&gt;Datenblatt!$X$4),100,IF(AND($C135=15,Datenblatt!O135&gt;Datenblatt!$X$5),100,IF(AND($C135=16,Datenblatt!O135&gt;Datenblatt!$X$6),100,IF(AND($C135=12,Datenblatt!O135&gt;Datenblatt!$X$7),100,IF(AND($C135=11,Datenblatt!O135&gt;Datenblatt!$X$8),100,IF(Übersicht!$C135=13,Datenblatt!$B$11*Datenblatt!O135^3+Datenblatt!$C$11*Datenblatt!O135^2+Datenblatt!$D$11*Datenblatt!O135+Datenblatt!$E$11,IF(Übersicht!$C135=14,Datenblatt!$B$12*Datenblatt!O135^3+Datenblatt!$C$12*Datenblatt!O135^2+Datenblatt!$D$12*Datenblatt!O135+Datenblatt!$E$12,IF(Übersicht!$C135=15,Datenblatt!$B$13*Datenblatt!O135^3+Datenblatt!$C$13*Datenblatt!O135^2+Datenblatt!$D$13*Datenblatt!O135+Datenblatt!$E$13,IF(Übersicht!$C135=16,Datenblatt!$B$14*Datenblatt!O135^3+Datenblatt!$C$14*Datenblatt!O135^2+Datenblatt!$D$14*Datenblatt!O135+Datenblatt!$E$14,IF(Übersicht!$C135=12,Datenblatt!$B$15*Datenblatt!O135^3+Datenblatt!$C$15*Datenblatt!O135^2+Datenblatt!$D$15*Datenblatt!O135+Datenblatt!$E$15,IF(Übersicht!$C135=11,Datenblatt!$B$16*Datenblatt!O135^3+Datenblatt!$C$16*Datenblatt!O135^2+Datenblatt!$D$16*Datenblatt!O135+Datenblatt!$E$16,0))))))))))))))))))</f>
        <v>#DIV/0!</v>
      </c>
      <c r="N135">
        <f>IF(AND($C135=13,H135&lt;Datenblatt!$AA$3),0,IF(AND($C135=14,H135&lt;Datenblatt!$AA$4),0,IF(AND($C135=15,H135&lt;Datenblatt!$AA$5),0,IF(AND($C135=16,H135&lt;Datenblatt!$AA$6),0,IF(AND($C135=12,H135&lt;Datenblatt!$AA$7),0,IF(AND($C135=11,H135&lt;Datenblatt!$AA$8),0,IF(AND($C135=13,H135&gt;Datenblatt!$Z$3),100,IF(AND($C135=14,H135&gt;Datenblatt!$Z$4),100,IF(AND($C135=15,H135&gt;Datenblatt!$Z$5),100,IF(AND($C135=16,H135&gt;Datenblatt!$Z$6),100,IF(AND($C135=12,H135&gt;Datenblatt!$Z$7),100,IF(AND($C135=11,H135&gt;Datenblatt!$Z$8),100,IF($C135=13,(Datenblatt!$B$19*Übersicht!H135^3)+(Datenblatt!$C$19*Übersicht!H135^2)+(Datenblatt!$D$19*Übersicht!H135)+Datenblatt!$E$19,IF($C135=14,(Datenblatt!$B$20*Übersicht!H135^3)+(Datenblatt!$C$20*Übersicht!H135^2)+(Datenblatt!$D$20*Übersicht!H135)+Datenblatt!$E$20,IF($C135=15,(Datenblatt!$B$21*Übersicht!H135^3)+(Datenblatt!$C$21*Übersicht!H135^2)+(Datenblatt!$D$21*Übersicht!H135)+Datenblatt!$E$21,IF($C135=16,(Datenblatt!$B$22*Übersicht!H135^3)+(Datenblatt!$C$22*Übersicht!H135^2)+(Datenblatt!$D$22*Übersicht!H135)+Datenblatt!$E$22,IF($C135=12,(Datenblatt!$B$23*Übersicht!H135^3)+(Datenblatt!$C$23*Übersicht!H135^2)+(Datenblatt!$D$23*Übersicht!H135)+Datenblatt!$E$23,IF($C135=11,(Datenblatt!$B$24*Übersicht!H135^3)+(Datenblatt!$C$24*Übersicht!H135^2)+(Datenblatt!$D$24*Übersicht!H135)+Datenblatt!$E$24,0))))))))))))))))))</f>
        <v>0</v>
      </c>
      <c r="O135">
        <f>IF(AND(I135="",C135=11),Datenblatt!$I$26,IF(AND(I135="",C135=12),Datenblatt!$I$26,IF(AND(I135="",C135=16),Datenblatt!$I$27,IF(AND(I135="",C135=15),Datenblatt!$I$26,IF(AND(I135="",C135=14),Datenblatt!$I$26,IF(AND(I135="",C135=13),Datenblatt!$I$26,IF(AND($C135=13,I135&gt;Datenblatt!$AC$3),0,IF(AND($C135=14,I135&gt;Datenblatt!$AC$4),0,IF(AND($C135=15,I135&gt;Datenblatt!$AC$5),0,IF(AND($C135=16,I135&gt;Datenblatt!$AC$6),0,IF(AND($C135=12,I135&gt;Datenblatt!$AC$7),0,IF(AND($C135=11,I135&gt;Datenblatt!$AC$8),0,IF(AND($C135=13,I135&lt;Datenblatt!$AB$3),100,IF(AND($C135=14,I135&lt;Datenblatt!$AB$4),100,IF(AND($C135=15,I135&lt;Datenblatt!$AB$5),100,IF(AND($C135=16,I135&lt;Datenblatt!$AB$6),100,IF(AND($C135=12,I135&lt;Datenblatt!$AB$7),100,IF(AND($C135=11,I135&lt;Datenblatt!$AB$8),100,IF($C135=13,(Datenblatt!$B$27*Übersicht!I135^3)+(Datenblatt!$C$27*Übersicht!I135^2)+(Datenblatt!$D$27*Übersicht!I135)+Datenblatt!$E$27,IF($C135=14,(Datenblatt!$B$28*Übersicht!I135^3)+(Datenblatt!$C$28*Übersicht!I135^2)+(Datenblatt!$D$28*Übersicht!I135)+Datenblatt!$E$28,IF($C135=15,(Datenblatt!$B$29*Übersicht!I135^3)+(Datenblatt!$C$29*Übersicht!I135^2)+(Datenblatt!$D$29*Übersicht!I135)+Datenblatt!$E$29,IF($C135=16,(Datenblatt!$B$30*Übersicht!I135^3)+(Datenblatt!$C$30*Übersicht!I135^2)+(Datenblatt!$D$30*Übersicht!I135)+Datenblatt!$E$30,IF($C135=12,(Datenblatt!$B$31*Übersicht!I135^3)+(Datenblatt!$C$31*Übersicht!I135^2)+(Datenblatt!$D$31*Übersicht!I135)+Datenblatt!$E$31,IF($C135=11,(Datenblatt!$B$32*Übersicht!I135^3)+(Datenblatt!$C$32*Übersicht!I135^2)+(Datenblatt!$D$32*Übersicht!I135)+Datenblatt!$E$32,0))))))))))))))))))))))))</f>
        <v>0</v>
      </c>
      <c r="P135">
        <f>IF(AND(I135="",C135=11),Datenblatt!$I$29,IF(AND(I135="",C135=12),Datenblatt!$I$29,IF(AND(I135="",C135=16),Datenblatt!$I$29,IF(AND(I135="",C135=15),Datenblatt!$I$29,IF(AND(I135="",C135=14),Datenblatt!$I$29,IF(AND(I135="",C135=13),Datenblatt!$I$29,IF(AND($C135=13,I135&gt;Datenblatt!$AC$3),0,IF(AND($C135=14,I135&gt;Datenblatt!$AC$4),0,IF(AND($C135=15,I135&gt;Datenblatt!$AC$5),0,IF(AND($C135=16,I135&gt;Datenblatt!$AC$6),0,IF(AND($C135=12,I135&gt;Datenblatt!$AC$7),0,IF(AND($C135=11,I135&gt;Datenblatt!$AC$8),0,IF(AND($C135=13,I135&lt;Datenblatt!$AB$3),100,IF(AND($C135=14,I135&lt;Datenblatt!$AB$4),100,IF(AND($C135=15,I135&lt;Datenblatt!$AB$5),100,IF(AND($C135=16,I135&lt;Datenblatt!$AB$6),100,IF(AND($C135=12,I135&lt;Datenblatt!$AB$7),100,IF(AND($C135=11,I135&lt;Datenblatt!$AB$8),100,IF($C135=13,(Datenblatt!$B$27*Übersicht!I135^3)+(Datenblatt!$C$27*Übersicht!I135^2)+(Datenblatt!$D$27*Übersicht!I135)+Datenblatt!$E$27,IF($C135=14,(Datenblatt!$B$28*Übersicht!I135^3)+(Datenblatt!$C$28*Übersicht!I135^2)+(Datenblatt!$D$28*Übersicht!I135)+Datenblatt!$E$28,IF($C135=15,(Datenblatt!$B$29*Übersicht!I135^3)+(Datenblatt!$C$29*Übersicht!I135^2)+(Datenblatt!$D$29*Übersicht!I135)+Datenblatt!$E$29,IF($C135=16,(Datenblatt!$B$30*Übersicht!I135^3)+(Datenblatt!$C$30*Übersicht!I135^2)+(Datenblatt!$D$30*Übersicht!I135)+Datenblatt!$E$30,IF($C135=12,(Datenblatt!$B$31*Übersicht!I135^3)+(Datenblatt!$C$31*Übersicht!I135^2)+(Datenblatt!$D$31*Übersicht!I135)+Datenblatt!$E$31,IF($C135=11,(Datenblatt!$B$32*Übersicht!I135^3)+(Datenblatt!$C$32*Übersicht!I135^2)+(Datenblatt!$D$32*Übersicht!I135)+Datenblatt!$E$32,0))))))))))))))))))))))))</f>
        <v>0</v>
      </c>
      <c r="Q135" s="2" t="e">
        <f t="shared" si="8"/>
        <v>#DIV/0!</v>
      </c>
      <c r="R135" s="2" t="e">
        <f t="shared" si="9"/>
        <v>#DIV/0!</v>
      </c>
      <c r="T135" s="2"/>
      <c r="U135" s="2">
        <f>Datenblatt!$I$10</f>
        <v>63</v>
      </c>
      <c r="V135" s="2">
        <f>Datenblatt!$I$18</f>
        <v>62</v>
      </c>
      <c r="W135" s="2">
        <f>Datenblatt!$I$26</f>
        <v>56</v>
      </c>
      <c r="X135" s="2">
        <f>Datenblatt!$I$34</f>
        <v>58</v>
      </c>
      <c r="Y135" s="7" t="e">
        <f t="shared" si="10"/>
        <v>#DIV/0!</v>
      </c>
      <c r="AA135" s="2">
        <f>Datenblatt!$I$5</f>
        <v>73</v>
      </c>
      <c r="AB135">
        <f>Datenblatt!$I$13</f>
        <v>80</v>
      </c>
      <c r="AC135">
        <f>Datenblatt!$I$21</f>
        <v>80</v>
      </c>
      <c r="AD135">
        <f>Datenblatt!$I$29</f>
        <v>71</v>
      </c>
      <c r="AE135">
        <f>Datenblatt!$I$37</f>
        <v>75</v>
      </c>
      <c r="AF135" s="7" t="e">
        <f t="shared" si="11"/>
        <v>#DIV/0!</v>
      </c>
    </row>
    <row r="136" spans="11:32" ht="18.75" x14ac:dyDescent="0.3">
      <c r="K136" s="3" t="e">
        <f>IF(AND($C136=13,Datenblatt!M136&lt;Datenblatt!$S$3),0,IF(AND($C136=14,Datenblatt!M136&lt;Datenblatt!$S$4),0,IF(AND($C136=15,Datenblatt!M136&lt;Datenblatt!$S$5),0,IF(AND($C136=16,Datenblatt!M136&lt;Datenblatt!$S$6),0,IF(AND($C136=12,Datenblatt!M136&lt;Datenblatt!$S$7),0,IF(AND($C136=11,Datenblatt!M136&lt;Datenblatt!$S$8),0,IF(AND($C136=13,Datenblatt!M136&gt;Datenblatt!$R$3),100,IF(AND($C136=14,Datenblatt!M136&gt;Datenblatt!$R$4),100,IF(AND($C136=15,Datenblatt!M136&gt;Datenblatt!$R$5),100,IF(AND($C136=16,Datenblatt!M136&gt;Datenblatt!$R$6),100,IF(AND($C136=12,Datenblatt!M136&gt;Datenblatt!$R$7),100,IF(AND($C136=11,Datenblatt!M136&gt;Datenblatt!$R$8),100,IF(Übersicht!$C136=13,Datenblatt!$B$35*Datenblatt!M136^3+Datenblatt!$C$35*Datenblatt!M136^2+Datenblatt!$D$35*Datenblatt!M136+Datenblatt!$E$35,IF(Übersicht!$C136=14,Datenblatt!$B$36*Datenblatt!M136^3+Datenblatt!$C$36*Datenblatt!M136^2+Datenblatt!$D$36*Datenblatt!M136+Datenblatt!$E$36,IF(Übersicht!$C136=15,Datenblatt!$B$37*Datenblatt!M136^3+Datenblatt!$C$37*Datenblatt!M136^2+Datenblatt!$D$37*Datenblatt!M136+Datenblatt!$E$37,IF(Übersicht!$C136=16,Datenblatt!$B$38*Datenblatt!M136^3+Datenblatt!$C$38*Datenblatt!M136^2+Datenblatt!$D$38*Datenblatt!M136+Datenblatt!$E$38,IF(Übersicht!$C136=12,Datenblatt!$B$39*Datenblatt!M136^3+Datenblatt!$C$39*Datenblatt!M136^2+Datenblatt!$D$39*Datenblatt!M136+Datenblatt!$E$39,IF(Übersicht!$C136=11,Datenblatt!$B$40*Datenblatt!M136^3+Datenblatt!$C$40*Datenblatt!M136^2+Datenblatt!$D$40*Datenblatt!M136+Datenblatt!$E$40,0))))))))))))))))))</f>
        <v>#DIV/0!</v>
      </c>
      <c r="L136" s="3"/>
      <c r="M136" t="e">
        <f>IF(AND(Übersicht!$C136=13,Datenblatt!O136&lt;Datenblatt!$Y$3),0,IF(AND(Übersicht!$C136=14,Datenblatt!O136&lt;Datenblatt!$Y$4),0,IF(AND(Übersicht!$C136=15,Datenblatt!O136&lt;Datenblatt!$Y$5),0,IF(AND(Übersicht!$C136=16,Datenblatt!O136&lt;Datenblatt!$Y$6),0,IF(AND(Übersicht!$C136=12,Datenblatt!O136&lt;Datenblatt!$Y$7),0,IF(AND(Übersicht!$C136=11,Datenblatt!O136&lt;Datenblatt!$Y$8),0,IF(AND($C136=13,Datenblatt!O136&gt;Datenblatt!$X$3),100,IF(AND($C136=14,Datenblatt!O136&gt;Datenblatt!$X$4),100,IF(AND($C136=15,Datenblatt!O136&gt;Datenblatt!$X$5),100,IF(AND($C136=16,Datenblatt!O136&gt;Datenblatt!$X$6),100,IF(AND($C136=12,Datenblatt!O136&gt;Datenblatt!$X$7),100,IF(AND($C136=11,Datenblatt!O136&gt;Datenblatt!$X$8),100,IF(Übersicht!$C136=13,Datenblatt!$B$11*Datenblatt!O136^3+Datenblatt!$C$11*Datenblatt!O136^2+Datenblatt!$D$11*Datenblatt!O136+Datenblatt!$E$11,IF(Übersicht!$C136=14,Datenblatt!$B$12*Datenblatt!O136^3+Datenblatt!$C$12*Datenblatt!O136^2+Datenblatt!$D$12*Datenblatt!O136+Datenblatt!$E$12,IF(Übersicht!$C136=15,Datenblatt!$B$13*Datenblatt!O136^3+Datenblatt!$C$13*Datenblatt!O136^2+Datenblatt!$D$13*Datenblatt!O136+Datenblatt!$E$13,IF(Übersicht!$C136=16,Datenblatt!$B$14*Datenblatt!O136^3+Datenblatt!$C$14*Datenblatt!O136^2+Datenblatt!$D$14*Datenblatt!O136+Datenblatt!$E$14,IF(Übersicht!$C136=12,Datenblatt!$B$15*Datenblatt!O136^3+Datenblatt!$C$15*Datenblatt!O136^2+Datenblatt!$D$15*Datenblatt!O136+Datenblatt!$E$15,IF(Übersicht!$C136=11,Datenblatt!$B$16*Datenblatt!O136^3+Datenblatt!$C$16*Datenblatt!O136^2+Datenblatt!$D$16*Datenblatt!O136+Datenblatt!$E$16,0))))))))))))))))))</f>
        <v>#DIV/0!</v>
      </c>
      <c r="N136">
        <f>IF(AND($C136=13,H136&lt;Datenblatt!$AA$3),0,IF(AND($C136=14,H136&lt;Datenblatt!$AA$4),0,IF(AND($C136=15,H136&lt;Datenblatt!$AA$5),0,IF(AND($C136=16,H136&lt;Datenblatt!$AA$6),0,IF(AND($C136=12,H136&lt;Datenblatt!$AA$7),0,IF(AND($C136=11,H136&lt;Datenblatt!$AA$8),0,IF(AND($C136=13,H136&gt;Datenblatt!$Z$3),100,IF(AND($C136=14,H136&gt;Datenblatt!$Z$4),100,IF(AND($C136=15,H136&gt;Datenblatt!$Z$5),100,IF(AND($C136=16,H136&gt;Datenblatt!$Z$6),100,IF(AND($C136=12,H136&gt;Datenblatt!$Z$7),100,IF(AND($C136=11,H136&gt;Datenblatt!$Z$8),100,IF($C136=13,(Datenblatt!$B$19*Übersicht!H136^3)+(Datenblatt!$C$19*Übersicht!H136^2)+(Datenblatt!$D$19*Übersicht!H136)+Datenblatt!$E$19,IF($C136=14,(Datenblatt!$B$20*Übersicht!H136^3)+(Datenblatt!$C$20*Übersicht!H136^2)+(Datenblatt!$D$20*Übersicht!H136)+Datenblatt!$E$20,IF($C136=15,(Datenblatt!$B$21*Übersicht!H136^3)+(Datenblatt!$C$21*Übersicht!H136^2)+(Datenblatt!$D$21*Übersicht!H136)+Datenblatt!$E$21,IF($C136=16,(Datenblatt!$B$22*Übersicht!H136^3)+(Datenblatt!$C$22*Übersicht!H136^2)+(Datenblatt!$D$22*Übersicht!H136)+Datenblatt!$E$22,IF($C136=12,(Datenblatt!$B$23*Übersicht!H136^3)+(Datenblatt!$C$23*Übersicht!H136^2)+(Datenblatt!$D$23*Übersicht!H136)+Datenblatt!$E$23,IF($C136=11,(Datenblatt!$B$24*Übersicht!H136^3)+(Datenblatt!$C$24*Übersicht!H136^2)+(Datenblatt!$D$24*Übersicht!H136)+Datenblatt!$E$24,0))))))))))))))))))</f>
        <v>0</v>
      </c>
      <c r="O136">
        <f>IF(AND(I136="",C136=11),Datenblatt!$I$26,IF(AND(I136="",C136=12),Datenblatt!$I$26,IF(AND(I136="",C136=16),Datenblatt!$I$27,IF(AND(I136="",C136=15),Datenblatt!$I$26,IF(AND(I136="",C136=14),Datenblatt!$I$26,IF(AND(I136="",C136=13),Datenblatt!$I$26,IF(AND($C136=13,I136&gt;Datenblatt!$AC$3),0,IF(AND($C136=14,I136&gt;Datenblatt!$AC$4),0,IF(AND($C136=15,I136&gt;Datenblatt!$AC$5),0,IF(AND($C136=16,I136&gt;Datenblatt!$AC$6),0,IF(AND($C136=12,I136&gt;Datenblatt!$AC$7),0,IF(AND($C136=11,I136&gt;Datenblatt!$AC$8),0,IF(AND($C136=13,I136&lt;Datenblatt!$AB$3),100,IF(AND($C136=14,I136&lt;Datenblatt!$AB$4),100,IF(AND($C136=15,I136&lt;Datenblatt!$AB$5),100,IF(AND($C136=16,I136&lt;Datenblatt!$AB$6),100,IF(AND($C136=12,I136&lt;Datenblatt!$AB$7),100,IF(AND($C136=11,I136&lt;Datenblatt!$AB$8),100,IF($C136=13,(Datenblatt!$B$27*Übersicht!I136^3)+(Datenblatt!$C$27*Übersicht!I136^2)+(Datenblatt!$D$27*Übersicht!I136)+Datenblatt!$E$27,IF($C136=14,(Datenblatt!$B$28*Übersicht!I136^3)+(Datenblatt!$C$28*Übersicht!I136^2)+(Datenblatt!$D$28*Übersicht!I136)+Datenblatt!$E$28,IF($C136=15,(Datenblatt!$B$29*Übersicht!I136^3)+(Datenblatt!$C$29*Übersicht!I136^2)+(Datenblatt!$D$29*Übersicht!I136)+Datenblatt!$E$29,IF($C136=16,(Datenblatt!$B$30*Übersicht!I136^3)+(Datenblatt!$C$30*Übersicht!I136^2)+(Datenblatt!$D$30*Übersicht!I136)+Datenblatt!$E$30,IF($C136=12,(Datenblatt!$B$31*Übersicht!I136^3)+(Datenblatt!$C$31*Übersicht!I136^2)+(Datenblatt!$D$31*Übersicht!I136)+Datenblatt!$E$31,IF($C136=11,(Datenblatt!$B$32*Übersicht!I136^3)+(Datenblatt!$C$32*Übersicht!I136^2)+(Datenblatt!$D$32*Übersicht!I136)+Datenblatt!$E$32,0))))))))))))))))))))))))</f>
        <v>0</v>
      </c>
      <c r="P136">
        <f>IF(AND(I136="",C136=11),Datenblatt!$I$29,IF(AND(I136="",C136=12),Datenblatt!$I$29,IF(AND(I136="",C136=16),Datenblatt!$I$29,IF(AND(I136="",C136=15),Datenblatt!$I$29,IF(AND(I136="",C136=14),Datenblatt!$I$29,IF(AND(I136="",C136=13),Datenblatt!$I$29,IF(AND($C136=13,I136&gt;Datenblatt!$AC$3),0,IF(AND($C136=14,I136&gt;Datenblatt!$AC$4),0,IF(AND($C136=15,I136&gt;Datenblatt!$AC$5),0,IF(AND($C136=16,I136&gt;Datenblatt!$AC$6),0,IF(AND($C136=12,I136&gt;Datenblatt!$AC$7),0,IF(AND($C136=11,I136&gt;Datenblatt!$AC$8),0,IF(AND($C136=13,I136&lt;Datenblatt!$AB$3),100,IF(AND($C136=14,I136&lt;Datenblatt!$AB$4),100,IF(AND($C136=15,I136&lt;Datenblatt!$AB$5),100,IF(AND($C136=16,I136&lt;Datenblatt!$AB$6),100,IF(AND($C136=12,I136&lt;Datenblatt!$AB$7),100,IF(AND($C136=11,I136&lt;Datenblatt!$AB$8),100,IF($C136=13,(Datenblatt!$B$27*Übersicht!I136^3)+(Datenblatt!$C$27*Übersicht!I136^2)+(Datenblatt!$D$27*Übersicht!I136)+Datenblatt!$E$27,IF($C136=14,(Datenblatt!$B$28*Übersicht!I136^3)+(Datenblatt!$C$28*Übersicht!I136^2)+(Datenblatt!$D$28*Übersicht!I136)+Datenblatt!$E$28,IF($C136=15,(Datenblatt!$B$29*Übersicht!I136^3)+(Datenblatt!$C$29*Übersicht!I136^2)+(Datenblatt!$D$29*Übersicht!I136)+Datenblatt!$E$29,IF($C136=16,(Datenblatt!$B$30*Übersicht!I136^3)+(Datenblatt!$C$30*Übersicht!I136^2)+(Datenblatt!$D$30*Übersicht!I136)+Datenblatt!$E$30,IF($C136=12,(Datenblatt!$B$31*Übersicht!I136^3)+(Datenblatt!$C$31*Übersicht!I136^2)+(Datenblatt!$D$31*Übersicht!I136)+Datenblatt!$E$31,IF($C136=11,(Datenblatt!$B$32*Übersicht!I136^3)+(Datenblatt!$C$32*Übersicht!I136^2)+(Datenblatt!$D$32*Übersicht!I136)+Datenblatt!$E$32,0))))))))))))))))))))))))</f>
        <v>0</v>
      </c>
      <c r="Q136" s="2" t="e">
        <f t="shared" si="8"/>
        <v>#DIV/0!</v>
      </c>
      <c r="R136" s="2" t="e">
        <f t="shared" si="9"/>
        <v>#DIV/0!</v>
      </c>
      <c r="T136" s="2"/>
      <c r="U136" s="2">
        <f>Datenblatt!$I$10</f>
        <v>63</v>
      </c>
      <c r="V136" s="2">
        <f>Datenblatt!$I$18</f>
        <v>62</v>
      </c>
      <c r="W136" s="2">
        <f>Datenblatt!$I$26</f>
        <v>56</v>
      </c>
      <c r="X136" s="2">
        <f>Datenblatt!$I$34</f>
        <v>58</v>
      </c>
      <c r="Y136" s="7" t="e">
        <f t="shared" si="10"/>
        <v>#DIV/0!</v>
      </c>
      <c r="AA136" s="2">
        <f>Datenblatt!$I$5</f>
        <v>73</v>
      </c>
      <c r="AB136">
        <f>Datenblatt!$I$13</f>
        <v>80</v>
      </c>
      <c r="AC136">
        <f>Datenblatt!$I$21</f>
        <v>80</v>
      </c>
      <c r="AD136">
        <f>Datenblatt!$I$29</f>
        <v>71</v>
      </c>
      <c r="AE136">
        <f>Datenblatt!$I$37</f>
        <v>75</v>
      </c>
      <c r="AF136" s="7" t="e">
        <f t="shared" si="11"/>
        <v>#DIV/0!</v>
      </c>
    </row>
    <row r="137" spans="11:32" ht="18.75" x14ac:dyDescent="0.3">
      <c r="K137" s="3" t="e">
        <f>IF(AND($C137=13,Datenblatt!M137&lt;Datenblatt!$S$3),0,IF(AND($C137=14,Datenblatt!M137&lt;Datenblatt!$S$4),0,IF(AND($C137=15,Datenblatt!M137&lt;Datenblatt!$S$5),0,IF(AND($C137=16,Datenblatt!M137&lt;Datenblatt!$S$6),0,IF(AND($C137=12,Datenblatt!M137&lt;Datenblatt!$S$7),0,IF(AND($C137=11,Datenblatt!M137&lt;Datenblatt!$S$8),0,IF(AND($C137=13,Datenblatt!M137&gt;Datenblatt!$R$3),100,IF(AND($C137=14,Datenblatt!M137&gt;Datenblatt!$R$4),100,IF(AND($C137=15,Datenblatt!M137&gt;Datenblatt!$R$5),100,IF(AND($C137=16,Datenblatt!M137&gt;Datenblatt!$R$6),100,IF(AND($C137=12,Datenblatt!M137&gt;Datenblatt!$R$7),100,IF(AND($C137=11,Datenblatt!M137&gt;Datenblatt!$R$8),100,IF(Übersicht!$C137=13,Datenblatt!$B$35*Datenblatt!M137^3+Datenblatt!$C$35*Datenblatt!M137^2+Datenblatt!$D$35*Datenblatt!M137+Datenblatt!$E$35,IF(Übersicht!$C137=14,Datenblatt!$B$36*Datenblatt!M137^3+Datenblatt!$C$36*Datenblatt!M137^2+Datenblatt!$D$36*Datenblatt!M137+Datenblatt!$E$36,IF(Übersicht!$C137=15,Datenblatt!$B$37*Datenblatt!M137^3+Datenblatt!$C$37*Datenblatt!M137^2+Datenblatt!$D$37*Datenblatt!M137+Datenblatt!$E$37,IF(Übersicht!$C137=16,Datenblatt!$B$38*Datenblatt!M137^3+Datenblatt!$C$38*Datenblatt!M137^2+Datenblatt!$D$38*Datenblatt!M137+Datenblatt!$E$38,IF(Übersicht!$C137=12,Datenblatt!$B$39*Datenblatt!M137^3+Datenblatt!$C$39*Datenblatt!M137^2+Datenblatt!$D$39*Datenblatt!M137+Datenblatt!$E$39,IF(Übersicht!$C137=11,Datenblatt!$B$40*Datenblatt!M137^3+Datenblatt!$C$40*Datenblatt!M137^2+Datenblatt!$D$40*Datenblatt!M137+Datenblatt!$E$40,0))))))))))))))))))</f>
        <v>#DIV/0!</v>
      </c>
      <c r="L137" s="3"/>
      <c r="M137" t="e">
        <f>IF(AND(Übersicht!$C137=13,Datenblatt!O137&lt;Datenblatt!$Y$3),0,IF(AND(Übersicht!$C137=14,Datenblatt!O137&lt;Datenblatt!$Y$4),0,IF(AND(Übersicht!$C137=15,Datenblatt!O137&lt;Datenblatt!$Y$5),0,IF(AND(Übersicht!$C137=16,Datenblatt!O137&lt;Datenblatt!$Y$6),0,IF(AND(Übersicht!$C137=12,Datenblatt!O137&lt;Datenblatt!$Y$7),0,IF(AND(Übersicht!$C137=11,Datenblatt!O137&lt;Datenblatt!$Y$8),0,IF(AND($C137=13,Datenblatt!O137&gt;Datenblatt!$X$3),100,IF(AND($C137=14,Datenblatt!O137&gt;Datenblatt!$X$4),100,IF(AND($C137=15,Datenblatt!O137&gt;Datenblatt!$X$5),100,IF(AND($C137=16,Datenblatt!O137&gt;Datenblatt!$X$6),100,IF(AND($C137=12,Datenblatt!O137&gt;Datenblatt!$X$7),100,IF(AND($C137=11,Datenblatt!O137&gt;Datenblatt!$X$8),100,IF(Übersicht!$C137=13,Datenblatt!$B$11*Datenblatt!O137^3+Datenblatt!$C$11*Datenblatt!O137^2+Datenblatt!$D$11*Datenblatt!O137+Datenblatt!$E$11,IF(Übersicht!$C137=14,Datenblatt!$B$12*Datenblatt!O137^3+Datenblatt!$C$12*Datenblatt!O137^2+Datenblatt!$D$12*Datenblatt!O137+Datenblatt!$E$12,IF(Übersicht!$C137=15,Datenblatt!$B$13*Datenblatt!O137^3+Datenblatt!$C$13*Datenblatt!O137^2+Datenblatt!$D$13*Datenblatt!O137+Datenblatt!$E$13,IF(Übersicht!$C137=16,Datenblatt!$B$14*Datenblatt!O137^3+Datenblatt!$C$14*Datenblatt!O137^2+Datenblatt!$D$14*Datenblatt!O137+Datenblatt!$E$14,IF(Übersicht!$C137=12,Datenblatt!$B$15*Datenblatt!O137^3+Datenblatt!$C$15*Datenblatt!O137^2+Datenblatt!$D$15*Datenblatt!O137+Datenblatt!$E$15,IF(Übersicht!$C137=11,Datenblatt!$B$16*Datenblatt!O137^3+Datenblatt!$C$16*Datenblatt!O137^2+Datenblatt!$D$16*Datenblatt!O137+Datenblatt!$E$16,0))))))))))))))))))</f>
        <v>#DIV/0!</v>
      </c>
      <c r="N137">
        <f>IF(AND($C137=13,H137&lt;Datenblatt!$AA$3),0,IF(AND($C137=14,H137&lt;Datenblatt!$AA$4),0,IF(AND($C137=15,H137&lt;Datenblatt!$AA$5),0,IF(AND($C137=16,H137&lt;Datenblatt!$AA$6),0,IF(AND($C137=12,H137&lt;Datenblatt!$AA$7),0,IF(AND($C137=11,H137&lt;Datenblatt!$AA$8),0,IF(AND($C137=13,H137&gt;Datenblatt!$Z$3),100,IF(AND($C137=14,H137&gt;Datenblatt!$Z$4),100,IF(AND($C137=15,H137&gt;Datenblatt!$Z$5),100,IF(AND($C137=16,H137&gt;Datenblatt!$Z$6),100,IF(AND($C137=12,H137&gt;Datenblatt!$Z$7),100,IF(AND($C137=11,H137&gt;Datenblatt!$Z$8),100,IF($C137=13,(Datenblatt!$B$19*Übersicht!H137^3)+(Datenblatt!$C$19*Übersicht!H137^2)+(Datenblatt!$D$19*Übersicht!H137)+Datenblatt!$E$19,IF($C137=14,(Datenblatt!$B$20*Übersicht!H137^3)+(Datenblatt!$C$20*Übersicht!H137^2)+(Datenblatt!$D$20*Übersicht!H137)+Datenblatt!$E$20,IF($C137=15,(Datenblatt!$B$21*Übersicht!H137^3)+(Datenblatt!$C$21*Übersicht!H137^2)+(Datenblatt!$D$21*Übersicht!H137)+Datenblatt!$E$21,IF($C137=16,(Datenblatt!$B$22*Übersicht!H137^3)+(Datenblatt!$C$22*Übersicht!H137^2)+(Datenblatt!$D$22*Übersicht!H137)+Datenblatt!$E$22,IF($C137=12,(Datenblatt!$B$23*Übersicht!H137^3)+(Datenblatt!$C$23*Übersicht!H137^2)+(Datenblatt!$D$23*Übersicht!H137)+Datenblatt!$E$23,IF($C137=11,(Datenblatt!$B$24*Übersicht!H137^3)+(Datenblatt!$C$24*Übersicht!H137^2)+(Datenblatt!$D$24*Übersicht!H137)+Datenblatt!$E$24,0))))))))))))))))))</f>
        <v>0</v>
      </c>
      <c r="O137">
        <f>IF(AND(I137="",C137=11),Datenblatt!$I$26,IF(AND(I137="",C137=12),Datenblatt!$I$26,IF(AND(I137="",C137=16),Datenblatt!$I$27,IF(AND(I137="",C137=15),Datenblatt!$I$26,IF(AND(I137="",C137=14),Datenblatt!$I$26,IF(AND(I137="",C137=13),Datenblatt!$I$26,IF(AND($C137=13,I137&gt;Datenblatt!$AC$3),0,IF(AND($C137=14,I137&gt;Datenblatt!$AC$4),0,IF(AND($C137=15,I137&gt;Datenblatt!$AC$5),0,IF(AND($C137=16,I137&gt;Datenblatt!$AC$6),0,IF(AND($C137=12,I137&gt;Datenblatt!$AC$7),0,IF(AND($C137=11,I137&gt;Datenblatt!$AC$8),0,IF(AND($C137=13,I137&lt;Datenblatt!$AB$3),100,IF(AND($C137=14,I137&lt;Datenblatt!$AB$4),100,IF(AND($C137=15,I137&lt;Datenblatt!$AB$5),100,IF(AND($C137=16,I137&lt;Datenblatt!$AB$6),100,IF(AND($C137=12,I137&lt;Datenblatt!$AB$7),100,IF(AND($C137=11,I137&lt;Datenblatt!$AB$8),100,IF($C137=13,(Datenblatt!$B$27*Übersicht!I137^3)+(Datenblatt!$C$27*Übersicht!I137^2)+(Datenblatt!$D$27*Übersicht!I137)+Datenblatt!$E$27,IF($C137=14,(Datenblatt!$B$28*Übersicht!I137^3)+(Datenblatt!$C$28*Übersicht!I137^2)+(Datenblatt!$D$28*Übersicht!I137)+Datenblatt!$E$28,IF($C137=15,(Datenblatt!$B$29*Übersicht!I137^3)+(Datenblatt!$C$29*Übersicht!I137^2)+(Datenblatt!$D$29*Übersicht!I137)+Datenblatt!$E$29,IF($C137=16,(Datenblatt!$B$30*Übersicht!I137^3)+(Datenblatt!$C$30*Übersicht!I137^2)+(Datenblatt!$D$30*Übersicht!I137)+Datenblatt!$E$30,IF($C137=12,(Datenblatt!$B$31*Übersicht!I137^3)+(Datenblatt!$C$31*Übersicht!I137^2)+(Datenblatt!$D$31*Übersicht!I137)+Datenblatt!$E$31,IF($C137=11,(Datenblatt!$B$32*Übersicht!I137^3)+(Datenblatt!$C$32*Übersicht!I137^2)+(Datenblatt!$D$32*Übersicht!I137)+Datenblatt!$E$32,0))))))))))))))))))))))))</f>
        <v>0</v>
      </c>
      <c r="P137">
        <f>IF(AND(I137="",C137=11),Datenblatt!$I$29,IF(AND(I137="",C137=12),Datenblatt!$I$29,IF(AND(I137="",C137=16),Datenblatt!$I$29,IF(AND(I137="",C137=15),Datenblatt!$I$29,IF(AND(I137="",C137=14),Datenblatt!$I$29,IF(AND(I137="",C137=13),Datenblatt!$I$29,IF(AND($C137=13,I137&gt;Datenblatt!$AC$3),0,IF(AND($C137=14,I137&gt;Datenblatt!$AC$4),0,IF(AND($C137=15,I137&gt;Datenblatt!$AC$5),0,IF(AND($C137=16,I137&gt;Datenblatt!$AC$6),0,IF(AND($C137=12,I137&gt;Datenblatt!$AC$7),0,IF(AND($C137=11,I137&gt;Datenblatt!$AC$8),0,IF(AND($C137=13,I137&lt;Datenblatt!$AB$3),100,IF(AND($C137=14,I137&lt;Datenblatt!$AB$4),100,IF(AND($C137=15,I137&lt;Datenblatt!$AB$5),100,IF(AND($C137=16,I137&lt;Datenblatt!$AB$6),100,IF(AND($C137=12,I137&lt;Datenblatt!$AB$7),100,IF(AND($C137=11,I137&lt;Datenblatt!$AB$8),100,IF($C137=13,(Datenblatt!$B$27*Übersicht!I137^3)+(Datenblatt!$C$27*Übersicht!I137^2)+(Datenblatt!$D$27*Übersicht!I137)+Datenblatt!$E$27,IF($C137=14,(Datenblatt!$B$28*Übersicht!I137^3)+(Datenblatt!$C$28*Übersicht!I137^2)+(Datenblatt!$D$28*Übersicht!I137)+Datenblatt!$E$28,IF($C137=15,(Datenblatt!$B$29*Übersicht!I137^3)+(Datenblatt!$C$29*Übersicht!I137^2)+(Datenblatt!$D$29*Übersicht!I137)+Datenblatt!$E$29,IF($C137=16,(Datenblatt!$B$30*Übersicht!I137^3)+(Datenblatt!$C$30*Übersicht!I137^2)+(Datenblatt!$D$30*Übersicht!I137)+Datenblatt!$E$30,IF($C137=12,(Datenblatt!$B$31*Übersicht!I137^3)+(Datenblatt!$C$31*Übersicht!I137^2)+(Datenblatt!$D$31*Übersicht!I137)+Datenblatt!$E$31,IF($C137=11,(Datenblatt!$B$32*Übersicht!I137^3)+(Datenblatt!$C$32*Übersicht!I137^2)+(Datenblatt!$D$32*Übersicht!I137)+Datenblatt!$E$32,0))))))))))))))))))))))))</f>
        <v>0</v>
      </c>
      <c r="Q137" s="2" t="e">
        <f t="shared" si="8"/>
        <v>#DIV/0!</v>
      </c>
      <c r="R137" s="2" t="e">
        <f t="shared" si="9"/>
        <v>#DIV/0!</v>
      </c>
      <c r="T137" s="2"/>
      <c r="U137" s="2">
        <f>Datenblatt!$I$10</f>
        <v>63</v>
      </c>
      <c r="V137" s="2">
        <f>Datenblatt!$I$18</f>
        <v>62</v>
      </c>
      <c r="W137" s="2">
        <f>Datenblatt!$I$26</f>
        <v>56</v>
      </c>
      <c r="X137" s="2">
        <f>Datenblatt!$I$34</f>
        <v>58</v>
      </c>
      <c r="Y137" s="7" t="e">
        <f t="shared" si="10"/>
        <v>#DIV/0!</v>
      </c>
      <c r="AA137" s="2">
        <f>Datenblatt!$I$5</f>
        <v>73</v>
      </c>
      <c r="AB137">
        <f>Datenblatt!$I$13</f>
        <v>80</v>
      </c>
      <c r="AC137">
        <f>Datenblatt!$I$21</f>
        <v>80</v>
      </c>
      <c r="AD137">
        <f>Datenblatt!$I$29</f>
        <v>71</v>
      </c>
      <c r="AE137">
        <f>Datenblatt!$I$37</f>
        <v>75</v>
      </c>
      <c r="AF137" s="7" t="e">
        <f t="shared" si="11"/>
        <v>#DIV/0!</v>
      </c>
    </row>
    <row r="138" spans="11:32" ht="18.75" x14ac:dyDescent="0.3">
      <c r="K138" s="3" t="e">
        <f>IF(AND($C138=13,Datenblatt!M138&lt;Datenblatt!$S$3),0,IF(AND($C138=14,Datenblatt!M138&lt;Datenblatt!$S$4),0,IF(AND($C138=15,Datenblatt!M138&lt;Datenblatt!$S$5),0,IF(AND($C138=16,Datenblatt!M138&lt;Datenblatt!$S$6),0,IF(AND($C138=12,Datenblatt!M138&lt;Datenblatt!$S$7),0,IF(AND($C138=11,Datenblatt!M138&lt;Datenblatt!$S$8),0,IF(AND($C138=13,Datenblatt!M138&gt;Datenblatt!$R$3),100,IF(AND($C138=14,Datenblatt!M138&gt;Datenblatt!$R$4),100,IF(AND($C138=15,Datenblatt!M138&gt;Datenblatt!$R$5),100,IF(AND($C138=16,Datenblatt!M138&gt;Datenblatt!$R$6),100,IF(AND($C138=12,Datenblatt!M138&gt;Datenblatt!$R$7),100,IF(AND($C138=11,Datenblatt!M138&gt;Datenblatt!$R$8),100,IF(Übersicht!$C138=13,Datenblatt!$B$35*Datenblatt!M138^3+Datenblatt!$C$35*Datenblatt!M138^2+Datenblatt!$D$35*Datenblatt!M138+Datenblatt!$E$35,IF(Übersicht!$C138=14,Datenblatt!$B$36*Datenblatt!M138^3+Datenblatt!$C$36*Datenblatt!M138^2+Datenblatt!$D$36*Datenblatt!M138+Datenblatt!$E$36,IF(Übersicht!$C138=15,Datenblatt!$B$37*Datenblatt!M138^3+Datenblatt!$C$37*Datenblatt!M138^2+Datenblatt!$D$37*Datenblatt!M138+Datenblatt!$E$37,IF(Übersicht!$C138=16,Datenblatt!$B$38*Datenblatt!M138^3+Datenblatt!$C$38*Datenblatt!M138^2+Datenblatt!$D$38*Datenblatt!M138+Datenblatt!$E$38,IF(Übersicht!$C138=12,Datenblatt!$B$39*Datenblatt!M138^3+Datenblatt!$C$39*Datenblatt!M138^2+Datenblatt!$D$39*Datenblatt!M138+Datenblatt!$E$39,IF(Übersicht!$C138=11,Datenblatt!$B$40*Datenblatt!M138^3+Datenblatt!$C$40*Datenblatt!M138^2+Datenblatt!$D$40*Datenblatt!M138+Datenblatt!$E$40,0))))))))))))))))))</f>
        <v>#DIV/0!</v>
      </c>
      <c r="L138" s="3"/>
      <c r="M138" t="e">
        <f>IF(AND(Übersicht!$C138=13,Datenblatt!O138&lt;Datenblatt!$Y$3),0,IF(AND(Übersicht!$C138=14,Datenblatt!O138&lt;Datenblatt!$Y$4),0,IF(AND(Übersicht!$C138=15,Datenblatt!O138&lt;Datenblatt!$Y$5),0,IF(AND(Übersicht!$C138=16,Datenblatt!O138&lt;Datenblatt!$Y$6),0,IF(AND(Übersicht!$C138=12,Datenblatt!O138&lt;Datenblatt!$Y$7),0,IF(AND(Übersicht!$C138=11,Datenblatt!O138&lt;Datenblatt!$Y$8),0,IF(AND($C138=13,Datenblatt!O138&gt;Datenblatt!$X$3),100,IF(AND($C138=14,Datenblatt!O138&gt;Datenblatt!$X$4),100,IF(AND($C138=15,Datenblatt!O138&gt;Datenblatt!$X$5),100,IF(AND($C138=16,Datenblatt!O138&gt;Datenblatt!$X$6),100,IF(AND($C138=12,Datenblatt!O138&gt;Datenblatt!$X$7),100,IF(AND($C138=11,Datenblatt!O138&gt;Datenblatt!$X$8),100,IF(Übersicht!$C138=13,Datenblatt!$B$11*Datenblatt!O138^3+Datenblatt!$C$11*Datenblatt!O138^2+Datenblatt!$D$11*Datenblatt!O138+Datenblatt!$E$11,IF(Übersicht!$C138=14,Datenblatt!$B$12*Datenblatt!O138^3+Datenblatt!$C$12*Datenblatt!O138^2+Datenblatt!$D$12*Datenblatt!O138+Datenblatt!$E$12,IF(Übersicht!$C138=15,Datenblatt!$B$13*Datenblatt!O138^3+Datenblatt!$C$13*Datenblatt!O138^2+Datenblatt!$D$13*Datenblatt!O138+Datenblatt!$E$13,IF(Übersicht!$C138=16,Datenblatt!$B$14*Datenblatt!O138^3+Datenblatt!$C$14*Datenblatt!O138^2+Datenblatt!$D$14*Datenblatt!O138+Datenblatt!$E$14,IF(Übersicht!$C138=12,Datenblatt!$B$15*Datenblatt!O138^3+Datenblatt!$C$15*Datenblatt!O138^2+Datenblatt!$D$15*Datenblatt!O138+Datenblatt!$E$15,IF(Übersicht!$C138=11,Datenblatt!$B$16*Datenblatt!O138^3+Datenblatt!$C$16*Datenblatt!O138^2+Datenblatt!$D$16*Datenblatt!O138+Datenblatt!$E$16,0))))))))))))))))))</f>
        <v>#DIV/0!</v>
      </c>
      <c r="N138">
        <f>IF(AND($C138=13,H138&lt;Datenblatt!$AA$3),0,IF(AND($C138=14,H138&lt;Datenblatt!$AA$4),0,IF(AND($C138=15,H138&lt;Datenblatt!$AA$5),0,IF(AND($C138=16,H138&lt;Datenblatt!$AA$6),0,IF(AND($C138=12,H138&lt;Datenblatt!$AA$7),0,IF(AND($C138=11,H138&lt;Datenblatt!$AA$8),0,IF(AND($C138=13,H138&gt;Datenblatt!$Z$3),100,IF(AND($C138=14,H138&gt;Datenblatt!$Z$4),100,IF(AND($C138=15,H138&gt;Datenblatt!$Z$5),100,IF(AND($C138=16,H138&gt;Datenblatt!$Z$6),100,IF(AND($C138=12,H138&gt;Datenblatt!$Z$7),100,IF(AND($C138=11,H138&gt;Datenblatt!$Z$8),100,IF($C138=13,(Datenblatt!$B$19*Übersicht!H138^3)+(Datenblatt!$C$19*Übersicht!H138^2)+(Datenblatt!$D$19*Übersicht!H138)+Datenblatt!$E$19,IF($C138=14,(Datenblatt!$B$20*Übersicht!H138^3)+(Datenblatt!$C$20*Übersicht!H138^2)+(Datenblatt!$D$20*Übersicht!H138)+Datenblatt!$E$20,IF($C138=15,(Datenblatt!$B$21*Übersicht!H138^3)+(Datenblatt!$C$21*Übersicht!H138^2)+(Datenblatt!$D$21*Übersicht!H138)+Datenblatt!$E$21,IF($C138=16,(Datenblatt!$B$22*Übersicht!H138^3)+(Datenblatt!$C$22*Übersicht!H138^2)+(Datenblatt!$D$22*Übersicht!H138)+Datenblatt!$E$22,IF($C138=12,(Datenblatt!$B$23*Übersicht!H138^3)+(Datenblatt!$C$23*Übersicht!H138^2)+(Datenblatt!$D$23*Übersicht!H138)+Datenblatt!$E$23,IF($C138=11,(Datenblatt!$B$24*Übersicht!H138^3)+(Datenblatt!$C$24*Übersicht!H138^2)+(Datenblatt!$D$24*Übersicht!H138)+Datenblatt!$E$24,0))))))))))))))))))</f>
        <v>0</v>
      </c>
      <c r="O138">
        <f>IF(AND(I138="",C138=11),Datenblatt!$I$26,IF(AND(I138="",C138=12),Datenblatt!$I$26,IF(AND(I138="",C138=16),Datenblatt!$I$27,IF(AND(I138="",C138=15),Datenblatt!$I$26,IF(AND(I138="",C138=14),Datenblatt!$I$26,IF(AND(I138="",C138=13),Datenblatt!$I$26,IF(AND($C138=13,I138&gt;Datenblatt!$AC$3),0,IF(AND($C138=14,I138&gt;Datenblatt!$AC$4),0,IF(AND($C138=15,I138&gt;Datenblatt!$AC$5),0,IF(AND($C138=16,I138&gt;Datenblatt!$AC$6),0,IF(AND($C138=12,I138&gt;Datenblatt!$AC$7),0,IF(AND($C138=11,I138&gt;Datenblatt!$AC$8),0,IF(AND($C138=13,I138&lt;Datenblatt!$AB$3),100,IF(AND($C138=14,I138&lt;Datenblatt!$AB$4),100,IF(AND($C138=15,I138&lt;Datenblatt!$AB$5),100,IF(AND($C138=16,I138&lt;Datenblatt!$AB$6),100,IF(AND($C138=12,I138&lt;Datenblatt!$AB$7),100,IF(AND($C138=11,I138&lt;Datenblatt!$AB$8),100,IF($C138=13,(Datenblatt!$B$27*Übersicht!I138^3)+(Datenblatt!$C$27*Übersicht!I138^2)+(Datenblatt!$D$27*Übersicht!I138)+Datenblatt!$E$27,IF($C138=14,(Datenblatt!$B$28*Übersicht!I138^3)+(Datenblatt!$C$28*Übersicht!I138^2)+(Datenblatt!$D$28*Übersicht!I138)+Datenblatt!$E$28,IF($C138=15,(Datenblatt!$B$29*Übersicht!I138^3)+(Datenblatt!$C$29*Übersicht!I138^2)+(Datenblatt!$D$29*Übersicht!I138)+Datenblatt!$E$29,IF($C138=16,(Datenblatt!$B$30*Übersicht!I138^3)+(Datenblatt!$C$30*Übersicht!I138^2)+(Datenblatt!$D$30*Übersicht!I138)+Datenblatt!$E$30,IF($C138=12,(Datenblatt!$B$31*Übersicht!I138^3)+(Datenblatt!$C$31*Übersicht!I138^2)+(Datenblatt!$D$31*Übersicht!I138)+Datenblatt!$E$31,IF($C138=11,(Datenblatt!$B$32*Übersicht!I138^3)+(Datenblatt!$C$32*Übersicht!I138^2)+(Datenblatt!$D$32*Übersicht!I138)+Datenblatt!$E$32,0))))))))))))))))))))))))</f>
        <v>0</v>
      </c>
      <c r="P138">
        <f>IF(AND(I138="",C138=11),Datenblatt!$I$29,IF(AND(I138="",C138=12),Datenblatt!$I$29,IF(AND(I138="",C138=16),Datenblatt!$I$29,IF(AND(I138="",C138=15),Datenblatt!$I$29,IF(AND(I138="",C138=14),Datenblatt!$I$29,IF(AND(I138="",C138=13),Datenblatt!$I$29,IF(AND($C138=13,I138&gt;Datenblatt!$AC$3),0,IF(AND($C138=14,I138&gt;Datenblatt!$AC$4),0,IF(AND($C138=15,I138&gt;Datenblatt!$AC$5),0,IF(AND($C138=16,I138&gt;Datenblatt!$AC$6),0,IF(AND($C138=12,I138&gt;Datenblatt!$AC$7),0,IF(AND($C138=11,I138&gt;Datenblatt!$AC$8),0,IF(AND($C138=13,I138&lt;Datenblatt!$AB$3),100,IF(AND($C138=14,I138&lt;Datenblatt!$AB$4),100,IF(AND($C138=15,I138&lt;Datenblatt!$AB$5),100,IF(AND($C138=16,I138&lt;Datenblatt!$AB$6),100,IF(AND($C138=12,I138&lt;Datenblatt!$AB$7),100,IF(AND($C138=11,I138&lt;Datenblatt!$AB$8),100,IF($C138=13,(Datenblatt!$B$27*Übersicht!I138^3)+(Datenblatt!$C$27*Übersicht!I138^2)+(Datenblatt!$D$27*Übersicht!I138)+Datenblatt!$E$27,IF($C138=14,(Datenblatt!$B$28*Übersicht!I138^3)+(Datenblatt!$C$28*Übersicht!I138^2)+(Datenblatt!$D$28*Übersicht!I138)+Datenblatt!$E$28,IF($C138=15,(Datenblatt!$B$29*Übersicht!I138^3)+(Datenblatt!$C$29*Übersicht!I138^2)+(Datenblatt!$D$29*Übersicht!I138)+Datenblatt!$E$29,IF($C138=16,(Datenblatt!$B$30*Übersicht!I138^3)+(Datenblatt!$C$30*Übersicht!I138^2)+(Datenblatt!$D$30*Übersicht!I138)+Datenblatt!$E$30,IF($C138=12,(Datenblatt!$B$31*Übersicht!I138^3)+(Datenblatt!$C$31*Übersicht!I138^2)+(Datenblatt!$D$31*Übersicht!I138)+Datenblatt!$E$31,IF($C138=11,(Datenblatt!$B$32*Übersicht!I138^3)+(Datenblatt!$C$32*Übersicht!I138^2)+(Datenblatt!$D$32*Übersicht!I138)+Datenblatt!$E$32,0))))))))))))))))))))))))</f>
        <v>0</v>
      </c>
      <c r="Q138" s="2" t="e">
        <f t="shared" si="8"/>
        <v>#DIV/0!</v>
      </c>
      <c r="R138" s="2" t="e">
        <f t="shared" si="9"/>
        <v>#DIV/0!</v>
      </c>
      <c r="T138" s="2"/>
      <c r="U138" s="2">
        <f>Datenblatt!$I$10</f>
        <v>63</v>
      </c>
      <c r="V138" s="2">
        <f>Datenblatt!$I$18</f>
        <v>62</v>
      </c>
      <c r="W138" s="2">
        <f>Datenblatt!$I$26</f>
        <v>56</v>
      </c>
      <c r="X138" s="2">
        <f>Datenblatt!$I$34</f>
        <v>58</v>
      </c>
      <c r="Y138" s="7" t="e">
        <f t="shared" si="10"/>
        <v>#DIV/0!</v>
      </c>
      <c r="AA138" s="2">
        <f>Datenblatt!$I$5</f>
        <v>73</v>
      </c>
      <c r="AB138">
        <f>Datenblatt!$I$13</f>
        <v>80</v>
      </c>
      <c r="AC138">
        <f>Datenblatt!$I$21</f>
        <v>80</v>
      </c>
      <c r="AD138">
        <f>Datenblatt!$I$29</f>
        <v>71</v>
      </c>
      <c r="AE138">
        <f>Datenblatt!$I$37</f>
        <v>75</v>
      </c>
      <c r="AF138" s="7" t="e">
        <f t="shared" si="11"/>
        <v>#DIV/0!</v>
      </c>
    </row>
    <row r="139" spans="11:32" ht="18.75" x14ac:dyDescent="0.3">
      <c r="K139" s="3" t="e">
        <f>IF(AND($C139=13,Datenblatt!M139&lt;Datenblatt!$S$3),0,IF(AND($C139=14,Datenblatt!M139&lt;Datenblatt!$S$4),0,IF(AND($C139=15,Datenblatt!M139&lt;Datenblatt!$S$5),0,IF(AND($C139=16,Datenblatt!M139&lt;Datenblatt!$S$6),0,IF(AND($C139=12,Datenblatt!M139&lt;Datenblatt!$S$7),0,IF(AND($C139=11,Datenblatt!M139&lt;Datenblatt!$S$8),0,IF(AND($C139=13,Datenblatt!M139&gt;Datenblatt!$R$3),100,IF(AND($C139=14,Datenblatt!M139&gt;Datenblatt!$R$4),100,IF(AND($C139=15,Datenblatt!M139&gt;Datenblatt!$R$5),100,IF(AND($C139=16,Datenblatt!M139&gt;Datenblatt!$R$6),100,IF(AND($C139=12,Datenblatt!M139&gt;Datenblatt!$R$7),100,IF(AND($C139=11,Datenblatt!M139&gt;Datenblatt!$R$8),100,IF(Übersicht!$C139=13,Datenblatt!$B$35*Datenblatt!M139^3+Datenblatt!$C$35*Datenblatt!M139^2+Datenblatt!$D$35*Datenblatt!M139+Datenblatt!$E$35,IF(Übersicht!$C139=14,Datenblatt!$B$36*Datenblatt!M139^3+Datenblatt!$C$36*Datenblatt!M139^2+Datenblatt!$D$36*Datenblatt!M139+Datenblatt!$E$36,IF(Übersicht!$C139=15,Datenblatt!$B$37*Datenblatt!M139^3+Datenblatt!$C$37*Datenblatt!M139^2+Datenblatt!$D$37*Datenblatt!M139+Datenblatt!$E$37,IF(Übersicht!$C139=16,Datenblatt!$B$38*Datenblatt!M139^3+Datenblatt!$C$38*Datenblatt!M139^2+Datenblatt!$D$38*Datenblatt!M139+Datenblatt!$E$38,IF(Übersicht!$C139=12,Datenblatt!$B$39*Datenblatt!M139^3+Datenblatt!$C$39*Datenblatt!M139^2+Datenblatt!$D$39*Datenblatt!M139+Datenblatt!$E$39,IF(Übersicht!$C139=11,Datenblatt!$B$40*Datenblatt!M139^3+Datenblatt!$C$40*Datenblatt!M139^2+Datenblatt!$D$40*Datenblatt!M139+Datenblatt!$E$40,0))))))))))))))))))</f>
        <v>#DIV/0!</v>
      </c>
      <c r="L139" s="3"/>
      <c r="M139" t="e">
        <f>IF(AND(Übersicht!$C139=13,Datenblatt!O139&lt;Datenblatt!$Y$3),0,IF(AND(Übersicht!$C139=14,Datenblatt!O139&lt;Datenblatt!$Y$4),0,IF(AND(Übersicht!$C139=15,Datenblatt!O139&lt;Datenblatt!$Y$5),0,IF(AND(Übersicht!$C139=16,Datenblatt!O139&lt;Datenblatt!$Y$6),0,IF(AND(Übersicht!$C139=12,Datenblatt!O139&lt;Datenblatt!$Y$7),0,IF(AND(Übersicht!$C139=11,Datenblatt!O139&lt;Datenblatt!$Y$8),0,IF(AND($C139=13,Datenblatt!O139&gt;Datenblatt!$X$3),100,IF(AND($C139=14,Datenblatt!O139&gt;Datenblatt!$X$4),100,IF(AND($C139=15,Datenblatt!O139&gt;Datenblatt!$X$5),100,IF(AND($C139=16,Datenblatt!O139&gt;Datenblatt!$X$6),100,IF(AND($C139=12,Datenblatt!O139&gt;Datenblatt!$X$7),100,IF(AND($C139=11,Datenblatt!O139&gt;Datenblatt!$X$8),100,IF(Übersicht!$C139=13,Datenblatt!$B$11*Datenblatt!O139^3+Datenblatt!$C$11*Datenblatt!O139^2+Datenblatt!$D$11*Datenblatt!O139+Datenblatt!$E$11,IF(Übersicht!$C139=14,Datenblatt!$B$12*Datenblatt!O139^3+Datenblatt!$C$12*Datenblatt!O139^2+Datenblatt!$D$12*Datenblatt!O139+Datenblatt!$E$12,IF(Übersicht!$C139=15,Datenblatt!$B$13*Datenblatt!O139^3+Datenblatt!$C$13*Datenblatt!O139^2+Datenblatt!$D$13*Datenblatt!O139+Datenblatt!$E$13,IF(Übersicht!$C139=16,Datenblatt!$B$14*Datenblatt!O139^3+Datenblatt!$C$14*Datenblatt!O139^2+Datenblatt!$D$14*Datenblatt!O139+Datenblatt!$E$14,IF(Übersicht!$C139=12,Datenblatt!$B$15*Datenblatt!O139^3+Datenblatt!$C$15*Datenblatt!O139^2+Datenblatt!$D$15*Datenblatt!O139+Datenblatt!$E$15,IF(Übersicht!$C139=11,Datenblatt!$B$16*Datenblatt!O139^3+Datenblatt!$C$16*Datenblatt!O139^2+Datenblatt!$D$16*Datenblatt!O139+Datenblatt!$E$16,0))))))))))))))))))</f>
        <v>#DIV/0!</v>
      </c>
      <c r="N139">
        <f>IF(AND($C139=13,H139&lt;Datenblatt!$AA$3),0,IF(AND($C139=14,H139&lt;Datenblatt!$AA$4),0,IF(AND($C139=15,H139&lt;Datenblatt!$AA$5),0,IF(AND($C139=16,H139&lt;Datenblatt!$AA$6),0,IF(AND($C139=12,H139&lt;Datenblatt!$AA$7),0,IF(AND($C139=11,H139&lt;Datenblatt!$AA$8),0,IF(AND($C139=13,H139&gt;Datenblatt!$Z$3),100,IF(AND($C139=14,H139&gt;Datenblatt!$Z$4),100,IF(AND($C139=15,H139&gt;Datenblatt!$Z$5),100,IF(AND($C139=16,H139&gt;Datenblatt!$Z$6),100,IF(AND($C139=12,H139&gt;Datenblatt!$Z$7),100,IF(AND($C139=11,H139&gt;Datenblatt!$Z$8),100,IF($C139=13,(Datenblatt!$B$19*Übersicht!H139^3)+(Datenblatt!$C$19*Übersicht!H139^2)+(Datenblatt!$D$19*Übersicht!H139)+Datenblatt!$E$19,IF($C139=14,(Datenblatt!$B$20*Übersicht!H139^3)+(Datenblatt!$C$20*Übersicht!H139^2)+(Datenblatt!$D$20*Übersicht!H139)+Datenblatt!$E$20,IF($C139=15,(Datenblatt!$B$21*Übersicht!H139^3)+(Datenblatt!$C$21*Übersicht!H139^2)+(Datenblatt!$D$21*Übersicht!H139)+Datenblatt!$E$21,IF($C139=16,(Datenblatt!$B$22*Übersicht!H139^3)+(Datenblatt!$C$22*Übersicht!H139^2)+(Datenblatt!$D$22*Übersicht!H139)+Datenblatt!$E$22,IF($C139=12,(Datenblatt!$B$23*Übersicht!H139^3)+(Datenblatt!$C$23*Übersicht!H139^2)+(Datenblatt!$D$23*Übersicht!H139)+Datenblatt!$E$23,IF($C139=11,(Datenblatt!$B$24*Übersicht!H139^3)+(Datenblatt!$C$24*Übersicht!H139^2)+(Datenblatt!$D$24*Übersicht!H139)+Datenblatt!$E$24,0))))))))))))))))))</f>
        <v>0</v>
      </c>
      <c r="O139">
        <f>IF(AND(I139="",C139=11),Datenblatt!$I$26,IF(AND(I139="",C139=12),Datenblatt!$I$26,IF(AND(I139="",C139=16),Datenblatt!$I$27,IF(AND(I139="",C139=15),Datenblatt!$I$26,IF(AND(I139="",C139=14),Datenblatt!$I$26,IF(AND(I139="",C139=13),Datenblatt!$I$26,IF(AND($C139=13,I139&gt;Datenblatt!$AC$3),0,IF(AND($C139=14,I139&gt;Datenblatt!$AC$4),0,IF(AND($C139=15,I139&gt;Datenblatt!$AC$5),0,IF(AND($C139=16,I139&gt;Datenblatt!$AC$6),0,IF(AND($C139=12,I139&gt;Datenblatt!$AC$7),0,IF(AND($C139=11,I139&gt;Datenblatt!$AC$8),0,IF(AND($C139=13,I139&lt;Datenblatt!$AB$3),100,IF(AND($C139=14,I139&lt;Datenblatt!$AB$4),100,IF(AND($C139=15,I139&lt;Datenblatt!$AB$5),100,IF(AND($C139=16,I139&lt;Datenblatt!$AB$6),100,IF(AND($C139=12,I139&lt;Datenblatt!$AB$7),100,IF(AND($C139=11,I139&lt;Datenblatt!$AB$8),100,IF($C139=13,(Datenblatt!$B$27*Übersicht!I139^3)+(Datenblatt!$C$27*Übersicht!I139^2)+(Datenblatt!$D$27*Übersicht!I139)+Datenblatt!$E$27,IF($C139=14,(Datenblatt!$B$28*Übersicht!I139^3)+(Datenblatt!$C$28*Übersicht!I139^2)+(Datenblatt!$D$28*Übersicht!I139)+Datenblatt!$E$28,IF($C139=15,(Datenblatt!$B$29*Übersicht!I139^3)+(Datenblatt!$C$29*Übersicht!I139^2)+(Datenblatt!$D$29*Übersicht!I139)+Datenblatt!$E$29,IF($C139=16,(Datenblatt!$B$30*Übersicht!I139^3)+(Datenblatt!$C$30*Übersicht!I139^2)+(Datenblatt!$D$30*Übersicht!I139)+Datenblatt!$E$30,IF($C139=12,(Datenblatt!$B$31*Übersicht!I139^3)+(Datenblatt!$C$31*Übersicht!I139^2)+(Datenblatt!$D$31*Übersicht!I139)+Datenblatt!$E$31,IF($C139=11,(Datenblatt!$B$32*Übersicht!I139^3)+(Datenblatt!$C$32*Übersicht!I139^2)+(Datenblatt!$D$32*Übersicht!I139)+Datenblatt!$E$32,0))))))))))))))))))))))))</f>
        <v>0</v>
      </c>
      <c r="P139">
        <f>IF(AND(I139="",C139=11),Datenblatt!$I$29,IF(AND(I139="",C139=12),Datenblatt!$I$29,IF(AND(I139="",C139=16),Datenblatt!$I$29,IF(AND(I139="",C139=15),Datenblatt!$I$29,IF(AND(I139="",C139=14),Datenblatt!$I$29,IF(AND(I139="",C139=13),Datenblatt!$I$29,IF(AND($C139=13,I139&gt;Datenblatt!$AC$3),0,IF(AND($C139=14,I139&gt;Datenblatt!$AC$4),0,IF(AND($C139=15,I139&gt;Datenblatt!$AC$5),0,IF(AND($C139=16,I139&gt;Datenblatt!$AC$6),0,IF(AND($C139=12,I139&gt;Datenblatt!$AC$7),0,IF(AND($C139=11,I139&gt;Datenblatt!$AC$8),0,IF(AND($C139=13,I139&lt;Datenblatt!$AB$3),100,IF(AND($C139=14,I139&lt;Datenblatt!$AB$4),100,IF(AND($C139=15,I139&lt;Datenblatt!$AB$5),100,IF(AND($C139=16,I139&lt;Datenblatt!$AB$6),100,IF(AND($C139=12,I139&lt;Datenblatt!$AB$7),100,IF(AND($C139=11,I139&lt;Datenblatt!$AB$8),100,IF($C139=13,(Datenblatt!$B$27*Übersicht!I139^3)+(Datenblatt!$C$27*Übersicht!I139^2)+(Datenblatt!$D$27*Übersicht!I139)+Datenblatt!$E$27,IF($C139=14,(Datenblatt!$B$28*Übersicht!I139^3)+(Datenblatt!$C$28*Übersicht!I139^2)+(Datenblatt!$D$28*Übersicht!I139)+Datenblatt!$E$28,IF($C139=15,(Datenblatt!$B$29*Übersicht!I139^3)+(Datenblatt!$C$29*Übersicht!I139^2)+(Datenblatt!$D$29*Übersicht!I139)+Datenblatt!$E$29,IF($C139=16,(Datenblatt!$B$30*Übersicht!I139^3)+(Datenblatt!$C$30*Übersicht!I139^2)+(Datenblatt!$D$30*Übersicht!I139)+Datenblatt!$E$30,IF($C139=12,(Datenblatt!$B$31*Übersicht!I139^3)+(Datenblatt!$C$31*Übersicht!I139^2)+(Datenblatt!$D$31*Übersicht!I139)+Datenblatt!$E$31,IF($C139=11,(Datenblatt!$B$32*Übersicht!I139^3)+(Datenblatt!$C$32*Übersicht!I139^2)+(Datenblatt!$D$32*Übersicht!I139)+Datenblatt!$E$32,0))))))))))))))))))))))))</f>
        <v>0</v>
      </c>
      <c r="Q139" s="2" t="e">
        <f t="shared" si="8"/>
        <v>#DIV/0!</v>
      </c>
      <c r="R139" s="2" t="e">
        <f t="shared" si="9"/>
        <v>#DIV/0!</v>
      </c>
      <c r="T139" s="2"/>
      <c r="U139" s="2">
        <f>Datenblatt!$I$10</f>
        <v>63</v>
      </c>
      <c r="V139" s="2">
        <f>Datenblatt!$I$18</f>
        <v>62</v>
      </c>
      <c r="W139" s="2">
        <f>Datenblatt!$I$26</f>
        <v>56</v>
      </c>
      <c r="X139" s="2">
        <f>Datenblatt!$I$34</f>
        <v>58</v>
      </c>
      <c r="Y139" s="7" t="e">
        <f t="shared" si="10"/>
        <v>#DIV/0!</v>
      </c>
      <c r="AA139" s="2">
        <f>Datenblatt!$I$5</f>
        <v>73</v>
      </c>
      <c r="AB139">
        <f>Datenblatt!$I$13</f>
        <v>80</v>
      </c>
      <c r="AC139">
        <f>Datenblatt!$I$21</f>
        <v>80</v>
      </c>
      <c r="AD139">
        <f>Datenblatt!$I$29</f>
        <v>71</v>
      </c>
      <c r="AE139">
        <f>Datenblatt!$I$37</f>
        <v>75</v>
      </c>
      <c r="AF139" s="7" t="e">
        <f t="shared" si="11"/>
        <v>#DIV/0!</v>
      </c>
    </row>
    <row r="140" spans="11:32" ht="18.75" x14ac:dyDescent="0.3">
      <c r="K140" s="3" t="e">
        <f>IF(AND($C140=13,Datenblatt!M140&lt;Datenblatt!$S$3),0,IF(AND($C140=14,Datenblatt!M140&lt;Datenblatt!$S$4),0,IF(AND($C140=15,Datenblatt!M140&lt;Datenblatt!$S$5),0,IF(AND($C140=16,Datenblatt!M140&lt;Datenblatt!$S$6),0,IF(AND($C140=12,Datenblatt!M140&lt;Datenblatt!$S$7),0,IF(AND($C140=11,Datenblatt!M140&lt;Datenblatt!$S$8),0,IF(AND($C140=13,Datenblatt!M140&gt;Datenblatt!$R$3),100,IF(AND($C140=14,Datenblatt!M140&gt;Datenblatt!$R$4),100,IF(AND($C140=15,Datenblatt!M140&gt;Datenblatt!$R$5),100,IF(AND($C140=16,Datenblatt!M140&gt;Datenblatt!$R$6),100,IF(AND($C140=12,Datenblatt!M140&gt;Datenblatt!$R$7),100,IF(AND($C140=11,Datenblatt!M140&gt;Datenblatt!$R$8),100,IF(Übersicht!$C140=13,Datenblatt!$B$35*Datenblatt!M140^3+Datenblatt!$C$35*Datenblatt!M140^2+Datenblatt!$D$35*Datenblatt!M140+Datenblatt!$E$35,IF(Übersicht!$C140=14,Datenblatt!$B$36*Datenblatt!M140^3+Datenblatt!$C$36*Datenblatt!M140^2+Datenblatt!$D$36*Datenblatt!M140+Datenblatt!$E$36,IF(Übersicht!$C140=15,Datenblatt!$B$37*Datenblatt!M140^3+Datenblatt!$C$37*Datenblatt!M140^2+Datenblatt!$D$37*Datenblatt!M140+Datenblatt!$E$37,IF(Übersicht!$C140=16,Datenblatt!$B$38*Datenblatt!M140^3+Datenblatt!$C$38*Datenblatt!M140^2+Datenblatt!$D$38*Datenblatt!M140+Datenblatt!$E$38,IF(Übersicht!$C140=12,Datenblatt!$B$39*Datenblatt!M140^3+Datenblatt!$C$39*Datenblatt!M140^2+Datenblatt!$D$39*Datenblatt!M140+Datenblatt!$E$39,IF(Übersicht!$C140=11,Datenblatt!$B$40*Datenblatt!M140^3+Datenblatt!$C$40*Datenblatt!M140^2+Datenblatt!$D$40*Datenblatt!M140+Datenblatt!$E$40,0))))))))))))))))))</f>
        <v>#DIV/0!</v>
      </c>
      <c r="L140" s="3"/>
      <c r="M140" t="e">
        <f>IF(AND(Übersicht!$C140=13,Datenblatt!O140&lt;Datenblatt!$Y$3),0,IF(AND(Übersicht!$C140=14,Datenblatt!O140&lt;Datenblatt!$Y$4),0,IF(AND(Übersicht!$C140=15,Datenblatt!O140&lt;Datenblatt!$Y$5),0,IF(AND(Übersicht!$C140=16,Datenblatt!O140&lt;Datenblatt!$Y$6),0,IF(AND(Übersicht!$C140=12,Datenblatt!O140&lt;Datenblatt!$Y$7),0,IF(AND(Übersicht!$C140=11,Datenblatt!O140&lt;Datenblatt!$Y$8),0,IF(AND($C140=13,Datenblatt!O140&gt;Datenblatt!$X$3),100,IF(AND($C140=14,Datenblatt!O140&gt;Datenblatt!$X$4),100,IF(AND($C140=15,Datenblatt!O140&gt;Datenblatt!$X$5),100,IF(AND($C140=16,Datenblatt!O140&gt;Datenblatt!$X$6),100,IF(AND($C140=12,Datenblatt!O140&gt;Datenblatt!$X$7),100,IF(AND($C140=11,Datenblatt!O140&gt;Datenblatt!$X$8),100,IF(Übersicht!$C140=13,Datenblatt!$B$11*Datenblatt!O140^3+Datenblatt!$C$11*Datenblatt!O140^2+Datenblatt!$D$11*Datenblatt!O140+Datenblatt!$E$11,IF(Übersicht!$C140=14,Datenblatt!$B$12*Datenblatt!O140^3+Datenblatt!$C$12*Datenblatt!O140^2+Datenblatt!$D$12*Datenblatt!O140+Datenblatt!$E$12,IF(Übersicht!$C140=15,Datenblatt!$B$13*Datenblatt!O140^3+Datenblatt!$C$13*Datenblatt!O140^2+Datenblatt!$D$13*Datenblatt!O140+Datenblatt!$E$13,IF(Übersicht!$C140=16,Datenblatt!$B$14*Datenblatt!O140^3+Datenblatt!$C$14*Datenblatt!O140^2+Datenblatt!$D$14*Datenblatt!O140+Datenblatt!$E$14,IF(Übersicht!$C140=12,Datenblatt!$B$15*Datenblatt!O140^3+Datenblatt!$C$15*Datenblatt!O140^2+Datenblatt!$D$15*Datenblatt!O140+Datenblatt!$E$15,IF(Übersicht!$C140=11,Datenblatt!$B$16*Datenblatt!O140^3+Datenblatt!$C$16*Datenblatt!O140^2+Datenblatt!$D$16*Datenblatt!O140+Datenblatt!$E$16,0))))))))))))))))))</f>
        <v>#DIV/0!</v>
      </c>
      <c r="N140">
        <f>IF(AND($C140=13,H140&lt;Datenblatt!$AA$3),0,IF(AND($C140=14,H140&lt;Datenblatt!$AA$4),0,IF(AND($C140=15,H140&lt;Datenblatt!$AA$5),0,IF(AND($C140=16,H140&lt;Datenblatt!$AA$6),0,IF(AND($C140=12,H140&lt;Datenblatt!$AA$7),0,IF(AND($C140=11,H140&lt;Datenblatt!$AA$8),0,IF(AND($C140=13,H140&gt;Datenblatt!$Z$3),100,IF(AND($C140=14,H140&gt;Datenblatt!$Z$4),100,IF(AND($C140=15,H140&gt;Datenblatt!$Z$5),100,IF(AND($C140=16,H140&gt;Datenblatt!$Z$6),100,IF(AND($C140=12,H140&gt;Datenblatt!$Z$7),100,IF(AND($C140=11,H140&gt;Datenblatt!$Z$8),100,IF($C140=13,(Datenblatt!$B$19*Übersicht!H140^3)+(Datenblatt!$C$19*Übersicht!H140^2)+(Datenblatt!$D$19*Übersicht!H140)+Datenblatt!$E$19,IF($C140=14,(Datenblatt!$B$20*Übersicht!H140^3)+(Datenblatt!$C$20*Übersicht!H140^2)+(Datenblatt!$D$20*Übersicht!H140)+Datenblatt!$E$20,IF($C140=15,(Datenblatt!$B$21*Übersicht!H140^3)+(Datenblatt!$C$21*Übersicht!H140^2)+(Datenblatt!$D$21*Übersicht!H140)+Datenblatt!$E$21,IF($C140=16,(Datenblatt!$B$22*Übersicht!H140^3)+(Datenblatt!$C$22*Übersicht!H140^2)+(Datenblatt!$D$22*Übersicht!H140)+Datenblatt!$E$22,IF($C140=12,(Datenblatt!$B$23*Übersicht!H140^3)+(Datenblatt!$C$23*Übersicht!H140^2)+(Datenblatt!$D$23*Übersicht!H140)+Datenblatt!$E$23,IF($C140=11,(Datenblatt!$B$24*Übersicht!H140^3)+(Datenblatt!$C$24*Übersicht!H140^2)+(Datenblatt!$D$24*Übersicht!H140)+Datenblatt!$E$24,0))))))))))))))))))</f>
        <v>0</v>
      </c>
      <c r="O140">
        <f>IF(AND(I140="",C140=11),Datenblatt!$I$26,IF(AND(I140="",C140=12),Datenblatt!$I$26,IF(AND(I140="",C140=16),Datenblatt!$I$27,IF(AND(I140="",C140=15),Datenblatt!$I$26,IF(AND(I140="",C140=14),Datenblatt!$I$26,IF(AND(I140="",C140=13),Datenblatt!$I$26,IF(AND($C140=13,I140&gt;Datenblatt!$AC$3),0,IF(AND($C140=14,I140&gt;Datenblatt!$AC$4),0,IF(AND($C140=15,I140&gt;Datenblatt!$AC$5),0,IF(AND($C140=16,I140&gt;Datenblatt!$AC$6),0,IF(AND($C140=12,I140&gt;Datenblatt!$AC$7),0,IF(AND($C140=11,I140&gt;Datenblatt!$AC$8),0,IF(AND($C140=13,I140&lt;Datenblatt!$AB$3),100,IF(AND($C140=14,I140&lt;Datenblatt!$AB$4),100,IF(AND($C140=15,I140&lt;Datenblatt!$AB$5),100,IF(AND($C140=16,I140&lt;Datenblatt!$AB$6),100,IF(AND($C140=12,I140&lt;Datenblatt!$AB$7),100,IF(AND($C140=11,I140&lt;Datenblatt!$AB$8),100,IF($C140=13,(Datenblatt!$B$27*Übersicht!I140^3)+(Datenblatt!$C$27*Übersicht!I140^2)+(Datenblatt!$D$27*Übersicht!I140)+Datenblatt!$E$27,IF($C140=14,(Datenblatt!$B$28*Übersicht!I140^3)+(Datenblatt!$C$28*Übersicht!I140^2)+(Datenblatt!$D$28*Übersicht!I140)+Datenblatt!$E$28,IF($C140=15,(Datenblatt!$B$29*Übersicht!I140^3)+(Datenblatt!$C$29*Übersicht!I140^2)+(Datenblatt!$D$29*Übersicht!I140)+Datenblatt!$E$29,IF($C140=16,(Datenblatt!$B$30*Übersicht!I140^3)+(Datenblatt!$C$30*Übersicht!I140^2)+(Datenblatt!$D$30*Übersicht!I140)+Datenblatt!$E$30,IF($C140=12,(Datenblatt!$B$31*Übersicht!I140^3)+(Datenblatt!$C$31*Übersicht!I140^2)+(Datenblatt!$D$31*Übersicht!I140)+Datenblatt!$E$31,IF($C140=11,(Datenblatt!$B$32*Übersicht!I140^3)+(Datenblatt!$C$32*Übersicht!I140^2)+(Datenblatt!$D$32*Übersicht!I140)+Datenblatt!$E$32,0))))))))))))))))))))))))</f>
        <v>0</v>
      </c>
      <c r="P140">
        <f>IF(AND(I140="",C140=11),Datenblatt!$I$29,IF(AND(I140="",C140=12),Datenblatt!$I$29,IF(AND(I140="",C140=16),Datenblatt!$I$29,IF(AND(I140="",C140=15),Datenblatt!$I$29,IF(AND(I140="",C140=14),Datenblatt!$I$29,IF(AND(I140="",C140=13),Datenblatt!$I$29,IF(AND($C140=13,I140&gt;Datenblatt!$AC$3),0,IF(AND($C140=14,I140&gt;Datenblatt!$AC$4),0,IF(AND($C140=15,I140&gt;Datenblatt!$AC$5),0,IF(AND($C140=16,I140&gt;Datenblatt!$AC$6),0,IF(AND($C140=12,I140&gt;Datenblatt!$AC$7),0,IF(AND($C140=11,I140&gt;Datenblatt!$AC$8),0,IF(AND($C140=13,I140&lt;Datenblatt!$AB$3),100,IF(AND($C140=14,I140&lt;Datenblatt!$AB$4),100,IF(AND($C140=15,I140&lt;Datenblatt!$AB$5),100,IF(AND($C140=16,I140&lt;Datenblatt!$AB$6),100,IF(AND($C140=12,I140&lt;Datenblatt!$AB$7),100,IF(AND($C140=11,I140&lt;Datenblatt!$AB$8),100,IF($C140=13,(Datenblatt!$B$27*Übersicht!I140^3)+(Datenblatt!$C$27*Übersicht!I140^2)+(Datenblatt!$D$27*Übersicht!I140)+Datenblatt!$E$27,IF($C140=14,(Datenblatt!$B$28*Übersicht!I140^3)+(Datenblatt!$C$28*Übersicht!I140^2)+(Datenblatt!$D$28*Übersicht!I140)+Datenblatt!$E$28,IF($C140=15,(Datenblatt!$B$29*Übersicht!I140^3)+(Datenblatt!$C$29*Übersicht!I140^2)+(Datenblatt!$D$29*Übersicht!I140)+Datenblatt!$E$29,IF($C140=16,(Datenblatt!$B$30*Übersicht!I140^3)+(Datenblatt!$C$30*Übersicht!I140^2)+(Datenblatt!$D$30*Übersicht!I140)+Datenblatt!$E$30,IF($C140=12,(Datenblatt!$B$31*Übersicht!I140^3)+(Datenblatt!$C$31*Übersicht!I140^2)+(Datenblatt!$D$31*Übersicht!I140)+Datenblatt!$E$31,IF($C140=11,(Datenblatt!$B$32*Übersicht!I140^3)+(Datenblatt!$C$32*Übersicht!I140^2)+(Datenblatt!$D$32*Übersicht!I140)+Datenblatt!$E$32,0))))))))))))))))))))))))</f>
        <v>0</v>
      </c>
      <c r="Q140" s="2" t="e">
        <f t="shared" si="8"/>
        <v>#DIV/0!</v>
      </c>
      <c r="R140" s="2" t="e">
        <f t="shared" si="9"/>
        <v>#DIV/0!</v>
      </c>
      <c r="T140" s="2"/>
      <c r="U140" s="2">
        <f>Datenblatt!$I$10</f>
        <v>63</v>
      </c>
      <c r="V140" s="2">
        <f>Datenblatt!$I$18</f>
        <v>62</v>
      </c>
      <c r="W140" s="2">
        <f>Datenblatt!$I$26</f>
        <v>56</v>
      </c>
      <c r="X140" s="2">
        <f>Datenblatt!$I$34</f>
        <v>58</v>
      </c>
      <c r="Y140" s="7" t="e">
        <f t="shared" si="10"/>
        <v>#DIV/0!</v>
      </c>
      <c r="AA140" s="2">
        <f>Datenblatt!$I$5</f>
        <v>73</v>
      </c>
      <c r="AB140">
        <f>Datenblatt!$I$13</f>
        <v>80</v>
      </c>
      <c r="AC140">
        <f>Datenblatt!$I$21</f>
        <v>80</v>
      </c>
      <c r="AD140">
        <f>Datenblatt!$I$29</f>
        <v>71</v>
      </c>
      <c r="AE140">
        <f>Datenblatt!$I$37</f>
        <v>75</v>
      </c>
      <c r="AF140" s="7" t="e">
        <f t="shared" si="11"/>
        <v>#DIV/0!</v>
      </c>
    </row>
    <row r="141" spans="11:32" ht="18.75" x14ac:dyDescent="0.3">
      <c r="K141" s="3" t="e">
        <f>IF(AND($C141=13,Datenblatt!M141&lt;Datenblatt!$S$3),0,IF(AND($C141=14,Datenblatt!M141&lt;Datenblatt!$S$4),0,IF(AND($C141=15,Datenblatt!M141&lt;Datenblatt!$S$5),0,IF(AND($C141=16,Datenblatt!M141&lt;Datenblatt!$S$6),0,IF(AND($C141=12,Datenblatt!M141&lt;Datenblatt!$S$7),0,IF(AND($C141=11,Datenblatt!M141&lt;Datenblatt!$S$8),0,IF(AND($C141=13,Datenblatt!M141&gt;Datenblatt!$R$3),100,IF(AND($C141=14,Datenblatt!M141&gt;Datenblatt!$R$4),100,IF(AND($C141=15,Datenblatt!M141&gt;Datenblatt!$R$5),100,IF(AND($C141=16,Datenblatt!M141&gt;Datenblatt!$R$6),100,IF(AND($C141=12,Datenblatt!M141&gt;Datenblatt!$R$7),100,IF(AND($C141=11,Datenblatt!M141&gt;Datenblatt!$R$8),100,IF(Übersicht!$C141=13,Datenblatt!$B$35*Datenblatt!M141^3+Datenblatt!$C$35*Datenblatt!M141^2+Datenblatt!$D$35*Datenblatt!M141+Datenblatt!$E$35,IF(Übersicht!$C141=14,Datenblatt!$B$36*Datenblatt!M141^3+Datenblatt!$C$36*Datenblatt!M141^2+Datenblatt!$D$36*Datenblatt!M141+Datenblatt!$E$36,IF(Übersicht!$C141=15,Datenblatt!$B$37*Datenblatt!M141^3+Datenblatt!$C$37*Datenblatt!M141^2+Datenblatt!$D$37*Datenblatt!M141+Datenblatt!$E$37,IF(Übersicht!$C141=16,Datenblatt!$B$38*Datenblatt!M141^3+Datenblatt!$C$38*Datenblatt!M141^2+Datenblatt!$D$38*Datenblatt!M141+Datenblatt!$E$38,IF(Übersicht!$C141=12,Datenblatt!$B$39*Datenblatt!M141^3+Datenblatt!$C$39*Datenblatt!M141^2+Datenblatt!$D$39*Datenblatt!M141+Datenblatt!$E$39,IF(Übersicht!$C141=11,Datenblatt!$B$40*Datenblatt!M141^3+Datenblatt!$C$40*Datenblatt!M141^2+Datenblatt!$D$40*Datenblatt!M141+Datenblatt!$E$40,0))))))))))))))))))</f>
        <v>#DIV/0!</v>
      </c>
      <c r="L141" s="3"/>
      <c r="M141" t="e">
        <f>IF(AND(Übersicht!$C141=13,Datenblatt!O141&lt;Datenblatt!$Y$3),0,IF(AND(Übersicht!$C141=14,Datenblatt!O141&lt;Datenblatt!$Y$4),0,IF(AND(Übersicht!$C141=15,Datenblatt!O141&lt;Datenblatt!$Y$5),0,IF(AND(Übersicht!$C141=16,Datenblatt!O141&lt;Datenblatt!$Y$6),0,IF(AND(Übersicht!$C141=12,Datenblatt!O141&lt;Datenblatt!$Y$7),0,IF(AND(Übersicht!$C141=11,Datenblatt!O141&lt;Datenblatt!$Y$8),0,IF(AND($C141=13,Datenblatt!O141&gt;Datenblatt!$X$3),100,IF(AND($C141=14,Datenblatt!O141&gt;Datenblatt!$X$4),100,IF(AND($C141=15,Datenblatt!O141&gt;Datenblatt!$X$5),100,IF(AND($C141=16,Datenblatt!O141&gt;Datenblatt!$X$6),100,IF(AND($C141=12,Datenblatt!O141&gt;Datenblatt!$X$7),100,IF(AND($C141=11,Datenblatt!O141&gt;Datenblatt!$X$8),100,IF(Übersicht!$C141=13,Datenblatt!$B$11*Datenblatt!O141^3+Datenblatt!$C$11*Datenblatt!O141^2+Datenblatt!$D$11*Datenblatt!O141+Datenblatt!$E$11,IF(Übersicht!$C141=14,Datenblatt!$B$12*Datenblatt!O141^3+Datenblatt!$C$12*Datenblatt!O141^2+Datenblatt!$D$12*Datenblatt!O141+Datenblatt!$E$12,IF(Übersicht!$C141=15,Datenblatt!$B$13*Datenblatt!O141^3+Datenblatt!$C$13*Datenblatt!O141^2+Datenblatt!$D$13*Datenblatt!O141+Datenblatt!$E$13,IF(Übersicht!$C141=16,Datenblatt!$B$14*Datenblatt!O141^3+Datenblatt!$C$14*Datenblatt!O141^2+Datenblatt!$D$14*Datenblatt!O141+Datenblatt!$E$14,IF(Übersicht!$C141=12,Datenblatt!$B$15*Datenblatt!O141^3+Datenblatt!$C$15*Datenblatt!O141^2+Datenblatt!$D$15*Datenblatt!O141+Datenblatt!$E$15,IF(Übersicht!$C141=11,Datenblatt!$B$16*Datenblatt!O141^3+Datenblatt!$C$16*Datenblatt!O141^2+Datenblatt!$D$16*Datenblatt!O141+Datenblatt!$E$16,0))))))))))))))))))</f>
        <v>#DIV/0!</v>
      </c>
      <c r="N141">
        <f>IF(AND($C141=13,H141&lt;Datenblatt!$AA$3),0,IF(AND($C141=14,H141&lt;Datenblatt!$AA$4),0,IF(AND($C141=15,H141&lt;Datenblatt!$AA$5),0,IF(AND($C141=16,H141&lt;Datenblatt!$AA$6),0,IF(AND($C141=12,H141&lt;Datenblatt!$AA$7),0,IF(AND($C141=11,H141&lt;Datenblatt!$AA$8),0,IF(AND($C141=13,H141&gt;Datenblatt!$Z$3),100,IF(AND($C141=14,H141&gt;Datenblatt!$Z$4),100,IF(AND($C141=15,H141&gt;Datenblatt!$Z$5),100,IF(AND($C141=16,H141&gt;Datenblatt!$Z$6),100,IF(AND($C141=12,H141&gt;Datenblatt!$Z$7),100,IF(AND($C141=11,H141&gt;Datenblatt!$Z$8),100,IF($C141=13,(Datenblatt!$B$19*Übersicht!H141^3)+(Datenblatt!$C$19*Übersicht!H141^2)+(Datenblatt!$D$19*Übersicht!H141)+Datenblatt!$E$19,IF($C141=14,(Datenblatt!$B$20*Übersicht!H141^3)+(Datenblatt!$C$20*Übersicht!H141^2)+(Datenblatt!$D$20*Übersicht!H141)+Datenblatt!$E$20,IF($C141=15,(Datenblatt!$B$21*Übersicht!H141^3)+(Datenblatt!$C$21*Übersicht!H141^2)+(Datenblatt!$D$21*Übersicht!H141)+Datenblatt!$E$21,IF($C141=16,(Datenblatt!$B$22*Übersicht!H141^3)+(Datenblatt!$C$22*Übersicht!H141^2)+(Datenblatt!$D$22*Übersicht!H141)+Datenblatt!$E$22,IF($C141=12,(Datenblatt!$B$23*Übersicht!H141^3)+(Datenblatt!$C$23*Übersicht!H141^2)+(Datenblatt!$D$23*Übersicht!H141)+Datenblatt!$E$23,IF($C141=11,(Datenblatt!$B$24*Übersicht!H141^3)+(Datenblatt!$C$24*Übersicht!H141^2)+(Datenblatt!$D$24*Übersicht!H141)+Datenblatt!$E$24,0))))))))))))))))))</f>
        <v>0</v>
      </c>
      <c r="O141">
        <f>IF(AND(I141="",C141=11),Datenblatt!$I$26,IF(AND(I141="",C141=12),Datenblatt!$I$26,IF(AND(I141="",C141=16),Datenblatt!$I$27,IF(AND(I141="",C141=15),Datenblatt!$I$26,IF(AND(I141="",C141=14),Datenblatt!$I$26,IF(AND(I141="",C141=13),Datenblatt!$I$26,IF(AND($C141=13,I141&gt;Datenblatt!$AC$3),0,IF(AND($C141=14,I141&gt;Datenblatt!$AC$4),0,IF(AND($C141=15,I141&gt;Datenblatt!$AC$5),0,IF(AND($C141=16,I141&gt;Datenblatt!$AC$6),0,IF(AND($C141=12,I141&gt;Datenblatt!$AC$7),0,IF(AND($C141=11,I141&gt;Datenblatt!$AC$8),0,IF(AND($C141=13,I141&lt;Datenblatt!$AB$3),100,IF(AND($C141=14,I141&lt;Datenblatt!$AB$4),100,IF(AND($C141=15,I141&lt;Datenblatt!$AB$5),100,IF(AND($C141=16,I141&lt;Datenblatt!$AB$6),100,IF(AND($C141=12,I141&lt;Datenblatt!$AB$7),100,IF(AND($C141=11,I141&lt;Datenblatt!$AB$8),100,IF($C141=13,(Datenblatt!$B$27*Übersicht!I141^3)+(Datenblatt!$C$27*Übersicht!I141^2)+(Datenblatt!$D$27*Übersicht!I141)+Datenblatt!$E$27,IF($C141=14,(Datenblatt!$B$28*Übersicht!I141^3)+(Datenblatt!$C$28*Übersicht!I141^2)+(Datenblatt!$D$28*Übersicht!I141)+Datenblatt!$E$28,IF($C141=15,(Datenblatt!$B$29*Übersicht!I141^3)+(Datenblatt!$C$29*Übersicht!I141^2)+(Datenblatt!$D$29*Übersicht!I141)+Datenblatt!$E$29,IF($C141=16,(Datenblatt!$B$30*Übersicht!I141^3)+(Datenblatt!$C$30*Übersicht!I141^2)+(Datenblatt!$D$30*Übersicht!I141)+Datenblatt!$E$30,IF($C141=12,(Datenblatt!$B$31*Übersicht!I141^3)+(Datenblatt!$C$31*Übersicht!I141^2)+(Datenblatt!$D$31*Übersicht!I141)+Datenblatt!$E$31,IF($C141=11,(Datenblatt!$B$32*Übersicht!I141^3)+(Datenblatt!$C$32*Übersicht!I141^2)+(Datenblatt!$D$32*Übersicht!I141)+Datenblatt!$E$32,0))))))))))))))))))))))))</f>
        <v>0</v>
      </c>
      <c r="P141">
        <f>IF(AND(I141="",C141=11),Datenblatt!$I$29,IF(AND(I141="",C141=12),Datenblatt!$I$29,IF(AND(I141="",C141=16),Datenblatt!$I$29,IF(AND(I141="",C141=15),Datenblatt!$I$29,IF(AND(I141="",C141=14),Datenblatt!$I$29,IF(AND(I141="",C141=13),Datenblatt!$I$29,IF(AND($C141=13,I141&gt;Datenblatt!$AC$3),0,IF(AND($C141=14,I141&gt;Datenblatt!$AC$4),0,IF(AND($C141=15,I141&gt;Datenblatt!$AC$5),0,IF(AND($C141=16,I141&gt;Datenblatt!$AC$6),0,IF(AND($C141=12,I141&gt;Datenblatt!$AC$7),0,IF(AND($C141=11,I141&gt;Datenblatt!$AC$8),0,IF(AND($C141=13,I141&lt;Datenblatt!$AB$3),100,IF(AND($C141=14,I141&lt;Datenblatt!$AB$4),100,IF(AND($C141=15,I141&lt;Datenblatt!$AB$5),100,IF(AND($C141=16,I141&lt;Datenblatt!$AB$6),100,IF(AND($C141=12,I141&lt;Datenblatt!$AB$7),100,IF(AND($C141=11,I141&lt;Datenblatt!$AB$8),100,IF($C141=13,(Datenblatt!$B$27*Übersicht!I141^3)+(Datenblatt!$C$27*Übersicht!I141^2)+(Datenblatt!$D$27*Übersicht!I141)+Datenblatt!$E$27,IF($C141=14,(Datenblatt!$B$28*Übersicht!I141^3)+(Datenblatt!$C$28*Übersicht!I141^2)+(Datenblatt!$D$28*Übersicht!I141)+Datenblatt!$E$28,IF($C141=15,(Datenblatt!$B$29*Übersicht!I141^3)+(Datenblatt!$C$29*Übersicht!I141^2)+(Datenblatt!$D$29*Übersicht!I141)+Datenblatt!$E$29,IF($C141=16,(Datenblatt!$B$30*Übersicht!I141^3)+(Datenblatt!$C$30*Übersicht!I141^2)+(Datenblatt!$D$30*Übersicht!I141)+Datenblatt!$E$30,IF($C141=12,(Datenblatt!$B$31*Übersicht!I141^3)+(Datenblatt!$C$31*Übersicht!I141^2)+(Datenblatt!$D$31*Übersicht!I141)+Datenblatt!$E$31,IF($C141=11,(Datenblatt!$B$32*Übersicht!I141^3)+(Datenblatt!$C$32*Übersicht!I141^2)+(Datenblatt!$D$32*Übersicht!I141)+Datenblatt!$E$32,0))))))))))))))))))))))))</f>
        <v>0</v>
      </c>
      <c r="Q141" s="2" t="e">
        <f t="shared" si="8"/>
        <v>#DIV/0!</v>
      </c>
      <c r="R141" s="2" t="e">
        <f t="shared" si="9"/>
        <v>#DIV/0!</v>
      </c>
      <c r="T141" s="2"/>
      <c r="U141" s="2">
        <f>Datenblatt!$I$10</f>
        <v>63</v>
      </c>
      <c r="V141" s="2">
        <f>Datenblatt!$I$18</f>
        <v>62</v>
      </c>
      <c r="W141" s="2">
        <f>Datenblatt!$I$26</f>
        <v>56</v>
      </c>
      <c r="X141" s="2">
        <f>Datenblatt!$I$34</f>
        <v>58</v>
      </c>
      <c r="Y141" s="7" t="e">
        <f t="shared" si="10"/>
        <v>#DIV/0!</v>
      </c>
      <c r="AA141" s="2">
        <f>Datenblatt!$I$5</f>
        <v>73</v>
      </c>
      <c r="AB141">
        <f>Datenblatt!$I$13</f>
        <v>80</v>
      </c>
      <c r="AC141">
        <f>Datenblatt!$I$21</f>
        <v>80</v>
      </c>
      <c r="AD141">
        <f>Datenblatt!$I$29</f>
        <v>71</v>
      </c>
      <c r="AE141">
        <f>Datenblatt!$I$37</f>
        <v>75</v>
      </c>
      <c r="AF141" s="7" t="e">
        <f t="shared" si="11"/>
        <v>#DIV/0!</v>
      </c>
    </row>
    <row r="142" spans="11:32" ht="18.75" x14ac:dyDescent="0.3">
      <c r="K142" s="3" t="e">
        <f>IF(AND($C142=13,Datenblatt!M142&lt;Datenblatt!$S$3),0,IF(AND($C142=14,Datenblatt!M142&lt;Datenblatt!$S$4),0,IF(AND($C142=15,Datenblatt!M142&lt;Datenblatt!$S$5),0,IF(AND($C142=16,Datenblatt!M142&lt;Datenblatt!$S$6),0,IF(AND($C142=12,Datenblatt!M142&lt;Datenblatt!$S$7),0,IF(AND($C142=11,Datenblatt!M142&lt;Datenblatt!$S$8),0,IF(AND($C142=13,Datenblatt!M142&gt;Datenblatt!$R$3),100,IF(AND($C142=14,Datenblatt!M142&gt;Datenblatt!$R$4),100,IF(AND($C142=15,Datenblatt!M142&gt;Datenblatt!$R$5),100,IF(AND($C142=16,Datenblatt!M142&gt;Datenblatt!$R$6),100,IF(AND($C142=12,Datenblatt!M142&gt;Datenblatt!$R$7),100,IF(AND($C142=11,Datenblatt!M142&gt;Datenblatt!$R$8),100,IF(Übersicht!$C142=13,Datenblatt!$B$35*Datenblatt!M142^3+Datenblatt!$C$35*Datenblatt!M142^2+Datenblatt!$D$35*Datenblatt!M142+Datenblatt!$E$35,IF(Übersicht!$C142=14,Datenblatt!$B$36*Datenblatt!M142^3+Datenblatt!$C$36*Datenblatt!M142^2+Datenblatt!$D$36*Datenblatt!M142+Datenblatt!$E$36,IF(Übersicht!$C142=15,Datenblatt!$B$37*Datenblatt!M142^3+Datenblatt!$C$37*Datenblatt!M142^2+Datenblatt!$D$37*Datenblatt!M142+Datenblatt!$E$37,IF(Übersicht!$C142=16,Datenblatt!$B$38*Datenblatt!M142^3+Datenblatt!$C$38*Datenblatt!M142^2+Datenblatt!$D$38*Datenblatt!M142+Datenblatt!$E$38,IF(Übersicht!$C142=12,Datenblatt!$B$39*Datenblatt!M142^3+Datenblatt!$C$39*Datenblatt!M142^2+Datenblatt!$D$39*Datenblatt!M142+Datenblatt!$E$39,IF(Übersicht!$C142=11,Datenblatt!$B$40*Datenblatt!M142^3+Datenblatt!$C$40*Datenblatt!M142^2+Datenblatt!$D$40*Datenblatt!M142+Datenblatt!$E$40,0))))))))))))))))))</f>
        <v>#DIV/0!</v>
      </c>
      <c r="L142" s="3"/>
      <c r="M142" t="e">
        <f>IF(AND(Übersicht!$C142=13,Datenblatt!O142&lt;Datenblatt!$Y$3),0,IF(AND(Übersicht!$C142=14,Datenblatt!O142&lt;Datenblatt!$Y$4),0,IF(AND(Übersicht!$C142=15,Datenblatt!O142&lt;Datenblatt!$Y$5),0,IF(AND(Übersicht!$C142=16,Datenblatt!O142&lt;Datenblatt!$Y$6),0,IF(AND(Übersicht!$C142=12,Datenblatt!O142&lt;Datenblatt!$Y$7),0,IF(AND(Übersicht!$C142=11,Datenblatt!O142&lt;Datenblatt!$Y$8),0,IF(AND($C142=13,Datenblatt!O142&gt;Datenblatt!$X$3),100,IF(AND($C142=14,Datenblatt!O142&gt;Datenblatt!$X$4),100,IF(AND($C142=15,Datenblatt!O142&gt;Datenblatt!$X$5),100,IF(AND($C142=16,Datenblatt!O142&gt;Datenblatt!$X$6),100,IF(AND($C142=12,Datenblatt!O142&gt;Datenblatt!$X$7),100,IF(AND($C142=11,Datenblatt!O142&gt;Datenblatt!$X$8),100,IF(Übersicht!$C142=13,Datenblatt!$B$11*Datenblatt!O142^3+Datenblatt!$C$11*Datenblatt!O142^2+Datenblatt!$D$11*Datenblatt!O142+Datenblatt!$E$11,IF(Übersicht!$C142=14,Datenblatt!$B$12*Datenblatt!O142^3+Datenblatt!$C$12*Datenblatt!O142^2+Datenblatt!$D$12*Datenblatt!O142+Datenblatt!$E$12,IF(Übersicht!$C142=15,Datenblatt!$B$13*Datenblatt!O142^3+Datenblatt!$C$13*Datenblatt!O142^2+Datenblatt!$D$13*Datenblatt!O142+Datenblatt!$E$13,IF(Übersicht!$C142=16,Datenblatt!$B$14*Datenblatt!O142^3+Datenblatt!$C$14*Datenblatt!O142^2+Datenblatt!$D$14*Datenblatt!O142+Datenblatt!$E$14,IF(Übersicht!$C142=12,Datenblatt!$B$15*Datenblatt!O142^3+Datenblatt!$C$15*Datenblatt!O142^2+Datenblatt!$D$15*Datenblatt!O142+Datenblatt!$E$15,IF(Übersicht!$C142=11,Datenblatt!$B$16*Datenblatt!O142^3+Datenblatt!$C$16*Datenblatt!O142^2+Datenblatt!$D$16*Datenblatt!O142+Datenblatt!$E$16,0))))))))))))))))))</f>
        <v>#DIV/0!</v>
      </c>
      <c r="N142">
        <f>IF(AND($C142=13,H142&lt;Datenblatt!$AA$3),0,IF(AND($C142=14,H142&lt;Datenblatt!$AA$4),0,IF(AND($C142=15,H142&lt;Datenblatt!$AA$5),0,IF(AND($C142=16,H142&lt;Datenblatt!$AA$6),0,IF(AND($C142=12,H142&lt;Datenblatt!$AA$7),0,IF(AND($C142=11,H142&lt;Datenblatt!$AA$8),0,IF(AND($C142=13,H142&gt;Datenblatt!$Z$3),100,IF(AND($C142=14,H142&gt;Datenblatt!$Z$4),100,IF(AND($C142=15,H142&gt;Datenblatt!$Z$5),100,IF(AND($C142=16,H142&gt;Datenblatt!$Z$6),100,IF(AND($C142=12,H142&gt;Datenblatt!$Z$7),100,IF(AND($C142=11,H142&gt;Datenblatt!$Z$8),100,IF($C142=13,(Datenblatt!$B$19*Übersicht!H142^3)+(Datenblatt!$C$19*Übersicht!H142^2)+(Datenblatt!$D$19*Übersicht!H142)+Datenblatt!$E$19,IF($C142=14,(Datenblatt!$B$20*Übersicht!H142^3)+(Datenblatt!$C$20*Übersicht!H142^2)+(Datenblatt!$D$20*Übersicht!H142)+Datenblatt!$E$20,IF($C142=15,(Datenblatt!$B$21*Übersicht!H142^3)+(Datenblatt!$C$21*Übersicht!H142^2)+(Datenblatt!$D$21*Übersicht!H142)+Datenblatt!$E$21,IF($C142=16,(Datenblatt!$B$22*Übersicht!H142^3)+(Datenblatt!$C$22*Übersicht!H142^2)+(Datenblatt!$D$22*Übersicht!H142)+Datenblatt!$E$22,IF($C142=12,(Datenblatt!$B$23*Übersicht!H142^3)+(Datenblatt!$C$23*Übersicht!H142^2)+(Datenblatt!$D$23*Übersicht!H142)+Datenblatt!$E$23,IF($C142=11,(Datenblatt!$B$24*Übersicht!H142^3)+(Datenblatt!$C$24*Übersicht!H142^2)+(Datenblatt!$D$24*Übersicht!H142)+Datenblatt!$E$24,0))))))))))))))))))</f>
        <v>0</v>
      </c>
      <c r="O142">
        <f>IF(AND(I142="",C142=11),Datenblatt!$I$26,IF(AND(I142="",C142=12),Datenblatt!$I$26,IF(AND(I142="",C142=16),Datenblatt!$I$27,IF(AND(I142="",C142=15),Datenblatt!$I$26,IF(AND(I142="",C142=14),Datenblatt!$I$26,IF(AND(I142="",C142=13),Datenblatt!$I$26,IF(AND($C142=13,I142&gt;Datenblatt!$AC$3),0,IF(AND($C142=14,I142&gt;Datenblatt!$AC$4),0,IF(AND($C142=15,I142&gt;Datenblatt!$AC$5),0,IF(AND($C142=16,I142&gt;Datenblatt!$AC$6),0,IF(AND($C142=12,I142&gt;Datenblatt!$AC$7),0,IF(AND($C142=11,I142&gt;Datenblatt!$AC$8),0,IF(AND($C142=13,I142&lt;Datenblatt!$AB$3),100,IF(AND($C142=14,I142&lt;Datenblatt!$AB$4),100,IF(AND($C142=15,I142&lt;Datenblatt!$AB$5),100,IF(AND($C142=16,I142&lt;Datenblatt!$AB$6),100,IF(AND($C142=12,I142&lt;Datenblatt!$AB$7),100,IF(AND($C142=11,I142&lt;Datenblatt!$AB$8),100,IF($C142=13,(Datenblatt!$B$27*Übersicht!I142^3)+(Datenblatt!$C$27*Übersicht!I142^2)+(Datenblatt!$D$27*Übersicht!I142)+Datenblatt!$E$27,IF($C142=14,(Datenblatt!$B$28*Übersicht!I142^3)+(Datenblatt!$C$28*Übersicht!I142^2)+(Datenblatt!$D$28*Übersicht!I142)+Datenblatt!$E$28,IF($C142=15,(Datenblatt!$B$29*Übersicht!I142^3)+(Datenblatt!$C$29*Übersicht!I142^2)+(Datenblatt!$D$29*Übersicht!I142)+Datenblatt!$E$29,IF($C142=16,(Datenblatt!$B$30*Übersicht!I142^3)+(Datenblatt!$C$30*Übersicht!I142^2)+(Datenblatt!$D$30*Übersicht!I142)+Datenblatt!$E$30,IF($C142=12,(Datenblatt!$B$31*Übersicht!I142^3)+(Datenblatt!$C$31*Übersicht!I142^2)+(Datenblatt!$D$31*Übersicht!I142)+Datenblatt!$E$31,IF($C142=11,(Datenblatt!$B$32*Übersicht!I142^3)+(Datenblatt!$C$32*Übersicht!I142^2)+(Datenblatt!$D$32*Übersicht!I142)+Datenblatt!$E$32,0))))))))))))))))))))))))</f>
        <v>0</v>
      </c>
      <c r="P142">
        <f>IF(AND(I142="",C142=11),Datenblatt!$I$29,IF(AND(I142="",C142=12),Datenblatt!$I$29,IF(AND(I142="",C142=16),Datenblatt!$I$29,IF(AND(I142="",C142=15),Datenblatt!$I$29,IF(AND(I142="",C142=14),Datenblatt!$I$29,IF(AND(I142="",C142=13),Datenblatt!$I$29,IF(AND($C142=13,I142&gt;Datenblatt!$AC$3),0,IF(AND($C142=14,I142&gt;Datenblatt!$AC$4),0,IF(AND($C142=15,I142&gt;Datenblatt!$AC$5),0,IF(AND($C142=16,I142&gt;Datenblatt!$AC$6),0,IF(AND($C142=12,I142&gt;Datenblatt!$AC$7),0,IF(AND($C142=11,I142&gt;Datenblatt!$AC$8),0,IF(AND($C142=13,I142&lt;Datenblatt!$AB$3),100,IF(AND($C142=14,I142&lt;Datenblatt!$AB$4),100,IF(AND($C142=15,I142&lt;Datenblatt!$AB$5),100,IF(AND($C142=16,I142&lt;Datenblatt!$AB$6),100,IF(AND($C142=12,I142&lt;Datenblatt!$AB$7),100,IF(AND($C142=11,I142&lt;Datenblatt!$AB$8),100,IF($C142=13,(Datenblatt!$B$27*Übersicht!I142^3)+(Datenblatt!$C$27*Übersicht!I142^2)+(Datenblatt!$D$27*Übersicht!I142)+Datenblatt!$E$27,IF($C142=14,(Datenblatt!$B$28*Übersicht!I142^3)+(Datenblatt!$C$28*Übersicht!I142^2)+(Datenblatt!$D$28*Übersicht!I142)+Datenblatt!$E$28,IF($C142=15,(Datenblatt!$B$29*Übersicht!I142^3)+(Datenblatt!$C$29*Übersicht!I142^2)+(Datenblatt!$D$29*Übersicht!I142)+Datenblatt!$E$29,IF($C142=16,(Datenblatt!$B$30*Übersicht!I142^3)+(Datenblatt!$C$30*Übersicht!I142^2)+(Datenblatt!$D$30*Übersicht!I142)+Datenblatt!$E$30,IF($C142=12,(Datenblatt!$B$31*Übersicht!I142^3)+(Datenblatt!$C$31*Übersicht!I142^2)+(Datenblatt!$D$31*Übersicht!I142)+Datenblatt!$E$31,IF($C142=11,(Datenblatt!$B$32*Übersicht!I142^3)+(Datenblatt!$C$32*Übersicht!I142^2)+(Datenblatt!$D$32*Übersicht!I142)+Datenblatt!$E$32,0))))))))))))))))))))))))</f>
        <v>0</v>
      </c>
      <c r="Q142" s="2" t="e">
        <f t="shared" si="8"/>
        <v>#DIV/0!</v>
      </c>
      <c r="R142" s="2" t="e">
        <f t="shared" si="9"/>
        <v>#DIV/0!</v>
      </c>
      <c r="T142" s="2"/>
      <c r="U142" s="2">
        <f>Datenblatt!$I$10</f>
        <v>63</v>
      </c>
      <c r="V142" s="2">
        <f>Datenblatt!$I$18</f>
        <v>62</v>
      </c>
      <c r="W142" s="2">
        <f>Datenblatt!$I$26</f>
        <v>56</v>
      </c>
      <c r="X142" s="2">
        <f>Datenblatt!$I$34</f>
        <v>58</v>
      </c>
      <c r="Y142" s="7" t="e">
        <f t="shared" si="10"/>
        <v>#DIV/0!</v>
      </c>
      <c r="AA142" s="2">
        <f>Datenblatt!$I$5</f>
        <v>73</v>
      </c>
      <c r="AB142">
        <f>Datenblatt!$I$13</f>
        <v>80</v>
      </c>
      <c r="AC142">
        <f>Datenblatt!$I$21</f>
        <v>80</v>
      </c>
      <c r="AD142">
        <f>Datenblatt!$I$29</f>
        <v>71</v>
      </c>
      <c r="AE142">
        <f>Datenblatt!$I$37</f>
        <v>75</v>
      </c>
      <c r="AF142" s="7" t="e">
        <f t="shared" si="11"/>
        <v>#DIV/0!</v>
      </c>
    </row>
    <row r="143" spans="11:32" ht="18.75" x14ac:dyDescent="0.3">
      <c r="K143" s="3" t="e">
        <f>IF(AND($C143=13,Datenblatt!M143&lt;Datenblatt!$S$3),0,IF(AND($C143=14,Datenblatt!M143&lt;Datenblatt!$S$4),0,IF(AND($C143=15,Datenblatt!M143&lt;Datenblatt!$S$5),0,IF(AND($C143=16,Datenblatt!M143&lt;Datenblatt!$S$6),0,IF(AND($C143=12,Datenblatt!M143&lt;Datenblatt!$S$7),0,IF(AND($C143=11,Datenblatt!M143&lt;Datenblatt!$S$8),0,IF(AND($C143=13,Datenblatt!M143&gt;Datenblatt!$R$3),100,IF(AND($C143=14,Datenblatt!M143&gt;Datenblatt!$R$4),100,IF(AND($C143=15,Datenblatt!M143&gt;Datenblatt!$R$5),100,IF(AND($C143=16,Datenblatt!M143&gt;Datenblatt!$R$6),100,IF(AND($C143=12,Datenblatt!M143&gt;Datenblatt!$R$7),100,IF(AND($C143=11,Datenblatt!M143&gt;Datenblatt!$R$8),100,IF(Übersicht!$C143=13,Datenblatt!$B$35*Datenblatt!M143^3+Datenblatt!$C$35*Datenblatt!M143^2+Datenblatt!$D$35*Datenblatt!M143+Datenblatt!$E$35,IF(Übersicht!$C143=14,Datenblatt!$B$36*Datenblatt!M143^3+Datenblatt!$C$36*Datenblatt!M143^2+Datenblatt!$D$36*Datenblatt!M143+Datenblatt!$E$36,IF(Übersicht!$C143=15,Datenblatt!$B$37*Datenblatt!M143^3+Datenblatt!$C$37*Datenblatt!M143^2+Datenblatt!$D$37*Datenblatt!M143+Datenblatt!$E$37,IF(Übersicht!$C143=16,Datenblatt!$B$38*Datenblatt!M143^3+Datenblatt!$C$38*Datenblatt!M143^2+Datenblatt!$D$38*Datenblatt!M143+Datenblatt!$E$38,IF(Übersicht!$C143=12,Datenblatt!$B$39*Datenblatt!M143^3+Datenblatt!$C$39*Datenblatt!M143^2+Datenblatt!$D$39*Datenblatt!M143+Datenblatt!$E$39,IF(Übersicht!$C143=11,Datenblatt!$B$40*Datenblatt!M143^3+Datenblatt!$C$40*Datenblatt!M143^2+Datenblatt!$D$40*Datenblatt!M143+Datenblatt!$E$40,0))))))))))))))))))</f>
        <v>#DIV/0!</v>
      </c>
      <c r="L143" s="3"/>
      <c r="M143" t="e">
        <f>IF(AND(Übersicht!$C143=13,Datenblatt!O143&lt;Datenblatt!$Y$3),0,IF(AND(Übersicht!$C143=14,Datenblatt!O143&lt;Datenblatt!$Y$4),0,IF(AND(Übersicht!$C143=15,Datenblatt!O143&lt;Datenblatt!$Y$5),0,IF(AND(Übersicht!$C143=16,Datenblatt!O143&lt;Datenblatt!$Y$6),0,IF(AND(Übersicht!$C143=12,Datenblatt!O143&lt;Datenblatt!$Y$7),0,IF(AND(Übersicht!$C143=11,Datenblatt!O143&lt;Datenblatt!$Y$8),0,IF(AND($C143=13,Datenblatt!O143&gt;Datenblatt!$X$3),100,IF(AND($C143=14,Datenblatt!O143&gt;Datenblatt!$X$4),100,IF(AND($C143=15,Datenblatt!O143&gt;Datenblatt!$X$5),100,IF(AND($C143=16,Datenblatt!O143&gt;Datenblatt!$X$6),100,IF(AND($C143=12,Datenblatt!O143&gt;Datenblatt!$X$7),100,IF(AND($C143=11,Datenblatt!O143&gt;Datenblatt!$X$8),100,IF(Übersicht!$C143=13,Datenblatt!$B$11*Datenblatt!O143^3+Datenblatt!$C$11*Datenblatt!O143^2+Datenblatt!$D$11*Datenblatt!O143+Datenblatt!$E$11,IF(Übersicht!$C143=14,Datenblatt!$B$12*Datenblatt!O143^3+Datenblatt!$C$12*Datenblatt!O143^2+Datenblatt!$D$12*Datenblatt!O143+Datenblatt!$E$12,IF(Übersicht!$C143=15,Datenblatt!$B$13*Datenblatt!O143^3+Datenblatt!$C$13*Datenblatt!O143^2+Datenblatt!$D$13*Datenblatt!O143+Datenblatt!$E$13,IF(Übersicht!$C143=16,Datenblatt!$B$14*Datenblatt!O143^3+Datenblatt!$C$14*Datenblatt!O143^2+Datenblatt!$D$14*Datenblatt!O143+Datenblatt!$E$14,IF(Übersicht!$C143=12,Datenblatt!$B$15*Datenblatt!O143^3+Datenblatt!$C$15*Datenblatt!O143^2+Datenblatt!$D$15*Datenblatt!O143+Datenblatt!$E$15,IF(Übersicht!$C143=11,Datenblatt!$B$16*Datenblatt!O143^3+Datenblatt!$C$16*Datenblatt!O143^2+Datenblatt!$D$16*Datenblatt!O143+Datenblatt!$E$16,0))))))))))))))))))</f>
        <v>#DIV/0!</v>
      </c>
      <c r="N143">
        <f>IF(AND($C143=13,H143&lt;Datenblatt!$AA$3),0,IF(AND($C143=14,H143&lt;Datenblatt!$AA$4),0,IF(AND($C143=15,H143&lt;Datenblatt!$AA$5),0,IF(AND($C143=16,H143&lt;Datenblatt!$AA$6),0,IF(AND($C143=12,H143&lt;Datenblatt!$AA$7),0,IF(AND($C143=11,H143&lt;Datenblatt!$AA$8),0,IF(AND($C143=13,H143&gt;Datenblatt!$Z$3),100,IF(AND($C143=14,H143&gt;Datenblatt!$Z$4),100,IF(AND($C143=15,H143&gt;Datenblatt!$Z$5),100,IF(AND($C143=16,H143&gt;Datenblatt!$Z$6),100,IF(AND($C143=12,H143&gt;Datenblatt!$Z$7),100,IF(AND($C143=11,H143&gt;Datenblatt!$Z$8),100,IF($C143=13,(Datenblatt!$B$19*Übersicht!H143^3)+(Datenblatt!$C$19*Übersicht!H143^2)+(Datenblatt!$D$19*Übersicht!H143)+Datenblatt!$E$19,IF($C143=14,(Datenblatt!$B$20*Übersicht!H143^3)+(Datenblatt!$C$20*Übersicht!H143^2)+(Datenblatt!$D$20*Übersicht!H143)+Datenblatt!$E$20,IF($C143=15,(Datenblatt!$B$21*Übersicht!H143^3)+(Datenblatt!$C$21*Übersicht!H143^2)+(Datenblatt!$D$21*Übersicht!H143)+Datenblatt!$E$21,IF($C143=16,(Datenblatt!$B$22*Übersicht!H143^3)+(Datenblatt!$C$22*Übersicht!H143^2)+(Datenblatt!$D$22*Übersicht!H143)+Datenblatt!$E$22,IF($C143=12,(Datenblatt!$B$23*Übersicht!H143^3)+(Datenblatt!$C$23*Übersicht!H143^2)+(Datenblatt!$D$23*Übersicht!H143)+Datenblatt!$E$23,IF($C143=11,(Datenblatt!$B$24*Übersicht!H143^3)+(Datenblatt!$C$24*Übersicht!H143^2)+(Datenblatt!$D$24*Übersicht!H143)+Datenblatt!$E$24,0))))))))))))))))))</f>
        <v>0</v>
      </c>
      <c r="O143">
        <f>IF(AND(I143="",C143=11),Datenblatt!$I$26,IF(AND(I143="",C143=12),Datenblatt!$I$26,IF(AND(I143="",C143=16),Datenblatt!$I$27,IF(AND(I143="",C143=15),Datenblatt!$I$26,IF(AND(I143="",C143=14),Datenblatt!$I$26,IF(AND(I143="",C143=13),Datenblatt!$I$26,IF(AND($C143=13,I143&gt;Datenblatt!$AC$3),0,IF(AND($C143=14,I143&gt;Datenblatt!$AC$4),0,IF(AND($C143=15,I143&gt;Datenblatt!$AC$5),0,IF(AND($C143=16,I143&gt;Datenblatt!$AC$6),0,IF(AND($C143=12,I143&gt;Datenblatt!$AC$7),0,IF(AND($C143=11,I143&gt;Datenblatt!$AC$8),0,IF(AND($C143=13,I143&lt;Datenblatt!$AB$3),100,IF(AND($C143=14,I143&lt;Datenblatt!$AB$4),100,IF(AND($C143=15,I143&lt;Datenblatt!$AB$5),100,IF(AND($C143=16,I143&lt;Datenblatt!$AB$6),100,IF(AND($C143=12,I143&lt;Datenblatt!$AB$7),100,IF(AND($C143=11,I143&lt;Datenblatt!$AB$8),100,IF($C143=13,(Datenblatt!$B$27*Übersicht!I143^3)+(Datenblatt!$C$27*Übersicht!I143^2)+(Datenblatt!$D$27*Übersicht!I143)+Datenblatt!$E$27,IF($C143=14,(Datenblatt!$B$28*Übersicht!I143^3)+(Datenblatt!$C$28*Übersicht!I143^2)+(Datenblatt!$D$28*Übersicht!I143)+Datenblatt!$E$28,IF($C143=15,(Datenblatt!$B$29*Übersicht!I143^3)+(Datenblatt!$C$29*Übersicht!I143^2)+(Datenblatt!$D$29*Übersicht!I143)+Datenblatt!$E$29,IF($C143=16,(Datenblatt!$B$30*Übersicht!I143^3)+(Datenblatt!$C$30*Übersicht!I143^2)+(Datenblatt!$D$30*Übersicht!I143)+Datenblatt!$E$30,IF($C143=12,(Datenblatt!$B$31*Übersicht!I143^3)+(Datenblatt!$C$31*Übersicht!I143^2)+(Datenblatt!$D$31*Übersicht!I143)+Datenblatt!$E$31,IF($C143=11,(Datenblatt!$B$32*Übersicht!I143^3)+(Datenblatt!$C$32*Übersicht!I143^2)+(Datenblatt!$D$32*Übersicht!I143)+Datenblatt!$E$32,0))))))))))))))))))))))))</f>
        <v>0</v>
      </c>
      <c r="P143">
        <f>IF(AND(I143="",C143=11),Datenblatt!$I$29,IF(AND(I143="",C143=12),Datenblatt!$I$29,IF(AND(I143="",C143=16),Datenblatt!$I$29,IF(AND(I143="",C143=15),Datenblatt!$I$29,IF(AND(I143="",C143=14),Datenblatt!$I$29,IF(AND(I143="",C143=13),Datenblatt!$I$29,IF(AND($C143=13,I143&gt;Datenblatt!$AC$3),0,IF(AND($C143=14,I143&gt;Datenblatt!$AC$4),0,IF(AND($C143=15,I143&gt;Datenblatt!$AC$5),0,IF(AND($C143=16,I143&gt;Datenblatt!$AC$6),0,IF(AND($C143=12,I143&gt;Datenblatt!$AC$7),0,IF(AND($C143=11,I143&gt;Datenblatt!$AC$8),0,IF(AND($C143=13,I143&lt;Datenblatt!$AB$3),100,IF(AND($C143=14,I143&lt;Datenblatt!$AB$4),100,IF(AND($C143=15,I143&lt;Datenblatt!$AB$5),100,IF(AND($C143=16,I143&lt;Datenblatt!$AB$6),100,IF(AND($C143=12,I143&lt;Datenblatt!$AB$7),100,IF(AND($C143=11,I143&lt;Datenblatt!$AB$8),100,IF($C143=13,(Datenblatt!$B$27*Übersicht!I143^3)+(Datenblatt!$C$27*Übersicht!I143^2)+(Datenblatt!$D$27*Übersicht!I143)+Datenblatt!$E$27,IF($C143=14,(Datenblatt!$B$28*Übersicht!I143^3)+(Datenblatt!$C$28*Übersicht!I143^2)+(Datenblatt!$D$28*Übersicht!I143)+Datenblatt!$E$28,IF($C143=15,(Datenblatt!$B$29*Übersicht!I143^3)+(Datenblatt!$C$29*Übersicht!I143^2)+(Datenblatt!$D$29*Übersicht!I143)+Datenblatt!$E$29,IF($C143=16,(Datenblatt!$B$30*Übersicht!I143^3)+(Datenblatt!$C$30*Übersicht!I143^2)+(Datenblatt!$D$30*Übersicht!I143)+Datenblatt!$E$30,IF($C143=12,(Datenblatt!$B$31*Übersicht!I143^3)+(Datenblatt!$C$31*Übersicht!I143^2)+(Datenblatt!$D$31*Übersicht!I143)+Datenblatt!$E$31,IF($C143=11,(Datenblatt!$B$32*Übersicht!I143^3)+(Datenblatt!$C$32*Übersicht!I143^2)+(Datenblatt!$D$32*Übersicht!I143)+Datenblatt!$E$32,0))))))))))))))))))))))))</f>
        <v>0</v>
      </c>
      <c r="Q143" s="2" t="e">
        <f t="shared" si="8"/>
        <v>#DIV/0!</v>
      </c>
      <c r="R143" s="2" t="e">
        <f t="shared" si="9"/>
        <v>#DIV/0!</v>
      </c>
      <c r="T143" s="2"/>
      <c r="U143" s="2">
        <f>Datenblatt!$I$10</f>
        <v>63</v>
      </c>
      <c r="V143" s="2">
        <f>Datenblatt!$I$18</f>
        <v>62</v>
      </c>
      <c r="W143" s="2">
        <f>Datenblatt!$I$26</f>
        <v>56</v>
      </c>
      <c r="X143" s="2">
        <f>Datenblatt!$I$34</f>
        <v>58</v>
      </c>
      <c r="Y143" s="7" t="e">
        <f t="shared" si="10"/>
        <v>#DIV/0!</v>
      </c>
      <c r="AA143" s="2">
        <f>Datenblatt!$I$5</f>
        <v>73</v>
      </c>
      <c r="AB143">
        <f>Datenblatt!$I$13</f>
        <v>80</v>
      </c>
      <c r="AC143">
        <f>Datenblatt!$I$21</f>
        <v>80</v>
      </c>
      <c r="AD143">
        <f>Datenblatt!$I$29</f>
        <v>71</v>
      </c>
      <c r="AE143">
        <f>Datenblatt!$I$37</f>
        <v>75</v>
      </c>
      <c r="AF143" s="7" t="e">
        <f t="shared" si="11"/>
        <v>#DIV/0!</v>
      </c>
    </row>
    <row r="144" spans="11:32" ht="18.75" x14ac:dyDescent="0.3">
      <c r="K144" s="3" t="e">
        <f>IF(AND($C144=13,Datenblatt!M144&lt;Datenblatt!$S$3),0,IF(AND($C144=14,Datenblatt!M144&lt;Datenblatt!$S$4),0,IF(AND($C144=15,Datenblatt!M144&lt;Datenblatt!$S$5),0,IF(AND($C144=16,Datenblatt!M144&lt;Datenblatt!$S$6),0,IF(AND($C144=12,Datenblatt!M144&lt;Datenblatt!$S$7),0,IF(AND($C144=11,Datenblatt!M144&lt;Datenblatt!$S$8),0,IF(AND($C144=13,Datenblatt!M144&gt;Datenblatt!$R$3),100,IF(AND($C144=14,Datenblatt!M144&gt;Datenblatt!$R$4),100,IF(AND($C144=15,Datenblatt!M144&gt;Datenblatt!$R$5),100,IF(AND($C144=16,Datenblatt!M144&gt;Datenblatt!$R$6),100,IF(AND($C144=12,Datenblatt!M144&gt;Datenblatt!$R$7),100,IF(AND($C144=11,Datenblatt!M144&gt;Datenblatt!$R$8),100,IF(Übersicht!$C144=13,Datenblatt!$B$35*Datenblatt!M144^3+Datenblatt!$C$35*Datenblatt!M144^2+Datenblatt!$D$35*Datenblatt!M144+Datenblatt!$E$35,IF(Übersicht!$C144=14,Datenblatt!$B$36*Datenblatt!M144^3+Datenblatt!$C$36*Datenblatt!M144^2+Datenblatt!$D$36*Datenblatt!M144+Datenblatt!$E$36,IF(Übersicht!$C144=15,Datenblatt!$B$37*Datenblatt!M144^3+Datenblatt!$C$37*Datenblatt!M144^2+Datenblatt!$D$37*Datenblatt!M144+Datenblatt!$E$37,IF(Übersicht!$C144=16,Datenblatt!$B$38*Datenblatt!M144^3+Datenblatt!$C$38*Datenblatt!M144^2+Datenblatt!$D$38*Datenblatt!M144+Datenblatt!$E$38,IF(Übersicht!$C144=12,Datenblatt!$B$39*Datenblatt!M144^3+Datenblatt!$C$39*Datenblatt!M144^2+Datenblatt!$D$39*Datenblatt!M144+Datenblatt!$E$39,IF(Übersicht!$C144=11,Datenblatt!$B$40*Datenblatt!M144^3+Datenblatt!$C$40*Datenblatt!M144^2+Datenblatt!$D$40*Datenblatt!M144+Datenblatt!$E$40,0))))))))))))))))))</f>
        <v>#DIV/0!</v>
      </c>
      <c r="L144" s="3"/>
      <c r="M144" t="e">
        <f>IF(AND(Übersicht!$C144=13,Datenblatt!O144&lt;Datenblatt!$Y$3),0,IF(AND(Übersicht!$C144=14,Datenblatt!O144&lt;Datenblatt!$Y$4),0,IF(AND(Übersicht!$C144=15,Datenblatt!O144&lt;Datenblatt!$Y$5),0,IF(AND(Übersicht!$C144=16,Datenblatt!O144&lt;Datenblatt!$Y$6),0,IF(AND(Übersicht!$C144=12,Datenblatt!O144&lt;Datenblatt!$Y$7),0,IF(AND(Übersicht!$C144=11,Datenblatt!O144&lt;Datenblatt!$Y$8),0,IF(AND($C144=13,Datenblatt!O144&gt;Datenblatt!$X$3),100,IF(AND($C144=14,Datenblatt!O144&gt;Datenblatt!$X$4),100,IF(AND($C144=15,Datenblatt!O144&gt;Datenblatt!$X$5),100,IF(AND($C144=16,Datenblatt!O144&gt;Datenblatt!$X$6),100,IF(AND($C144=12,Datenblatt!O144&gt;Datenblatt!$X$7),100,IF(AND($C144=11,Datenblatt!O144&gt;Datenblatt!$X$8),100,IF(Übersicht!$C144=13,Datenblatt!$B$11*Datenblatt!O144^3+Datenblatt!$C$11*Datenblatt!O144^2+Datenblatt!$D$11*Datenblatt!O144+Datenblatt!$E$11,IF(Übersicht!$C144=14,Datenblatt!$B$12*Datenblatt!O144^3+Datenblatt!$C$12*Datenblatt!O144^2+Datenblatt!$D$12*Datenblatt!O144+Datenblatt!$E$12,IF(Übersicht!$C144=15,Datenblatt!$B$13*Datenblatt!O144^3+Datenblatt!$C$13*Datenblatt!O144^2+Datenblatt!$D$13*Datenblatt!O144+Datenblatt!$E$13,IF(Übersicht!$C144=16,Datenblatt!$B$14*Datenblatt!O144^3+Datenblatt!$C$14*Datenblatt!O144^2+Datenblatt!$D$14*Datenblatt!O144+Datenblatt!$E$14,IF(Übersicht!$C144=12,Datenblatt!$B$15*Datenblatt!O144^3+Datenblatt!$C$15*Datenblatt!O144^2+Datenblatt!$D$15*Datenblatt!O144+Datenblatt!$E$15,IF(Übersicht!$C144=11,Datenblatt!$B$16*Datenblatt!O144^3+Datenblatt!$C$16*Datenblatt!O144^2+Datenblatt!$D$16*Datenblatt!O144+Datenblatt!$E$16,0))))))))))))))))))</f>
        <v>#DIV/0!</v>
      </c>
      <c r="N144">
        <f>IF(AND($C144=13,H144&lt;Datenblatt!$AA$3),0,IF(AND($C144=14,H144&lt;Datenblatt!$AA$4),0,IF(AND($C144=15,H144&lt;Datenblatt!$AA$5),0,IF(AND($C144=16,H144&lt;Datenblatt!$AA$6),0,IF(AND($C144=12,H144&lt;Datenblatt!$AA$7),0,IF(AND($C144=11,H144&lt;Datenblatt!$AA$8),0,IF(AND($C144=13,H144&gt;Datenblatt!$Z$3),100,IF(AND($C144=14,H144&gt;Datenblatt!$Z$4),100,IF(AND($C144=15,H144&gt;Datenblatt!$Z$5),100,IF(AND($C144=16,H144&gt;Datenblatt!$Z$6),100,IF(AND($C144=12,H144&gt;Datenblatt!$Z$7),100,IF(AND($C144=11,H144&gt;Datenblatt!$Z$8),100,IF($C144=13,(Datenblatt!$B$19*Übersicht!H144^3)+(Datenblatt!$C$19*Übersicht!H144^2)+(Datenblatt!$D$19*Übersicht!H144)+Datenblatt!$E$19,IF($C144=14,(Datenblatt!$B$20*Übersicht!H144^3)+(Datenblatt!$C$20*Übersicht!H144^2)+(Datenblatt!$D$20*Übersicht!H144)+Datenblatt!$E$20,IF($C144=15,(Datenblatt!$B$21*Übersicht!H144^3)+(Datenblatt!$C$21*Übersicht!H144^2)+(Datenblatt!$D$21*Übersicht!H144)+Datenblatt!$E$21,IF($C144=16,(Datenblatt!$B$22*Übersicht!H144^3)+(Datenblatt!$C$22*Übersicht!H144^2)+(Datenblatt!$D$22*Übersicht!H144)+Datenblatt!$E$22,IF($C144=12,(Datenblatt!$B$23*Übersicht!H144^3)+(Datenblatt!$C$23*Übersicht!H144^2)+(Datenblatt!$D$23*Übersicht!H144)+Datenblatt!$E$23,IF($C144=11,(Datenblatt!$B$24*Übersicht!H144^3)+(Datenblatt!$C$24*Übersicht!H144^2)+(Datenblatt!$D$24*Übersicht!H144)+Datenblatt!$E$24,0))))))))))))))))))</f>
        <v>0</v>
      </c>
      <c r="O144">
        <f>IF(AND(I144="",C144=11),Datenblatt!$I$26,IF(AND(I144="",C144=12),Datenblatt!$I$26,IF(AND(I144="",C144=16),Datenblatt!$I$27,IF(AND(I144="",C144=15),Datenblatt!$I$26,IF(AND(I144="",C144=14),Datenblatt!$I$26,IF(AND(I144="",C144=13),Datenblatt!$I$26,IF(AND($C144=13,I144&gt;Datenblatt!$AC$3),0,IF(AND($C144=14,I144&gt;Datenblatt!$AC$4),0,IF(AND($C144=15,I144&gt;Datenblatt!$AC$5),0,IF(AND($C144=16,I144&gt;Datenblatt!$AC$6),0,IF(AND($C144=12,I144&gt;Datenblatt!$AC$7),0,IF(AND($C144=11,I144&gt;Datenblatt!$AC$8),0,IF(AND($C144=13,I144&lt;Datenblatt!$AB$3),100,IF(AND($C144=14,I144&lt;Datenblatt!$AB$4),100,IF(AND($C144=15,I144&lt;Datenblatt!$AB$5),100,IF(AND($C144=16,I144&lt;Datenblatt!$AB$6),100,IF(AND($C144=12,I144&lt;Datenblatt!$AB$7),100,IF(AND($C144=11,I144&lt;Datenblatt!$AB$8),100,IF($C144=13,(Datenblatt!$B$27*Übersicht!I144^3)+(Datenblatt!$C$27*Übersicht!I144^2)+(Datenblatt!$D$27*Übersicht!I144)+Datenblatt!$E$27,IF($C144=14,(Datenblatt!$B$28*Übersicht!I144^3)+(Datenblatt!$C$28*Übersicht!I144^2)+(Datenblatt!$D$28*Übersicht!I144)+Datenblatt!$E$28,IF($C144=15,(Datenblatt!$B$29*Übersicht!I144^3)+(Datenblatt!$C$29*Übersicht!I144^2)+(Datenblatt!$D$29*Übersicht!I144)+Datenblatt!$E$29,IF($C144=16,(Datenblatt!$B$30*Übersicht!I144^3)+(Datenblatt!$C$30*Übersicht!I144^2)+(Datenblatt!$D$30*Übersicht!I144)+Datenblatt!$E$30,IF($C144=12,(Datenblatt!$B$31*Übersicht!I144^3)+(Datenblatt!$C$31*Übersicht!I144^2)+(Datenblatt!$D$31*Übersicht!I144)+Datenblatt!$E$31,IF($C144=11,(Datenblatt!$B$32*Übersicht!I144^3)+(Datenblatt!$C$32*Übersicht!I144^2)+(Datenblatt!$D$32*Übersicht!I144)+Datenblatt!$E$32,0))))))))))))))))))))))))</f>
        <v>0</v>
      </c>
      <c r="P144">
        <f>IF(AND(I144="",C144=11),Datenblatt!$I$29,IF(AND(I144="",C144=12),Datenblatt!$I$29,IF(AND(I144="",C144=16),Datenblatt!$I$29,IF(AND(I144="",C144=15),Datenblatt!$I$29,IF(AND(I144="",C144=14),Datenblatt!$I$29,IF(AND(I144="",C144=13),Datenblatt!$I$29,IF(AND($C144=13,I144&gt;Datenblatt!$AC$3),0,IF(AND($C144=14,I144&gt;Datenblatt!$AC$4),0,IF(AND($C144=15,I144&gt;Datenblatt!$AC$5),0,IF(AND($C144=16,I144&gt;Datenblatt!$AC$6),0,IF(AND($C144=12,I144&gt;Datenblatt!$AC$7),0,IF(AND($C144=11,I144&gt;Datenblatt!$AC$8),0,IF(AND($C144=13,I144&lt;Datenblatt!$AB$3),100,IF(AND($C144=14,I144&lt;Datenblatt!$AB$4),100,IF(AND($C144=15,I144&lt;Datenblatt!$AB$5),100,IF(AND($C144=16,I144&lt;Datenblatt!$AB$6),100,IF(AND($C144=12,I144&lt;Datenblatt!$AB$7),100,IF(AND($C144=11,I144&lt;Datenblatt!$AB$8),100,IF($C144=13,(Datenblatt!$B$27*Übersicht!I144^3)+(Datenblatt!$C$27*Übersicht!I144^2)+(Datenblatt!$D$27*Übersicht!I144)+Datenblatt!$E$27,IF($C144=14,(Datenblatt!$B$28*Übersicht!I144^3)+(Datenblatt!$C$28*Übersicht!I144^2)+(Datenblatt!$D$28*Übersicht!I144)+Datenblatt!$E$28,IF($C144=15,(Datenblatt!$B$29*Übersicht!I144^3)+(Datenblatt!$C$29*Übersicht!I144^2)+(Datenblatt!$D$29*Übersicht!I144)+Datenblatt!$E$29,IF($C144=16,(Datenblatt!$B$30*Übersicht!I144^3)+(Datenblatt!$C$30*Übersicht!I144^2)+(Datenblatt!$D$30*Übersicht!I144)+Datenblatt!$E$30,IF($C144=12,(Datenblatt!$B$31*Übersicht!I144^3)+(Datenblatt!$C$31*Übersicht!I144^2)+(Datenblatt!$D$31*Übersicht!I144)+Datenblatt!$E$31,IF($C144=11,(Datenblatt!$B$32*Übersicht!I144^3)+(Datenblatt!$C$32*Übersicht!I144^2)+(Datenblatt!$D$32*Übersicht!I144)+Datenblatt!$E$32,0))))))))))))))))))))))))</f>
        <v>0</v>
      </c>
      <c r="Q144" s="2" t="e">
        <f t="shared" si="8"/>
        <v>#DIV/0!</v>
      </c>
      <c r="R144" s="2" t="e">
        <f t="shared" si="9"/>
        <v>#DIV/0!</v>
      </c>
      <c r="T144" s="2"/>
      <c r="U144" s="2">
        <f>Datenblatt!$I$10</f>
        <v>63</v>
      </c>
      <c r="V144" s="2">
        <f>Datenblatt!$I$18</f>
        <v>62</v>
      </c>
      <c r="W144" s="2">
        <f>Datenblatt!$I$26</f>
        <v>56</v>
      </c>
      <c r="X144" s="2">
        <f>Datenblatt!$I$34</f>
        <v>58</v>
      </c>
      <c r="Y144" s="7" t="e">
        <f t="shared" si="10"/>
        <v>#DIV/0!</v>
      </c>
      <c r="AA144" s="2">
        <f>Datenblatt!$I$5</f>
        <v>73</v>
      </c>
      <c r="AB144">
        <f>Datenblatt!$I$13</f>
        <v>80</v>
      </c>
      <c r="AC144">
        <f>Datenblatt!$I$21</f>
        <v>80</v>
      </c>
      <c r="AD144">
        <f>Datenblatt!$I$29</f>
        <v>71</v>
      </c>
      <c r="AE144">
        <f>Datenblatt!$I$37</f>
        <v>75</v>
      </c>
      <c r="AF144" s="7" t="e">
        <f t="shared" si="11"/>
        <v>#DIV/0!</v>
      </c>
    </row>
    <row r="145" spans="11:32" ht="18.75" x14ac:dyDescent="0.3">
      <c r="K145" s="3" t="e">
        <f>IF(AND($C145=13,Datenblatt!M145&lt;Datenblatt!$S$3),0,IF(AND($C145=14,Datenblatt!M145&lt;Datenblatt!$S$4),0,IF(AND($C145=15,Datenblatt!M145&lt;Datenblatt!$S$5),0,IF(AND($C145=16,Datenblatt!M145&lt;Datenblatt!$S$6),0,IF(AND($C145=12,Datenblatt!M145&lt;Datenblatt!$S$7),0,IF(AND($C145=11,Datenblatt!M145&lt;Datenblatt!$S$8),0,IF(AND($C145=13,Datenblatt!M145&gt;Datenblatt!$R$3),100,IF(AND($C145=14,Datenblatt!M145&gt;Datenblatt!$R$4),100,IF(AND($C145=15,Datenblatt!M145&gt;Datenblatt!$R$5),100,IF(AND($C145=16,Datenblatt!M145&gt;Datenblatt!$R$6),100,IF(AND($C145=12,Datenblatt!M145&gt;Datenblatt!$R$7),100,IF(AND($C145=11,Datenblatt!M145&gt;Datenblatt!$R$8),100,IF(Übersicht!$C145=13,Datenblatt!$B$35*Datenblatt!M145^3+Datenblatt!$C$35*Datenblatt!M145^2+Datenblatt!$D$35*Datenblatt!M145+Datenblatt!$E$35,IF(Übersicht!$C145=14,Datenblatt!$B$36*Datenblatt!M145^3+Datenblatt!$C$36*Datenblatt!M145^2+Datenblatt!$D$36*Datenblatt!M145+Datenblatt!$E$36,IF(Übersicht!$C145=15,Datenblatt!$B$37*Datenblatt!M145^3+Datenblatt!$C$37*Datenblatt!M145^2+Datenblatt!$D$37*Datenblatt!M145+Datenblatt!$E$37,IF(Übersicht!$C145=16,Datenblatt!$B$38*Datenblatt!M145^3+Datenblatt!$C$38*Datenblatt!M145^2+Datenblatt!$D$38*Datenblatt!M145+Datenblatt!$E$38,IF(Übersicht!$C145=12,Datenblatt!$B$39*Datenblatt!M145^3+Datenblatt!$C$39*Datenblatt!M145^2+Datenblatt!$D$39*Datenblatt!M145+Datenblatt!$E$39,IF(Übersicht!$C145=11,Datenblatt!$B$40*Datenblatt!M145^3+Datenblatt!$C$40*Datenblatt!M145^2+Datenblatt!$D$40*Datenblatt!M145+Datenblatt!$E$40,0))))))))))))))))))</f>
        <v>#DIV/0!</v>
      </c>
      <c r="L145" s="3"/>
      <c r="M145" t="e">
        <f>IF(AND(Übersicht!$C145=13,Datenblatt!O145&lt;Datenblatt!$Y$3),0,IF(AND(Übersicht!$C145=14,Datenblatt!O145&lt;Datenblatt!$Y$4),0,IF(AND(Übersicht!$C145=15,Datenblatt!O145&lt;Datenblatt!$Y$5),0,IF(AND(Übersicht!$C145=16,Datenblatt!O145&lt;Datenblatt!$Y$6),0,IF(AND(Übersicht!$C145=12,Datenblatt!O145&lt;Datenblatt!$Y$7),0,IF(AND(Übersicht!$C145=11,Datenblatt!O145&lt;Datenblatt!$Y$8),0,IF(AND($C145=13,Datenblatt!O145&gt;Datenblatt!$X$3),100,IF(AND($C145=14,Datenblatt!O145&gt;Datenblatt!$X$4),100,IF(AND($C145=15,Datenblatt!O145&gt;Datenblatt!$X$5),100,IF(AND($C145=16,Datenblatt!O145&gt;Datenblatt!$X$6),100,IF(AND($C145=12,Datenblatt!O145&gt;Datenblatt!$X$7),100,IF(AND($C145=11,Datenblatt!O145&gt;Datenblatt!$X$8),100,IF(Übersicht!$C145=13,Datenblatt!$B$11*Datenblatt!O145^3+Datenblatt!$C$11*Datenblatt!O145^2+Datenblatt!$D$11*Datenblatt!O145+Datenblatt!$E$11,IF(Übersicht!$C145=14,Datenblatt!$B$12*Datenblatt!O145^3+Datenblatt!$C$12*Datenblatt!O145^2+Datenblatt!$D$12*Datenblatt!O145+Datenblatt!$E$12,IF(Übersicht!$C145=15,Datenblatt!$B$13*Datenblatt!O145^3+Datenblatt!$C$13*Datenblatt!O145^2+Datenblatt!$D$13*Datenblatt!O145+Datenblatt!$E$13,IF(Übersicht!$C145=16,Datenblatt!$B$14*Datenblatt!O145^3+Datenblatt!$C$14*Datenblatt!O145^2+Datenblatt!$D$14*Datenblatt!O145+Datenblatt!$E$14,IF(Übersicht!$C145=12,Datenblatt!$B$15*Datenblatt!O145^3+Datenblatt!$C$15*Datenblatt!O145^2+Datenblatt!$D$15*Datenblatt!O145+Datenblatt!$E$15,IF(Übersicht!$C145=11,Datenblatt!$B$16*Datenblatt!O145^3+Datenblatt!$C$16*Datenblatt!O145^2+Datenblatt!$D$16*Datenblatt!O145+Datenblatt!$E$16,0))))))))))))))))))</f>
        <v>#DIV/0!</v>
      </c>
      <c r="N145">
        <f>IF(AND($C145=13,H145&lt;Datenblatt!$AA$3),0,IF(AND($C145=14,H145&lt;Datenblatt!$AA$4),0,IF(AND($C145=15,H145&lt;Datenblatt!$AA$5),0,IF(AND($C145=16,H145&lt;Datenblatt!$AA$6),0,IF(AND($C145=12,H145&lt;Datenblatt!$AA$7),0,IF(AND($C145=11,H145&lt;Datenblatt!$AA$8),0,IF(AND($C145=13,H145&gt;Datenblatt!$Z$3),100,IF(AND($C145=14,H145&gt;Datenblatt!$Z$4),100,IF(AND($C145=15,H145&gt;Datenblatt!$Z$5),100,IF(AND($C145=16,H145&gt;Datenblatt!$Z$6),100,IF(AND($C145=12,H145&gt;Datenblatt!$Z$7),100,IF(AND($C145=11,H145&gt;Datenblatt!$Z$8),100,IF($C145=13,(Datenblatt!$B$19*Übersicht!H145^3)+(Datenblatt!$C$19*Übersicht!H145^2)+(Datenblatt!$D$19*Übersicht!H145)+Datenblatt!$E$19,IF($C145=14,(Datenblatt!$B$20*Übersicht!H145^3)+(Datenblatt!$C$20*Übersicht!H145^2)+(Datenblatt!$D$20*Übersicht!H145)+Datenblatt!$E$20,IF($C145=15,(Datenblatt!$B$21*Übersicht!H145^3)+(Datenblatt!$C$21*Übersicht!H145^2)+(Datenblatt!$D$21*Übersicht!H145)+Datenblatt!$E$21,IF($C145=16,(Datenblatt!$B$22*Übersicht!H145^3)+(Datenblatt!$C$22*Übersicht!H145^2)+(Datenblatt!$D$22*Übersicht!H145)+Datenblatt!$E$22,IF($C145=12,(Datenblatt!$B$23*Übersicht!H145^3)+(Datenblatt!$C$23*Übersicht!H145^2)+(Datenblatt!$D$23*Übersicht!H145)+Datenblatt!$E$23,IF($C145=11,(Datenblatt!$B$24*Übersicht!H145^3)+(Datenblatt!$C$24*Übersicht!H145^2)+(Datenblatt!$D$24*Übersicht!H145)+Datenblatt!$E$24,0))))))))))))))))))</f>
        <v>0</v>
      </c>
      <c r="O145">
        <f>IF(AND(I145="",C145=11),Datenblatt!$I$26,IF(AND(I145="",C145=12),Datenblatt!$I$26,IF(AND(I145="",C145=16),Datenblatt!$I$27,IF(AND(I145="",C145=15),Datenblatt!$I$26,IF(AND(I145="",C145=14),Datenblatt!$I$26,IF(AND(I145="",C145=13),Datenblatt!$I$26,IF(AND($C145=13,I145&gt;Datenblatt!$AC$3),0,IF(AND($C145=14,I145&gt;Datenblatt!$AC$4),0,IF(AND($C145=15,I145&gt;Datenblatt!$AC$5),0,IF(AND($C145=16,I145&gt;Datenblatt!$AC$6),0,IF(AND($C145=12,I145&gt;Datenblatt!$AC$7),0,IF(AND($C145=11,I145&gt;Datenblatt!$AC$8),0,IF(AND($C145=13,I145&lt;Datenblatt!$AB$3),100,IF(AND($C145=14,I145&lt;Datenblatt!$AB$4),100,IF(AND($C145=15,I145&lt;Datenblatt!$AB$5),100,IF(AND($C145=16,I145&lt;Datenblatt!$AB$6),100,IF(AND($C145=12,I145&lt;Datenblatt!$AB$7),100,IF(AND($C145=11,I145&lt;Datenblatt!$AB$8),100,IF($C145=13,(Datenblatt!$B$27*Übersicht!I145^3)+(Datenblatt!$C$27*Übersicht!I145^2)+(Datenblatt!$D$27*Übersicht!I145)+Datenblatt!$E$27,IF($C145=14,(Datenblatt!$B$28*Übersicht!I145^3)+(Datenblatt!$C$28*Übersicht!I145^2)+(Datenblatt!$D$28*Übersicht!I145)+Datenblatt!$E$28,IF($C145=15,(Datenblatt!$B$29*Übersicht!I145^3)+(Datenblatt!$C$29*Übersicht!I145^2)+(Datenblatt!$D$29*Übersicht!I145)+Datenblatt!$E$29,IF($C145=16,(Datenblatt!$B$30*Übersicht!I145^3)+(Datenblatt!$C$30*Übersicht!I145^2)+(Datenblatt!$D$30*Übersicht!I145)+Datenblatt!$E$30,IF($C145=12,(Datenblatt!$B$31*Übersicht!I145^3)+(Datenblatt!$C$31*Übersicht!I145^2)+(Datenblatt!$D$31*Übersicht!I145)+Datenblatt!$E$31,IF($C145=11,(Datenblatt!$B$32*Übersicht!I145^3)+(Datenblatt!$C$32*Übersicht!I145^2)+(Datenblatt!$D$32*Übersicht!I145)+Datenblatt!$E$32,0))))))))))))))))))))))))</f>
        <v>0</v>
      </c>
      <c r="P145">
        <f>IF(AND(I145="",C145=11),Datenblatt!$I$29,IF(AND(I145="",C145=12),Datenblatt!$I$29,IF(AND(I145="",C145=16),Datenblatt!$I$29,IF(AND(I145="",C145=15),Datenblatt!$I$29,IF(AND(I145="",C145=14),Datenblatt!$I$29,IF(AND(I145="",C145=13),Datenblatt!$I$29,IF(AND($C145=13,I145&gt;Datenblatt!$AC$3),0,IF(AND($C145=14,I145&gt;Datenblatt!$AC$4),0,IF(AND($C145=15,I145&gt;Datenblatt!$AC$5),0,IF(AND($C145=16,I145&gt;Datenblatt!$AC$6),0,IF(AND($C145=12,I145&gt;Datenblatt!$AC$7),0,IF(AND($C145=11,I145&gt;Datenblatt!$AC$8),0,IF(AND($C145=13,I145&lt;Datenblatt!$AB$3),100,IF(AND($C145=14,I145&lt;Datenblatt!$AB$4),100,IF(AND($C145=15,I145&lt;Datenblatt!$AB$5),100,IF(AND($C145=16,I145&lt;Datenblatt!$AB$6),100,IF(AND($C145=12,I145&lt;Datenblatt!$AB$7),100,IF(AND($C145=11,I145&lt;Datenblatt!$AB$8),100,IF($C145=13,(Datenblatt!$B$27*Übersicht!I145^3)+(Datenblatt!$C$27*Übersicht!I145^2)+(Datenblatt!$D$27*Übersicht!I145)+Datenblatt!$E$27,IF($C145=14,(Datenblatt!$B$28*Übersicht!I145^3)+(Datenblatt!$C$28*Übersicht!I145^2)+(Datenblatt!$D$28*Übersicht!I145)+Datenblatt!$E$28,IF($C145=15,(Datenblatt!$B$29*Übersicht!I145^3)+(Datenblatt!$C$29*Übersicht!I145^2)+(Datenblatt!$D$29*Übersicht!I145)+Datenblatt!$E$29,IF($C145=16,(Datenblatt!$B$30*Übersicht!I145^3)+(Datenblatt!$C$30*Übersicht!I145^2)+(Datenblatt!$D$30*Übersicht!I145)+Datenblatt!$E$30,IF($C145=12,(Datenblatt!$B$31*Übersicht!I145^3)+(Datenblatt!$C$31*Übersicht!I145^2)+(Datenblatt!$D$31*Übersicht!I145)+Datenblatt!$E$31,IF($C145=11,(Datenblatt!$B$32*Übersicht!I145^3)+(Datenblatt!$C$32*Übersicht!I145^2)+(Datenblatt!$D$32*Übersicht!I145)+Datenblatt!$E$32,0))))))))))))))))))))))))</f>
        <v>0</v>
      </c>
      <c r="Q145" s="2" t="e">
        <f t="shared" si="8"/>
        <v>#DIV/0!</v>
      </c>
      <c r="R145" s="2" t="e">
        <f t="shared" si="9"/>
        <v>#DIV/0!</v>
      </c>
      <c r="T145" s="2"/>
      <c r="U145" s="2">
        <f>Datenblatt!$I$10</f>
        <v>63</v>
      </c>
      <c r="V145" s="2">
        <f>Datenblatt!$I$18</f>
        <v>62</v>
      </c>
      <c r="W145" s="2">
        <f>Datenblatt!$I$26</f>
        <v>56</v>
      </c>
      <c r="X145" s="2">
        <f>Datenblatt!$I$34</f>
        <v>58</v>
      </c>
      <c r="Y145" s="7" t="e">
        <f t="shared" si="10"/>
        <v>#DIV/0!</v>
      </c>
      <c r="AA145" s="2">
        <f>Datenblatt!$I$5</f>
        <v>73</v>
      </c>
      <c r="AB145">
        <f>Datenblatt!$I$13</f>
        <v>80</v>
      </c>
      <c r="AC145">
        <f>Datenblatt!$I$21</f>
        <v>80</v>
      </c>
      <c r="AD145">
        <f>Datenblatt!$I$29</f>
        <v>71</v>
      </c>
      <c r="AE145">
        <f>Datenblatt!$I$37</f>
        <v>75</v>
      </c>
      <c r="AF145" s="7" t="e">
        <f t="shared" si="11"/>
        <v>#DIV/0!</v>
      </c>
    </row>
    <row r="146" spans="11:32" ht="18.75" x14ac:dyDescent="0.3">
      <c r="K146" s="3" t="e">
        <f>IF(AND($C146=13,Datenblatt!M146&lt;Datenblatt!$S$3),0,IF(AND($C146=14,Datenblatt!M146&lt;Datenblatt!$S$4),0,IF(AND($C146=15,Datenblatt!M146&lt;Datenblatt!$S$5),0,IF(AND($C146=16,Datenblatt!M146&lt;Datenblatt!$S$6),0,IF(AND($C146=12,Datenblatt!M146&lt;Datenblatt!$S$7),0,IF(AND($C146=11,Datenblatt!M146&lt;Datenblatt!$S$8),0,IF(AND($C146=13,Datenblatt!M146&gt;Datenblatt!$R$3),100,IF(AND($C146=14,Datenblatt!M146&gt;Datenblatt!$R$4),100,IF(AND($C146=15,Datenblatt!M146&gt;Datenblatt!$R$5),100,IF(AND($C146=16,Datenblatt!M146&gt;Datenblatt!$R$6),100,IF(AND($C146=12,Datenblatt!M146&gt;Datenblatt!$R$7),100,IF(AND($C146=11,Datenblatt!M146&gt;Datenblatt!$R$8),100,IF(Übersicht!$C146=13,Datenblatt!$B$35*Datenblatt!M146^3+Datenblatt!$C$35*Datenblatt!M146^2+Datenblatt!$D$35*Datenblatt!M146+Datenblatt!$E$35,IF(Übersicht!$C146=14,Datenblatt!$B$36*Datenblatt!M146^3+Datenblatt!$C$36*Datenblatt!M146^2+Datenblatt!$D$36*Datenblatt!M146+Datenblatt!$E$36,IF(Übersicht!$C146=15,Datenblatt!$B$37*Datenblatt!M146^3+Datenblatt!$C$37*Datenblatt!M146^2+Datenblatt!$D$37*Datenblatt!M146+Datenblatt!$E$37,IF(Übersicht!$C146=16,Datenblatt!$B$38*Datenblatt!M146^3+Datenblatt!$C$38*Datenblatt!M146^2+Datenblatt!$D$38*Datenblatt!M146+Datenblatt!$E$38,IF(Übersicht!$C146=12,Datenblatt!$B$39*Datenblatt!M146^3+Datenblatt!$C$39*Datenblatt!M146^2+Datenblatt!$D$39*Datenblatt!M146+Datenblatt!$E$39,IF(Übersicht!$C146=11,Datenblatt!$B$40*Datenblatt!M146^3+Datenblatt!$C$40*Datenblatt!M146^2+Datenblatt!$D$40*Datenblatt!M146+Datenblatt!$E$40,0))))))))))))))))))</f>
        <v>#DIV/0!</v>
      </c>
      <c r="L146" s="3"/>
      <c r="M146" t="e">
        <f>IF(AND(Übersicht!$C146=13,Datenblatt!O146&lt;Datenblatt!$Y$3),0,IF(AND(Übersicht!$C146=14,Datenblatt!O146&lt;Datenblatt!$Y$4),0,IF(AND(Übersicht!$C146=15,Datenblatt!O146&lt;Datenblatt!$Y$5),0,IF(AND(Übersicht!$C146=16,Datenblatt!O146&lt;Datenblatt!$Y$6),0,IF(AND(Übersicht!$C146=12,Datenblatt!O146&lt;Datenblatt!$Y$7),0,IF(AND(Übersicht!$C146=11,Datenblatt!O146&lt;Datenblatt!$Y$8),0,IF(AND($C146=13,Datenblatt!O146&gt;Datenblatt!$X$3),100,IF(AND($C146=14,Datenblatt!O146&gt;Datenblatt!$X$4),100,IF(AND($C146=15,Datenblatt!O146&gt;Datenblatt!$X$5),100,IF(AND($C146=16,Datenblatt!O146&gt;Datenblatt!$X$6),100,IF(AND($C146=12,Datenblatt!O146&gt;Datenblatt!$X$7),100,IF(AND($C146=11,Datenblatt!O146&gt;Datenblatt!$X$8),100,IF(Übersicht!$C146=13,Datenblatt!$B$11*Datenblatt!O146^3+Datenblatt!$C$11*Datenblatt!O146^2+Datenblatt!$D$11*Datenblatt!O146+Datenblatt!$E$11,IF(Übersicht!$C146=14,Datenblatt!$B$12*Datenblatt!O146^3+Datenblatt!$C$12*Datenblatt!O146^2+Datenblatt!$D$12*Datenblatt!O146+Datenblatt!$E$12,IF(Übersicht!$C146=15,Datenblatt!$B$13*Datenblatt!O146^3+Datenblatt!$C$13*Datenblatt!O146^2+Datenblatt!$D$13*Datenblatt!O146+Datenblatt!$E$13,IF(Übersicht!$C146=16,Datenblatt!$B$14*Datenblatt!O146^3+Datenblatt!$C$14*Datenblatt!O146^2+Datenblatt!$D$14*Datenblatt!O146+Datenblatt!$E$14,IF(Übersicht!$C146=12,Datenblatt!$B$15*Datenblatt!O146^3+Datenblatt!$C$15*Datenblatt!O146^2+Datenblatt!$D$15*Datenblatt!O146+Datenblatt!$E$15,IF(Übersicht!$C146=11,Datenblatt!$B$16*Datenblatt!O146^3+Datenblatt!$C$16*Datenblatt!O146^2+Datenblatt!$D$16*Datenblatt!O146+Datenblatt!$E$16,0))))))))))))))))))</f>
        <v>#DIV/0!</v>
      </c>
      <c r="N146">
        <f>IF(AND($C146=13,H146&lt;Datenblatt!$AA$3),0,IF(AND($C146=14,H146&lt;Datenblatt!$AA$4),0,IF(AND($C146=15,H146&lt;Datenblatt!$AA$5),0,IF(AND($C146=16,H146&lt;Datenblatt!$AA$6),0,IF(AND($C146=12,H146&lt;Datenblatt!$AA$7),0,IF(AND($C146=11,H146&lt;Datenblatt!$AA$8),0,IF(AND($C146=13,H146&gt;Datenblatt!$Z$3),100,IF(AND($C146=14,H146&gt;Datenblatt!$Z$4),100,IF(AND($C146=15,H146&gt;Datenblatt!$Z$5),100,IF(AND($C146=16,H146&gt;Datenblatt!$Z$6),100,IF(AND($C146=12,H146&gt;Datenblatt!$Z$7),100,IF(AND($C146=11,H146&gt;Datenblatt!$Z$8),100,IF($C146=13,(Datenblatt!$B$19*Übersicht!H146^3)+(Datenblatt!$C$19*Übersicht!H146^2)+(Datenblatt!$D$19*Übersicht!H146)+Datenblatt!$E$19,IF($C146=14,(Datenblatt!$B$20*Übersicht!H146^3)+(Datenblatt!$C$20*Übersicht!H146^2)+(Datenblatt!$D$20*Übersicht!H146)+Datenblatt!$E$20,IF($C146=15,(Datenblatt!$B$21*Übersicht!H146^3)+(Datenblatt!$C$21*Übersicht!H146^2)+(Datenblatt!$D$21*Übersicht!H146)+Datenblatt!$E$21,IF($C146=16,(Datenblatt!$B$22*Übersicht!H146^3)+(Datenblatt!$C$22*Übersicht!H146^2)+(Datenblatt!$D$22*Übersicht!H146)+Datenblatt!$E$22,IF($C146=12,(Datenblatt!$B$23*Übersicht!H146^3)+(Datenblatt!$C$23*Übersicht!H146^2)+(Datenblatt!$D$23*Übersicht!H146)+Datenblatt!$E$23,IF($C146=11,(Datenblatt!$B$24*Übersicht!H146^3)+(Datenblatt!$C$24*Übersicht!H146^2)+(Datenblatt!$D$24*Übersicht!H146)+Datenblatt!$E$24,0))))))))))))))))))</f>
        <v>0</v>
      </c>
      <c r="O146">
        <f>IF(AND(I146="",C146=11),Datenblatt!$I$26,IF(AND(I146="",C146=12),Datenblatt!$I$26,IF(AND(I146="",C146=16),Datenblatt!$I$27,IF(AND(I146="",C146=15),Datenblatt!$I$26,IF(AND(I146="",C146=14),Datenblatt!$I$26,IF(AND(I146="",C146=13),Datenblatt!$I$26,IF(AND($C146=13,I146&gt;Datenblatt!$AC$3),0,IF(AND($C146=14,I146&gt;Datenblatt!$AC$4),0,IF(AND($C146=15,I146&gt;Datenblatt!$AC$5),0,IF(AND($C146=16,I146&gt;Datenblatt!$AC$6),0,IF(AND($C146=12,I146&gt;Datenblatt!$AC$7),0,IF(AND($C146=11,I146&gt;Datenblatt!$AC$8),0,IF(AND($C146=13,I146&lt;Datenblatt!$AB$3),100,IF(AND($C146=14,I146&lt;Datenblatt!$AB$4),100,IF(AND($C146=15,I146&lt;Datenblatt!$AB$5),100,IF(AND($C146=16,I146&lt;Datenblatt!$AB$6),100,IF(AND($C146=12,I146&lt;Datenblatt!$AB$7),100,IF(AND($C146=11,I146&lt;Datenblatt!$AB$8),100,IF($C146=13,(Datenblatt!$B$27*Übersicht!I146^3)+(Datenblatt!$C$27*Übersicht!I146^2)+(Datenblatt!$D$27*Übersicht!I146)+Datenblatt!$E$27,IF($C146=14,(Datenblatt!$B$28*Übersicht!I146^3)+(Datenblatt!$C$28*Übersicht!I146^2)+(Datenblatt!$D$28*Übersicht!I146)+Datenblatt!$E$28,IF($C146=15,(Datenblatt!$B$29*Übersicht!I146^3)+(Datenblatt!$C$29*Übersicht!I146^2)+(Datenblatt!$D$29*Übersicht!I146)+Datenblatt!$E$29,IF($C146=16,(Datenblatt!$B$30*Übersicht!I146^3)+(Datenblatt!$C$30*Übersicht!I146^2)+(Datenblatt!$D$30*Übersicht!I146)+Datenblatt!$E$30,IF($C146=12,(Datenblatt!$B$31*Übersicht!I146^3)+(Datenblatt!$C$31*Übersicht!I146^2)+(Datenblatt!$D$31*Übersicht!I146)+Datenblatt!$E$31,IF($C146=11,(Datenblatt!$B$32*Übersicht!I146^3)+(Datenblatt!$C$32*Übersicht!I146^2)+(Datenblatt!$D$32*Übersicht!I146)+Datenblatt!$E$32,0))))))))))))))))))))))))</f>
        <v>0</v>
      </c>
      <c r="P146">
        <f>IF(AND(I146="",C146=11),Datenblatt!$I$29,IF(AND(I146="",C146=12),Datenblatt!$I$29,IF(AND(I146="",C146=16),Datenblatt!$I$29,IF(AND(I146="",C146=15),Datenblatt!$I$29,IF(AND(I146="",C146=14),Datenblatt!$I$29,IF(AND(I146="",C146=13),Datenblatt!$I$29,IF(AND($C146=13,I146&gt;Datenblatt!$AC$3),0,IF(AND($C146=14,I146&gt;Datenblatt!$AC$4),0,IF(AND($C146=15,I146&gt;Datenblatt!$AC$5),0,IF(AND($C146=16,I146&gt;Datenblatt!$AC$6),0,IF(AND($C146=12,I146&gt;Datenblatt!$AC$7),0,IF(AND($C146=11,I146&gt;Datenblatt!$AC$8),0,IF(AND($C146=13,I146&lt;Datenblatt!$AB$3),100,IF(AND($C146=14,I146&lt;Datenblatt!$AB$4),100,IF(AND($C146=15,I146&lt;Datenblatt!$AB$5),100,IF(AND($C146=16,I146&lt;Datenblatt!$AB$6),100,IF(AND($C146=12,I146&lt;Datenblatt!$AB$7),100,IF(AND($C146=11,I146&lt;Datenblatt!$AB$8),100,IF($C146=13,(Datenblatt!$B$27*Übersicht!I146^3)+(Datenblatt!$C$27*Übersicht!I146^2)+(Datenblatt!$D$27*Übersicht!I146)+Datenblatt!$E$27,IF($C146=14,(Datenblatt!$B$28*Übersicht!I146^3)+(Datenblatt!$C$28*Übersicht!I146^2)+(Datenblatt!$D$28*Übersicht!I146)+Datenblatt!$E$28,IF($C146=15,(Datenblatt!$B$29*Übersicht!I146^3)+(Datenblatt!$C$29*Übersicht!I146^2)+(Datenblatt!$D$29*Übersicht!I146)+Datenblatt!$E$29,IF($C146=16,(Datenblatt!$B$30*Übersicht!I146^3)+(Datenblatt!$C$30*Übersicht!I146^2)+(Datenblatt!$D$30*Übersicht!I146)+Datenblatt!$E$30,IF($C146=12,(Datenblatt!$B$31*Übersicht!I146^3)+(Datenblatt!$C$31*Übersicht!I146^2)+(Datenblatt!$D$31*Übersicht!I146)+Datenblatt!$E$31,IF($C146=11,(Datenblatt!$B$32*Übersicht!I146^3)+(Datenblatt!$C$32*Übersicht!I146^2)+(Datenblatt!$D$32*Übersicht!I146)+Datenblatt!$E$32,0))))))))))))))))))))))))</f>
        <v>0</v>
      </c>
      <c r="Q146" s="2" t="e">
        <f t="shared" si="8"/>
        <v>#DIV/0!</v>
      </c>
      <c r="R146" s="2" t="e">
        <f t="shared" si="9"/>
        <v>#DIV/0!</v>
      </c>
      <c r="T146" s="2"/>
      <c r="U146" s="2">
        <f>Datenblatt!$I$10</f>
        <v>63</v>
      </c>
      <c r="V146" s="2">
        <f>Datenblatt!$I$18</f>
        <v>62</v>
      </c>
      <c r="W146" s="2">
        <f>Datenblatt!$I$26</f>
        <v>56</v>
      </c>
      <c r="X146" s="2">
        <f>Datenblatt!$I$34</f>
        <v>58</v>
      </c>
      <c r="Y146" s="7" t="e">
        <f t="shared" si="10"/>
        <v>#DIV/0!</v>
      </c>
      <c r="AA146" s="2">
        <f>Datenblatt!$I$5</f>
        <v>73</v>
      </c>
      <c r="AB146">
        <f>Datenblatt!$I$13</f>
        <v>80</v>
      </c>
      <c r="AC146">
        <f>Datenblatt!$I$21</f>
        <v>80</v>
      </c>
      <c r="AD146">
        <f>Datenblatt!$I$29</f>
        <v>71</v>
      </c>
      <c r="AE146">
        <f>Datenblatt!$I$37</f>
        <v>75</v>
      </c>
      <c r="AF146" s="7" t="e">
        <f t="shared" si="11"/>
        <v>#DIV/0!</v>
      </c>
    </row>
    <row r="147" spans="11:32" ht="18.75" x14ac:dyDescent="0.3">
      <c r="K147" s="3" t="e">
        <f>IF(AND($C147=13,Datenblatt!M147&lt;Datenblatt!$S$3),0,IF(AND($C147=14,Datenblatt!M147&lt;Datenblatt!$S$4),0,IF(AND($C147=15,Datenblatt!M147&lt;Datenblatt!$S$5),0,IF(AND($C147=16,Datenblatt!M147&lt;Datenblatt!$S$6),0,IF(AND($C147=12,Datenblatt!M147&lt;Datenblatt!$S$7),0,IF(AND($C147=11,Datenblatt!M147&lt;Datenblatt!$S$8),0,IF(AND($C147=13,Datenblatt!M147&gt;Datenblatt!$R$3),100,IF(AND($C147=14,Datenblatt!M147&gt;Datenblatt!$R$4),100,IF(AND($C147=15,Datenblatt!M147&gt;Datenblatt!$R$5),100,IF(AND($C147=16,Datenblatt!M147&gt;Datenblatt!$R$6),100,IF(AND($C147=12,Datenblatt!M147&gt;Datenblatt!$R$7),100,IF(AND($C147=11,Datenblatt!M147&gt;Datenblatt!$R$8),100,IF(Übersicht!$C147=13,Datenblatt!$B$35*Datenblatt!M147^3+Datenblatt!$C$35*Datenblatt!M147^2+Datenblatt!$D$35*Datenblatt!M147+Datenblatt!$E$35,IF(Übersicht!$C147=14,Datenblatt!$B$36*Datenblatt!M147^3+Datenblatt!$C$36*Datenblatt!M147^2+Datenblatt!$D$36*Datenblatt!M147+Datenblatt!$E$36,IF(Übersicht!$C147=15,Datenblatt!$B$37*Datenblatt!M147^3+Datenblatt!$C$37*Datenblatt!M147^2+Datenblatt!$D$37*Datenblatt!M147+Datenblatt!$E$37,IF(Übersicht!$C147=16,Datenblatt!$B$38*Datenblatt!M147^3+Datenblatt!$C$38*Datenblatt!M147^2+Datenblatt!$D$38*Datenblatt!M147+Datenblatt!$E$38,IF(Übersicht!$C147=12,Datenblatt!$B$39*Datenblatt!M147^3+Datenblatt!$C$39*Datenblatt!M147^2+Datenblatt!$D$39*Datenblatt!M147+Datenblatt!$E$39,IF(Übersicht!$C147=11,Datenblatt!$B$40*Datenblatt!M147^3+Datenblatt!$C$40*Datenblatt!M147^2+Datenblatt!$D$40*Datenblatt!M147+Datenblatt!$E$40,0))))))))))))))))))</f>
        <v>#DIV/0!</v>
      </c>
      <c r="L147" s="3"/>
      <c r="M147" t="e">
        <f>IF(AND(Übersicht!$C147=13,Datenblatt!O147&lt;Datenblatt!$Y$3),0,IF(AND(Übersicht!$C147=14,Datenblatt!O147&lt;Datenblatt!$Y$4),0,IF(AND(Übersicht!$C147=15,Datenblatt!O147&lt;Datenblatt!$Y$5),0,IF(AND(Übersicht!$C147=16,Datenblatt!O147&lt;Datenblatt!$Y$6),0,IF(AND(Übersicht!$C147=12,Datenblatt!O147&lt;Datenblatt!$Y$7),0,IF(AND(Übersicht!$C147=11,Datenblatt!O147&lt;Datenblatt!$Y$8),0,IF(AND($C147=13,Datenblatt!O147&gt;Datenblatt!$X$3),100,IF(AND($C147=14,Datenblatt!O147&gt;Datenblatt!$X$4),100,IF(AND($C147=15,Datenblatt!O147&gt;Datenblatt!$X$5),100,IF(AND($C147=16,Datenblatt!O147&gt;Datenblatt!$X$6),100,IF(AND($C147=12,Datenblatt!O147&gt;Datenblatt!$X$7),100,IF(AND($C147=11,Datenblatt!O147&gt;Datenblatt!$X$8),100,IF(Übersicht!$C147=13,Datenblatt!$B$11*Datenblatt!O147^3+Datenblatt!$C$11*Datenblatt!O147^2+Datenblatt!$D$11*Datenblatt!O147+Datenblatt!$E$11,IF(Übersicht!$C147=14,Datenblatt!$B$12*Datenblatt!O147^3+Datenblatt!$C$12*Datenblatt!O147^2+Datenblatt!$D$12*Datenblatt!O147+Datenblatt!$E$12,IF(Übersicht!$C147=15,Datenblatt!$B$13*Datenblatt!O147^3+Datenblatt!$C$13*Datenblatt!O147^2+Datenblatt!$D$13*Datenblatt!O147+Datenblatt!$E$13,IF(Übersicht!$C147=16,Datenblatt!$B$14*Datenblatt!O147^3+Datenblatt!$C$14*Datenblatt!O147^2+Datenblatt!$D$14*Datenblatt!O147+Datenblatt!$E$14,IF(Übersicht!$C147=12,Datenblatt!$B$15*Datenblatt!O147^3+Datenblatt!$C$15*Datenblatt!O147^2+Datenblatt!$D$15*Datenblatt!O147+Datenblatt!$E$15,IF(Übersicht!$C147=11,Datenblatt!$B$16*Datenblatt!O147^3+Datenblatt!$C$16*Datenblatt!O147^2+Datenblatt!$D$16*Datenblatt!O147+Datenblatt!$E$16,0))))))))))))))))))</f>
        <v>#DIV/0!</v>
      </c>
      <c r="N147">
        <f>IF(AND($C147=13,H147&lt;Datenblatt!$AA$3),0,IF(AND($C147=14,H147&lt;Datenblatt!$AA$4),0,IF(AND($C147=15,H147&lt;Datenblatt!$AA$5),0,IF(AND($C147=16,H147&lt;Datenblatt!$AA$6),0,IF(AND($C147=12,H147&lt;Datenblatt!$AA$7),0,IF(AND($C147=11,H147&lt;Datenblatt!$AA$8),0,IF(AND($C147=13,H147&gt;Datenblatt!$Z$3),100,IF(AND($C147=14,H147&gt;Datenblatt!$Z$4),100,IF(AND($C147=15,H147&gt;Datenblatt!$Z$5),100,IF(AND($C147=16,H147&gt;Datenblatt!$Z$6),100,IF(AND($C147=12,H147&gt;Datenblatt!$Z$7),100,IF(AND($C147=11,H147&gt;Datenblatt!$Z$8),100,IF($C147=13,(Datenblatt!$B$19*Übersicht!H147^3)+(Datenblatt!$C$19*Übersicht!H147^2)+(Datenblatt!$D$19*Übersicht!H147)+Datenblatt!$E$19,IF($C147=14,(Datenblatt!$B$20*Übersicht!H147^3)+(Datenblatt!$C$20*Übersicht!H147^2)+(Datenblatt!$D$20*Übersicht!H147)+Datenblatt!$E$20,IF($C147=15,(Datenblatt!$B$21*Übersicht!H147^3)+(Datenblatt!$C$21*Übersicht!H147^2)+(Datenblatt!$D$21*Übersicht!H147)+Datenblatt!$E$21,IF($C147=16,(Datenblatt!$B$22*Übersicht!H147^3)+(Datenblatt!$C$22*Übersicht!H147^2)+(Datenblatt!$D$22*Übersicht!H147)+Datenblatt!$E$22,IF($C147=12,(Datenblatt!$B$23*Übersicht!H147^3)+(Datenblatt!$C$23*Übersicht!H147^2)+(Datenblatt!$D$23*Übersicht!H147)+Datenblatt!$E$23,IF($C147=11,(Datenblatt!$B$24*Übersicht!H147^3)+(Datenblatt!$C$24*Übersicht!H147^2)+(Datenblatt!$D$24*Übersicht!H147)+Datenblatt!$E$24,0))))))))))))))))))</f>
        <v>0</v>
      </c>
      <c r="O147">
        <f>IF(AND(I147="",C147=11),Datenblatt!$I$26,IF(AND(I147="",C147=12),Datenblatt!$I$26,IF(AND(I147="",C147=16),Datenblatt!$I$27,IF(AND(I147="",C147=15),Datenblatt!$I$26,IF(AND(I147="",C147=14),Datenblatt!$I$26,IF(AND(I147="",C147=13),Datenblatt!$I$26,IF(AND($C147=13,I147&gt;Datenblatt!$AC$3),0,IF(AND($C147=14,I147&gt;Datenblatt!$AC$4),0,IF(AND($C147=15,I147&gt;Datenblatt!$AC$5),0,IF(AND($C147=16,I147&gt;Datenblatt!$AC$6),0,IF(AND($C147=12,I147&gt;Datenblatt!$AC$7),0,IF(AND($C147=11,I147&gt;Datenblatt!$AC$8),0,IF(AND($C147=13,I147&lt;Datenblatt!$AB$3),100,IF(AND($C147=14,I147&lt;Datenblatt!$AB$4),100,IF(AND($C147=15,I147&lt;Datenblatt!$AB$5),100,IF(AND($C147=16,I147&lt;Datenblatt!$AB$6),100,IF(AND($C147=12,I147&lt;Datenblatt!$AB$7),100,IF(AND($C147=11,I147&lt;Datenblatt!$AB$8),100,IF($C147=13,(Datenblatt!$B$27*Übersicht!I147^3)+(Datenblatt!$C$27*Übersicht!I147^2)+(Datenblatt!$D$27*Übersicht!I147)+Datenblatt!$E$27,IF($C147=14,(Datenblatt!$B$28*Übersicht!I147^3)+(Datenblatt!$C$28*Übersicht!I147^2)+(Datenblatt!$D$28*Übersicht!I147)+Datenblatt!$E$28,IF($C147=15,(Datenblatt!$B$29*Übersicht!I147^3)+(Datenblatt!$C$29*Übersicht!I147^2)+(Datenblatt!$D$29*Übersicht!I147)+Datenblatt!$E$29,IF($C147=16,(Datenblatt!$B$30*Übersicht!I147^3)+(Datenblatt!$C$30*Übersicht!I147^2)+(Datenblatt!$D$30*Übersicht!I147)+Datenblatt!$E$30,IF($C147=12,(Datenblatt!$B$31*Übersicht!I147^3)+(Datenblatt!$C$31*Übersicht!I147^2)+(Datenblatt!$D$31*Übersicht!I147)+Datenblatt!$E$31,IF($C147=11,(Datenblatt!$B$32*Übersicht!I147^3)+(Datenblatt!$C$32*Übersicht!I147^2)+(Datenblatt!$D$32*Übersicht!I147)+Datenblatt!$E$32,0))))))))))))))))))))))))</f>
        <v>0</v>
      </c>
      <c r="P147">
        <f>IF(AND(I147="",C147=11),Datenblatt!$I$29,IF(AND(I147="",C147=12),Datenblatt!$I$29,IF(AND(I147="",C147=16),Datenblatt!$I$29,IF(AND(I147="",C147=15),Datenblatt!$I$29,IF(AND(I147="",C147=14),Datenblatt!$I$29,IF(AND(I147="",C147=13),Datenblatt!$I$29,IF(AND($C147=13,I147&gt;Datenblatt!$AC$3),0,IF(AND($C147=14,I147&gt;Datenblatt!$AC$4),0,IF(AND($C147=15,I147&gt;Datenblatt!$AC$5),0,IF(AND($C147=16,I147&gt;Datenblatt!$AC$6),0,IF(AND($C147=12,I147&gt;Datenblatt!$AC$7),0,IF(AND($C147=11,I147&gt;Datenblatt!$AC$8),0,IF(AND($C147=13,I147&lt;Datenblatt!$AB$3),100,IF(AND($C147=14,I147&lt;Datenblatt!$AB$4),100,IF(AND($C147=15,I147&lt;Datenblatt!$AB$5),100,IF(AND($C147=16,I147&lt;Datenblatt!$AB$6),100,IF(AND($C147=12,I147&lt;Datenblatt!$AB$7),100,IF(AND($C147=11,I147&lt;Datenblatt!$AB$8),100,IF($C147=13,(Datenblatt!$B$27*Übersicht!I147^3)+(Datenblatt!$C$27*Übersicht!I147^2)+(Datenblatt!$D$27*Übersicht!I147)+Datenblatt!$E$27,IF($C147=14,(Datenblatt!$B$28*Übersicht!I147^3)+(Datenblatt!$C$28*Übersicht!I147^2)+(Datenblatt!$D$28*Übersicht!I147)+Datenblatt!$E$28,IF($C147=15,(Datenblatt!$B$29*Übersicht!I147^3)+(Datenblatt!$C$29*Übersicht!I147^2)+(Datenblatt!$D$29*Übersicht!I147)+Datenblatt!$E$29,IF($C147=16,(Datenblatt!$B$30*Übersicht!I147^3)+(Datenblatt!$C$30*Übersicht!I147^2)+(Datenblatt!$D$30*Übersicht!I147)+Datenblatt!$E$30,IF($C147=12,(Datenblatt!$B$31*Übersicht!I147^3)+(Datenblatt!$C$31*Übersicht!I147^2)+(Datenblatt!$D$31*Übersicht!I147)+Datenblatt!$E$31,IF($C147=11,(Datenblatt!$B$32*Übersicht!I147^3)+(Datenblatt!$C$32*Übersicht!I147^2)+(Datenblatt!$D$32*Übersicht!I147)+Datenblatt!$E$32,0))))))))))))))))))))))))</f>
        <v>0</v>
      </c>
      <c r="Q147" s="2" t="e">
        <f t="shared" si="8"/>
        <v>#DIV/0!</v>
      </c>
      <c r="R147" s="2" t="e">
        <f t="shared" si="9"/>
        <v>#DIV/0!</v>
      </c>
      <c r="T147" s="2"/>
      <c r="U147" s="2">
        <f>Datenblatt!$I$10</f>
        <v>63</v>
      </c>
      <c r="V147" s="2">
        <f>Datenblatt!$I$18</f>
        <v>62</v>
      </c>
      <c r="W147" s="2">
        <f>Datenblatt!$I$26</f>
        <v>56</v>
      </c>
      <c r="X147" s="2">
        <f>Datenblatt!$I$34</f>
        <v>58</v>
      </c>
      <c r="Y147" s="7" t="e">
        <f t="shared" si="10"/>
        <v>#DIV/0!</v>
      </c>
      <c r="AA147" s="2">
        <f>Datenblatt!$I$5</f>
        <v>73</v>
      </c>
      <c r="AB147">
        <f>Datenblatt!$I$13</f>
        <v>80</v>
      </c>
      <c r="AC147">
        <f>Datenblatt!$I$21</f>
        <v>80</v>
      </c>
      <c r="AD147">
        <f>Datenblatt!$I$29</f>
        <v>71</v>
      </c>
      <c r="AE147">
        <f>Datenblatt!$I$37</f>
        <v>75</v>
      </c>
      <c r="AF147" s="7" t="e">
        <f t="shared" si="11"/>
        <v>#DIV/0!</v>
      </c>
    </row>
    <row r="148" spans="11:32" ht="18.75" x14ac:dyDescent="0.3">
      <c r="K148" s="3" t="e">
        <f>IF(AND($C148=13,Datenblatt!M148&lt;Datenblatt!$S$3),0,IF(AND($C148=14,Datenblatt!M148&lt;Datenblatt!$S$4),0,IF(AND($C148=15,Datenblatt!M148&lt;Datenblatt!$S$5),0,IF(AND($C148=16,Datenblatt!M148&lt;Datenblatt!$S$6),0,IF(AND($C148=12,Datenblatt!M148&lt;Datenblatt!$S$7),0,IF(AND($C148=11,Datenblatt!M148&lt;Datenblatt!$S$8),0,IF(AND($C148=13,Datenblatt!M148&gt;Datenblatt!$R$3),100,IF(AND($C148=14,Datenblatt!M148&gt;Datenblatt!$R$4),100,IF(AND($C148=15,Datenblatt!M148&gt;Datenblatt!$R$5),100,IF(AND($C148=16,Datenblatt!M148&gt;Datenblatt!$R$6),100,IF(AND($C148=12,Datenblatt!M148&gt;Datenblatt!$R$7),100,IF(AND($C148=11,Datenblatt!M148&gt;Datenblatt!$R$8),100,IF(Übersicht!$C148=13,Datenblatt!$B$35*Datenblatt!M148^3+Datenblatt!$C$35*Datenblatt!M148^2+Datenblatt!$D$35*Datenblatt!M148+Datenblatt!$E$35,IF(Übersicht!$C148=14,Datenblatt!$B$36*Datenblatt!M148^3+Datenblatt!$C$36*Datenblatt!M148^2+Datenblatt!$D$36*Datenblatt!M148+Datenblatt!$E$36,IF(Übersicht!$C148=15,Datenblatt!$B$37*Datenblatt!M148^3+Datenblatt!$C$37*Datenblatt!M148^2+Datenblatt!$D$37*Datenblatt!M148+Datenblatt!$E$37,IF(Übersicht!$C148=16,Datenblatt!$B$38*Datenblatt!M148^3+Datenblatt!$C$38*Datenblatt!M148^2+Datenblatt!$D$38*Datenblatt!M148+Datenblatt!$E$38,IF(Übersicht!$C148=12,Datenblatt!$B$39*Datenblatt!M148^3+Datenblatt!$C$39*Datenblatt!M148^2+Datenblatt!$D$39*Datenblatt!M148+Datenblatt!$E$39,IF(Übersicht!$C148=11,Datenblatt!$B$40*Datenblatt!M148^3+Datenblatt!$C$40*Datenblatt!M148^2+Datenblatt!$D$40*Datenblatt!M148+Datenblatt!$E$40,0))))))))))))))))))</f>
        <v>#DIV/0!</v>
      </c>
      <c r="L148" s="3"/>
      <c r="M148" t="e">
        <f>IF(AND(Übersicht!$C148=13,Datenblatt!O148&lt;Datenblatt!$Y$3),0,IF(AND(Übersicht!$C148=14,Datenblatt!O148&lt;Datenblatt!$Y$4),0,IF(AND(Übersicht!$C148=15,Datenblatt!O148&lt;Datenblatt!$Y$5),0,IF(AND(Übersicht!$C148=16,Datenblatt!O148&lt;Datenblatt!$Y$6),0,IF(AND(Übersicht!$C148=12,Datenblatt!O148&lt;Datenblatt!$Y$7),0,IF(AND(Übersicht!$C148=11,Datenblatt!O148&lt;Datenblatt!$Y$8),0,IF(AND($C148=13,Datenblatt!O148&gt;Datenblatt!$X$3),100,IF(AND($C148=14,Datenblatt!O148&gt;Datenblatt!$X$4),100,IF(AND($C148=15,Datenblatt!O148&gt;Datenblatt!$X$5),100,IF(AND($C148=16,Datenblatt!O148&gt;Datenblatt!$X$6),100,IF(AND($C148=12,Datenblatt!O148&gt;Datenblatt!$X$7),100,IF(AND($C148=11,Datenblatt!O148&gt;Datenblatt!$X$8),100,IF(Übersicht!$C148=13,Datenblatt!$B$11*Datenblatt!O148^3+Datenblatt!$C$11*Datenblatt!O148^2+Datenblatt!$D$11*Datenblatt!O148+Datenblatt!$E$11,IF(Übersicht!$C148=14,Datenblatt!$B$12*Datenblatt!O148^3+Datenblatt!$C$12*Datenblatt!O148^2+Datenblatt!$D$12*Datenblatt!O148+Datenblatt!$E$12,IF(Übersicht!$C148=15,Datenblatt!$B$13*Datenblatt!O148^3+Datenblatt!$C$13*Datenblatt!O148^2+Datenblatt!$D$13*Datenblatt!O148+Datenblatt!$E$13,IF(Übersicht!$C148=16,Datenblatt!$B$14*Datenblatt!O148^3+Datenblatt!$C$14*Datenblatt!O148^2+Datenblatt!$D$14*Datenblatt!O148+Datenblatt!$E$14,IF(Übersicht!$C148=12,Datenblatt!$B$15*Datenblatt!O148^3+Datenblatt!$C$15*Datenblatt!O148^2+Datenblatt!$D$15*Datenblatt!O148+Datenblatt!$E$15,IF(Übersicht!$C148=11,Datenblatt!$B$16*Datenblatt!O148^3+Datenblatt!$C$16*Datenblatt!O148^2+Datenblatt!$D$16*Datenblatt!O148+Datenblatt!$E$16,0))))))))))))))))))</f>
        <v>#DIV/0!</v>
      </c>
      <c r="N148">
        <f>IF(AND($C148=13,H148&lt;Datenblatt!$AA$3),0,IF(AND($C148=14,H148&lt;Datenblatt!$AA$4),0,IF(AND($C148=15,H148&lt;Datenblatt!$AA$5),0,IF(AND($C148=16,H148&lt;Datenblatt!$AA$6),0,IF(AND($C148=12,H148&lt;Datenblatt!$AA$7),0,IF(AND($C148=11,H148&lt;Datenblatt!$AA$8),0,IF(AND($C148=13,H148&gt;Datenblatt!$Z$3),100,IF(AND($C148=14,H148&gt;Datenblatt!$Z$4),100,IF(AND($C148=15,H148&gt;Datenblatt!$Z$5),100,IF(AND($C148=16,H148&gt;Datenblatt!$Z$6),100,IF(AND($C148=12,H148&gt;Datenblatt!$Z$7),100,IF(AND($C148=11,H148&gt;Datenblatt!$Z$8),100,IF($C148=13,(Datenblatt!$B$19*Übersicht!H148^3)+(Datenblatt!$C$19*Übersicht!H148^2)+(Datenblatt!$D$19*Übersicht!H148)+Datenblatt!$E$19,IF($C148=14,(Datenblatt!$B$20*Übersicht!H148^3)+(Datenblatt!$C$20*Übersicht!H148^2)+(Datenblatt!$D$20*Übersicht!H148)+Datenblatt!$E$20,IF($C148=15,(Datenblatt!$B$21*Übersicht!H148^3)+(Datenblatt!$C$21*Übersicht!H148^2)+(Datenblatt!$D$21*Übersicht!H148)+Datenblatt!$E$21,IF($C148=16,(Datenblatt!$B$22*Übersicht!H148^3)+(Datenblatt!$C$22*Übersicht!H148^2)+(Datenblatt!$D$22*Übersicht!H148)+Datenblatt!$E$22,IF($C148=12,(Datenblatt!$B$23*Übersicht!H148^3)+(Datenblatt!$C$23*Übersicht!H148^2)+(Datenblatt!$D$23*Übersicht!H148)+Datenblatt!$E$23,IF($C148=11,(Datenblatt!$B$24*Übersicht!H148^3)+(Datenblatt!$C$24*Übersicht!H148^2)+(Datenblatt!$D$24*Übersicht!H148)+Datenblatt!$E$24,0))))))))))))))))))</f>
        <v>0</v>
      </c>
      <c r="O148">
        <f>IF(AND(I148="",C148=11),Datenblatt!$I$26,IF(AND(I148="",C148=12),Datenblatt!$I$26,IF(AND(I148="",C148=16),Datenblatt!$I$27,IF(AND(I148="",C148=15),Datenblatt!$I$26,IF(AND(I148="",C148=14),Datenblatt!$I$26,IF(AND(I148="",C148=13),Datenblatt!$I$26,IF(AND($C148=13,I148&gt;Datenblatt!$AC$3),0,IF(AND($C148=14,I148&gt;Datenblatt!$AC$4),0,IF(AND($C148=15,I148&gt;Datenblatt!$AC$5),0,IF(AND($C148=16,I148&gt;Datenblatt!$AC$6),0,IF(AND($C148=12,I148&gt;Datenblatt!$AC$7),0,IF(AND($C148=11,I148&gt;Datenblatt!$AC$8),0,IF(AND($C148=13,I148&lt;Datenblatt!$AB$3),100,IF(AND($C148=14,I148&lt;Datenblatt!$AB$4),100,IF(AND($C148=15,I148&lt;Datenblatt!$AB$5),100,IF(AND($C148=16,I148&lt;Datenblatt!$AB$6),100,IF(AND($C148=12,I148&lt;Datenblatt!$AB$7),100,IF(AND($C148=11,I148&lt;Datenblatt!$AB$8),100,IF($C148=13,(Datenblatt!$B$27*Übersicht!I148^3)+(Datenblatt!$C$27*Übersicht!I148^2)+(Datenblatt!$D$27*Übersicht!I148)+Datenblatt!$E$27,IF($C148=14,(Datenblatt!$B$28*Übersicht!I148^3)+(Datenblatt!$C$28*Übersicht!I148^2)+(Datenblatt!$D$28*Übersicht!I148)+Datenblatt!$E$28,IF($C148=15,(Datenblatt!$B$29*Übersicht!I148^3)+(Datenblatt!$C$29*Übersicht!I148^2)+(Datenblatt!$D$29*Übersicht!I148)+Datenblatt!$E$29,IF($C148=16,(Datenblatt!$B$30*Übersicht!I148^3)+(Datenblatt!$C$30*Übersicht!I148^2)+(Datenblatt!$D$30*Übersicht!I148)+Datenblatt!$E$30,IF($C148=12,(Datenblatt!$B$31*Übersicht!I148^3)+(Datenblatt!$C$31*Übersicht!I148^2)+(Datenblatt!$D$31*Übersicht!I148)+Datenblatt!$E$31,IF($C148=11,(Datenblatt!$B$32*Übersicht!I148^3)+(Datenblatt!$C$32*Übersicht!I148^2)+(Datenblatt!$D$32*Übersicht!I148)+Datenblatt!$E$32,0))))))))))))))))))))))))</f>
        <v>0</v>
      </c>
      <c r="P148">
        <f>IF(AND(I148="",C148=11),Datenblatt!$I$29,IF(AND(I148="",C148=12),Datenblatt!$I$29,IF(AND(I148="",C148=16),Datenblatt!$I$29,IF(AND(I148="",C148=15),Datenblatt!$I$29,IF(AND(I148="",C148=14),Datenblatt!$I$29,IF(AND(I148="",C148=13),Datenblatt!$I$29,IF(AND($C148=13,I148&gt;Datenblatt!$AC$3),0,IF(AND($C148=14,I148&gt;Datenblatt!$AC$4),0,IF(AND($C148=15,I148&gt;Datenblatt!$AC$5),0,IF(AND($C148=16,I148&gt;Datenblatt!$AC$6),0,IF(AND($C148=12,I148&gt;Datenblatt!$AC$7),0,IF(AND($C148=11,I148&gt;Datenblatt!$AC$8),0,IF(AND($C148=13,I148&lt;Datenblatt!$AB$3),100,IF(AND($C148=14,I148&lt;Datenblatt!$AB$4),100,IF(AND($C148=15,I148&lt;Datenblatt!$AB$5),100,IF(AND($C148=16,I148&lt;Datenblatt!$AB$6),100,IF(AND($C148=12,I148&lt;Datenblatt!$AB$7),100,IF(AND($C148=11,I148&lt;Datenblatt!$AB$8),100,IF($C148=13,(Datenblatt!$B$27*Übersicht!I148^3)+(Datenblatt!$C$27*Übersicht!I148^2)+(Datenblatt!$D$27*Übersicht!I148)+Datenblatt!$E$27,IF($C148=14,(Datenblatt!$B$28*Übersicht!I148^3)+(Datenblatt!$C$28*Übersicht!I148^2)+(Datenblatt!$D$28*Übersicht!I148)+Datenblatt!$E$28,IF($C148=15,(Datenblatt!$B$29*Übersicht!I148^3)+(Datenblatt!$C$29*Übersicht!I148^2)+(Datenblatt!$D$29*Übersicht!I148)+Datenblatt!$E$29,IF($C148=16,(Datenblatt!$B$30*Übersicht!I148^3)+(Datenblatt!$C$30*Übersicht!I148^2)+(Datenblatt!$D$30*Übersicht!I148)+Datenblatt!$E$30,IF($C148=12,(Datenblatt!$B$31*Übersicht!I148^3)+(Datenblatt!$C$31*Übersicht!I148^2)+(Datenblatt!$D$31*Übersicht!I148)+Datenblatt!$E$31,IF($C148=11,(Datenblatt!$B$32*Übersicht!I148^3)+(Datenblatt!$C$32*Übersicht!I148^2)+(Datenblatt!$D$32*Übersicht!I148)+Datenblatt!$E$32,0))))))))))))))))))))))))</f>
        <v>0</v>
      </c>
      <c r="Q148" s="2" t="e">
        <f t="shared" si="8"/>
        <v>#DIV/0!</v>
      </c>
      <c r="R148" s="2" t="e">
        <f t="shared" si="9"/>
        <v>#DIV/0!</v>
      </c>
      <c r="T148" s="2"/>
      <c r="U148" s="2">
        <f>Datenblatt!$I$10</f>
        <v>63</v>
      </c>
      <c r="V148" s="2">
        <f>Datenblatt!$I$18</f>
        <v>62</v>
      </c>
      <c r="W148" s="2">
        <f>Datenblatt!$I$26</f>
        <v>56</v>
      </c>
      <c r="X148" s="2">
        <f>Datenblatt!$I$34</f>
        <v>58</v>
      </c>
      <c r="Y148" s="7" t="e">
        <f t="shared" si="10"/>
        <v>#DIV/0!</v>
      </c>
      <c r="AA148" s="2">
        <f>Datenblatt!$I$5</f>
        <v>73</v>
      </c>
      <c r="AB148">
        <f>Datenblatt!$I$13</f>
        <v>80</v>
      </c>
      <c r="AC148">
        <f>Datenblatt!$I$21</f>
        <v>80</v>
      </c>
      <c r="AD148">
        <f>Datenblatt!$I$29</f>
        <v>71</v>
      </c>
      <c r="AE148">
        <f>Datenblatt!$I$37</f>
        <v>75</v>
      </c>
      <c r="AF148" s="7" t="e">
        <f t="shared" si="11"/>
        <v>#DIV/0!</v>
      </c>
    </row>
    <row r="149" spans="11:32" ht="18.75" x14ac:dyDescent="0.3">
      <c r="K149" s="3" t="e">
        <f>IF(AND($C149=13,Datenblatt!M149&lt;Datenblatt!$S$3),0,IF(AND($C149=14,Datenblatt!M149&lt;Datenblatt!$S$4),0,IF(AND($C149=15,Datenblatt!M149&lt;Datenblatt!$S$5),0,IF(AND($C149=16,Datenblatt!M149&lt;Datenblatt!$S$6),0,IF(AND($C149=12,Datenblatt!M149&lt;Datenblatt!$S$7),0,IF(AND($C149=11,Datenblatt!M149&lt;Datenblatt!$S$8),0,IF(AND($C149=13,Datenblatt!M149&gt;Datenblatt!$R$3),100,IF(AND($C149=14,Datenblatt!M149&gt;Datenblatt!$R$4),100,IF(AND($C149=15,Datenblatt!M149&gt;Datenblatt!$R$5),100,IF(AND($C149=16,Datenblatt!M149&gt;Datenblatt!$R$6),100,IF(AND($C149=12,Datenblatt!M149&gt;Datenblatt!$R$7),100,IF(AND($C149=11,Datenblatt!M149&gt;Datenblatt!$R$8),100,IF(Übersicht!$C149=13,Datenblatt!$B$35*Datenblatt!M149^3+Datenblatt!$C$35*Datenblatt!M149^2+Datenblatt!$D$35*Datenblatt!M149+Datenblatt!$E$35,IF(Übersicht!$C149=14,Datenblatt!$B$36*Datenblatt!M149^3+Datenblatt!$C$36*Datenblatt!M149^2+Datenblatt!$D$36*Datenblatt!M149+Datenblatt!$E$36,IF(Übersicht!$C149=15,Datenblatt!$B$37*Datenblatt!M149^3+Datenblatt!$C$37*Datenblatt!M149^2+Datenblatt!$D$37*Datenblatt!M149+Datenblatt!$E$37,IF(Übersicht!$C149=16,Datenblatt!$B$38*Datenblatt!M149^3+Datenblatt!$C$38*Datenblatt!M149^2+Datenblatt!$D$38*Datenblatt!M149+Datenblatt!$E$38,IF(Übersicht!$C149=12,Datenblatt!$B$39*Datenblatt!M149^3+Datenblatt!$C$39*Datenblatt!M149^2+Datenblatt!$D$39*Datenblatt!M149+Datenblatt!$E$39,IF(Übersicht!$C149=11,Datenblatt!$B$40*Datenblatt!M149^3+Datenblatt!$C$40*Datenblatt!M149^2+Datenblatt!$D$40*Datenblatt!M149+Datenblatt!$E$40,0))))))))))))))))))</f>
        <v>#DIV/0!</v>
      </c>
      <c r="L149" s="3"/>
      <c r="M149" t="e">
        <f>IF(AND(Übersicht!$C149=13,Datenblatt!O149&lt;Datenblatt!$Y$3),0,IF(AND(Übersicht!$C149=14,Datenblatt!O149&lt;Datenblatt!$Y$4),0,IF(AND(Übersicht!$C149=15,Datenblatt!O149&lt;Datenblatt!$Y$5),0,IF(AND(Übersicht!$C149=16,Datenblatt!O149&lt;Datenblatt!$Y$6),0,IF(AND(Übersicht!$C149=12,Datenblatt!O149&lt;Datenblatt!$Y$7),0,IF(AND(Übersicht!$C149=11,Datenblatt!O149&lt;Datenblatt!$Y$8),0,IF(AND($C149=13,Datenblatt!O149&gt;Datenblatt!$X$3),100,IF(AND($C149=14,Datenblatt!O149&gt;Datenblatt!$X$4),100,IF(AND($C149=15,Datenblatt!O149&gt;Datenblatt!$X$5),100,IF(AND($C149=16,Datenblatt!O149&gt;Datenblatt!$X$6),100,IF(AND($C149=12,Datenblatt!O149&gt;Datenblatt!$X$7),100,IF(AND($C149=11,Datenblatt!O149&gt;Datenblatt!$X$8),100,IF(Übersicht!$C149=13,Datenblatt!$B$11*Datenblatt!O149^3+Datenblatt!$C$11*Datenblatt!O149^2+Datenblatt!$D$11*Datenblatt!O149+Datenblatt!$E$11,IF(Übersicht!$C149=14,Datenblatt!$B$12*Datenblatt!O149^3+Datenblatt!$C$12*Datenblatt!O149^2+Datenblatt!$D$12*Datenblatt!O149+Datenblatt!$E$12,IF(Übersicht!$C149=15,Datenblatt!$B$13*Datenblatt!O149^3+Datenblatt!$C$13*Datenblatt!O149^2+Datenblatt!$D$13*Datenblatt!O149+Datenblatt!$E$13,IF(Übersicht!$C149=16,Datenblatt!$B$14*Datenblatt!O149^3+Datenblatt!$C$14*Datenblatt!O149^2+Datenblatt!$D$14*Datenblatt!O149+Datenblatt!$E$14,IF(Übersicht!$C149=12,Datenblatt!$B$15*Datenblatt!O149^3+Datenblatt!$C$15*Datenblatt!O149^2+Datenblatt!$D$15*Datenblatt!O149+Datenblatt!$E$15,IF(Übersicht!$C149=11,Datenblatt!$B$16*Datenblatt!O149^3+Datenblatt!$C$16*Datenblatt!O149^2+Datenblatt!$D$16*Datenblatt!O149+Datenblatt!$E$16,0))))))))))))))))))</f>
        <v>#DIV/0!</v>
      </c>
      <c r="N149">
        <f>IF(AND($C149=13,H149&lt;Datenblatt!$AA$3),0,IF(AND($C149=14,H149&lt;Datenblatt!$AA$4),0,IF(AND($C149=15,H149&lt;Datenblatt!$AA$5),0,IF(AND($C149=16,H149&lt;Datenblatt!$AA$6),0,IF(AND($C149=12,H149&lt;Datenblatt!$AA$7),0,IF(AND($C149=11,H149&lt;Datenblatt!$AA$8),0,IF(AND($C149=13,H149&gt;Datenblatt!$Z$3),100,IF(AND($C149=14,H149&gt;Datenblatt!$Z$4),100,IF(AND($C149=15,H149&gt;Datenblatt!$Z$5),100,IF(AND($C149=16,H149&gt;Datenblatt!$Z$6),100,IF(AND($C149=12,H149&gt;Datenblatt!$Z$7),100,IF(AND($C149=11,H149&gt;Datenblatt!$Z$8),100,IF($C149=13,(Datenblatt!$B$19*Übersicht!H149^3)+(Datenblatt!$C$19*Übersicht!H149^2)+(Datenblatt!$D$19*Übersicht!H149)+Datenblatt!$E$19,IF($C149=14,(Datenblatt!$B$20*Übersicht!H149^3)+(Datenblatt!$C$20*Übersicht!H149^2)+(Datenblatt!$D$20*Übersicht!H149)+Datenblatt!$E$20,IF($C149=15,(Datenblatt!$B$21*Übersicht!H149^3)+(Datenblatt!$C$21*Übersicht!H149^2)+(Datenblatt!$D$21*Übersicht!H149)+Datenblatt!$E$21,IF($C149=16,(Datenblatt!$B$22*Übersicht!H149^3)+(Datenblatt!$C$22*Übersicht!H149^2)+(Datenblatt!$D$22*Übersicht!H149)+Datenblatt!$E$22,IF($C149=12,(Datenblatt!$B$23*Übersicht!H149^3)+(Datenblatt!$C$23*Übersicht!H149^2)+(Datenblatt!$D$23*Übersicht!H149)+Datenblatt!$E$23,IF($C149=11,(Datenblatt!$B$24*Übersicht!H149^3)+(Datenblatt!$C$24*Übersicht!H149^2)+(Datenblatt!$D$24*Übersicht!H149)+Datenblatt!$E$24,0))))))))))))))))))</f>
        <v>0</v>
      </c>
      <c r="O149">
        <f>IF(AND(I149="",C149=11),Datenblatt!$I$26,IF(AND(I149="",C149=12),Datenblatt!$I$26,IF(AND(I149="",C149=16),Datenblatt!$I$27,IF(AND(I149="",C149=15),Datenblatt!$I$26,IF(AND(I149="",C149=14),Datenblatt!$I$26,IF(AND(I149="",C149=13),Datenblatt!$I$26,IF(AND($C149=13,I149&gt;Datenblatt!$AC$3),0,IF(AND($C149=14,I149&gt;Datenblatt!$AC$4),0,IF(AND($C149=15,I149&gt;Datenblatt!$AC$5),0,IF(AND($C149=16,I149&gt;Datenblatt!$AC$6),0,IF(AND($C149=12,I149&gt;Datenblatt!$AC$7),0,IF(AND($C149=11,I149&gt;Datenblatt!$AC$8),0,IF(AND($C149=13,I149&lt;Datenblatt!$AB$3),100,IF(AND($C149=14,I149&lt;Datenblatt!$AB$4),100,IF(AND($C149=15,I149&lt;Datenblatt!$AB$5),100,IF(AND($C149=16,I149&lt;Datenblatt!$AB$6),100,IF(AND($C149=12,I149&lt;Datenblatt!$AB$7),100,IF(AND($C149=11,I149&lt;Datenblatt!$AB$8),100,IF($C149=13,(Datenblatt!$B$27*Übersicht!I149^3)+(Datenblatt!$C$27*Übersicht!I149^2)+(Datenblatt!$D$27*Übersicht!I149)+Datenblatt!$E$27,IF($C149=14,(Datenblatt!$B$28*Übersicht!I149^3)+(Datenblatt!$C$28*Übersicht!I149^2)+(Datenblatt!$D$28*Übersicht!I149)+Datenblatt!$E$28,IF($C149=15,(Datenblatt!$B$29*Übersicht!I149^3)+(Datenblatt!$C$29*Übersicht!I149^2)+(Datenblatt!$D$29*Übersicht!I149)+Datenblatt!$E$29,IF($C149=16,(Datenblatt!$B$30*Übersicht!I149^3)+(Datenblatt!$C$30*Übersicht!I149^2)+(Datenblatt!$D$30*Übersicht!I149)+Datenblatt!$E$30,IF($C149=12,(Datenblatt!$B$31*Übersicht!I149^3)+(Datenblatt!$C$31*Übersicht!I149^2)+(Datenblatt!$D$31*Übersicht!I149)+Datenblatt!$E$31,IF($C149=11,(Datenblatt!$B$32*Übersicht!I149^3)+(Datenblatt!$C$32*Übersicht!I149^2)+(Datenblatt!$D$32*Übersicht!I149)+Datenblatt!$E$32,0))))))))))))))))))))))))</f>
        <v>0</v>
      </c>
      <c r="P149">
        <f>IF(AND(I149="",C149=11),Datenblatt!$I$29,IF(AND(I149="",C149=12),Datenblatt!$I$29,IF(AND(I149="",C149=16),Datenblatt!$I$29,IF(AND(I149="",C149=15),Datenblatt!$I$29,IF(AND(I149="",C149=14),Datenblatt!$I$29,IF(AND(I149="",C149=13),Datenblatt!$I$29,IF(AND($C149=13,I149&gt;Datenblatt!$AC$3),0,IF(AND($C149=14,I149&gt;Datenblatt!$AC$4),0,IF(AND($C149=15,I149&gt;Datenblatt!$AC$5),0,IF(AND($C149=16,I149&gt;Datenblatt!$AC$6),0,IF(AND($C149=12,I149&gt;Datenblatt!$AC$7),0,IF(AND($C149=11,I149&gt;Datenblatt!$AC$8),0,IF(AND($C149=13,I149&lt;Datenblatt!$AB$3),100,IF(AND($C149=14,I149&lt;Datenblatt!$AB$4),100,IF(AND($C149=15,I149&lt;Datenblatt!$AB$5),100,IF(AND($C149=16,I149&lt;Datenblatt!$AB$6),100,IF(AND($C149=12,I149&lt;Datenblatt!$AB$7),100,IF(AND($C149=11,I149&lt;Datenblatt!$AB$8),100,IF($C149=13,(Datenblatt!$B$27*Übersicht!I149^3)+(Datenblatt!$C$27*Übersicht!I149^2)+(Datenblatt!$D$27*Übersicht!I149)+Datenblatt!$E$27,IF($C149=14,(Datenblatt!$B$28*Übersicht!I149^3)+(Datenblatt!$C$28*Übersicht!I149^2)+(Datenblatt!$D$28*Übersicht!I149)+Datenblatt!$E$28,IF($C149=15,(Datenblatt!$B$29*Übersicht!I149^3)+(Datenblatt!$C$29*Übersicht!I149^2)+(Datenblatt!$D$29*Übersicht!I149)+Datenblatt!$E$29,IF($C149=16,(Datenblatt!$B$30*Übersicht!I149^3)+(Datenblatt!$C$30*Übersicht!I149^2)+(Datenblatt!$D$30*Übersicht!I149)+Datenblatt!$E$30,IF($C149=12,(Datenblatt!$B$31*Übersicht!I149^3)+(Datenblatt!$C$31*Übersicht!I149^2)+(Datenblatt!$D$31*Übersicht!I149)+Datenblatt!$E$31,IF($C149=11,(Datenblatt!$B$32*Übersicht!I149^3)+(Datenblatt!$C$32*Übersicht!I149^2)+(Datenblatt!$D$32*Übersicht!I149)+Datenblatt!$E$32,0))))))))))))))))))))))))</f>
        <v>0</v>
      </c>
      <c r="Q149" s="2" t="e">
        <f t="shared" si="8"/>
        <v>#DIV/0!</v>
      </c>
      <c r="R149" s="2" t="e">
        <f t="shared" si="9"/>
        <v>#DIV/0!</v>
      </c>
      <c r="T149" s="2"/>
      <c r="U149" s="2">
        <f>Datenblatt!$I$10</f>
        <v>63</v>
      </c>
      <c r="V149" s="2">
        <f>Datenblatt!$I$18</f>
        <v>62</v>
      </c>
      <c r="W149" s="2">
        <f>Datenblatt!$I$26</f>
        <v>56</v>
      </c>
      <c r="X149" s="2">
        <f>Datenblatt!$I$34</f>
        <v>58</v>
      </c>
      <c r="Y149" s="7" t="e">
        <f t="shared" si="10"/>
        <v>#DIV/0!</v>
      </c>
      <c r="AA149" s="2">
        <f>Datenblatt!$I$5</f>
        <v>73</v>
      </c>
      <c r="AB149">
        <f>Datenblatt!$I$13</f>
        <v>80</v>
      </c>
      <c r="AC149">
        <f>Datenblatt!$I$21</f>
        <v>80</v>
      </c>
      <c r="AD149">
        <f>Datenblatt!$I$29</f>
        <v>71</v>
      </c>
      <c r="AE149">
        <f>Datenblatt!$I$37</f>
        <v>75</v>
      </c>
      <c r="AF149" s="7" t="e">
        <f t="shared" si="11"/>
        <v>#DIV/0!</v>
      </c>
    </row>
    <row r="150" spans="11:32" ht="18.75" x14ac:dyDescent="0.3">
      <c r="K150" s="3" t="e">
        <f>IF(AND($C150=13,Datenblatt!M150&lt;Datenblatt!$S$3),0,IF(AND($C150=14,Datenblatt!M150&lt;Datenblatt!$S$4),0,IF(AND($C150=15,Datenblatt!M150&lt;Datenblatt!$S$5),0,IF(AND($C150=16,Datenblatt!M150&lt;Datenblatt!$S$6),0,IF(AND($C150=12,Datenblatt!M150&lt;Datenblatt!$S$7),0,IF(AND($C150=11,Datenblatt!M150&lt;Datenblatt!$S$8),0,IF(AND($C150=13,Datenblatt!M150&gt;Datenblatt!$R$3),100,IF(AND($C150=14,Datenblatt!M150&gt;Datenblatt!$R$4),100,IF(AND($C150=15,Datenblatt!M150&gt;Datenblatt!$R$5),100,IF(AND($C150=16,Datenblatt!M150&gt;Datenblatt!$R$6),100,IF(AND($C150=12,Datenblatt!M150&gt;Datenblatt!$R$7),100,IF(AND($C150=11,Datenblatt!M150&gt;Datenblatt!$R$8),100,IF(Übersicht!$C150=13,Datenblatt!$B$35*Datenblatt!M150^3+Datenblatt!$C$35*Datenblatt!M150^2+Datenblatt!$D$35*Datenblatt!M150+Datenblatt!$E$35,IF(Übersicht!$C150=14,Datenblatt!$B$36*Datenblatt!M150^3+Datenblatt!$C$36*Datenblatt!M150^2+Datenblatt!$D$36*Datenblatt!M150+Datenblatt!$E$36,IF(Übersicht!$C150=15,Datenblatt!$B$37*Datenblatt!M150^3+Datenblatt!$C$37*Datenblatt!M150^2+Datenblatt!$D$37*Datenblatt!M150+Datenblatt!$E$37,IF(Übersicht!$C150=16,Datenblatt!$B$38*Datenblatt!M150^3+Datenblatt!$C$38*Datenblatt!M150^2+Datenblatt!$D$38*Datenblatt!M150+Datenblatt!$E$38,IF(Übersicht!$C150=12,Datenblatt!$B$39*Datenblatt!M150^3+Datenblatt!$C$39*Datenblatt!M150^2+Datenblatt!$D$39*Datenblatt!M150+Datenblatt!$E$39,IF(Übersicht!$C150=11,Datenblatt!$B$40*Datenblatt!M150^3+Datenblatt!$C$40*Datenblatt!M150^2+Datenblatt!$D$40*Datenblatt!M150+Datenblatt!$E$40,0))))))))))))))))))</f>
        <v>#DIV/0!</v>
      </c>
      <c r="L150" s="3"/>
      <c r="M150" t="e">
        <f>IF(AND(Übersicht!$C150=13,Datenblatt!O150&lt;Datenblatt!$Y$3),0,IF(AND(Übersicht!$C150=14,Datenblatt!O150&lt;Datenblatt!$Y$4),0,IF(AND(Übersicht!$C150=15,Datenblatt!O150&lt;Datenblatt!$Y$5),0,IF(AND(Übersicht!$C150=16,Datenblatt!O150&lt;Datenblatt!$Y$6),0,IF(AND(Übersicht!$C150=12,Datenblatt!O150&lt;Datenblatt!$Y$7),0,IF(AND(Übersicht!$C150=11,Datenblatt!O150&lt;Datenblatt!$Y$8),0,IF(AND($C150=13,Datenblatt!O150&gt;Datenblatt!$X$3),100,IF(AND($C150=14,Datenblatt!O150&gt;Datenblatt!$X$4),100,IF(AND($C150=15,Datenblatt!O150&gt;Datenblatt!$X$5),100,IF(AND($C150=16,Datenblatt!O150&gt;Datenblatt!$X$6),100,IF(AND($C150=12,Datenblatt!O150&gt;Datenblatt!$X$7),100,IF(AND($C150=11,Datenblatt!O150&gt;Datenblatt!$X$8),100,IF(Übersicht!$C150=13,Datenblatt!$B$11*Datenblatt!O150^3+Datenblatt!$C$11*Datenblatt!O150^2+Datenblatt!$D$11*Datenblatt!O150+Datenblatt!$E$11,IF(Übersicht!$C150=14,Datenblatt!$B$12*Datenblatt!O150^3+Datenblatt!$C$12*Datenblatt!O150^2+Datenblatt!$D$12*Datenblatt!O150+Datenblatt!$E$12,IF(Übersicht!$C150=15,Datenblatt!$B$13*Datenblatt!O150^3+Datenblatt!$C$13*Datenblatt!O150^2+Datenblatt!$D$13*Datenblatt!O150+Datenblatt!$E$13,IF(Übersicht!$C150=16,Datenblatt!$B$14*Datenblatt!O150^3+Datenblatt!$C$14*Datenblatt!O150^2+Datenblatt!$D$14*Datenblatt!O150+Datenblatt!$E$14,IF(Übersicht!$C150=12,Datenblatt!$B$15*Datenblatt!O150^3+Datenblatt!$C$15*Datenblatt!O150^2+Datenblatt!$D$15*Datenblatt!O150+Datenblatt!$E$15,IF(Übersicht!$C150=11,Datenblatt!$B$16*Datenblatt!O150^3+Datenblatt!$C$16*Datenblatt!O150^2+Datenblatt!$D$16*Datenblatt!O150+Datenblatt!$E$16,0))))))))))))))))))</f>
        <v>#DIV/0!</v>
      </c>
      <c r="N150">
        <f>IF(AND($C150=13,H150&lt;Datenblatt!$AA$3),0,IF(AND($C150=14,H150&lt;Datenblatt!$AA$4),0,IF(AND($C150=15,H150&lt;Datenblatt!$AA$5),0,IF(AND($C150=16,H150&lt;Datenblatt!$AA$6),0,IF(AND($C150=12,H150&lt;Datenblatt!$AA$7),0,IF(AND($C150=11,H150&lt;Datenblatt!$AA$8),0,IF(AND($C150=13,H150&gt;Datenblatt!$Z$3),100,IF(AND($C150=14,H150&gt;Datenblatt!$Z$4),100,IF(AND($C150=15,H150&gt;Datenblatt!$Z$5),100,IF(AND($C150=16,H150&gt;Datenblatt!$Z$6),100,IF(AND($C150=12,H150&gt;Datenblatt!$Z$7),100,IF(AND($C150=11,H150&gt;Datenblatt!$Z$8),100,IF($C150=13,(Datenblatt!$B$19*Übersicht!H150^3)+(Datenblatt!$C$19*Übersicht!H150^2)+(Datenblatt!$D$19*Übersicht!H150)+Datenblatt!$E$19,IF($C150=14,(Datenblatt!$B$20*Übersicht!H150^3)+(Datenblatt!$C$20*Übersicht!H150^2)+(Datenblatt!$D$20*Übersicht!H150)+Datenblatt!$E$20,IF($C150=15,(Datenblatt!$B$21*Übersicht!H150^3)+(Datenblatt!$C$21*Übersicht!H150^2)+(Datenblatt!$D$21*Übersicht!H150)+Datenblatt!$E$21,IF($C150=16,(Datenblatt!$B$22*Übersicht!H150^3)+(Datenblatt!$C$22*Übersicht!H150^2)+(Datenblatt!$D$22*Übersicht!H150)+Datenblatt!$E$22,IF($C150=12,(Datenblatt!$B$23*Übersicht!H150^3)+(Datenblatt!$C$23*Übersicht!H150^2)+(Datenblatt!$D$23*Übersicht!H150)+Datenblatt!$E$23,IF($C150=11,(Datenblatt!$B$24*Übersicht!H150^3)+(Datenblatt!$C$24*Übersicht!H150^2)+(Datenblatt!$D$24*Übersicht!H150)+Datenblatt!$E$24,0))))))))))))))))))</f>
        <v>0</v>
      </c>
      <c r="O150">
        <f>IF(AND(I150="",C150=11),Datenblatt!$I$26,IF(AND(I150="",C150=12),Datenblatt!$I$26,IF(AND(I150="",C150=16),Datenblatt!$I$27,IF(AND(I150="",C150=15),Datenblatt!$I$26,IF(AND(I150="",C150=14),Datenblatt!$I$26,IF(AND(I150="",C150=13),Datenblatt!$I$26,IF(AND($C150=13,I150&gt;Datenblatt!$AC$3),0,IF(AND($C150=14,I150&gt;Datenblatt!$AC$4),0,IF(AND($C150=15,I150&gt;Datenblatt!$AC$5),0,IF(AND($C150=16,I150&gt;Datenblatt!$AC$6),0,IF(AND($C150=12,I150&gt;Datenblatt!$AC$7),0,IF(AND($C150=11,I150&gt;Datenblatt!$AC$8),0,IF(AND($C150=13,I150&lt;Datenblatt!$AB$3),100,IF(AND($C150=14,I150&lt;Datenblatt!$AB$4),100,IF(AND($C150=15,I150&lt;Datenblatt!$AB$5),100,IF(AND($C150=16,I150&lt;Datenblatt!$AB$6),100,IF(AND($C150=12,I150&lt;Datenblatt!$AB$7),100,IF(AND($C150=11,I150&lt;Datenblatt!$AB$8),100,IF($C150=13,(Datenblatt!$B$27*Übersicht!I150^3)+(Datenblatt!$C$27*Übersicht!I150^2)+(Datenblatt!$D$27*Übersicht!I150)+Datenblatt!$E$27,IF($C150=14,(Datenblatt!$B$28*Übersicht!I150^3)+(Datenblatt!$C$28*Übersicht!I150^2)+(Datenblatt!$D$28*Übersicht!I150)+Datenblatt!$E$28,IF($C150=15,(Datenblatt!$B$29*Übersicht!I150^3)+(Datenblatt!$C$29*Übersicht!I150^2)+(Datenblatt!$D$29*Übersicht!I150)+Datenblatt!$E$29,IF($C150=16,(Datenblatt!$B$30*Übersicht!I150^3)+(Datenblatt!$C$30*Übersicht!I150^2)+(Datenblatt!$D$30*Übersicht!I150)+Datenblatt!$E$30,IF($C150=12,(Datenblatt!$B$31*Übersicht!I150^3)+(Datenblatt!$C$31*Übersicht!I150^2)+(Datenblatt!$D$31*Übersicht!I150)+Datenblatt!$E$31,IF($C150=11,(Datenblatt!$B$32*Übersicht!I150^3)+(Datenblatt!$C$32*Übersicht!I150^2)+(Datenblatt!$D$32*Übersicht!I150)+Datenblatt!$E$32,0))))))))))))))))))))))))</f>
        <v>0</v>
      </c>
      <c r="P150">
        <f>IF(AND(I150="",C150=11),Datenblatt!$I$29,IF(AND(I150="",C150=12),Datenblatt!$I$29,IF(AND(I150="",C150=16),Datenblatt!$I$29,IF(AND(I150="",C150=15),Datenblatt!$I$29,IF(AND(I150="",C150=14),Datenblatt!$I$29,IF(AND(I150="",C150=13),Datenblatt!$I$29,IF(AND($C150=13,I150&gt;Datenblatt!$AC$3),0,IF(AND($C150=14,I150&gt;Datenblatt!$AC$4),0,IF(AND($C150=15,I150&gt;Datenblatt!$AC$5),0,IF(AND($C150=16,I150&gt;Datenblatt!$AC$6),0,IF(AND($C150=12,I150&gt;Datenblatt!$AC$7),0,IF(AND($C150=11,I150&gt;Datenblatt!$AC$8),0,IF(AND($C150=13,I150&lt;Datenblatt!$AB$3),100,IF(AND($C150=14,I150&lt;Datenblatt!$AB$4),100,IF(AND($C150=15,I150&lt;Datenblatt!$AB$5),100,IF(AND($C150=16,I150&lt;Datenblatt!$AB$6),100,IF(AND($C150=12,I150&lt;Datenblatt!$AB$7),100,IF(AND($C150=11,I150&lt;Datenblatt!$AB$8),100,IF($C150=13,(Datenblatt!$B$27*Übersicht!I150^3)+(Datenblatt!$C$27*Übersicht!I150^2)+(Datenblatt!$D$27*Übersicht!I150)+Datenblatt!$E$27,IF($C150=14,(Datenblatt!$B$28*Übersicht!I150^3)+(Datenblatt!$C$28*Übersicht!I150^2)+(Datenblatt!$D$28*Übersicht!I150)+Datenblatt!$E$28,IF($C150=15,(Datenblatt!$B$29*Übersicht!I150^3)+(Datenblatt!$C$29*Übersicht!I150^2)+(Datenblatt!$D$29*Übersicht!I150)+Datenblatt!$E$29,IF($C150=16,(Datenblatt!$B$30*Übersicht!I150^3)+(Datenblatt!$C$30*Übersicht!I150^2)+(Datenblatt!$D$30*Übersicht!I150)+Datenblatt!$E$30,IF($C150=12,(Datenblatt!$B$31*Übersicht!I150^3)+(Datenblatt!$C$31*Übersicht!I150^2)+(Datenblatt!$D$31*Übersicht!I150)+Datenblatt!$E$31,IF($C150=11,(Datenblatt!$B$32*Übersicht!I150^3)+(Datenblatt!$C$32*Übersicht!I150^2)+(Datenblatt!$D$32*Übersicht!I150)+Datenblatt!$E$32,0))))))))))))))))))))))))</f>
        <v>0</v>
      </c>
      <c r="Q150" s="2" t="e">
        <f t="shared" si="8"/>
        <v>#DIV/0!</v>
      </c>
      <c r="R150" s="2" t="e">
        <f t="shared" si="9"/>
        <v>#DIV/0!</v>
      </c>
      <c r="T150" s="2"/>
      <c r="U150" s="2">
        <f>Datenblatt!$I$10</f>
        <v>63</v>
      </c>
      <c r="V150" s="2">
        <f>Datenblatt!$I$18</f>
        <v>62</v>
      </c>
      <c r="W150" s="2">
        <f>Datenblatt!$I$26</f>
        <v>56</v>
      </c>
      <c r="X150" s="2">
        <f>Datenblatt!$I$34</f>
        <v>58</v>
      </c>
      <c r="Y150" s="7" t="e">
        <f t="shared" si="10"/>
        <v>#DIV/0!</v>
      </c>
      <c r="AA150" s="2">
        <f>Datenblatt!$I$5</f>
        <v>73</v>
      </c>
      <c r="AB150">
        <f>Datenblatt!$I$13</f>
        <v>80</v>
      </c>
      <c r="AC150">
        <f>Datenblatt!$I$21</f>
        <v>80</v>
      </c>
      <c r="AD150">
        <f>Datenblatt!$I$29</f>
        <v>71</v>
      </c>
      <c r="AE150">
        <f>Datenblatt!$I$37</f>
        <v>75</v>
      </c>
      <c r="AF150" s="7" t="e">
        <f t="shared" si="11"/>
        <v>#DIV/0!</v>
      </c>
    </row>
    <row r="151" spans="11:32" ht="18.75" x14ac:dyDescent="0.3">
      <c r="K151" s="3" t="e">
        <f>IF(AND($C151=13,Datenblatt!M151&lt;Datenblatt!$S$3),0,IF(AND($C151=14,Datenblatt!M151&lt;Datenblatt!$S$4),0,IF(AND($C151=15,Datenblatt!M151&lt;Datenblatt!$S$5),0,IF(AND($C151=16,Datenblatt!M151&lt;Datenblatt!$S$6),0,IF(AND($C151=12,Datenblatt!M151&lt;Datenblatt!$S$7),0,IF(AND($C151=11,Datenblatt!M151&lt;Datenblatt!$S$8),0,IF(AND($C151=13,Datenblatt!M151&gt;Datenblatt!$R$3),100,IF(AND($C151=14,Datenblatt!M151&gt;Datenblatt!$R$4),100,IF(AND($C151=15,Datenblatt!M151&gt;Datenblatt!$R$5),100,IF(AND($C151=16,Datenblatt!M151&gt;Datenblatt!$R$6),100,IF(AND($C151=12,Datenblatt!M151&gt;Datenblatt!$R$7),100,IF(AND($C151=11,Datenblatt!M151&gt;Datenblatt!$R$8),100,IF(Übersicht!$C151=13,Datenblatt!$B$35*Datenblatt!M151^3+Datenblatt!$C$35*Datenblatt!M151^2+Datenblatt!$D$35*Datenblatt!M151+Datenblatt!$E$35,IF(Übersicht!$C151=14,Datenblatt!$B$36*Datenblatt!M151^3+Datenblatt!$C$36*Datenblatt!M151^2+Datenblatt!$D$36*Datenblatt!M151+Datenblatt!$E$36,IF(Übersicht!$C151=15,Datenblatt!$B$37*Datenblatt!M151^3+Datenblatt!$C$37*Datenblatt!M151^2+Datenblatt!$D$37*Datenblatt!M151+Datenblatt!$E$37,IF(Übersicht!$C151=16,Datenblatt!$B$38*Datenblatt!M151^3+Datenblatt!$C$38*Datenblatt!M151^2+Datenblatt!$D$38*Datenblatt!M151+Datenblatt!$E$38,IF(Übersicht!$C151=12,Datenblatt!$B$39*Datenblatt!M151^3+Datenblatt!$C$39*Datenblatt!M151^2+Datenblatt!$D$39*Datenblatt!M151+Datenblatt!$E$39,IF(Übersicht!$C151=11,Datenblatt!$B$40*Datenblatt!M151^3+Datenblatt!$C$40*Datenblatt!M151^2+Datenblatt!$D$40*Datenblatt!M151+Datenblatt!$E$40,0))))))))))))))))))</f>
        <v>#DIV/0!</v>
      </c>
      <c r="L151" s="3"/>
      <c r="M151" t="e">
        <f>IF(AND(Übersicht!$C151=13,Datenblatt!O151&lt;Datenblatt!$Y$3),0,IF(AND(Übersicht!$C151=14,Datenblatt!O151&lt;Datenblatt!$Y$4),0,IF(AND(Übersicht!$C151=15,Datenblatt!O151&lt;Datenblatt!$Y$5),0,IF(AND(Übersicht!$C151=16,Datenblatt!O151&lt;Datenblatt!$Y$6),0,IF(AND(Übersicht!$C151=12,Datenblatt!O151&lt;Datenblatt!$Y$7),0,IF(AND(Übersicht!$C151=11,Datenblatt!O151&lt;Datenblatt!$Y$8),0,IF(AND($C151=13,Datenblatt!O151&gt;Datenblatt!$X$3),100,IF(AND($C151=14,Datenblatt!O151&gt;Datenblatt!$X$4),100,IF(AND($C151=15,Datenblatt!O151&gt;Datenblatt!$X$5),100,IF(AND($C151=16,Datenblatt!O151&gt;Datenblatt!$X$6),100,IF(AND($C151=12,Datenblatt!O151&gt;Datenblatt!$X$7),100,IF(AND($C151=11,Datenblatt!O151&gt;Datenblatt!$X$8),100,IF(Übersicht!$C151=13,Datenblatt!$B$11*Datenblatt!O151^3+Datenblatt!$C$11*Datenblatt!O151^2+Datenblatt!$D$11*Datenblatt!O151+Datenblatt!$E$11,IF(Übersicht!$C151=14,Datenblatt!$B$12*Datenblatt!O151^3+Datenblatt!$C$12*Datenblatt!O151^2+Datenblatt!$D$12*Datenblatt!O151+Datenblatt!$E$12,IF(Übersicht!$C151=15,Datenblatt!$B$13*Datenblatt!O151^3+Datenblatt!$C$13*Datenblatt!O151^2+Datenblatt!$D$13*Datenblatt!O151+Datenblatt!$E$13,IF(Übersicht!$C151=16,Datenblatt!$B$14*Datenblatt!O151^3+Datenblatt!$C$14*Datenblatt!O151^2+Datenblatt!$D$14*Datenblatt!O151+Datenblatt!$E$14,IF(Übersicht!$C151=12,Datenblatt!$B$15*Datenblatt!O151^3+Datenblatt!$C$15*Datenblatt!O151^2+Datenblatt!$D$15*Datenblatt!O151+Datenblatt!$E$15,IF(Übersicht!$C151=11,Datenblatt!$B$16*Datenblatt!O151^3+Datenblatt!$C$16*Datenblatt!O151^2+Datenblatt!$D$16*Datenblatt!O151+Datenblatt!$E$16,0))))))))))))))))))</f>
        <v>#DIV/0!</v>
      </c>
      <c r="N151">
        <f>IF(AND($C151=13,H151&lt;Datenblatt!$AA$3),0,IF(AND($C151=14,H151&lt;Datenblatt!$AA$4),0,IF(AND($C151=15,H151&lt;Datenblatt!$AA$5),0,IF(AND($C151=16,H151&lt;Datenblatt!$AA$6),0,IF(AND($C151=12,H151&lt;Datenblatt!$AA$7),0,IF(AND($C151=11,H151&lt;Datenblatt!$AA$8),0,IF(AND($C151=13,H151&gt;Datenblatt!$Z$3),100,IF(AND($C151=14,H151&gt;Datenblatt!$Z$4),100,IF(AND($C151=15,H151&gt;Datenblatt!$Z$5),100,IF(AND($C151=16,H151&gt;Datenblatt!$Z$6),100,IF(AND($C151=12,H151&gt;Datenblatt!$Z$7),100,IF(AND($C151=11,H151&gt;Datenblatt!$Z$8),100,IF($C151=13,(Datenblatt!$B$19*Übersicht!H151^3)+(Datenblatt!$C$19*Übersicht!H151^2)+(Datenblatt!$D$19*Übersicht!H151)+Datenblatt!$E$19,IF($C151=14,(Datenblatt!$B$20*Übersicht!H151^3)+(Datenblatt!$C$20*Übersicht!H151^2)+(Datenblatt!$D$20*Übersicht!H151)+Datenblatt!$E$20,IF($C151=15,(Datenblatt!$B$21*Übersicht!H151^3)+(Datenblatt!$C$21*Übersicht!H151^2)+(Datenblatt!$D$21*Übersicht!H151)+Datenblatt!$E$21,IF($C151=16,(Datenblatt!$B$22*Übersicht!H151^3)+(Datenblatt!$C$22*Übersicht!H151^2)+(Datenblatt!$D$22*Übersicht!H151)+Datenblatt!$E$22,IF($C151=12,(Datenblatt!$B$23*Übersicht!H151^3)+(Datenblatt!$C$23*Übersicht!H151^2)+(Datenblatt!$D$23*Übersicht!H151)+Datenblatt!$E$23,IF($C151=11,(Datenblatt!$B$24*Übersicht!H151^3)+(Datenblatt!$C$24*Übersicht!H151^2)+(Datenblatt!$D$24*Übersicht!H151)+Datenblatt!$E$24,0))))))))))))))))))</f>
        <v>0</v>
      </c>
      <c r="O151">
        <f>IF(AND(I151="",C151=11),Datenblatt!$I$26,IF(AND(I151="",C151=12),Datenblatt!$I$26,IF(AND(I151="",C151=16),Datenblatt!$I$27,IF(AND(I151="",C151=15),Datenblatt!$I$26,IF(AND(I151="",C151=14),Datenblatt!$I$26,IF(AND(I151="",C151=13),Datenblatt!$I$26,IF(AND($C151=13,I151&gt;Datenblatt!$AC$3),0,IF(AND($C151=14,I151&gt;Datenblatt!$AC$4),0,IF(AND($C151=15,I151&gt;Datenblatt!$AC$5),0,IF(AND($C151=16,I151&gt;Datenblatt!$AC$6),0,IF(AND($C151=12,I151&gt;Datenblatt!$AC$7),0,IF(AND($C151=11,I151&gt;Datenblatt!$AC$8),0,IF(AND($C151=13,I151&lt;Datenblatt!$AB$3),100,IF(AND($C151=14,I151&lt;Datenblatt!$AB$4),100,IF(AND($C151=15,I151&lt;Datenblatt!$AB$5),100,IF(AND($C151=16,I151&lt;Datenblatt!$AB$6),100,IF(AND($C151=12,I151&lt;Datenblatt!$AB$7),100,IF(AND($C151=11,I151&lt;Datenblatt!$AB$8),100,IF($C151=13,(Datenblatt!$B$27*Übersicht!I151^3)+(Datenblatt!$C$27*Übersicht!I151^2)+(Datenblatt!$D$27*Übersicht!I151)+Datenblatt!$E$27,IF($C151=14,(Datenblatt!$B$28*Übersicht!I151^3)+(Datenblatt!$C$28*Übersicht!I151^2)+(Datenblatt!$D$28*Übersicht!I151)+Datenblatt!$E$28,IF($C151=15,(Datenblatt!$B$29*Übersicht!I151^3)+(Datenblatt!$C$29*Übersicht!I151^2)+(Datenblatt!$D$29*Übersicht!I151)+Datenblatt!$E$29,IF($C151=16,(Datenblatt!$B$30*Übersicht!I151^3)+(Datenblatt!$C$30*Übersicht!I151^2)+(Datenblatt!$D$30*Übersicht!I151)+Datenblatt!$E$30,IF($C151=12,(Datenblatt!$B$31*Übersicht!I151^3)+(Datenblatt!$C$31*Übersicht!I151^2)+(Datenblatt!$D$31*Übersicht!I151)+Datenblatt!$E$31,IF($C151=11,(Datenblatt!$B$32*Übersicht!I151^3)+(Datenblatt!$C$32*Übersicht!I151^2)+(Datenblatt!$D$32*Übersicht!I151)+Datenblatt!$E$32,0))))))))))))))))))))))))</f>
        <v>0</v>
      </c>
      <c r="P151">
        <f>IF(AND(I151="",C151=11),Datenblatt!$I$29,IF(AND(I151="",C151=12),Datenblatt!$I$29,IF(AND(I151="",C151=16),Datenblatt!$I$29,IF(AND(I151="",C151=15),Datenblatt!$I$29,IF(AND(I151="",C151=14),Datenblatt!$I$29,IF(AND(I151="",C151=13),Datenblatt!$I$29,IF(AND($C151=13,I151&gt;Datenblatt!$AC$3),0,IF(AND($C151=14,I151&gt;Datenblatt!$AC$4),0,IF(AND($C151=15,I151&gt;Datenblatt!$AC$5),0,IF(AND($C151=16,I151&gt;Datenblatt!$AC$6),0,IF(AND($C151=12,I151&gt;Datenblatt!$AC$7),0,IF(AND($C151=11,I151&gt;Datenblatt!$AC$8),0,IF(AND($C151=13,I151&lt;Datenblatt!$AB$3),100,IF(AND($C151=14,I151&lt;Datenblatt!$AB$4),100,IF(AND($C151=15,I151&lt;Datenblatt!$AB$5),100,IF(AND($C151=16,I151&lt;Datenblatt!$AB$6),100,IF(AND($C151=12,I151&lt;Datenblatt!$AB$7),100,IF(AND($C151=11,I151&lt;Datenblatt!$AB$8),100,IF($C151=13,(Datenblatt!$B$27*Übersicht!I151^3)+(Datenblatt!$C$27*Übersicht!I151^2)+(Datenblatt!$D$27*Übersicht!I151)+Datenblatt!$E$27,IF($C151=14,(Datenblatt!$B$28*Übersicht!I151^3)+(Datenblatt!$C$28*Übersicht!I151^2)+(Datenblatt!$D$28*Übersicht!I151)+Datenblatt!$E$28,IF($C151=15,(Datenblatt!$B$29*Übersicht!I151^3)+(Datenblatt!$C$29*Übersicht!I151^2)+(Datenblatt!$D$29*Übersicht!I151)+Datenblatt!$E$29,IF($C151=16,(Datenblatt!$B$30*Übersicht!I151^3)+(Datenblatt!$C$30*Übersicht!I151^2)+(Datenblatt!$D$30*Übersicht!I151)+Datenblatt!$E$30,IF($C151=12,(Datenblatt!$B$31*Übersicht!I151^3)+(Datenblatt!$C$31*Übersicht!I151^2)+(Datenblatt!$D$31*Übersicht!I151)+Datenblatt!$E$31,IF($C151=11,(Datenblatt!$B$32*Übersicht!I151^3)+(Datenblatt!$C$32*Übersicht!I151^2)+(Datenblatt!$D$32*Übersicht!I151)+Datenblatt!$E$32,0))))))))))))))))))))))))</f>
        <v>0</v>
      </c>
      <c r="Q151" s="2" t="e">
        <f t="shared" si="8"/>
        <v>#DIV/0!</v>
      </c>
      <c r="R151" s="2" t="e">
        <f t="shared" si="9"/>
        <v>#DIV/0!</v>
      </c>
      <c r="T151" s="2"/>
      <c r="U151" s="2">
        <f>Datenblatt!$I$10</f>
        <v>63</v>
      </c>
      <c r="V151" s="2">
        <f>Datenblatt!$I$18</f>
        <v>62</v>
      </c>
      <c r="W151" s="2">
        <f>Datenblatt!$I$26</f>
        <v>56</v>
      </c>
      <c r="X151" s="2">
        <f>Datenblatt!$I$34</f>
        <v>58</v>
      </c>
      <c r="Y151" s="7" t="e">
        <f t="shared" si="10"/>
        <v>#DIV/0!</v>
      </c>
      <c r="AA151" s="2">
        <f>Datenblatt!$I$5</f>
        <v>73</v>
      </c>
      <c r="AB151">
        <f>Datenblatt!$I$13</f>
        <v>80</v>
      </c>
      <c r="AC151">
        <f>Datenblatt!$I$21</f>
        <v>80</v>
      </c>
      <c r="AD151">
        <f>Datenblatt!$I$29</f>
        <v>71</v>
      </c>
      <c r="AE151">
        <f>Datenblatt!$I$37</f>
        <v>75</v>
      </c>
      <c r="AF151" s="7" t="e">
        <f t="shared" si="11"/>
        <v>#DIV/0!</v>
      </c>
    </row>
    <row r="152" spans="11:32" ht="18.75" x14ac:dyDescent="0.3">
      <c r="K152" s="3" t="e">
        <f>IF(AND($C152=13,Datenblatt!M152&lt;Datenblatt!$S$3),0,IF(AND($C152=14,Datenblatt!M152&lt;Datenblatt!$S$4),0,IF(AND($C152=15,Datenblatt!M152&lt;Datenblatt!$S$5),0,IF(AND($C152=16,Datenblatt!M152&lt;Datenblatt!$S$6),0,IF(AND($C152=12,Datenblatt!M152&lt;Datenblatt!$S$7),0,IF(AND($C152=11,Datenblatt!M152&lt;Datenblatt!$S$8),0,IF(AND($C152=13,Datenblatt!M152&gt;Datenblatt!$R$3),100,IF(AND($C152=14,Datenblatt!M152&gt;Datenblatt!$R$4),100,IF(AND($C152=15,Datenblatt!M152&gt;Datenblatt!$R$5),100,IF(AND($C152=16,Datenblatt!M152&gt;Datenblatt!$R$6),100,IF(AND($C152=12,Datenblatt!M152&gt;Datenblatt!$R$7),100,IF(AND($C152=11,Datenblatt!M152&gt;Datenblatt!$R$8),100,IF(Übersicht!$C152=13,Datenblatt!$B$35*Datenblatt!M152^3+Datenblatt!$C$35*Datenblatt!M152^2+Datenblatt!$D$35*Datenblatt!M152+Datenblatt!$E$35,IF(Übersicht!$C152=14,Datenblatt!$B$36*Datenblatt!M152^3+Datenblatt!$C$36*Datenblatt!M152^2+Datenblatt!$D$36*Datenblatt!M152+Datenblatt!$E$36,IF(Übersicht!$C152=15,Datenblatt!$B$37*Datenblatt!M152^3+Datenblatt!$C$37*Datenblatt!M152^2+Datenblatt!$D$37*Datenblatt!M152+Datenblatt!$E$37,IF(Übersicht!$C152=16,Datenblatt!$B$38*Datenblatt!M152^3+Datenblatt!$C$38*Datenblatt!M152^2+Datenblatt!$D$38*Datenblatt!M152+Datenblatt!$E$38,IF(Übersicht!$C152=12,Datenblatt!$B$39*Datenblatt!M152^3+Datenblatt!$C$39*Datenblatt!M152^2+Datenblatt!$D$39*Datenblatt!M152+Datenblatt!$E$39,IF(Übersicht!$C152=11,Datenblatt!$B$40*Datenblatt!M152^3+Datenblatt!$C$40*Datenblatt!M152^2+Datenblatt!$D$40*Datenblatt!M152+Datenblatt!$E$40,0))))))))))))))))))</f>
        <v>#DIV/0!</v>
      </c>
      <c r="L152" s="3"/>
      <c r="M152" t="e">
        <f>IF(AND(Übersicht!$C152=13,Datenblatt!O152&lt;Datenblatt!$Y$3),0,IF(AND(Übersicht!$C152=14,Datenblatt!O152&lt;Datenblatt!$Y$4),0,IF(AND(Übersicht!$C152=15,Datenblatt!O152&lt;Datenblatt!$Y$5),0,IF(AND(Übersicht!$C152=16,Datenblatt!O152&lt;Datenblatt!$Y$6),0,IF(AND(Übersicht!$C152=12,Datenblatt!O152&lt;Datenblatt!$Y$7),0,IF(AND(Übersicht!$C152=11,Datenblatt!O152&lt;Datenblatt!$Y$8),0,IF(AND($C152=13,Datenblatt!O152&gt;Datenblatt!$X$3),100,IF(AND($C152=14,Datenblatt!O152&gt;Datenblatt!$X$4),100,IF(AND($C152=15,Datenblatt!O152&gt;Datenblatt!$X$5),100,IF(AND($C152=16,Datenblatt!O152&gt;Datenblatt!$X$6),100,IF(AND($C152=12,Datenblatt!O152&gt;Datenblatt!$X$7),100,IF(AND($C152=11,Datenblatt!O152&gt;Datenblatt!$X$8),100,IF(Übersicht!$C152=13,Datenblatt!$B$11*Datenblatt!O152^3+Datenblatt!$C$11*Datenblatt!O152^2+Datenblatt!$D$11*Datenblatt!O152+Datenblatt!$E$11,IF(Übersicht!$C152=14,Datenblatt!$B$12*Datenblatt!O152^3+Datenblatt!$C$12*Datenblatt!O152^2+Datenblatt!$D$12*Datenblatt!O152+Datenblatt!$E$12,IF(Übersicht!$C152=15,Datenblatt!$B$13*Datenblatt!O152^3+Datenblatt!$C$13*Datenblatt!O152^2+Datenblatt!$D$13*Datenblatt!O152+Datenblatt!$E$13,IF(Übersicht!$C152=16,Datenblatt!$B$14*Datenblatt!O152^3+Datenblatt!$C$14*Datenblatt!O152^2+Datenblatt!$D$14*Datenblatt!O152+Datenblatt!$E$14,IF(Übersicht!$C152=12,Datenblatt!$B$15*Datenblatt!O152^3+Datenblatt!$C$15*Datenblatt!O152^2+Datenblatt!$D$15*Datenblatt!O152+Datenblatt!$E$15,IF(Übersicht!$C152=11,Datenblatt!$B$16*Datenblatt!O152^3+Datenblatt!$C$16*Datenblatt!O152^2+Datenblatt!$D$16*Datenblatt!O152+Datenblatt!$E$16,0))))))))))))))))))</f>
        <v>#DIV/0!</v>
      </c>
      <c r="N152">
        <f>IF(AND($C152=13,H152&lt;Datenblatt!$AA$3),0,IF(AND($C152=14,H152&lt;Datenblatt!$AA$4),0,IF(AND($C152=15,H152&lt;Datenblatt!$AA$5),0,IF(AND($C152=16,H152&lt;Datenblatt!$AA$6),0,IF(AND($C152=12,H152&lt;Datenblatt!$AA$7),0,IF(AND($C152=11,H152&lt;Datenblatt!$AA$8),0,IF(AND($C152=13,H152&gt;Datenblatt!$Z$3),100,IF(AND($C152=14,H152&gt;Datenblatt!$Z$4),100,IF(AND($C152=15,H152&gt;Datenblatt!$Z$5),100,IF(AND($C152=16,H152&gt;Datenblatt!$Z$6),100,IF(AND($C152=12,H152&gt;Datenblatt!$Z$7),100,IF(AND($C152=11,H152&gt;Datenblatt!$Z$8),100,IF($C152=13,(Datenblatt!$B$19*Übersicht!H152^3)+(Datenblatt!$C$19*Übersicht!H152^2)+(Datenblatt!$D$19*Übersicht!H152)+Datenblatt!$E$19,IF($C152=14,(Datenblatt!$B$20*Übersicht!H152^3)+(Datenblatt!$C$20*Übersicht!H152^2)+(Datenblatt!$D$20*Übersicht!H152)+Datenblatt!$E$20,IF($C152=15,(Datenblatt!$B$21*Übersicht!H152^3)+(Datenblatt!$C$21*Übersicht!H152^2)+(Datenblatt!$D$21*Übersicht!H152)+Datenblatt!$E$21,IF($C152=16,(Datenblatt!$B$22*Übersicht!H152^3)+(Datenblatt!$C$22*Übersicht!H152^2)+(Datenblatt!$D$22*Übersicht!H152)+Datenblatt!$E$22,IF($C152=12,(Datenblatt!$B$23*Übersicht!H152^3)+(Datenblatt!$C$23*Übersicht!H152^2)+(Datenblatt!$D$23*Übersicht!H152)+Datenblatt!$E$23,IF($C152=11,(Datenblatt!$B$24*Übersicht!H152^3)+(Datenblatt!$C$24*Übersicht!H152^2)+(Datenblatt!$D$24*Übersicht!H152)+Datenblatt!$E$24,0))))))))))))))))))</f>
        <v>0</v>
      </c>
      <c r="O152">
        <f>IF(AND(I152="",C152=11),Datenblatt!$I$26,IF(AND(I152="",C152=12),Datenblatt!$I$26,IF(AND(I152="",C152=16),Datenblatt!$I$27,IF(AND(I152="",C152=15),Datenblatt!$I$26,IF(AND(I152="",C152=14),Datenblatt!$I$26,IF(AND(I152="",C152=13),Datenblatt!$I$26,IF(AND($C152=13,I152&gt;Datenblatt!$AC$3),0,IF(AND($C152=14,I152&gt;Datenblatt!$AC$4),0,IF(AND($C152=15,I152&gt;Datenblatt!$AC$5),0,IF(AND($C152=16,I152&gt;Datenblatt!$AC$6),0,IF(AND($C152=12,I152&gt;Datenblatt!$AC$7),0,IF(AND($C152=11,I152&gt;Datenblatt!$AC$8),0,IF(AND($C152=13,I152&lt;Datenblatt!$AB$3),100,IF(AND($C152=14,I152&lt;Datenblatt!$AB$4),100,IF(AND($C152=15,I152&lt;Datenblatt!$AB$5),100,IF(AND($C152=16,I152&lt;Datenblatt!$AB$6),100,IF(AND($C152=12,I152&lt;Datenblatt!$AB$7),100,IF(AND($C152=11,I152&lt;Datenblatt!$AB$8),100,IF($C152=13,(Datenblatt!$B$27*Übersicht!I152^3)+(Datenblatt!$C$27*Übersicht!I152^2)+(Datenblatt!$D$27*Übersicht!I152)+Datenblatt!$E$27,IF($C152=14,(Datenblatt!$B$28*Übersicht!I152^3)+(Datenblatt!$C$28*Übersicht!I152^2)+(Datenblatt!$D$28*Übersicht!I152)+Datenblatt!$E$28,IF($C152=15,(Datenblatt!$B$29*Übersicht!I152^3)+(Datenblatt!$C$29*Übersicht!I152^2)+(Datenblatt!$D$29*Übersicht!I152)+Datenblatt!$E$29,IF($C152=16,(Datenblatt!$B$30*Übersicht!I152^3)+(Datenblatt!$C$30*Übersicht!I152^2)+(Datenblatt!$D$30*Übersicht!I152)+Datenblatt!$E$30,IF($C152=12,(Datenblatt!$B$31*Übersicht!I152^3)+(Datenblatt!$C$31*Übersicht!I152^2)+(Datenblatt!$D$31*Übersicht!I152)+Datenblatt!$E$31,IF($C152=11,(Datenblatt!$B$32*Übersicht!I152^3)+(Datenblatt!$C$32*Übersicht!I152^2)+(Datenblatt!$D$32*Übersicht!I152)+Datenblatt!$E$32,0))))))))))))))))))))))))</f>
        <v>0</v>
      </c>
      <c r="P152">
        <f>IF(AND(I152="",C152=11),Datenblatt!$I$29,IF(AND(I152="",C152=12),Datenblatt!$I$29,IF(AND(I152="",C152=16),Datenblatt!$I$29,IF(AND(I152="",C152=15),Datenblatt!$I$29,IF(AND(I152="",C152=14),Datenblatt!$I$29,IF(AND(I152="",C152=13),Datenblatt!$I$29,IF(AND($C152=13,I152&gt;Datenblatt!$AC$3),0,IF(AND($C152=14,I152&gt;Datenblatt!$AC$4),0,IF(AND($C152=15,I152&gt;Datenblatt!$AC$5),0,IF(AND($C152=16,I152&gt;Datenblatt!$AC$6),0,IF(AND($C152=12,I152&gt;Datenblatt!$AC$7),0,IF(AND($C152=11,I152&gt;Datenblatt!$AC$8),0,IF(AND($C152=13,I152&lt;Datenblatt!$AB$3),100,IF(AND($C152=14,I152&lt;Datenblatt!$AB$4),100,IF(AND($C152=15,I152&lt;Datenblatt!$AB$5),100,IF(AND($C152=16,I152&lt;Datenblatt!$AB$6),100,IF(AND($C152=12,I152&lt;Datenblatt!$AB$7),100,IF(AND($C152=11,I152&lt;Datenblatt!$AB$8),100,IF($C152=13,(Datenblatt!$B$27*Übersicht!I152^3)+(Datenblatt!$C$27*Übersicht!I152^2)+(Datenblatt!$D$27*Übersicht!I152)+Datenblatt!$E$27,IF($C152=14,(Datenblatt!$B$28*Übersicht!I152^3)+(Datenblatt!$C$28*Übersicht!I152^2)+(Datenblatt!$D$28*Übersicht!I152)+Datenblatt!$E$28,IF($C152=15,(Datenblatt!$B$29*Übersicht!I152^3)+(Datenblatt!$C$29*Übersicht!I152^2)+(Datenblatt!$D$29*Übersicht!I152)+Datenblatt!$E$29,IF($C152=16,(Datenblatt!$B$30*Übersicht!I152^3)+(Datenblatt!$C$30*Übersicht!I152^2)+(Datenblatt!$D$30*Übersicht!I152)+Datenblatt!$E$30,IF($C152=12,(Datenblatt!$B$31*Übersicht!I152^3)+(Datenblatt!$C$31*Übersicht!I152^2)+(Datenblatt!$D$31*Übersicht!I152)+Datenblatt!$E$31,IF($C152=11,(Datenblatt!$B$32*Übersicht!I152^3)+(Datenblatt!$C$32*Übersicht!I152^2)+(Datenblatt!$D$32*Übersicht!I152)+Datenblatt!$E$32,0))))))))))))))))))))))))</f>
        <v>0</v>
      </c>
      <c r="Q152" s="2" t="e">
        <f t="shared" si="8"/>
        <v>#DIV/0!</v>
      </c>
      <c r="R152" s="2" t="e">
        <f t="shared" si="9"/>
        <v>#DIV/0!</v>
      </c>
      <c r="T152" s="2"/>
      <c r="U152" s="2">
        <f>Datenblatt!$I$10</f>
        <v>63</v>
      </c>
      <c r="V152" s="2">
        <f>Datenblatt!$I$18</f>
        <v>62</v>
      </c>
      <c r="W152" s="2">
        <f>Datenblatt!$I$26</f>
        <v>56</v>
      </c>
      <c r="X152" s="2">
        <f>Datenblatt!$I$34</f>
        <v>58</v>
      </c>
      <c r="Y152" s="7" t="e">
        <f t="shared" si="10"/>
        <v>#DIV/0!</v>
      </c>
      <c r="AA152" s="2">
        <f>Datenblatt!$I$5</f>
        <v>73</v>
      </c>
      <c r="AB152">
        <f>Datenblatt!$I$13</f>
        <v>80</v>
      </c>
      <c r="AC152">
        <f>Datenblatt!$I$21</f>
        <v>80</v>
      </c>
      <c r="AD152">
        <f>Datenblatt!$I$29</f>
        <v>71</v>
      </c>
      <c r="AE152">
        <f>Datenblatt!$I$37</f>
        <v>75</v>
      </c>
      <c r="AF152" s="7" t="e">
        <f t="shared" si="11"/>
        <v>#DIV/0!</v>
      </c>
    </row>
    <row r="153" spans="11:32" ht="18.75" x14ac:dyDescent="0.3">
      <c r="K153" s="3" t="e">
        <f>IF(AND($C153=13,Datenblatt!M153&lt;Datenblatt!$S$3),0,IF(AND($C153=14,Datenblatt!M153&lt;Datenblatt!$S$4),0,IF(AND($C153=15,Datenblatt!M153&lt;Datenblatt!$S$5),0,IF(AND($C153=16,Datenblatt!M153&lt;Datenblatt!$S$6),0,IF(AND($C153=12,Datenblatt!M153&lt;Datenblatt!$S$7),0,IF(AND($C153=11,Datenblatt!M153&lt;Datenblatt!$S$8),0,IF(AND($C153=13,Datenblatt!M153&gt;Datenblatt!$R$3),100,IF(AND($C153=14,Datenblatt!M153&gt;Datenblatt!$R$4),100,IF(AND($C153=15,Datenblatt!M153&gt;Datenblatt!$R$5),100,IF(AND($C153=16,Datenblatt!M153&gt;Datenblatt!$R$6),100,IF(AND($C153=12,Datenblatt!M153&gt;Datenblatt!$R$7),100,IF(AND($C153=11,Datenblatt!M153&gt;Datenblatt!$R$8),100,IF(Übersicht!$C153=13,Datenblatt!$B$35*Datenblatt!M153^3+Datenblatt!$C$35*Datenblatt!M153^2+Datenblatt!$D$35*Datenblatt!M153+Datenblatt!$E$35,IF(Übersicht!$C153=14,Datenblatt!$B$36*Datenblatt!M153^3+Datenblatt!$C$36*Datenblatt!M153^2+Datenblatt!$D$36*Datenblatt!M153+Datenblatt!$E$36,IF(Übersicht!$C153=15,Datenblatt!$B$37*Datenblatt!M153^3+Datenblatt!$C$37*Datenblatt!M153^2+Datenblatt!$D$37*Datenblatt!M153+Datenblatt!$E$37,IF(Übersicht!$C153=16,Datenblatt!$B$38*Datenblatt!M153^3+Datenblatt!$C$38*Datenblatt!M153^2+Datenblatt!$D$38*Datenblatt!M153+Datenblatt!$E$38,IF(Übersicht!$C153=12,Datenblatt!$B$39*Datenblatt!M153^3+Datenblatt!$C$39*Datenblatt!M153^2+Datenblatt!$D$39*Datenblatt!M153+Datenblatt!$E$39,IF(Übersicht!$C153=11,Datenblatt!$B$40*Datenblatt!M153^3+Datenblatt!$C$40*Datenblatt!M153^2+Datenblatt!$D$40*Datenblatt!M153+Datenblatt!$E$40,0))))))))))))))))))</f>
        <v>#DIV/0!</v>
      </c>
      <c r="L153" s="3"/>
      <c r="M153" t="e">
        <f>IF(AND(Übersicht!$C153=13,Datenblatt!O153&lt;Datenblatt!$Y$3),0,IF(AND(Übersicht!$C153=14,Datenblatt!O153&lt;Datenblatt!$Y$4),0,IF(AND(Übersicht!$C153=15,Datenblatt!O153&lt;Datenblatt!$Y$5),0,IF(AND(Übersicht!$C153=16,Datenblatt!O153&lt;Datenblatt!$Y$6),0,IF(AND(Übersicht!$C153=12,Datenblatt!O153&lt;Datenblatt!$Y$7),0,IF(AND(Übersicht!$C153=11,Datenblatt!O153&lt;Datenblatt!$Y$8),0,IF(AND($C153=13,Datenblatt!O153&gt;Datenblatt!$X$3),100,IF(AND($C153=14,Datenblatt!O153&gt;Datenblatt!$X$4),100,IF(AND($C153=15,Datenblatt!O153&gt;Datenblatt!$X$5),100,IF(AND($C153=16,Datenblatt!O153&gt;Datenblatt!$X$6),100,IF(AND($C153=12,Datenblatt!O153&gt;Datenblatt!$X$7),100,IF(AND($C153=11,Datenblatt!O153&gt;Datenblatt!$X$8),100,IF(Übersicht!$C153=13,Datenblatt!$B$11*Datenblatt!O153^3+Datenblatt!$C$11*Datenblatt!O153^2+Datenblatt!$D$11*Datenblatt!O153+Datenblatt!$E$11,IF(Übersicht!$C153=14,Datenblatt!$B$12*Datenblatt!O153^3+Datenblatt!$C$12*Datenblatt!O153^2+Datenblatt!$D$12*Datenblatt!O153+Datenblatt!$E$12,IF(Übersicht!$C153=15,Datenblatt!$B$13*Datenblatt!O153^3+Datenblatt!$C$13*Datenblatt!O153^2+Datenblatt!$D$13*Datenblatt!O153+Datenblatt!$E$13,IF(Übersicht!$C153=16,Datenblatt!$B$14*Datenblatt!O153^3+Datenblatt!$C$14*Datenblatt!O153^2+Datenblatt!$D$14*Datenblatt!O153+Datenblatt!$E$14,IF(Übersicht!$C153=12,Datenblatt!$B$15*Datenblatt!O153^3+Datenblatt!$C$15*Datenblatt!O153^2+Datenblatt!$D$15*Datenblatt!O153+Datenblatt!$E$15,IF(Übersicht!$C153=11,Datenblatt!$B$16*Datenblatt!O153^3+Datenblatt!$C$16*Datenblatt!O153^2+Datenblatt!$D$16*Datenblatt!O153+Datenblatt!$E$16,0))))))))))))))))))</f>
        <v>#DIV/0!</v>
      </c>
      <c r="N153">
        <f>IF(AND($C153=13,H153&lt;Datenblatt!$AA$3),0,IF(AND($C153=14,H153&lt;Datenblatt!$AA$4),0,IF(AND($C153=15,H153&lt;Datenblatt!$AA$5),0,IF(AND($C153=16,H153&lt;Datenblatt!$AA$6),0,IF(AND($C153=12,H153&lt;Datenblatt!$AA$7),0,IF(AND($C153=11,H153&lt;Datenblatt!$AA$8),0,IF(AND($C153=13,H153&gt;Datenblatt!$Z$3),100,IF(AND($C153=14,H153&gt;Datenblatt!$Z$4),100,IF(AND($C153=15,H153&gt;Datenblatt!$Z$5),100,IF(AND($C153=16,H153&gt;Datenblatt!$Z$6),100,IF(AND($C153=12,H153&gt;Datenblatt!$Z$7),100,IF(AND($C153=11,H153&gt;Datenblatt!$Z$8),100,IF($C153=13,(Datenblatt!$B$19*Übersicht!H153^3)+(Datenblatt!$C$19*Übersicht!H153^2)+(Datenblatt!$D$19*Übersicht!H153)+Datenblatt!$E$19,IF($C153=14,(Datenblatt!$B$20*Übersicht!H153^3)+(Datenblatt!$C$20*Übersicht!H153^2)+(Datenblatt!$D$20*Übersicht!H153)+Datenblatt!$E$20,IF($C153=15,(Datenblatt!$B$21*Übersicht!H153^3)+(Datenblatt!$C$21*Übersicht!H153^2)+(Datenblatt!$D$21*Übersicht!H153)+Datenblatt!$E$21,IF($C153=16,(Datenblatt!$B$22*Übersicht!H153^3)+(Datenblatt!$C$22*Übersicht!H153^2)+(Datenblatt!$D$22*Übersicht!H153)+Datenblatt!$E$22,IF($C153=12,(Datenblatt!$B$23*Übersicht!H153^3)+(Datenblatt!$C$23*Übersicht!H153^2)+(Datenblatt!$D$23*Übersicht!H153)+Datenblatt!$E$23,IF($C153=11,(Datenblatt!$B$24*Übersicht!H153^3)+(Datenblatt!$C$24*Übersicht!H153^2)+(Datenblatt!$D$24*Übersicht!H153)+Datenblatt!$E$24,0))))))))))))))))))</f>
        <v>0</v>
      </c>
      <c r="O153">
        <f>IF(AND(I153="",C153=11),Datenblatt!$I$26,IF(AND(I153="",C153=12),Datenblatt!$I$26,IF(AND(I153="",C153=16),Datenblatt!$I$27,IF(AND(I153="",C153=15),Datenblatt!$I$26,IF(AND(I153="",C153=14),Datenblatt!$I$26,IF(AND(I153="",C153=13),Datenblatt!$I$26,IF(AND($C153=13,I153&gt;Datenblatt!$AC$3),0,IF(AND($C153=14,I153&gt;Datenblatt!$AC$4),0,IF(AND($C153=15,I153&gt;Datenblatt!$AC$5),0,IF(AND($C153=16,I153&gt;Datenblatt!$AC$6),0,IF(AND($C153=12,I153&gt;Datenblatt!$AC$7),0,IF(AND($C153=11,I153&gt;Datenblatt!$AC$8),0,IF(AND($C153=13,I153&lt;Datenblatt!$AB$3),100,IF(AND($C153=14,I153&lt;Datenblatt!$AB$4),100,IF(AND($C153=15,I153&lt;Datenblatt!$AB$5),100,IF(AND($C153=16,I153&lt;Datenblatt!$AB$6),100,IF(AND($C153=12,I153&lt;Datenblatt!$AB$7),100,IF(AND($C153=11,I153&lt;Datenblatt!$AB$8),100,IF($C153=13,(Datenblatt!$B$27*Übersicht!I153^3)+(Datenblatt!$C$27*Übersicht!I153^2)+(Datenblatt!$D$27*Übersicht!I153)+Datenblatt!$E$27,IF($C153=14,(Datenblatt!$B$28*Übersicht!I153^3)+(Datenblatt!$C$28*Übersicht!I153^2)+(Datenblatt!$D$28*Übersicht!I153)+Datenblatt!$E$28,IF($C153=15,(Datenblatt!$B$29*Übersicht!I153^3)+(Datenblatt!$C$29*Übersicht!I153^2)+(Datenblatt!$D$29*Übersicht!I153)+Datenblatt!$E$29,IF($C153=16,(Datenblatt!$B$30*Übersicht!I153^3)+(Datenblatt!$C$30*Übersicht!I153^2)+(Datenblatt!$D$30*Übersicht!I153)+Datenblatt!$E$30,IF($C153=12,(Datenblatt!$B$31*Übersicht!I153^3)+(Datenblatt!$C$31*Übersicht!I153^2)+(Datenblatt!$D$31*Übersicht!I153)+Datenblatt!$E$31,IF($C153=11,(Datenblatt!$B$32*Übersicht!I153^3)+(Datenblatt!$C$32*Übersicht!I153^2)+(Datenblatt!$D$32*Übersicht!I153)+Datenblatt!$E$32,0))))))))))))))))))))))))</f>
        <v>0</v>
      </c>
      <c r="P153">
        <f>IF(AND(I153="",C153=11),Datenblatt!$I$29,IF(AND(I153="",C153=12),Datenblatt!$I$29,IF(AND(I153="",C153=16),Datenblatt!$I$29,IF(AND(I153="",C153=15),Datenblatt!$I$29,IF(AND(I153="",C153=14),Datenblatt!$I$29,IF(AND(I153="",C153=13),Datenblatt!$I$29,IF(AND($C153=13,I153&gt;Datenblatt!$AC$3),0,IF(AND($C153=14,I153&gt;Datenblatt!$AC$4),0,IF(AND($C153=15,I153&gt;Datenblatt!$AC$5),0,IF(AND($C153=16,I153&gt;Datenblatt!$AC$6),0,IF(AND($C153=12,I153&gt;Datenblatt!$AC$7),0,IF(AND($C153=11,I153&gt;Datenblatt!$AC$8),0,IF(AND($C153=13,I153&lt;Datenblatt!$AB$3),100,IF(AND($C153=14,I153&lt;Datenblatt!$AB$4),100,IF(AND($C153=15,I153&lt;Datenblatt!$AB$5),100,IF(AND($C153=16,I153&lt;Datenblatt!$AB$6),100,IF(AND($C153=12,I153&lt;Datenblatt!$AB$7),100,IF(AND($C153=11,I153&lt;Datenblatt!$AB$8),100,IF($C153=13,(Datenblatt!$B$27*Übersicht!I153^3)+(Datenblatt!$C$27*Übersicht!I153^2)+(Datenblatt!$D$27*Übersicht!I153)+Datenblatt!$E$27,IF($C153=14,(Datenblatt!$B$28*Übersicht!I153^3)+(Datenblatt!$C$28*Übersicht!I153^2)+(Datenblatt!$D$28*Übersicht!I153)+Datenblatt!$E$28,IF($C153=15,(Datenblatt!$B$29*Übersicht!I153^3)+(Datenblatt!$C$29*Übersicht!I153^2)+(Datenblatt!$D$29*Übersicht!I153)+Datenblatt!$E$29,IF($C153=16,(Datenblatt!$B$30*Übersicht!I153^3)+(Datenblatt!$C$30*Übersicht!I153^2)+(Datenblatt!$D$30*Übersicht!I153)+Datenblatt!$E$30,IF($C153=12,(Datenblatt!$B$31*Übersicht!I153^3)+(Datenblatt!$C$31*Übersicht!I153^2)+(Datenblatt!$D$31*Übersicht!I153)+Datenblatt!$E$31,IF($C153=11,(Datenblatt!$B$32*Übersicht!I153^3)+(Datenblatt!$C$32*Übersicht!I153^2)+(Datenblatt!$D$32*Übersicht!I153)+Datenblatt!$E$32,0))))))))))))))))))))))))</f>
        <v>0</v>
      </c>
      <c r="Q153" s="2" t="e">
        <f t="shared" si="8"/>
        <v>#DIV/0!</v>
      </c>
      <c r="R153" s="2" t="e">
        <f t="shared" si="9"/>
        <v>#DIV/0!</v>
      </c>
      <c r="T153" s="2"/>
      <c r="U153" s="2">
        <f>Datenblatt!$I$10</f>
        <v>63</v>
      </c>
      <c r="V153" s="2">
        <f>Datenblatt!$I$18</f>
        <v>62</v>
      </c>
      <c r="W153" s="2">
        <f>Datenblatt!$I$26</f>
        <v>56</v>
      </c>
      <c r="X153" s="2">
        <f>Datenblatt!$I$34</f>
        <v>58</v>
      </c>
      <c r="Y153" s="7" t="e">
        <f t="shared" si="10"/>
        <v>#DIV/0!</v>
      </c>
      <c r="AA153" s="2">
        <f>Datenblatt!$I$5</f>
        <v>73</v>
      </c>
      <c r="AB153">
        <f>Datenblatt!$I$13</f>
        <v>80</v>
      </c>
      <c r="AC153">
        <f>Datenblatt!$I$21</f>
        <v>80</v>
      </c>
      <c r="AD153">
        <f>Datenblatt!$I$29</f>
        <v>71</v>
      </c>
      <c r="AE153">
        <f>Datenblatt!$I$37</f>
        <v>75</v>
      </c>
      <c r="AF153" s="7" t="e">
        <f t="shared" si="11"/>
        <v>#DIV/0!</v>
      </c>
    </row>
    <row r="154" spans="11:32" ht="18.75" x14ac:dyDescent="0.3">
      <c r="K154" s="3" t="e">
        <f>IF(AND($C154=13,Datenblatt!M154&lt;Datenblatt!$S$3),0,IF(AND($C154=14,Datenblatt!M154&lt;Datenblatt!$S$4),0,IF(AND($C154=15,Datenblatt!M154&lt;Datenblatt!$S$5),0,IF(AND($C154=16,Datenblatt!M154&lt;Datenblatt!$S$6),0,IF(AND($C154=12,Datenblatt!M154&lt;Datenblatt!$S$7),0,IF(AND($C154=11,Datenblatt!M154&lt;Datenblatt!$S$8),0,IF(AND($C154=13,Datenblatt!M154&gt;Datenblatt!$R$3),100,IF(AND($C154=14,Datenblatt!M154&gt;Datenblatt!$R$4),100,IF(AND($C154=15,Datenblatt!M154&gt;Datenblatt!$R$5),100,IF(AND($C154=16,Datenblatt!M154&gt;Datenblatt!$R$6),100,IF(AND($C154=12,Datenblatt!M154&gt;Datenblatt!$R$7),100,IF(AND($C154=11,Datenblatt!M154&gt;Datenblatt!$R$8),100,IF(Übersicht!$C154=13,Datenblatt!$B$35*Datenblatt!M154^3+Datenblatt!$C$35*Datenblatt!M154^2+Datenblatt!$D$35*Datenblatt!M154+Datenblatt!$E$35,IF(Übersicht!$C154=14,Datenblatt!$B$36*Datenblatt!M154^3+Datenblatt!$C$36*Datenblatt!M154^2+Datenblatt!$D$36*Datenblatt!M154+Datenblatt!$E$36,IF(Übersicht!$C154=15,Datenblatt!$B$37*Datenblatt!M154^3+Datenblatt!$C$37*Datenblatt!M154^2+Datenblatt!$D$37*Datenblatt!M154+Datenblatt!$E$37,IF(Übersicht!$C154=16,Datenblatt!$B$38*Datenblatt!M154^3+Datenblatt!$C$38*Datenblatt!M154^2+Datenblatt!$D$38*Datenblatt!M154+Datenblatt!$E$38,IF(Übersicht!$C154=12,Datenblatt!$B$39*Datenblatt!M154^3+Datenblatt!$C$39*Datenblatt!M154^2+Datenblatt!$D$39*Datenblatt!M154+Datenblatt!$E$39,IF(Übersicht!$C154=11,Datenblatt!$B$40*Datenblatt!M154^3+Datenblatt!$C$40*Datenblatt!M154^2+Datenblatt!$D$40*Datenblatt!M154+Datenblatt!$E$40,0))))))))))))))))))</f>
        <v>#DIV/0!</v>
      </c>
      <c r="L154" s="3"/>
      <c r="M154" t="e">
        <f>IF(AND(Übersicht!$C154=13,Datenblatt!O154&lt;Datenblatt!$Y$3),0,IF(AND(Übersicht!$C154=14,Datenblatt!O154&lt;Datenblatt!$Y$4),0,IF(AND(Übersicht!$C154=15,Datenblatt!O154&lt;Datenblatt!$Y$5),0,IF(AND(Übersicht!$C154=16,Datenblatt!O154&lt;Datenblatt!$Y$6),0,IF(AND(Übersicht!$C154=12,Datenblatt!O154&lt;Datenblatt!$Y$7),0,IF(AND(Übersicht!$C154=11,Datenblatt!O154&lt;Datenblatt!$Y$8),0,IF(AND($C154=13,Datenblatt!O154&gt;Datenblatt!$X$3),100,IF(AND($C154=14,Datenblatt!O154&gt;Datenblatt!$X$4),100,IF(AND($C154=15,Datenblatt!O154&gt;Datenblatt!$X$5),100,IF(AND($C154=16,Datenblatt!O154&gt;Datenblatt!$X$6),100,IF(AND($C154=12,Datenblatt!O154&gt;Datenblatt!$X$7),100,IF(AND($C154=11,Datenblatt!O154&gt;Datenblatt!$X$8),100,IF(Übersicht!$C154=13,Datenblatt!$B$11*Datenblatt!O154^3+Datenblatt!$C$11*Datenblatt!O154^2+Datenblatt!$D$11*Datenblatt!O154+Datenblatt!$E$11,IF(Übersicht!$C154=14,Datenblatt!$B$12*Datenblatt!O154^3+Datenblatt!$C$12*Datenblatt!O154^2+Datenblatt!$D$12*Datenblatt!O154+Datenblatt!$E$12,IF(Übersicht!$C154=15,Datenblatt!$B$13*Datenblatt!O154^3+Datenblatt!$C$13*Datenblatt!O154^2+Datenblatt!$D$13*Datenblatt!O154+Datenblatt!$E$13,IF(Übersicht!$C154=16,Datenblatt!$B$14*Datenblatt!O154^3+Datenblatt!$C$14*Datenblatt!O154^2+Datenblatt!$D$14*Datenblatt!O154+Datenblatt!$E$14,IF(Übersicht!$C154=12,Datenblatt!$B$15*Datenblatt!O154^3+Datenblatt!$C$15*Datenblatt!O154^2+Datenblatt!$D$15*Datenblatt!O154+Datenblatt!$E$15,IF(Übersicht!$C154=11,Datenblatt!$B$16*Datenblatt!O154^3+Datenblatt!$C$16*Datenblatt!O154^2+Datenblatt!$D$16*Datenblatt!O154+Datenblatt!$E$16,0))))))))))))))))))</f>
        <v>#DIV/0!</v>
      </c>
      <c r="N154">
        <f>IF(AND($C154=13,H154&lt;Datenblatt!$AA$3),0,IF(AND($C154=14,H154&lt;Datenblatt!$AA$4),0,IF(AND($C154=15,H154&lt;Datenblatt!$AA$5),0,IF(AND($C154=16,H154&lt;Datenblatt!$AA$6),0,IF(AND($C154=12,H154&lt;Datenblatt!$AA$7),0,IF(AND($C154=11,H154&lt;Datenblatt!$AA$8),0,IF(AND($C154=13,H154&gt;Datenblatt!$Z$3),100,IF(AND($C154=14,H154&gt;Datenblatt!$Z$4),100,IF(AND($C154=15,H154&gt;Datenblatt!$Z$5),100,IF(AND($C154=16,H154&gt;Datenblatt!$Z$6),100,IF(AND($C154=12,H154&gt;Datenblatt!$Z$7),100,IF(AND($C154=11,H154&gt;Datenblatt!$Z$8),100,IF($C154=13,(Datenblatt!$B$19*Übersicht!H154^3)+(Datenblatt!$C$19*Übersicht!H154^2)+(Datenblatt!$D$19*Übersicht!H154)+Datenblatt!$E$19,IF($C154=14,(Datenblatt!$B$20*Übersicht!H154^3)+(Datenblatt!$C$20*Übersicht!H154^2)+(Datenblatt!$D$20*Übersicht!H154)+Datenblatt!$E$20,IF($C154=15,(Datenblatt!$B$21*Übersicht!H154^3)+(Datenblatt!$C$21*Übersicht!H154^2)+(Datenblatt!$D$21*Übersicht!H154)+Datenblatt!$E$21,IF($C154=16,(Datenblatt!$B$22*Übersicht!H154^3)+(Datenblatt!$C$22*Übersicht!H154^2)+(Datenblatt!$D$22*Übersicht!H154)+Datenblatt!$E$22,IF($C154=12,(Datenblatt!$B$23*Übersicht!H154^3)+(Datenblatt!$C$23*Übersicht!H154^2)+(Datenblatt!$D$23*Übersicht!H154)+Datenblatt!$E$23,IF($C154=11,(Datenblatt!$B$24*Übersicht!H154^3)+(Datenblatt!$C$24*Übersicht!H154^2)+(Datenblatt!$D$24*Übersicht!H154)+Datenblatt!$E$24,0))))))))))))))))))</f>
        <v>0</v>
      </c>
      <c r="O154">
        <f>IF(AND(I154="",C154=11),Datenblatt!$I$26,IF(AND(I154="",C154=12),Datenblatt!$I$26,IF(AND(I154="",C154=16),Datenblatt!$I$27,IF(AND(I154="",C154=15),Datenblatt!$I$26,IF(AND(I154="",C154=14),Datenblatt!$I$26,IF(AND(I154="",C154=13),Datenblatt!$I$26,IF(AND($C154=13,I154&gt;Datenblatt!$AC$3),0,IF(AND($C154=14,I154&gt;Datenblatt!$AC$4),0,IF(AND($C154=15,I154&gt;Datenblatt!$AC$5),0,IF(AND($C154=16,I154&gt;Datenblatt!$AC$6),0,IF(AND($C154=12,I154&gt;Datenblatt!$AC$7),0,IF(AND($C154=11,I154&gt;Datenblatt!$AC$8),0,IF(AND($C154=13,I154&lt;Datenblatt!$AB$3),100,IF(AND($C154=14,I154&lt;Datenblatt!$AB$4),100,IF(AND($C154=15,I154&lt;Datenblatt!$AB$5),100,IF(AND($C154=16,I154&lt;Datenblatt!$AB$6),100,IF(AND($C154=12,I154&lt;Datenblatt!$AB$7),100,IF(AND($C154=11,I154&lt;Datenblatt!$AB$8),100,IF($C154=13,(Datenblatt!$B$27*Übersicht!I154^3)+(Datenblatt!$C$27*Übersicht!I154^2)+(Datenblatt!$D$27*Übersicht!I154)+Datenblatt!$E$27,IF($C154=14,(Datenblatt!$B$28*Übersicht!I154^3)+(Datenblatt!$C$28*Übersicht!I154^2)+(Datenblatt!$D$28*Übersicht!I154)+Datenblatt!$E$28,IF($C154=15,(Datenblatt!$B$29*Übersicht!I154^3)+(Datenblatt!$C$29*Übersicht!I154^2)+(Datenblatt!$D$29*Übersicht!I154)+Datenblatt!$E$29,IF($C154=16,(Datenblatt!$B$30*Übersicht!I154^3)+(Datenblatt!$C$30*Übersicht!I154^2)+(Datenblatt!$D$30*Übersicht!I154)+Datenblatt!$E$30,IF($C154=12,(Datenblatt!$B$31*Übersicht!I154^3)+(Datenblatt!$C$31*Übersicht!I154^2)+(Datenblatt!$D$31*Übersicht!I154)+Datenblatt!$E$31,IF($C154=11,(Datenblatt!$B$32*Übersicht!I154^3)+(Datenblatt!$C$32*Übersicht!I154^2)+(Datenblatt!$D$32*Übersicht!I154)+Datenblatt!$E$32,0))))))))))))))))))))))))</f>
        <v>0</v>
      </c>
      <c r="P154">
        <f>IF(AND(I154="",C154=11),Datenblatt!$I$29,IF(AND(I154="",C154=12),Datenblatt!$I$29,IF(AND(I154="",C154=16),Datenblatt!$I$29,IF(AND(I154="",C154=15),Datenblatt!$I$29,IF(AND(I154="",C154=14),Datenblatt!$I$29,IF(AND(I154="",C154=13),Datenblatt!$I$29,IF(AND($C154=13,I154&gt;Datenblatt!$AC$3),0,IF(AND($C154=14,I154&gt;Datenblatt!$AC$4),0,IF(AND($C154=15,I154&gt;Datenblatt!$AC$5),0,IF(AND($C154=16,I154&gt;Datenblatt!$AC$6),0,IF(AND($C154=12,I154&gt;Datenblatt!$AC$7),0,IF(AND($C154=11,I154&gt;Datenblatt!$AC$8),0,IF(AND($C154=13,I154&lt;Datenblatt!$AB$3),100,IF(AND($C154=14,I154&lt;Datenblatt!$AB$4),100,IF(AND($C154=15,I154&lt;Datenblatt!$AB$5),100,IF(AND($C154=16,I154&lt;Datenblatt!$AB$6),100,IF(AND($C154=12,I154&lt;Datenblatt!$AB$7),100,IF(AND($C154=11,I154&lt;Datenblatt!$AB$8),100,IF($C154=13,(Datenblatt!$B$27*Übersicht!I154^3)+(Datenblatt!$C$27*Übersicht!I154^2)+(Datenblatt!$D$27*Übersicht!I154)+Datenblatt!$E$27,IF($C154=14,(Datenblatt!$B$28*Übersicht!I154^3)+(Datenblatt!$C$28*Übersicht!I154^2)+(Datenblatt!$D$28*Übersicht!I154)+Datenblatt!$E$28,IF($C154=15,(Datenblatt!$B$29*Übersicht!I154^3)+(Datenblatt!$C$29*Übersicht!I154^2)+(Datenblatt!$D$29*Übersicht!I154)+Datenblatt!$E$29,IF($C154=16,(Datenblatt!$B$30*Übersicht!I154^3)+(Datenblatt!$C$30*Übersicht!I154^2)+(Datenblatt!$D$30*Übersicht!I154)+Datenblatt!$E$30,IF($C154=12,(Datenblatt!$B$31*Übersicht!I154^3)+(Datenblatt!$C$31*Übersicht!I154^2)+(Datenblatt!$D$31*Übersicht!I154)+Datenblatt!$E$31,IF($C154=11,(Datenblatt!$B$32*Übersicht!I154^3)+(Datenblatt!$C$32*Übersicht!I154^2)+(Datenblatt!$D$32*Übersicht!I154)+Datenblatt!$E$32,0))))))))))))))))))))))))</f>
        <v>0</v>
      </c>
      <c r="Q154" s="2" t="e">
        <f t="shared" si="8"/>
        <v>#DIV/0!</v>
      </c>
      <c r="R154" s="2" t="e">
        <f t="shared" si="9"/>
        <v>#DIV/0!</v>
      </c>
      <c r="T154" s="2"/>
      <c r="U154" s="2">
        <f>Datenblatt!$I$10</f>
        <v>63</v>
      </c>
      <c r="V154" s="2">
        <f>Datenblatt!$I$18</f>
        <v>62</v>
      </c>
      <c r="W154" s="2">
        <f>Datenblatt!$I$26</f>
        <v>56</v>
      </c>
      <c r="X154" s="2">
        <f>Datenblatt!$I$34</f>
        <v>58</v>
      </c>
      <c r="Y154" s="7" t="e">
        <f t="shared" si="10"/>
        <v>#DIV/0!</v>
      </c>
      <c r="AA154" s="2">
        <f>Datenblatt!$I$5</f>
        <v>73</v>
      </c>
      <c r="AB154">
        <f>Datenblatt!$I$13</f>
        <v>80</v>
      </c>
      <c r="AC154">
        <f>Datenblatt!$I$21</f>
        <v>80</v>
      </c>
      <c r="AD154">
        <f>Datenblatt!$I$29</f>
        <v>71</v>
      </c>
      <c r="AE154">
        <f>Datenblatt!$I$37</f>
        <v>75</v>
      </c>
      <c r="AF154" s="7" t="e">
        <f t="shared" si="11"/>
        <v>#DIV/0!</v>
      </c>
    </row>
    <row r="155" spans="11:32" ht="18.75" x14ac:dyDescent="0.3">
      <c r="K155" s="3" t="e">
        <f>IF(AND($C155=13,Datenblatt!M155&lt;Datenblatt!$S$3),0,IF(AND($C155=14,Datenblatt!M155&lt;Datenblatt!$S$4),0,IF(AND($C155=15,Datenblatt!M155&lt;Datenblatt!$S$5),0,IF(AND($C155=16,Datenblatt!M155&lt;Datenblatt!$S$6),0,IF(AND($C155=12,Datenblatt!M155&lt;Datenblatt!$S$7),0,IF(AND($C155=11,Datenblatt!M155&lt;Datenblatt!$S$8),0,IF(AND($C155=13,Datenblatt!M155&gt;Datenblatt!$R$3),100,IF(AND($C155=14,Datenblatt!M155&gt;Datenblatt!$R$4),100,IF(AND($C155=15,Datenblatt!M155&gt;Datenblatt!$R$5),100,IF(AND($C155=16,Datenblatt!M155&gt;Datenblatt!$R$6),100,IF(AND($C155=12,Datenblatt!M155&gt;Datenblatt!$R$7),100,IF(AND($C155=11,Datenblatt!M155&gt;Datenblatt!$R$8),100,IF(Übersicht!$C155=13,Datenblatt!$B$35*Datenblatt!M155^3+Datenblatt!$C$35*Datenblatt!M155^2+Datenblatt!$D$35*Datenblatt!M155+Datenblatt!$E$35,IF(Übersicht!$C155=14,Datenblatt!$B$36*Datenblatt!M155^3+Datenblatt!$C$36*Datenblatt!M155^2+Datenblatt!$D$36*Datenblatt!M155+Datenblatt!$E$36,IF(Übersicht!$C155=15,Datenblatt!$B$37*Datenblatt!M155^3+Datenblatt!$C$37*Datenblatt!M155^2+Datenblatt!$D$37*Datenblatt!M155+Datenblatt!$E$37,IF(Übersicht!$C155=16,Datenblatt!$B$38*Datenblatt!M155^3+Datenblatt!$C$38*Datenblatt!M155^2+Datenblatt!$D$38*Datenblatt!M155+Datenblatt!$E$38,IF(Übersicht!$C155=12,Datenblatt!$B$39*Datenblatt!M155^3+Datenblatt!$C$39*Datenblatt!M155^2+Datenblatt!$D$39*Datenblatt!M155+Datenblatt!$E$39,IF(Übersicht!$C155=11,Datenblatt!$B$40*Datenblatt!M155^3+Datenblatt!$C$40*Datenblatt!M155^2+Datenblatt!$D$40*Datenblatt!M155+Datenblatt!$E$40,0))))))))))))))))))</f>
        <v>#DIV/0!</v>
      </c>
      <c r="L155" s="3"/>
      <c r="M155" t="e">
        <f>IF(AND(Übersicht!$C155=13,Datenblatt!O155&lt;Datenblatt!$Y$3),0,IF(AND(Übersicht!$C155=14,Datenblatt!O155&lt;Datenblatt!$Y$4),0,IF(AND(Übersicht!$C155=15,Datenblatt!O155&lt;Datenblatt!$Y$5),0,IF(AND(Übersicht!$C155=16,Datenblatt!O155&lt;Datenblatt!$Y$6),0,IF(AND(Übersicht!$C155=12,Datenblatt!O155&lt;Datenblatt!$Y$7),0,IF(AND(Übersicht!$C155=11,Datenblatt!O155&lt;Datenblatt!$Y$8),0,IF(AND($C155=13,Datenblatt!O155&gt;Datenblatt!$X$3),100,IF(AND($C155=14,Datenblatt!O155&gt;Datenblatt!$X$4),100,IF(AND($C155=15,Datenblatt!O155&gt;Datenblatt!$X$5),100,IF(AND($C155=16,Datenblatt!O155&gt;Datenblatt!$X$6),100,IF(AND($C155=12,Datenblatt!O155&gt;Datenblatt!$X$7),100,IF(AND($C155=11,Datenblatt!O155&gt;Datenblatt!$X$8),100,IF(Übersicht!$C155=13,Datenblatt!$B$11*Datenblatt!O155^3+Datenblatt!$C$11*Datenblatt!O155^2+Datenblatt!$D$11*Datenblatt!O155+Datenblatt!$E$11,IF(Übersicht!$C155=14,Datenblatt!$B$12*Datenblatt!O155^3+Datenblatt!$C$12*Datenblatt!O155^2+Datenblatt!$D$12*Datenblatt!O155+Datenblatt!$E$12,IF(Übersicht!$C155=15,Datenblatt!$B$13*Datenblatt!O155^3+Datenblatt!$C$13*Datenblatt!O155^2+Datenblatt!$D$13*Datenblatt!O155+Datenblatt!$E$13,IF(Übersicht!$C155=16,Datenblatt!$B$14*Datenblatt!O155^3+Datenblatt!$C$14*Datenblatt!O155^2+Datenblatt!$D$14*Datenblatt!O155+Datenblatt!$E$14,IF(Übersicht!$C155=12,Datenblatt!$B$15*Datenblatt!O155^3+Datenblatt!$C$15*Datenblatt!O155^2+Datenblatt!$D$15*Datenblatt!O155+Datenblatt!$E$15,IF(Übersicht!$C155=11,Datenblatt!$B$16*Datenblatt!O155^3+Datenblatt!$C$16*Datenblatt!O155^2+Datenblatt!$D$16*Datenblatt!O155+Datenblatt!$E$16,0))))))))))))))))))</f>
        <v>#DIV/0!</v>
      </c>
      <c r="N155">
        <f>IF(AND($C155=13,H155&lt;Datenblatt!$AA$3),0,IF(AND($C155=14,H155&lt;Datenblatt!$AA$4),0,IF(AND($C155=15,H155&lt;Datenblatt!$AA$5),0,IF(AND($C155=16,H155&lt;Datenblatt!$AA$6),0,IF(AND($C155=12,H155&lt;Datenblatt!$AA$7),0,IF(AND($C155=11,H155&lt;Datenblatt!$AA$8),0,IF(AND($C155=13,H155&gt;Datenblatt!$Z$3),100,IF(AND($C155=14,H155&gt;Datenblatt!$Z$4),100,IF(AND($C155=15,H155&gt;Datenblatt!$Z$5),100,IF(AND($C155=16,H155&gt;Datenblatt!$Z$6),100,IF(AND($C155=12,H155&gt;Datenblatt!$Z$7),100,IF(AND($C155=11,H155&gt;Datenblatt!$Z$8),100,IF($C155=13,(Datenblatt!$B$19*Übersicht!H155^3)+(Datenblatt!$C$19*Übersicht!H155^2)+(Datenblatt!$D$19*Übersicht!H155)+Datenblatt!$E$19,IF($C155=14,(Datenblatt!$B$20*Übersicht!H155^3)+(Datenblatt!$C$20*Übersicht!H155^2)+(Datenblatt!$D$20*Übersicht!H155)+Datenblatt!$E$20,IF($C155=15,(Datenblatt!$B$21*Übersicht!H155^3)+(Datenblatt!$C$21*Übersicht!H155^2)+(Datenblatt!$D$21*Übersicht!H155)+Datenblatt!$E$21,IF($C155=16,(Datenblatt!$B$22*Übersicht!H155^3)+(Datenblatt!$C$22*Übersicht!H155^2)+(Datenblatt!$D$22*Übersicht!H155)+Datenblatt!$E$22,IF($C155=12,(Datenblatt!$B$23*Übersicht!H155^3)+(Datenblatt!$C$23*Übersicht!H155^2)+(Datenblatt!$D$23*Übersicht!H155)+Datenblatt!$E$23,IF($C155=11,(Datenblatt!$B$24*Übersicht!H155^3)+(Datenblatt!$C$24*Übersicht!H155^2)+(Datenblatt!$D$24*Übersicht!H155)+Datenblatt!$E$24,0))))))))))))))))))</f>
        <v>0</v>
      </c>
      <c r="O155">
        <f>IF(AND(I155="",C155=11),Datenblatt!$I$26,IF(AND(I155="",C155=12),Datenblatt!$I$26,IF(AND(I155="",C155=16),Datenblatt!$I$27,IF(AND(I155="",C155=15),Datenblatt!$I$26,IF(AND(I155="",C155=14),Datenblatt!$I$26,IF(AND(I155="",C155=13),Datenblatt!$I$26,IF(AND($C155=13,I155&gt;Datenblatt!$AC$3),0,IF(AND($C155=14,I155&gt;Datenblatt!$AC$4),0,IF(AND($C155=15,I155&gt;Datenblatt!$AC$5),0,IF(AND($C155=16,I155&gt;Datenblatt!$AC$6),0,IF(AND($C155=12,I155&gt;Datenblatt!$AC$7),0,IF(AND($C155=11,I155&gt;Datenblatt!$AC$8),0,IF(AND($C155=13,I155&lt;Datenblatt!$AB$3),100,IF(AND($C155=14,I155&lt;Datenblatt!$AB$4),100,IF(AND($C155=15,I155&lt;Datenblatt!$AB$5),100,IF(AND($C155=16,I155&lt;Datenblatt!$AB$6),100,IF(AND($C155=12,I155&lt;Datenblatt!$AB$7),100,IF(AND($C155=11,I155&lt;Datenblatt!$AB$8),100,IF($C155=13,(Datenblatt!$B$27*Übersicht!I155^3)+(Datenblatt!$C$27*Übersicht!I155^2)+(Datenblatt!$D$27*Übersicht!I155)+Datenblatt!$E$27,IF($C155=14,(Datenblatt!$B$28*Übersicht!I155^3)+(Datenblatt!$C$28*Übersicht!I155^2)+(Datenblatt!$D$28*Übersicht!I155)+Datenblatt!$E$28,IF($C155=15,(Datenblatt!$B$29*Übersicht!I155^3)+(Datenblatt!$C$29*Übersicht!I155^2)+(Datenblatt!$D$29*Übersicht!I155)+Datenblatt!$E$29,IF($C155=16,(Datenblatt!$B$30*Übersicht!I155^3)+(Datenblatt!$C$30*Übersicht!I155^2)+(Datenblatt!$D$30*Übersicht!I155)+Datenblatt!$E$30,IF($C155=12,(Datenblatt!$B$31*Übersicht!I155^3)+(Datenblatt!$C$31*Übersicht!I155^2)+(Datenblatt!$D$31*Übersicht!I155)+Datenblatt!$E$31,IF($C155=11,(Datenblatt!$B$32*Übersicht!I155^3)+(Datenblatt!$C$32*Übersicht!I155^2)+(Datenblatt!$D$32*Übersicht!I155)+Datenblatt!$E$32,0))))))))))))))))))))))))</f>
        <v>0</v>
      </c>
      <c r="P155">
        <f>IF(AND(I155="",C155=11),Datenblatt!$I$29,IF(AND(I155="",C155=12),Datenblatt!$I$29,IF(AND(I155="",C155=16),Datenblatt!$I$29,IF(AND(I155="",C155=15),Datenblatt!$I$29,IF(AND(I155="",C155=14),Datenblatt!$I$29,IF(AND(I155="",C155=13),Datenblatt!$I$29,IF(AND($C155=13,I155&gt;Datenblatt!$AC$3),0,IF(AND($C155=14,I155&gt;Datenblatt!$AC$4),0,IF(AND($C155=15,I155&gt;Datenblatt!$AC$5),0,IF(AND($C155=16,I155&gt;Datenblatt!$AC$6),0,IF(AND($C155=12,I155&gt;Datenblatt!$AC$7),0,IF(AND($C155=11,I155&gt;Datenblatt!$AC$8),0,IF(AND($C155=13,I155&lt;Datenblatt!$AB$3),100,IF(AND($C155=14,I155&lt;Datenblatt!$AB$4),100,IF(AND($C155=15,I155&lt;Datenblatt!$AB$5),100,IF(AND($C155=16,I155&lt;Datenblatt!$AB$6),100,IF(AND($C155=12,I155&lt;Datenblatt!$AB$7),100,IF(AND($C155=11,I155&lt;Datenblatt!$AB$8),100,IF($C155=13,(Datenblatt!$B$27*Übersicht!I155^3)+(Datenblatt!$C$27*Übersicht!I155^2)+(Datenblatt!$D$27*Übersicht!I155)+Datenblatt!$E$27,IF($C155=14,(Datenblatt!$B$28*Übersicht!I155^3)+(Datenblatt!$C$28*Übersicht!I155^2)+(Datenblatt!$D$28*Übersicht!I155)+Datenblatt!$E$28,IF($C155=15,(Datenblatt!$B$29*Übersicht!I155^3)+(Datenblatt!$C$29*Übersicht!I155^2)+(Datenblatt!$D$29*Übersicht!I155)+Datenblatt!$E$29,IF($C155=16,(Datenblatt!$B$30*Übersicht!I155^3)+(Datenblatt!$C$30*Übersicht!I155^2)+(Datenblatt!$D$30*Übersicht!I155)+Datenblatt!$E$30,IF($C155=12,(Datenblatt!$B$31*Übersicht!I155^3)+(Datenblatt!$C$31*Übersicht!I155^2)+(Datenblatt!$D$31*Übersicht!I155)+Datenblatt!$E$31,IF($C155=11,(Datenblatt!$B$32*Übersicht!I155^3)+(Datenblatt!$C$32*Übersicht!I155^2)+(Datenblatt!$D$32*Übersicht!I155)+Datenblatt!$E$32,0))))))))))))))))))))))))</f>
        <v>0</v>
      </c>
      <c r="Q155" s="2" t="e">
        <f t="shared" si="8"/>
        <v>#DIV/0!</v>
      </c>
      <c r="R155" s="2" t="e">
        <f t="shared" si="9"/>
        <v>#DIV/0!</v>
      </c>
      <c r="T155" s="2"/>
      <c r="U155" s="2">
        <f>Datenblatt!$I$10</f>
        <v>63</v>
      </c>
      <c r="V155" s="2">
        <f>Datenblatt!$I$18</f>
        <v>62</v>
      </c>
      <c r="W155" s="2">
        <f>Datenblatt!$I$26</f>
        <v>56</v>
      </c>
      <c r="X155" s="2">
        <f>Datenblatt!$I$34</f>
        <v>58</v>
      </c>
      <c r="Y155" s="7" t="e">
        <f t="shared" si="10"/>
        <v>#DIV/0!</v>
      </c>
      <c r="AA155" s="2">
        <f>Datenblatt!$I$5</f>
        <v>73</v>
      </c>
      <c r="AB155">
        <f>Datenblatt!$I$13</f>
        <v>80</v>
      </c>
      <c r="AC155">
        <f>Datenblatt!$I$21</f>
        <v>80</v>
      </c>
      <c r="AD155">
        <f>Datenblatt!$I$29</f>
        <v>71</v>
      </c>
      <c r="AE155">
        <f>Datenblatt!$I$37</f>
        <v>75</v>
      </c>
      <c r="AF155" s="7" t="e">
        <f t="shared" si="11"/>
        <v>#DIV/0!</v>
      </c>
    </row>
    <row r="156" spans="11:32" ht="18.75" x14ac:dyDescent="0.3">
      <c r="K156" s="3" t="e">
        <f>IF(AND($C156=13,Datenblatt!M156&lt;Datenblatt!$S$3),0,IF(AND($C156=14,Datenblatt!M156&lt;Datenblatt!$S$4),0,IF(AND($C156=15,Datenblatt!M156&lt;Datenblatt!$S$5),0,IF(AND($C156=16,Datenblatt!M156&lt;Datenblatt!$S$6),0,IF(AND($C156=12,Datenblatt!M156&lt;Datenblatt!$S$7),0,IF(AND($C156=11,Datenblatt!M156&lt;Datenblatt!$S$8),0,IF(AND($C156=13,Datenblatt!M156&gt;Datenblatt!$R$3),100,IF(AND($C156=14,Datenblatt!M156&gt;Datenblatt!$R$4),100,IF(AND($C156=15,Datenblatt!M156&gt;Datenblatt!$R$5),100,IF(AND($C156=16,Datenblatt!M156&gt;Datenblatt!$R$6),100,IF(AND($C156=12,Datenblatt!M156&gt;Datenblatt!$R$7),100,IF(AND($C156=11,Datenblatt!M156&gt;Datenblatt!$R$8),100,IF(Übersicht!$C156=13,Datenblatt!$B$35*Datenblatt!M156^3+Datenblatt!$C$35*Datenblatt!M156^2+Datenblatt!$D$35*Datenblatt!M156+Datenblatt!$E$35,IF(Übersicht!$C156=14,Datenblatt!$B$36*Datenblatt!M156^3+Datenblatt!$C$36*Datenblatt!M156^2+Datenblatt!$D$36*Datenblatt!M156+Datenblatt!$E$36,IF(Übersicht!$C156=15,Datenblatt!$B$37*Datenblatt!M156^3+Datenblatt!$C$37*Datenblatt!M156^2+Datenblatt!$D$37*Datenblatt!M156+Datenblatt!$E$37,IF(Übersicht!$C156=16,Datenblatt!$B$38*Datenblatt!M156^3+Datenblatt!$C$38*Datenblatt!M156^2+Datenblatt!$D$38*Datenblatt!M156+Datenblatt!$E$38,IF(Übersicht!$C156=12,Datenblatt!$B$39*Datenblatt!M156^3+Datenblatt!$C$39*Datenblatt!M156^2+Datenblatt!$D$39*Datenblatt!M156+Datenblatt!$E$39,IF(Übersicht!$C156=11,Datenblatt!$B$40*Datenblatt!M156^3+Datenblatt!$C$40*Datenblatt!M156^2+Datenblatt!$D$40*Datenblatt!M156+Datenblatt!$E$40,0))))))))))))))))))</f>
        <v>#DIV/0!</v>
      </c>
      <c r="L156" s="3"/>
      <c r="M156" t="e">
        <f>IF(AND(Übersicht!$C156=13,Datenblatt!O156&lt;Datenblatt!$Y$3),0,IF(AND(Übersicht!$C156=14,Datenblatt!O156&lt;Datenblatt!$Y$4),0,IF(AND(Übersicht!$C156=15,Datenblatt!O156&lt;Datenblatt!$Y$5),0,IF(AND(Übersicht!$C156=16,Datenblatt!O156&lt;Datenblatt!$Y$6),0,IF(AND(Übersicht!$C156=12,Datenblatt!O156&lt;Datenblatt!$Y$7),0,IF(AND(Übersicht!$C156=11,Datenblatt!O156&lt;Datenblatt!$Y$8),0,IF(AND($C156=13,Datenblatt!O156&gt;Datenblatt!$X$3),100,IF(AND($C156=14,Datenblatt!O156&gt;Datenblatt!$X$4),100,IF(AND($C156=15,Datenblatt!O156&gt;Datenblatt!$X$5),100,IF(AND($C156=16,Datenblatt!O156&gt;Datenblatt!$X$6),100,IF(AND($C156=12,Datenblatt!O156&gt;Datenblatt!$X$7),100,IF(AND($C156=11,Datenblatt!O156&gt;Datenblatt!$X$8),100,IF(Übersicht!$C156=13,Datenblatt!$B$11*Datenblatt!O156^3+Datenblatt!$C$11*Datenblatt!O156^2+Datenblatt!$D$11*Datenblatt!O156+Datenblatt!$E$11,IF(Übersicht!$C156=14,Datenblatt!$B$12*Datenblatt!O156^3+Datenblatt!$C$12*Datenblatt!O156^2+Datenblatt!$D$12*Datenblatt!O156+Datenblatt!$E$12,IF(Übersicht!$C156=15,Datenblatt!$B$13*Datenblatt!O156^3+Datenblatt!$C$13*Datenblatt!O156^2+Datenblatt!$D$13*Datenblatt!O156+Datenblatt!$E$13,IF(Übersicht!$C156=16,Datenblatt!$B$14*Datenblatt!O156^3+Datenblatt!$C$14*Datenblatt!O156^2+Datenblatt!$D$14*Datenblatt!O156+Datenblatt!$E$14,IF(Übersicht!$C156=12,Datenblatt!$B$15*Datenblatt!O156^3+Datenblatt!$C$15*Datenblatt!O156^2+Datenblatt!$D$15*Datenblatt!O156+Datenblatt!$E$15,IF(Übersicht!$C156=11,Datenblatt!$B$16*Datenblatt!O156^3+Datenblatt!$C$16*Datenblatt!O156^2+Datenblatt!$D$16*Datenblatt!O156+Datenblatt!$E$16,0))))))))))))))))))</f>
        <v>#DIV/0!</v>
      </c>
      <c r="N156">
        <f>IF(AND($C156=13,H156&lt;Datenblatt!$AA$3),0,IF(AND($C156=14,H156&lt;Datenblatt!$AA$4),0,IF(AND($C156=15,H156&lt;Datenblatt!$AA$5),0,IF(AND($C156=16,H156&lt;Datenblatt!$AA$6),0,IF(AND($C156=12,H156&lt;Datenblatt!$AA$7),0,IF(AND($C156=11,H156&lt;Datenblatt!$AA$8),0,IF(AND($C156=13,H156&gt;Datenblatt!$Z$3),100,IF(AND($C156=14,H156&gt;Datenblatt!$Z$4),100,IF(AND($C156=15,H156&gt;Datenblatt!$Z$5),100,IF(AND($C156=16,H156&gt;Datenblatt!$Z$6),100,IF(AND($C156=12,H156&gt;Datenblatt!$Z$7),100,IF(AND($C156=11,H156&gt;Datenblatt!$Z$8),100,IF($C156=13,(Datenblatt!$B$19*Übersicht!H156^3)+(Datenblatt!$C$19*Übersicht!H156^2)+(Datenblatt!$D$19*Übersicht!H156)+Datenblatt!$E$19,IF($C156=14,(Datenblatt!$B$20*Übersicht!H156^3)+(Datenblatt!$C$20*Übersicht!H156^2)+(Datenblatt!$D$20*Übersicht!H156)+Datenblatt!$E$20,IF($C156=15,(Datenblatt!$B$21*Übersicht!H156^3)+(Datenblatt!$C$21*Übersicht!H156^2)+(Datenblatt!$D$21*Übersicht!H156)+Datenblatt!$E$21,IF($C156=16,(Datenblatt!$B$22*Übersicht!H156^3)+(Datenblatt!$C$22*Übersicht!H156^2)+(Datenblatt!$D$22*Übersicht!H156)+Datenblatt!$E$22,IF($C156=12,(Datenblatt!$B$23*Übersicht!H156^3)+(Datenblatt!$C$23*Übersicht!H156^2)+(Datenblatt!$D$23*Übersicht!H156)+Datenblatt!$E$23,IF($C156=11,(Datenblatt!$B$24*Übersicht!H156^3)+(Datenblatt!$C$24*Übersicht!H156^2)+(Datenblatt!$D$24*Übersicht!H156)+Datenblatt!$E$24,0))))))))))))))))))</f>
        <v>0</v>
      </c>
      <c r="O156">
        <f>IF(AND(I156="",C156=11),Datenblatt!$I$26,IF(AND(I156="",C156=12),Datenblatt!$I$26,IF(AND(I156="",C156=16),Datenblatt!$I$27,IF(AND(I156="",C156=15),Datenblatt!$I$26,IF(AND(I156="",C156=14),Datenblatt!$I$26,IF(AND(I156="",C156=13),Datenblatt!$I$26,IF(AND($C156=13,I156&gt;Datenblatt!$AC$3),0,IF(AND($C156=14,I156&gt;Datenblatt!$AC$4),0,IF(AND($C156=15,I156&gt;Datenblatt!$AC$5),0,IF(AND($C156=16,I156&gt;Datenblatt!$AC$6),0,IF(AND($C156=12,I156&gt;Datenblatt!$AC$7),0,IF(AND($C156=11,I156&gt;Datenblatt!$AC$8),0,IF(AND($C156=13,I156&lt;Datenblatt!$AB$3),100,IF(AND($C156=14,I156&lt;Datenblatt!$AB$4),100,IF(AND($C156=15,I156&lt;Datenblatt!$AB$5),100,IF(AND($C156=16,I156&lt;Datenblatt!$AB$6),100,IF(AND($C156=12,I156&lt;Datenblatt!$AB$7),100,IF(AND($C156=11,I156&lt;Datenblatt!$AB$8),100,IF($C156=13,(Datenblatt!$B$27*Übersicht!I156^3)+(Datenblatt!$C$27*Übersicht!I156^2)+(Datenblatt!$D$27*Übersicht!I156)+Datenblatt!$E$27,IF($C156=14,(Datenblatt!$B$28*Übersicht!I156^3)+(Datenblatt!$C$28*Übersicht!I156^2)+(Datenblatt!$D$28*Übersicht!I156)+Datenblatt!$E$28,IF($C156=15,(Datenblatt!$B$29*Übersicht!I156^3)+(Datenblatt!$C$29*Übersicht!I156^2)+(Datenblatt!$D$29*Übersicht!I156)+Datenblatt!$E$29,IF($C156=16,(Datenblatt!$B$30*Übersicht!I156^3)+(Datenblatt!$C$30*Übersicht!I156^2)+(Datenblatt!$D$30*Übersicht!I156)+Datenblatt!$E$30,IF($C156=12,(Datenblatt!$B$31*Übersicht!I156^3)+(Datenblatt!$C$31*Übersicht!I156^2)+(Datenblatt!$D$31*Übersicht!I156)+Datenblatt!$E$31,IF($C156=11,(Datenblatt!$B$32*Übersicht!I156^3)+(Datenblatt!$C$32*Übersicht!I156^2)+(Datenblatt!$D$32*Übersicht!I156)+Datenblatt!$E$32,0))))))))))))))))))))))))</f>
        <v>0</v>
      </c>
      <c r="P156">
        <f>IF(AND(I156="",C156=11),Datenblatt!$I$29,IF(AND(I156="",C156=12),Datenblatt!$I$29,IF(AND(I156="",C156=16),Datenblatt!$I$29,IF(AND(I156="",C156=15),Datenblatt!$I$29,IF(AND(I156="",C156=14),Datenblatt!$I$29,IF(AND(I156="",C156=13),Datenblatt!$I$29,IF(AND($C156=13,I156&gt;Datenblatt!$AC$3),0,IF(AND($C156=14,I156&gt;Datenblatt!$AC$4),0,IF(AND($C156=15,I156&gt;Datenblatt!$AC$5),0,IF(AND($C156=16,I156&gt;Datenblatt!$AC$6),0,IF(AND($C156=12,I156&gt;Datenblatt!$AC$7),0,IF(AND($C156=11,I156&gt;Datenblatt!$AC$8),0,IF(AND($C156=13,I156&lt;Datenblatt!$AB$3),100,IF(AND($C156=14,I156&lt;Datenblatt!$AB$4),100,IF(AND($C156=15,I156&lt;Datenblatt!$AB$5),100,IF(AND($C156=16,I156&lt;Datenblatt!$AB$6),100,IF(AND($C156=12,I156&lt;Datenblatt!$AB$7),100,IF(AND($C156=11,I156&lt;Datenblatt!$AB$8),100,IF($C156=13,(Datenblatt!$B$27*Übersicht!I156^3)+(Datenblatt!$C$27*Übersicht!I156^2)+(Datenblatt!$D$27*Übersicht!I156)+Datenblatt!$E$27,IF($C156=14,(Datenblatt!$B$28*Übersicht!I156^3)+(Datenblatt!$C$28*Übersicht!I156^2)+(Datenblatt!$D$28*Übersicht!I156)+Datenblatt!$E$28,IF($C156=15,(Datenblatt!$B$29*Übersicht!I156^3)+(Datenblatt!$C$29*Übersicht!I156^2)+(Datenblatt!$D$29*Übersicht!I156)+Datenblatt!$E$29,IF($C156=16,(Datenblatt!$B$30*Übersicht!I156^3)+(Datenblatt!$C$30*Übersicht!I156^2)+(Datenblatt!$D$30*Übersicht!I156)+Datenblatt!$E$30,IF($C156=12,(Datenblatt!$B$31*Übersicht!I156^3)+(Datenblatt!$C$31*Übersicht!I156^2)+(Datenblatt!$D$31*Übersicht!I156)+Datenblatt!$E$31,IF($C156=11,(Datenblatt!$B$32*Übersicht!I156^3)+(Datenblatt!$C$32*Übersicht!I156^2)+(Datenblatt!$D$32*Übersicht!I156)+Datenblatt!$E$32,0))))))))))))))))))))))))</f>
        <v>0</v>
      </c>
      <c r="Q156" s="2" t="e">
        <f t="shared" si="8"/>
        <v>#DIV/0!</v>
      </c>
      <c r="R156" s="2" t="e">
        <f t="shared" si="9"/>
        <v>#DIV/0!</v>
      </c>
      <c r="T156" s="2"/>
      <c r="U156" s="2">
        <f>Datenblatt!$I$10</f>
        <v>63</v>
      </c>
      <c r="V156" s="2">
        <f>Datenblatt!$I$18</f>
        <v>62</v>
      </c>
      <c r="W156" s="2">
        <f>Datenblatt!$I$26</f>
        <v>56</v>
      </c>
      <c r="X156" s="2">
        <f>Datenblatt!$I$34</f>
        <v>58</v>
      </c>
      <c r="Y156" s="7" t="e">
        <f t="shared" si="10"/>
        <v>#DIV/0!</v>
      </c>
      <c r="AA156" s="2">
        <f>Datenblatt!$I$5</f>
        <v>73</v>
      </c>
      <c r="AB156">
        <f>Datenblatt!$I$13</f>
        <v>80</v>
      </c>
      <c r="AC156">
        <f>Datenblatt!$I$21</f>
        <v>80</v>
      </c>
      <c r="AD156">
        <f>Datenblatt!$I$29</f>
        <v>71</v>
      </c>
      <c r="AE156">
        <f>Datenblatt!$I$37</f>
        <v>75</v>
      </c>
      <c r="AF156" s="7" t="e">
        <f t="shared" si="11"/>
        <v>#DIV/0!</v>
      </c>
    </row>
    <row r="157" spans="11:32" ht="18.75" x14ac:dyDescent="0.3">
      <c r="K157" s="3" t="e">
        <f>IF(AND($C157=13,Datenblatt!M157&lt;Datenblatt!$S$3),0,IF(AND($C157=14,Datenblatt!M157&lt;Datenblatt!$S$4),0,IF(AND($C157=15,Datenblatt!M157&lt;Datenblatt!$S$5),0,IF(AND($C157=16,Datenblatt!M157&lt;Datenblatt!$S$6),0,IF(AND($C157=12,Datenblatt!M157&lt;Datenblatt!$S$7),0,IF(AND($C157=11,Datenblatt!M157&lt;Datenblatt!$S$8),0,IF(AND($C157=13,Datenblatt!M157&gt;Datenblatt!$R$3),100,IF(AND($C157=14,Datenblatt!M157&gt;Datenblatt!$R$4),100,IF(AND($C157=15,Datenblatt!M157&gt;Datenblatt!$R$5),100,IF(AND($C157=16,Datenblatt!M157&gt;Datenblatt!$R$6),100,IF(AND($C157=12,Datenblatt!M157&gt;Datenblatt!$R$7),100,IF(AND($C157=11,Datenblatt!M157&gt;Datenblatt!$R$8),100,IF(Übersicht!$C157=13,Datenblatt!$B$35*Datenblatt!M157^3+Datenblatt!$C$35*Datenblatt!M157^2+Datenblatt!$D$35*Datenblatt!M157+Datenblatt!$E$35,IF(Übersicht!$C157=14,Datenblatt!$B$36*Datenblatt!M157^3+Datenblatt!$C$36*Datenblatt!M157^2+Datenblatt!$D$36*Datenblatt!M157+Datenblatt!$E$36,IF(Übersicht!$C157=15,Datenblatt!$B$37*Datenblatt!M157^3+Datenblatt!$C$37*Datenblatt!M157^2+Datenblatt!$D$37*Datenblatt!M157+Datenblatt!$E$37,IF(Übersicht!$C157=16,Datenblatt!$B$38*Datenblatt!M157^3+Datenblatt!$C$38*Datenblatt!M157^2+Datenblatt!$D$38*Datenblatt!M157+Datenblatt!$E$38,IF(Übersicht!$C157=12,Datenblatt!$B$39*Datenblatt!M157^3+Datenblatt!$C$39*Datenblatt!M157^2+Datenblatt!$D$39*Datenblatt!M157+Datenblatt!$E$39,IF(Übersicht!$C157=11,Datenblatt!$B$40*Datenblatt!M157^3+Datenblatt!$C$40*Datenblatt!M157^2+Datenblatt!$D$40*Datenblatt!M157+Datenblatt!$E$40,0))))))))))))))))))</f>
        <v>#DIV/0!</v>
      </c>
      <c r="L157" s="3"/>
      <c r="M157" t="e">
        <f>IF(AND(Übersicht!$C157=13,Datenblatt!O157&lt;Datenblatt!$Y$3),0,IF(AND(Übersicht!$C157=14,Datenblatt!O157&lt;Datenblatt!$Y$4),0,IF(AND(Übersicht!$C157=15,Datenblatt!O157&lt;Datenblatt!$Y$5),0,IF(AND(Übersicht!$C157=16,Datenblatt!O157&lt;Datenblatt!$Y$6),0,IF(AND(Übersicht!$C157=12,Datenblatt!O157&lt;Datenblatt!$Y$7),0,IF(AND(Übersicht!$C157=11,Datenblatt!O157&lt;Datenblatt!$Y$8),0,IF(AND($C157=13,Datenblatt!O157&gt;Datenblatt!$X$3),100,IF(AND($C157=14,Datenblatt!O157&gt;Datenblatt!$X$4),100,IF(AND($C157=15,Datenblatt!O157&gt;Datenblatt!$X$5),100,IF(AND($C157=16,Datenblatt!O157&gt;Datenblatt!$X$6),100,IF(AND($C157=12,Datenblatt!O157&gt;Datenblatt!$X$7),100,IF(AND($C157=11,Datenblatt!O157&gt;Datenblatt!$X$8),100,IF(Übersicht!$C157=13,Datenblatt!$B$11*Datenblatt!O157^3+Datenblatt!$C$11*Datenblatt!O157^2+Datenblatt!$D$11*Datenblatt!O157+Datenblatt!$E$11,IF(Übersicht!$C157=14,Datenblatt!$B$12*Datenblatt!O157^3+Datenblatt!$C$12*Datenblatt!O157^2+Datenblatt!$D$12*Datenblatt!O157+Datenblatt!$E$12,IF(Übersicht!$C157=15,Datenblatt!$B$13*Datenblatt!O157^3+Datenblatt!$C$13*Datenblatt!O157^2+Datenblatt!$D$13*Datenblatt!O157+Datenblatt!$E$13,IF(Übersicht!$C157=16,Datenblatt!$B$14*Datenblatt!O157^3+Datenblatt!$C$14*Datenblatt!O157^2+Datenblatt!$D$14*Datenblatt!O157+Datenblatt!$E$14,IF(Übersicht!$C157=12,Datenblatt!$B$15*Datenblatt!O157^3+Datenblatt!$C$15*Datenblatt!O157^2+Datenblatt!$D$15*Datenblatt!O157+Datenblatt!$E$15,IF(Übersicht!$C157=11,Datenblatt!$B$16*Datenblatt!O157^3+Datenblatt!$C$16*Datenblatt!O157^2+Datenblatt!$D$16*Datenblatt!O157+Datenblatt!$E$16,0))))))))))))))))))</f>
        <v>#DIV/0!</v>
      </c>
      <c r="N157">
        <f>IF(AND($C157=13,H157&lt;Datenblatt!$AA$3),0,IF(AND($C157=14,H157&lt;Datenblatt!$AA$4),0,IF(AND($C157=15,H157&lt;Datenblatt!$AA$5),0,IF(AND($C157=16,H157&lt;Datenblatt!$AA$6),0,IF(AND($C157=12,H157&lt;Datenblatt!$AA$7),0,IF(AND($C157=11,H157&lt;Datenblatt!$AA$8),0,IF(AND($C157=13,H157&gt;Datenblatt!$Z$3),100,IF(AND($C157=14,H157&gt;Datenblatt!$Z$4),100,IF(AND($C157=15,H157&gt;Datenblatt!$Z$5),100,IF(AND($C157=16,H157&gt;Datenblatt!$Z$6),100,IF(AND($C157=12,H157&gt;Datenblatt!$Z$7),100,IF(AND($C157=11,H157&gt;Datenblatt!$Z$8),100,IF($C157=13,(Datenblatt!$B$19*Übersicht!H157^3)+(Datenblatt!$C$19*Übersicht!H157^2)+(Datenblatt!$D$19*Übersicht!H157)+Datenblatt!$E$19,IF($C157=14,(Datenblatt!$B$20*Übersicht!H157^3)+(Datenblatt!$C$20*Übersicht!H157^2)+(Datenblatt!$D$20*Übersicht!H157)+Datenblatt!$E$20,IF($C157=15,(Datenblatt!$B$21*Übersicht!H157^3)+(Datenblatt!$C$21*Übersicht!H157^2)+(Datenblatt!$D$21*Übersicht!H157)+Datenblatt!$E$21,IF($C157=16,(Datenblatt!$B$22*Übersicht!H157^3)+(Datenblatt!$C$22*Übersicht!H157^2)+(Datenblatt!$D$22*Übersicht!H157)+Datenblatt!$E$22,IF($C157=12,(Datenblatt!$B$23*Übersicht!H157^3)+(Datenblatt!$C$23*Übersicht!H157^2)+(Datenblatt!$D$23*Übersicht!H157)+Datenblatt!$E$23,IF($C157=11,(Datenblatt!$B$24*Übersicht!H157^3)+(Datenblatt!$C$24*Übersicht!H157^2)+(Datenblatt!$D$24*Übersicht!H157)+Datenblatt!$E$24,0))))))))))))))))))</f>
        <v>0</v>
      </c>
      <c r="O157">
        <f>IF(AND(I157="",C157=11),Datenblatt!$I$26,IF(AND(I157="",C157=12),Datenblatt!$I$26,IF(AND(I157="",C157=16),Datenblatt!$I$27,IF(AND(I157="",C157=15),Datenblatt!$I$26,IF(AND(I157="",C157=14),Datenblatt!$I$26,IF(AND(I157="",C157=13),Datenblatt!$I$26,IF(AND($C157=13,I157&gt;Datenblatt!$AC$3),0,IF(AND($C157=14,I157&gt;Datenblatt!$AC$4),0,IF(AND($C157=15,I157&gt;Datenblatt!$AC$5),0,IF(AND($C157=16,I157&gt;Datenblatt!$AC$6),0,IF(AND($C157=12,I157&gt;Datenblatt!$AC$7),0,IF(AND($C157=11,I157&gt;Datenblatt!$AC$8),0,IF(AND($C157=13,I157&lt;Datenblatt!$AB$3),100,IF(AND($C157=14,I157&lt;Datenblatt!$AB$4),100,IF(AND($C157=15,I157&lt;Datenblatt!$AB$5),100,IF(AND($C157=16,I157&lt;Datenblatt!$AB$6),100,IF(AND($C157=12,I157&lt;Datenblatt!$AB$7),100,IF(AND($C157=11,I157&lt;Datenblatt!$AB$8),100,IF($C157=13,(Datenblatt!$B$27*Übersicht!I157^3)+(Datenblatt!$C$27*Übersicht!I157^2)+(Datenblatt!$D$27*Übersicht!I157)+Datenblatt!$E$27,IF($C157=14,(Datenblatt!$B$28*Übersicht!I157^3)+(Datenblatt!$C$28*Übersicht!I157^2)+(Datenblatt!$D$28*Übersicht!I157)+Datenblatt!$E$28,IF($C157=15,(Datenblatt!$B$29*Übersicht!I157^3)+(Datenblatt!$C$29*Übersicht!I157^2)+(Datenblatt!$D$29*Übersicht!I157)+Datenblatt!$E$29,IF($C157=16,(Datenblatt!$B$30*Übersicht!I157^3)+(Datenblatt!$C$30*Übersicht!I157^2)+(Datenblatt!$D$30*Übersicht!I157)+Datenblatt!$E$30,IF($C157=12,(Datenblatt!$B$31*Übersicht!I157^3)+(Datenblatt!$C$31*Übersicht!I157^2)+(Datenblatt!$D$31*Übersicht!I157)+Datenblatt!$E$31,IF($C157=11,(Datenblatt!$B$32*Übersicht!I157^3)+(Datenblatt!$C$32*Übersicht!I157^2)+(Datenblatt!$D$32*Übersicht!I157)+Datenblatt!$E$32,0))))))))))))))))))))))))</f>
        <v>0</v>
      </c>
      <c r="P157">
        <f>IF(AND(I157="",C157=11),Datenblatt!$I$29,IF(AND(I157="",C157=12),Datenblatt!$I$29,IF(AND(I157="",C157=16),Datenblatt!$I$29,IF(AND(I157="",C157=15),Datenblatt!$I$29,IF(AND(I157="",C157=14),Datenblatt!$I$29,IF(AND(I157="",C157=13),Datenblatt!$I$29,IF(AND($C157=13,I157&gt;Datenblatt!$AC$3),0,IF(AND($C157=14,I157&gt;Datenblatt!$AC$4),0,IF(AND($C157=15,I157&gt;Datenblatt!$AC$5),0,IF(AND($C157=16,I157&gt;Datenblatt!$AC$6),0,IF(AND($C157=12,I157&gt;Datenblatt!$AC$7),0,IF(AND($C157=11,I157&gt;Datenblatt!$AC$8),0,IF(AND($C157=13,I157&lt;Datenblatt!$AB$3),100,IF(AND($C157=14,I157&lt;Datenblatt!$AB$4),100,IF(AND($C157=15,I157&lt;Datenblatt!$AB$5),100,IF(AND($C157=16,I157&lt;Datenblatt!$AB$6),100,IF(AND($C157=12,I157&lt;Datenblatt!$AB$7),100,IF(AND($C157=11,I157&lt;Datenblatt!$AB$8),100,IF($C157=13,(Datenblatt!$B$27*Übersicht!I157^3)+(Datenblatt!$C$27*Übersicht!I157^2)+(Datenblatt!$D$27*Übersicht!I157)+Datenblatt!$E$27,IF($C157=14,(Datenblatt!$B$28*Übersicht!I157^3)+(Datenblatt!$C$28*Übersicht!I157^2)+(Datenblatt!$D$28*Übersicht!I157)+Datenblatt!$E$28,IF($C157=15,(Datenblatt!$B$29*Übersicht!I157^3)+(Datenblatt!$C$29*Übersicht!I157^2)+(Datenblatt!$D$29*Übersicht!I157)+Datenblatt!$E$29,IF($C157=16,(Datenblatt!$B$30*Übersicht!I157^3)+(Datenblatt!$C$30*Übersicht!I157^2)+(Datenblatt!$D$30*Übersicht!I157)+Datenblatt!$E$30,IF($C157=12,(Datenblatt!$B$31*Übersicht!I157^3)+(Datenblatt!$C$31*Übersicht!I157^2)+(Datenblatt!$D$31*Übersicht!I157)+Datenblatt!$E$31,IF($C157=11,(Datenblatt!$B$32*Übersicht!I157^3)+(Datenblatt!$C$32*Übersicht!I157^2)+(Datenblatt!$D$32*Übersicht!I157)+Datenblatt!$E$32,0))))))))))))))))))))))))</f>
        <v>0</v>
      </c>
      <c r="Q157" s="2" t="e">
        <f t="shared" si="8"/>
        <v>#DIV/0!</v>
      </c>
      <c r="R157" s="2" t="e">
        <f t="shared" si="9"/>
        <v>#DIV/0!</v>
      </c>
      <c r="T157" s="2"/>
      <c r="U157" s="2">
        <f>Datenblatt!$I$10</f>
        <v>63</v>
      </c>
      <c r="V157" s="2">
        <f>Datenblatt!$I$18</f>
        <v>62</v>
      </c>
      <c r="W157" s="2">
        <f>Datenblatt!$I$26</f>
        <v>56</v>
      </c>
      <c r="X157" s="2">
        <f>Datenblatt!$I$34</f>
        <v>58</v>
      </c>
      <c r="Y157" s="7" t="e">
        <f t="shared" si="10"/>
        <v>#DIV/0!</v>
      </c>
      <c r="AA157" s="2">
        <f>Datenblatt!$I$5</f>
        <v>73</v>
      </c>
      <c r="AB157">
        <f>Datenblatt!$I$13</f>
        <v>80</v>
      </c>
      <c r="AC157">
        <f>Datenblatt!$I$21</f>
        <v>80</v>
      </c>
      <c r="AD157">
        <f>Datenblatt!$I$29</f>
        <v>71</v>
      </c>
      <c r="AE157">
        <f>Datenblatt!$I$37</f>
        <v>75</v>
      </c>
      <c r="AF157" s="7" t="e">
        <f t="shared" si="11"/>
        <v>#DIV/0!</v>
      </c>
    </row>
    <row r="158" spans="11:32" ht="18.75" x14ac:dyDescent="0.3">
      <c r="K158" s="3" t="e">
        <f>IF(AND($C158=13,Datenblatt!M158&lt;Datenblatt!$S$3),0,IF(AND($C158=14,Datenblatt!M158&lt;Datenblatt!$S$4),0,IF(AND($C158=15,Datenblatt!M158&lt;Datenblatt!$S$5),0,IF(AND($C158=16,Datenblatt!M158&lt;Datenblatt!$S$6),0,IF(AND($C158=12,Datenblatt!M158&lt;Datenblatt!$S$7),0,IF(AND($C158=11,Datenblatt!M158&lt;Datenblatt!$S$8),0,IF(AND($C158=13,Datenblatt!M158&gt;Datenblatt!$R$3),100,IF(AND($C158=14,Datenblatt!M158&gt;Datenblatt!$R$4),100,IF(AND($C158=15,Datenblatt!M158&gt;Datenblatt!$R$5),100,IF(AND($C158=16,Datenblatt!M158&gt;Datenblatt!$R$6),100,IF(AND($C158=12,Datenblatt!M158&gt;Datenblatt!$R$7),100,IF(AND($C158=11,Datenblatt!M158&gt;Datenblatt!$R$8),100,IF(Übersicht!$C158=13,Datenblatt!$B$35*Datenblatt!M158^3+Datenblatt!$C$35*Datenblatt!M158^2+Datenblatt!$D$35*Datenblatt!M158+Datenblatt!$E$35,IF(Übersicht!$C158=14,Datenblatt!$B$36*Datenblatt!M158^3+Datenblatt!$C$36*Datenblatt!M158^2+Datenblatt!$D$36*Datenblatt!M158+Datenblatt!$E$36,IF(Übersicht!$C158=15,Datenblatt!$B$37*Datenblatt!M158^3+Datenblatt!$C$37*Datenblatt!M158^2+Datenblatt!$D$37*Datenblatt!M158+Datenblatt!$E$37,IF(Übersicht!$C158=16,Datenblatt!$B$38*Datenblatt!M158^3+Datenblatt!$C$38*Datenblatt!M158^2+Datenblatt!$D$38*Datenblatt!M158+Datenblatt!$E$38,IF(Übersicht!$C158=12,Datenblatt!$B$39*Datenblatt!M158^3+Datenblatt!$C$39*Datenblatt!M158^2+Datenblatt!$D$39*Datenblatt!M158+Datenblatt!$E$39,IF(Übersicht!$C158=11,Datenblatt!$B$40*Datenblatt!M158^3+Datenblatt!$C$40*Datenblatt!M158^2+Datenblatt!$D$40*Datenblatt!M158+Datenblatt!$E$40,0))))))))))))))))))</f>
        <v>#DIV/0!</v>
      </c>
      <c r="L158" s="3"/>
      <c r="M158" t="e">
        <f>IF(AND(Übersicht!$C158=13,Datenblatt!O158&lt;Datenblatt!$Y$3),0,IF(AND(Übersicht!$C158=14,Datenblatt!O158&lt;Datenblatt!$Y$4),0,IF(AND(Übersicht!$C158=15,Datenblatt!O158&lt;Datenblatt!$Y$5),0,IF(AND(Übersicht!$C158=16,Datenblatt!O158&lt;Datenblatt!$Y$6),0,IF(AND(Übersicht!$C158=12,Datenblatt!O158&lt;Datenblatt!$Y$7),0,IF(AND(Übersicht!$C158=11,Datenblatt!O158&lt;Datenblatt!$Y$8),0,IF(AND($C158=13,Datenblatt!O158&gt;Datenblatt!$X$3),100,IF(AND($C158=14,Datenblatt!O158&gt;Datenblatt!$X$4),100,IF(AND($C158=15,Datenblatt!O158&gt;Datenblatt!$X$5),100,IF(AND($C158=16,Datenblatt!O158&gt;Datenblatt!$X$6),100,IF(AND($C158=12,Datenblatt!O158&gt;Datenblatt!$X$7),100,IF(AND($C158=11,Datenblatt!O158&gt;Datenblatt!$X$8),100,IF(Übersicht!$C158=13,Datenblatt!$B$11*Datenblatt!O158^3+Datenblatt!$C$11*Datenblatt!O158^2+Datenblatt!$D$11*Datenblatt!O158+Datenblatt!$E$11,IF(Übersicht!$C158=14,Datenblatt!$B$12*Datenblatt!O158^3+Datenblatt!$C$12*Datenblatt!O158^2+Datenblatt!$D$12*Datenblatt!O158+Datenblatt!$E$12,IF(Übersicht!$C158=15,Datenblatt!$B$13*Datenblatt!O158^3+Datenblatt!$C$13*Datenblatt!O158^2+Datenblatt!$D$13*Datenblatt!O158+Datenblatt!$E$13,IF(Übersicht!$C158=16,Datenblatt!$B$14*Datenblatt!O158^3+Datenblatt!$C$14*Datenblatt!O158^2+Datenblatt!$D$14*Datenblatt!O158+Datenblatt!$E$14,IF(Übersicht!$C158=12,Datenblatt!$B$15*Datenblatt!O158^3+Datenblatt!$C$15*Datenblatt!O158^2+Datenblatt!$D$15*Datenblatt!O158+Datenblatt!$E$15,IF(Übersicht!$C158=11,Datenblatt!$B$16*Datenblatt!O158^3+Datenblatt!$C$16*Datenblatt!O158^2+Datenblatt!$D$16*Datenblatt!O158+Datenblatt!$E$16,0))))))))))))))))))</f>
        <v>#DIV/0!</v>
      </c>
      <c r="N158">
        <f>IF(AND($C158=13,H158&lt;Datenblatt!$AA$3),0,IF(AND($C158=14,H158&lt;Datenblatt!$AA$4),0,IF(AND($C158=15,H158&lt;Datenblatt!$AA$5),0,IF(AND($C158=16,H158&lt;Datenblatt!$AA$6),0,IF(AND($C158=12,H158&lt;Datenblatt!$AA$7),0,IF(AND($C158=11,H158&lt;Datenblatt!$AA$8),0,IF(AND($C158=13,H158&gt;Datenblatt!$Z$3),100,IF(AND($C158=14,H158&gt;Datenblatt!$Z$4),100,IF(AND($C158=15,H158&gt;Datenblatt!$Z$5),100,IF(AND($C158=16,H158&gt;Datenblatt!$Z$6),100,IF(AND($C158=12,H158&gt;Datenblatt!$Z$7),100,IF(AND($C158=11,H158&gt;Datenblatt!$Z$8),100,IF($C158=13,(Datenblatt!$B$19*Übersicht!H158^3)+(Datenblatt!$C$19*Übersicht!H158^2)+(Datenblatt!$D$19*Übersicht!H158)+Datenblatt!$E$19,IF($C158=14,(Datenblatt!$B$20*Übersicht!H158^3)+(Datenblatt!$C$20*Übersicht!H158^2)+(Datenblatt!$D$20*Übersicht!H158)+Datenblatt!$E$20,IF($C158=15,(Datenblatt!$B$21*Übersicht!H158^3)+(Datenblatt!$C$21*Übersicht!H158^2)+(Datenblatt!$D$21*Übersicht!H158)+Datenblatt!$E$21,IF($C158=16,(Datenblatt!$B$22*Übersicht!H158^3)+(Datenblatt!$C$22*Übersicht!H158^2)+(Datenblatt!$D$22*Übersicht!H158)+Datenblatt!$E$22,IF($C158=12,(Datenblatt!$B$23*Übersicht!H158^3)+(Datenblatt!$C$23*Übersicht!H158^2)+(Datenblatt!$D$23*Übersicht!H158)+Datenblatt!$E$23,IF($C158=11,(Datenblatt!$B$24*Übersicht!H158^3)+(Datenblatt!$C$24*Übersicht!H158^2)+(Datenblatt!$D$24*Übersicht!H158)+Datenblatt!$E$24,0))))))))))))))))))</f>
        <v>0</v>
      </c>
      <c r="O158">
        <f>IF(AND(I158="",C158=11),Datenblatt!$I$26,IF(AND(I158="",C158=12),Datenblatt!$I$26,IF(AND(I158="",C158=16),Datenblatt!$I$27,IF(AND(I158="",C158=15),Datenblatt!$I$26,IF(AND(I158="",C158=14),Datenblatt!$I$26,IF(AND(I158="",C158=13),Datenblatt!$I$26,IF(AND($C158=13,I158&gt;Datenblatt!$AC$3),0,IF(AND($C158=14,I158&gt;Datenblatt!$AC$4),0,IF(AND($C158=15,I158&gt;Datenblatt!$AC$5),0,IF(AND($C158=16,I158&gt;Datenblatt!$AC$6),0,IF(AND($C158=12,I158&gt;Datenblatt!$AC$7),0,IF(AND($C158=11,I158&gt;Datenblatt!$AC$8),0,IF(AND($C158=13,I158&lt;Datenblatt!$AB$3),100,IF(AND($C158=14,I158&lt;Datenblatt!$AB$4),100,IF(AND($C158=15,I158&lt;Datenblatt!$AB$5),100,IF(AND($C158=16,I158&lt;Datenblatt!$AB$6),100,IF(AND($C158=12,I158&lt;Datenblatt!$AB$7),100,IF(AND($C158=11,I158&lt;Datenblatt!$AB$8),100,IF($C158=13,(Datenblatt!$B$27*Übersicht!I158^3)+(Datenblatt!$C$27*Übersicht!I158^2)+(Datenblatt!$D$27*Übersicht!I158)+Datenblatt!$E$27,IF($C158=14,(Datenblatt!$B$28*Übersicht!I158^3)+(Datenblatt!$C$28*Übersicht!I158^2)+(Datenblatt!$D$28*Übersicht!I158)+Datenblatt!$E$28,IF($C158=15,(Datenblatt!$B$29*Übersicht!I158^3)+(Datenblatt!$C$29*Übersicht!I158^2)+(Datenblatt!$D$29*Übersicht!I158)+Datenblatt!$E$29,IF($C158=16,(Datenblatt!$B$30*Übersicht!I158^3)+(Datenblatt!$C$30*Übersicht!I158^2)+(Datenblatt!$D$30*Übersicht!I158)+Datenblatt!$E$30,IF($C158=12,(Datenblatt!$B$31*Übersicht!I158^3)+(Datenblatt!$C$31*Übersicht!I158^2)+(Datenblatt!$D$31*Übersicht!I158)+Datenblatt!$E$31,IF($C158=11,(Datenblatt!$B$32*Übersicht!I158^3)+(Datenblatt!$C$32*Übersicht!I158^2)+(Datenblatt!$D$32*Übersicht!I158)+Datenblatt!$E$32,0))))))))))))))))))))))))</f>
        <v>0</v>
      </c>
      <c r="P158">
        <f>IF(AND(I158="",C158=11),Datenblatt!$I$29,IF(AND(I158="",C158=12),Datenblatt!$I$29,IF(AND(I158="",C158=16),Datenblatt!$I$29,IF(AND(I158="",C158=15),Datenblatt!$I$29,IF(AND(I158="",C158=14),Datenblatt!$I$29,IF(AND(I158="",C158=13),Datenblatt!$I$29,IF(AND($C158=13,I158&gt;Datenblatt!$AC$3),0,IF(AND($C158=14,I158&gt;Datenblatt!$AC$4),0,IF(AND($C158=15,I158&gt;Datenblatt!$AC$5),0,IF(AND($C158=16,I158&gt;Datenblatt!$AC$6),0,IF(AND($C158=12,I158&gt;Datenblatt!$AC$7),0,IF(AND($C158=11,I158&gt;Datenblatt!$AC$8),0,IF(AND($C158=13,I158&lt;Datenblatt!$AB$3),100,IF(AND($C158=14,I158&lt;Datenblatt!$AB$4),100,IF(AND($C158=15,I158&lt;Datenblatt!$AB$5),100,IF(AND($C158=16,I158&lt;Datenblatt!$AB$6),100,IF(AND($C158=12,I158&lt;Datenblatt!$AB$7),100,IF(AND($C158=11,I158&lt;Datenblatt!$AB$8),100,IF($C158=13,(Datenblatt!$B$27*Übersicht!I158^3)+(Datenblatt!$C$27*Übersicht!I158^2)+(Datenblatt!$D$27*Übersicht!I158)+Datenblatt!$E$27,IF($C158=14,(Datenblatt!$B$28*Übersicht!I158^3)+(Datenblatt!$C$28*Übersicht!I158^2)+(Datenblatt!$D$28*Übersicht!I158)+Datenblatt!$E$28,IF($C158=15,(Datenblatt!$B$29*Übersicht!I158^3)+(Datenblatt!$C$29*Übersicht!I158^2)+(Datenblatt!$D$29*Übersicht!I158)+Datenblatt!$E$29,IF($C158=16,(Datenblatt!$B$30*Übersicht!I158^3)+(Datenblatt!$C$30*Übersicht!I158^2)+(Datenblatt!$D$30*Übersicht!I158)+Datenblatt!$E$30,IF($C158=12,(Datenblatt!$B$31*Übersicht!I158^3)+(Datenblatt!$C$31*Übersicht!I158^2)+(Datenblatt!$D$31*Übersicht!I158)+Datenblatt!$E$31,IF($C158=11,(Datenblatt!$B$32*Übersicht!I158^3)+(Datenblatt!$C$32*Übersicht!I158^2)+(Datenblatt!$D$32*Übersicht!I158)+Datenblatt!$E$32,0))))))))))))))))))))))))</f>
        <v>0</v>
      </c>
      <c r="Q158" s="2" t="e">
        <f t="shared" si="8"/>
        <v>#DIV/0!</v>
      </c>
      <c r="R158" s="2" t="e">
        <f t="shared" si="9"/>
        <v>#DIV/0!</v>
      </c>
      <c r="T158" s="2"/>
      <c r="U158" s="2">
        <f>Datenblatt!$I$10</f>
        <v>63</v>
      </c>
      <c r="V158" s="2">
        <f>Datenblatt!$I$18</f>
        <v>62</v>
      </c>
      <c r="W158" s="2">
        <f>Datenblatt!$I$26</f>
        <v>56</v>
      </c>
      <c r="X158" s="2">
        <f>Datenblatt!$I$34</f>
        <v>58</v>
      </c>
      <c r="Y158" s="7" t="e">
        <f t="shared" si="10"/>
        <v>#DIV/0!</v>
      </c>
      <c r="AA158" s="2">
        <f>Datenblatt!$I$5</f>
        <v>73</v>
      </c>
      <c r="AB158">
        <f>Datenblatt!$I$13</f>
        <v>80</v>
      </c>
      <c r="AC158">
        <f>Datenblatt!$I$21</f>
        <v>80</v>
      </c>
      <c r="AD158">
        <f>Datenblatt!$I$29</f>
        <v>71</v>
      </c>
      <c r="AE158">
        <f>Datenblatt!$I$37</f>
        <v>75</v>
      </c>
      <c r="AF158" s="7" t="e">
        <f t="shared" si="11"/>
        <v>#DIV/0!</v>
      </c>
    </row>
    <row r="159" spans="11:32" ht="18.75" x14ac:dyDescent="0.3">
      <c r="K159" s="3" t="e">
        <f>IF(AND($C159=13,Datenblatt!M159&lt;Datenblatt!$S$3),0,IF(AND($C159=14,Datenblatt!M159&lt;Datenblatt!$S$4),0,IF(AND($C159=15,Datenblatt!M159&lt;Datenblatt!$S$5),0,IF(AND($C159=16,Datenblatt!M159&lt;Datenblatt!$S$6),0,IF(AND($C159=12,Datenblatt!M159&lt;Datenblatt!$S$7),0,IF(AND($C159=11,Datenblatt!M159&lt;Datenblatt!$S$8),0,IF(AND($C159=13,Datenblatt!M159&gt;Datenblatt!$R$3),100,IF(AND($C159=14,Datenblatt!M159&gt;Datenblatt!$R$4),100,IF(AND($C159=15,Datenblatt!M159&gt;Datenblatt!$R$5),100,IF(AND($C159=16,Datenblatt!M159&gt;Datenblatt!$R$6),100,IF(AND($C159=12,Datenblatt!M159&gt;Datenblatt!$R$7),100,IF(AND($C159=11,Datenblatt!M159&gt;Datenblatt!$R$8),100,IF(Übersicht!$C159=13,Datenblatt!$B$35*Datenblatt!M159^3+Datenblatt!$C$35*Datenblatt!M159^2+Datenblatt!$D$35*Datenblatt!M159+Datenblatt!$E$35,IF(Übersicht!$C159=14,Datenblatt!$B$36*Datenblatt!M159^3+Datenblatt!$C$36*Datenblatt!M159^2+Datenblatt!$D$36*Datenblatt!M159+Datenblatt!$E$36,IF(Übersicht!$C159=15,Datenblatt!$B$37*Datenblatt!M159^3+Datenblatt!$C$37*Datenblatt!M159^2+Datenblatt!$D$37*Datenblatt!M159+Datenblatt!$E$37,IF(Übersicht!$C159=16,Datenblatt!$B$38*Datenblatt!M159^3+Datenblatt!$C$38*Datenblatt!M159^2+Datenblatt!$D$38*Datenblatt!M159+Datenblatt!$E$38,IF(Übersicht!$C159=12,Datenblatt!$B$39*Datenblatt!M159^3+Datenblatt!$C$39*Datenblatt!M159^2+Datenblatt!$D$39*Datenblatt!M159+Datenblatt!$E$39,IF(Übersicht!$C159=11,Datenblatt!$B$40*Datenblatt!M159^3+Datenblatt!$C$40*Datenblatt!M159^2+Datenblatt!$D$40*Datenblatt!M159+Datenblatt!$E$40,0))))))))))))))))))</f>
        <v>#DIV/0!</v>
      </c>
      <c r="L159" s="3"/>
      <c r="M159" t="e">
        <f>IF(AND(Übersicht!$C159=13,Datenblatt!O159&lt;Datenblatt!$Y$3),0,IF(AND(Übersicht!$C159=14,Datenblatt!O159&lt;Datenblatt!$Y$4),0,IF(AND(Übersicht!$C159=15,Datenblatt!O159&lt;Datenblatt!$Y$5),0,IF(AND(Übersicht!$C159=16,Datenblatt!O159&lt;Datenblatt!$Y$6),0,IF(AND(Übersicht!$C159=12,Datenblatt!O159&lt;Datenblatt!$Y$7),0,IF(AND(Übersicht!$C159=11,Datenblatt!O159&lt;Datenblatt!$Y$8),0,IF(AND($C159=13,Datenblatt!O159&gt;Datenblatt!$X$3),100,IF(AND($C159=14,Datenblatt!O159&gt;Datenblatt!$X$4),100,IF(AND($C159=15,Datenblatt!O159&gt;Datenblatt!$X$5),100,IF(AND($C159=16,Datenblatt!O159&gt;Datenblatt!$X$6),100,IF(AND($C159=12,Datenblatt!O159&gt;Datenblatt!$X$7),100,IF(AND($C159=11,Datenblatt!O159&gt;Datenblatt!$X$8),100,IF(Übersicht!$C159=13,Datenblatt!$B$11*Datenblatt!O159^3+Datenblatt!$C$11*Datenblatt!O159^2+Datenblatt!$D$11*Datenblatt!O159+Datenblatt!$E$11,IF(Übersicht!$C159=14,Datenblatt!$B$12*Datenblatt!O159^3+Datenblatt!$C$12*Datenblatt!O159^2+Datenblatt!$D$12*Datenblatt!O159+Datenblatt!$E$12,IF(Übersicht!$C159=15,Datenblatt!$B$13*Datenblatt!O159^3+Datenblatt!$C$13*Datenblatt!O159^2+Datenblatt!$D$13*Datenblatt!O159+Datenblatt!$E$13,IF(Übersicht!$C159=16,Datenblatt!$B$14*Datenblatt!O159^3+Datenblatt!$C$14*Datenblatt!O159^2+Datenblatt!$D$14*Datenblatt!O159+Datenblatt!$E$14,IF(Übersicht!$C159=12,Datenblatt!$B$15*Datenblatt!O159^3+Datenblatt!$C$15*Datenblatt!O159^2+Datenblatt!$D$15*Datenblatt!O159+Datenblatt!$E$15,IF(Übersicht!$C159=11,Datenblatt!$B$16*Datenblatt!O159^3+Datenblatt!$C$16*Datenblatt!O159^2+Datenblatt!$D$16*Datenblatt!O159+Datenblatt!$E$16,0))))))))))))))))))</f>
        <v>#DIV/0!</v>
      </c>
      <c r="N159">
        <f>IF(AND($C159=13,H159&lt;Datenblatt!$AA$3),0,IF(AND($C159=14,H159&lt;Datenblatt!$AA$4),0,IF(AND($C159=15,H159&lt;Datenblatt!$AA$5),0,IF(AND($C159=16,H159&lt;Datenblatt!$AA$6),0,IF(AND($C159=12,H159&lt;Datenblatt!$AA$7),0,IF(AND($C159=11,H159&lt;Datenblatt!$AA$8),0,IF(AND($C159=13,H159&gt;Datenblatt!$Z$3),100,IF(AND($C159=14,H159&gt;Datenblatt!$Z$4),100,IF(AND($C159=15,H159&gt;Datenblatt!$Z$5),100,IF(AND($C159=16,H159&gt;Datenblatt!$Z$6),100,IF(AND($C159=12,H159&gt;Datenblatt!$Z$7),100,IF(AND($C159=11,H159&gt;Datenblatt!$Z$8),100,IF($C159=13,(Datenblatt!$B$19*Übersicht!H159^3)+(Datenblatt!$C$19*Übersicht!H159^2)+(Datenblatt!$D$19*Übersicht!H159)+Datenblatt!$E$19,IF($C159=14,(Datenblatt!$B$20*Übersicht!H159^3)+(Datenblatt!$C$20*Übersicht!H159^2)+(Datenblatt!$D$20*Übersicht!H159)+Datenblatt!$E$20,IF($C159=15,(Datenblatt!$B$21*Übersicht!H159^3)+(Datenblatt!$C$21*Übersicht!H159^2)+(Datenblatt!$D$21*Übersicht!H159)+Datenblatt!$E$21,IF($C159=16,(Datenblatt!$B$22*Übersicht!H159^3)+(Datenblatt!$C$22*Übersicht!H159^2)+(Datenblatt!$D$22*Übersicht!H159)+Datenblatt!$E$22,IF($C159=12,(Datenblatt!$B$23*Übersicht!H159^3)+(Datenblatt!$C$23*Übersicht!H159^2)+(Datenblatt!$D$23*Übersicht!H159)+Datenblatt!$E$23,IF($C159=11,(Datenblatt!$B$24*Übersicht!H159^3)+(Datenblatt!$C$24*Übersicht!H159^2)+(Datenblatt!$D$24*Übersicht!H159)+Datenblatt!$E$24,0))))))))))))))))))</f>
        <v>0</v>
      </c>
      <c r="O159">
        <f>IF(AND(I159="",C159=11),Datenblatt!$I$26,IF(AND(I159="",C159=12),Datenblatt!$I$26,IF(AND(I159="",C159=16),Datenblatt!$I$27,IF(AND(I159="",C159=15),Datenblatt!$I$26,IF(AND(I159="",C159=14),Datenblatt!$I$26,IF(AND(I159="",C159=13),Datenblatt!$I$26,IF(AND($C159=13,I159&gt;Datenblatt!$AC$3),0,IF(AND($C159=14,I159&gt;Datenblatt!$AC$4),0,IF(AND($C159=15,I159&gt;Datenblatt!$AC$5),0,IF(AND($C159=16,I159&gt;Datenblatt!$AC$6),0,IF(AND($C159=12,I159&gt;Datenblatt!$AC$7),0,IF(AND($C159=11,I159&gt;Datenblatt!$AC$8),0,IF(AND($C159=13,I159&lt;Datenblatt!$AB$3),100,IF(AND($C159=14,I159&lt;Datenblatt!$AB$4),100,IF(AND($C159=15,I159&lt;Datenblatt!$AB$5),100,IF(AND($C159=16,I159&lt;Datenblatt!$AB$6),100,IF(AND($C159=12,I159&lt;Datenblatt!$AB$7),100,IF(AND($C159=11,I159&lt;Datenblatt!$AB$8),100,IF($C159=13,(Datenblatt!$B$27*Übersicht!I159^3)+(Datenblatt!$C$27*Übersicht!I159^2)+(Datenblatt!$D$27*Übersicht!I159)+Datenblatt!$E$27,IF($C159=14,(Datenblatt!$B$28*Übersicht!I159^3)+(Datenblatt!$C$28*Übersicht!I159^2)+(Datenblatt!$D$28*Übersicht!I159)+Datenblatt!$E$28,IF($C159=15,(Datenblatt!$B$29*Übersicht!I159^3)+(Datenblatt!$C$29*Übersicht!I159^2)+(Datenblatt!$D$29*Übersicht!I159)+Datenblatt!$E$29,IF($C159=16,(Datenblatt!$B$30*Übersicht!I159^3)+(Datenblatt!$C$30*Übersicht!I159^2)+(Datenblatt!$D$30*Übersicht!I159)+Datenblatt!$E$30,IF($C159=12,(Datenblatt!$B$31*Übersicht!I159^3)+(Datenblatt!$C$31*Übersicht!I159^2)+(Datenblatt!$D$31*Übersicht!I159)+Datenblatt!$E$31,IF($C159=11,(Datenblatt!$B$32*Übersicht!I159^3)+(Datenblatt!$C$32*Übersicht!I159^2)+(Datenblatt!$D$32*Übersicht!I159)+Datenblatt!$E$32,0))))))))))))))))))))))))</f>
        <v>0</v>
      </c>
      <c r="P159">
        <f>IF(AND(I159="",C159=11),Datenblatt!$I$29,IF(AND(I159="",C159=12),Datenblatt!$I$29,IF(AND(I159="",C159=16),Datenblatt!$I$29,IF(AND(I159="",C159=15),Datenblatt!$I$29,IF(AND(I159="",C159=14),Datenblatt!$I$29,IF(AND(I159="",C159=13),Datenblatt!$I$29,IF(AND($C159=13,I159&gt;Datenblatt!$AC$3),0,IF(AND($C159=14,I159&gt;Datenblatt!$AC$4),0,IF(AND($C159=15,I159&gt;Datenblatt!$AC$5),0,IF(AND($C159=16,I159&gt;Datenblatt!$AC$6),0,IF(AND($C159=12,I159&gt;Datenblatt!$AC$7),0,IF(AND($C159=11,I159&gt;Datenblatt!$AC$8),0,IF(AND($C159=13,I159&lt;Datenblatt!$AB$3),100,IF(AND($C159=14,I159&lt;Datenblatt!$AB$4),100,IF(AND($C159=15,I159&lt;Datenblatt!$AB$5),100,IF(AND($C159=16,I159&lt;Datenblatt!$AB$6),100,IF(AND($C159=12,I159&lt;Datenblatt!$AB$7),100,IF(AND($C159=11,I159&lt;Datenblatt!$AB$8),100,IF($C159=13,(Datenblatt!$B$27*Übersicht!I159^3)+(Datenblatt!$C$27*Übersicht!I159^2)+(Datenblatt!$D$27*Übersicht!I159)+Datenblatt!$E$27,IF($C159=14,(Datenblatt!$B$28*Übersicht!I159^3)+(Datenblatt!$C$28*Übersicht!I159^2)+(Datenblatt!$D$28*Übersicht!I159)+Datenblatt!$E$28,IF($C159=15,(Datenblatt!$B$29*Übersicht!I159^3)+(Datenblatt!$C$29*Übersicht!I159^2)+(Datenblatt!$D$29*Übersicht!I159)+Datenblatt!$E$29,IF($C159=16,(Datenblatt!$B$30*Übersicht!I159^3)+(Datenblatt!$C$30*Übersicht!I159^2)+(Datenblatt!$D$30*Übersicht!I159)+Datenblatt!$E$30,IF($C159=12,(Datenblatt!$B$31*Übersicht!I159^3)+(Datenblatt!$C$31*Übersicht!I159^2)+(Datenblatt!$D$31*Übersicht!I159)+Datenblatt!$E$31,IF($C159=11,(Datenblatt!$B$32*Übersicht!I159^3)+(Datenblatt!$C$32*Übersicht!I159^2)+(Datenblatt!$D$32*Übersicht!I159)+Datenblatt!$E$32,0))))))))))))))))))))))))</f>
        <v>0</v>
      </c>
      <c r="Q159" s="2" t="e">
        <f t="shared" si="8"/>
        <v>#DIV/0!</v>
      </c>
      <c r="R159" s="2" t="e">
        <f t="shared" si="9"/>
        <v>#DIV/0!</v>
      </c>
      <c r="T159" s="2"/>
      <c r="U159" s="2">
        <f>Datenblatt!$I$10</f>
        <v>63</v>
      </c>
      <c r="V159" s="2">
        <f>Datenblatt!$I$18</f>
        <v>62</v>
      </c>
      <c r="W159" s="2">
        <f>Datenblatt!$I$26</f>
        <v>56</v>
      </c>
      <c r="X159" s="2">
        <f>Datenblatt!$I$34</f>
        <v>58</v>
      </c>
      <c r="Y159" s="7" t="e">
        <f t="shared" si="10"/>
        <v>#DIV/0!</v>
      </c>
      <c r="AA159" s="2">
        <f>Datenblatt!$I$5</f>
        <v>73</v>
      </c>
      <c r="AB159">
        <f>Datenblatt!$I$13</f>
        <v>80</v>
      </c>
      <c r="AC159">
        <f>Datenblatt!$I$21</f>
        <v>80</v>
      </c>
      <c r="AD159">
        <f>Datenblatt!$I$29</f>
        <v>71</v>
      </c>
      <c r="AE159">
        <f>Datenblatt!$I$37</f>
        <v>75</v>
      </c>
      <c r="AF159" s="7" t="e">
        <f t="shared" si="11"/>
        <v>#DIV/0!</v>
      </c>
    </row>
    <row r="160" spans="11:32" ht="18.75" x14ac:dyDescent="0.3">
      <c r="K160" s="3" t="e">
        <f>IF(AND($C160=13,Datenblatt!M160&lt;Datenblatt!$S$3),0,IF(AND($C160=14,Datenblatt!M160&lt;Datenblatt!$S$4),0,IF(AND($C160=15,Datenblatt!M160&lt;Datenblatt!$S$5),0,IF(AND($C160=16,Datenblatt!M160&lt;Datenblatt!$S$6),0,IF(AND($C160=12,Datenblatt!M160&lt;Datenblatt!$S$7),0,IF(AND($C160=11,Datenblatt!M160&lt;Datenblatt!$S$8),0,IF(AND($C160=13,Datenblatt!M160&gt;Datenblatt!$R$3),100,IF(AND($C160=14,Datenblatt!M160&gt;Datenblatt!$R$4),100,IF(AND($C160=15,Datenblatt!M160&gt;Datenblatt!$R$5),100,IF(AND($C160=16,Datenblatt!M160&gt;Datenblatt!$R$6),100,IF(AND($C160=12,Datenblatt!M160&gt;Datenblatt!$R$7),100,IF(AND($C160=11,Datenblatt!M160&gt;Datenblatt!$R$8),100,IF(Übersicht!$C160=13,Datenblatt!$B$35*Datenblatt!M160^3+Datenblatt!$C$35*Datenblatt!M160^2+Datenblatt!$D$35*Datenblatt!M160+Datenblatt!$E$35,IF(Übersicht!$C160=14,Datenblatt!$B$36*Datenblatt!M160^3+Datenblatt!$C$36*Datenblatt!M160^2+Datenblatt!$D$36*Datenblatt!M160+Datenblatt!$E$36,IF(Übersicht!$C160=15,Datenblatt!$B$37*Datenblatt!M160^3+Datenblatt!$C$37*Datenblatt!M160^2+Datenblatt!$D$37*Datenblatt!M160+Datenblatt!$E$37,IF(Übersicht!$C160=16,Datenblatt!$B$38*Datenblatt!M160^3+Datenblatt!$C$38*Datenblatt!M160^2+Datenblatt!$D$38*Datenblatt!M160+Datenblatt!$E$38,IF(Übersicht!$C160=12,Datenblatt!$B$39*Datenblatt!M160^3+Datenblatt!$C$39*Datenblatt!M160^2+Datenblatt!$D$39*Datenblatt!M160+Datenblatt!$E$39,IF(Übersicht!$C160=11,Datenblatt!$B$40*Datenblatt!M160^3+Datenblatt!$C$40*Datenblatt!M160^2+Datenblatt!$D$40*Datenblatt!M160+Datenblatt!$E$40,0))))))))))))))))))</f>
        <v>#DIV/0!</v>
      </c>
      <c r="L160" s="3"/>
      <c r="M160" t="e">
        <f>IF(AND(Übersicht!$C160=13,Datenblatt!O160&lt;Datenblatt!$Y$3),0,IF(AND(Übersicht!$C160=14,Datenblatt!O160&lt;Datenblatt!$Y$4),0,IF(AND(Übersicht!$C160=15,Datenblatt!O160&lt;Datenblatt!$Y$5),0,IF(AND(Übersicht!$C160=16,Datenblatt!O160&lt;Datenblatt!$Y$6),0,IF(AND(Übersicht!$C160=12,Datenblatt!O160&lt;Datenblatt!$Y$7),0,IF(AND(Übersicht!$C160=11,Datenblatt!O160&lt;Datenblatt!$Y$8),0,IF(AND($C160=13,Datenblatt!O160&gt;Datenblatt!$X$3),100,IF(AND($C160=14,Datenblatt!O160&gt;Datenblatt!$X$4),100,IF(AND($C160=15,Datenblatt!O160&gt;Datenblatt!$X$5),100,IF(AND($C160=16,Datenblatt!O160&gt;Datenblatt!$X$6),100,IF(AND($C160=12,Datenblatt!O160&gt;Datenblatt!$X$7),100,IF(AND($C160=11,Datenblatt!O160&gt;Datenblatt!$X$8),100,IF(Übersicht!$C160=13,Datenblatt!$B$11*Datenblatt!O160^3+Datenblatt!$C$11*Datenblatt!O160^2+Datenblatt!$D$11*Datenblatt!O160+Datenblatt!$E$11,IF(Übersicht!$C160=14,Datenblatt!$B$12*Datenblatt!O160^3+Datenblatt!$C$12*Datenblatt!O160^2+Datenblatt!$D$12*Datenblatt!O160+Datenblatt!$E$12,IF(Übersicht!$C160=15,Datenblatt!$B$13*Datenblatt!O160^3+Datenblatt!$C$13*Datenblatt!O160^2+Datenblatt!$D$13*Datenblatt!O160+Datenblatt!$E$13,IF(Übersicht!$C160=16,Datenblatt!$B$14*Datenblatt!O160^3+Datenblatt!$C$14*Datenblatt!O160^2+Datenblatt!$D$14*Datenblatt!O160+Datenblatt!$E$14,IF(Übersicht!$C160=12,Datenblatt!$B$15*Datenblatt!O160^3+Datenblatt!$C$15*Datenblatt!O160^2+Datenblatt!$D$15*Datenblatt!O160+Datenblatt!$E$15,IF(Übersicht!$C160=11,Datenblatt!$B$16*Datenblatt!O160^3+Datenblatt!$C$16*Datenblatt!O160^2+Datenblatt!$D$16*Datenblatt!O160+Datenblatt!$E$16,0))))))))))))))))))</f>
        <v>#DIV/0!</v>
      </c>
      <c r="N160">
        <f>IF(AND($C160=13,H160&lt;Datenblatt!$AA$3),0,IF(AND($C160=14,H160&lt;Datenblatt!$AA$4),0,IF(AND($C160=15,H160&lt;Datenblatt!$AA$5),0,IF(AND($C160=16,H160&lt;Datenblatt!$AA$6),0,IF(AND($C160=12,H160&lt;Datenblatt!$AA$7),0,IF(AND($C160=11,H160&lt;Datenblatt!$AA$8),0,IF(AND($C160=13,H160&gt;Datenblatt!$Z$3),100,IF(AND($C160=14,H160&gt;Datenblatt!$Z$4),100,IF(AND($C160=15,H160&gt;Datenblatt!$Z$5),100,IF(AND($C160=16,H160&gt;Datenblatt!$Z$6),100,IF(AND($C160=12,H160&gt;Datenblatt!$Z$7),100,IF(AND($C160=11,H160&gt;Datenblatt!$Z$8),100,IF($C160=13,(Datenblatt!$B$19*Übersicht!H160^3)+(Datenblatt!$C$19*Übersicht!H160^2)+(Datenblatt!$D$19*Übersicht!H160)+Datenblatt!$E$19,IF($C160=14,(Datenblatt!$B$20*Übersicht!H160^3)+(Datenblatt!$C$20*Übersicht!H160^2)+(Datenblatt!$D$20*Übersicht!H160)+Datenblatt!$E$20,IF($C160=15,(Datenblatt!$B$21*Übersicht!H160^3)+(Datenblatt!$C$21*Übersicht!H160^2)+(Datenblatt!$D$21*Übersicht!H160)+Datenblatt!$E$21,IF($C160=16,(Datenblatt!$B$22*Übersicht!H160^3)+(Datenblatt!$C$22*Übersicht!H160^2)+(Datenblatt!$D$22*Übersicht!H160)+Datenblatt!$E$22,IF($C160=12,(Datenblatt!$B$23*Übersicht!H160^3)+(Datenblatt!$C$23*Übersicht!H160^2)+(Datenblatt!$D$23*Übersicht!H160)+Datenblatt!$E$23,IF($C160=11,(Datenblatt!$B$24*Übersicht!H160^3)+(Datenblatt!$C$24*Übersicht!H160^2)+(Datenblatt!$D$24*Übersicht!H160)+Datenblatt!$E$24,0))))))))))))))))))</f>
        <v>0</v>
      </c>
      <c r="O160">
        <f>IF(AND(I160="",C160=11),Datenblatt!$I$26,IF(AND(I160="",C160=12),Datenblatt!$I$26,IF(AND(I160="",C160=16),Datenblatt!$I$27,IF(AND(I160="",C160=15),Datenblatt!$I$26,IF(AND(I160="",C160=14),Datenblatt!$I$26,IF(AND(I160="",C160=13),Datenblatt!$I$26,IF(AND($C160=13,I160&gt;Datenblatt!$AC$3),0,IF(AND($C160=14,I160&gt;Datenblatt!$AC$4),0,IF(AND($C160=15,I160&gt;Datenblatt!$AC$5),0,IF(AND($C160=16,I160&gt;Datenblatt!$AC$6),0,IF(AND($C160=12,I160&gt;Datenblatt!$AC$7),0,IF(AND($C160=11,I160&gt;Datenblatt!$AC$8),0,IF(AND($C160=13,I160&lt;Datenblatt!$AB$3),100,IF(AND($C160=14,I160&lt;Datenblatt!$AB$4),100,IF(AND($C160=15,I160&lt;Datenblatt!$AB$5),100,IF(AND($C160=16,I160&lt;Datenblatt!$AB$6),100,IF(AND($C160=12,I160&lt;Datenblatt!$AB$7),100,IF(AND($C160=11,I160&lt;Datenblatt!$AB$8),100,IF($C160=13,(Datenblatt!$B$27*Übersicht!I160^3)+(Datenblatt!$C$27*Übersicht!I160^2)+(Datenblatt!$D$27*Übersicht!I160)+Datenblatt!$E$27,IF($C160=14,(Datenblatt!$B$28*Übersicht!I160^3)+(Datenblatt!$C$28*Übersicht!I160^2)+(Datenblatt!$D$28*Übersicht!I160)+Datenblatt!$E$28,IF($C160=15,(Datenblatt!$B$29*Übersicht!I160^3)+(Datenblatt!$C$29*Übersicht!I160^2)+(Datenblatt!$D$29*Übersicht!I160)+Datenblatt!$E$29,IF($C160=16,(Datenblatt!$B$30*Übersicht!I160^3)+(Datenblatt!$C$30*Übersicht!I160^2)+(Datenblatt!$D$30*Übersicht!I160)+Datenblatt!$E$30,IF($C160=12,(Datenblatt!$B$31*Übersicht!I160^3)+(Datenblatt!$C$31*Übersicht!I160^2)+(Datenblatt!$D$31*Übersicht!I160)+Datenblatt!$E$31,IF($C160=11,(Datenblatt!$B$32*Übersicht!I160^3)+(Datenblatt!$C$32*Übersicht!I160^2)+(Datenblatt!$D$32*Übersicht!I160)+Datenblatt!$E$32,0))))))))))))))))))))))))</f>
        <v>0</v>
      </c>
      <c r="P160">
        <f>IF(AND(I160="",C160=11),Datenblatt!$I$29,IF(AND(I160="",C160=12),Datenblatt!$I$29,IF(AND(I160="",C160=16),Datenblatt!$I$29,IF(AND(I160="",C160=15),Datenblatt!$I$29,IF(AND(I160="",C160=14),Datenblatt!$I$29,IF(AND(I160="",C160=13),Datenblatt!$I$29,IF(AND($C160=13,I160&gt;Datenblatt!$AC$3),0,IF(AND($C160=14,I160&gt;Datenblatt!$AC$4),0,IF(AND($C160=15,I160&gt;Datenblatt!$AC$5),0,IF(AND($C160=16,I160&gt;Datenblatt!$AC$6),0,IF(AND($C160=12,I160&gt;Datenblatt!$AC$7),0,IF(AND($C160=11,I160&gt;Datenblatt!$AC$8),0,IF(AND($C160=13,I160&lt;Datenblatt!$AB$3),100,IF(AND($C160=14,I160&lt;Datenblatt!$AB$4),100,IF(AND($C160=15,I160&lt;Datenblatt!$AB$5),100,IF(AND($C160=16,I160&lt;Datenblatt!$AB$6),100,IF(AND($C160=12,I160&lt;Datenblatt!$AB$7),100,IF(AND($C160=11,I160&lt;Datenblatt!$AB$8),100,IF($C160=13,(Datenblatt!$B$27*Übersicht!I160^3)+(Datenblatt!$C$27*Übersicht!I160^2)+(Datenblatt!$D$27*Übersicht!I160)+Datenblatt!$E$27,IF($C160=14,(Datenblatt!$B$28*Übersicht!I160^3)+(Datenblatt!$C$28*Übersicht!I160^2)+(Datenblatt!$D$28*Übersicht!I160)+Datenblatt!$E$28,IF($C160=15,(Datenblatt!$B$29*Übersicht!I160^3)+(Datenblatt!$C$29*Übersicht!I160^2)+(Datenblatt!$D$29*Übersicht!I160)+Datenblatt!$E$29,IF($C160=16,(Datenblatt!$B$30*Übersicht!I160^3)+(Datenblatt!$C$30*Übersicht!I160^2)+(Datenblatt!$D$30*Übersicht!I160)+Datenblatt!$E$30,IF($C160=12,(Datenblatt!$B$31*Übersicht!I160^3)+(Datenblatt!$C$31*Übersicht!I160^2)+(Datenblatt!$D$31*Übersicht!I160)+Datenblatt!$E$31,IF($C160=11,(Datenblatt!$B$32*Übersicht!I160^3)+(Datenblatt!$C$32*Übersicht!I160^2)+(Datenblatt!$D$32*Übersicht!I160)+Datenblatt!$E$32,0))))))))))))))))))))))))</f>
        <v>0</v>
      </c>
      <c r="Q160" s="2" t="e">
        <f t="shared" si="8"/>
        <v>#DIV/0!</v>
      </c>
      <c r="R160" s="2" t="e">
        <f t="shared" si="9"/>
        <v>#DIV/0!</v>
      </c>
      <c r="T160" s="2"/>
      <c r="U160" s="2">
        <f>Datenblatt!$I$10</f>
        <v>63</v>
      </c>
      <c r="V160" s="2">
        <f>Datenblatt!$I$18</f>
        <v>62</v>
      </c>
      <c r="W160" s="2">
        <f>Datenblatt!$I$26</f>
        <v>56</v>
      </c>
      <c r="X160" s="2">
        <f>Datenblatt!$I$34</f>
        <v>58</v>
      </c>
      <c r="Y160" s="7" t="e">
        <f t="shared" si="10"/>
        <v>#DIV/0!</v>
      </c>
      <c r="AA160" s="2">
        <f>Datenblatt!$I$5</f>
        <v>73</v>
      </c>
      <c r="AB160">
        <f>Datenblatt!$I$13</f>
        <v>80</v>
      </c>
      <c r="AC160">
        <f>Datenblatt!$I$21</f>
        <v>80</v>
      </c>
      <c r="AD160">
        <f>Datenblatt!$I$29</f>
        <v>71</v>
      </c>
      <c r="AE160">
        <f>Datenblatt!$I$37</f>
        <v>75</v>
      </c>
      <c r="AF160" s="7" t="e">
        <f t="shared" si="11"/>
        <v>#DIV/0!</v>
      </c>
    </row>
    <row r="161" spans="11:32" ht="18.75" x14ac:dyDescent="0.3">
      <c r="K161" s="3" t="e">
        <f>IF(AND($C161=13,Datenblatt!M161&lt;Datenblatt!$S$3),0,IF(AND($C161=14,Datenblatt!M161&lt;Datenblatt!$S$4),0,IF(AND($C161=15,Datenblatt!M161&lt;Datenblatt!$S$5),0,IF(AND($C161=16,Datenblatt!M161&lt;Datenblatt!$S$6),0,IF(AND($C161=12,Datenblatt!M161&lt;Datenblatt!$S$7),0,IF(AND($C161=11,Datenblatt!M161&lt;Datenblatt!$S$8),0,IF(AND($C161=13,Datenblatt!M161&gt;Datenblatt!$R$3),100,IF(AND($C161=14,Datenblatt!M161&gt;Datenblatt!$R$4),100,IF(AND($C161=15,Datenblatt!M161&gt;Datenblatt!$R$5),100,IF(AND($C161=16,Datenblatt!M161&gt;Datenblatt!$R$6),100,IF(AND($C161=12,Datenblatt!M161&gt;Datenblatt!$R$7),100,IF(AND($C161=11,Datenblatt!M161&gt;Datenblatt!$R$8),100,IF(Übersicht!$C161=13,Datenblatt!$B$35*Datenblatt!M161^3+Datenblatt!$C$35*Datenblatt!M161^2+Datenblatt!$D$35*Datenblatt!M161+Datenblatt!$E$35,IF(Übersicht!$C161=14,Datenblatt!$B$36*Datenblatt!M161^3+Datenblatt!$C$36*Datenblatt!M161^2+Datenblatt!$D$36*Datenblatt!M161+Datenblatt!$E$36,IF(Übersicht!$C161=15,Datenblatt!$B$37*Datenblatt!M161^3+Datenblatt!$C$37*Datenblatt!M161^2+Datenblatt!$D$37*Datenblatt!M161+Datenblatt!$E$37,IF(Übersicht!$C161=16,Datenblatt!$B$38*Datenblatt!M161^3+Datenblatt!$C$38*Datenblatt!M161^2+Datenblatt!$D$38*Datenblatt!M161+Datenblatt!$E$38,IF(Übersicht!$C161=12,Datenblatt!$B$39*Datenblatt!M161^3+Datenblatt!$C$39*Datenblatt!M161^2+Datenblatt!$D$39*Datenblatt!M161+Datenblatt!$E$39,IF(Übersicht!$C161=11,Datenblatt!$B$40*Datenblatt!M161^3+Datenblatt!$C$40*Datenblatt!M161^2+Datenblatt!$D$40*Datenblatt!M161+Datenblatt!$E$40,0))))))))))))))))))</f>
        <v>#DIV/0!</v>
      </c>
      <c r="L161" s="3"/>
      <c r="M161" t="e">
        <f>IF(AND(Übersicht!$C161=13,Datenblatt!O161&lt;Datenblatt!$Y$3),0,IF(AND(Übersicht!$C161=14,Datenblatt!O161&lt;Datenblatt!$Y$4),0,IF(AND(Übersicht!$C161=15,Datenblatt!O161&lt;Datenblatt!$Y$5),0,IF(AND(Übersicht!$C161=16,Datenblatt!O161&lt;Datenblatt!$Y$6),0,IF(AND(Übersicht!$C161=12,Datenblatt!O161&lt;Datenblatt!$Y$7),0,IF(AND(Übersicht!$C161=11,Datenblatt!O161&lt;Datenblatt!$Y$8),0,IF(AND($C161=13,Datenblatt!O161&gt;Datenblatt!$X$3),100,IF(AND($C161=14,Datenblatt!O161&gt;Datenblatt!$X$4),100,IF(AND($C161=15,Datenblatt!O161&gt;Datenblatt!$X$5),100,IF(AND($C161=16,Datenblatt!O161&gt;Datenblatt!$X$6),100,IF(AND($C161=12,Datenblatt!O161&gt;Datenblatt!$X$7),100,IF(AND($C161=11,Datenblatt!O161&gt;Datenblatt!$X$8),100,IF(Übersicht!$C161=13,Datenblatt!$B$11*Datenblatt!O161^3+Datenblatt!$C$11*Datenblatt!O161^2+Datenblatt!$D$11*Datenblatt!O161+Datenblatt!$E$11,IF(Übersicht!$C161=14,Datenblatt!$B$12*Datenblatt!O161^3+Datenblatt!$C$12*Datenblatt!O161^2+Datenblatt!$D$12*Datenblatt!O161+Datenblatt!$E$12,IF(Übersicht!$C161=15,Datenblatt!$B$13*Datenblatt!O161^3+Datenblatt!$C$13*Datenblatt!O161^2+Datenblatt!$D$13*Datenblatt!O161+Datenblatt!$E$13,IF(Übersicht!$C161=16,Datenblatt!$B$14*Datenblatt!O161^3+Datenblatt!$C$14*Datenblatt!O161^2+Datenblatt!$D$14*Datenblatt!O161+Datenblatt!$E$14,IF(Übersicht!$C161=12,Datenblatt!$B$15*Datenblatt!O161^3+Datenblatt!$C$15*Datenblatt!O161^2+Datenblatt!$D$15*Datenblatt!O161+Datenblatt!$E$15,IF(Übersicht!$C161=11,Datenblatt!$B$16*Datenblatt!O161^3+Datenblatt!$C$16*Datenblatt!O161^2+Datenblatt!$D$16*Datenblatt!O161+Datenblatt!$E$16,0))))))))))))))))))</f>
        <v>#DIV/0!</v>
      </c>
      <c r="N161">
        <f>IF(AND($C161=13,H161&lt;Datenblatt!$AA$3),0,IF(AND($C161=14,H161&lt;Datenblatt!$AA$4),0,IF(AND($C161=15,H161&lt;Datenblatt!$AA$5),0,IF(AND($C161=16,H161&lt;Datenblatt!$AA$6),0,IF(AND($C161=12,H161&lt;Datenblatt!$AA$7),0,IF(AND($C161=11,H161&lt;Datenblatt!$AA$8),0,IF(AND($C161=13,H161&gt;Datenblatt!$Z$3),100,IF(AND($C161=14,H161&gt;Datenblatt!$Z$4),100,IF(AND($C161=15,H161&gt;Datenblatt!$Z$5),100,IF(AND($C161=16,H161&gt;Datenblatt!$Z$6),100,IF(AND($C161=12,H161&gt;Datenblatt!$Z$7),100,IF(AND($C161=11,H161&gt;Datenblatt!$Z$8),100,IF($C161=13,(Datenblatt!$B$19*Übersicht!H161^3)+(Datenblatt!$C$19*Übersicht!H161^2)+(Datenblatt!$D$19*Übersicht!H161)+Datenblatt!$E$19,IF($C161=14,(Datenblatt!$B$20*Übersicht!H161^3)+(Datenblatt!$C$20*Übersicht!H161^2)+(Datenblatt!$D$20*Übersicht!H161)+Datenblatt!$E$20,IF($C161=15,(Datenblatt!$B$21*Übersicht!H161^3)+(Datenblatt!$C$21*Übersicht!H161^2)+(Datenblatt!$D$21*Übersicht!H161)+Datenblatt!$E$21,IF($C161=16,(Datenblatt!$B$22*Übersicht!H161^3)+(Datenblatt!$C$22*Übersicht!H161^2)+(Datenblatt!$D$22*Übersicht!H161)+Datenblatt!$E$22,IF($C161=12,(Datenblatt!$B$23*Übersicht!H161^3)+(Datenblatt!$C$23*Übersicht!H161^2)+(Datenblatt!$D$23*Übersicht!H161)+Datenblatt!$E$23,IF($C161=11,(Datenblatt!$B$24*Übersicht!H161^3)+(Datenblatt!$C$24*Übersicht!H161^2)+(Datenblatt!$D$24*Übersicht!H161)+Datenblatt!$E$24,0))))))))))))))))))</f>
        <v>0</v>
      </c>
      <c r="O161">
        <f>IF(AND(I161="",C161=11),Datenblatt!$I$26,IF(AND(I161="",C161=12),Datenblatt!$I$26,IF(AND(I161="",C161=16),Datenblatt!$I$27,IF(AND(I161="",C161=15),Datenblatt!$I$26,IF(AND(I161="",C161=14),Datenblatt!$I$26,IF(AND(I161="",C161=13),Datenblatt!$I$26,IF(AND($C161=13,I161&gt;Datenblatt!$AC$3),0,IF(AND($C161=14,I161&gt;Datenblatt!$AC$4),0,IF(AND($C161=15,I161&gt;Datenblatt!$AC$5),0,IF(AND($C161=16,I161&gt;Datenblatt!$AC$6),0,IF(AND($C161=12,I161&gt;Datenblatt!$AC$7),0,IF(AND($C161=11,I161&gt;Datenblatt!$AC$8),0,IF(AND($C161=13,I161&lt;Datenblatt!$AB$3),100,IF(AND($C161=14,I161&lt;Datenblatt!$AB$4),100,IF(AND($C161=15,I161&lt;Datenblatt!$AB$5),100,IF(AND($C161=16,I161&lt;Datenblatt!$AB$6),100,IF(AND($C161=12,I161&lt;Datenblatt!$AB$7),100,IF(AND($C161=11,I161&lt;Datenblatt!$AB$8),100,IF($C161=13,(Datenblatt!$B$27*Übersicht!I161^3)+(Datenblatt!$C$27*Übersicht!I161^2)+(Datenblatt!$D$27*Übersicht!I161)+Datenblatt!$E$27,IF($C161=14,(Datenblatt!$B$28*Übersicht!I161^3)+(Datenblatt!$C$28*Übersicht!I161^2)+(Datenblatt!$D$28*Übersicht!I161)+Datenblatt!$E$28,IF($C161=15,(Datenblatt!$B$29*Übersicht!I161^3)+(Datenblatt!$C$29*Übersicht!I161^2)+(Datenblatt!$D$29*Übersicht!I161)+Datenblatt!$E$29,IF($C161=16,(Datenblatt!$B$30*Übersicht!I161^3)+(Datenblatt!$C$30*Übersicht!I161^2)+(Datenblatt!$D$30*Übersicht!I161)+Datenblatt!$E$30,IF($C161=12,(Datenblatt!$B$31*Übersicht!I161^3)+(Datenblatt!$C$31*Übersicht!I161^2)+(Datenblatt!$D$31*Übersicht!I161)+Datenblatt!$E$31,IF($C161=11,(Datenblatt!$B$32*Übersicht!I161^3)+(Datenblatt!$C$32*Übersicht!I161^2)+(Datenblatt!$D$32*Übersicht!I161)+Datenblatt!$E$32,0))))))))))))))))))))))))</f>
        <v>0</v>
      </c>
      <c r="P161">
        <f>IF(AND(I161="",C161=11),Datenblatt!$I$29,IF(AND(I161="",C161=12),Datenblatt!$I$29,IF(AND(I161="",C161=16),Datenblatt!$I$29,IF(AND(I161="",C161=15),Datenblatt!$I$29,IF(AND(I161="",C161=14),Datenblatt!$I$29,IF(AND(I161="",C161=13),Datenblatt!$I$29,IF(AND($C161=13,I161&gt;Datenblatt!$AC$3),0,IF(AND($C161=14,I161&gt;Datenblatt!$AC$4),0,IF(AND($C161=15,I161&gt;Datenblatt!$AC$5),0,IF(AND($C161=16,I161&gt;Datenblatt!$AC$6),0,IF(AND($C161=12,I161&gt;Datenblatt!$AC$7),0,IF(AND($C161=11,I161&gt;Datenblatt!$AC$8),0,IF(AND($C161=13,I161&lt;Datenblatt!$AB$3),100,IF(AND($C161=14,I161&lt;Datenblatt!$AB$4),100,IF(AND($C161=15,I161&lt;Datenblatt!$AB$5),100,IF(AND($C161=16,I161&lt;Datenblatt!$AB$6),100,IF(AND($C161=12,I161&lt;Datenblatt!$AB$7),100,IF(AND($C161=11,I161&lt;Datenblatt!$AB$8),100,IF($C161=13,(Datenblatt!$B$27*Übersicht!I161^3)+(Datenblatt!$C$27*Übersicht!I161^2)+(Datenblatt!$D$27*Übersicht!I161)+Datenblatt!$E$27,IF($C161=14,(Datenblatt!$B$28*Übersicht!I161^3)+(Datenblatt!$C$28*Übersicht!I161^2)+(Datenblatt!$D$28*Übersicht!I161)+Datenblatt!$E$28,IF($C161=15,(Datenblatt!$B$29*Übersicht!I161^3)+(Datenblatt!$C$29*Übersicht!I161^2)+(Datenblatt!$D$29*Übersicht!I161)+Datenblatt!$E$29,IF($C161=16,(Datenblatt!$B$30*Übersicht!I161^3)+(Datenblatt!$C$30*Übersicht!I161^2)+(Datenblatt!$D$30*Übersicht!I161)+Datenblatt!$E$30,IF($C161=12,(Datenblatt!$B$31*Übersicht!I161^3)+(Datenblatt!$C$31*Übersicht!I161^2)+(Datenblatt!$D$31*Übersicht!I161)+Datenblatt!$E$31,IF($C161=11,(Datenblatt!$B$32*Übersicht!I161^3)+(Datenblatt!$C$32*Übersicht!I161^2)+(Datenblatt!$D$32*Übersicht!I161)+Datenblatt!$E$32,0))))))))))))))))))))))))</f>
        <v>0</v>
      </c>
      <c r="Q161" s="2" t="e">
        <f t="shared" si="8"/>
        <v>#DIV/0!</v>
      </c>
      <c r="R161" s="2" t="e">
        <f t="shared" si="9"/>
        <v>#DIV/0!</v>
      </c>
      <c r="T161" s="2"/>
      <c r="U161" s="2">
        <f>Datenblatt!$I$10</f>
        <v>63</v>
      </c>
      <c r="V161" s="2">
        <f>Datenblatt!$I$18</f>
        <v>62</v>
      </c>
      <c r="W161" s="2">
        <f>Datenblatt!$I$26</f>
        <v>56</v>
      </c>
      <c r="X161" s="2">
        <f>Datenblatt!$I$34</f>
        <v>58</v>
      </c>
      <c r="Y161" s="7" t="e">
        <f t="shared" si="10"/>
        <v>#DIV/0!</v>
      </c>
      <c r="AA161" s="2">
        <f>Datenblatt!$I$5</f>
        <v>73</v>
      </c>
      <c r="AB161">
        <f>Datenblatt!$I$13</f>
        <v>80</v>
      </c>
      <c r="AC161">
        <f>Datenblatt!$I$21</f>
        <v>80</v>
      </c>
      <c r="AD161">
        <f>Datenblatt!$I$29</f>
        <v>71</v>
      </c>
      <c r="AE161">
        <f>Datenblatt!$I$37</f>
        <v>75</v>
      </c>
      <c r="AF161" s="7" t="e">
        <f t="shared" si="11"/>
        <v>#DIV/0!</v>
      </c>
    </row>
    <row r="162" spans="11:32" ht="18.75" x14ac:dyDescent="0.3">
      <c r="K162" s="3" t="e">
        <f>IF(AND($C162=13,Datenblatt!M162&lt;Datenblatt!$S$3),0,IF(AND($C162=14,Datenblatt!M162&lt;Datenblatt!$S$4),0,IF(AND($C162=15,Datenblatt!M162&lt;Datenblatt!$S$5),0,IF(AND($C162=16,Datenblatt!M162&lt;Datenblatt!$S$6),0,IF(AND($C162=12,Datenblatt!M162&lt;Datenblatt!$S$7),0,IF(AND($C162=11,Datenblatt!M162&lt;Datenblatt!$S$8),0,IF(AND($C162=13,Datenblatt!M162&gt;Datenblatt!$R$3),100,IF(AND($C162=14,Datenblatt!M162&gt;Datenblatt!$R$4),100,IF(AND($C162=15,Datenblatt!M162&gt;Datenblatt!$R$5),100,IF(AND($C162=16,Datenblatt!M162&gt;Datenblatt!$R$6),100,IF(AND($C162=12,Datenblatt!M162&gt;Datenblatt!$R$7),100,IF(AND($C162=11,Datenblatt!M162&gt;Datenblatt!$R$8),100,IF(Übersicht!$C162=13,Datenblatt!$B$35*Datenblatt!M162^3+Datenblatt!$C$35*Datenblatt!M162^2+Datenblatt!$D$35*Datenblatt!M162+Datenblatt!$E$35,IF(Übersicht!$C162=14,Datenblatt!$B$36*Datenblatt!M162^3+Datenblatt!$C$36*Datenblatt!M162^2+Datenblatt!$D$36*Datenblatt!M162+Datenblatt!$E$36,IF(Übersicht!$C162=15,Datenblatt!$B$37*Datenblatt!M162^3+Datenblatt!$C$37*Datenblatt!M162^2+Datenblatt!$D$37*Datenblatt!M162+Datenblatt!$E$37,IF(Übersicht!$C162=16,Datenblatt!$B$38*Datenblatt!M162^3+Datenblatt!$C$38*Datenblatt!M162^2+Datenblatt!$D$38*Datenblatt!M162+Datenblatt!$E$38,IF(Übersicht!$C162=12,Datenblatt!$B$39*Datenblatt!M162^3+Datenblatt!$C$39*Datenblatt!M162^2+Datenblatt!$D$39*Datenblatt!M162+Datenblatt!$E$39,IF(Übersicht!$C162=11,Datenblatt!$B$40*Datenblatt!M162^3+Datenblatt!$C$40*Datenblatt!M162^2+Datenblatt!$D$40*Datenblatt!M162+Datenblatt!$E$40,0))))))))))))))))))</f>
        <v>#DIV/0!</v>
      </c>
      <c r="L162" s="3"/>
      <c r="M162" t="e">
        <f>IF(AND(Übersicht!$C162=13,Datenblatt!O162&lt;Datenblatt!$Y$3),0,IF(AND(Übersicht!$C162=14,Datenblatt!O162&lt;Datenblatt!$Y$4),0,IF(AND(Übersicht!$C162=15,Datenblatt!O162&lt;Datenblatt!$Y$5),0,IF(AND(Übersicht!$C162=16,Datenblatt!O162&lt;Datenblatt!$Y$6),0,IF(AND(Übersicht!$C162=12,Datenblatt!O162&lt;Datenblatt!$Y$7),0,IF(AND(Übersicht!$C162=11,Datenblatt!O162&lt;Datenblatt!$Y$8),0,IF(AND($C162=13,Datenblatt!O162&gt;Datenblatt!$X$3),100,IF(AND($C162=14,Datenblatt!O162&gt;Datenblatt!$X$4),100,IF(AND($C162=15,Datenblatt!O162&gt;Datenblatt!$X$5),100,IF(AND($C162=16,Datenblatt!O162&gt;Datenblatt!$X$6),100,IF(AND($C162=12,Datenblatt!O162&gt;Datenblatt!$X$7),100,IF(AND($C162=11,Datenblatt!O162&gt;Datenblatt!$X$8),100,IF(Übersicht!$C162=13,Datenblatt!$B$11*Datenblatt!O162^3+Datenblatt!$C$11*Datenblatt!O162^2+Datenblatt!$D$11*Datenblatt!O162+Datenblatt!$E$11,IF(Übersicht!$C162=14,Datenblatt!$B$12*Datenblatt!O162^3+Datenblatt!$C$12*Datenblatt!O162^2+Datenblatt!$D$12*Datenblatt!O162+Datenblatt!$E$12,IF(Übersicht!$C162=15,Datenblatt!$B$13*Datenblatt!O162^3+Datenblatt!$C$13*Datenblatt!O162^2+Datenblatt!$D$13*Datenblatt!O162+Datenblatt!$E$13,IF(Übersicht!$C162=16,Datenblatt!$B$14*Datenblatt!O162^3+Datenblatt!$C$14*Datenblatt!O162^2+Datenblatt!$D$14*Datenblatt!O162+Datenblatt!$E$14,IF(Übersicht!$C162=12,Datenblatt!$B$15*Datenblatt!O162^3+Datenblatt!$C$15*Datenblatt!O162^2+Datenblatt!$D$15*Datenblatt!O162+Datenblatt!$E$15,IF(Übersicht!$C162=11,Datenblatt!$B$16*Datenblatt!O162^3+Datenblatt!$C$16*Datenblatt!O162^2+Datenblatt!$D$16*Datenblatt!O162+Datenblatt!$E$16,0))))))))))))))))))</f>
        <v>#DIV/0!</v>
      </c>
      <c r="N162">
        <f>IF(AND($C162=13,H162&lt;Datenblatt!$AA$3),0,IF(AND($C162=14,H162&lt;Datenblatt!$AA$4),0,IF(AND($C162=15,H162&lt;Datenblatt!$AA$5),0,IF(AND($C162=16,H162&lt;Datenblatt!$AA$6),0,IF(AND($C162=12,H162&lt;Datenblatt!$AA$7),0,IF(AND($C162=11,H162&lt;Datenblatt!$AA$8),0,IF(AND($C162=13,H162&gt;Datenblatt!$Z$3),100,IF(AND($C162=14,H162&gt;Datenblatt!$Z$4),100,IF(AND($C162=15,H162&gt;Datenblatt!$Z$5),100,IF(AND($C162=16,H162&gt;Datenblatt!$Z$6),100,IF(AND($C162=12,H162&gt;Datenblatt!$Z$7),100,IF(AND($C162=11,H162&gt;Datenblatt!$Z$8),100,IF($C162=13,(Datenblatt!$B$19*Übersicht!H162^3)+(Datenblatt!$C$19*Übersicht!H162^2)+(Datenblatt!$D$19*Übersicht!H162)+Datenblatt!$E$19,IF($C162=14,(Datenblatt!$B$20*Übersicht!H162^3)+(Datenblatt!$C$20*Übersicht!H162^2)+(Datenblatt!$D$20*Übersicht!H162)+Datenblatt!$E$20,IF($C162=15,(Datenblatt!$B$21*Übersicht!H162^3)+(Datenblatt!$C$21*Übersicht!H162^2)+(Datenblatt!$D$21*Übersicht!H162)+Datenblatt!$E$21,IF($C162=16,(Datenblatt!$B$22*Übersicht!H162^3)+(Datenblatt!$C$22*Übersicht!H162^2)+(Datenblatt!$D$22*Übersicht!H162)+Datenblatt!$E$22,IF($C162=12,(Datenblatt!$B$23*Übersicht!H162^3)+(Datenblatt!$C$23*Übersicht!H162^2)+(Datenblatt!$D$23*Übersicht!H162)+Datenblatt!$E$23,IF($C162=11,(Datenblatt!$B$24*Übersicht!H162^3)+(Datenblatt!$C$24*Übersicht!H162^2)+(Datenblatt!$D$24*Übersicht!H162)+Datenblatt!$E$24,0))))))))))))))))))</f>
        <v>0</v>
      </c>
      <c r="O162">
        <f>IF(AND(I162="",C162=11),Datenblatt!$I$26,IF(AND(I162="",C162=12),Datenblatt!$I$26,IF(AND(I162="",C162=16),Datenblatt!$I$27,IF(AND(I162="",C162=15),Datenblatt!$I$26,IF(AND(I162="",C162=14),Datenblatt!$I$26,IF(AND(I162="",C162=13),Datenblatt!$I$26,IF(AND($C162=13,I162&gt;Datenblatt!$AC$3),0,IF(AND($C162=14,I162&gt;Datenblatt!$AC$4),0,IF(AND($C162=15,I162&gt;Datenblatt!$AC$5),0,IF(AND($C162=16,I162&gt;Datenblatt!$AC$6),0,IF(AND($C162=12,I162&gt;Datenblatt!$AC$7),0,IF(AND($C162=11,I162&gt;Datenblatt!$AC$8),0,IF(AND($C162=13,I162&lt;Datenblatt!$AB$3),100,IF(AND($C162=14,I162&lt;Datenblatt!$AB$4),100,IF(AND($C162=15,I162&lt;Datenblatt!$AB$5),100,IF(AND($C162=16,I162&lt;Datenblatt!$AB$6),100,IF(AND($C162=12,I162&lt;Datenblatt!$AB$7),100,IF(AND($C162=11,I162&lt;Datenblatt!$AB$8),100,IF($C162=13,(Datenblatt!$B$27*Übersicht!I162^3)+(Datenblatt!$C$27*Übersicht!I162^2)+(Datenblatt!$D$27*Übersicht!I162)+Datenblatt!$E$27,IF($C162=14,(Datenblatt!$B$28*Übersicht!I162^3)+(Datenblatt!$C$28*Übersicht!I162^2)+(Datenblatt!$D$28*Übersicht!I162)+Datenblatt!$E$28,IF($C162=15,(Datenblatt!$B$29*Übersicht!I162^3)+(Datenblatt!$C$29*Übersicht!I162^2)+(Datenblatt!$D$29*Übersicht!I162)+Datenblatt!$E$29,IF($C162=16,(Datenblatt!$B$30*Übersicht!I162^3)+(Datenblatt!$C$30*Übersicht!I162^2)+(Datenblatt!$D$30*Übersicht!I162)+Datenblatt!$E$30,IF($C162=12,(Datenblatt!$B$31*Übersicht!I162^3)+(Datenblatt!$C$31*Übersicht!I162^2)+(Datenblatt!$D$31*Übersicht!I162)+Datenblatt!$E$31,IF($C162=11,(Datenblatt!$B$32*Übersicht!I162^3)+(Datenblatt!$C$32*Übersicht!I162^2)+(Datenblatt!$D$32*Übersicht!I162)+Datenblatt!$E$32,0))))))))))))))))))))))))</f>
        <v>0</v>
      </c>
      <c r="P162">
        <f>IF(AND(I162="",C162=11),Datenblatt!$I$29,IF(AND(I162="",C162=12),Datenblatt!$I$29,IF(AND(I162="",C162=16),Datenblatt!$I$29,IF(AND(I162="",C162=15),Datenblatt!$I$29,IF(AND(I162="",C162=14),Datenblatt!$I$29,IF(AND(I162="",C162=13),Datenblatt!$I$29,IF(AND($C162=13,I162&gt;Datenblatt!$AC$3),0,IF(AND($C162=14,I162&gt;Datenblatt!$AC$4),0,IF(AND($C162=15,I162&gt;Datenblatt!$AC$5),0,IF(AND($C162=16,I162&gt;Datenblatt!$AC$6),0,IF(AND($C162=12,I162&gt;Datenblatt!$AC$7),0,IF(AND($C162=11,I162&gt;Datenblatt!$AC$8),0,IF(AND($C162=13,I162&lt;Datenblatt!$AB$3),100,IF(AND($C162=14,I162&lt;Datenblatt!$AB$4),100,IF(AND($C162=15,I162&lt;Datenblatt!$AB$5),100,IF(AND($C162=16,I162&lt;Datenblatt!$AB$6),100,IF(AND($C162=12,I162&lt;Datenblatt!$AB$7),100,IF(AND($C162=11,I162&lt;Datenblatt!$AB$8),100,IF($C162=13,(Datenblatt!$B$27*Übersicht!I162^3)+(Datenblatt!$C$27*Übersicht!I162^2)+(Datenblatt!$D$27*Übersicht!I162)+Datenblatt!$E$27,IF($C162=14,(Datenblatt!$B$28*Übersicht!I162^3)+(Datenblatt!$C$28*Übersicht!I162^2)+(Datenblatt!$D$28*Übersicht!I162)+Datenblatt!$E$28,IF($C162=15,(Datenblatt!$B$29*Übersicht!I162^3)+(Datenblatt!$C$29*Übersicht!I162^2)+(Datenblatt!$D$29*Übersicht!I162)+Datenblatt!$E$29,IF($C162=16,(Datenblatt!$B$30*Übersicht!I162^3)+(Datenblatt!$C$30*Übersicht!I162^2)+(Datenblatt!$D$30*Übersicht!I162)+Datenblatt!$E$30,IF($C162=12,(Datenblatt!$B$31*Übersicht!I162^3)+(Datenblatt!$C$31*Übersicht!I162^2)+(Datenblatt!$D$31*Übersicht!I162)+Datenblatt!$E$31,IF($C162=11,(Datenblatt!$B$32*Übersicht!I162^3)+(Datenblatt!$C$32*Übersicht!I162^2)+(Datenblatt!$D$32*Übersicht!I162)+Datenblatt!$E$32,0))))))))))))))))))))))))</f>
        <v>0</v>
      </c>
      <c r="Q162" s="2" t="e">
        <f t="shared" si="8"/>
        <v>#DIV/0!</v>
      </c>
      <c r="R162" s="2" t="e">
        <f t="shared" si="9"/>
        <v>#DIV/0!</v>
      </c>
      <c r="T162" s="2"/>
      <c r="U162" s="2">
        <f>Datenblatt!$I$10</f>
        <v>63</v>
      </c>
      <c r="V162" s="2">
        <f>Datenblatt!$I$18</f>
        <v>62</v>
      </c>
      <c r="W162" s="2">
        <f>Datenblatt!$I$26</f>
        <v>56</v>
      </c>
      <c r="X162" s="2">
        <f>Datenblatt!$I$34</f>
        <v>58</v>
      </c>
      <c r="Y162" s="7" t="e">
        <f t="shared" si="10"/>
        <v>#DIV/0!</v>
      </c>
      <c r="AA162" s="2">
        <f>Datenblatt!$I$5</f>
        <v>73</v>
      </c>
      <c r="AB162">
        <f>Datenblatt!$I$13</f>
        <v>80</v>
      </c>
      <c r="AC162">
        <f>Datenblatt!$I$21</f>
        <v>80</v>
      </c>
      <c r="AD162">
        <f>Datenblatt!$I$29</f>
        <v>71</v>
      </c>
      <c r="AE162">
        <f>Datenblatt!$I$37</f>
        <v>75</v>
      </c>
      <c r="AF162" s="7" t="e">
        <f t="shared" si="11"/>
        <v>#DIV/0!</v>
      </c>
    </row>
    <row r="163" spans="11:32" ht="18.75" x14ac:dyDescent="0.3">
      <c r="K163" s="3" t="e">
        <f>IF(AND($C163=13,Datenblatt!M163&lt;Datenblatt!$S$3),0,IF(AND($C163=14,Datenblatt!M163&lt;Datenblatt!$S$4),0,IF(AND($C163=15,Datenblatt!M163&lt;Datenblatt!$S$5),0,IF(AND($C163=16,Datenblatt!M163&lt;Datenblatt!$S$6),0,IF(AND($C163=12,Datenblatt!M163&lt;Datenblatt!$S$7),0,IF(AND($C163=11,Datenblatt!M163&lt;Datenblatt!$S$8),0,IF(AND($C163=13,Datenblatt!M163&gt;Datenblatt!$R$3),100,IF(AND($C163=14,Datenblatt!M163&gt;Datenblatt!$R$4),100,IF(AND($C163=15,Datenblatt!M163&gt;Datenblatt!$R$5),100,IF(AND($C163=16,Datenblatt!M163&gt;Datenblatt!$R$6),100,IF(AND($C163=12,Datenblatt!M163&gt;Datenblatt!$R$7),100,IF(AND($C163=11,Datenblatt!M163&gt;Datenblatt!$R$8),100,IF(Übersicht!$C163=13,Datenblatt!$B$35*Datenblatt!M163^3+Datenblatt!$C$35*Datenblatt!M163^2+Datenblatt!$D$35*Datenblatt!M163+Datenblatt!$E$35,IF(Übersicht!$C163=14,Datenblatt!$B$36*Datenblatt!M163^3+Datenblatt!$C$36*Datenblatt!M163^2+Datenblatt!$D$36*Datenblatt!M163+Datenblatt!$E$36,IF(Übersicht!$C163=15,Datenblatt!$B$37*Datenblatt!M163^3+Datenblatt!$C$37*Datenblatt!M163^2+Datenblatt!$D$37*Datenblatt!M163+Datenblatt!$E$37,IF(Übersicht!$C163=16,Datenblatt!$B$38*Datenblatt!M163^3+Datenblatt!$C$38*Datenblatt!M163^2+Datenblatt!$D$38*Datenblatt!M163+Datenblatt!$E$38,IF(Übersicht!$C163=12,Datenblatt!$B$39*Datenblatt!M163^3+Datenblatt!$C$39*Datenblatt!M163^2+Datenblatt!$D$39*Datenblatt!M163+Datenblatt!$E$39,IF(Übersicht!$C163=11,Datenblatt!$B$40*Datenblatt!M163^3+Datenblatt!$C$40*Datenblatt!M163^2+Datenblatt!$D$40*Datenblatt!M163+Datenblatt!$E$40,0))))))))))))))))))</f>
        <v>#DIV/0!</v>
      </c>
      <c r="L163" s="3"/>
      <c r="M163" t="e">
        <f>IF(AND(Übersicht!$C163=13,Datenblatt!O163&lt;Datenblatt!$Y$3),0,IF(AND(Übersicht!$C163=14,Datenblatt!O163&lt;Datenblatt!$Y$4),0,IF(AND(Übersicht!$C163=15,Datenblatt!O163&lt;Datenblatt!$Y$5),0,IF(AND(Übersicht!$C163=16,Datenblatt!O163&lt;Datenblatt!$Y$6),0,IF(AND(Übersicht!$C163=12,Datenblatt!O163&lt;Datenblatt!$Y$7),0,IF(AND(Übersicht!$C163=11,Datenblatt!O163&lt;Datenblatt!$Y$8),0,IF(AND($C163=13,Datenblatt!O163&gt;Datenblatt!$X$3),100,IF(AND($C163=14,Datenblatt!O163&gt;Datenblatt!$X$4),100,IF(AND($C163=15,Datenblatt!O163&gt;Datenblatt!$X$5),100,IF(AND($C163=16,Datenblatt!O163&gt;Datenblatt!$X$6),100,IF(AND($C163=12,Datenblatt!O163&gt;Datenblatt!$X$7),100,IF(AND($C163=11,Datenblatt!O163&gt;Datenblatt!$X$8),100,IF(Übersicht!$C163=13,Datenblatt!$B$11*Datenblatt!O163^3+Datenblatt!$C$11*Datenblatt!O163^2+Datenblatt!$D$11*Datenblatt!O163+Datenblatt!$E$11,IF(Übersicht!$C163=14,Datenblatt!$B$12*Datenblatt!O163^3+Datenblatt!$C$12*Datenblatt!O163^2+Datenblatt!$D$12*Datenblatt!O163+Datenblatt!$E$12,IF(Übersicht!$C163=15,Datenblatt!$B$13*Datenblatt!O163^3+Datenblatt!$C$13*Datenblatt!O163^2+Datenblatt!$D$13*Datenblatt!O163+Datenblatt!$E$13,IF(Übersicht!$C163=16,Datenblatt!$B$14*Datenblatt!O163^3+Datenblatt!$C$14*Datenblatt!O163^2+Datenblatt!$D$14*Datenblatt!O163+Datenblatt!$E$14,IF(Übersicht!$C163=12,Datenblatt!$B$15*Datenblatt!O163^3+Datenblatt!$C$15*Datenblatt!O163^2+Datenblatt!$D$15*Datenblatt!O163+Datenblatt!$E$15,IF(Übersicht!$C163=11,Datenblatt!$B$16*Datenblatt!O163^3+Datenblatt!$C$16*Datenblatt!O163^2+Datenblatt!$D$16*Datenblatt!O163+Datenblatt!$E$16,0))))))))))))))))))</f>
        <v>#DIV/0!</v>
      </c>
      <c r="N163">
        <f>IF(AND($C163=13,H163&lt;Datenblatt!$AA$3),0,IF(AND($C163=14,H163&lt;Datenblatt!$AA$4),0,IF(AND($C163=15,H163&lt;Datenblatt!$AA$5),0,IF(AND($C163=16,H163&lt;Datenblatt!$AA$6),0,IF(AND($C163=12,H163&lt;Datenblatt!$AA$7),0,IF(AND($C163=11,H163&lt;Datenblatt!$AA$8),0,IF(AND($C163=13,H163&gt;Datenblatt!$Z$3),100,IF(AND($C163=14,H163&gt;Datenblatt!$Z$4),100,IF(AND($C163=15,H163&gt;Datenblatt!$Z$5),100,IF(AND($C163=16,H163&gt;Datenblatt!$Z$6),100,IF(AND($C163=12,H163&gt;Datenblatt!$Z$7),100,IF(AND($C163=11,H163&gt;Datenblatt!$Z$8),100,IF($C163=13,(Datenblatt!$B$19*Übersicht!H163^3)+(Datenblatt!$C$19*Übersicht!H163^2)+(Datenblatt!$D$19*Übersicht!H163)+Datenblatt!$E$19,IF($C163=14,(Datenblatt!$B$20*Übersicht!H163^3)+(Datenblatt!$C$20*Übersicht!H163^2)+(Datenblatt!$D$20*Übersicht!H163)+Datenblatt!$E$20,IF($C163=15,(Datenblatt!$B$21*Übersicht!H163^3)+(Datenblatt!$C$21*Übersicht!H163^2)+(Datenblatt!$D$21*Übersicht!H163)+Datenblatt!$E$21,IF($C163=16,(Datenblatt!$B$22*Übersicht!H163^3)+(Datenblatt!$C$22*Übersicht!H163^2)+(Datenblatt!$D$22*Übersicht!H163)+Datenblatt!$E$22,IF($C163=12,(Datenblatt!$B$23*Übersicht!H163^3)+(Datenblatt!$C$23*Übersicht!H163^2)+(Datenblatt!$D$23*Übersicht!H163)+Datenblatt!$E$23,IF($C163=11,(Datenblatt!$B$24*Übersicht!H163^3)+(Datenblatt!$C$24*Übersicht!H163^2)+(Datenblatt!$D$24*Übersicht!H163)+Datenblatt!$E$24,0))))))))))))))))))</f>
        <v>0</v>
      </c>
      <c r="O163">
        <f>IF(AND(I163="",C163=11),Datenblatt!$I$26,IF(AND(I163="",C163=12),Datenblatt!$I$26,IF(AND(I163="",C163=16),Datenblatt!$I$27,IF(AND(I163="",C163=15),Datenblatt!$I$26,IF(AND(I163="",C163=14),Datenblatt!$I$26,IF(AND(I163="",C163=13),Datenblatt!$I$26,IF(AND($C163=13,I163&gt;Datenblatt!$AC$3),0,IF(AND($C163=14,I163&gt;Datenblatt!$AC$4),0,IF(AND($C163=15,I163&gt;Datenblatt!$AC$5),0,IF(AND($C163=16,I163&gt;Datenblatt!$AC$6),0,IF(AND($C163=12,I163&gt;Datenblatt!$AC$7),0,IF(AND($C163=11,I163&gt;Datenblatt!$AC$8),0,IF(AND($C163=13,I163&lt;Datenblatt!$AB$3),100,IF(AND($C163=14,I163&lt;Datenblatt!$AB$4),100,IF(AND($C163=15,I163&lt;Datenblatt!$AB$5),100,IF(AND($C163=16,I163&lt;Datenblatt!$AB$6),100,IF(AND($C163=12,I163&lt;Datenblatt!$AB$7),100,IF(AND($C163=11,I163&lt;Datenblatt!$AB$8),100,IF($C163=13,(Datenblatt!$B$27*Übersicht!I163^3)+(Datenblatt!$C$27*Übersicht!I163^2)+(Datenblatt!$D$27*Übersicht!I163)+Datenblatt!$E$27,IF($C163=14,(Datenblatt!$B$28*Übersicht!I163^3)+(Datenblatt!$C$28*Übersicht!I163^2)+(Datenblatt!$D$28*Übersicht!I163)+Datenblatt!$E$28,IF($C163=15,(Datenblatt!$B$29*Übersicht!I163^3)+(Datenblatt!$C$29*Übersicht!I163^2)+(Datenblatt!$D$29*Übersicht!I163)+Datenblatt!$E$29,IF($C163=16,(Datenblatt!$B$30*Übersicht!I163^3)+(Datenblatt!$C$30*Übersicht!I163^2)+(Datenblatt!$D$30*Übersicht!I163)+Datenblatt!$E$30,IF($C163=12,(Datenblatt!$B$31*Übersicht!I163^3)+(Datenblatt!$C$31*Übersicht!I163^2)+(Datenblatt!$D$31*Übersicht!I163)+Datenblatt!$E$31,IF($C163=11,(Datenblatt!$B$32*Übersicht!I163^3)+(Datenblatt!$C$32*Übersicht!I163^2)+(Datenblatt!$D$32*Übersicht!I163)+Datenblatt!$E$32,0))))))))))))))))))))))))</f>
        <v>0</v>
      </c>
      <c r="P163">
        <f>IF(AND(I163="",C163=11),Datenblatt!$I$29,IF(AND(I163="",C163=12),Datenblatt!$I$29,IF(AND(I163="",C163=16),Datenblatt!$I$29,IF(AND(I163="",C163=15),Datenblatt!$I$29,IF(AND(I163="",C163=14),Datenblatt!$I$29,IF(AND(I163="",C163=13),Datenblatt!$I$29,IF(AND($C163=13,I163&gt;Datenblatt!$AC$3),0,IF(AND($C163=14,I163&gt;Datenblatt!$AC$4),0,IF(AND($C163=15,I163&gt;Datenblatt!$AC$5),0,IF(AND($C163=16,I163&gt;Datenblatt!$AC$6),0,IF(AND($C163=12,I163&gt;Datenblatt!$AC$7),0,IF(AND($C163=11,I163&gt;Datenblatt!$AC$8),0,IF(AND($C163=13,I163&lt;Datenblatt!$AB$3),100,IF(AND($C163=14,I163&lt;Datenblatt!$AB$4),100,IF(AND($C163=15,I163&lt;Datenblatt!$AB$5),100,IF(AND($C163=16,I163&lt;Datenblatt!$AB$6),100,IF(AND($C163=12,I163&lt;Datenblatt!$AB$7),100,IF(AND($C163=11,I163&lt;Datenblatt!$AB$8),100,IF($C163=13,(Datenblatt!$B$27*Übersicht!I163^3)+(Datenblatt!$C$27*Übersicht!I163^2)+(Datenblatt!$D$27*Übersicht!I163)+Datenblatt!$E$27,IF($C163=14,(Datenblatt!$B$28*Übersicht!I163^3)+(Datenblatt!$C$28*Übersicht!I163^2)+(Datenblatt!$D$28*Übersicht!I163)+Datenblatt!$E$28,IF($C163=15,(Datenblatt!$B$29*Übersicht!I163^3)+(Datenblatt!$C$29*Übersicht!I163^2)+(Datenblatt!$D$29*Übersicht!I163)+Datenblatt!$E$29,IF($C163=16,(Datenblatt!$B$30*Übersicht!I163^3)+(Datenblatt!$C$30*Übersicht!I163^2)+(Datenblatt!$D$30*Übersicht!I163)+Datenblatt!$E$30,IF($C163=12,(Datenblatt!$B$31*Übersicht!I163^3)+(Datenblatt!$C$31*Übersicht!I163^2)+(Datenblatt!$D$31*Übersicht!I163)+Datenblatt!$E$31,IF($C163=11,(Datenblatt!$B$32*Übersicht!I163^3)+(Datenblatt!$C$32*Übersicht!I163^2)+(Datenblatt!$D$32*Übersicht!I163)+Datenblatt!$E$32,0))))))))))))))))))))))))</f>
        <v>0</v>
      </c>
      <c r="Q163" s="2" t="e">
        <f t="shared" si="8"/>
        <v>#DIV/0!</v>
      </c>
      <c r="R163" s="2" t="e">
        <f t="shared" si="9"/>
        <v>#DIV/0!</v>
      </c>
      <c r="T163" s="2"/>
      <c r="U163" s="2">
        <f>Datenblatt!$I$10</f>
        <v>63</v>
      </c>
      <c r="V163" s="2">
        <f>Datenblatt!$I$18</f>
        <v>62</v>
      </c>
      <c r="W163" s="2">
        <f>Datenblatt!$I$26</f>
        <v>56</v>
      </c>
      <c r="X163" s="2">
        <f>Datenblatt!$I$34</f>
        <v>58</v>
      </c>
      <c r="Y163" s="7" t="e">
        <f t="shared" si="10"/>
        <v>#DIV/0!</v>
      </c>
      <c r="AA163" s="2">
        <f>Datenblatt!$I$5</f>
        <v>73</v>
      </c>
      <c r="AB163">
        <f>Datenblatt!$I$13</f>
        <v>80</v>
      </c>
      <c r="AC163">
        <f>Datenblatt!$I$21</f>
        <v>80</v>
      </c>
      <c r="AD163">
        <f>Datenblatt!$I$29</f>
        <v>71</v>
      </c>
      <c r="AE163">
        <f>Datenblatt!$I$37</f>
        <v>75</v>
      </c>
      <c r="AF163" s="7" t="e">
        <f t="shared" si="11"/>
        <v>#DIV/0!</v>
      </c>
    </row>
    <row r="164" spans="11:32" ht="18.75" x14ac:dyDescent="0.3">
      <c r="K164" s="3" t="e">
        <f>IF(AND($C164=13,Datenblatt!M164&lt;Datenblatt!$S$3),0,IF(AND($C164=14,Datenblatt!M164&lt;Datenblatt!$S$4),0,IF(AND($C164=15,Datenblatt!M164&lt;Datenblatt!$S$5),0,IF(AND($C164=16,Datenblatt!M164&lt;Datenblatt!$S$6),0,IF(AND($C164=12,Datenblatt!M164&lt;Datenblatt!$S$7),0,IF(AND($C164=11,Datenblatt!M164&lt;Datenblatt!$S$8),0,IF(AND($C164=13,Datenblatt!M164&gt;Datenblatt!$R$3),100,IF(AND($C164=14,Datenblatt!M164&gt;Datenblatt!$R$4),100,IF(AND($C164=15,Datenblatt!M164&gt;Datenblatt!$R$5),100,IF(AND($C164=16,Datenblatt!M164&gt;Datenblatt!$R$6),100,IF(AND($C164=12,Datenblatt!M164&gt;Datenblatt!$R$7),100,IF(AND($C164=11,Datenblatt!M164&gt;Datenblatt!$R$8),100,IF(Übersicht!$C164=13,Datenblatt!$B$35*Datenblatt!M164^3+Datenblatt!$C$35*Datenblatt!M164^2+Datenblatt!$D$35*Datenblatt!M164+Datenblatt!$E$35,IF(Übersicht!$C164=14,Datenblatt!$B$36*Datenblatt!M164^3+Datenblatt!$C$36*Datenblatt!M164^2+Datenblatt!$D$36*Datenblatt!M164+Datenblatt!$E$36,IF(Übersicht!$C164=15,Datenblatt!$B$37*Datenblatt!M164^3+Datenblatt!$C$37*Datenblatt!M164^2+Datenblatt!$D$37*Datenblatt!M164+Datenblatt!$E$37,IF(Übersicht!$C164=16,Datenblatt!$B$38*Datenblatt!M164^3+Datenblatt!$C$38*Datenblatt!M164^2+Datenblatt!$D$38*Datenblatt!M164+Datenblatt!$E$38,IF(Übersicht!$C164=12,Datenblatt!$B$39*Datenblatt!M164^3+Datenblatt!$C$39*Datenblatt!M164^2+Datenblatt!$D$39*Datenblatt!M164+Datenblatt!$E$39,IF(Übersicht!$C164=11,Datenblatt!$B$40*Datenblatt!M164^3+Datenblatt!$C$40*Datenblatt!M164^2+Datenblatt!$D$40*Datenblatt!M164+Datenblatt!$E$40,0))))))))))))))))))</f>
        <v>#DIV/0!</v>
      </c>
      <c r="L164" s="3"/>
      <c r="M164" t="e">
        <f>IF(AND(Übersicht!$C164=13,Datenblatt!O164&lt;Datenblatt!$Y$3),0,IF(AND(Übersicht!$C164=14,Datenblatt!O164&lt;Datenblatt!$Y$4),0,IF(AND(Übersicht!$C164=15,Datenblatt!O164&lt;Datenblatt!$Y$5),0,IF(AND(Übersicht!$C164=16,Datenblatt!O164&lt;Datenblatt!$Y$6),0,IF(AND(Übersicht!$C164=12,Datenblatt!O164&lt;Datenblatt!$Y$7),0,IF(AND(Übersicht!$C164=11,Datenblatt!O164&lt;Datenblatt!$Y$8),0,IF(AND($C164=13,Datenblatt!O164&gt;Datenblatt!$X$3),100,IF(AND($C164=14,Datenblatt!O164&gt;Datenblatt!$X$4),100,IF(AND($C164=15,Datenblatt!O164&gt;Datenblatt!$X$5),100,IF(AND($C164=16,Datenblatt!O164&gt;Datenblatt!$X$6),100,IF(AND($C164=12,Datenblatt!O164&gt;Datenblatt!$X$7),100,IF(AND($C164=11,Datenblatt!O164&gt;Datenblatt!$X$8),100,IF(Übersicht!$C164=13,Datenblatt!$B$11*Datenblatt!O164^3+Datenblatt!$C$11*Datenblatt!O164^2+Datenblatt!$D$11*Datenblatt!O164+Datenblatt!$E$11,IF(Übersicht!$C164=14,Datenblatt!$B$12*Datenblatt!O164^3+Datenblatt!$C$12*Datenblatt!O164^2+Datenblatt!$D$12*Datenblatt!O164+Datenblatt!$E$12,IF(Übersicht!$C164=15,Datenblatt!$B$13*Datenblatt!O164^3+Datenblatt!$C$13*Datenblatt!O164^2+Datenblatt!$D$13*Datenblatt!O164+Datenblatt!$E$13,IF(Übersicht!$C164=16,Datenblatt!$B$14*Datenblatt!O164^3+Datenblatt!$C$14*Datenblatt!O164^2+Datenblatt!$D$14*Datenblatt!O164+Datenblatt!$E$14,IF(Übersicht!$C164=12,Datenblatt!$B$15*Datenblatt!O164^3+Datenblatt!$C$15*Datenblatt!O164^2+Datenblatt!$D$15*Datenblatt!O164+Datenblatt!$E$15,IF(Übersicht!$C164=11,Datenblatt!$B$16*Datenblatt!O164^3+Datenblatt!$C$16*Datenblatt!O164^2+Datenblatt!$D$16*Datenblatt!O164+Datenblatt!$E$16,0))))))))))))))))))</f>
        <v>#DIV/0!</v>
      </c>
      <c r="N164">
        <f>IF(AND($C164=13,H164&lt;Datenblatt!$AA$3),0,IF(AND($C164=14,H164&lt;Datenblatt!$AA$4),0,IF(AND($C164=15,H164&lt;Datenblatt!$AA$5),0,IF(AND($C164=16,H164&lt;Datenblatt!$AA$6),0,IF(AND($C164=12,H164&lt;Datenblatt!$AA$7),0,IF(AND($C164=11,H164&lt;Datenblatt!$AA$8),0,IF(AND($C164=13,H164&gt;Datenblatt!$Z$3),100,IF(AND($C164=14,H164&gt;Datenblatt!$Z$4),100,IF(AND($C164=15,H164&gt;Datenblatt!$Z$5),100,IF(AND($C164=16,H164&gt;Datenblatt!$Z$6),100,IF(AND($C164=12,H164&gt;Datenblatt!$Z$7),100,IF(AND($C164=11,H164&gt;Datenblatt!$Z$8),100,IF($C164=13,(Datenblatt!$B$19*Übersicht!H164^3)+(Datenblatt!$C$19*Übersicht!H164^2)+(Datenblatt!$D$19*Übersicht!H164)+Datenblatt!$E$19,IF($C164=14,(Datenblatt!$B$20*Übersicht!H164^3)+(Datenblatt!$C$20*Übersicht!H164^2)+(Datenblatt!$D$20*Übersicht!H164)+Datenblatt!$E$20,IF($C164=15,(Datenblatt!$B$21*Übersicht!H164^3)+(Datenblatt!$C$21*Übersicht!H164^2)+(Datenblatt!$D$21*Übersicht!H164)+Datenblatt!$E$21,IF($C164=16,(Datenblatt!$B$22*Übersicht!H164^3)+(Datenblatt!$C$22*Übersicht!H164^2)+(Datenblatt!$D$22*Übersicht!H164)+Datenblatt!$E$22,IF($C164=12,(Datenblatt!$B$23*Übersicht!H164^3)+(Datenblatt!$C$23*Übersicht!H164^2)+(Datenblatt!$D$23*Übersicht!H164)+Datenblatt!$E$23,IF($C164=11,(Datenblatt!$B$24*Übersicht!H164^3)+(Datenblatt!$C$24*Übersicht!H164^2)+(Datenblatt!$D$24*Übersicht!H164)+Datenblatt!$E$24,0))))))))))))))))))</f>
        <v>0</v>
      </c>
      <c r="O164">
        <f>IF(AND(I164="",C164=11),Datenblatt!$I$26,IF(AND(I164="",C164=12),Datenblatt!$I$26,IF(AND(I164="",C164=16),Datenblatt!$I$27,IF(AND(I164="",C164=15),Datenblatt!$I$26,IF(AND(I164="",C164=14),Datenblatt!$I$26,IF(AND(I164="",C164=13),Datenblatt!$I$26,IF(AND($C164=13,I164&gt;Datenblatt!$AC$3),0,IF(AND($C164=14,I164&gt;Datenblatt!$AC$4),0,IF(AND($C164=15,I164&gt;Datenblatt!$AC$5),0,IF(AND($C164=16,I164&gt;Datenblatt!$AC$6),0,IF(AND($C164=12,I164&gt;Datenblatt!$AC$7),0,IF(AND($C164=11,I164&gt;Datenblatt!$AC$8),0,IF(AND($C164=13,I164&lt;Datenblatt!$AB$3),100,IF(AND($C164=14,I164&lt;Datenblatt!$AB$4),100,IF(AND($C164=15,I164&lt;Datenblatt!$AB$5),100,IF(AND($C164=16,I164&lt;Datenblatt!$AB$6),100,IF(AND($C164=12,I164&lt;Datenblatt!$AB$7),100,IF(AND($C164=11,I164&lt;Datenblatt!$AB$8),100,IF($C164=13,(Datenblatt!$B$27*Übersicht!I164^3)+(Datenblatt!$C$27*Übersicht!I164^2)+(Datenblatt!$D$27*Übersicht!I164)+Datenblatt!$E$27,IF($C164=14,(Datenblatt!$B$28*Übersicht!I164^3)+(Datenblatt!$C$28*Übersicht!I164^2)+(Datenblatt!$D$28*Übersicht!I164)+Datenblatt!$E$28,IF($C164=15,(Datenblatt!$B$29*Übersicht!I164^3)+(Datenblatt!$C$29*Übersicht!I164^2)+(Datenblatt!$D$29*Übersicht!I164)+Datenblatt!$E$29,IF($C164=16,(Datenblatt!$B$30*Übersicht!I164^3)+(Datenblatt!$C$30*Übersicht!I164^2)+(Datenblatt!$D$30*Übersicht!I164)+Datenblatt!$E$30,IF($C164=12,(Datenblatt!$B$31*Übersicht!I164^3)+(Datenblatt!$C$31*Übersicht!I164^2)+(Datenblatt!$D$31*Übersicht!I164)+Datenblatt!$E$31,IF($C164=11,(Datenblatt!$B$32*Übersicht!I164^3)+(Datenblatt!$C$32*Übersicht!I164^2)+(Datenblatt!$D$32*Übersicht!I164)+Datenblatt!$E$32,0))))))))))))))))))))))))</f>
        <v>0</v>
      </c>
      <c r="P164">
        <f>IF(AND(I164="",C164=11),Datenblatt!$I$29,IF(AND(I164="",C164=12),Datenblatt!$I$29,IF(AND(I164="",C164=16),Datenblatt!$I$29,IF(AND(I164="",C164=15),Datenblatt!$I$29,IF(AND(I164="",C164=14),Datenblatt!$I$29,IF(AND(I164="",C164=13),Datenblatt!$I$29,IF(AND($C164=13,I164&gt;Datenblatt!$AC$3),0,IF(AND($C164=14,I164&gt;Datenblatt!$AC$4),0,IF(AND($C164=15,I164&gt;Datenblatt!$AC$5),0,IF(AND($C164=16,I164&gt;Datenblatt!$AC$6),0,IF(AND($C164=12,I164&gt;Datenblatt!$AC$7),0,IF(AND($C164=11,I164&gt;Datenblatt!$AC$8),0,IF(AND($C164=13,I164&lt;Datenblatt!$AB$3),100,IF(AND($C164=14,I164&lt;Datenblatt!$AB$4),100,IF(AND($C164=15,I164&lt;Datenblatt!$AB$5),100,IF(AND($C164=16,I164&lt;Datenblatt!$AB$6),100,IF(AND($C164=12,I164&lt;Datenblatt!$AB$7),100,IF(AND($C164=11,I164&lt;Datenblatt!$AB$8),100,IF($C164=13,(Datenblatt!$B$27*Übersicht!I164^3)+(Datenblatt!$C$27*Übersicht!I164^2)+(Datenblatt!$D$27*Übersicht!I164)+Datenblatt!$E$27,IF($C164=14,(Datenblatt!$B$28*Übersicht!I164^3)+(Datenblatt!$C$28*Übersicht!I164^2)+(Datenblatt!$D$28*Übersicht!I164)+Datenblatt!$E$28,IF($C164=15,(Datenblatt!$B$29*Übersicht!I164^3)+(Datenblatt!$C$29*Übersicht!I164^2)+(Datenblatt!$D$29*Übersicht!I164)+Datenblatt!$E$29,IF($C164=16,(Datenblatt!$B$30*Übersicht!I164^3)+(Datenblatt!$C$30*Übersicht!I164^2)+(Datenblatt!$D$30*Übersicht!I164)+Datenblatt!$E$30,IF($C164=12,(Datenblatt!$B$31*Übersicht!I164^3)+(Datenblatt!$C$31*Übersicht!I164^2)+(Datenblatt!$D$31*Übersicht!I164)+Datenblatt!$E$31,IF($C164=11,(Datenblatt!$B$32*Übersicht!I164^3)+(Datenblatt!$C$32*Übersicht!I164^2)+(Datenblatt!$D$32*Übersicht!I164)+Datenblatt!$E$32,0))))))))))))))))))))))))</f>
        <v>0</v>
      </c>
      <c r="Q164" s="2" t="e">
        <f t="shared" si="8"/>
        <v>#DIV/0!</v>
      </c>
      <c r="R164" s="2" t="e">
        <f t="shared" si="9"/>
        <v>#DIV/0!</v>
      </c>
      <c r="T164" s="2"/>
      <c r="U164" s="2">
        <f>Datenblatt!$I$10</f>
        <v>63</v>
      </c>
      <c r="V164" s="2">
        <f>Datenblatt!$I$18</f>
        <v>62</v>
      </c>
      <c r="W164" s="2">
        <f>Datenblatt!$I$26</f>
        <v>56</v>
      </c>
      <c r="X164" s="2">
        <f>Datenblatt!$I$34</f>
        <v>58</v>
      </c>
      <c r="Y164" s="7" t="e">
        <f t="shared" si="10"/>
        <v>#DIV/0!</v>
      </c>
      <c r="AA164" s="2">
        <f>Datenblatt!$I$5</f>
        <v>73</v>
      </c>
      <c r="AB164">
        <f>Datenblatt!$I$13</f>
        <v>80</v>
      </c>
      <c r="AC164">
        <f>Datenblatt!$I$21</f>
        <v>80</v>
      </c>
      <c r="AD164">
        <f>Datenblatt!$I$29</f>
        <v>71</v>
      </c>
      <c r="AE164">
        <f>Datenblatt!$I$37</f>
        <v>75</v>
      </c>
      <c r="AF164" s="7" t="e">
        <f t="shared" si="11"/>
        <v>#DIV/0!</v>
      </c>
    </row>
    <row r="165" spans="11:32" ht="18.75" x14ac:dyDescent="0.3">
      <c r="K165" s="3" t="e">
        <f>IF(AND($C165=13,Datenblatt!M165&lt;Datenblatt!$S$3),0,IF(AND($C165=14,Datenblatt!M165&lt;Datenblatt!$S$4),0,IF(AND($C165=15,Datenblatt!M165&lt;Datenblatt!$S$5),0,IF(AND($C165=16,Datenblatt!M165&lt;Datenblatt!$S$6),0,IF(AND($C165=12,Datenblatt!M165&lt;Datenblatt!$S$7),0,IF(AND($C165=11,Datenblatt!M165&lt;Datenblatt!$S$8),0,IF(AND($C165=13,Datenblatt!M165&gt;Datenblatt!$R$3),100,IF(AND($C165=14,Datenblatt!M165&gt;Datenblatt!$R$4),100,IF(AND($C165=15,Datenblatt!M165&gt;Datenblatt!$R$5),100,IF(AND($C165=16,Datenblatt!M165&gt;Datenblatt!$R$6),100,IF(AND($C165=12,Datenblatt!M165&gt;Datenblatt!$R$7),100,IF(AND($C165=11,Datenblatt!M165&gt;Datenblatt!$R$8),100,IF(Übersicht!$C165=13,Datenblatt!$B$35*Datenblatt!M165^3+Datenblatt!$C$35*Datenblatt!M165^2+Datenblatt!$D$35*Datenblatt!M165+Datenblatt!$E$35,IF(Übersicht!$C165=14,Datenblatt!$B$36*Datenblatt!M165^3+Datenblatt!$C$36*Datenblatt!M165^2+Datenblatt!$D$36*Datenblatt!M165+Datenblatt!$E$36,IF(Übersicht!$C165=15,Datenblatt!$B$37*Datenblatt!M165^3+Datenblatt!$C$37*Datenblatt!M165^2+Datenblatt!$D$37*Datenblatt!M165+Datenblatt!$E$37,IF(Übersicht!$C165=16,Datenblatt!$B$38*Datenblatt!M165^3+Datenblatt!$C$38*Datenblatt!M165^2+Datenblatt!$D$38*Datenblatt!M165+Datenblatt!$E$38,IF(Übersicht!$C165=12,Datenblatt!$B$39*Datenblatt!M165^3+Datenblatt!$C$39*Datenblatt!M165^2+Datenblatt!$D$39*Datenblatt!M165+Datenblatt!$E$39,IF(Übersicht!$C165=11,Datenblatt!$B$40*Datenblatt!M165^3+Datenblatt!$C$40*Datenblatt!M165^2+Datenblatt!$D$40*Datenblatt!M165+Datenblatt!$E$40,0))))))))))))))))))</f>
        <v>#DIV/0!</v>
      </c>
      <c r="L165" s="3"/>
      <c r="M165" t="e">
        <f>IF(AND(Übersicht!$C165=13,Datenblatt!O165&lt;Datenblatt!$Y$3),0,IF(AND(Übersicht!$C165=14,Datenblatt!O165&lt;Datenblatt!$Y$4),0,IF(AND(Übersicht!$C165=15,Datenblatt!O165&lt;Datenblatt!$Y$5),0,IF(AND(Übersicht!$C165=16,Datenblatt!O165&lt;Datenblatt!$Y$6),0,IF(AND(Übersicht!$C165=12,Datenblatt!O165&lt;Datenblatt!$Y$7),0,IF(AND(Übersicht!$C165=11,Datenblatt!O165&lt;Datenblatt!$Y$8),0,IF(AND($C165=13,Datenblatt!O165&gt;Datenblatt!$X$3),100,IF(AND($C165=14,Datenblatt!O165&gt;Datenblatt!$X$4),100,IF(AND($C165=15,Datenblatt!O165&gt;Datenblatt!$X$5),100,IF(AND($C165=16,Datenblatt!O165&gt;Datenblatt!$X$6),100,IF(AND($C165=12,Datenblatt!O165&gt;Datenblatt!$X$7),100,IF(AND($C165=11,Datenblatt!O165&gt;Datenblatt!$X$8),100,IF(Übersicht!$C165=13,Datenblatt!$B$11*Datenblatt!O165^3+Datenblatt!$C$11*Datenblatt!O165^2+Datenblatt!$D$11*Datenblatt!O165+Datenblatt!$E$11,IF(Übersicht!$C165=14,Datenblatt!$B$12*Datenblatt!O165^3+Datenblatt!$C$12*Datenblatt!O165^2+Datenblatt!$D$12*Datenblatt!O165+Datenblatt!$E$12,IF(Übersicht!$C165=15,Datenblatt!$B$13*Datenblatt!O165^3+Datenblatt!$C$13*Datenblatt!O165^2+Datenblatt!$D$13*Datenblatt!O165+Datenblatt!$E$13,IF(Übersicht!$C165=16,Datenblatt!$B$14*Datenblatt!O165^3+Datenblatt!$C$14*Datenblatt!O165^2+Datenblatt!$D$14*Datenblatt!O165+Datenblatt!$E$14,IF(Übersicht!$C165=12,Datenblatt!$B$15*Datenblatt!O165^3+Datenblatt!$C$15*Datenblatt!O165^2+Datenblatt!$D$15*Datenblatt!O165+Datenblatt!$E$15,IF(Übersicht!$C165=11,Datenblatt!$B$16*Datenblatt!O165^3+Datenblatt!$C$16*Datenblatt!O165^2+Datenblatt!$D$16*Datenblatt!O165+Datenblatt!$E$16,0))))))))))))))))))</f>
        <v>#DIV/0!</v>
      </c>
      <c r="N165">
        <f>IF(AND($C165=13,H165&lt;Datenblatt!$AA$3),0,IF(AND($C165=14,H165&lt;Datenblatt!$AA$4),0,IF(AND($C165=15,H165&lt;Datenblatt!$AA$5),0,IF(AND($C165=16,H165&lt;Datenblatt!$AA$6),0,IF(AND($C165=12,H165&lt;Datenblatt!$AA$7),0,IF(AND($C165=11,H165&lt;Datenblatt!$AA$8),0,IF(AND($C165=13,H165&gt;Datenblatt!$Z$3),100,IF(AND($C165=14,H165&gt;Datenblatt!$Z$4),100,IF(AND($C165=15,H165&gt;Datenblatt!$Z$5),100,IF(AND($C165=16,H165&gt;Datenblatt!$Z$6),100,IF(AND($C165=12,H165&gt;Datenblatt!$Z$7),100,IF(AND($C165=11,H165&gt;Datenblatt!$Z$8),100,IF($C165=13,(Datenblatt!$B$19*Übersicht!H165^3)+(Datenblatt!$C$19*Übersicht!H165^2)+(Datenblatt!$D$19*Übersicht!H165)+Datenblatt!$E$19,IF($C165=14,(Datenblatt!$B$20*Übersicht!H165^3)+(Datenblatt!$C$20*Übersicht!H165^2)+(Datenblatt!$D$20*Übersicht!H165)+Datenblatt!$E$20,IF($C165=15,(Datenblatt!$B$21*Übersicht!H165^3)+(Datenblatt!$C$21*Übersicht!H165^2)+(Datenblatt!$D$21*Übersicht!H165)+Datenblatt!$E$21,IF($C165=16,(Datenblatt!$B$22*Übersicht!H165^3)+(Datenblatt!$C$22*Übersicht!H165^2)+(Datenblatt!$D$22*Übersicht!H165)+Datenblatt!$E$22,IF($C165=12,(Datenblatt!$B$23*Übersicht!H165^3)+(Datenblatt!$C$23*Übersicht!H165^2)+(Datenblatt!$D$23*Übersicht!H165)+Datenblatt!$E$23,IF($C165=11,(Datenblatt!$B$24*Übersicht!H165^3)+(Datenblatt!$C$24*Übersicht!H165^2)+(Datenblatt!$D$24*Übersicht!H165)+Datenblatt!$E$24,0))))))))))))))))))</f>
        <v>0</v>
      </c>
      <c r="O165">
        <f>IF(AND(I165="",C165=11),Datenblatt!$I$26,IF(AND(I165="",C165=12),Datenblatt!$I$26,IF(AND(I165="",C165=16),Datenblatt!$I$27,IF(AND(I165="",C165=15),Datenblatt!$I$26,IF(AND(I165="",C165=14),Datenblatt!$I$26,IF(AND(I165="",C165=13),Datenblatt!$I$26,IF(AND($C165=13,I165&gt;Datenblatt!$AC$3),0,IF(AND($C165=14,I165&gt;Datenblatt!$AC$4),0,IF(AND($C165=15,I165&gt;Datenblatt!$AC$5),0,IF(AND($C165=16,I165&gt;Datenblatt!$AC$6),0,IF(AND($C165=12,I165&gt;Datenblatt!$AC$7),0,IF(AND($C165=11,I165&gt;Datenblatt!$AC$8),0,IF(AND($C165=13,I165&lt;Datenblatt!$AB$3),100,IF(AND($C165=14,I165&lt;Datenblatt!$AB$4),100,IF(AND($C165=15,I165&lt;Datenblatt!$AB$5),100,IF(AND($C165=16,I165&lt;Datenblatt!$AB$6),100,IF(AND($C165=12,I165&lt;Datenblatt!$AB$7),100,IF(AND($C165=11,I165&lt;Datenblatt!$AB$8),100,IF($C165=13,(Datenblatt!$B$27*Übersicht!I165^3)+(Datenblatt!$C$27*Übersicht!I165^2)+(Datenblatt!$D$27*Übersicht!I165)+Datenblatt!$E$27,IF($C165=14,(Datenblatt!$B$28*Übersicht!I165^3)+(Datenblatt!$C$28*Übersicht!I165^2)+(Datenblatt!$D$28*Übersicht!I165)+Datenblatt!$E$28,IF($C165=15,(Datenblatt!$B$29*Übersicht!I165^3)+(Datenblatt!$C$29*Übersicht!I165^2)+(Datenblatt!$D$29*Übersicht!I165)+Datenblatt!$E$29,IF($C165=16,(Datenblatt!$B$30*Übersicht!I165^3)+(Datenblatt!$C$30*Übersicht!I165^2)+(Datenblatt!$D$30*Übersicht!I165)+Datenblatt!$E$30,IF($C165=12,(Datenblatt!$B$31*Übersicht!I165^3)+(Datenblatt!$C$31*Übersicht!I165^2)+(Datenblatt!$D$31*Übersicht!I165)+Datenblatt!$E$31,IF($C165=11,(Datenblatt!$B$32*Übersicht!I165^3)+(Datenblatt!$C$32*Übersicht!I165^2)+(Datenblatt!$D$32*Übersicht!I165)+Datenblatt!$E$32,0))))))))))))))))))))))))</f>
        <v>0</v>
      </c>
      <c r="P165">
        <f>IF(AND(I165="",C165=11),Datenblatt!$I$29,IF(AND(I165="",C165=12),Datenblatt!$I$29,IF(AND(I165="",C165=16),Datenblatt!$I$29,IF(AND(I165="",C165=15),Datenblatt!$I$29,IF(AND(I165="",C165=14),Datenblatt!$I$29,IF(AND(I165="",C165=13),Datenblatt!$I$29,IF(AND($C165=13,I165&gt;Datenblatt!$AC$3),0,IF(AND($C165=14,I165&gt;Datenblatt!$AC$4),0,IF(AND($C165=15,I165&gt;Datenblatt!$AC$5),0,IF(AND($C165=16,I165&gt;Datenblatt!$AC$6),0,IF(AND($C165=12,I165&gt;Datenblatt!$AC$7),0,IF(AND($C165=11,I165&gt;Datenblatt!$AC$8),0,IF(AND($C165=13,I165&lt;Datenblatt!$AB$3),100,IF(AND($C165=14,I165&lt;Datenblatt!$AB$4),100,IF(AND($C165=15,I165&lt;Datenblatt!$AB$5),100,IF(AND($C165=16,I165&lt;Datenblatt!$AB$6),100,IF(AND($C165=12,I165&lt;Datenblatt!$AB$7),100,IF(AND($C165=11,I165&lt;Datenblatt!$AB$8),100,IF($C165=13,(Datenblatt!$B$27*Übersicht!I165^3)+(Datenblatt!$C$27*Übersicht!I165^2)+(Datenblatt!$D$27*Übersicht!I165)+Datenblatt!$E$27,IF($C165=14,(Datenblatt!$B$28*Übersicht!I165^3)+(Datenblatt!$C$28*Übersicht!I165^2)+(Datenblatt!$D$28*Übersicht!I165)+Datenblatt!$E$28,IF($C165=15,(Datenblatt!$B$29*Übersicht!I165^3)+(Datenblatt!$C$29*Übersicht!I165^2)+(Datenblatt!$D$29*Übersicht!I165)+Datenblatt!$E$29,IF($C165=16,(Datenblatt!$B$30*Übersicht!I165^3)+(Datenblatt!$C$30*Übersicht!I165^2)+(Datenblatt!$D$30*Übersicht!I165)+Datenblatt!$E$30,IF($C165=12,(Datenblatt!$B$31*Übersicht!I165^3)+(Datenblatt!$C$31*Übersicht!I165^2)+(Datenblatt!$D$31*Übersicht!I165)+Datenblatt!$E$31,IF($C165=11,(Datenblatt!$B$32*Übersicht!I165^3)+(Datenblatt!$C$32*Übersicht!I165^2)+(Datenblatt!$D$32*Übersicht!I165)+Datenblatt!$E$32,0))))))))))))))))))))))))</f>
        <v>0</v>
      </c>
      <c r="Q165" s="2" t="e">
        <f t="shared" si="8"/>
        <v>#DIV/0!</v>
      </c>
      <c r="R165" s="2" t="e">
        <f t="shared" si="9"/>
        <v>#DIV/0!</v>
      </c>
      <c r="T165" s="2"/>
      <c r="U165" s="2">
        <f>Datenblatt!$I$10</f>
        <v>63</v>
      </c>
      <c r="V165" s="2">
        <f>Datenblatt!$I$18</f>
        <v>62</v>
      </c>
      <c r="W165" s="2">
        <f>Datenblatt!$I$26</f>
        <v>56</v>
      </c>
      <c r="X165" s="2">
        <f>Datenblatt!$I$34</f>
        <v>58</v>
      </c>
      <c r="Y165" s="7" t="e">
        <f t="shared" si="10"/>
        <v>#DIV/0!</v>
      </c>
      <c r="AA165" s="2">
        <f>Datenblatt!$I$5</f>
        <v>73</v>
      </c>
      <c r="AB165">
        <f>Datenblatt!$I$13</f>
        <v>80</v>
      </c>
      <c r="AC165">
        <f>Datenblatt!$I$21</f>
        <v>80</v>
      </c>
      <c r="AD165">
        <f>Datenblatt!$I$29</f>
        <v>71</v>
      </c>
      <c r="AE165">
        <f>Datenblatt!$I$37</f>
        <v>75</v>
      </c>
      <c r="AF165" s="7" t="e">
        <f t="shared" si="11"/>
        <v>#DIV/0!</v>
      </c>
    </row>
    <row r="166" spans="11:32" ht="18.75" x14ac:dyDescent="0.3">
      <c r="K166" s="3" t="e">
        <f>IF(AND($C166=13,Datenblatt!M166&lt;Datenblatt!$S$3),0,IF(AND($C166=14,Datenblatt!M166&lt;Datenblatt!$S$4),0,IF(AND($C166=15,Datenblatt!M166&lt;Datenblatt!$S$5),0,IF(AND($C166=16,Datenblatt!M166&lt;Datenblatt!$S$6),0,IF(AND($C166=12,Datenblatt!M166&lt;Datenblatt!$S$7),0,IF(AND($C166=11,Datenblatt!M166&lt;Datenblatt!$S$8),0,IF(AND($C166=13,Datenblatt!M166&gt;Datenblatt!$R$3),100,IF(AND($C166=14,Datenblatt!M166&gt;Datenblatt!$R$4),100,IF(AND($C166=15,Datenblatt!M166&gt;Datenblatt!$R$5),100,IF(AND($C166=16,Datenblatt!M166&gt;Datenblatt!$R$6),100,IF(AND($C166=12,Datenblatt!M166&gt;Datenblatt!$R$7),100,IF(AND($C166=11,Datenblatt!M166&gt;Datenblatt!$R$8),100,IF(Übersicht!$C166=13,Datenblatt!$B$35*Datenblatt!M166^3+Datenblatt!$C$35*Datenblatt!M166^2+Datenblatt!$D$35*Datenblatt!M166+Datenblatt!$E$35,IF(Übersicht!$C166=14,Datenblatt!$B$36*Datenblatt!M166^3+Datenblatt!$C$36*Datenblatt!M166^2+Datenblatt!$D$36*Datenblatt!M166+Datenblatt!$E$36,IF(Übersicht!$C166=15,Datenblatt!$B$37*Datenblatt!M166^3+Datenblatt!$C$37*Datenblatt!M166^2+Datenblatt!$D$37*Datenblatt!M166+Datenblatt!$E$37,IF(Übersicht!$C166=16,Datenblatt!$B$38*Datenblatt!M166^3+Datenblatt!$C$38*Datenblatt!M166^2+Datenblatt!$D$38*Datenblatt!M166+Datenblatt!$E$38,IF(Übersicht!$C166=12,Datenblatt!$B$39*Datenblatt!M166^3+Datenblatt!$C$39*Datenblatt!M166^2+Datenblatt!$D$39*Datenblatt!M166+Datenblatt!$E$39,IF(Übersicht!$C166=11,Datenblatt!$B$40*Datenblatt!M166^3+Datenblatt!$C$40*Datenblatt!M166^2+Datenblatt!$D$40*Datenblatt!M166+Datenblatt!$E$40,0))))))))))))))))))</f>
        <v>#DIV/0!</v>
      </c>
      <c r="L166" s="3"/>
      <c r="M166" t="e">
        <f>IF(AND(Übersicht!$C166=13,Datenblatt!O166&lt;Datenblatt!$Y$3),0,IF(AND(Übersicht!$C166=14,Datenblatt!O166&lt;Datenblatt!$Y$4),0,IF(AND(Übersicht!$C166=15,Datenblatt!O166&lt;Datenblatt!$Y$5),0,IF(AND(Übersicht!$C166=16,Datenblatt!O166&lt;Datenblatt!$Y$6),0,IF(AND(Übersicht!$C166=12,Datenblatt!O166&lt;Datenblatt!$Y$7),0,IF(AND(Übersicht!$C166=11,Datenblatt!O166&lt;Datenblatt!$Y$8),0,IF(AND($C166=13,Datenblatt!O166&gt;Datenblatt!$X$3),100,IF(AND($C166=14,Datenblatt!O166&gt;Datenblatt!$X$4),100,IF(AND($C166=15,Datenblatt!O166&gt;Datenblatt!$X$5),100,IF(AND($C166=16,Datenblatt!O166&gt;Datenblatt!$X$6),100,IF(AND($C166=12,Datenblatt!O166&gt;Datenblatt!$X$7),100,IF(AND($C166=11,Datenblatt!O166&gt;Datenblatt!$X$8),100,IF(Übersicht!$C166=13,Datenblatt!$B$11*Datenblatt!O166^3+Datenblatt!$C$11*Datenblatt!O166^2+Datenblatt!$D$11*Datenblatt!O166+Datenblatt!$E$11,IF(Übersicht!$C166=14,Datenblatt!$B$12*Datenblatt!O166^3+Datenblatt!$C$12*Datenblatt!O166^2+Datenblatt!$D$12*Datenblatt!O166+Datenblatt!$E$12,IF(Übersicht!$C166=15,Datenblatt!$B$13*Datenblatt!O166^3+Datenblatt!$C$13*Datenblatt!O166^2+Datenblatt!$D$13*Datenblatt!O166+Datenblatt!$E$13,IF(Übersicht!$C166=16,Datenblatt!$B$14*Datenblatt!O166^3+Datenblatt!$C$14*Datenblatt!O166^2+Datenblatt!$D$14*Datenblatt!O166+Datenblatt!$E$14,IF(Übersicht!$C166=12,Datenblatt!$B$15*Datenblatt!O166^3+Datenblatt!$C$15*Datenblatt!O166^2+Datenblatt!$D$15*Datenblatt!O166+Datenblatt!$E$15,IF(Übersicht!$C166=11,Datenblatt!$B$16*Datenblatt!O166^3+Datenblatt!$C$16*Datenblatt!O166^2+Datenblatt!$D$16*Datenblatt!O166+Datenblatt!$E$16,0))))))))))))))))))</f>
        <v>#DIV/0!</v>
      </c>
      <c r="N166">
        <f>IF(AND($C166=13,H166&lt;Datenblatt!$AA$3),0,IF(AND($C166=14,H166&lt;Datenblatt!$AA$4),0,IF(AND($C166=15,H166&lt;Datenblatt!$AA$5),0,IF(AND($C166=16,H166&lt;Datenblatt!$AA$6),0,IF(AND($C166=12,H166&lt;Datenblatt!$AA$7),0,IF(AND($C166=11,H166&lt;Datenblatt!$AA$8),0,IF(AND($C166=13,H166&gt;Datenblatt!$Z$3),100,IF(AND($C166=14,H166&gt;Datenblatt!$Z$4),100,IF(AND($C166=15,H166&gt;Datenblatt!$Z$5),100,IF(AND($C166=16,H166&gt;Datenblatt!$Z$6),100,IF(AND($C166=12,H166&gt;Datenblatt!$Z$7),100,IF(AND($C166=11,H166&gt;Datenblatt!$Z$8),100,IF($C166=13,(Datenblatt!$B$19*Übersicht!H166^3)+(Datenblatt!$C$19*Übersicht!H166^2)+(Datenblatt!$D$19*Übersicht!H166)+Datenblatt!$E$19,IF($C166=14,(Datenblatt!$B$20*Übersicht!H166^3)+(Datenblatt!$C$20*Übersicht!H166^2)+(Datenblatt!$D$20*Übersicht!H166)+Datenblatt!$E$20,IF($C166=15,(Datenblatt!$B$21*Übersicht!H166^3)+(Datenblatt!$C$21*Übersicht!H166^2)+(Datenblatt!$D$21*Übersicht!H166)+Datenblatt!$E$21,IF($C166=16,(Datenblatt!$B$22*Übersicht!H166^3)+(Datenblatt!$C$22*Übersicht!H166^2)+(Datenblatt!$D$22*Übersicht!H166)+Datenblatt!$E$22,IF($C166=12,(Datenblatt!$B$23*Übersicht!H166^3)+(Datenblatt!$C$23*Übersicht!H166^2)+(Datenblatt!$D$23*Übersicht!H166)+Datenblatt!$E$23,IF($C166=11,(Datenblatt!$B$24*Übersicht!H166^3)+(Datenblatt!$C$24*Übersicht!H166^2)+(Datenblatt!$D$24*Übersicht!H166)+Datenblatt!$E$24,0))))))))))))))))))</f>
        <v>0</v>
      </c>
      <c r="O166">
        <f>IF(AND(I166="",C166=11),Datenblatt!$I$26,IF(AND(I166="",C166=12),Datenblatt!$I$26,IF(AND(I166="",C166=16),Datenblatt!$I$27,IF(AND(I166="",C166=15),Datenblatt!$I$26,IF(AND(I166="",C166=14),Datenblatt!$I$26,IF(AND(I166="",C166=13),Datenblatt!$I$26,IF(AND($C166=13,I166&gt;Datenblatt!$AC$3),0,IF(AND($C166=14,I166&gt;Datenblatt!$AC$4),0,IF(AND($C166=15,I166&gt;Datenblatt!$AC$5),0,IF(AND($C166=16,I166&gt;Datenblatt!$AC$6),0,IF(AND($C166=12,I166&gt;Datenblatt!$AC$7),0,IF(AND($C166=11,I166&gt;Datenblatt!$AC$8),0,IF(AND($C166=13,I166&lt;Datenblatt!$AB$3),100,IF(AND($C166=14,I166&lt;Datenblatt!$AB$4),100,IF(AND($C166=15,I166&lt;Datenblatt!$AB$5),100,IF(AND($C166=16,I166&lt;Datenblatt!$AB$6),100,IF(AND($C166=12,I166&lt;Datenblatt!$AB$7),100,IF(AND($C166=11,I166&lt;Datenblatt!$AB$8),100,IF($C166=13,(Datenblatt!$B$27*Übersicht!I166^3)+(Datenblatt!$C$27*Übersicht!I166^2)+(Datenblatt!$D$27*Übersicht!I166)+Datenblatt!$E$27,IF($C166=14,(Datenblatt!$B$28*Übersicht!I166^3)+(Datenblatt!$C$28*Übersicht!I166^2)+(Datenblatt!$D$28*Übersicht!I166)+Datenblatt!$E$28,IF($C166=15,(Datenblatt!$B$29*Übersicht!I166^3)+(Datenblatt!$C$29*Übersicht!I166^2)+(Datenblatt!$D$29*Übersicht!I166)+Datenblatt!$E$29,IF($C166=16,(Datenblatt!$B$30*Übersicht!I166^3)+(Datenblatt!$C$30*Übersicht!I166^2)+(Datenblatt!$D$30*Übersicht!I166)+Datenblatt!$E$30,IF($C166=12,(Datenblatt!$B$31*Übersicht!I166^3)+(Datenblatt!$C$31*Übersicht!I166^2)+(Datenblatt!$D$31*Übersicht!I166)+Datenblatt!$E$31,IF($C166=11,(Datenblatt!$B$32*Übersicht!I166^3)+(Datenblatt!$C$32*Übersicht!I166^2)+(Datenblatt!$D$32*Übersicht!I166)+Datenblatt!$E$32,0))))))))))))))))))))))))</f>
        <v>0</v>
      </c>
      <c r="P166">
        <f>IF(AND(I166="",C166=11),Datenblatt!$I$29,IF(AND(I166="",C166=12),Datenblatt!$I$29,IF(AND(I166="",C166=16),Datenblatt!$I$29,IF(AND(I166="",C166=15),Datenblatt!$I$29,IF(AND(I166="",C166=14),Datenblatt!$I$29,IF(AND(I166="",C166=13),Datenblatt!$I$29,IF(AND($C166=13,I166&gt;Datenblatt!$AC$3),0,IF(AND($C166=14,I166&gt;Datenblatt!$AC$4),0,IF(AND($C166=15,I166&gt;Datenblatt!$AC$5),0,IF(AND($C166=16,I166&gt;Datenblatt!$AC$6),0,IF(AND($C166=12,I166&gt;Datenblatt!$AC$7),0,IF(AND($C166=11,I166&gt;Datenblatt!$AC$8),0,IF(AND($C166=13,I166&lt;Datenblatt!$AB$3),100,IF(AND($C166=14,I166&lt;Datenblatt!$AB$4),100,IF(AND($C166=15,I166&lt;Datenblatt!$AB$5),100,IF(AND($C166=16,I166&lt;Datenblatt!$AB$6),100,IF(AND($C166=12,I166&lt;Datenblatt!$AB$7),100,IF(AND($C166=11,I166&lt;Datenblatt!$AB$8),100,IF($C166=13,(Datenblatt!$B$27*Übersicht!I166^3)+(Datenblatt!$C$27*Übersicht!I166^2)+(Datenblatt!$D$27*Übersicht!I166)+Datenblatt!$E$27,IF($C166=14,(Datenblatt!$B$28*Übersicht!I166^3)+(Datenblatt!$C$28*Übersicht!I166^2)+(Datenblatt!$D$28*Übersicht!I166)+Datenblatt!$E$28,IF($C166=15,(Datenblatt!$B$29*Übersicht!I166^3)+(Datenblatt!$C$29*Übersicht!I166^2)+(Datenblatt!$D$29*Übersicht!I166)+Datenblatt!$E$29,IF($C166=16,(Datenblatt!$B$30*Übersicht!I166^3)+(Datenblatt!$C$30*Übersicht!I166^2)+(Datenblatt!$D$30*Übersicht!I166)+Datenblatt!$E$30,IF($C166=12,(Datenblatt!$B$31*Übersicht!I166^3)+(Datenblatt!$C$31*Übersicht!I166^2)+(Datenblatt!$D$31*Übersicht!I166)+Datenblatt!$E$31,IF($C166=11,(Datenblatt!$B$32*Übersicht!I166^3)+(Datenblatt!$C$32*Übersicht!I166^2)+(Datenblatt!$D$32*Übersicht!I166)+Datenblatt!$E$32,0))))))))))))))))))))))))</f>
        <v>0</v>
      </c>
      <c r="Q166" s="2" t="e">
        <f t="shared" si="8"/>
        <v>#DIV/0!</v>
      </c>
      <c r="R166" s="2" t="e">
        <f t="shared" si="9"/>
        <v>#DIV/0!</v>
      </c>
      <c r="T166" s="2"/>
      <c r="U166" s="2">
        <f>Datenblatt!$I$10</f>
        <v>63</v>
      </c>
      <c r="V166" s="2">
        <f>Datenblatt!$I$18</f>
        <v>62</v>
      </c>
      <c r="W166" s="2">
        <f>Datenblatt!$I$26</f>
        <v>56</v>
      </c>
      <c r="X166" s="2">
        <f>Datenblatt!$I$34</f>
        <v>58</v>
      </c>
      <c r="Y166" s="7" t="e">
        <f t="shared" si="10"/>
        <v>#DIV/0!</v>
      </c>
      <c r="AA166" s="2">
        <f>Datenblatt!$I$5</f>
        <v>73</v>
      </c>
      <c r="AB166">
        <f>Datenblatt!$I$13</f>
        <v>80</v>
      </c>
      <c r="AC166">
        <f>Datenblatt!$I$21</f>
        <v>80</v>
      </c>
      <c r="AD166">
        <f>Datenblatt!$I$29</f>
        <v>71</v>
      </c>
      <c r="AE166">
        <f>Datenblatt!$I$37</f>
        <v>75</v>
      </c>
      <c r="AF166" s="7" t="e">
        <f t="shared" si="11"/>
        <v>#DIV/0!</v>
      </c>
    </row>
    <row r="167" spans="11:32" ht="18.75" x14ac:dyDescent="0.3">
      <c r="K167" s="3" t="e">
        <f>IF(AND($C167=13,Datenblatt!M167&lt;Datenblatt!$S$3),0,IF(AND($C167=14,Datenblatt!M167&lt;Datenblatt!$S$4),0,IF(AND($C167=15,Datenblatt!M167&lt;Datenblatt!$S$5),0,IF(AND($C167=16,Datenblatt!M167&lt;Datenblatt!$S$6),0,IF(AND($C167=12,Datenblatt!M167&lt;Datenblatt!$S$7),0,IF(AND($C167=11,Datenblatt!M167&lt;Datenblatt!$S$8),0,IF(AND($C167=13,Datenblatt!M167&gt;Datenblatt!$R$3),100,IF(AND($C167=14,Datenblatt!M167&gt;Datenblatt!$R$4),100,IF(AND($C167=15,Datenblatt!M167&gt;Datenblatt!$R$5),100,IF(AND($C167=16,Datenblatt!M167&gt;Datenblatt!$R$6),100,IF(AND($C167=12,Datenblatt!M167&gt;Datenblatt!$R$7),100,IF(AND($C167=11,Datenblatt!M167&gt;Datenblatt!$R$8),100,IF(Übersicht!$C167=13,Datenblatt!$B$35*Datenblatt!M167^3+Datenblatt!$C$35*Datenblatt!M167^2+Datenblatt!$D$35*Datenblatt!M167+Datenblatt!$E$35,IF(Übersicht!$C167=14,Datenblatt!$B$36*Datenblatt!M167^3+Datenblatt!$C$36*Datenblatt!M167^2+Datenblatt!$D$36*Datenblatt!M167+Datenblatt!$E$36,IF(Übersicht!$C167=15,Datenblatt!$B$37*Datenblatt!M167^3+Datenblatt!$C$37*Datenblatt!M167^2+Datenblatt!$D$37*Datenblatt!M167+Datenblatt!$E$37,IF(Übersicht!$C167=16,Datenblatt!$B$38*Datenblatt!M167^3+Datenblatt!$C$38*Datenblatt!M167^2+Datenblatt!$D$38*Datenblatt!M167+Datenblatt!$E$38,IF(Übersicht!$C167=12,Datenblatt!$B$39*Datenblatt!M167^3+Datenblatt!$C$39*Datenblatt!M167^2+Datenblatt!$D$39*Datenblatt!M167+Datenblatt!$E$39,IF(Übersicht!$C167=11,Datenblatt!$B$40*Datenblatt!M167^3+Datenblatt!$C$40*Datenblatt!M167^2+Datenblatt!$D$40*Datenblatt!M167+Datenblatt!$E$40,0))))))))))))))))))</f>
        <v>#DIV/0!</v>
      </c>
      <c r="L167" s="3"/>
      <c r="M167" t="e">
        <f>IF(AND(Übersicht!$C167=13,Datenblatt!O167&lt;Datenblatt!$Y$3),0,IF(AND(Übersicht!$C167=14,Datenblatt!O167&lt;Datenblatt!$Y$4),0,IF(AND(Übersicht!$C167=15,Datenblatt!O167&lt;Datenblatt!$Y$5),0,IF(AND(Übersicht!$C167=16,Datenblatt!O167&lt;Datenblatt!$Y$6),0,IF(AND(Übersicht!$C167=12,Datenblatt!O167&lt;Datenblatt!$Y$7),0,IF(AND(Übersicht!$C167=11,Datenblatt!O167&lt;Datenblatt!$Y$8),0,IF(AND($C167=13,Datenblatt!O167&gt;Datenblatt!$X$3),100,IF(AND($C167=14,Datenblatt!O167&gt;Datenblatt!$X$4),100,IF(AND($C167=15,Datenblatt!O167&gt;Datenblatt!$X$5),100,IF(AND($C167=16,Datenblatt!O167&gt;Datenblatt!$X$6),100,IF(AND($C167=12,Datenblatt!O167&gt;Datenblatt!$X$7),100,IF(AND($C167=11,Datenblatt!O167&gt;Datenblatt!$X$8),100,IF(Übersicht!$C167=13,Datenblatt!$B$11*Datenblatt!O167^3+Datenblatt!$C$11*Datenblatt!O167^2+Datenblatt!$D$11*Datenblatt!O167+Datenblatt!$E$11,IF(Übersicht!$C167=14,Datenblatt!$B$12*Datenblatt!O167^3+Datenblatt!$C$12*Datenblatt!O167^2+Datenblatt!$D$12*Datenblatt!O167+Datenblatt!$E$12,IF(Übersicht!$C167=15,Datenblatt!$B$13*Datenblatt!O167^3+Datenblatt!$C$13*Datenblatt!O167^2+Datenblatt!$D$13*Datenblatt!O167+Datenblatt!$E$13,IF(Übersicht!$C167=16,Datenblatt!$B$14*Datenblatt!O167^3+Datenblatt!$C$14*Datenblatt!O167^2+Datenblatt!$D$14*Datenblatt!O167+Datenblatt!$E$14,IF(Übersicht!$C167=12,Datenblatt!$B$15*Datenblatt!O167^3+Datenblatt!$C$15*Datenblatt!O167^2+Datenblatt!$D$15*Datenblatt!O167+Datenblatt!$E$15,IF(Übersicht!$C167=11,Datenblatt!$B$16*Datenblatt!O167^3+Datenblatt!$C$16*Datenblatt!O167^2+Datenblatt!$D$16*Datenblatt!O167+Datenblatt!$E$16,0))))))))))))))))))</f>
        <v>#DIV/0!</v>
      </c>
      <c r="N167">
        <f>IF(AND($C167=13,H167&lt;Datenblatt!$AA$3),0,IF(AND($C167=14,H167&lt;Datenblatt!$AA$4),0,IF(AND($C167=15,H167&lt;Datenblatt!$AA$5),0,IF(AND($C167=16,H167&lt;Datenblatt!$AA$6),0,IF(AND($C167=12,H167&lt;Datenblatt!$AA$7),0,IF(AND($C167=11,H167&lt;Datenblatt!$AA$8),0,IF(AND($C167=13,H167&gt;Datenblatt!$Z$3),100,IF(AND($C167=14,H167&gt;Datenblatt!$Z$4),100,IF(AND($C167=15,H167&gt;Datenblatt!$Z$5),100,IF(AND($C167=16,H167&gt;Datenblatt!$Z$6),100,IF(AND($C167=12,H167&gt;Datenblatt!$Z$7),100,IF(AND($C167=11,H167&gt;Datenblatt!$Z$8),100,IF($C167=13,(Datenblatt!$B$19*Übersicht!H167^3)+(Datenblatt!$C$19*Übersicht!H167^2)+(Datenblatt!$D$19*Übersicht!H167)+Datenblatt!$E$19,IF($C167=14,(Datenblatt!$B$20*Übersicht!H167^3)+(Datenblatt!$C$20*Übersicht!H167^2)+(Datenblatt!$D$20*Übersicht!H167)+Datenblatt!$E$20,IF($C167=15,(Datenblatt!$B$21*Übersicht!H167^3)+(Datenblatt!$C$21*Übersicht!H167^2)+(Datenblatt!$D$21*Übersicht!H167)+Datenblatt!$E$21,IF($C167=16,(Datenblatt!$B$22*Übersicht!H167^3)+(Datenblatt!$C$22*Übersicht!H167^2)+(Datenblatt!$D$22*Übersicht!H167)+Datenblatt!$E$22,IF($C167=12,(Datenblatt!$B$23*Übersicht!H167^3)+(Datenblatt!$C$23*Übersicht!H167^2)+(Datenblatt!$D$23*Übersicht!H167)+Datenblatt!$E$23,IF($C167=11,(Datenblatt!$B$24*Übersicht!H167^3)+(Datenblatt!$C$24*Übersicht!H167^2)+(Datenblatt!$D$24*Übersicht!H167)+Datenblatt!$E$24,0))))))))))))))))))</f>
        <v>0</v>
      </c>
      <c r="O167">
        <f>IF(AND(I167="",C167=11),Datenblatt!$I$26,IF(AND(I167="",C167=12),Datenblatt!$I$26,IF(AND(I167="",C167=16),Datenblatt!$I$27,IF(AND(I167="",C167=15),Datenblatt!$I$26,IF(AND(I167="",C167=14),Datenblatt!$I$26,IF(AND(I167="",C167=13),Datenblatt!$I$26,IF(AND($C167=13,I167&gt;Datenblatt!$AC$3),0,IF(AND($C167=14,I167&gt;Datenblatt!$AC$4),0,IF(AND($C167=15,I167&gt;Datenblatt!$AC$5),0,IF(AND($C167=16,I167&gt;Datenblatt!$AC$6),0,IF(AND($C167=12,I167&gt;Datenblatt!$AC$7),0,IF(AND($C167=11,I167&gt;Datenblatt!$AC$8),0,IF(AND($C167=13,I167&lt;Datenblatt!$AB$3),100,IF(AND($C167=14,I167&lt;Datenblatt!$AB$4),100,IF(AND($C167=15,I167&lt;Datenblatt!$AB$5),100,IF(AND($C167=16,I167&lt;Datenblatt!$AB$6),100,IF(AND($C167=12,I167&lt;Datenblatt!$AB$7),100,IF(AND($C167=11,I167&lt;Datenblatt!$AB$8),100,IF($C167=13,(Datenblatt!$B$27*Übersicht!I167^3)+(Datenblatt!$C$27*Übersicht!I167^2)+(Datenblatt!$D$27*Übersicht!I167)+Datenblatt!$E$27,IF($C167=14,(Datenblatt!$B$28*Übersicht!I167^3)+(Datenblatt!$C$28*Übersicht!I167^2)+(Datenblatt!$D$28*Übersicht!I167)+Datenblatt!$E$28,IF($C167=15,(Datenblatt!$B$29*Übersicht!I167^3)+(Datenblatt!$C$29*Übersicht!I167^2)+(Datenblatt!$D$29*Übersicht!I167)+Datenblatt!$E$29,IF($C167=16,(Datenblatt!$B$30*Übersicht!I167^3)+(Datenblatt!$C$30*Übersicht!I167^2)+(Datenblatt!$D$30*Übersicht!I167)+Datenblatt!$E$30,IF($C167=12,(Datenblatt!$B$31*Übersicht!I167^3)+(Datenblatt!$C$31*Übersicht!I167^2)+(Datenblatt!$D$31*Übersicht!I167)+Datenblatt!$E$31,IF($C167=11,(Datenblatt!$B$32*Übersicht!I167^3)+(Datenblatt!$C$32*Übersicht!I167^2)+(Datenblatt!$D$32*Übersicht!I167)+Datenblatt!$E$32,0))))))))))))))))))))))))</f>
        <v>0</v>
      </c>
      <c r="P167">
        <f>IF(AND(I167="",C167=11),Datenblatt!$I$29,IF(AND(I167="",C167=12),Datenblatt!$I$29,IF(AND(I167="",C167=16),Datenblatt!$I$29,IF(AND(I167="",C167=15),Datenblatt!$I$29,IF(AND(I167="",C167=14),Datenblatt!$I$29,IF(AND(I167="",C167=13),Datenblatt!$I$29,IF(AND($C167=13,I167&gt;Datenblatt!$AC$3),0,IF(AND($C167=14,I167&gt;Datenblatt!$AC$4),0,IF(AND($C167=15,I167&gt;Datenblatt!$AC$5),0,IF(AND($C167=16,I167&gt;Datenblatt!$AC$6),0,IF(AND($C167=12,I167&gt;Datenblatt!$AC$7),0,IF(AND($C167=11,I167&gt;Datenblatt!$AC$8),0,IF(AND($C167=13,I167&lt;Datenblatt!$AB$3),100,IF(AND($C167=14,I167&lt;Datenblatt!$AB$4),100,IF(AND($C167=15,I167&lt;Datenblatt!$AB$5),100,IF(AND($C167=16,I167&lt;Datenblatt!$AB$6),100,IF(AND($C167=12,I167&lt;Datenblatt!$AB$7),100,IF(AND($C167=11,I167&lt;Datenblatt!$AB$8),100,IF($C167=13,(Datenblatt!$B$27*Übersicht!I167^3)+(Datenblatt!$C$27*Übersicht!I167^2)+(Datenblatt!$D$27*Übersicht!I167)+Datenblatt!$E$27,IF($C167=14,(Datenblatt!$B$28*Übersicht!I167^3)+(Datenblatt!$C$28*Übersicht!I167^2)+(Datenblatt!$D$28*Übersicht!I167)+Datenblatt!$E$28,IF($C167=15,(Datenblatt!$B$29*Übersicht!I167^3)+(Datenblatt!$C$29*Übersicht!I167^2)+(Datenblatt!$D$29*Übersicht!I167)+Datenblatt!$E$29,IF($C167=16,(Datenblatt!$B$30*Übersicht!I167^3)+(Datenblatt!$C$30*Übersicht!I167^2)+(Datenblatt!$D$30*Übersicht!I167)+Datenblatt!$E$30,IF($C167=12,(Datenblatt!$B$31*Übersicht!I167^3)+(Datenblatt!$C$31*Übersicht!I167^2)+(Datenblatt!$D$31*Übersicht!I167)+Datenblatt!$E$31,IF($C167=11,(Datenblatt!$B$32*Übersicht!I167^3)+(Datenblatt!$C$32*Übersicht!I167^2)+(Datenblatt!$D$32*Übersicht!I167)+Datenblatt!$E$32,0))))))))))))))))))))))))</f>
        <v>0</v>
      </c>
      <c r="Q167" s="2" t="e">
        <f t="shared" si="8"/>
        <v>#DIV/0!</v>
      </c>
      <c r="R167" s="2" t="e">
        <f t="shared" si="9"/>
        <v>#DIV/0!</v>
      </c>
      <c r="T167" s="2"/>
      <c r="U167" s="2">
        <f>Datenblatt!$I$10</f>
        <v>63</v>
      </c>
      <c r="V167" s="2">
        <f>Datenblatt!$I$18</f>
        <v>62</v>
      </c>
      <c r="W167" s="2">
        <f>Datenblatt!$I$26</f>
        <v>56</v>
      </c>
      <c r="X167" s="2">
        <f>Datenblatt!$I$34</f>
        <v>58</v>
      </c>
      <c r="Y167" s="7" t="e">
        <f t="shared" si="10"/>
        <v>#DIV/0!</v>
      </c>
      <c r="AA167" s="2">
        <f>Datenblatt!$I$5</f>
        <v>73</v>
      </c>
      <c r="AB167">
        <f>Datenblatt!$I$13</f>
        <v>80</v>
      </c>
      <c r="AC167">
        <f>Datenblatt!$I$21</f>
        <v>80</v>
      </c>
      <c r="AD167">
        <f>Datenblatt!$I$29</f>
        <v>71</v>
      </c>
      <c r="AE167">
        <f>Datenblatt!$I$37</f>
        <v>75</v>
      </c>
      <c r="AF167" s="7" t="e">
        <f t="shared" si="11"/>
        <v>#DIV/0!</v>
      </c>
    </row>
    <row r="168" spans="11:32" ht="18.75" x14ac:dyDescent="0.3">
      <c r="K168" s="3" t="e">
        <f>IF(AND($C168=13,Datenblatt!M168&lt;Datenblatt!$S$3),0,IF(AND($C168=14,Datenblatt!M168&lt;Datenblatt!$S$4),0,IF(AND($C168=15,Datenblatt!M168&lt;Datenblatt!$S$5),0,IF(AND($C168=16,Datenblatt!M168&lt;Datenblatt!$S$6),0,IF(AND($C168=12,Datenblatt!M168&lt;Datenblatt!$S$7),0,IF(AND($C168=11,Datenblatt!M168&lt;Datenblatt!$S$8),0,IF(AND($C168=13,Datenblatt!M168&gt;Datenblatt!$R$3),100,IF(AND($C168=14,Datenblatt!M168&gt;Datenblatt!$R$4),100,IF(AND($C168=15,Datenblatt!M168&gt;Datenblatt!$R$5),100,IF(AND($C168=16,Datenblatt!M168&gt;Datenblatt!$R$6),100,IF(AND($C168=12,Datenblatt!M168&gt;Datenblatt!$R$7),100,IF(AND($C168=11,Datenblatt!M168&gt;Datenblatt!$R$8),100,IF(Übersicht!$C168=13,Datenblatt!$B$35*Datenblatt!M168^3+Datenblatt!$C$35*Datenblatt!M168^2+Datenblatt!$D$35*Datenblatt!M168+Datenblatt!$E$35,IF(Übersicht!$C168=14,Datenblatt!$B$36*Datenblatt!M168^3+Datenblatt!$C$36*Datenblatt!M168^2+Datenblatt!$D$36*Datenblatt!M168+Datenblatt!$E$36,IF(Übersicht!$C168=15,Datenblatt!$B$37*Datenblatt!M168^3+Datenblatt!$C$37*Datenblatt!M168^2+Datenblatt!$D$37*Datenblatt!M168+Datenblatt!$E$37,IF(Übersicht!$C168=16,Datenblatt!$B$38*Datenblatt!M168^3+Datenblatt!$C$38*Datenblatt!M168^2+Datenblatt!$D$38*Datenblatt!M168+Datenblatt!$E$38,IF(Übersicht!$C168=12,Datenblatt!$B$39*Datenblatt!M168^3+Datenblatt!$C$39*Datenblatt!M168^2+Datenblatt!$D$39*Datenblatt!M168+Datenblatt!$E$39,IF(Übersicht!$C168=11,Datenblatt!$B$40*Datenblatt!M168^3+Datenblatt!$C$40*Datenblatt!M168^2+Datenblatt!$D$40*Datenblatt!M168+Datenblatt!$E$40,0))))))))))))))))))</f>
        <v>#DIV/0!</v>
      </c>
      <c r="L168" s="3"/>
      <c r="M168" t="e">
        <f>IF(AND(Übersicht!$C168=13,Datenblatt!O168&lt;Datenblatt!$Y$3),0,IF(AND(Übersicht!$C168=14,Datenblatt!O168&lt;Datenblatt!$Y$4),0,IF(AND(Übersicht!$C168=15,Datenblatt!O168&lt;Datenblatt!$Y$5),0,IF(AND(Übersicht!$C168=16,Datenblatt!O168&lt;Datenblatt!$Y$6),0,IF(AND(Übersicht!$C168=12,Datenblatt!O168&lt;Datenblatt!$Y$7),0,IF(AND(Übersicht!$C168=11,Datenblatt!O168&lt;Datenblatt!$Y$8),0,IF(AND($C168=13,Datenblatt!O168&gt;Datenblatt!$X$3),100,IF(AND($C168=14,Datenblatt!O168&gt;Datenblatt!$X$4),100,IF(AND($C168=15,Datenblatt!O168&gt;Datenblatt!$X$5),100,IF(AND($C168=16,Datenblatt!O168&gt;Datenblatt!$X$6),100,IF(AND($C168=12,Datenblatt!O168&gt;Datenblatt!$X$7),100,IF(AND($C168=11,Datenblatt!O168&gt;Datenblatt!$X$8),100,IF(Übersicht!$C168=13,Datenblatt!$B$11*Datenblatt!O168^3+Datenblatt!$C$11*Datenblatt!O168^2+Datenblatt!$D$11*Datenblatt!O168+Datenblatt!$E$11,IF(Übersicht!$C168=14,Datenblatt!$B$12*Datenblatt!O168^3+Datenblatt!$C$12*Datenblatt!O168^2+Datenblatt!$D$12*Datenblatt!O168+Datenblatt!$E$12,IF(Übersicht!$C168=15,Datenblatt!$B$13*Datenblatt!O168^3+Datenblatt!$C$13*Datenblatt!O168^2+Datenblatt!$D$13*Datenblatt!O168+Datenblatt!$E$13,IF(Übersicht!$C168=16,Datenblatt!$B$14*Datenblatt!O168^3+Datenblatt!$C$14*Datenblatt!O168^2+Datenblatt!$D$14*Datenblatt!O168+Datenblatt!$E$14,IF(Übersicht!$C168=12,Datenblatt!$B$15*Datenblatt!O168^3+Datenblatt!$C$15*Datenblatt!O168^2+Datenblatt!$D$15*Datenblatt!O168+Datenblatt!$E$15,IF(Übersicht!$C168=11,Datenblatt!$B$16*Datenblatt!O168^3+Datenblatt!$C$16*Datenblatt!O168^2+Datenblatt!$D$16*Datenblatt!O168+Datenblatt!$E$16,0))))))))))))))))))</f>
        <v>#DIV/0!</v>
      </c>
      <c r="N168">
        <f>IF(AND($C168=13,H168&lt;Datenblatt!$AA$3),0,IF(AND($C168=14,H168&lt;Datenblatt!$AA$4),0,IF(AND($C168=15,H168&lt;Datenblatt!$AA$5),0,IF(AND($C168=16,H168&lt;Datenblatt!$AA$6),0,IF(AND($C168=12,H168&lt;Datenblatt!$AA$7),0,IF(AND($C168=11,H168&lt;Datenblatt!$AA$8),0,IF(AND($C168=13,H168&gt;Datenblatt!$Z$3),100,IF(AND($C168=14,H168&gt;Datenblatt!$Z$4),100,IF(AND($C168=15,H168&gt;Datenblatt!$Z$5),100,IF(AND($C168=16,H168&gt;Datenblatt!$Z$6),100,IF(AND($C168=12,H168&gt;Datenblatt!$Z$7),100,IF(AND($C168=11,H168&gt;Datenblatt!$Z$8),100,IF($C168=13,(Datenblatt!$B$19*Übersicht!H168^3)+(Datenblatt!$C$19*Übersicht!H168^2)+(Datenblatt!$D$19*Übersicht!H168)+Datenblatt!$E$19,IF($C168=14,(Datenblatt!$B$20*Übersicht!H168^3)+(Datenblatt!$C$20*Übersicht!H168^2)+(Datenblatt!$D$20*Übersicht!H168)+Datenblatt!$E$20,IF($C168=15,(Datenblatt!$B$21*Übersicht!H168^3)+(Datenblatt!$C$21*Übersicht!H168^2)+(Datenblatt!$D$21*Übersicht!H168)+Datenblatt!$E$21,IF($C168=16,(Datenblatt!$B$22*Übersicht!H168^3)+(Datenblatt!$C$22*Übersicht!H168^2)+(Datenblatt!$D$22*Übersicht!H168)+Datenblatt!$E$22,IF($C168=12,(Datenblatt!$B$23*Übersicht!H168^3)+(Datenblatt!$C$23*Übersicht!H168^2)+(Datenblatt!$D$23*Übersicht!H168)+Datenblatt!$E$23,IF($C168=11,(Datenblatt!$B$24*Übersicht!H168^3)+(Datenblatt!$C$24*Übersicht!H168^2)+(Datenblatt!$D$24*Übersicht!H168)+Datenblatt!$E$24,0))))))))))))))))))</f>
        <v>0</v>
      </c>
      <c r="O168">
        <f>IF(AND(I168="",C168=11),Datenblatt!$I$26,IF(AND(I168="",C168=12),Datenblatt!$I$26,IF(AND(I168="",C168=16),Datenblatt!$I$27,IF(AND(I168="",C168=15),Datenblatt!$I$26,IF(AND(I168="",C168=14),Datenblatt!$I$26,IF(AND(I168="",C168=13),Datenblatt!$I$26,IF(AND($C168=13,I168&gt;Datenblatt!$AC$3),0,IF(AND($C168=14,I168&gt;Datenblatt!$AC$4),0,IF(AND($C168=15,I168&gt;Datenblatt!$AC$5),0,IF(AND($C168=16,I168&gt;Datenblatt!$AC$6),0,IF(AND($C168=12,I168&gt;Datenblatt!$AC$7),0,IF(AND($C168=11,I168&gt;Datenblatt!$AC$8),0,IF(AND($C168=13,I168&lt;Datenblatt!$AB$3),100,IF(AND($C168=14,I168&lt;Datenblatt!$AB$4),100,IF(AND($C168=15,I168&lt;Datenblatt!$AB$5),100,IF(AND($C168=16,I168&lt;Datenblatt!$AB$6),100,IF(AND($C168=12,I168&lt;Datenblatt!$AB$7),100,IF(AND($C168=11,I168&lt;Datenblatt!$AB$8),100,IF($C168=13,(Datenblatt!$B$27*Übersicht!I168^3)+(Datenblatt!$C$27*Übersicht!I168^2)+(Datenblatt!$D$27*Übersicht!I168)+Datenblatt!$E$27,IF($C168=14,(Datenblatt!$B$28*Übersicht!I168^3)+(Datenblatt!$C$28*Übersicht!I168^2)+(Datenblatt!$D$28*Übersicht!I168)+Datenblatt!$E$28,IF($C168=15,(Datenblatt!$B$29*Übersicht!I168^3)+(Datenblatt!$C$29*Übersicht!I168^2)+(Datenblatt!$D$29*Übersicht!I168)+Datenblatt!$E$29,IF($C168=16,(Datenblatt!$B$30*Übersicht!I168^3)+(Datenblatt!$C$30*Übersicht!I168^2)+(Datenblatt!$D$30*Übersicht!I168)+Datenblatt!$E$30,IF($C168=12,(Datenblatt!$B$31*Übersicht!I168^3)+(Datenblatt!$C$31*Übersicht!I168^2)+(Datenblatt!$D$31*Übersicht!I168)+Datenblatt!$E$31,IF($C168=11,(Datenblatt!$B$32*Übersicht!I168^3)+(Datenblatt!$C$32*Übersicht!I168^2)+(Datenblatt!$D$32*Übersicht!I168)+Datenblatt!$E$32,0))))))))))))))))))))))))</f>
        <v>0</v>
      </c>
      <c r="P168">
        <f>IF(AND(I168="",C168=11),Datenblatt!$I$29,IF(AND(I168="",C168=12),Datenblatt!$I$29,IF(AND(I168="",C168=16),Datenblatt!$I$29,IF(AND(I168="",C168=15),Datenblatt!$I$29,IF(AND(I168="",C168=14),Datenblatt!$I$29,IF(AND(I168="",C168=13),Datenblatt!$I$29,IF(AND($C168=13,I168&gt;Datenblatt!$AC$3),0,IF(AND($C168=14,I168&gt;Datenblatt!$AC$4),0,IF(AND($C168=15,I168&gt;Datenblatt!$AC$5),0,IF(AND($C168=16,I168&gt;Datenblatt!$AC$6),0,IF(AND($C168=12,I168&gt;Datenblatt!$AC$7),0,IF(AND($C168=11,I168&gt;Datenblatt!$AC$8),0,IF(AND($C168=13,I168&lt;Datenblatt!$AB$3),100,IF(AND($C168=14,I168&lt;Datenblatt!$AB$4),100,IF(AND($C168=15,I168&lt;Datenblatt!$AB$5),100,IF(AND($C168=16,I168&lt;Datenblatt!$AB$6),100,IF(AND($C168=12,I168&lt;Datenblatt!$AB$7),100,IF(AND($C168=11,I168&lt;Datenblatt!$AB$8),100,IF($C168=13,(Datenblatt!$B$27*Übersicht!I168^3)+(Datenblatt!$C$27*Übersicht!I168^2)+(Datenblatt!$D$27*Übersicht!I168)+Datenblatt!$E$27,IF($C168=14,(Datenblatt!$B$28*Übersicht!I168^3)+(Datenblatt!$C$28*Übersicht!I168^2)+(Datenblatt!$D$28*Übersicht!I168)+Datenblatt!$E$28,IF($C168=15,(Datenblatt!$B$29*Übersicht!I168^3)+(Datenblatt!$C$29*Übersicht!I168^2)+(Datenblatt!$D$29*Übersicht!I168)+Datenblatt!$E$29,IF($C168=16,(Datenblatt!$B$30*Übersicht!I168^3)+(Datenblatt!$C$30*Übersicht!I168^2)+(Datenblatt!$D$30*Übersicht!I168)+Datenblatt!$E$30,IF($C168=12,(Datenblatt!$B$31*Übersicht!I168^3)+(Datenblatt!$C$31*Übersicht!I168^2)+(Datenblatt!$D$31*Übersicht!I168)+Datenblatt!$E$31,IF($C168=11,(Datenblatt!$B$32*Übersicht!I168^3)+(Datenblatt!$C$32*Übersicht!I168^2)+(Datenblatt!$D$32*Übersicht!I168)+Datenblatt!$E$32,0))))))))))))))))))))))))</f>
        <v>0</v>
      </c>
      <c r="Q168" s="2" t="e">
        <f t="shared" si="8"/>
        <v>#DIV/0!</v>
      </c>
      <c r="R168" s="2" t="e">
        <f t="shared" si="9"/>
        <v>#DIV/0!</v>
      </c>
      <c r="T168" s="2"/>
      <c r="U168" s="2">
        <f>Datenblatt!$I$10</f>
        <v>63</v>
      </c>
      <c r="V168" s="2">
        <f>Datenblatt!$I$18</f>
        <v>62</v>
      </c>
      <c r="W168" s="2">
        <f>Datenblatt!$I$26</f>
        <v>56</v>
      </c>
      <c r="X168" s="2">
        <f>Datenblatt!$I$34</f>
        <v>58</v>
      </c>
      <c r="Y168" s="7" t="e">
        <f t="shared" si="10"/>
        <v>#DIV/0!</v>
      </c>
      <c r="AA168" s="2">
        <f>Datenblatt!$I$5</f>
        <v>73</v>
      </c>
      <c r="AB168">
        <f>Datenblatt!$I$13</f>
        <v>80</v>
      </c>
      <c r="AC168">
        <f>Datenblatt!$I$21</f>
        <v>80</v>
      </c>
      <c r="AD168">
        <f>Datenblatt!$I$29</f>
        <v>71</v>
      </c>
      <c r="AE168">
        <f>Datenblatt!$I$37</f>
        <v>75</v>
      </c>
      <c r="AF168" s="7" t="e">
        <f t="shared" si="11"/>
        <v>#DIV/0!</v>
      </c>
    </row>
    <row r="169" spans="11:32" ht="18.75" x14ac:dyDescent="0.3">
      <c r="K169" s="3" t="e">
        <f>IF(AND($C169=13,Datenblatt!M169&lt;Datenblatt!$S$3),0,IF(AND($C169=14,Datenblatt!M169&lt;Datenblatt!$S$4),0,IF(AND($C169=15,Datenblatt!M169&lt;Datenblatt!$S$5),0,IF(AND($C169=16,Datenblatt!M169&lt;Datenblatt!$S$6),0,IF(AND($C169=12,Datenblatt!M169&lt;Datenblatt!$S$7),0,IF(AND($C169=11,Datenblatt!M169&lt;Datenblatt!$S$8),0,IF(AND($C169=13,Datenblatt!M169&gt;Datenblatt!$R$3),100,IF(AND($C169=14,Datenblatt!M169&gt;Datenblatt!$R$4),100,IF(AND($C169=15,Datenblatt!M169&gt;Datenblatt!$R$5),100,IF(AND($C169=16,Datenblatt!M169&gt;Datenblatt!$R$6),100,IF(AND($C169=12,Datenblatt!M169&gt;Datenblatt!$R$7),100,IF(AND($C169=11,Datenblatt!M169&gt;Datenblatt!$R$8),100,IF(Übersicht!$C169=13,Datenblatt!$B$35*Datenblatt!M169^3+Datenblatt!$C$35*Datenblatt!M169^2+Datenblatt!$D$35*Datenblatt!M169+Datenblatt!$E$35,IF(Übersicht!$C169=14,Datenblatt!$B$36*Datenblatt!M169^3+Datenblatt!$C$36*Datenblatt!M169^2+Datenblatt!$D$36*Datenblatt!M169+Datenblatt!$E$36,IF(Übersicht!$C169=15,Datenblatt!$B$37*Datenblatt!M169^3+Datenblatt!$C$37*Datenblatt!M169^2+Datenblatt!$D$37*Datenblatt!M169+Datenblatt!$E$37,IF(Übersicht!$C169=16,Datenblatt!$B$38*Datenblatt!M169^3+Datenblatt!$C$38*Datenblatt!M169^2+Datenblatt!$D$38*Datenblatt!M169+Datenblatt!$E$38,IF(Übersicht!$C169=12,Datenblatt!$B$39*Datenblatt!M169^3+Datenblatt!$C$39*Datenblatt!M169^2+Datenblatt!$D$39*Datenblatt!M169+Datenblatt!$E$39,IF(Übersicht!$C169=11,Datenblatt!$B$40*Datenblatt!M169^3+Datenblatt!$C$40*Datenblatt!M169^2+Datenblatt!$D$40*Datenblatt!M169+Datenblatt!$E$40,0))))))))))))))))))</f>
        <v>#DIV/0!</v>
      </c>
      <c r="L169" s="3"/>
      <c r="M169" t="e">
        <f>IF(AND(Übersicht!$C169=13,Datenblatt!O169&lt;Datenblatt!$Y$3),0,IF(AND(Übersicht!$C169=14,Datenblatt!O169&lt;Datenblatt!$Y$4),0,IF(AND(Übersicht!$C169=15,Datenblatt!O169&lt;Datenblatt!$Y$5),0,IF(AND(Übersicht!$C169=16,Datenblatt!O169&lt;Datenblatt!$Y$6),0,IF(AND(Übersicht!$C169=12,Datenblatt!O169&lt;Datenblatt!$Y$7),0,IF(AND(Übersicht!$C169=11,Datenblatt!O169&lt;Datenblatt!$Y$8),0,IF(AND($C169=13,Datenblatt!O169&gt;Datenblatt!$X$3),100,IF(AND($C169=14,Datenblatt!O169&gt;Datenblatt!$X$4),100,IF(AND($C169=15,Datenblatt!O169&gt;Datenblatt!$X$5),100,IF(AND($C169=16,Datenblatt!O169&gt;Datenblatt!$X$6),100,IF(AND($C169=12,Datenblatt!O169&gt;Datenblatt!$X$7),100,IF(AND($C169=11,Datenblatt!O169&gt;Datenblatt!$X$8),100,IF(Übersicht!$C169=13,Datenblatt!$B$11*Datenblatt!O169^3+Datenblatt!$C$11*Datenblatt!O169^2+Datenblatt!$D$11*Datenblatt!O169+Datenblatt!$E$11,IF(Übersicht!$C169=14,Datenblatt!$B$12*Datenblatt!O169^3+Datenblatt!$C$12*Datenblatt!O169^2+Datenblatt!$D$12*Datenblatt!O169+Datenblatt!$E$12,IF(Übersicht!$C169=15,Datenblatt!$B$13*Datenblatt!O169^3+Datenblatt!$C$13*Datenblatt!O169^2+Datenblatt!$D$13*Datenblatt!O169+Datenblatt!$E$13,IF(Übersicht!$C169=16,Datenblatt!$B$14*Datenblatt!O169^3+Datenblatt!$C$14*Datenblatt!O169^2+Datenblatt!$D$14*Datenblatt!O169+Datenblatt!$E$14,IF(Übersicht!$C169=12,Datenblatt!$B$15*Datenblatt!O169^3+Datenblatt!$C$15*Datenblatt!O169^2+Datenblatt!$D$15*Datenblatt!O169+Datenblatt!$E$15,IF(Übersicht!$C169=11,Datenblatt!$B$16*Datenblatt!O169^3+Datenblatt!$C$16*Datenblatt!O169^2+Datenblatt!$D$16*Datenblatt!O169+Datenblatt!$E$16,0))))))))))))))))))</f>
        <v>#DIV/0!</v>
      </c>
      <c r="N169">
        <f>IF(AND($C169=13,H169&lt;Datenblatt!$AA$3),0,IF(AND($C169=14,H169&lt;Datenblatt!$AA$4),0,IF(AND($C169=15,H169&lt;Datenblatt!$AA$5),0,IF(AND($C169=16,H169&lt;Datenblatt!$AA$6),0,IF(AND($C169=12,H169&lt;Datenblatt!$AA$7),0,IF(AND($C169=11,H169&lt;Datenblatt!$AA$8),0,IF(AND($C169=13,H169&gt;Datenblatt!$Z$3),100,IF(AND($C169=14,H169&gt;Datenblatt!$Z$4),100,IF(AND($C169=15,H169&gt;Datenblatt!$Z$5),100,IF(AND($C169=16,H169&gt;Datenblatt!$Z$6),100,IF(AND($C169=12,H169&gt;Datenblatt!$Z$7),100,IF(AND($C169=11,H169&gt;Datenblatt!$Z$8),100,IF($C169=13,(Datenblatt!$B$19*Übersicht!H169^3)+(Datenblatt!$C$19*Übersicht!H169^2)+(Datenblatt!$D$19*Übersicht!H169)+Datenblatt!$E$19,IF($C169=14,(Datenblatt!$B$20*Übersicht!H169^3)+(Datenblatt!$C$20*Übersicht!H169^2)+(Datenblatt!$D$20*Übersicht!H169)+Datenblatt!$E$20,IF($C169=15,(Datenblatt!$B$21*Übersicht!H169^3)+(Datenblatt!$C$21*Übersicht!H169^2)+(Datenblatt!$D$21*Übersicht!H169)+Datenblatt!$E$21,IF($C169=16,(Datenblatt!$B$22*Übersicht!H169^3)+(Datenblatt!$C$22*Übersicht!H169^2)+(Datenblatt!$D$22*Übersicht!H169)+Datenblatt!$E$22,IF($C169=12,(Datenblatt!$B$23*Übersicht!H169^3)+(Datenblatt!$C$23*Übersicht!H169^2)+(Datenblatt!$D$23*Übersicht!H169)+Datenblatt!$E$23,IF($C169=11,(Datenblatt!$B$24*Übersicht!H169^3)+(Datenblatt!$C$24*Übersicht!H169^2)+(Datenblatt!$D$24*Übersicht!H169)+Datenblatt!$E$24,0))))))))))))))))))</f>
        <v>0</v>
      </c>
      <c r="O169">
        <f>IF(AND(I169="",C169=11),Datenblatt!$I$26,IF(AND(I169="",C169=12),Datenblatt!$I$26,IF(AND(I169="",C169=16),Datenblatt!$I$27,IF(AND(I169="",C169=15),Datenblatt!$I$26,IF(AND(I169="",C169=14),Datenblatt!$I$26,IF(AND(I169="",C169=13),Datenblatt!$I$26,IF(AND($C169=13,I169&gt;Datenblatt!$AC$3),0,IF(AND($C169=14,I169&gt;Datenblatt!$AC$4),0,IF(AND($C169=15,I169&gt;Datenblatt!$AC$5),0,IF(AND($C169=16,I169&gt;Datenblatt!$AC$6),0,IF(AND($C169=12,I169&gt;Datenblatt!$AC$7),0,IF(AND($C169=11,I169&gt;Datenblatt!$AC$8),0,IF(AND($C169=13,I169&lt;Datenblatt!$AB$3),100,IF(AND($C169=14,I169&lt;Datenblatt!$AB$4),100,IF(AND($C169=15,I169&lt;Datenblatt!$AB$5),100,IF(AND($C169=16,I169&lt;Datenblatt!$AB$6),100,IF(AND($C169=12,I169&lt;Datenblatt!$AB$7),100,IF(AND($C169=11,I169&lt;Datenblatt!$AB$8),100,IF($C169=13,(Datenblatt!$B$27*Übersicht!I169^3)+(Datenblatt!$C$27*Übersicht!I169^2)+(Datenblatt!$D$27*Übersicht!I169)+Datenblatt!$E$27,IF($C169=14,(Datenblatt!$B$28*Übersicht!I169^3)+(Datenblatt!$C$28*Übersicht!I169^2)+(Datenblatt!$D$28*Übersicht!I169)+Datenblatt!$E$28,IF($C169=15,(Datenblatt!$B$29*Übersicht!I169^3)+(Datenblatt!$C$29*Übersicht!I169^2)+(Datenblatt!$D$29*Übersicht!I169)+Datenblatt!$E$29,IF($C169=16,(Datenblatt!$B$30*Übersicht!I169^3)+(Datenblatt!$C$30*Übersicht!I169^2)+(Datenblatt!$D$30*Übersicht!I169)+Datenblatt!$E$30,IF($C169=12,(Datenblatt!$B$31*Übersicht!I169^3)+(Datenblatt!$C$31*Übersicht!I169^2)+(Datenblatt!$D$31*Übersicht!I169)+Datenblatt!$E$31,IF($C169=11,(Datenblatt!$B$32*Übersicht!I169^3)+(Datenblatt!$C$32*Übersicht!I169^2)+(Datenblatt!$D$32*Übersicht!I169)+Datenblatt!$E$32,0))))))))))))))))))))))))</f>
        <v>0</v>
      </c>
      <c r="P169">
        <f>IF(AND(I169="",C169=11),Datenblatt!$I$29,IF(AND(I169="",C169=12),Datenblatt!$I$29,IF(AND(I169="",C169=16),Datenblatt!$I$29,IF(AND(I169="",C169=15),Datenblatt!$I$29,IF(AND(I169="",C169=14),Datenblatt!$I$29,IF(AND(I169="",C169=13),Datenblatt!$I$29,IF(AND($C169=13,I169&gt;Datenblatt!$AC$3),0,IF(AND($C169=14,I169&gt;Datenblatt!$AC$4),0,IF(AND($C169=15,I169&gt;Datenblatt!$AC$5),0,IF(AND($C169=16,I169&gt;Datenblatt!$AC$6),0,IF(AND($C169=12,I169&gt;Datenblatt!$AC$7),0,IF(AND($C169=11,I169&gt;Datenblatt!$AC$8),0,IF(AND($C169=13,I169&lt;Datenblatt!$AB$3),100,IF(AND($C169=14,I169&lt;Datenblatt!$AB$4),100,IF(AND($C169=15,I169&lt;Datenblatt!$AB$5),100,IF(AND($C169=16,I169&lt;Datenblatt!$AB$6),100,IF(AND($C169=12,I169&lt;Datenblatt!$AB$7),100,IF(AND($C169=11,I169&lt;Datenblatt!$AB$8),100,IF($C169=13,(Datenblatt!$B$27*Übersicht!I169^3)+(Datenblatt!$C$27*Übersicht!I169^2)+(Datenblatt!$D$27*Übersicht!I169)+Datenblatt!$E$27,IF($C169=14,(Datenblatt!$B$28*Übersicht!I169^3)+(Datenblatt!$C$28*Übersicht!I169^2)+(Datenblatt!$D$28*Übersicht!I169)+Datenblatt!$E$28,IF($C169=15,(Datenblatt!$B$29*Übersicht!I169^3)+(Datenblatt!$C$29*Übersicht!I169^2)+(Datenblatt!$D$29*Übersicht!I169)+Datenblatt!$E$29,IF($C169=16,(Datenblatt!$B$30*Übersicht!I169^3)+(Datenblatt!$C$30*Übersicht!I169^2)+(Datenblatt!$D$30*Übersicht!I169)+Datenblatt!$E$30,IF($C169=12,(Datenblatt!$B$31*Übersicht!I169^3)+(Datenblatt!$C$31*Übersicht!I169^2)+(Datenblatt!$D$31*Übersicht!I169)+Datenblatt!$E$31,IF($C169=11,(Datenblatt!$B$32*Übersicht!I169^3)+(Datenblatt!$C$32*Übersicht!I169^2)+(Datenblatt!$D$32*Übersicht!I169)+Datenblatt!$E$32,0))))))))))))))))))))))))</f>
        <v>0</v>
      </c>
      <c r="Q169" s="2" t="e">
        <f t="shared" si="8"/>
        <v>#DIV/0!</v>
      </c>
      <c r="R169" s="2" t="e">
        <f t="shared" si="9"/>
        <v>#DIV/0!</v>
      </c>
      <c r="T169" s="2"/>
      <c r="U169" s="2">
        <f>Datenblatt!$I$10</f>
        <v>63</v>
      </c>
      <c r="V169" s="2">
        <f>Datenblatt!$I$18</f>
        <v>62</v>
      </c>
      <c r="W169" s="2">
        <f>Datenblatt!$I$26</f>
        <v>56</v>
      </c>
      <c r="X169" s="2">
        <f>Datenblatt!$I$34</f>
        <v>58</v>
      </c>
      <c r="Y169" s="7" t="e">
        <f t="shared" si="10"/>
        <v>#DIV/0!</v>
      </c>
      <c r="AA169" s="2">
        <f>Datenblatt!$I$5</f>
        <v>73</v>
      </c>
      <c r="AB169">
        <f>Datenblatt!$I$13</f>
        <v>80</v>
      </c>
      <c r="AC169">
        <f>Datenblatt!$I$21</f>
        <v>80</v>
      </c>
      <c r="AD169">
        <f>Datenblatt!$I$29</f>
        <v>71</v>
      </c>
      <c r="AE169">
        <f>Datenblatt!$I$37</f>
        <v>75</v>
      </c>
      <c r="AF169" s="7" t="e">
        <f t="shared" si="11"/>
        <v>#DIV/0!</v>
      </c>
    </row>
    <row r="170" spans="11:32" ht="18.75" x14ac:dyDescent="0.3">
      <c r="K170" s="3" t="e">
        <f>IF(AND($C170=13,Datenblatt!M170&lt;Datenblatt!$S$3),0,IF(AND($C170=14,Datenblatt!M170&lt;Datenblatt!$S$4),0,IF(AND($C170=15,Datenblatt!M170&lt;Datenblatt!$S$5),0,IF(AND($C170=16,Datenblatt!M170&lt;Datenblatt!$S$6),0,IF(AND($C170=12,Datenblatt!M170&lt;Datenblatt!$S$7),0,IF(AND($C170=11,Datenblatt!M170&lt;Datenblatt!$S$8),0,IF(AND($C170=13,Datenblatt!M170&gt;Datenblatt!$R$3),100,IF(AND($C170=14,Datenblatt!M170&gt;Datenblatt!$R$4),100,IF(AND($C170=15,Datenblatt!M170&gt;Datenblatt!$R$5),100,IF(AND($C170=16,Datenblatt!M170&gt;Datenblatt!$R$6),100,IF(AND($C170=12,Datenblatt!M170&gt;Datenblatt!$R$7),100,IF(AND($C170=11,Datenblatt!M170&gt;Datenblatt!$R$8),100,IF(Übersicht!$C170=13,Datenblatt!$B$35*Datenblatt!M170^3+Datenblatt!$C$35*Datenblatt!M170^2+Datenblatt!$D$35*Datenblatt!M170+Datenblatt!$E$35,IF(Übersicht!$C170=14,Datenblatt!$B$36*Datenblatt!M170^3+Datenblatt!$C$36*Datenblatt!M170^2+Datenblatt!$D$36*Datenblatt!M170+Datenblatt!$E$36,IF(Übersicht!$C170=15,Datenblatt!$B$37*Datenblatt!M170^3+Datenblatt!$C$37*Datenblatt!M170^2+Datenblatt!$D$37*Datenblatt!M170+Datenblatt!$E$37,IF(Übersicht!$C170=16,Datenblatt!$B$38*Datenblatt!M170^3+Datenblatt!$C$38*Datenblatt!M170^2+Datenblatt!$D$38*Datenblatt!M170+Datenblatt!$E$38,IF(Übersicht!$C170=12,Datenblatt!$B$39*Datenblatt!M170^3+Datenblatt!$C$39*Datenblatt!M170^2+Datenblatt!$D$39*Datenblatt!M170+Datenblatt!$E$39,IF(Übersicht!$C170=11,Datenblatt!$B$40*Datenblatt!M170^3+Datenblatt!$C$40*Datenblatt!M170^2+Datenblatt!$D$40*Datenblatt!M170+Datenblatt!$E$40,0))))))))))))))))))</f>
        <v>#DIV/0!</v>
      </c>
      <c r="L170" s="3"/>
      <c r="M170" t="e">
        <f>IF(AND(Übersicht!$C170=13,Datenblatt!O170&lt;Datenblatt!$Y$3),0,IF(AND(Übersicht!$C170=14,Datenblatt!O170&lt;Datenblatt!$Y$4),0,IF(AND(Übersicht!$C170=15,Datenblatt!O170&lt;Datenblatt!$Y$5),0,IF(AND(Übersicht!$C170=16,Datenblatt!O170&lt;Datenblatt!$Y$6),0,IF(AND(Übersicht!$C170=12,Datenblatt!O170&lt;Datenblatt!$Y$7),0,IF(AND(Übersicht!$C170=11,Datenblatt!O170&lt;Datenblatt!$Y$8),0,IF(AND($C170=13,Datenblatt!O170&gt;Datenblatt!$X$3),100,IF(AND($C170=14,Datenblatt!O170&gt;Datenblatt!$X$4),100,IF(AND($C170=15,Datenblatt!O170&gt;Datenblatt!$X$5),100,IF(AND($C170=16,Datenblatt!O170&gt;Datenblatt!$X$6),100,IF(AND($C170=12,Datenblatt!O170&gt;Datenblatt!$X$7),100,IF(AND($C170=11,Datenblatt!O170&gt;Datenblatt!$X$8),100,IF(Übersicht!$C170=13,Datenblatt!$B$11*Datenblatt!O170^3+Datenblatt!$C$11*Datenblatt!O170^2+Datenblatt!$D$11*Datenblatt!O170+Datenblatt!$E$11,IF(Übersicht!$C170=14,Datenblatt!$B$12*Datenblatt!O170^3+Datenblatt!$C$12*Datenblatt!O170^2+Datenblatt!$D$12*Datenblatt!O170+Datenblatt!$E$12,IF(Übersicht!$C170=15,Datenblatt!$B$13*Datenblatt!O170^3+Datenblatt!$C$13*Datenblatt!O170^2+Datenblatt!$D$13*Datenblatt!O170+Datenblatt!$E$13,IF(Übersicht!$C170=16,Datenblatt!$B$14*Datenblatt!O170^3+Datenblatt!$C$14*Datenblatt!O170^2+Datenblatt!$D$14*Datenblatt!O170+Datenblatt!$E$14,IF(Übersicht!$C170=12,Datenblatt!$B$15*Datenblatt!O170^3+Datenblatt!$C$15*Datenblatt!O170^2+Datenblatt!$D$15*Datenblatt!O170+Datenblatt!$E$15,IF(Übersicht!$C170=11,Datenblatt!$B$16*Datenblatt!O170^3+Datenblatt!$C$16*Datenblatt!O170^2+Datenblatt!$D$16*Datenblatt!O170+Datenblatt!$E$16,0))))))))))))))))))</f>
        <v>#DIV/0!</v>
      </c>
      <c r="N170">
        <f>IF(AND($C170=13,H170&lt;Datenblatt!$AA$3),0,IF(AND($C170=14,H170&lt;Datenblatt!$AA$4),0,IF(AND($C170=15,H170&lt;Datenblatt!$AA$5),0,IF(AND($C170=16,H170&lt;Datenblatt!$AA$6),0,IF(AND($C170=12,H170&lt;Datenblatt!$AA$7),0,IF(AND($C170=11,H170&lt;Datenblatt!$AA$8),0,IF(AND($C170=13,H170&gt;Datenblatt!$Z$3),100,IF(AND($C170=14,H170&gt;Datenblatt!$Z$4),100,IF(AND($C170=15,H170&gt;Datenblatt!$Z$5),100,IF(AND($C170=16,H170&gt;Datenblatt!$Z$6),100,IF(AND($C170=12,H170&gt;Datenblatt!$Z$7),100,IF(AND($C170=11,H170&gt;Datenblatt!$Z$8),100,IF($C170=13,(Datenblatt!$B$19*Übersicht!H170^3)+(Datenblatt!$C$19*Übersicht!H170^2)+(Datenblatt!$D$19*Übersicht!H170)+Datenblatt!$E$19,IF($C170=14,(Datenblatt!$B$20*Übersicht!H170^3)+(Datenblatt!$C$20*Übersicht!H170^2)+(Datenblatt!$D$20*Übersicht!H170)+Datenblatt!$E$20,IF($C170=15,(Datenblatt!$B$21*Übersicht!H170^3)+(Datenblatt!$C$21*Übersicht!H170^2)+(Datenblatt!$D$21*Übersicht!H170)+Datenblatt!$E$21,IF($C170=16,(Datenblatt!$B$22*Übersicht!H170^3)+(Datenblatt!$C$22*Übersicht!H170^2)+(Datenblatt!$D$22*Übersicht!H170)+Datenblatt!$E$22,IF($C170=12,(Datenblatt!$B$23*Übersicht!H170^3)+(Datenblatt!$C$23*Übersicht!H170^2)+(Datenblatt!$D$23*Übersicht!H170)+Datenblatt!$E$23,IF($C170=11,(Datenblatt!$B$24*Übersicht!H170^3)+(Datenblatt!$C$24*Übersicht!H170^2)+(Datenblatt!$D$24*Übersicht!H170)+Datenblatt!$E$24,0))))))))))))))))))</f>
        <v>0</v>
      </c>
      <c r="O170">
        <f>IF(AND(I170="",C170=11),Datenblatt!$I$26,IF(AND(I170="",C170=12),Datenblatt!$I$26,IF(AND(I170="",C170=16),Datenblatt!$I$27,IF(AND(I170="",C170=15),Datenblatt!$I$26,IF(AND(I170="",C170=14),Datenblatt!$I$26,IF(AND(I170="",C170=13),Datenblatt!$I$26,IF(AND($C170=13,I170&gt;Datenblatt!$AC$3),0,IF(AND($C170=14,I170&gt;Datenblatt!$AC$4),0,IF(AND($C170=15,I170&gt;Datenblatt!$AC$5),0,IF(AND($C170=16,I170&gt;Datenblatt!$AC$6),0,IF(AND($C170=12,I170&gt;Datenblatt!$AC$7),0,IF(AND($C170=11,I170&gt;Datenblatt!$AC$8),0,IF(AND($C170=13,I170&lt;Datenblatt!$AB$3),100,IF(AND($C170=14,I170&lt;Datenblatt!$AB$4),100,IF(AND($C170=15,I170&lt;Datenblatt!$AB$5),100,IF(AND($C170=16,I170&lt;Datenblatt!$AB$6),100,IF(AND($C170=12,I170&lt;Datenblatt!$AB$7),100,IF(AND($C170=11,I170&lt;Datenblatt!$AB$8),100,IF($C170=13,(Datenblatt!$B$27*Übersicht!I170^3)+(Datenblatt!$C$27*Übersicht!I170^2)+(Datenblatt!$D$27*Übersicht!I170)+Datenblatt!$E$27,IF($C170=14,(Datenblatt!$B$28*Übersicht!I170^3)+(Datenblatt!$C$28*Übersicht!I170^2)+(Datenblatt!$D$28*Übersicht!I170)+Datenblatt!$E$28,IF($C170=15,(Datenblatt!$B$29*Übersicht!I170^3)+(Datenblatt!$C$29*Übersicht!I170^2)+(Datenblatt!$D$29*Übersicht!I170)+Datenblatt!$E$29,IF($C170=16,(Datenblatt!$B$30*Übersicht!I170^3)+(Datenblatt!$C$30*Übersicht!I170^2)+(Datenblatt!$D$30*Übersicht!I170)+Datenblatt!$E$30,IF($C170=12,(Datenblatt!$B$31*Übersicht!I170^3)+(Datenblatt!$C$31*Übersicht!I170^2)+(Datenblatt!$D$31*Übersicht!I170)+Datenblatt!$E$31,IF($C170=11,(Datenblatt!$B$32*Übersicht!I170^3)+(Datenblatt!$C$32*Übersicht!I170^2)+(Datenblatt!$D$32*Übersicht!I170)+Datenblatt!$E$32,0))))))))))))))))))))))))</f>
        <v>0</v>
      </c>
      <c r="P170">
        <f>IF(AND(I170="",C170=11),Datenblatt!$I$29,IF(AND(I170="",C170=12),Datenblatt!$I$29,IF(AND(I170="",C170=16),Datenblatt!$I$29,IF(AND(I170="",C170=15),Datenblatt!$I$29,IF(AND(I170="",C170=14),Datenblatt!$I$29,IF(AND(I170="",C170=13),Datenblatt!$I$29,IF(AND($C170=13,I170&gt;Datenblatt!$AC$3),0,IF(AND($C170=14,I170&gt;Datenblatt!$AC$4),0,IF(AND($C170=15,I170&gt;Datenblatt!$AC$5),0,IF(AND($C170=16,I170&gt;Datenblatt!$AC$6),0,IF(AND($C170=12,I170&gt;Datenblatt!$AC$7),0,IF(AND($C170=11,I170&gt;Datenblatt!$AC$8),0,IF(AND($C170=13,I170&lt;Datenblatt!$AB$3),100,IF(AND($C170=14,I170&lt;Datenblatt!$AB$4),100,IF(AND($C170=15,I170&lt;Datenblatt!$AB$5),100,IF(AND($C170=16,I170&lt;Datenblatt!$AB$6),100,IF(AND($C170=12,I170&lt;Datenblatt!$AB$7),100,IF(AND($C170=11,I170&lt;Datenblatt!$AB$8),100,IF($C170=13,(Datenblatt!$B$27*Übersicht!I170^3)+(Datenblatt!$C$27*Übersicht!I170^2)+(Datenblatt!$D$27*Übersicht!I170)+Datenblatt!$E$27,IF($C170=14,(Datenblatt!$B$28*Übersicht!I170^3)+(Datenblatt!$C$28*Übersicht!I170^2)+(Datenblatt!$D$28*Übersicht!I170)+Datenblatt!$E$28,IF($C170=15,(Datenblatt!$B$29*Übersicht!I170^3)+(Datenblatt!$C$29*Übersicht!I170^2)+(Datenblatt!$D$29*Übersicht!I170)+Datenblatt!$E$29,IF($C170=16,(Datenblatt!$B$30*Übersicht!I170^3)+(Datenblatt!$C$30*Übersicht!I170^2)+(Datenblatt!$D$30*Übersicht!I170)+Datenblatt!$E$30,IF($C170=12,(Datenblatt!$B$31*Übersicht!I170^3)+(Datenblatt!$C$31*Übersicht!I170^2)+(Datenblatt!$D$31*Übersicht!I170)+Datenblatt!$E$31,IF($C170=11,(Datenblatt!$B$32*Übersicht!I170^3)+(Datenblatt!$C$32*Übersicht!I170^2)+(Datenblatt!$D$32*Übersicht!I170)+Datenblatt!$E$32,0))))))))))))))))))))))))</f>
        <v>0</v>
      </c>
      <c r="Q170" s="2" t="e">
        <f t="shared" si="8"/>
        <v>#DIV/0!</v>
      </c>
      <c r="R170" s="2" t="e">
        <f t="shared" si="9"/>
        <v>#DIV/0!</v>
      </c>
      <c r="T170" s="2"/>
      <c r="U170" s="2">
        <f>Datenblatt!$I$10</f>
        <v>63</v>
      </c>
      <c r="V170" s="2">
        <f>Datenblatt!$I$18</f>
        <v>62</v>
      </c>
      <c r="W170" s="2">
        <f>Datenblatt!$I$26</f>
        <v>56</v>
      </c>
      <c r="X170" s="2">
        <f>Datenblatt!$I$34</f>
        <v>58</v>
      </c>
      <c r="Y170" s="7" t="e">
        <f t="shared" si="10"/>
        <v>#DIV/0!</v>
      </c>
      <c r="AA170" s="2">
        <f>Datenblatt!$I$5</f>
        <v>73</v>
      </c>
      <c r="AB170">
        <f>Datenblatt!$I$13</f>
        <v>80</v>
      </c>
      <c r="AC170">
        <f>Datenblatt!$I$21</f>
        <v>80</v>
      </c>
      <c r="AD170">
        <f>Datenblatt!$I$29</f>
        <v>71</v>
      </c>
      <c r="AE170">
        <f>Datenblatt!$I$37</f>
        <v>75</v>
      </c>
      <c r="AF170" s="7" t="e">
        <f t="shared" si="11"/>
        <v>#DIV/0!</v>
      </c>
    </row>
    <row r="171" spans="11:32" ht="18.75" x14ac:dyDescent="0.3">
      <c r="K171" s="3" t="e">
        <f>IF(AND($C171=13,Datenblatt!M171&lt;Datenblatt!$S$3),0,IF(AND($C171=14,Datenblatt!M171&lt;Datenblatt!$S$4),0,IF(AND($C171=15,Datenblatt!M171&lt;Datenblatt!$S$5),0,IF(AND($C171=16,Datenblatt!M171&lt;Datenblatt!$S$6),0,IF(AND($C171=12,Datenblatt!M171&lt;Datenblatt!$S$7),0,IF(AND($C171=11,Datenblatt!M171&lt;Datenblatt!$S$8),0,IF(AND($C171=13,Datenblatt!M171&gt;Datenblatt!$R$3),100,IF(AND($C171=14,Datenblatt!M171&gt;Datenblatt!$R$4),100,IF(AND($C171=15,Datenblatt!M171&gt;Datenblatt!$R$5),100,IF(AND($C171=16,Datenblatt!M171&gt;Datenblatt!$R$6),100,IF(AND($C171=12,Datenblatt!M171&gt;Datenblatt!$R$7),100,IF(AND($C171=11,Datenblatt!M171&gt;Datenblatt!$R$8),100,IF(Übersicht!$C171=13,Datenblatt!$B$35*Datenblatt!M171^3+Datenblatt!$C$35*Datenblatt!M171^2+Datenblatt!$D$35*Datenblatt!M171+Datenblatt!$E$35,IF(Übersicht!$C171=14,Datenblatt!$B$36*Datenblatt!M171^3+Datenblatt!$C$36*Datenblatt!M171^2+Datenblatt!$D$36*Datenblatt!M171+Datenblatt!$E$36,IF(Übersicht!$C171=15,Datenblatt!$B$37*Datenblatt!M171^3+Datenblatt!$C$37*Datenblatt!M171^2+Datenblatt!$D$37*Datenblatt!M171+Datenblatt!$E$37,IF(Übersicht!$C171=16,Datenblatt!$B$38*Datenblatt!M171^3+Datenblatt!$C$38*Datenblatt!M171^2+Datenblatt!$D$38*Datenblatt!M171+Datenblatt!$E$38,IF(Übersicht!$C171=12,Datenblatt!$B$39*Datenblatt!M171^3+Datenblatt!$C$39*Datenblatt!M171^2+Datenblatt!$D$39*Datenblatt!M171+Datenblatt!$E$39,IF(Übersicht!$C171=11,Datenblatt!$B$40*Datenblatt!M171^3+Datenblatt!$C$40*Datenblatt!M171^2+Datenblatt!$D$40*Datenblatt!M171+Datenblatt!$E$40,0))))))))))))))))))</f>
        <v>#DIV/0!</v>
      </c>
      <c r="L171" s="3"/>
      <c r="M171" t="e">
        <f>IF(AND(Übersicht!$C171=13,Datenblatt!O171&lt;Datenblatt!$Y$3),0,IF(AND(Übersicht!$C171=14,Datenblatt!O171&lt;Datenblatt!$Y$4),0,IF(AND(Übersicht!$C171=15,Datenblatt!O171&lt;Datenblatt!$Y$5),0,IF(AND(Übersicht!$C171=16,Datenblatt!O171&lt;Datenblatt!$Y$6),0,IF(AND(Übersicht!$C171=12,Datenblatt!O171&lt;Datenblatt!$Y$7),0,IF(AND(Übersicht!$C171=11,Datenblatt!O171&lt;Datenblatt!$Y$8),0,IF(AND($C171=13,Datenblatt!O171&gt;Datenblatt!$X$3),100,IF(AND($C171=14,Datenblatt!O171&gt;Datenblatt!$X$4),100,IF(AND($C171=15,Datenblatt!O171&gt;Datenblatt!$X$5),100,IF(AND($C171=16,Datenblatt!O171&gt;Datenblatt!$X$6),100,IF(AND($C171=12,Datenblatt!O171&gt;Datenblatt!$X$7),100,IF(AND($C171=11,Datenblatt!O171&gt;Datenblatt!$X$8),100,IF(Übersicht!$C171=13,Datenblatt!$B$11*Datenblatt!O171^3+Datenblatt!$C$11*Datenblatt!O171^2+Datenblatt!$D$11*Datenblatt!O171+Datenblatt!$E$11,IF(Übersicht!$C171=14,Datenblatt!$B$12*Datenblatt!O171^3+Datenblatt!$C$12*Datenblatt!O171^2+Datenblatt!$D$12*Datenblatt!O171+Datenblatt!$E$12,IF(Übersicht!$C171=15,Datenblatt!$B$13*Datenblatt!O171^3+Datenblatt!$C$13*Datenblatt!O171^2+Datenblatt!$D$13*Datenblatt!O171+Datenblatt!$E$13,IF(Übersicht!$C171=16,Datenblatt!$B$14*Datenblatt!O171^3+Datenblatt!$C$14*Datenblatt!O171^2+Datenblatt!$D$14*Datenblatt!O171+Datenblatt!$E$14,IF(Übersicht!$C171=12,Datenblatt!$B$15*Datenblatt!O171^3+Datenblatt!$C$15*Datenblatt!O171^2+Datenblatt!$D$15*Datenblatt!O171+Datenblatt!$E$15,IF(Übersicht!$C171=11,Datenblatt!$B$16*Datenblatt!O171^3+Datenblatt!$C$16*Datenblatt!O171^2+Datenblatt!$D$16*Datenblatt!O171+Datenblatt!$E$16,0))))))))))))))))))</f>
        <v>#DIV/0!</v>
      </c>
      <c r="N171">
        <f>IF(AND($C171=13,H171&lt;Datenblatt!$AA$3),0,IF(AND($C171=14,H171&lt;Datenblatt!$AA$4),0,IF(AND($C171=15,H171&lt;Datenblatt!$AA$5),0,IF(AND($C171=16,H171&lt;Datenblatt!$AA$6),0,IF(AND($C171=12,H171&lt;Datenblatt!$AA$7),0,IF(AND($C171=11,H171&lt;Datenblatt!$AA$8),0,IF(AND($C171=13,H171&gt;Datenblatt!$Z$3),100,IF(AND($C171=14,H171&gt;Datenblatt!$Z$4),100,IF(AND($C171=15,H171&gt;Datenblatt!$Z$5),100,IF(AND($C171=16,H171&gt;Datenblatt!$Z$6),100,IF(AND($C171=12,H171&gt;Datenblatt!$Z$7),100,IF(AND($C171=11,H171&gt;Datenblatt!$Z$8),100,IF($C171=13,(Datenblatt!$B$19*Übersicht!H171^3)+(Datenblatt!$C$19*Übersicht!H171^2)+(Datenblatt!$D$19*Übersicht!H171)+Datenblatt!$E$19,IF($C171=14,(Datenblatt!$B$20*Übersicht!H171^3)+(Datenblatt!$C$20*Übersicht!H171^2)+(Datenblatt!$D$20*Übersicht!H171)+Datenblatt!$E$20,IF($C171=15,(Datenblatt!$B$21*Übersicht!H171^3)+(Datenblatt!$C$21*Übersicht!H171^2)+(Datenblatt!$D$21*Übersicht!H171)+Datenblatt!$E$21,IF($C171=16,(Datenblatt!$B$22*Übersicht!H171^3)+(Datenblatt!$C$22*Übersicht!H171^2)+(Datenblatt!$D$22*Übersicht!H171)+Datenblatt!$E$22,IF($C171=12,(Datenblatt!$B$23*Übersicht!H171^3)+(Datenblatt!$C$23*Übersicht!H171^2)+(Datenblatt!$D$23*Übersicht!H171)+Datenblatt!$E$23,IF($C171=11,(Datenblatt!$B$24*Übersicht!H171^3)+(Datenblatt!$C$24*Übersicht!H171^2)+(Datenblatt!$D$24*Übersicht!H171)+Datenblatt!$E$24,0))))))))))))))))))</f>
        <v>0</v>
      </c>
      <c r="O171">
        <f>IF(AND(I171="",C171=11),Datenblatt!$I$26,IF(AND(I171="",C171=12),Datenblatt!$I$26,IF(AND(I171="",C171=16),Datenblatt!$I$27,IF(AND(I171="",C171=15),Datenblatt!$I$26,IF(AND(I171="",C171=14),Datenblatt!$I$26,IF(AND(I171="",C171=13),Datenblatt!$I$26,IF(AND($C171=13,I171&gt;Datenblatt!$AC$3),0,IF(AND($C171=14,I171&gt;Datenblatt!$AC$4),0,IF(AND($C171=15,I171&gt;Datenblatt!$AC$5),0,IF(AND($C171=16,I171&gt;Datenblatt!$AC$6),0,IF(AND($C171=12,I171&gt;Datenblatt!$AC$7),0,IF(AND($C171=11,I171&gt;Datenblatt!$AC$8),0,IF(AND($C171=13,I171&lt;Datenblatt!$AB$3),100,IF(AND($C171=14,I171&lt;Datenblatt!$AB$4),100,IF(AND($C171=15,I171&lt;Datenblatt!$AB$5),100,IF(AND($C171=16,I171&lt;Datenblatt!$AB$6),100,IF(AND($C171=12,I171&lt;Datenblatt!$AB$7),100,IF(AND($C171=11,I171&lt;Datenblatt!$AB$8),100,IF($C171=13,(Datenblatt!$B$27*Übersicht!I171^3)+(Datenblatt!$C$27*Übersicht!I171^2)+(Datenblatt!$D$27*Übersicht!I171)+Datenblatt!$E$27,IF($C171=14,(Datenblatt!$B$28*Übersicht!I171^3)+(Datenblatt!$C$28*Übersicht!I171^2)+(Datenblatt!$D$28*Übersicht!I171)+Datenblatt!$E$28,IF($C171=15,(Datenblatt!$B$29*Übersicht!I171^3)+(Datenblatt!$C$29*Übersicht!I171^2)+(Datenblatt!$D$29*Übersicht!I171)+Datenblatt!$E$29,IF($C171=16,(Datenblatt!$B$30*Übersicht!I171^3)+(Datenblatt!$C$30*Übersicht!I171^2)+(Datenblatt!$D$30*Übersicht!I171)+Datenblatt!$E$30,IF($C171=12,(Datenblatt!$B$31*Übersicht!I171^3)+(Datenblatt!$C$31*Übersicht!I171^2)+(Datenblatt!$D$31*Übersicht!I171)+Datenblatt!$E$31,IF($C171=11,(Datenblatt!$B$32*Übersicht!I171^3)+(Datenblatt!$C$32*Übersicht!I171^2)+(Datenblatt!$D$32*Übersicht!I171)+Datenblatt!$E$32,0))))))))))))))))))))))))</f>
        <v>0</v>
      </c>
      <c r="P171">
        <f>IF(AND(I171="",C171=11),Datenblatt!$I$29,IF(AND(I171="",C171=12),Datenblatt!$I$29,IF(AND(I171="",C171=16),Datenblatt!$I$29,IF(AND(I171="",C171=15),Datenblatt!$I$29,IF(AND(I171="",C171=14),Datenblatt!$I$29,IF(AND(I171="",C171=13),Datenblatt!$I$29,IF(AND($C171=13,I171&gt;Datenblatt!$AC$3),0,IF(AND($C171=14,I171&gt;Datenblatt!$AC$4),0,IF(AND($C171=15,I171&gt;Datenblatt!$AC$5),0,IF(AND($C171=16,I171&gt;Datenblatt!$AC$6),0,IF(AND($C171=12,I171&gt;Datenblatt!$AC$7),0,IF(AND($C171=11,I171&gt;Datenblatt!$AC$8),0,IF(AND($C171=13,I171&lt;Datenblatt!$AB$3),100,IF(AND($C171=14,I171&lt;Datenblatt!$AB$4),100,IF(AND($C171=15,I171&lt;Datenblatt!$AB$5),100,IF(AND($C171=16,I171&lt;Datenblatt!$AB$6),100,IF(AND($C171=12,I171&lt;Datenblatt!$AB$7),100,IF(AND($C171=11,I171&lt;Datenblatt!$AB$8),100,IF($C171=13,(Datenblatt!$B$27*Übersicht!I171^3)+(Datenblatt!$C$27*Übersicht!I171^2)+(Datenblatt!$D$27*Übersicht!I171)+Datenblatt!$E$27,IF($C171=14,(Datenblatt!$B$28*Übersicht!I171^3)+(Datenblatt!$C$28*Übersicht!I171^2)+(Datenblatt!$D$28*Übersicht!I171)+Datenblatt!$E$28,IF($C171=15,(Datenblatt!$B$29*Übersicht!I171^3)+(Datenblatt!$C$29*Übersicht!I171^2)+(Datenblatt!$D$29*Übersicht!I171)+Datenblatt!$E$29,IF($C171=16,(Datenblatt!$B$30*Übersicht!I171^3)+(Datenblatt!$C$30*Übersicht!I171^2)+(Datenblatt!$D$30*Übersicht!I171)+Datenblatt!$E$30,IF($C171=12,(Datenblatt!$B$31*Übersicht!I171^3)+(Datenblatt!$C$31*Übersicht!I171^2)+(Datenblatt!$D$31*Übersicht!I171)+Datenblatt!$E$31,IF($C171=11,(Datenblatt!$B$32*Übersicht!I171^3)+(Datenblatt!$C$32*Übersicht!I171^2)+(Datenblatt!$D$32*Übersicht!I171)+Datenblatt!$E$32,0))))))))))))))))))))))))</f>
        <v>0</v>
      </c>
      <c r="Q171" s="2" t="e">
        <f t="shared" si="8"/>
        <v>#DIV/0!</v>
      </c>
      <c r="R171" s="2" t="e">
        <f t="shared" si="9"/>
        <v>#DIV/0!</v>
      </c>
      <c r="T171" s="2"/>
      <c r="U171" s="2">
        <f>Datenblatt!$I$10</f>
        <v>63</v>
      </c>
      <c r="V171" s="2">
        <f>Datenblatt!$I$18</f>
        <v>62</v>
      </c>
      <c r="W171" s="2">
        <f>Datenblatt!$I$26</f>
        <v>56</v>
      </c>
      <c r="X171" s="2">
        <f>Datenblatt!$I$34</f>
        <v>58</v>
      </c>
      <c r="Y171" s="7" t="e">
        <f t="shared" si="10"/>
        <v>#DIV/0!</v>
      </c>
      <c r="AA171" s="2">
        <f>Datenblatt!$I$5</f>
        <v>73</v>
      </c>
      <c r="AB171">
        <f>Datenblatt!$I$13</f>
        <v>80</v>
      </c>
      <c r="AC171">
        <f>Datenblatt!$I$21</f>
        <v>80</v>
      </c>
      <c r="AD171">
        <f>Datenblatt!$I$29</f>
        <v>71</v>
      </c>
      <c r="AE171">
        <f>Datenblatt!$I$37</f>
        <v>75</v>
      </c>
      <c r="AF171" s="7" t="e">
        <f t="shared" si="11"/>
        <v>#DIV/0!</v>
      </c>
    </row>
    <row r="172" spans="11:32" ht="18.75" x14ac:dyDescent="0.3">
      <c r="K172" s="3" t="e">
        <f>IF(AND($C172=13,Datenblatt!M172&lt;Datenblatt!$S$3),0,IF(AND($C172=14,Datenblatt!M172&lt;Datenblatt!$S$4),0,IF(AND($C172=15,Datenblatt!M172&lt;Datenblatt!$S$5),0,IF(AND($C172=16,Datenblatt!M172&lt;Datenblatt!$S$6),0,IF(AND($C172=12,Datenblatt!M172&lt;Datenblatt!$S$7),0,IF(AND($C172=11,Datenblatt!M172&lt;Datenblatt!$S$8),0,IF(AND($C172=13,Datenblatt!M172&gt;Datenblatt!$R$3),100,IF(AND($C172=14,Datenblatt!M172&gt;Datenblatt!$R$4),100,IF(AND($C172=15,Datenblatt!M172&gt;Datenblatt!$R$5),100,IF(AND($C172=16,Datenblatt!M172&gt;Datenblatt!$R$6),100,IF(AND($C172=12,Datenblatt!M172&gt;Datenblatt!$R$7),100,IF(AND($C172=11,Datenblatt!M172&gt;Datenblatt!$R$8),100,IF(Übersicht!$C172=13,Datenblatt!$B$35*Datenblatt!M172^3+Datenblatt!$C$35*Datenblatt!M172^2+Datenblatt!$D$35*Datenblatt!M172+Datenblatt!$E$35,IF(Übersicht!$C172=14,Datenblatt!$B$36*Datenblatt!M172^3+Datenblatt!$C$36*Datenblatt!M172^2+Datenblatt!$D$36*Datenblatt!M172+Datenblatt!$E$36,IF(Übersicht!$C172=15,Datenblatt!$B$37*Datenblatt!M172^3+Datenblatt!$C$37*Datenblatt!M172^2+Datenblatt!$D$37*Datenblatt!M172+Datenblatt!$E$37,IF(Übersicht!$C172=16,Datenblatt!$B$38*Datenblatt!M172^3+Datenblatt!$C$38*Datenblatt!M172^2+Datenblatt!$D$38*Datenblatt!M172+Datenblatt!$E$38,IF(Übersicht!$C172=12,Datenblatt!$B$39*Datenblatt!M172^3+Datenblatt!$C$39*Datenblatt!M172^2+Datenblatt!$D$39*Datenblatt!M172+Datenblatt!$E$39,IF(Übersicht!$C172=11,Datenblatt!$B$40*Datenblatt!M172^3+Datenblatt!$C$40*Datenblatt!M172^2+Datenblatt!$D$40*Datenblatt!M172+Datenblatt!$E$40,0))))))))))))))))))</f>
        <v>#DIV/0!</v>
      </c>
      <c r="L172" s="3"/>
      <c r="M172" t="e">
        <f>IF(AND(Übersicht!$C172=13,Datenblatt!O172&lt;Datenblatt!$Y$3),0,IF(AND(Übersicht!$C172=14,Datenblatt!O172&lt;Datenblatt!$Y$4),0,IF(AND(Übersicht!$C172=15,Datenblatt!O172&lt;Datenblatt!$Y$5),0,IF(AND(Übersicht!$C172=16,Datenblatt!O172&lt;Datenblatt!$Y$6),0,IF(AND(Übersicht!$C172=12,Datenblatt!O172&lt;Datenblatt!$Y$7),0,IF(AND(Übersicht!$C172=11,Datenblatt!O172&lt;Datenblatt!$Y$8),0,IF(AND($C172=13,Datenblatt!O172&gt;Datenblatt!$X$3),100,IF(AND($C172=14,Datenblatt!O172&gt;Datenblatt!$X$4),100,IF(AND($C172=15,Datenblatt!O172&gt;Datenblatt!$X$5),100,IF(AND($C172=16,Datenblatt!O172&gt;Datenblatt!$X$6),100,IF(AND($C172=12,Datenblatt!O172&gt;Datenblatt!$X$7),100,IF(AND($C172=11,Datenblatt!O172&gt;Datenblatt!$X$8),100,IF(Übersicht!$C172=13,Datenblatt!$B$11*Datenblatt!O172^3+Datenblatt!$C$11*Datenblatt!O172^2+Datenblatt!$D$11*Datenblatt!O172+Datenblatt!$E$11,IF(Übersicht!$C172=14,Datenblatt!$B$12*Datenblatt!O172^3+Datenblatt!$C$12*Datenblatt!O172^2+Datenblatt!$D$12*Datenblatt!O172+Datenblatt!$E$12,IF(Übersicht!$C172=15,Datenblatt!$B$13*Datenblatt!O172^3+Datenblatt!$C$13*Datenblatt!O172^2+Datenblatt!$D$13*Datenblatt!O172+Datenblatt!$E$13,IF(Übersicht!$C172=16,Datenblatt!$B$14*Datenblatt!O172^3+Datenblatt!$C$14*Datenblatt!O172^2+Datenblatt!$D$14*Datenblatt!O172+Datenblatt!$E$14,IF(Übersicht!$C172=12,Datenblatt!$B$15*Datenblatt!O172^3+Datenblatt!$C$15*Datenblatt!O172^2+Datenblatt!$D$15*Datenblatt!O172+Datenblatt!$E$15,IF(Übersicht!$C172=11,Datenblatt!$B$16*Datenblatt!O172^3+Datenblatt!$C$16*Datenblatt!O172^2+Datenblatt!$D$16*Datenblatt!O172+Datenblatt!$E$16,0))))))))))))))))))</f>
        <v>#DIV/0!</v>
      </c>
      <c r="N172">
        <f>IF(AND($C172=13,H172&lt;Datenblatt!$AA$3),0,IF(AND($C172=14,H172&lt;Datenblatt!$AA$4),0,IF(AND($C172=15,H172&lt;Datenblatt!$AA$5),0,IF(AND($C172=16,H172&lt;Datenblatt!$AA$6),0,IF(AND($C172=12,H172&lt;Datenblatt!$AA$7),0,IF(AND($C172=11,H172&lt;Datenblatt!$AA$8),0,IF(AND($C172=13,H172&gt;Datenblatt!$Z$3),100,IF(AND($C172=14,H172&gt;Datenblatt!$Z$4),100,IF(AND($C172=15,H172&gt;Datenblatt!$Z$5),100,IF(AND($C172=16,H172&gt;Datenblatt!$Z$6),100,IF(AND($C172=12,H172&gt;Datenblatt!$Z$7),100,IF(AND($C172=11,H172&gt;Datenblatt!$Z$8),100,IF($C172=13,(Datenblatt!$B$19*Übersicht!H172^3)+(Datenblatt!$C$19*Übersicht!H172^2)+(Datenblatt!$D$19*Übersicht!H172)+Datenblatt!$E$19,IF($C172=14,(Datenblatt!$B$20*Übersicht!H172^3)+(Datenblatt!$C$20*Übersicht!H172^2)+(Datenblatt!$D$20*Übersicht!H172)+Datenblatt!$E$20,IF($C172=15,(Datenblatt!$B$21*Übersicht!H172^3)+(Datenblatt!$C$21*Übersicht!H172^2)+(Datenblatt!$D$21*Übersicht!H172)+Datenblatt!$E$21,IF($C172=16,(Datenblatt!$B$22*Übersicht!H172^3)+(Datenblatt!$C$22*Übersicht!H172^2)+(Datenblatt!$D$22*Übersicht!H172)+Datenblatt!$E$22,IF($C172=12,(Datenblatt!$B$23*Übersicht!H172^3)+(Datenblatt!$C$23*Übersicht!H172^2)+(Datenblatt!$D$23*Übersicht!H172)+Datenblatt!$E$23,IF($C172=11,(Datenblatt!$B$24*Übersicht!H172^3)+(Datenblatt!$C$24*Übersicht!H172^2)+(Datenblatt!$D$24*Übersicht!H172)+Datenblatt!$E$24,0))))))))))))))))))</f>
        <v>0</v>
      </c>
      <c r="O172">
        <f>IF(AND(I172="",C172=11),Datenblatt!$I$26,IF(AND(I172="",C172=12),Datenblatt!$I$26,IF(AND(I172="",C172=16),Datenblatt!$I$27,IF(AND(I172="",C172=15),Datenblatt!$I$26,IF(AND(I172="",C172=14),Datenblatt!$I$26,IF(AND(I172="",C172=13),Datenblatt!$I$26,IF(AND($C172=13,I172&gt;Datenblatt!$AC$3),0,IF(AND($C172=14,I172&gt;Datenblatt!$AC$4),0,IF(AND($C172=15,I172&gt;Datenblatt!$AC$5),0,IF(AND($C172=16,I172&gt;Datenblatt!$AC$6),0,IF(AND($C172=12,I172&gt;Datenblatt!$AC$7),0,IF(AND($C172=11,I172&gt;Datenblatt!$AC$8),0,IF(AND($C172=13,I172&lt;Datenblatt!$AB$3),100,IF(AND($C172=14,I172&lt;Datenblatt!$AB$4),100,IF(AND($C172=15,I172&lt;Datenblatt!$AB$5),100,IF(AND($C172=16,I172&lt;Datenblatt!$AB$6),100,IF(AND($C172=12,I172&lt;Datenblatt!$AB$7),100,IF(AND($C172=11,I172&lt;Datenblatt!$AB$8),100,IF($C172=13,(Datenblatt!$B$27*Übersicht!I172^3)+(Datenblatt!$C$27*Übersicht!I172^2)+(Datenblatt!$D$27*Übersicht!I172)+Datenblatt!$E$27,IF($C172=14,(Datenblatt!$B$28*Übersicht!I172^3)+(Datenblatt!$C$28*Übersicht!I172^2)+(Datenblatt!$D$28*Übersicht!I172)+Datenblatt!$E$28,IF($C172=15,(Datenblatt!$B$29*Übersicht!I172^3)+(Datenblatt!$C$29*Übersicht!I172^2)+(Datenblatt!$D$29*Übersicht!I172)+Datenblatt!$E$29,IF($C172=16,(Datenblatt!$B$30*Übersicht!I172^3)+(Datenblatt!$C$30*Übersicht!I172^2)+(Datenblatt!$D$30*Übersicht!I172)+Datenblatt!$E$30,IF($C172=12,(Datenblatt!$B$31*Übersicht!I172^3)+(Datenblatt!$C$31*Übersicht!I172^2)+(Datenblatt!$D$31*Übersicht!I172)+Datenblatt!$E$31,IF($C172=11,(Datenblatt!$B$32*Übersicht!I172^3)+(Datenblatt!$C$32*Übersicht!I172^2)+(Datenblatt!$D$32*Übersicht!I172)+Datenblatt!$E$32,0))))))))))))))))))))))))</f>
        <v>0</v>
      </c>
      <c r="P172">
        <f>IF(AND(I172="",C172=11),Datenblatt!$I$29,IF(AND(I172="",C172=12),Datenblatt!$I$29,IF(AND(I172="",C172=16),Datenblatt!$I$29,IF(AND(I172="",C172=15),Datenblatt!$I$29,IF(AND(I172="",C172=14),Datenblatt!$I$29,IF(AND(I172="",C172=13),Datenblatt!$I$29,IF(AND($C172=13,I172&gt;Datenblatt!$AC$3),0,IF(AND($C172=14,I172&gt;Datenblatt!$AC$4),0,IF(AND($C172=15,I172&gt;Datenblatt!$AC$5),0,IF(AND($C172=16,I172&gt;Datenblatt!$AC$6),0,IF(AND($C172=12,I172&gt;Datenblatt!$AC$7),0,IF(AND($C172=11,I172&gt;Datenblatt!$AC$8),0,IF(AND($C172=13,I172&lt;Datenblatt!$AB$3),100,IF(AND($C172=14,I172&lt;Datenblatt!$AB$4),100,IF(AND($C172=15,I172&lt;Datenblatt!$AB$5),100,IF(AND($C172=16,I172&lt;Datenblatt!$AB$6),100,IF(AND($C172=12,I172&lt;Datenblatt!$AB$7),100,IF(AND($C172=11,I172&lt;Datenblatt!$AB$8),100,IF($C172=13,(Datenblatt!$B$27*Übersicht!I172^3)+(Datenblatt!$C$27*Übersicht!I172^2)+(Datenblatt!$D$27*Übersicht!I172)+Datenblatt!$E$27,IF($C172=14,(Datenblatt!$B$28*Übersicht!I172^3)+(Datenblatt!$C$28*Übersicht!I172^2)+(Datenblatt!$D$28*Übersicht!I172)+Datenblatt!$E$28,IF($C172=15,(Datenblatt!$B$29*Übersicht!I172^3)+(Datenblatt!$C$29*Übersicht!I172^2)+(Datenblatt!$D$29*Übersicht!I172)+Datenblatt!$E$29,IF($C172=16,(Datenblatt!$B$30*Übersicht!I172^3)+(Datenblatt!$C$30*Übersicht!I172^2)+(Datenblatt!$D$30*Übersicht!I172)+Datenblatt!$E$30,IF($C172=12,(Datenblatt!$B$31*Übersicht!I172^3)+(Datenblatt!$C$31*Übersicht!I172^2)+(Datenblatt!$D$31*Übersicht!I172)+Datenblatt!$E$31,IF($C172=11,(Datenblatt!$B$32*Übersicht!I172^3)+(Datenblatt!$C$32*Übersicht!I172^2)+(Datenblatt!$D$32*Übersicht!I172)+Datenblatt!$E$32,0))))))))))))))))))))))))</f>
        <v>0</v>
      </c>
      <c r="Q172" s="2" t="e">
        <f t="shared" si="8"/>
        <v>#DIV/0!</v>
      </c>
      <c r="R172" s="2" t="e">
        <f t="shared" si="9"/>
        <v>#DIV/0!</v>
      </c>
      <c r="T172" s="2"/>
      <c r="U172" s="2">
        <f>Datenblatt!$I$10</f>
        <v>63</v>
      </c>
      <c r="V172" s="2">
        <f>Datenblatt!$I$18</f>
        <v>62</v>
      </c>
      <c r="W172" s="2">
        <f>Datenblatt!$I$26</f>
        <v>56</v>
      </c>
      <c r="X172" s="2">
        <f>Datenblatt!$I$34</f>
        <v>58</v>
      </c>
      <c r="Y172" s="7" t="e">
        <f t="shared" si="10"/>
        <v>#DIV/0!</v>
      </c>
      <c r="AA172" s="2">
        <f>Datenblatt!$I$5</f>
        <v>73</v>
      </c>
      <c r="AB172">
        <f>Datenblatt!$I$13</f>
        <v>80</v>
      </c>
      <c r="AC172">
        <f>Datenblatt!$I$21</f>
        <v>80</v>
      </c>
      <c r="AD172">
        <f>Datenblatt!$I$29</f>
        <v>71</v>
      </c>
      <c r="AE172">
        <f>Datenblatt!$I$37</f>
        <v>75</v>
      </c>
      <c r="AF172" s="7" t="e">
        <f t="shared" si="11"/>
        <v>#DIV/0!</v>
      </c>
    </row>
    <row r="173" spans="11:32" ht="18.75" x14ac:dyDescent="0.3">
      <c r="K173" s="3" t="e">
        <f>IF(AND($C173=13,Datenblatt!M173&lt;Datenblatt!$S$3),0,IF(AND($C173=14,Datenblatt!M173&lt;Datenblatt!$S$4),0,IF(AND($C173=15,Datenblatt!M173&lt;Datenblatt!$S$5),0,IF(AND($C173=16,Datenblatt!M173&lt;Datenblatt!$S$6),0,IF(AND($C173=12,Datenblatt!M173&lt;Datenblatt!$S$7),0,IF(AND($C173=11,Datenblatt!M173&lt;Datenblatt!$S$8),0,IF(AND($C173=13,Datenblatt!M173&gt;Datenblatt!$R$3),100,IF(AND($C173=14,Datenblatt!M173&gt;Datenblatt!$R$4),100,IF(AND($C173=15,Datenblatt!M173&gt;Datenblatt!$R$5),100,IF(AND($C173=16,Datenblatt!M173&gt;Datenblatt!$R$6),100,IF(AND($C173=12,Datenblatt!M173&gt;Datenblatt!$R$7),100,IF(AND($C173=11,Datenblatt!M173&gt;Datenblatt!$R$8),100,IF(Übersicht!$C173=13,Datenblatt!$B$35*Datenblatt!M173^3+Datenblatt!$C$35*Datenblatt!M173^2+Datenblatt!$D$35*Datenblatt!M173+Datenblatt!$E$35,IF(Übersicht!$C173=14,Datenblatt!$B$36*Datenblatt!M173^3+Datenblatt!$C$36*Datenblatt!M173^2+Datenblatt!$D$36*Datenblatt!M173+Datenblatt!$E$36,IF(Übersicht!$C173=15,Datenblatt!$B$37*Datenblatt!M173^3+Datenblatt!$C$37*Datenblatt!M173^2+Datenblatt!$D$37*Datenblatt!M173+Datenblatt!$E$37,IF(Übersicht!$C173=16,Datenblatt!$B$38*Datenblatt!M173^3+Datenblatt!$C$38*Datenblatt!M173^2+Datenblatt!$D$38*Datenblatt!M173+Datenblatt!$E$38,IF(Übersicht!$C173=12,Datenblatt!$B$39*Datenblatt!M173^3+Datenblatt!$C$39*Datenblatt!M173^2+Datenblatt!$D$39*Datenblatt!M173+Datenblatt!$E$39,IF(Übersicht!$C173=11,Datenblatt!$B$40*Datenblatt!M173^3+Datenblatt!$C$40*Datenblatt!M173^2+Datenblatt!$D$40*Datenblatt!M173+Datenblatt!$E$40,0))))))))))))))))))</f>
        <v>#DIV/0!</v>
      </c>
      <c r="L173" s="3"/>
      <c r="M173" t="e">
        <f>IF(AND(Übersicht!$C173=13,Datenblatt!O173&lt;Datenblatt!$Y$3),0,IF(AND(Übersicht!$C173=14,Datenblatt!O173&lt;Datenblatt!$Y$4),0,IF(AND(Übersicht!$C173=15,Datenblatt!O173&lt;Datenblatt!$Y$5),0,IF(AND(Übersicht!$C173=16,Datenblatt!O173&lt;Datenblatt!$Y$6),0,IF(AND(Übersicht!$C173=12,Datenblatt!O173&lt;Datenblatt!$Y$7),0,IF(AND(Übersicht!$C173=11,Datenblatt!O173&lt;Datenblatt!$Y$8),0,IF(AND($C173=13,Datenblatt!O173&gt;Datenblatt!$X$3),100,IF(AND($C173=14,Datenblatt!O173&gt;Datenblatt!$X$4),100,IF(AND($C173=15,Datenblatt!O173&gt;Datenblatt!$X$5),100,IF(AND($C173=16,Datenblatt!O173&gt;Datenblatt!$X$6),100,IF(AND($C173=12,Datenblatt!O173&gt;Datenblatt!$X$7),100,IF(AND($C173=11,Datenblatt!O173&gt;Datenblatt!$X$8),100,IF(Übersicht!$C173=13,Datenblatt!$B$11*Datenblatt!O173^3+Datenblatt!$C$11*Datenblatt!O173^2+Datenblatt!$D$11*Datenblatt!O173+Datenblatt!$E$11,IF(Übersicht!$C173=14,Datenblatt!$B$12*Datenblatt!O173^3+Datenblatt!$C$12*Datenblatt!O173^2+Datenblatt!$D$12*Datenblatt!O173+Datenblatt!$E$12,IF(Übersicht!$C173=15,Datenblatt!$B$13*Datenblatt!O173^3+Datenblatt!$C$13*Datenblatt!O173^2+Datenblatt!$D$13*Datenblatt!O173+Datenblatt!$E$13,IF(Übersicht!$C173=16,Datenblatt!$B$14*Datenblatt!O173^3+Datenblatt!$C$14*Datenblatt!O173^2+Datenblatt!$D$14*Datenblatt!O173+Datenblatt!$E$14,IF(Übersicht!$C173=12,Datenblatt!$B$15*Datenblatt!O173^3+Datenblatt!$C$15*Datenblatt!O173^2+Datenblatt!$D$15*Datenblatt!O173+Datenblatt!$E$15,IF(Übersicht!$C173=11,Datenblatt!$B$16*Datenblatt!O173^3+Datenblatt!$C$16*Datenblatt!O173^2+Datenblatt!$D$16*Datenblatt!O173+Datenblatt!$E$16,0))))))))))))))))))</f>
        <v>#DIV/0!</v>
      </c>
      <c r="N173">
        <f>IF(AND($C173=13,H173&lt;Datenblatt!$AA$3),0,IF(AND($C173=14,H173&lt;Datenblatt!$AA$4),0,IF(AND($C173=15,H173&lt;Datenblatt!$AA$5),0,IF(AND($C173=16,H173&lt;Datenblatt!$AA$6),0,IF(AND($C173=12,H173&lt;Datenblatt!$AA$7),0,IF(AND($C173=11,H173&lt;Datenblatt!$AA$8),0,IF(AND($C173=13,H173&gt;Datenblatt!$Z$3),100,IF(AND($C173=14,H173&gt;Datenblatt!$Z$4),100,IF(AND($C173=15,H173&gt;Datenblatt!$Z$5),100,IF(AND($C173=16,H173&gt;Datenblatt!$Z$6),100,IF(AND($C173=12,H173&gt;Datenblatt!$Z$7),100,IF(AND($C173=11,H173&gt;Datenblatt!$Z$8),100,IF($C173=13,(Datenblatt!$B$19*Übersicht!H173^3)+(Datenblatt!$C$19*Übersicht!H173^2)+(Datenblatt!$D$19*Übersicht!H173)+Datenblatt!$E$19,IF($C173=14,(Datenblatt!$B$20*Übersicht!H173^3)+(Datenblatt!$C$20*Übersicht!H173^2)+(Datenblatt!$D$20*Übersicht!H173)+Datenblatt!$E$20,IF($C173=15,(Datenblatt!$B$21*Übersicht!H173^3)+(Datenblatt!$C$21*Übersicht!H173^2)+(Datenblatt!$D$21*Übersicht!H173)+Datenblatt!$E$21,IF($C173=16,(Datenblatt!$B$22*Übersicht!H173^3)+(Datenblatt!$C$22*Übersicht!H173^2)+(Datenblatt!$D$22*Übersicht!H173)+Datenblatt!$E$22,IF($C173=12,(Datenblatt!$B$23*Übersicht!H173^3)+(Datenblatt!$C$23*Übersicht!H173^2)+(Datenblatt!$D$23*Übersicht!H173)+Datenblatt!$E$23,IF($C173=11,(Datenblatt!$B$24*Übersicht!H173^3)+(Datenblatt!$C$24*Übersicht!H173^2)+(Datenblatt!$D$24*Übersicht!H173)+Datenblatt!$E$24,0))))))))))))))))))</f>
        <v>0</v>
      </c>
      <c r="O173">
        <f>IF(AND(I173="",C173=11),Datenblatt!$I$26,IF(AND(I173="",C173=12),Datenblatt!$I$26,IF(AND(I173="",C173=16),Datenblatt!$I$27,IF(AND(I173="",C173=15),Datenblatt!$I$26,IF(AND(I173="",C173=14),Datenblatt!$I$26,IF(AND(I173="",C173=13),Datenblatt!$I$26,IF(AND($C173=13,I173&gt;Datenblatt!$AC$3),0,IF(AND($C173=14,I173&gt;Datenblatt!$AC$4),0,IF(AND($C173=15,I173&gt;Datenblatt!$AC$5),0,IF(AND($C173=16,I173&gt;Datenblatt!$AC$6),0,IF(AND($C173=12,I173&gt;Datenblatt!$AC$7),0,IF(AND($C173=11,I173&gt;Datenblatt!$AC$8),0,IF(AND($C173=13,I173&lt;Datenblatt!$AB$3),100,IF(AND($C173=14,I173&lt;Datenblatt!$AB$4),100,IF(AND($C173=15,I173&lt;Datenblatt!$AB$5),100,IF(AND($C173=16,I173&lt;Datenblatt!$AB$6),100,IF(AND($C173=12,I173&lt;Datenblatt!$AB$7),100,IF(AND($C173=11,I173&lt;Datenblatt!$AB$8),100,IF($C173=13,(Datenblatt!$B$27*Übersicht!I173^3)+(Datenblatt!$C$27*Übersicht!I173^2)+(Datenblatt!$D$27*Übersicht!I173)+Datenblatt!$E$27,IF($C173=14,(Datenblatt!$B$28*Übersicht!I173^3)+(Datenblatt!$C$28*Übersicht!I173^2)+(Datenblatt!$D$28*Übersicht!I173)+Datenblatt!$E$28,IF($C173=15,(Datenblatt!$B$29*Übersicht!I173^3)+(Datenblatt!$C$29*Übersicht!I173^2)+(Datenblatt!$D$29*Übersicht!I173)+Datenblatt!$E$29,IF($C173=16,(Datenblatt!$B$30*Übersicht!I173^3)+(Datenblatt!$C$30*Übersicht!I173^2)+(Datenblatt!$D$30*Übersicht!I173)+Datenblatt!$E$30,IF($C173=12,(Datenblatt!$B$31*Übersicht!I173^3)+(Datenblatt!$C$31*Übersicht!I173^2)+(Datenblatt!$D$31*Übersicht!I173)+Datenblatt!$E$31,IF($C173=11,(Datenblatt!$B$32*Übersicht!I173^3)+(Datenblatt!$C$32*Übersicht!I173^2)+(Datenblatt!$D$32*Übersicht!I173)+Datenblatt!$E$32,0))))))))))))))))))))))))</f>
        <v>0</v>
      </c>
      <c r="P173">
        <f>IF(AND(I173="",C173=11),Datenblatt!$I$29,IF(AND(I173="",C173=12),Datenblatt!$I$29,IF(AND(I173="",C173=16),Datenblatt!$I$29,IF(AND(I173="",C173=15),Datenblatt!$I$29,IF(AND(I173="",C173=14),Datenblatt!$I$29,IF(AND(I173="",C173=13),Datenblatt!$I$29,IF(AND($C173=13,I173&gt;Datenblatt!$AC$3),0,IF(AND($C173=14,I173&gt;Datenblatt!$AC$4),0,IF(AND($C173=15,I173&gt;Datenblatt!$AC$5),0,IF(AND($C173=16,I173&gt;Datenblatt!$AC$6),0,IF(AND($C173=12,I173&gt;Datenblatt!$AC$7),0,IF(AND($C173=11,I173&gt;Datenblatt!$AC$8),0,IF(AND($C173=13,I173&lt;Datenblatt!$AB$3),100,IF(AND($C173=14,I173&lt;Datenblatt!$AB$4),100,IF(AND($C173=15,I173&lt;Datenblatt!$AB$5),100,IF(AND($C173=16,I173&lt;Datenblatt!$AB$6),100,IF(AND($C173=12,I173&lt;Datenblatt!$AB$7),100,IF(AND($C173=11,I173&lt;Datenblatt!$AB$8),100,IF($C173=13,(Datenblatt!$B$27*Übersicht!I173^3)+(Datenblatt!$C$27*Übersicht!I173^2)+(Datenblatt!$D$27*Übersicht!I173)+Datenblatt!$E$27,IF($C173=14,(Datenblatt!$B$28*Übersicht!I173^3)+(Datenblatt!$C$28*Übersicht!I173^2)+(Datenblatt!$D$28*Übersicht!I173)+Datenblatt!$E$28,IF($C173=15,(Datenblatt!$B$29*Übersicht!I173^3)+(Datenblatt!$C$29*Übersicht!I173^2)+(Datenblatt!$D$29*Übersicht!I173)+Datenblatt!$E$29,IF($C173=16,(Datenblatt!$B$30*Übersicht!I173^3)+(Datenblatt!$C$30*Übersicht!I173^2)+(Datenblatt!$D$30*Übersicht!I173)+Datenblatt!$E$30,IF($C173=12,(Datenblatt!$B$31*Übersicht!I173^3)+(Datenblatt!$C$31*Übersicht!I173^2)+(Datenblatt!$D$31*Übersicht!I173)+Datenblatt!$E$31,IF($C173=11,(Datenblatt!$B$32*Übersicht!I173^3)+(Datenblatt!$C$32*Übersicht!I173^2)+(Datenblatt!$D$32*Übersicht!I173)+Datenblatt!$E$32,0))))))))))))))))))))))))</f>
        <v>0</v>
      </c>
      <c r="Q173" s="2" t="e">
        <f t="shared" si="8"/>
        <v>#DIV/0!</v>
      </c>
      <c r="R173" s="2" t="e">
        <f t="shared" si="9"/>
        <v>#DIV/0!</v>
      </c>
      <c r="T173" s="2"/>
      <c r="U173" s="2">
        <f>Datenblatt!$I$10</f>
        <v>63</v>
      </c>
      <c r="V173" s="2">
        <f>Datenblatt!$I$18</f>
        <v>62</v>
      </c>
      <c r="W173" s="2">
        <f>Datenblatt!$I$26</f>
        <v>56</v>
      </c>
      <c r="X173" s="2">
        <f>Datenblatt!$I$34</f>
        <v>58</v>
      </c>
      <c r="Y173" s="7" t="e">
        <f t="shared" si="10"/>
        <v>#DIV/0!</v>
      </c>
      <c r="AA173" s="2">
        <f>Datenblatt!$I$5</f>
        <v>73</v>
      </c>
      <c r="AB173">
        <f>Datenblatt!$I$13</f>
        <v>80</v>
      </c>
      <c r="AC173">
        <f>Datenblatt!$I$21</f>
        <v>80</v>
      </c>
      <c r="AD173">
        <f>Datenblatt!$I$29</f>
        <v>71</v>
      </c>
      <c r="AE173">
        <f>Datenblatt!$I$37</f>
        <v>75</v>
      </c>
      <c r="AF173" s="7" t="e">
        <f t="shared" si="11"/>
        <v>#DIV/0!</v>
      </c>
    </row>
    <row r="174" spans="11:32" ht="18.75" x14ac:dyDescent="0.3">
      <c r="K174" s="3" t="e">
        <f>IF(AND($C174=13,Datenblatt!M174&lt;Datenblatt!$S$3),0,IF(AND($C174=14,Datenblatt!M174&lt;Datenblatt!$S$4),0,IF(AND($C174=15,Datenblatt!M174&lt;Datenblatt!$S$5),0,IF(AND($C174=16,Datenblatt!M174&lt;Datenblatt!$S$6),0,IF(AND($C174=12,Datenblatt!M174&lt;Datenblatt!$S$7),0,IF(AND($C174=11,Datenblatt!M174&lt;Datenblatt!$S$8),0,IF(AND($C174=13,Datenblatt!M174&gt;Datenblatt!$R$3),100,IF(AND($C174=14,Datenblatt!M174&gt;Datenblatt!$R$4),100,IF(AND($C174=15,Datenblatt!M174&gt;Datenblatt!$R$5),100,IF(AND($C174=16,Datenblatt!M174&gt;Datenblatt!$R$6),100,IF(AND($C174=12,Datenblatt!M174&gt;Datenblatt!$R$7),100,IF(AND($C174=11,Datenblatt!M174&gt;Datenblatt!$R$8),100,IF(Übersicht!$C174=13,Datenblatt!$B$35*Datenblatt!M174^3+Datenblatt!$C$35*Datenblatt!M174^2+Datenblatt!$D$35*Datenblatt!M174+Datenblatt!$E$35,IF(Übersicht!$C174=14,Datenblatt!$B$36*Datenblatt!M174^3+Datenblatt!$C$36*Datenblatt!M174^2+Datenblatt!$D$36*Datenblatt!M174+Datenblatt!$E$36,IF(Übersicht!$C174=15,Datenblatt!$B$37*Datenblatt!M174^3+Datenblatt!$C$37*Datenblatt!M174^2+Datenblatt!$D$37*Datenblatt!M174+Datenblatt!$E$37,IF(Übersicht!$C174=16,Datenblatt!$B$38*Datenblatt!M174^3+Datenblatt!$C$38*Datenblatt!M174^2+Datenblatt!$D$38*Datenblatt!M174+Datenblatt!$E$38,IF(Übersicht!$C174=12,Datenblatt!$B$39*Datenblatt!M174^3+Datenblatt!$C$39*Datenblatt!M174^2+Datenblatt!$D$39*Datenblatt!M174+Datenblatt!$E$39,IF(Übersicht!$C174=11,Datenblatt!$B$40*Datenblatt!M174^3+Datenblatt!$C$40*Datenblatt!M174^2+Datenblatt!$D$40*Datenblatt!M174+Datenblatt!$E$40,0))))))))))))))))))</f>
        <v>#DIV/0!</v>
      </c>
      <c r="L174" s="3"/>
      <c r="M174" t="e">
        <f>IF(AND(Übersicht!$C174=13,Datenblatt!O174&lt;Datenblatt!$Y$3),0,IF(AND(Übersicht!$C174=14,Datenblatt!O174&lt;Datenblatt!$Y$4),0,IF(AND(Übersicht!$C174=15,Datenblatt!O174&lt;Datenblatt!$Y$5),0,IF(AND(Übersicht!$C174=16,Datenblatt!O174&lt;Datenblatt!$Y$6),0,IF(AND(Übersicht!$C174=12,Datenblatt!O174&lt;Datenblatt!$Y$7),0,IF(AND(Übersicht!$C174=11,Datenblatt!O174&lt;Datenblatt!$Y$8),0,IF(AND($C174=13,Datenblatt!O174&gt;Datenblatt!$X$3),100,IF(AND($C174=14,Datenblatt!O174&gt;Datenblatt!$X$4),100,IF(AND($C174=15,Datenblatt!O174&gt;Datenblatt!$X$5),100,IF(AND($C174=16,Datenblatt!O174&gt;Datenblatt!$X$6),100,IF(AND($C174=12,Datenblatt!O174&gt;Datenblatt!$X$7),100,IF(AND($C174=11,Datenblatt!O174&gt;Datenblatt!$X$8),100,IF(Übersicht!$C174=13,Datenblatt!$B$11*Datenblatt!O174^3+Datenblatt!$C$11*Datenblatt!O174^2+Datenblatt!$D$11*Datenblatt!O174+Datenblatt!$E$11,IF(Übersicht!$C174=14,Datenblatt!$B$12*Datenblatt!O174^3+Datenblatt!$C$12*Datenblatt!O174^2+Datenblatt!$D$12*Datenblatt!O174+Datenblatt!$E$12,IF(Übersicht!$C174=15,Datenblatt!$B$13*Datenblatt!O174^3+Datenblatt!$C$13*Datenblatt!O174^2+Datenblatt!$D$13*Datenblatt!O174+Datenblatt!$E$13,IF(Übersicht!$C174=16,Datenblatt!$B$14*Datenblatt!O174^3+Datenblatt!$C$14*Datenblatt!O174^2+Datenblatt!$D$14*Datenblatt!O174+Datenblatt!$E$14,IF(Übersicht!$C174=12,Datenblatt!$B$15*Datenblatt!O174^3+Datenblatt!$C$15*Datenblatt!O174^2+Datenblatt!$D$15*Datenblatt!O174+Datenblatt!$E$15,IF(Übersicht!$C174=11,Datenblatt!$B$16*Datenblatt!O174^3+Datenblatt!$C$16*Datenblatt!O174^2+Datenblatt!$D$16*Datenblatt!O174+Datenblatt!$E$16,0))))))))))))))))))</f>
        <v>#DIV/0!</v>
      </c>
      <c r="N174">
        <f>IF(AND($C174=13,H174&lt;Datenblatt!$AA$3),0,IF(AND($C174=14,H174&lt;Datenblatt!$AA$4),0,IF(AND($C174=15,H174&lt;Datenblatt!$AA$5),0,IF(AND($C174=16,H174&lt;Datenblatt!$AA$6),0,IF(AND($C174=12,H174&lt;Datenblatt!$AA$7),0,IF(AND($C174=11,H174&lt;Datenblatt!$AA$8),0,IF(AND($C174=13,H174&gt;Datenblatt!$Z$3),100,IF(AND($C174=14,H174&gt;Datenblatt!$Z$4),100,IF(AND($C174=15,H174&gt;Datenblatt!$Z$5),100,IF(AND($C174=16,H174&gt;Datenblatt!$Z$6),100,IF(AND($C174=12,H174&gt;Datenblatt!$Z$7),100,IF(AND($C174=11,H174&gt;Datenblatt!$Z$8),100,IF($C174=13,(Datenblatt!$B$19*Übersicht!H174^3)+(Datenblatt!$C$19*Übersicht!H174^2)+(Datenblatt!$D$19*Übersicht!H174)+Datenblatt!$E$19,IF($C174=14,(Datenblatt!$B$20*Übersicht!H174^3)+(Datenblatt!$C$20*Übersicht!H174^2)+(Datenblatt!$D$20*Übersicht!H174)+Datenblatt!$E$20,IF($C174=15,(Datenblatt!$B$21*Übersicht!H174^3)+(Datenblatt!$C$21*Übersicht!H174^2)+(Datenblatt!$D$21*Übersicht!H174)+Datenblatt!$E$21,IF($C174=16,(Datenblatt!$B$22*Übersicht!H174^3)+(Datenblatt!$C$22*Übersicht!H174^2)+(Datenblatt!$D$22*Übersicht!H174)+Datenblatt!$E$22,IF($C174=12,(Datenblatt!$B$23*Übersicht!H174^3)+(Datenblatt!$C$23*Übersicht!H174^2)+(Datenblatt!$D$23*Übersicht!H174)+Datenblatt!$E$23,IF($C174=11,(Datenblatt!$B$24*Übersicht!H174^3)+(Datenblatt!$C$24*Übersicht!H174^2)+(Datenblatt!$D$24*Übersicht!H174)+Datenblatt!$E$24,0))))))))))))))))))</f>
        <v>0</v>
      </c>
      <c r="O174">
        <f>IF(AND(I174="",C174=11),Datenblatt!$I$26,IF(AND(I174="",C174=12),Datenblatt!$I$26,IF(AND(I174="",C174=16),Datenblatt!$I$27,IF(AND(I174="",C174=15),Datenblatt!$I$26,IF(AND(I174="",C174=14),Datenblatt!$I$26,IF(AND(I174="",C174=13),Datenblatt!$I$26,IF(AND($C174=13,I174&gt;Datenblatt!$AC$3),0,IF(AND($C174=14,I174&gt;Datenblatt!$AC$4),0,IF(AND($C174=15,I174&gt;Datenblatt!$AC$5),0,IF(AND($C174=16,I174&gt;Datenblatt!$AC$6),0,IF(AND($C174=12,I174&gt;Datenblatt!$AC$7),0,IF(AND($C174=11,I174&gt;Datenblatt!$AC$8),0,IF(AND($C174=13,I174&lt;Datenblatt!$AB$3),100,IF(AND($C174=14,I174&lt;Datenblatt!$AB$4),100,IF(AND($C174=15,I174&lt;Datenblatt!$AB$5),100,IF(AND($C174=16,I174&lt;Datenblatt!$AB$6),100,IF(AND($C174=12,I174&lt;Datenblatt!$AB$7),100,IF(AND($C174=11,I174&lt;Datenblatt!$AB$8),100,IF($C174=13,(Datenblatt!$B$27*Übersicht!I174^3)+(Datenblatt!$C$27*Übersicht!I174^2)+(Datenblatt!$D$27*Übersicht!I174)+Datenblatt!$E$27,IF($C174=14,(Datenblatt!$B$28*Übersicht!I174^3)+(Datenblatt!$C$28*Übersicht!I174^2)+(Datenblatt!$D$28*Übersicht!I174)+Datenblatt!$E$28,IF($C174=15,(Datenblatt!$B$29*Übersicht!I174^3)+(Datenblatt!$C$29*Übersicht!I174^2)+(Datenblatt!$D$29*Übersicht!I174)+Datenblatt!$E$29,IF($C174=16,(Datenblatt!$B$30*Übersicht!I174^3)+(Datenblatt!$C$30*Übersicht!I174^2)+(Datenblatt!$D$30*Übersicht!I174)+Datenblatt!$E$30,IF($C174=12,(Datenblatt!$B$31*Übersicht!I174^3)+(Datenblatt!$C$31*Übersicht!I174^2)+(Datenblatt!$D$31*Übersicht!I174)+Datenblatt!$E$31,IF($C174=11,(Datenblatt!$B$32*Übersicht!I174^3)+(Datenblatt!$C$32*Übersicht!I174^2)+(Datenblatt!$D$32*Übersicht!I174)+Datenblatt!$E$32,0))))))))))))))))))))))))</f>
        <v>0</v>
      </c>
      <c r="P174">
        <f>IF(AND(I174="",C174=11),Datenblatt!$I$29,IF(AND(I174="",C174=12),Datenblatt!$I$29,IF(AND(I174="",C174=16),Datenblatt!$I$29,IF(AND(I174="",C174=15),Datenblatt!$I$29,IF(AND(I174="",C174=14),Datenblatt!$I$29,IF(AND(I174="",C174=13),Datenblatt!$I$29,IF(AND($C174=13,I174&gt;Datenblatt!$AC$3),0,IF(AND($C174=14,I174&gt;Datenblatt!$AC$4),0,IF(AND($C174=15,I174&gt;Datenblatt!$AC$5),0,IF(AND($C174=16,I174&gt;Datenblatt!$AC$6),0,IF(AND($C174=12,I174&gt;Datenblatt!$AC$7),0,IF(AND($C174=11,I174&gt;Datenblatt!$AC$8),0,IF(AND($C174=13,I174&lt;Datenblatt!$AB$3),100,IF(AND($C174=14,I174&lt;Datenblatt!$AB$4),100,IF(AND($C174=15,I174&lt;Datenblatt!$AB$5),100,IF(AND($C174=16,I174&lt;Datenblatt!$AB$6),100,IF(AND($C174=12,I174&lt;Datenblatt!$AB$7),100,IF(AND($C174=11,I174&lt;Datenblatt!$AB$8),100,IF($C174=13,(Datenblatt!$B$27*Übersicht!I174^3)+(Datenblatt!$C$27*Übersicht!I174^2)+(Datenblatt!$D$27*Übersicht!I174)+Datenblatt!$E$27,IF($C174=14,(Datenblatt!$B$28*Übersicht!I174^3)+(Datenblatt!$C$28*Übersicht!I174^2)+(Datenblatt!$D$28*Übersicht!I174)+Datenblatt!$E$28,IF($C174=15,(Datenblatt!$B$29*Übersicht!I174^3)+(Datenblatt!$C$29*Übersicht!I174^2)+(Datenblatt!$D$29*Übersicht!I174)+Datenblatt!$E$29,IF($C174=16,(Datenblatt!$B$30*Übersicht!I174^3)+(Datenblatt!$C$30*Übersicht!I174^2)+(Datenblatt!$D$30*Übersicht!I174)+Datenblatt!$E$30,IF($C174=12,(Datenblatt!$B$31*Übersicht!I174^3)+(Datenblatt!$C$31*Übersicht!I174^2)+(Datenblatt!$D$31*Übersicht!I174)+Datenblatt!$E$31,IF($C174=11,(Datenblatt!$B$32*Übersicht!I174^3)+(Datenblatt!$C$32*Übersicht!I174^2)+(Datenblatt!$D$32*Übersicht!I174)+Datenblatt!$E$32,0))))))))))))))))))))))))</f>
        <v>0</v>
      </c>
      <c r="Q174" s="2" t="e">
        <f t="shared" si="8"/>
        <v>#DIV/0!</v>
      </c>
      <c r="R174" s="2" t="e">
        <f t="shared" si="9"/>
        <v>#DIV/0!</v>
      </c>
      <c r="T174" s="2"/>
      <c r="U174" s="2">
        <f>Datenblatt!$I$10</f>
        <v>63</v>
      </c>
      <c r="V174" s="2">
        <f>Datenblatt!$I$18</f>
        <v>62</v>
      </c>
      <c r="W174" s="2">
        <f>Datenblatt!$I$26</f>
        <v>56</v>
      </c>
      <c r="X174" s="2">
        <f>Datenblatt!$I$34</f>
        <v>58</v>
      </c>
      <c r="Y174" s="7" t="e">
        <f t="shared" si="10"/>
        <v>#DIV/0!</v>
      </c>
      <c r="AA174" s="2">
        <f>Datenblatt!$I$5</f>
        <v>73</v>
      </c>
      <c r="AB174">
        <f>Datenblatt!$I$13</f>
        <v>80</v>
      </c>
      <c r="AC174">
        <f>Datenblatt!$I$21</f>
        <v>80</v>
      </c>
      <c r="AD174">
        <f>Datenblatt!$I$29</f>
        <v>71</v>
      </c>
      <c r="AE174">
        <f>Datenblatt!$I$37</f>
        <v>75</v>
      </c>
      <c r="AF174" s="7" t="e">
        <f t="shared" si="11"/>
        <v>#DIV/0!</v>
      </c>
    </row>
    <row r="175" spans="11:32" ht="18.75" x14ac:dyDescent="0.3">
      <c r="K175" s="3" t="e">
        <f>IF(AND($C175=13,Datenblatt!M175&lt;Datenblatt!$S$3),0,IF(AND($C175=14,Datenblatt!M175&lt;Datenblatt!$S$4),0,IF(AND($C175=15,Datenblatt!M175&lt;Datenblatt!$S$5),0,IF(AND($C175=16,Datenblatt!M175&lt;Datenblatt!$S$6),0,IF(AND($C175=12,Datenblatt!M175&lt;Datenblatt!$S$7),0,IF(AND($C175=11,Datenblatt!M175&lt;Datenblatt!$S$8),0,IF(AND($C175=13,Datenblatt!M175&gt;Datenblatt!$R$3),100,IF(AND($C175=14,Datenblatt!M175&gt;Datenblatt!$R$4),100,IF(AND($C175=15,Datenblatt!M175&gt;Datenblatt!$R$5),100,IF(AND($C175=16,Datenblatt!M175&gt;Datenblatt!$R$6),100,IF(AND($C175=12,Datenblatt!M175&gt;Datenblatt!$R$7),100,IF(AND($C175=11,Datenblatt!M175&gt;Datenblatt!$R$8),100,IF(Übersicht!$C175=13,Datenblatt!$B$35*Datenblatt!M175^3+Datenblatt!$C$35*Datenblatt!M175^2+Datenblatt!$D$35*Datenblatt!M175+Datenblatt!$E$35,IF(Übersicht!$C175=14,Datenblatt!$B$36*Datenblatt!M175^3+Datenblatt!$C$36*Datenblatt!M175^2+Datenblatt!$D$36*Datenblatt!M175+Datenblatt!$E$36,IF(Übersicht!$C175=15,Datenblatt!$B$37*Datenblatt!M175^3+Datenblatt!$C$37*Datenblatt!M175^2+Datenblatt!$D$37*Datenblatt!M175+Datenblatt!$E$37,IF(Übersicht!$C175=16,Datenblatt!$B$38*Datenblatt!M175^3+Datenblatt!$C$38*Datenblatt!M175^2+Datenblatt!$D$38*Datenblatt!M175+Datenblatt!$E$38,IF(Übersicht!$C175=12,Datenblatt!$B$39*Datenblatt!M175^3+Datenblatt!$C$39*Datenblatt!M175^2+Datenblatt!$D$39*Datenblatt!M175+Datenblatt!$E$39,IF(Übersicht!$C175=11,Datenblatt!$B$40*Datenblatt!M175^3+Datenblatt!$C$40*Datenblatt!M175^2+Datenblatt!$D$40*Datenblatt!M175+Datenblatt!$E$40,0))))))))))))))))))</f>
        <v>#DIV/0!</v>
      </c>
      <c r="L175" s="3"/>
      <c r="M175" t="e">
        <f>IF(AND(Übersicht!$C175=13,Datenblatt!O175&lt;Datenblatt!$Y$3),0,IF(AND(Übersicht!$C175=14,Datenblatt!O175&lt;Datenblatt!$Y$4),0,IF(AND(Übersicht!$C175=15,Datenblatt!O175&lt;Datenblatt!$Y$5),0,IF(AND(Übersicht!$C175=16,Datenblatt!O175&lt;Datenblatt!$Y$6),0,IF(AND(Übersicht!$C175=12,Datenblatt!O175&lt;Datenblatt!$Y$7),0,IF(AND(Übersicht!$C175=11,Datenblatt!O175&lt;Datenblatt!$Y$8),0,IF(AND($C175=13,Datenblatt!O175&gt;Datenblatt!$X$3),100,IF(AND($C175=14,Datenblatt!O175&gt;Datenblatt!$X$4),100,IF(AND($C175=15,Datenblatt!O175&gt;Datenblatt!$X$5),100,IF(AND($C175=16,Datenblatt!O175&gt;Datenblatt!$X$6),100,IF(AND($C175=12,Datenblatt!O175&gt;Datenblatt!$X$7),100,IF(AND($C175=11,Datenblatt!O175&gt;Datenblatt!$X$8),100,IF(Übersicht!$C175=13,Datenblatt!$B$11*Datenblatt!O175^3+Datenblatt!$C$11*Datenblatt!O175^2+Datenblatt!$D$11*Datenblatt!O175+Datenblatt!$E$11,IF(Übersicht!$C175=14,Datenblatt!$B$12*Datenblatt!O175^3+Datenblatt!$C$12*Datenblatt!O175^2+Datenblatt!$D$12*Datenblatt!O175+Datenblatt!$E$12,IF(Übersicht!$C175=15,Datenblatt!$B$13*Datenblatt!O175^3+Datenblatt!$C$13*Datenblatt!O175^2+Datenblatt!$D$13*Datenblatt!O175+Datenblatt!$E$13,IF(Übersicht!$C175=16,Datenblatt!$B$14*Datenblatt!O175^3+Datenblatt!$C$14*Datenblatt!O175^2+Datenblatt!$D$14*Datenblatt!O175+Datenblatt!$E$14,IF(Übersicht!$C175=12,Datenblatt!$B$15*Datenblatt!O175^3+Datenblatt!$C$15*Datenblatt!O175^2+Datenblatt!$D$15*Datenblatt!O175+Datenblatt!$E$15,IF(Übersicht!$C175=11,Datenblatt!$B$16*Datenblatt!O175^3+Datenblatt!$C$16*Datenblatt!O175^2+Datenblatt!$D$16*Datenblatt!O175+Datenblatt!$E$16,0))))))))))))))))))</f>
        <v>#DIV/0!</v>
      </c>
      <c r="N175">
        <f>IF(AND($C175=13,H175&lt;Datenblatt!$AA$3),0,IF(AND($C175=14,H175&lt;Datenblatt!$AA$4),0,IF(AND($C175=15,H175&lt;Datenblatt!$AA$5),0,IF(AND($C175=16,H175&lt;Datenblatt!$AA$6),0,IF(AND($C175=12,H175&lt;Datenblatt!$AA$7),0,IF(AND($C175=11,H175&lt;Datenblatt!$AA$8),0,IF(AND($C175=13,H175&gt;Datenblatt!$Z$3),100,IF(AND($C175=14,H175&gt;Datenblatt!$Z$4),100,IF(AND($C175=15,H175&gt;Datenblatt!$Z$5),100,IF(AND($C175=16,H175&gt;Datenblatt!$Z$6),100,IF(AND($C175=12,H175&gt;Datenblatt!$Z$7),100,IF(AND($C175=11,H175&gt;Datenblatt!$Z$8),100,IF($C175=13,(Datenblatt!$B$19*Übersicht!H175^3)+(Datenblatt!$C$19*Übersicht!H175^2)+(Datenblatt!$D$19*Übersicht!H175)+Datenblatt!$E$19,IF($C175=14,(Datenblatt!$B$20*Übersicht!H175^3)+(Datenblatt!$C$20*Übersicht!H175^2)+(Datenblatt!$D$20*Übersicht!H175)+Datenblatt!$E$20,IF($C175=15,(Datenblatt!$B$21*Übersicht!H175^3)+(Datenblatt!$C$21*Übersicht!H175^2)+(Datenblatt!$D$21*Übersicht!H175)+Datenblatt!$E$21,IF($C175=16,(Datenblatt!$B$22*Übersicht!H175^3)+(Datenblatt!$C$22*Übersicht!H175^2)+(Datenblatt!$D$22*Übersicht!H175)+Datenblatt!$E$22,IF($C175=12,(Datenblatt!$B$23*Übersicht!H175^3)+(Datenblatt!$C$23*Übersicht!H175^2)+(Datenblatt!$D$23*Übersicht!H175)+Datenblatt!$E$23,IF($C175=11,(Datenblatt!$B$24*Übersicht!H175^3)+(Datenblatt!$C$24*Übersicht!H175^2)+(Datenblatt!$D$24*Übersicht!H175)+Datenblatt!$E$24,0))))))))))))))))))</f>
        <v>0</v>
      </c>
      <c r="O175">
        <f>IF(AND(I175="",C175=11),Datenblatt!$I$26,IF(AND(I175="",C175=12),Datenblatt!$I$26,IF(AND(I175="",C175=16),Datenblatt!$I$27,IF(AND(I175="",C175=15),Datenblatt!$I$26,IF(AND(I175="",C175=14),Datenblatt!$I$26,IF(AND(I175="",C175=13),Datenblatt!$I$26,IF(AND($C175=13,I175&gt;Datenblatt!$AC$3),0,IF(AND($C175=14,I175&gt;Datenblatt!$AC$4),0,IF(AND($C175=15,I175&gt;Datenblatt!$AC$5),0,IF(AND($C175=16,I175&gt;Datenblatt!$AC$6),0,IF(AND($C175=12,I175&gt;Datenblatt!$AC$7),0,IF(AND($C175=11,I175&gt;Datenblatt!$AC$8),0,IF(AND($C175=13,I175&lt;Datenblatt!$AB$3),100,IF(AND($C175=14,I175&lt;Datenblatt!$AB$4),100,IF(AND($C175=15,I175&lt;Datenblatt!$AB$5),100,IF(AND($C175=16,I175&lt;Datenblatt!$AB$6),100,IF(AND($C175=12,I175&lt;Datenblatt!$AB$7),100,IF(AND($C175=11,I175&lt;Datenblatt!$AB$8),100,IF($C175=13,(Datenblatt!$B$27*Übersicht!I175^3)+(Datenblatt!$C$27*Übersicht!I175^2)+(Datenblatt!$D$27*Übersicht!I175)+Datenblatt!$E$27,IF($C175=14,(Datenblatt!$B$28*Übersicht!I175^3)+(Datenblatt!$C$28*Übersicht!I175^2)+(Datenblatt!$D$28*Übersicht!I175)+Datenblatt!$E$28,IF($C175=15,(Datenblatt!$B$29*Übersicht!I175^3)+(Datenblatt!$C$29*Übersicht!I175^2)+(Datenblatt!$D$29*Übersicht!I175)+Datenblatt!$E$29,IF($C175=16,(Datenblatt!$B$30*Übersicht!I175^3)+(Datenblatt!$C$30*Übersicht!I175^2)+(Datenblatt!$D$30*Übersicht!I175)+Datenblatt!$E$30,IF($C175=12,(Datenblatt!$B$31*Übersicht!I175^3)+(Datenblatt!$C$31*Übersicht!I175^2)+(Datenblatt!$D$31*Übersicht!I175)+Datenblatt!$E$31,IF($C175=11,(Datenblatt!$B$32*Übersicht!I175^3)+(Datenblatt!$C$32*Übersicht!I175^2)+(Datenblatt!$D$32*Übersicht!I175)+Datenblatt!$E$32,0))))))))))))))))))))))))</f>
        <v>0</v>
      </c>
      <c r="P175">
        <f>IF(AND(I175="",C175=11),Datenblatt!$I$29,IF(AND(I175="",C175=12),Datenblatt!$I$29,IF(AND(I175="",C175=16),Datenblatt!$I$29,IF(AND(I175="",C175=15),Datenblatt!$I$29,IF(AND(I175="",C175=14),Datenblatt!$I$29,IF(AND(I175="",C175=13),Datenblatt!$I$29,IF(AND($C175=13,I175&gt;Datenblatt!$AC$3),0,IF(AND($C175=14,I175&gt;Datenblatt!$AC$4),0,IF(AND($C175=15,I175&gt;Datenblatt!$AC$5),0,IF(AND($C175=16,I175&gt;Datenblatt!$AC$6),0,IF(AND($C175=12,I175&gt;Datenblatt!$AC$7),0,IF(AND($C175=11,I175&gt;Datenblatt!$AC$8),0,IF(AND($C175=13,I175&lt;Datenblatt!$AB$3),100,IF(AND($C175=14,I175&lt;Datenblatt!$AB$4),100,IF(AND($C175=15,I175&lt;Datenblatt!$AB$5),100,IF(AND($C175=16,I175&lt;Datenblatt!$AB$6),100,IF(AND($C175=12,I175&lt;Datenblatt!$AB$7),100,IF(AND($C175=11,I175&lt;Datenblatt!$AB$8),100,IF($C175=13,(Datenblatt!$B$27*Übersicht!I175^3)+(Datenblatt!$C$27*Übersicht!I175^2)+(Datenblatt!$D$27*Übersicht!I175)+Datenblatt!$E$27,IF($C175=14,(Datenblatt!$B$28*Übersicht!I175^3)+(Datenblatt!$C$28*Übersicht!I175^2)+(Datenblatt!$D$28*Übersicht!I175)+Datenblatt!$E$28,IF($C175=15,(Datenblatt!$B$29*Übersicht!I175^3)+(Datenblatt!$C$29*Übersicht!I175^2)+(Datenblatt!$D$29*Übersicht!I175)+Datenblatt!$E$29,IF($C175=16,(Datenblatt!$B$30*Übersicht!I175^3)+(Datenblatt!$C$30*Übersicht!I175^2)+(Datenblatt!$D$30*Übersicht!I175)+Datenblatt!$E$30,IF($C175=12,(Datenblatt!$B$31*Übersicht!I175^3)+(Datenblatt!$C$31*Übersicht!I175^2)+(Datenblatt!$D$31*Übersicht!I175)+Datenblatt!$E$31,IF($C175=11,(Datenblatt!$B$32*Übersicht!I175^3)+(Datenblatt!$C$32*Übersicht!I175^2)+(Datenblatt!$D$32*Übersicht!I175)+Datenblatt!$E$32,0))))))))))))))))))))))))</f>
        <v>0</v>
      </c>
      <c r="Q175" s="2" t="e">
        <f t="shared" si="8"/>
        <v>#DIV/0!</v>
      </c>
      <c r="R175" s="2" t="e">
        <f t="shared" si="9"/>
        <v>#DIV/0!</v>
      </c>
      <c r="T175" s="2"/>
      <c r="U175" s="2">
        <f>Datenblatt!$I$10</f>
        <v>63</v>
      </c>
      <c r="V175" s="2">
        <f>Datenblatt!$I$18</f>
        <v>62</v>
      </c>
      <c r="W175" s="2">
        <f>Datenblatt!$I$26</f>
        <v>56</v>
      </c>
      <c r="X175" s="2">
        <f>Datenblatt!$I$34</f>
        <v>58</v>
      </c>
      <c r="Y175" s="7" t="e">
        <f t="shared" si="10"/>
        <v>#DIV/0!</v>
      </c>
      <c r="AA175" s="2">
        <f>Datenblatt!$I$5</f>
        <v>73</v>
      </c>
      <c r="AB175">
        <f>Datenblatt!$I$13</f>
        <v>80</v>
      </c>
      <c r="AC175">
        <f>Datenblatt!$I$21</f>
        <v>80</v>
      </c>
      <c r="AD175">
        <f>Datenblatt!$I$29</f>
        <v>71</v>
      </c>
      <c r="AE175">
        <f>Datenblatt!$I$37</f>
        <v>75</v>
      </c>
      <c r="AF175" s="7" t="e">
        <f t="shared" si="11"/>
        <v>#DIV/0!</v>
      </c>
    </row>
    <row r="176" spans="11:32" ht="18.75" x14ac:dyDescent="0.3">
      <c r="K176" s="3" t="e">
        <f>IF(AND($C176=13,Datenblatt!M176&lt;Datenblatt!$S$3),0,IF(AND($C176=14,Datenblatt!M176&lt;Datenblatt!$S$4),0,IF(AND($C176=15,Datenblatt!M176&lt;Datenblatt!$S$5),0,IF(AND($C176=16,Datenblatt!M176&lt;Datenblatt!$S$6),0,IF(AND($C176=12,Datenblatt!M176&lt;Datenblatt!$S$7),0,IF(AND($C176=11,Datenblatt!M176&lt;Datenblatt!$S$8),0,IF(AND($C176=13,Datenblatt!M176&gt;Datenblatt!$R$3),100,IF(AND($C176=14,Datenblatt!M176&gt;Datenblatt!$R$4),100,IF(AND($C176=15,Datenblatt!M176&gt;Datenblatt!$R$5),100,IF(AND($C176=16,Datenblatt!M176&gt;Datenblatt!$R$6),100,IF(AND($C176=12,Datenblatt!M176&gt;Datenblatt!$R$7),100,IF(AND($C176=11,Datenblatt!M176&gt;Datenblatt!$R$8),100,IF(Übersicht!$C176=13,Datenblatt!$B$35*Datenblatt!M176^3+Datenblatt!$C$35*Datenblatt!M176^2+Datenblatt!$D$35*Datenblatt!M176+Datenblatt!$E$35,IF(Übersicht!$C176=14,Datenblatt!$B$36*Datenblatt!M176^3+Datenblatt!$C$36*Datenblatt!M176^2+Datenblatt!$D$36*Datenblatt!M176+Datenblatt!$E$36,IF(Übersicht!$C176=15,Datenblatt!$B$37*Datenblatt!M176^3+Datenblatt!$C$37*Datenblatt!M176^2+Datenblatt!$D$37*Datenblatt!M176+Datenblatt!$E$37,IF(Übersicht!$C176=16,Datenblatt!$B$38*Datenblatt!M176^3+Datenblatt!$C$38*Datenblatt!M176^2+Datenblatt!$D$38*Datenblatt!M176+Datenblatt!$E$38,IF(Übersicht!$C176=12,Datenblatt!$B$39*Datenblatt!M176^3+Datenblatt!$C$39*Datenblatt!M176^2+Datenblatt!$D$39*Datenblatt!M176+Datenblatt!$E$39,IF(Übersicht!$C176=11,Datenblatt!$B$40*Datenblatt!M176^3+Datenblatt!$C$40*Datenblatt!M176^2+Datenblatt!$D$40*Datenblatt!M176+Datenblatt!$E$40,0))))))))))))))))))</f>
        <v>#DIV/0!</v>
      </c>
      <c r="L176" s="3"/>
      <c r="M176" t="e">
        <f>IF(AND(Übersicht!$C176=13,Datenblatt!O176&lt;Datenblatt!$Y$3),0,IF(AND(Übersicht!$C176=14,Datenblatt!O176&lt;Datenblatt!$Y$4),0,IF(AND(Übersicht!$C176=15,Datenblatt!O176&lt;Datenblatt!$Y$5),0,IF(AND(Übersicht!$C176=16,Datenblatt!O176&lt;Datenblatt!$Y$6),0,IF(AND(Übersicht!$C176=12,Datenblatt!O176&lt;Datenblatt!$Y$7),0,IF(AND(Übersicht!$C176=11,Datenblatt!O176&lt;Datenblatt!$Y$8),0,IF(AND($C176=13,Datenblatt!O176&gt;Datenblatt!$X$3),100,IF(AND($C176=14,Datenblatt!O176&gt;Datenblatt!$X$4),100,IF(AND($C176=15,Datenblatt!O176&gt;Datenblatt!$X$5),100,IF(AND($C176=16,Datenblatt!O176&gt;Datenblatt!$X$6),100,IF(AND($C176=12,Datenblatt!O176&gt;Datenblatt!$X$7),100,IF(AND($C176=11,Datenblatt!O176&gt;Datenblatt!$X$8),100,IF(Übersicht!$C176=13,Datenblatt!$B$11*Datenblatt!O176^3+Datenblatt!$C$11*Datenblatt!O176^2+Datenblatt!$D$11*Datenblatt!O176+Datenblatt!$E$11,IF(Übersicht!$C176=14,Datenblatt!$B$12*Datenblatt!O176^3+Datenblatt!$C$12*Datenblatt!O176^2+Datenblatt!$D$12*Datenblatt!O176+Datenblatt!$E$12,IF(Übersicht!$C176=15,Datenblatt!$B$13*Datenblatt!O176^3+Datenblatt!$C$13*Datenblatt!O176^2+Datenblatt!$D$13*Datenblatt!O176+Datenblatt!$E$13,IF(Übersicht!$C176=16,Datenblatt!$B$14*Datenblatt!O176^3+Datenblatt!$C$14*Datenblatt!O176^2+Datenblatt!$D$14*Datenblatt!O176+Datenblatt!$E$14,IF(Übersicht!$C176=12,Datenblatt!$B$15*Datenblatt!O176^3+Datenblatt!$C$15*Datenblatt!O176^2+Datenblatt!$D$15*Datenblatt!O176+Datenblatt!$E$15,IF(Übersicht!$C176=11,Datenblatt!$B$16*Datenblatt!O176^3+Datenblatt!$C$16*Datenblatt!O176^2+Datenblatt!$D$16*Datenblatt!O176+Datenblatt!$E$16,0))))))))))))))))))</f>
        <v>#DIV/0!</v>
      </c>
      <c r="N176">
        <f>IF(AND($C176=13,H176&lt;Datenblatt!$AA$3),0,IF(AND($C176=14,H176&lt;Datenblatt!$AA$4),0,IF(AND($C176=15,H176&lt;Datenblatt!$AA$5),0,IF(AND($C176=16,H176&lt;Datenblatt!$AA$6),0,IF(AND($C176=12,H176&lt;Datenblatt!$AA$7),0,IF(AND($C176=11,H176&lt;Datenblatt!$AA$8),0,IF(AND($C176=13,H176&gt;Datenblatt!$Z$3),100,IF(AND($C176=14,H176&gt;Datenblatt!$Z$4),100,IF(AND($C176=15,H176&gt;Datenblatt!$Z$5),100,IF(AND($C176=16,H176&gt;Datenblatt!$Z$6),100,IF(AND($C176=12,H176&gt;Datenblatt!$Z$7),100,IF(AND($C176=11,H176&gt;Datenblatt!$Z$8),100,IF($C176=13,(Datenblatt!$B$19*Übersicht!H176^3)+(Datenblatt!$C$19*Übersicht!H176^2)+(Datenblatt!$D$19*Übersicht!H176)+Datenblatt!$E$19,IF($C176=14,(Datenblatt!$B$20*Übersicht!H176^3)+(Datenblatt!$C$20*Übersicht!H176^2)+(Datenblatt!$D$20*Übersicht!H176)+Datenblatt!$E$20,IF($C176=15,(Datenblatt!$B$21*Übersicht!H176^3)+(Datenblatt!$C$21*Übersicht!H176^2)+(Datenblatt!$D$21*Übersicht!H176)+Datenblatt!$E$21,IF($C176=16,(Datenblatt!$B$22*Übersicht!H176^3)+(Datenblatt!$C$22*Übersicht!H176^2)+(Datenblatt!$D$22*Übersicht!H176)+Datenblatt!$E$22,IF($C176=12,(Datenblatt!$B$23*Übersicht!H176^3)+(Datenblatt!$C$23*Übersicht!H176^2)+(Datenblatt!$D$23*Übersicht!H176)+Datenblatt!$E$23,IF($C176=11,(Datenblatt!$B$24*Übersicht!H176^3)+(Datenblatt!$C$24*Übersicht!H176^2)+(Datenblatt!$D$24*Übersicht!H176)+Datenblatt!$E$24,0))))))))))))))))))</f>
        <v>0</v>
      </c>
      <c r="O176">
        <f>IF(AND(I176="",C176=11),Datenblatt!$I$26,IF(AND(I176="",C176=12),Datenblatt!$I$26,IF(AND(I176="",C176=16),Datenblatt!$I$27,IF(AND(I176="",C176=15),Datenblatt!$I$26,IF(AND(I176="",C176=14),Datenblatt!$I$26,IF(AND(I176="",C176=13),Datenblatt!$I$26,IF(AND($C176=13,I176&gt;Datenblatt!$AC$3),0,IF(AND($C176=14,I176&gt;Datenblatt!$AC$4),0,IF(AND($C176=15,I176&gt;Datenblatt!$AC$5),0,IF(AND($C176=16,I176&gt;Datenblatt!$AC$6),0,IF(AND($C176=12,I176&gt;Datenblatt!$AC$7),0,IF(AND($C176=11,I176&gt;Datenblatt!$AC$8),0,IF(AND($C176=13,I176&lt;Datenblatt!$AB$3),100,IF(AND($C176=14,I176&lt;Datenblatt!$AB$4),100,IF(AND($C176=15,I176&lt;Datenblatt!$AB$5),100,IF(AND($C176=16,I176&lt;Datenblatt!$AB$6),100,IF(AND($C176=12,I176&lt;Datenblatt!$AB$7),100,IF(AND($C176=11,I176&lt;Datenblatt!$AB$8),100,IF($C176=13,(Datenblatt!$B$27*Übersicht!I176^3)+(Datenblatt!$C$27*Übersicht!I176^2)+(Datenblatt!$D$27*Übersicht!I176)+Datenblatt!$E$27,IF($C176=14,(Datenblatt!$B$28*Übersicht!I176^3)+(Datenblatt!$C$28*Übersicht!I176^2)+(Datenblatt!$D$28*Übersicht!I176)+Datenblatt!$E$28,IF($C176=15,(Datenblatt!$B$29*Übersicht!I176^3)+(Datenblatt!$C$29*Übersicht!I176^2)+(Datenblatt!$D$29*Übersicht!I176)+Datenblatt!$E$29,IF($C176=16,(Datenblatt!$B$30*Übersicht!I176^3)+(Datenblatt!$C$30*Übersicht!I176^2)+(Datenblatt!$D$30*Übersicht!I176)+Datenblatt!$E$30,IF($C176=12,(Datenblatt!$B$31*Übersicht!I176^3)+(Datenblatt!$C$31*Übersicht!I176^2)+(Datenblatt!$D$31*Übersicht!I176)+Datenblatt!$E$31,IF($C176=11,(Datenblatt!$B$32*Übersicht!I176^3)+(Datenblatt!$C$32*Übersicht!I176^2)+(Datenblatt!$D$32*Übersicht!I176)+Datenblatt!$E$32,0))))))))))))))))))))))))</f>
        <v>0</v>
      </c>
      <c r="P176">
        <f>IF(AND(I176="",C176=11),Datenblatt!$I$29,IF(AND(I176="",C176=12),Datenblatt!$I$29,IF(AND(I176="",C176=16),Datenblatt!$I$29,IF(AND(I176="",C176=15),Datenblatt!$I$29,IF(AND(I176="",C176=14),Datenblatt!$I$29,IF(AND(I176="",C176=13),Datenblatt!$I$29,IF(AND($C176=13,I176&gt;Datenblatt!$AC$3),0,IF(AND($C176=14,I176&gt;Datenblatt!$AC$4),0,IF(AND($C176=15,I176&gt;Datenblatt!$AC$5),0,IF(AND($C176=16,I176&gt;Datenblatt!$AC$6),0,IF(AND($C176=12,I176&gt;Datenblatt!$AC$7),0,IF(AND($C176=11,I176&gt;Datenblatt!$AC$8),0,IF(AND($C176=13,I176&lt;Datenblatt!$AB$3),100,IF(AND($C176=14,I176&lt;Datenblatt!$AB$4),100,IF(AND($C176=15,I176&lt;Datenblatt!$AB$5),100,IF(AND($C176=16,I176&lt;Datenblatt!$AB$6),100,IF(AND($C176=12,I176&lt;Datenblatt!$AB$7),100,IF(AND($C176=11,I176&lt;Datenblatt!$AB$8),100,IF($C176=13,(Datenblatt!$B$27*Übersicht!I176^3)+(Datenblatt!$C$27*Übersicht!I176^2)+(Datenblatt!$D$27*Übersicht!I176)+Datenblatt!$E$27,IF($C176=14,(Datenblatt!$B$28*Übersicht!I176^3)+(Datenblatt!$C$28*Übersicht!I176^2)+(Datenblatt!$D$28*Übersicht!I176)+Datenblatt!$E$28,IF($C176=15,(Datenblatt!$B$29*Übersicht!I176^3)+(Datenblatt!$C$29*Übersicht!I176^2)+(Datenblatt!$D$29*Übersicht!I176)+Datenblatt!$E$29,IF($C176=16,(Datenblatt!$B$30*Übersicht!I176^3)+(Datenblatt!$C$30*Übersicht!I176^2)+(Datenblatt!$D$30*Übersicht!I176)+Datenblatt!$E$30,IF($C176=12,(Datenblatt!$B$31*Übersicht!I176^3)+(Datenblatt!$C$31*Übersicht!I176^2)+(Datenblatt!$D$31*Übersicht!I176)+Datenblatt!$E$31,IF($C176=11,(Datenblatt!$B$32*Übersicht!I176^3)+(Datenblatt!$C$32*Übersicht!I176^2)+(Datenblatt!$D$32*Übersicht!I176)+Datenblatt!$E$32,0))))))))))))))))))))))))</f>
        <v>0</v>
      </c>
      <c r="Q176" s="2" t="e">
        <f t="shared" si="8"/>
        <v>#DIV/0!</v>
      </c>
      <c r="R176" s="2" t="e">
        <f t="shared" si="9"/>
        <v>#DIV/0!</v>
      </c>
      <c r="T176" s="2"/>
      <c r="U176" s="2">
        <f>Datenblatt!$I$10</f>
        <v>63</v>
      </c>
      <c r="V176" s="2">
        <f>Datenblatt!$I$18</f>
        <v>62</v>
      </c>
      <c r="W176" s="2">
        <f>Datenblatt!$I$26</f>
        <v>56</v>
      </c>
      <c r="X176" s="2">
        <f>Datenblatt!$I$34</f>
        <v>58</v>
      </c>
      <c r="Y176" s="7" t="e">
        <f t="shared" si="10"/>
        <v>#DIV/0!</v>
      </c>
      <c r="AA176" s="2">
        <f>Datenblatt!$I$5</f>
        <v>73</v>
      </c>
      <c r="AB176">
        <f>Datenblatt!$I$13</f>
        <v>80</v>
      </c>
      <c r="AC176">
        <f>Datenblatt!$I$21</f>
        <v>80</v>
      </c>
      <c r="AD176">
        <f>Datenblatt!$I$29</f>
        <v>71</v>
      </c>
      <c r="AE176">
        <f>Datenblatt!$I$37</f>
        <v>75</v>
      </c>
      <c r="AF176" s="7" t="e">
        <f t="shared" si="11"/>
        <v>#DIV/0!</v>
      </c>
    </row>
    <row r="177" spans="11:32" ht="18.75" x14ac:dyDescent="0.3">
      <c r="K177" s="3" t="e">
        <f>IF(AND($C177=13,Datenblatt!M177&lt;Datenblatt!$S$3),0,IF(AND($C177=14,Datenblatt!M177&lt;Datenblatt!$S$4),0,IF(AND($C177=15,Datenblatt!M177&lt;Datenblatt!$S$5),0,IF(AND($C177=16,Datenblatt!M177&lt;Datenblatt!$S$6),0,IF(AND($C177=12,Datenblatt!M177&lt;Datenblatt!$S$7),0,IF(AND($C177=11,Datenblatt!M177&lt;Datenblatt!$S$8),0,IF(AND($C177=13,Datenblatt!M177&gt;Datenblatt!$R$3),100,IF(AND($C177=14,Datenblatt!M177&gt;Datenblatt!$R$4),100,IF(AND($C177=15,Datenblatt!M177&gt;Datenblatt!$R$5),100,IF(AND($C177=16,Datenblatt!M177&gt;Datenblatt!$R$6),100,IF(AND($C177=12,Datenblatt!M177&gt;Datenblatt!$R$7),100,IF(AND($C177=11,Datenblatt!M177&gt;Datenblatt!$R$8),100,IF(Übersicht!$C177=13,Datenblatt!$B$35*Datenblatt!M177^3+Datenblatt!$C$35*Datenblatt!M177^2+Datenblatt!$D$35*Datenblatt!M177+Datenblatt!$E$35,IF(Übersicht!$C177=14,Datenblatt!$B$36*Datenblatt!M177^3+Datenblatt!$C$36*Datenblatt!M177^2+Datenblatt!$D$36*Datenblatt!M177+Datenblatt!$E$36,IF(Übersicht!$C177=15,Datenblatt!$B$37*Datenblatt!M177^3+Datenblatt!$C$37*Datenblatt!M177^2+Datenblatt!$D$37*Datenblatt!M177+Datenblatt!$E$37,IF(Übersicht!$C177=16,Datenblatt!$B$38*Datenblatt!M177^3+Datenblatt!$C$38*Datenblatt!M177^2+Datenblatt!$D$38*Datenblatt!M177+Datenblatt!$E$38,IF(Übersicht!$C177=12,Datenblatt!$B$39*Datenblatt!M177^3+Datenblatt!$C$39*Datenblatt!M177^2+Datenblatt!$D$39*Datenblatt!M177+Datenblatt!$E$39,IF(Übersicht!$C177=11,Datenblatt!$B$40*Datenblatt!M177^3+Datenblatt!$C$40*Datenblatt!M177^2+Datenblatt!$D$40*Datenblatt!M177+Datenblatt!$E$40,0))))))))))))))))))</f>
        <v>#DIV/0!</v>
      </c>
      <c r="L177" s="3"/>
      <c r="M177" t="e">
        <f>IF(AND(Übersicht!$C177=13,Datenblatt!O177&lt;Datenblatt!$Y$3),0,IF(AND(Übersicht!$C177=14,Datenblatt!O177&lt;Datenblatt!$Y$4),0,IF(AND(Übersicht!$C177=15,Datenblatt!O177&lt;Datenblatt!$Y$5),0,IF(AND(Übersicht!$C177=16,Datenblatt!O177&lt;Datenblatt!$Y$6),0,IF(AND(Übersicht!$C177=12,Datenblatt!O177&lt;Datenblatt!$Y$7),0,IF(AND(Übersicht!$C177=11,Datenblatt!O177&lt;Datenblatt!$Y$8),0,IF(AND($C177=13,Datenblatt!O177&gt;Datenblatt!$X$3),100,IF(AND($C177=14,Datenblatt!O177&gt;Datenblatt!$X$4),100,IF(AND($C177=15,Datenblatt!O177&gt;Datenblatt!$X$5),100,IF(AND($C177=16,Datenblatt!O177&gt;Datenblatt!$X$6),100,IF(AND($C177=12,Datenblatt!O177&gt;Datenblatt!$X$7),100,IF(AND($C177=11,Datenblatt!O177&gt;Datenblatt!$X$8),100,IF(Übersicht!$C177=13,Datenblatt!$B$11*Datenblatt!O177^3+Datenblatt!$C$11*Datenblatt!O177^2+Datenblatt!$D$11*Datenblatt!O177+Datenblatt!$E$11,IF(Übersicht!$C177=14,Datenblatt!$B$12*Datenblatt!O177^3+Datenblatt!$C$12*Datenblatt!O177^2+Datenblatt!$D$12*Datenblatt!O177+Datenblatt!$E$12,IF(Übersicht!$C177=15,Datenblatt!$B$13*Datenblatt!O177^3+Datenblatt!$C$13*Datenblatt!O177^2+Datenblatt!$D$13*Datenblatt!O177+Datenblatt!$E$13,IF(Übersicht!$C177=16,Datenblatt!$B$14*Datenblatt!O177^3+Datenblatt!$C$14*Datenblatt!O177^2+Datenblatt!$D$14*Datenblatt!O177+Datenblatt!$E$14,IF(Übersicht!$C177=12,Datenblatt!$B$15*Datenblatt!O177^3+Datenblatt!$C$15*Datenblatt!O177^2+Datenblatt!$D$15*Datenblatt!O177+Datenblatt!$E$15,IF(Übersicht!$C177=11,Datenblatt!$B$16*Datenblatt!O177^3+Datenblatt!$C$16*Datenblatt!O177^2+Datenblatt!$D$16*Datenblatt!O177+Datenblatt!$E$16,0))))))))))))))))))</f>
        <v>#DIV/0!</v>
      </c>
      <c r="N177">
        <f>IF(AND($C177=13,H177&lt;Datenblatt!$AA$3),0,IF(AND($C177=14,H177&lt;Datenblatt!$AA$4),0,IF(AND($C177=15,H177&lt;Datenblatt!$AA$5),0,IF(AND($C177=16,H177&lt;Datenblatt!$AA$6),0,IF(AND($C177=12,H177&lt;Datenblatt!$AA$7),0,IF(AND($C177=11,H177&lt;Datenblatt!$AA$8),0,IF(AND($C177=13,H177&gt;Datenblatt!$Z$3),100,IF(AND($C177=14,H177&gt;Datenblatt!$Z$4),100,IF(AND($C177=15,H177&gt;Datenblatt!$Z$5),100,IF(AND($C177=16,H177&gt;Datenblatt!$Z$6),100,IF(AND($C177=12,H177&gt;Datenblatt!$Z$7),100,IF(AND($C177=11,H177&gt;Datenblatt!$Z$8),100,IF($C177=13,(Datenblatt!$B$19*Übersicht!H177^3)+(Datenblatt!$C$19*Übersicht!H177^2)+(Datenblatt!$D$19*Übersicht!H177)+Datenblatt!$E$19,IF($C177=14,(Datenblatt!$B$20*Übersicht!H177^3)+(Datenblatt!$C$20*Übersicht!H177^2)+(Datenblatt!$D$20*Übersicht!H177)+Datenblatt!$E$20,IF($C177=15,(Datenblatt!$B$21*Übersicht!H177^3)+(Datenblatt!$C$21*Übersicht!H177^2)+(Datenblatt!$D$21*Übersicht!H177)+Datenblatt!$E$21,IF($C177=16,(Datenblatt!$B$22*Übersicht!H177^3)+(Datenblatt!$C$22*Übersicht!H177^2)+(Datenblatt!$D$22*Übersicht!H177)+Datenblatt!$E$22,IF($C177=12,(Datenblatt!$B$23*Übersicht!H177^3)+(Datenblatt!$C$23*Übersicht!H177^2)+(Datenblatt!$D$23*Übersicht!H177)+Datenblatt!$E$23,IF($C177=11,(Datenblatt!$B$24*Übersicht!H177^3)+(Datenblatt!$C$24*Übersicht!H177^2)+(Datenblatt!$D$24*Übersicht!H177)+Datenblatt!$E$24,0))))))))))))))))))</f>
        <v>0</v>
      </c>
      <c r="O177">
        <f>IF(AND(I177="",C177=11),Datenblatt!$I$26,IF(AND(I177="",C177=12),Datenblatt!$I$26,IF(AND(I177="",C177=16),Datenblatt!$I$27,IF(AND(I177="",C177=15),Datenblatt!$I$26,IF(AND(I177="",C177=14),Datenblatt!$I$26,IF(AND(I177="",C177=13),Datenblatt!$I$26,IF(AND($C177=13,I177&gt;Datenblatt!$AC$3),0,IF(AND($C177=14,I177&gt;Datenblatt!$AC$4),0,IF(AND($C177=15,I177&gt;Datenblatt!$AC$5),0,IF(AND($C177=16,I177&gt;Datenblatt!$AC$6),0,IF(AND($C177=12,I177&gt;Datenblatt!$AC$7),0,IF(AND($C177=11,I177&gt;Datenblatt!$AC$8),0,IF(AND($C177=13,I177&lt;Datenblatt!$AB$3),100,IF(AND($C177=14,I177&lt;Datenblatt!$AB$4),100,IF(AND($C177=15,I177&lt;Datenblatt!$AB$5),100,IF(AND($C177=16,I177&lt;Datenblatt!$AB$6),100,IF(AND($C177=12,I177&lt;Datenblatt!$AB$7),100,IF(AND($C177=11,I177&lt;Datenblatt!$AB$8),100,IF($C177=13,(Datenblatt!$B$27*Übersicht!I177^3)+(Datenblatt!$C$27*Übersicht!I177^2)+(Datenblatt!$D$27*Übersicht!I177)+Datenblatt!$E$27,IF($C177=14,(Datenblatt!$B$28*Übersicht!I177^3)+(Datenblatt!$C$28*Übersicht!I177^2)+(Datenblatt!$D$28*Übersicht!I177)+Datenblatt!$E$28,IF($C177=15,(Datenblatt!$B$29*Übersicht!I177^3)+(Datenblatt!$C$29*Übersicht!I177^2)+(Datenblatt!$D$29*Übersicht!I177)+Datenblatt!$E$29,IF($C177=16,(Datenblatt!$B$30*Übersicht!I177^3)+(Datenblatt!$C$30*Übersicht!I177^2)+(Datenblatt!$D$30*Übersicht!I177)+Datenblatt!$E$30,IF($C177=12,(Datenblatt!$B$31*Übersicht!I177^3)+(Datenblatt!$C$31*Übersicht!I177^2)+(Datenblatt!$D$31*Übersicht!I177)+Datenblatt!$E$31,IF($C177=11,(Datenblatt!$B$32*Übersicht!I177^3)+(Datenblatt!$C$32*Übersicht!I177^2)+(Datenblatt!$D$32*Übersicht!I177)+Datenblatt!$E$32,0))))))))))))))))))))))))</f>
        <v>0</v>
      </c>
      <c r="P177">
        <f>IF(AND(I177="",C177=11),Datenblatt!$I$29,IF(AND(I177="",C177=12),Datenblatt!$I$29,IF(AND(I177="",C177=16),Datenblatt!$I$29,IF(AND(I177="",C177=15),Datenblatt!$I$29,IF(AND(I177="",C177=14),Datenblatt!$I$29,IF(AND(I177="",C177=13),Datenblatt!$I$29,IF(AND($C177=13,I177&gt;Datenblatt!$AC$3),0,IF(AND($C177=14,I177&gt;Datenblatt!$AC$4),0,IF(AND($C177=15,I177&gt;Datenblatt!$AC$5),0,IF(AND($C177=16,I177&gt;Datenblatt!$AC$6),0,IF(AND($C177=12,I177&gt;Datenblatt!$AC$7),0,IF(AND($C177=11,I177&gt;Datenblatt!$AC$8),0,IF(AND($C177=13,I177&lt;Datenblatt!$AB$3),100,IF(AND($C177=14,I177&lt;Datenblatt!$AB$4),100,IF(AND($C177=15,I177&lt;Datenblatt!$AB$5),100,IF(AND($C177=16,I177&lt;Datenblatt!$AB$6),100,IF(AND($C177=12,I177&lt;Datenblatt!$AB$7),100,IF(AND($C177=11,I177&lt;Datenblatt!$AB$8),100,IF($C177=13,(Datenblatt!$B$27*Übersicht!I177^3)+(Datenblatt!$C$27*Übersicht!I177^2)+(Datenblatt!$D$27*Übersicht!I177)+Datenblatt!$E$27,IF($C177=14,(Datenblatt!$B$28*Übersicht!I177^3)+(Datenblatt!$C$28*Übersicht!I177^2)+(Datenblatt!$D$28*Übersicht!I177)+Datenblatt!$E$28,IF($C177=15,(Datenblatt!$B$29*Übersicht!I177^3)+(Datenblatt!$C$29*Übersicht!I177^2)+(Datenblatt!$D$29*Übersicht!I177)+Datenblatt!$E$29,IF($C177=16,(Datenblatt!$B$30*Übersicht!I177^3)+(Datenblatt!$C$30*Übersicht!I177^2)+(Datenblatt!$D$30*Übersicht!I177)+Datenblatt!$E$30,IF($C177=12,(Datenblatt!$B$31*Übersicht!I177^3)+(Datenblatt!$C$31*Übersicht!I177^2)+(Datenblatt!$D$31*Übersicht!I177)+Datenblatt!$E$31,IF($C177=11,(Datenblatt!$B$32*Übersicht!I177^3)+(Datenblatt!$C$32*Übersicht!I177^2)+(Datenblatt!$D$32*Übersicht!I177)+Datenblatt!$E$32,0))))))))))))))))))))))))</f>
        <v>0</v>
      </c>
      <c r="Q177" s="2" t="e">
        <f t="shared" si="8"/>
        <v>#DIV/0!</v>
      </c>
      <c r="R177" s="2" t="e">
        <f t="shared" si="9"/>
        <v>#DIV/0!</v>
      </c>
      <c r="T177" s="2"/>
      <c r="U177" s="2">
        <f>Datenblatt!$I$10</f>
        <v>63</v>
      </c>
      <c r="V177" s="2">
        <f>Datenblatt!$I$18</f>
        <v>62</v>
      </c>
      <c r="W177" s="2">
        <f>Datenblatt!$I$26</f>
        <v>56</v>
      </c>
      <c r="X177" s="2">
        <f>Datenblatt!$I$34</f>
        <v>58</v>
      </c>
      <c r="Y177" s="7" t="e">
        <f t="shared" si="10"/>
        <v>#DIV/0!</v>
      </c>
      <c r="AA177" s="2">
        <f>Datenblatt!$I$5</f>
        <v>73</v>
      </c>
      <c r="AB177">
        <f>Datenblatt!$I$13</f>
        <v>80</v>
      </c>
      <c r="AC177">
        <f>Datenblatt!$I$21</f>
        <v>80</v>
      </c>
      <c r="AD177">
        <f>Datenblatt!$I$29</f>
        <v>71</v>
      </c>
      <c r="AE177">
        <f>Datenblatt!$I$37</f>
        <v>75</v>
      </c>
      <c r="AF177" s="7" t="e">
        <f t="shared" si="11"/>
        <v>#DIV/0!</v>
      </c>
    </row>
    <row r="178" spans="11:32" ht="18.75" x14ac:dyDescent="0.3">
      <c r="K178" s="3" t="e">
        <f>IF(AND($C178=13,Datenblatt!M178&lt;Datenblatt!$S$3),0,IF(AND($C178=14,Datenblatt!M178&lt;Datenblatt!$S$4),0,IF(AND($C178=15,Datenblatt!M178&lt;Datenblatt!$S$5),0,IF(AND($C178=16,Datenblatt!M178&lt;Datenblatt!$S$6),0,IF(AND($C178=12,Datenblatt!M178&lt;Datenblatt!$S$7),0,IF(AND($C178=11,Datenblatt!M178&lt;Datenblatt!$S$8),0,IF(AND($C178=13,Datenblatt!M178&gt;Datenblatt!$R$3),100,IF(AND($C178=14,Datenblatt!M178&gt;Datenblatt!$R$4),100,IF(AND($C178=15,Datenblatt!M178&gt;Datenblatt!$R$5),100,IF(AND($C178=16,Datenblatt!M178&gt;Datenblatt!$R$6),100,IF(AND($C178=12,Datenblatt!M178&gt;Datenblatt!$R$7),100,IF(AND($C178=11,Datenblatt!M178&gt;Datenblatt!$R$8),100,IF(Übersicht!$C178=13,Datenblatt!$B$35*Datenblatt!M178^3+Datenblatt!$C$35*Datenblatt!M178^2+Datenblatt!$D$35*Datenblatt!M178+Datenblatt!$E$35,IF(Übersicht!$C178=14,Datenblatt!$B$36*Datenblatt!M178^3+Datenblatt!$C$36*Datenblatt!M178^2+Datenblatt!$D$36*Datenblatt!M178+Datenblatt!$E$36,IF(Übersicht!$C178=15,Datenblatt!$B$37*Datenblatt!M178^3+Datenblatt!$C$37*Datenblatt!M178^2+Datenblatt!$D$37*Datenblatt!M178+Datenblatt!$E$37,IF(Übersicht!$C178=16,Datenblatt!$B$38*Datenblatt!M178^3+Datenblatt!$C$38*Datenblatt!M178^2+Datenblatt!$D$38*Datenblatt!M178+Datenblatt!$E$38,IF(Übersicht!$C178=12,Datenblatt!$B$39*Datenblatt!M178^3+Datenblatt!$C$39*Datenblatt!M178^2+Datenblatt!$D$39*Datenblatt!M178+Datenblatt!$E$39,IF(Übersicht!$C178=11,Datenblatt!$B$40*Datenblatt!M178^3+Datenblatt!$C$40*Datenblatt!M178^2+Datenblatt!$D$40*Datenblatt!M178+Datenblatt!$E$40,0))))))))))))))))))</f>
        <v>#DIV/0!</v>
      </c>
      <c r="L178" s="3"/>
      <c r="M178" t="e">
        <f>IF(AND(Übersicht!$C178=13,Datenblatt!O178&lt;Datenblatt!$Y$3),0,IF(AND(Übersicht!$C178=14,Datenblatt!O178&lt;Datenblatt!$Y$4),0,IF(AND(Übersicht!$C178=15,Datenblatt!O178&lt;Datenblatt!$Y$5),0,IF(AND(Übersicht!$C178=16,Datenblatt!O178&lt;Datenblatt!$Y$6),0,IF(AND(Übersicht!$C178=12,Datenblatt!O178&lt;Datenblatt!$Y$7),0,IF(AND(Übersicht!$C178=11,Datenblatt!O178&lt;Datenblatt!$Y$8),0,IF(AND($C178=13,Datenblatt!O178&gt;Datenblatt!$X$3),100,IF(AND($C178=14,Datenblatt!O178&gt;Datenblatt!$X$4),100,IF(AND($C178=15,Datenblatt!O178&gt;Datenblatt!$X$5),100,IF(AND($C178=16,Datenblatt!O178&gt;Datenblatt!$X$6),100,IF(AND($C178=12,Datenblatt!O178&gt;Datenblatt!$X$7),100,IF(AND($C178=11,Datenblatt!O178&gt;Datenblatt!$X$8),100,IF(Übersicht!$C178=13,Datenblatt!$B$11*Datenblatt!O178^3+Datenblatt!$C$11*Datenblatt!O178^2+Datenblatt!$D$11*Datenblatt!O178+Datenblatt!$E$11,IF(Übersicht!$C178=14,Datenblatt!$B$12*Datenblatt!O178^3+Datenblatt!$C$12*Datenblatt!O178^2+Datenblatt!$D$12*Datenblatt!O178+Datenblatt!$E$12,IF(Übersicht!$C178=15,Datenblatt!$B$13*Datenblatt!O178^3+Datenblatt!$C$13*Datenblatt!O178^2+Datenblatt!$D$13*Datenblatt!O178+Datenblatt!$E$13,IF(Übersicht!$C178=16,Datenblatt!$B$14*Datenblatt!O178^3+Datenblatt!$C$14*Datenblatt!O178^2+Datenblatt!$D$14*Datenblatt!O178+Datenblatt!$E$14,IF(Übersicht!$C178=12,Datenblatt!$B$15*Datenblatt!O178^3+Datenblatt!$C$15*Datenblatt!O178^2+Datenblatt!$D$15*Datenblatt!O178+Datenblatt!$E$15,IF(Übersicht!$C178=11,Datenblatt!$B$16*Datenblatt!O178^3+Datenblatt!$C$16*Datenblatt!O178^2+Datenblatt!$D$16*Datenblatt!O178+Datenblatt!$E$16,0))))))))))))))))))</f>
        <v>#DIV/0!</v>
      </c>
      <c r="N178">
        <f>IF(AND($C178=13,H178&lt;Datenblatt!$AA$3),0,IF(AND($C178=14,H178&lt;Datenblatt!$AA$4),0,IF(AND($C178=15,H178&lt;Datenblatt!$AA$5),0,IF(AND($C178=16,H178&lt;Datenblatt!$AA$6),0,IF(AND($C178=12,H178&lt;Datenblatt!$AA$7),0,IF(AND($C178=11,H178&lt;Datenblatt!$AA$8),0,IF(AND($C178=13,H178&gt;Datenblatt!$Z$3),100,IF(AND($C178=14,H178&gt;Datenblatt!$Z$4),100,IF(AND($C178=15,H178&gt;Datenblatt!$Z$5),100,IF(AND($C178=16,H178&gt;Datenblatt!$Z$6),100,IF(AND($C178=12,H178&gt;Datenblatt!$Z$7),100,IF(AND($C178=11,H178&gt;Datenblatt!$Z$8),100,IF($C178=13,(Datenblatt!$B$19*Übersicht!H178^3)+(Datenblatt!$C$19*Übersicht!H178^2)+(Datenblatt!$D$19*Übersicht!H178)+Datenblatt!$E$19,IF($C178=14,(Datenblatt!$B$20*Übersicht!H178^3)+(Datenblatt!$C$20*Übersicht!H178^2)+(Datenblatt!$D$20*Übersicht!H178)+Datenblatt!$E$20,IF($C178=15,(Datenblatt!$B$21*Übersicht!H178^3)+(Datenblatt!$C$21*Übersicht!H178^2)+(Datenblatt!$D$21*Übersicht!H178)+Datenblatt!$E$21,IF($C178=16,(Datenblatt!$B$22*Übersicht!H178^3)+(Datenblatt!$C$22*Übersicht!H178^2)+(Datenblatt!$D$22*Übersicht!H178)+Datenblatt!$E$22,IF($C178=12,(Datenblatt!$B$23*Übersicht!H178^3)+(Datenblatt!$C$23*Übersicht!H178^2)+(Datenblatt!$D$23*Übersicht!H178)+Datenblatt!$E$23,IF($C178=11,(Datenblatt!$B$24*Übersicht!H178^3)+(Datenblatt!$C$24*Übersicht!H178^2)+(Datenblatt!$D$24*Übersicht!H178)+Datenblatt!$E$24,0))))))))))))))))))</f>
        <v>0</v>
      </c>
      <c r="O178">
        <f>IF(AND(I178="",C178=11),Datenblatt!$I$26,IF(AND(I178="",C178=12),Datenblatt!$I$26,IF(AND(I178="",C178=16),Datenblatt!$I$27,IF(AND(I178="",C178=15),Datenblatt!$I$26,IF(AND(I178="",C178=14),Datenblatt!$I$26,IF(AND(I178="",C178=13),Datenblatt!$I$26,IF(AND($C178=13,I178&gt;Datenblatt!$AC$3),0,IF(AND($C178=14,I178&gt;Datenblatt!$AC$4),0,IF(AND($C178=15,I178&gt;Datenblatt!$AC$5),0,IF(AND($C178=16,I178&gt;Datenblatt!$AC$6),0,IF(AND($C178=12,I178&gt;Datenblatt!$AC$7),0,IF(AND($C178=11,I178&gt;Datenblatt!$AC$8),0,IF(AND($C178=13,I178&lt;Datenblatt!$AB$3),100,IF(AND($C178=14,I178&lt;Datenblatt!$AB$4),100,IF(AND($C178=15,I178&lt;Datenblatt!$AB$5),100,IF(AND($C178=16,I178&lt;Datenblatt!$AB$6),100,IF(AND($C178=12,I178&lt;Datenblatt!$AB$7),100,IF(AND($C178=11,I178&lt;Datenblatt!$AB$8),100,IF($C178=13,(Datenblatt!$B$27*Übersicht!I178^3)+(Datenblatt!$C$27*Übersicht!I178^2)+(Datenblatt!$D$27*Übersicht!I178)+Datenblatt!$E$27,IF($C178=14,(Datenblatt!$B$28*Übersicht!I178^3)+(Datenblatt!$C$28*Übersicht!I178^2)+(Datenblatt!$D$28*Übersicht!I178)+Datenblatt!$E$28,IF($C178=15,(Datenblatt!$B$29*Übersicht!I178^3)+(Datenblatt!$C$29*Übersicht!I178^2)+(Datenblatt!$D$29*Übersicht!I178)+Datenblatt!$E$29,IF($C178=16,(Datenblatt!$B$30*Übersicht!I178^3)+(Datenblatt!$C$30*Übersicht!I178^2)+(Datenblatt!$D$30*Übersicht!I178)+Datenblatt!$E$30,IF($C178=12,(Datenblatt!$B$31*Übersicht!I178^3)+(Datenblatt!$C$31*Übersicht!I178^2)+(Datenblatt!$D$31*Übersicht!I178)+Datenblatt!$E$31,IF($C178=11,(Datenblatt!$B$32*Übersicht!I178^3)+(Datenblatt!$C$32*Übersicht!I178^2)+(Datenblatt!$D$32*Übersicht!I178)+Datenblatt!$E$32,0))))))))))))))))))))))))</f>
        <v>0</v>
      </c>
      <c r="P178">
        <f>IF(AND(I178="",C178=11),Datenblatt!$I$29,IF(AND(I178="",C178=12),Datenblatt!$I$29,IF(AND(I178="",C178=16),Datenblatt!$I$29,IF(AND(I178="",C178=15),Datenblatt!$I$29,IF(AND(I178="",C178=14),Datenblatt!$I$29,IF(AND(I178="",C178=13),Datenblatt!$I$29,IF(AND($C178=13,I178&gt;Datenblatt!$AC$3),0,IF(AND($C178=14,I178&gt;Datenblatt!$AC$4),0,IF(AND($C178=15,I178&gt;Datenblatt!$AC$5),0,IF(AND($C178=16,I178&gt;Datenblatt!$AC$6),0,IF(AND($C178=12,I178&gt;Datenblatt!$AC$7),0,IF(AND($C178=11,I178&gt;Datenblatt!$AC$8),0,IF(AND($C178=13,I178&lt;Datenblatt!$AB$3),100,IF(AND($C178=14,I178&lt;Datenblatt!$AB$4),100,IF(AND($C178=15,I178&lt;Datenblatt!$AB$5),100,IF(AND($C178=16,I178&lt;Datenblatt!$AB$6),100,IF(AND($C178=12,I178&lt;Datenblatt!$AB$7),100,IF(AND($C178=11,I178&lt;Datenblatt!$AB$8),100,IF($C178=13,(Datenblatt!$B$27*Übersicht!I178^3)+(Datenblatt!$C$27*Übersicht!I178^2)+(Datenblatt!$D$27*Übersicht!I178)+Datenblatt!$E$27,IF($C178=14,(Datenblatt!$B$28*Übersicht!I178^3)+(Datenblatt!$C$28*Übersicht!I178^2)+(Datenblatt!$D$28*Übersicht!I178)+Datenblatt!$E$28,IF($C178=15,(Datenblatt!$B$29*Übersicht!I178^3)+(Datenblatt!$C$29*Übersicht!I178^2)+(Datenblatt!$D$29*Übersicht!I178)+Datenblatt!$E$29,IF($C178=16,(Datenblatt!$B$30*Übersicht!I178^3)+(Datenblatt!$C$30*Übersicht!I178^2)+(Datenblatt!$D$30*Übersicht!I178)+Datenblatt!$E$30,IF($C178=12,(Datenblatt!$B$31*Übersicht!I178^3)+(Datenblatt!$C$31*Übersicht!I178^2)+(Datenblatt!$D$31*Übersicht!I178)+Datenblatt!$E$31,IF($C178=11,(Datenblatt!$B$32*Übersicht!I178^3)+(Datenblatt!$C$32*Übersicht!I178^2)+(Datenblatt!$D$32*Übersicht!I178)+Datenblatt!$E$32,0))))))))))))))))))))))))</f>
        <v>0</v>
      </c>
      <c r="Q178" s="2" t="e">
        <f t="shared" si="8"/>
        <v>#DIV/0!</v>
      </c>
      <c r="R178" s="2" t="e">
        <f t="shared" si="9"/>
        <v>#DIV/0!</v>
      </c>
      <c r="T178" s="2"/>
      <c r="U178" s="2">
        <f>Datenblatt!$I$10</f>
        <v>63</v>
      </c>
      <c r="V178" s="2">
        <f>Datenblatt!$I$18</f>
        <v>62</v>
      </c>
      <c r="W178" s="2">
        <f>Datenblatt!$I$26</f>
        <v>56</v>
      </c>
      <c r="X178" s="2">
        <f>Datenblatt!$I$34</f>
        <v>58</v>
      </c>
      <c r="Y178" s="7" t="e">
        <f t="shared" si="10"/>
        <v>#DIV/0!</v>
      </c>
      <c r="AA178" s="2">
        <f>Datenblatt!$I$5</f>
        <v>73</v>
      </c>
      <c r="AB178">
        <f>Datenblatt!$I$13</f>
        <v>80</v>
      </c>
      <c r="AC178">
        <f>Datenblatt!$I$21</f>
        <v>80</v>
      </c>
      <c r="AD178">
        <f>Datenblatt!$I$29</f>
        <v>71</v>
      </c>
      <c r="AE178">
        <f>Datenblatt!$I$37</f>
        <v>75</v>
      </c>
      <c r="AF178" s="7" t="e">
        <f t="shared" si="11"/>
        <v>#DIV/0!</v>
      </c>
    </row>
    <row r="179" spans="11:32" ht="18.75" x14ac:dyDescent="0.3">
      <c r="K179" s="3" t="e">
        <f>IF(AND($C179=13,Datenblatt!M179&lt;Datenblatt!$S$3),0,IF(AND($C179=14,Datenblatt!M179&lt;Datenblatt!$S$4),0,IF(AND($C179=15,Datenblatt!M179&lt;Datenblatt!$S$5),0,IF(AND($C179=16,Datenblatt!M179&lt;Datenblatt!$S$6),0,IF(AND($C179=12,Datenblatt!M179&lt;Datenblatt!$S$7),0,IF(AND($C179=11,Datenblatt!M179&lt;Datenblatt!$S$8),0,IF(AND($C179=13,Datenblatt!M179&gt;Datenblatt!$R$3),100,IF(AND($C179=14,Datenblatt!M179&gt;Datenblatt!$R$4),100,IF(AND($C179=15,Datenblatt!M179&gt;Datenblatt!$R$5),100,IF(AND($C179=16,Datenblatt!M179&gt;Datenblatt!$R$6),100,IF(AND($C179=12,Datenblatt!M179&gt;Datenblatt!$R$7),100,IF(AND($C179=11,Datenblatt!M179&gt;Datenblatt!$R$8),100,IF(Übersicht!$C179=13,Datenblatt!$B$35*Datenblatt!M179^3+Datenblatt!$C$35*Datenblatt!M179^2+Datenblatt!$D$35*Datenblatt!M179+Datenblatt!$E$35,IF(Übersicht!$C179=14,Datenblatt!$B$36*Datenblatt!M179^3+Datenblatt!$C$36*Datenblatt!M179^2+Datenblatt!$D$36*Datenblatt!M179+Datenblatt!$E$36,IF(Übersicht!$C179=15,Datenblatt!$B$37*Datenblatt!M179^3+Datenblatt!$C$37*Datenblatt!M179^2+Datenblatt!$D$37*Datenblatt!M179+Datenblatt!$E$37,IF(Übersicht!$C179=16,Datenblatt!$B$38*Datenblatt!M179^3+Datenblatt!$C$38*Datenblatt!M179^2+Datenblatt!$D$38*Datenblatt!M179+Datenblatt!$E$38,IF(Übersicht!$C179=12,Datenblatt!$B$39*Datenblatt!M179^3+Datenblatt!$C$39*Datenblatt!M179^2+Datenblatt!$D$39*Datenblatt!M179+Datenblatt!$E$39,IF(Übersicht!$C179=11,Datenblatt!$B$40*Datenblatt!M179^3+Datenblatt!$C$40*Datenblatt!M179^2+Datenblatt!$D$40*Datenblatt!M179+Datenblatt!$E$40,0))))))))))))))))))</f>
        <v>#DIV/0!</v>
      </c>
      <c r="L179" s="3"/>
      <c r="M179" t="e">
        <f>IF(AND(Übersicht!$C179=13,Datenblatt!O179&lt;Datenblatt!$Y$3),0,IF(AND(Übersicht!$C179=14,Datenblatt!O179&lt;Datenblatt!$Y$4),0,IF(AND(Übersicht!$C179=15,Datenblatt!O179&lt;Datenblatt!$Y$5),0,IF(AND(Übersicht!$C179=16,Datenblatt!O179&lt;Datenblatt!$Y$6),0,IF(AND(Übersicht!$C179=12,Datenblatt!O179&lt;Datenblatt!$Y$7),0,IF(AND(Übersicht!$C179=11,Datenblatt!O179&lt;Datenblatt!$Y$8),0,IF(AND($C179=13,Datenblatt!O179&gt;Datenblatt!$X$3),100,IF(AND($C179=14,Datenblatt!O179&gt;Datenblatt!$X$4),100,IF(AND($C179=15,Datenblatt!O179&gt;Datenblatt!$X$5),100,IF(AND($C179=16,Datenblatt!O179&gt;Datenblatt!$X$6),100,IF(AND($C179=12,Datenblatt!O179&gt;Datenblatt!$X$7),100,IF(AND($C179=11,Datenblatt!O179&gt;Datenblatt!$X$8),100,IF(Übersicht!$C179=13,Datenblatt!$B$11*Datenblatt!O179^3+Datenblatt!$C$11*Datenblatt!O179^2+Datenblatt!$D$11*Datenblatt!O179+Datenblatt!$E$11,IF(Übersicht!$C179=14,Datenblatt!$B$12*Datenblatt!O179^3+Datenblatt!$C$12*Datenblatt!O179^2+Datenblatt!$D$12*Datenblatt!O179+Datenblatt!$E$12,IF(Übersicht!$C179=15,Datenblatt!$B$13*Datenblatt!O179^3+Datenblatt!$C$13*Datenblatt!O179^2+Datenblatt!$D$13*Datenblatt!O179+Datenblatt!$E$13,IF(Übersicht!$C179=16,Datenblatt!$B$14*Datenblatt!O179^3+Datenblatt!$C$14*Datenblatt!O179^2+Datenblatt!$D$14*Datenblatt!O179+Datenblatt!$E$14,IF(Übersicht!$C179=12,Datenblatt!$B$15*Datenblatt!O179^3+Datenblatt!$C$15*Datenblatt!O179^2+Datenblatt!$D$15*Datenblatt!O179+Datenblatt!$E$15,IF(Übersicht!$C179=11,Datenblatt!$B$16*Datenblatt!O179^3+Datenblatt!$C$16*Datenblatt!O179^2+Datenblatt!$D$16*Datenblatt!O179+Datenblatt!$E$16,0))))))))))))))))))</f>
        <v>#DIV/0!</v>
      </c>
      <c r="N179">
        <f>IF(AND($C179=13,H179&lt;Datenblatt!$AA$3),0,IF(AND($C179=14,H179&lt;Datenblatt!$AA$4),0,IF(AND($C179=15,H179&lt;Datenblatt!$AA$5),0,IF(AND($C179=16,H179&lt;Datenblatt!$AA$6),0,IF(AND($C179=12,H179&lt;Datenblatt!$AA$7),0,IF(AND($C179=11,H179&lt;Datenblatt!$AA$8),0,IF(AND($C179=13,H179&gt;Datenblatt!$Z$3),100,IF(AND($C179=14,H179&gt;Datenblatt!$Z$4),100,IF(AND($C179=15,H179&gt;Datenblatt!$Z$5),100,IF(AND($C179=16,H179&gt;Datenblatt!$Z$6),100,IF(AND($C179=12,H179&gt;Datenblatt!$Z$7),100,IF(AND($C179=11,H179&gt;Datenblatt!$Z$8),100,IF($C179=13,(Datenblatt!$B$19*Übersicht!H179^3)+(Datenblatt!$C$19*Übersicht!H179^2)+(Datenblatt!$D$19*Übersicht!H179)+Datenblatt!$E$19,IF($C179=14,(Datenblatt!$B$20*Übersicht!H179^3)+(Datenblatt!$C$20*Übersicht!H179^2)+(Datenblatt!$D$20*Übersicht!H179)+Datenblatt!$E$20,IF($C179=15,(Datenblatt!$B$21*Übersicht!H179^3)+(Datenblatt!$C$21*Übersicht!H179^2)+(Datenblatt!$D$21*Übersicht!H179)+Datenblatt!$E$21,IF($C179=16,(Datenblatt!$B$22*Übersicht!H179^3)+(Datenblatt!$C$22*Übersicht!H179^2)+(Datenblatt!$D$22*Übersicht!H179)+Datenblatt!$E$22,IF($C179=12,(Datenblatt!$B$23*Übersicht!H179^3)+(Datenblatt!$C$23*Übersicht!H179^2)+(Datenblatt!$D$23*Übersicht!H179)+Datenblatt!$E$23,IF($C179=11,(Datenblatt!$B$24*Übersicht!H179^3)+(Datenblatt!$C$24*Übersicht!H179^2)+(Datenblatt!$D$24*Übersicht!H179)+Datenblatt!$E$24,0))))))))))))))))))</f>
        <v>0</v>
      </c>
      <c r="O179">
        <f>IF(AND(I179="",C179=11),Datenblatt!$I$26,IF(AND(I179="",C179=12),Datenblatt!$I$26,IF(AND(I179="",C179=16),Datenblatt!$I$27,IF(AND(I179="",C179=15),Datenblatt!$I$26,IF(AND(I179="",C179=14),Datenblatt!$I$26,IF(AND(I179="",C179=13),Datenblatt!$I$26,IF(AND($C179=13,I179&gt;Datenblatt!$AC$3),0,IF(AND($C179=14,I179&gt;Datenblatt!$AC$4),0,IF(AND($C179=15,I179&gt;Datenblatt!$AC$5),0,IF(AND($C179=16,I179&gt;Datenblatt!$AC$6),0,IF(AND($C179=12,I179&gt;Datenblatt!$AC$7),0,IF(AND($C179=11,I179&gt;Datenblatt!$AC$8),0,IF(AND($C179=13,I179&lt;Datenblatt!$AB$3),100,IF(AND($C179=14,I179&lt;Datenblatt!$AB$4),100,IF(AND($C179=15,I179&lt;Datenblatt!$AB$5),100,IF(AND($C179=16,I179&lt;Datenblatt!$AB$6),100,IF(AND($C179=12,I179&lt;Datenblatt!$AB$7),100,IF(AND($C179=11,I179&lt;Datenblatt!$AB$8),100,IF($C179=13,(Datenblatt!$B$27*Übersicht!I179^3)+(Datenblatt!$C$27*Übersicht!I179^2)+(Datenblatt!$D$27*Übersicht!I179)+Datenblatt!$E$27,IF($C179=14,(Datenblatt!$B$28*Übersicht!I179^3)+(Datenblatt!$C$28*Übersicht!I179^2)+(Datenblatt!$D$28*Übersicht!I179)+Datenblatt!$E$28,IF($C179=15,(Datenblatt!$B$29*Übersicht!I179^3)+(Datenblatt!$C$29*Übersicht!I179^2)+(Datenblatt!$D$29*Übersicht!I179)+Datenblatt!$E$29,IF($C179=16,(Datenblatt!$B$30*Übersicht!I179^3)+(Datenblatt!$C$30*Übersicht!I179^2)+(Datenblatt!$D$30*Übersicht!I179)+Datenblatt!$E$30,IF($C179=12,(Datenblatt!$B$31*Übersicht!I179^3)+(Datenblatt!$C$31*Übersicht!I179^2)+(Datenblatt!$D$31*Übersicht!I179)+Datenblatt!$E$31,IF($C179=11,(Datenblatt!$B$32*Übersicht!I179^3)+(Datenblatt!$C$32*Übersicht!I179^2)+(Datenblatt!$D$32*Übersicht!I179)+Datenblatt!$E$32,0))))))))))))))))))))))))</f>
        <v>0</v>
      </c>
      <c r="P179">
        <f>IF(AND(I179="",C179=11),Datenblatt!$I$29,IF(AND(I179="",C179=12),Datenblatt!$I$29,IF(AND(I179="",C179=16),Datenblatt!$I$29,IF(AND(I179="",C179=15),Datenblatt!$I$29,IF(AND(I179="",C179=14),Datenblatt!$I$29,IF(AND(I179="",C179=13),Datenblatt!$I$29,IF(AND($C179=13,I179&gt;Datenblatt!$AC$3),0,IF(AND($C179=14,I179&gt;Datenblatt!$AC$4),0,IF(AND($C179=15,I179&gt;Datenblatt!$AC$5),0,IF(AND($C179=16,I179&gt;Datenblatt!$AC$6),0,IF(AND($C179=12,I179&gt;Datenblatt!$AC$7),0,IF(AND($C179=11,I179&gt;Datenblatt!$AC$8),0,IF(AND($C179=13,I179&lt;Datenblatt!$AB$3),100,IF(AND($C179=14,I179&lt;Datenblatt!$AB$4),100,IF(AND($C179=15,I179&lt;Datenblatt!$AB$5),100,IF(AND($C179=16,I179&lt;Datenblatt!$AB$6),100,IF(AND($C179=12,I179&lt;Datenblatt!$AB$7),100,IF(AND($C179=11,I179&lt;Datenblatt!$AB$8),100,IF($C179=13,(Datenblatt!$B$27*Übersicht!I179^3)+(Datenblatt!$C$27*Übersicht!I179^2)+(Datenblatt!$D$27*Übersicht!I179)+Datenblatt!$E$27,IF($C179=14,(Datenblatt!$B$28*Übersicht!I179^3)+(Datenblatt!$C$28*Übersicht!I179^2)+(Datenblatt!$D$28*Übersicht!I179)+Datenblatt!$E$28,IF($C179=15,(Datenblatt!$B$29*Übersicht!I179^3)+(Datenblatt!$C$29*Übersicht!I179^2)+(Datenblatt!$D$29*Übersicht!I179)+Datenblatt!$E$29,IF($C179=16,(Datenblatt!$B$30*Übersicht!I179^3)+(Datenblatt!$C$30*Übersicht!I179^2)+(Datenblatt!$D$30*Übersicht!I179)+Datenblatt!$E$30,IF($C179=12,(Datenblatt!$B$31*Übersicht!I179^3)+(Datenblatt!$C$31*Übersicht!I179^2)+(Datenblatt!$D$31*Übersicht!I179)+Datenblatt!$E$31,IF($C179=11,(Datenblatt!$B$32*Übersicht!I179^3)+(Datenblatt!$C$32*Übersicht!I179^2)+(Datenblatt!$D$32*Übersicht!I179)+Datenblatt!$E$32,0))))))))))))))))))))))))</f>
        <v>0</v>
      </c>
      <c r="Q179" s="2" t="e">
        <f t="shared" si="8"/>
        <v>#DIV/0!</v>
      </c>
      <c r="R179" s="2" t="e">
        <f t="shared" si="9"/>
        <v>#DIV/0!</v>
      </c>
      <c r="T179" s="2"/>
      <c r="U179" s="2">
        <f>Datenblatt!$I$10</f>
        <v>63</v>
      </c>
      <c r="V179" s="2">
        <f>Datenblatt!$I$18</f>
        <v>62</v>
      </c>
      <c r="W179" s="2">
        <f>Datenblatt!$I$26</f>
        <v>56</v>
      </c>
      <c r="X179" s="2">
        <f>Datenblatt!$I$34</f>
        <v>58</v>
      </c>
      <c r="Y179" s="7" t="e">
        <f t="shared" si="10"/>
        <v>#DIV/0!</v>
      </c>
      <c r="AA179" s="2">
        <f>Datenblatt!$I$5</f>
        <v>73</v>
      </c>
      <c r="AB179">
        <f>Datenblatt!$I$13</f>
        <v>80</v>
      </c>
      <c r="AC179">
        <f>Datenblatt!$I$21</f>
        <v>80</v>
      </c>
      <c r="AD179">
        <f>Datenblatt!$I$29</f>
        <v>71</v>
      </c>
      <c r="AE179">
        <f>Datenblatt!$I$37</f>
        <v>75</v>
      </c>
      <c r="AF179" s="7" t="e">
        <f t="shared" si="11"/>
        <v>#DIV/0!</v>
      </c>
    </row>
    <row r="180" spans="11:32" ht="18.75" x14ac:dyDescent="0.3">
      <c r="K180" s="3" t="e">
        <f>IF(AND($C180=13,Datenblatt!M180&lt;Datenblatt!$S$3),0,IF(AND($C180=14,Datenblatt!M180&lt;Datenblatt!$S$4),0,IF(AND($C180=15,Datenblatt!M180&lt;Datenblatt!$S$5),0,IF(AND($C180=16,Datenblatt!M180&lt;Datenblatt!$S$6),0,IF(AND($C180=12,Datenblatt!M180&lt;Datenblatt!$S$7),0,IF(AND($C180=11,Datenblatt!M180&lt;Datenblatt!$S$8),0,IF(AND($C180=13,Datenblatt!M180&gt;Datenblatt!$R$3),100,IF(AND($C180=14,Datenblatt!M180&gt;Datenblatt!$R$4),100,IF(AND($C180=15,Datenblatt!M180&gt;Datenblatt!$R$5),100,IF(AND($C180=16,Datenblatt!M180&gt;Datenblatt!$R$6),100,IF(AND($C180=12,Datenblatt!M180&gt;Datenblatt!$R$7),100,IF(AND($C180=11,Datenblatt!M180&gt;Datenblatt!$R$8),100,IF(Übersicht!$C180=13,Datenblatt!$B$35*Datenblatt!M180^3+Datenblatt!$C$35*Datenblatt!M180^2+Datenblatt!$D$35*Datenblatt!M180+Datenblatt!$E$35,IF(Übersicht!$C180=14,Datenblatt!$B$36*Datenblatt!M180^3+Datenblatt!$C$36*Datenblatt!M180^2+Datenblatt!$D$36*Datenblatt!M180+Datenblatt!$E$36,IF(Übersicht!$C180=15,Datenblatt!$B$37*Datenblatt!M180^3+Datenblatt!$C$37*Datenblatt!M180^2+Datenblatt!$D$37*Datenblatt!M180+Datenblatt!$E$37,IF(Übersicht!$C180=16,Datenblatt!$B$38*Datenblatt!M180^3+Datenblatt!$C$38*Datenblatt!M180^2+Datenblatt!$D$38*Datenblatt!M180+Datenblatt!$E$38,IF(Übersicht!$C180=12,Datenblatt!$B$39*Datenblatt!M180^3+Datenblatt!$C$39*Datenblatt!M180^2+Datenblatt!$D$39*Datenblatt!M180+Datenblatt!$E$39,IF(Übersicht!$C180=11,Datenblatt!$B$40*Datenblatt!M180^3+Datenblatt!$C$40*Datenblatt!M180^2+Datenblatt!$D$40*Datenblatt!M180+Datenblatt!$E$40,0))))))))))))))))))</f>
        <v>#DIV/0!</v>
      </c>
      <c r="L180" s="3"/>
      <c r="M180" t="e">
        <f>IF(AND(Übersicht!$C180=13,Datenblatt!O180&lt;Datenblatt!$Y$3),0,IF(AND(Übersicht!$C180=14,Datenblatt!O180&lt;Datenblatt!$Y$4),0,IF(AND(Übersicht!$C180=15,Datenblatt!O180&lt;Datenblatt!$Y$5),0,IF(AND(Übersicht!$C180=16,Datenblatt!O180&lt;Datenblatt!$Y$6),0,IF(AND(Übersicht!$C180=12,Datenblatt!O180&lt;Datenblatt!$Y$7),0,IF(AND(Übersicht!$C180=11,Datenblatt!O180&lt;Datenblatt!$Y$8),0,IF(AND($C180=13,Datenblatt!O180&gt;Datenblatt!$X$3),100,IF(AND($C180=14,Datenblatt!O180&gt;Datenblatt!$X$4),100,IF(AND($C180=15,Datenblatt!O180&gt;Datenblatt!$X$5),100,IF(AND($C180=16,Datenblatt!O180&gt;Datenblatt!$X$6),100,IF(AND($C180=12,Datenblatt!O180&gt;Datenblatt!$X$7),100,IF(AND($C180=11,Datenblatt!O180&gt;Datenblatt!$X$8),100,IF(Übersicht!$C180=13,Datenblatt!$B$11*Datenblatt!O180^3+Datenblatt!$C$11*Datenblatt!O180^2+Datenblatt!$D$11*Datenblatt!O180+Datenblatt!$E$11,IF(Übersicht!$C180=14,Datenblatt!$B$12*Datenblatt!O180^3+Datenblatt!$C$12*Datenblatt!O180^2+Datenblatt!$D$12*Datenblatt!O180+Datenblatt!$E$12,IF(Übersicht!$C180=15,Datenblatt!$B$13*Datenblatt!O180^3+Datenblatt!$C$13*Datenblatt!O180^2+Datenblatt!$D$13*Datenblatt!O180+Datenblatt!$E$13,IF(Übersicht!$C180=16,Datenblatt!$B$14*Datenblatt!O180^3+Datenblatt!$C$14*Datenblatt!O180^2+Datenblatt!$D$14*Datenblatt!O180+Datenblatt!$E$14,IF(Übersicht!$C180=12,Datenblatt!$B$15*Datenblatt!O180^3+Datenblatt!$C$15*Datenblatt!O180^2+Datenblatt!$D$15*Datenblatt!O180+Datenblatt!$E$15,IF(Übersicht!$C180=11,Datenblatt!$B$16*Datenblatt!O180^3+Datenblatt!$C$16*Datenblatt!O180^2+Datenblatt!$D$16*Datenblatt!O180+Datenblatt!$E$16,0))))))))))))))))))</f>
        <v>#DIV/0!</v>
      </c>
      <c r="N180">
        <f>IF(AND($C180=13,H180&lt;Datenblatt!$AA$3),0,IF(AND($C180=14,H180&lt;Datenblatt!$AA$4),0,IF(AND($C180=15,H180&lt;Datenblatt!$AA$5),0,IF(AND($C180=16,H180&lt;Datenblatt!$AA$6),0,IF(AND($C180=12,H180&lt;Datenblatt!$AA$7),0,IF(AND($C180=11,H180&lt;Datenblatt!$AA$8),0,IF(AND($C180=13,H180&gt;Datenblatt!$Z$3),100,IF(AND($C180=14,H180&gt;Datenblatt!$Z$4),100,IF(AND($C180=15,H180&gt;Datenblatt!$Z$5),100,IF(AND($C180=16,H180&gt;Datenblatt!$Z$6),100,IF(AND($C180=12,H180&gt;Datenblatt!$Z$7),100,IF(AND($C180=11,H180&gt;Datenblatt!$Z$8),100,IF($C180=13,(Datenblatt!$B$19*Übersicht!H180^3)+(Datenblatt!$C$19*Übersicht!H180^2)+(Datenblatt!$D$19*Übersicht!H180)+Datenblatt!$E$19,IF($C180=14,(Datenblatt!$B$20*Übersicht!H180^3)+(Datenblatt!$C$20*Übersicht!H180^2)+(Datenblatt!$D$20*Übersicht!H180)+Datenblatt!$E$20,IF($C180=15,(Datenblatt!$B$21*Übersicht!H180^3)+(Datenblatt!$C$21*Übersicht!H180^2)+(Datenblatt!$D$21*Übersicht!H180)+Datenblatt!$E$21,IF($C180=16,(Datenblatt!$B$22*Übersicht!H180^3)+(Datenblatt!$C$22*Übersicht!H180^2)+(Datenblatt!$D$22*Übersicht!H180)+Datenblatt!$E$22,IF($C180=12,(Datenblatt!$B$23*Übersicht!H180^3)+(Datenblatt!$C$23*Übersicht!H180^2)+(Datenblatt!$D$23*Übersicht!H180)+Datenblatt!$E$23,IF($C180=11,(Datenblatt!$B$24*Übersicht!H180^3)+(Datenblatt!$C$24*Übersicht!H180^2)+(Datenblatt!$D$24*Übersicht!H180)+Datenblatt!$E$24,0))))))))))))))))))</f>
        <v>0</v>
      </c>
      <c r="O180">
        <f>IF(AND(I180="",C180=11),Datenblatt!$I$26,IF(AND(I180="",C180=12),Datenblatt!$I$26,IF(AND(I180="",C180=16),Datenblatt!$I$27,IF(AND(I180="",C180=15),Datenblatt!$I$26,IF(AND(I180="",C180=14),Datenblatt!$I$26,IF(AND(I180="",C180=13),Datenblatt!$I$26,IF(AND($C180=13,I180&gt;Datenblatt!$AC$3),0,IF(AND($C180=14,I180&gt;Datenblatt!$AC$4),0,IF(AND($C180=15,I180&gt;Datenblatt!$AC$5),0,IF(AND($C180=16,I180&gt;Datenblatt!$AC$6),0,IF(AND($C180=12,I180&gt;Datenblatt!$AC$7),0,IF(AND($C180=11,I180&gt;Datenblatt!$AC$8),0,IF(AND($C180=13,I180&lt;Datenblatt!$AB$3),100,IF(AND($C180=14,I180&lt;Datenblatt!$AB$4),100,IF(AND($C180=15,I180&lt;Datenblatt!$AB$5),100,IF(AND($C180=16,I180&lt;Datenblatt!$AB$6),100,IF(AND($C180=12,I180&lt;Datenblatt!$AB$7),100,IF(AND($C180=11,I180&lt;Datenblatt!$AB$8),100,IF($C180=13,(Datenblatt!$B$27*Übersicht!I180^3)+(Datenblatt!$C$27*Übersicht!I180^2)+(Datenblatt!$D$27*Übersicht!I180)+Datenblatt!$E$27,IF($C180=14,(Datenblatt!$B$28*Übersicht!I180^3)+(Datenblatt!$C$28*Übersicht!I180^2)+(Datenblatt!$D$28*Übersicht!I180)+Datenblatt!$E$28,IF($C180=15,(Datenblatt!$B$29*Übersicht!I180^3)+(Datenblatt!$C$29*Übersicht!I180^2)+(Datenblatt!$D$29*Übersicht!I180)+Datenblatt!$E$29,IF($C180=16,(Datenblatt!$B$30*Übersicht!I180^3)+(Datenblatt!$C$30*Übersicht!I180^2)+(Datenblatt!$D$30*Übersicht!I180)+Datenblatt!$E$30,IF($C180=12,(Datenblatt!$B$31*Übersicht!I180^3)+(Datenblatt!$C$31*Übersicht!I180^2)+(Datenblatt!$D$31*Übersicht!I180)+Datenblatt!$E$31,IF($C180=11,(Datenblatt!$B$32*Übersicht!I180^3)+(Datenblatt!$C$32*Übersicht!I180^2)+(Datenblatt!$D$32*Übersicht!I180)+Datenblatt!$E$32,0))))))))))))))))))))))))</f>
        <v>0</v>
      </c>
      <c r="P180">
        <f>IF(AND(I180="",C180=11),Datenblatt!$I$29,IF(AND(I180="",C180=12),Datenblatt!$I$29,IF(AND(I180="",C180=16),Datenblatt!$I$29,IF(AND(I180="",C180=15),Datenblatt!$I$29,IF(AND(I180="",C180=14),Datenblatt!$I$29,IF(AND(I180="",C180=13),Datenblatt!$I$29,IF(AND($C180=13,I180&gt;Datenblatt!$AC$3),0,IF(AND($C180=14,I180&gt;Datenblatt!$AC$4),0,IF(AND($C180=15,I180&gt;Datenblatt!$AC$5),0,IF(AND($C180=16,I180&gt;Datenblatt!$AC$6),0,IF(AND($C180=12,I180&gt;Datenblatt!$AC$7),0,IF(AND($C180=11,I180&gt;Datenblatt!$AC$8),0,IF(AND($C180=13,I180&lt;Datenblatt!$AB$3),100,IF(AND($C180=14,I180&lt;Datenblatt!$AB$4),100,IF(AND($C180=15,I180&lt;Datenblatt!$AB$5),100,IF(AND($C180=16,I180&lt;Datenblatt!$AB$6),100,IF(AND($C180=12,I180&lt;Datenblatt!$AB$7),100,IF(AND($C180=11,I180&lt;Datenblatt!$AB$8),100,IF($C180=13,(Datenblatt!$B$27*Übersicht!I180^3)+(Datenblatt!$C$27*Übersicht!I180^2)+(Datenblatt!$D$27*Übersicht!I180)+Datenblatt!$E$27,IF($C180=14,(Datenblatt!$B$28*Übersicht!I180^3)+(Datenblatt!$C$28*Übersicht!I180^2)+(Datenblatt!$D$28*Übersicht!I180)+Datenblatt!$E$28,IF($C180=15,(Datenblatt!$B$29*Übersicht!I180^3)+(Datenblatt!$C$29*Übersicht!I180^2)+(Datenblatt!$D$29*Übersicht!I180)+Datenblatt!$E$29,IF($C180=16,(Datenblatt!$B$30*Übersicht!I180^3)+(Datenblatt!$C$30*Übersicht!I180^2)+(Datenblatt!$D$30*Übersicht!I180)+Datenblatt!$E$30,IF($C180=12,(Datenblatt!$B$31*Übersicht!I180^3)+(Datenblatt!$C$31*Übersicht!I180^2)+(Datenblatt!$D$31*Übersicht!I180)+Datenblatt!$E$31,IF($C180=11,(Datenblatt!$B$32*Übersicht!I180^3)+(Datenblatt!$C$32*Übersicht!I180^2)+(Datenblatt!$D$32*Übersicht!I180)+Datenblatt!$E$32,0))))))))))))))))))))))))</f>
        <v>0</v>
      </c>
      <c r="Q180" s="2" t="e">
        <f t="shared" si="8"/>
        <v>#DIV/0!</v>
      </c>
      <c r="R180" s="2" t="e">
        <f t="shared" si="9"/>
        <v>#DIV/0!</v>
      </c>
      <c r="T180" s="2"/>
      <c r="U180" s="2">
        <f>Datenblatt!$I$10</f>
        <v>63</v>
      </c>
      <c r="V180" s="2">
        <f>Datenblatt!$I$18</f>
        <v>62</v>
      </c>
      <c r="W180" s="2">
        <f>Datenblatt!$I$26</f>
        <v>56</v>
      </c>
      <c r="X180" s="2">
        <f>Datenblatt!$I$34</f>
        <v>58</v>
      </c>
      <c r="Y180" s="7" t="e">
        <f t="shared" si="10"/>
        <v>#DIV/0!</v>
      </c>
      <c r="AA180" s="2">
        <f>Datenblatt!$I$5</f>
        <v>73</v>
      </c>
      <c r="AB180">
        <f>Datenblatt!$I$13</f>
        <v>80</v>
      </c>
      <c r="AC180">
        <f>Datenblatt!$I$21</f>
        <v>80</v>
      </c>
      <c r="AD180">
        <f>Datenblatt!$I$29</f>
        <v>71</v>
      </c>
      <c r="AE180">
        <f>Datenblatt!$I$37</f>
        <v>75</v>
      </c>
      <c r="AF180" s="7" t="e">
        <f t="shared" si="11"/>
        <v>#DIV/0!</v>
      </c>
    </row>
    <row r="181" spans="11:32" ht="18.75" x14ac:dyDescent="0.3">
      <c r="K181" s="3" t="e">
        <f>IF(AND($C181=13,Datenblatt!M181&lt;Datenblatt!$S$3),0,IF(AND($C181=14,Datenblatt!M181&lt;Datenblatt!$S$4),0,IF(AND($C181=15,Datenblatt!M181&lt;Datenblatt!$S$5),0,IF(AND($C181=16,Datenblatt!M181&lt;Datenblatt!$S$6),0,IF(AND($C181=12,Datenblatt!M181&lt;Datenblatt!$S$7),0,IF(AND($C181=11,Datenblatt!M181&lt;Datenblatt!$S$8),0,IF(AND($C181=13,Datenblatt!M181&gt;Datenblatt!$R$3),100,IF(AND($C181=14,Datenblatt!M181&gt;Datenblatt!$R$4),100,IF(AND($C181=15,Datenblatt!M181&gt;Datenblatt!$R$5),100,IF(AND($C181=16,Datenblatt!M181&gt;Datenblatt!$R$6),100,IF(AND($C181=12,Datenblatt!M181&gt;Datenblatt!$R$7),100,IF(AND($C181=11,Datenblatt!M181&gt;Datenblatt!$R$8),100,IF(Übersicht!$C181=13,Datenblatt!$B$35*Datenblatt!M181^3+Datenblatt!$C$35*Datenblatt!M181^2+Datenblatt!$D$35*Datenblatt!M181+Datenblatt!$E$35,IF(Übersicht!$C181=14,Datenblatt!$B$36*Datenblatt!M181^3+Datenblatt!$C$36*Datenblatt!M181^2+Datenblatt!$D$36*Datenblatt!M181+Datenblatt!$E$36,IF(Übersicht!$C181=15,Datenblatt!$B$37*Datenblatt!M181^3+Datenblatt!$C$37*Datenblatt!M181^2+Datenblatt!$D$37*Datenblatt!M181+Datenblatt!$E$37,IF(Übersicht!$C181=16,Datenblatt!$B$38*Datenblatt!M181^3+Datenblatt!$C$38*Datenblatt!M181^2+Datenblatt!$D$38*Datenblatt!M181+Datenblatt!$E$38,IF(Übersicht!$C181=12,Datenblatt!$B$39*Datenblatt!M181^3+Datenblatt!$C$39*Datenblatt!M181^2+Datenblatt!$D$39*Datenblatt!M181+Datenblatt!$E$39,IF(Übersicht!$C181=11,Datenblatt!$B$40*Datenblatt!M181^3+Datenblatt!$C$40*Datenblatt!M181^2+Datenblatt!$D$40*Datenblatt!M181+Datenblatt!$E$40,0))))))))))))))))))</f>
        <v>#DIV/0!</v>
      </c>
      <c r="L181" s="3"/>
      <c r="M181" t="e">
        <f>IF(AND(Übersicht!$C181=13,Datenblatt!O181&lt;Datenblatt!$Y$3),0,IF(AND(Übersicht!$C181=14,Datenblatt!O181&lt;Datenblatt!$Y$4),0,IF(AND(Übersicht!$C181=15,Datenblatt!O181&lt;Datenblatt!$Y$5),0,IF(AND(Übersicht!$C181=16,Datenblatt!O181&lt;Datenblatt!$Y$6),0,IF(AND(Übersicht!$C181=12,Datenblatt!O181&lt;Datenblatt!$Y$7),0,IF(AND(Übersicht!$C181=11,Datenblatt!O181&lt;Datenblatt!$Y$8),0,IF(AND($C181=13,Datenblatt!O181&gt;Datenblatt!$X$3),100,IF(AND($C181=14,Datenblatt!O181&gt;Datenblatt!$X$4),100,IF(AND($C181=15,Datenblatt!O181&gt;Datenblatt!$X$5),100,IF(AND($C181=16,Datenblatt!O181&gt;Datenblatt!$X$6),100,IF(AND($C181=12,Datenblatt!O181&gt;Datenblatt!$X$7),100,IF(AND($C181=11,Datenblatt!O181&gt;Datenblatt!$X$8),100,IF(Übersicht!$C181=13,Datenblatt!$B$11*Datenblatt!O181^3+Datenblatt!$C$11*Datenblatt!O181^2+Datenblatt!$D$11*Datenblatt!O181+Datenblatt!$E$11,IF(Übersicht!$C181=14,Datenblatt!$B$12*Datenblatt!O181^3+Datenblatt!$C$12*Datenblatt!O181^2+Datenblatt!$D$12*Datenblatt!O181+Datenblatt!$E$12,IF(Übersicht!$C181=15,Datenblatt!$B$13*Datenblatt!O181^3+Datenblatt!$C$13*Datenblatt!O181^2+Datenblatt!$D$13*Datenblatt!O181+Datenblatt!$E$13,IF(Übersicht!$C181=16,Datenblatt!$B$14*Datenblatt!O181^3+Datenblatt!$C$14*Datenblatt!O181^2+Datenblatt!$D$14*Datenblatt!O181+Datenblatt!$E$14,IF(Übersicht!$C181=12,Datenblatt!$B$15*Datenblatt!O181^3+Datenblatt!$C$15*Datenblatt!O181^2+Datenblatt!$D$15*Datenblatt!O181+Datenblatt!$E$15,IF(Übersicht!$C181=11,Datenblatt!$B$16*Datenblatt!O181^3+Datenblatt!$C$16*Datenblatt!O181^2+Datenblatt!$D$16*Datenblatt!O181+Datenblatt!$E$16,0))))))))))))))))))</f>
        <v>#DIV/0!</v>
      </c>
      <c r="N181">
        <f>IF(AND($C181=13,H181&lt;Datenblatt!$AA$3),0,IF(AND($C181=14,H181&lt;Datenblatt!$AA$4),0,IF(AND($C181=15,H181&lt;Datenblatt!$AA$5),0,IF(AND($C181=16,H181&lt;Datenblatt!$AA$6),0,IF(AND($C181=12,H181&lt;Datenblatt!$AA$7),0,IF(AND($C181=11,H181&lt;Datenblatt!$AA$8),0,IF(AND($C181=13,H181&gt;Datenblatt!$Z$3),100,IF(AND($C181=14,H181&gt;Datenblatt!$Z$4),100,IF(AND($C181=15,H181&gt;Datenblatt!$Z$5),100,IF(AND($C181=16,H181&gt;Datenblatt!$Z$6),100,IF(AND($C181=12,H181&gt;Datenblatt!$Z$7),100,IF(AND($C181=11,H181&gt;Datenblatt!$Z$8),100,IF($C181=13,(Datenblatt!$B$19*Übersicht!H181^3)+(Datenblatt!$C$19*Übersicht!H181^2)+(Datenblatt!$D$19*Übersicht!H181)+Datenblatt!$E$19,IF($C181=14,(Datenblatt!$B$20*Übersicht!H181^3)+(Datenblatt!$C$20*Übersicht!H181^2)+(Datenblatt!$D$20*Übersicht!H181)+Datenblatt!$E$20,IF($C181=15,(Datenblatt!$B$21*Übersicht!H181^3)+(Datenblatt!$C$21*Übersicht!H181^2)+(Datenblatt!$D$21*Übersicht!H181)+Datenblatt!$E$21,IF($C181=16,(Datenblatt!$B$22*Übersicht!H181^3)+(Datenblatt!$C$22*Übersicht!H181^2)+(Datenblatt!$D$22*Übersicht!H181)+Datenblatt!$E$22,IF($C181=12,(Datenblatt!$B$23*Übersicht!H181^3)+(Datenblatt!$C$23*Übersicht!H181^2)+(Datenblatt!$D$23*Übersicht!H181)+Datenblatt!$E$23,IF($C181=11,(Datenblatt!$B$24*Übersicht!H181^3)+(Datenblatt!$C$24*Übersicht!H181^2)+(Datenblatt!$D$24*Übersicht!H181)+Datenblatt!$E$24,0))))))))))))))))))</f>
        <v>0</v>
      </c>
      <c r="O181">
        <f>IF(AND(I181="",C181=11),Datenblatt!$I$26,IF(AND(I181="",C181=12),Datenblatt!$I$26,IF(AND(I181="",C181=16),Datenblatt!$I$27,IF(AND(I181="",C181=15),Datenblatt!$I$26,IF(AND(I181="",C181=14),Datenblatt!$I$26,IF(AND(I181="",C181=13),Datenblatt!$I$26,IF(AND($C181=13,I181&gt;Datenblatt!$AC$3),0,IF(AND($C181=14,I181&gt;Datenblatt!$AC$4),0,IF(AND($C181=15,I181&gt;Datenblatt!$AC$5),0,IF(AND($C181=16,I181&gt;Datenblatt!$AC$6),0,IF(AND($C181=12,I181&gt;Datenblatt!$AC$7),0,IF(AND($C181=11,I181&gt;Datenblatt!$AC$8),0,IF(AND($C181=13,I181&lt;Datenblatt!$AB$3),100,IF(AND($C181=14,I181&lt;Datenblatt!$AB$4),100,IF(AND($C181=15,I181&lt;Datenblatt!$AB$5),100,IF(AND($C181=16,I181&lt;Datenblatt!$AB$6),100,IF(AND($C181=12,I181&lt;Datenblatt!$AB$7),100,IF(AND($C181=11,I181&lt;Datenblatt!$AB$8),100,IF($C181=13,(Datenblatt!$B$27*Übersicht!I181^3)+(Datenblatt!$C$27*Übersicht!I181^2)+(Datenblatt!$D$27*Übersicht!I181)+Datenblatt!$E$27,IF($C181=14,(Datenblatt!$B$28*Übersicht!I181^3)+(Datenblatt!$C$28*Übersicht!I181^2)+(Datenblatt!$D$28*Übersicht!I181)+Datenblatt!$E$28,IF($C181=15,(Datenblatt!$B$29*Übersicht!I181^3)+(Datenblatt!$C$29*Übersicht!I181^2)+(Datenblatt!$D$29*Übersicht!I181)+Datenblatt!$E$29,IF($C181=16,(Datenblatt!$B$30*Übersicht!I181^3)+(Datenblatt!$C$30*Übersicht!I181^2)+(Datenblatt!$D$30*Übersicht!I181)+Datenblatt!$E$30,IF($C181=12,(Datenblatt!$B$31*Übersicht!I181^3)+(Datenblatt!$C$31*Übersicht!I181^2)+(Datenblatt!$D$31*Übersicht!I181)+Datenblatt!$E$31,IF($C181=11,(Datenblatt!$B$32*Übersicht!I181^3)+(Datenblatt!$C$32*Übersicht!I181^2)+(Datenblatt!$D$32*Übersicht!I181)+Datenblatt!$E$32,0))))))))))))))))))))))))</f>
        <v>0</v>
      </c>
      <c r="P181">
        <f>IF(AND(I181="",C181=11),Datenblatt!$I$29,IF(AND(I181="",C181=12),Datenblatt!$I$29,IF(AND(I181="",C181=16),Datenblatt!$I$29,IF(AND(I181="",C181=15),Datenblatt!$I$29,IF(AND(I181="",C181=14),Datenblatt!$I$29,IF(AND(I181="",C181=13),Datenblatt!$I$29,IF(AND($C181=13,I181&gt;Datenblatt!$AC$3),0,IF(AND($C181=14,I181&gt;Datenblatt!$AC$4),0,IF(AND($C181=15,I181&gt;Datenblatt!$AC$5),0,IF(AND($C181=16,I181&gt;Datenblatt!$AC$6),0,IF(AND($C181=12,I181&gt;Datenblatt!$AC$7),0,IF(AND($C181=11,I181&gt;Datenblatt!$AC$8),0,IF(AND($C181=13,I181&lt;Datenblatt!$AB$3),100,IF(AND($C181=14,I181&lt;Datenblatt!$AB$4),100,IF(AND($C181=15,I181&lt;Datenblatt!$AB$5),100,IF(AND($C181=16,I181&lt;Datenblatt!$AB$6),100,IF(AND($C181=12,I181&lt;Datenblatt!$AB$7),100,IF(AND($C181=11,I181&lt;Datenblatt!$AB$8),100,IF($C181=13,(Datenblatt!$B$27*Übersicht!I181^3)+(Datenblatt!$C$27*Übersicht!I181^2)+(Datenblatt!$D$27*Übersicht!I181)+Datenblatt!$E$27,IF($C181=14,(Datenblatt!$B$28*Übersicht!I181^3)+(Datenblatt!$C$28*Übersicht!I181^2)+(Datenblatt!$D$28*Übersicht!I181)+Datenblatt!$E$28,IF($C181=15,(Datenblatt!$B$29*Übersicht!I181^3)+(Datenblatt!$C$29*Übersicht!I181^2)+(Datenblatt!$D$29*Übersicht!I181)+Datenblatt!$E$29,IF($C181=16,(Datenblatt!$B$30*Übersicht!I181^3)+(Datenblatt!$C$30*Übersicht!I181^2)+(Datenblatt!$D$30*Übersicht!I181)+Datenblatt!$E$30,IF($C181=12,(Datenblatt!$B$31*Übersicht!I181^3)+(Datenblatt!$C$31*Übersicht!I181^2)+(Datenblatt!$D$31*Übersicht!I181)+Datenblatt!$E$31,IF($C181=11,(Datenblatt!$B$32*Übersicht!I181^3)+(Datenblatt!$C$32*Übersicht!I181^2)+(Datenblatt!$D$32*Übersicht!I181)+Datenblatt!$E$32,0))))))))))))))))))))))))</f>
        <v>0</v>
      </c>
      <c r="Q181" s="2" t="e">
        <f t="shared" si="8"/>
        <v>#DIV/0!</v>
      </c>
      <c r="R181" s="2" t="e">
        <f t="shared" si="9"/>
        <v>#DIV/0!</v>
      </c>
      <c r="T181" s="2"/>
      <c r="U181" s="2">
        <f>Datenblatt!$I$10</f>
        <v>63</v>
      </c>
      <c r="V181" s="2">
        <f>Datenblatt!$I$18</f>
        <v>62</v>
      </c>
      <c r="W181" s="2">
        <f>Datenblatt!$I$26</f>
        <v>56</v>
      </c>
      <c r="X181" s="2">
        <f>Datenblatt!$I$34</f>
        <v>58</v>
      </c>
      <c r="Y181" s="7" t="e">
        <f t="shared" si="10"/>
        <v>#DIV/0!</v>
      </c>
      <c r="AA181" s="2">
        <f>Datenblatt!$I$5</f>
        <v>73</v>
      </c>
      <c r="AB181">
        <f>Datenblatt!$I$13</f>
        <v>80</v>
      </c>
      <c r="AC181">
        <f>Datenblatt!$I$21</f>
        <v>80</v>
      </c>
      <c r="AD181">
        <f>Datenblatt!$I$29</f>
        <v>71</v>
      </c>
      <c r="AE181">
        <f>Datenblatt!$I$37</f>
        <v>75</v>
      </c>
      <c r="AF181" s="7" t="e">
        <f t="shared" si="11"/>
        <v>#DIV/0!</v>
      </c>
    </row>
    <row r="182" spans="11:32" ht="18.75" x14ac:dyDescent="0.3">
      <c r="K182" s="3" t="e">
        <f>IF(AND($C182=13,Datenblatt!M182&lt;Datenblatt!$S$3),0,IF(AND($C182=14,Datenblatt!M182&lt;Datenblatt!$S$4),0,IF(AND($C182=15,Datenblatt!M182&lt;Datenblatt!$S$5),0,IF(AND($C182=16,Datenblatt!M182&lt;Datenblatt!$S$6),0,IF(AND($C182=12,Datenblatt!M182&lt;Datenblatt!$S$7),0,IF(AND($C182=11,Datenblatt!M182&lt;Datenblatt!$S$8),0,IF(AND($C182=13,Datenblatt!M182&gt;Datenblatt!$R$3),100,IF(AND($C182=14,Datenblatt!M182&gt;Datenblatt!$R$4),100,IF(AND($C182=15,Datenblatt!M182&gt;Datenblatt!$R$5),100,IF(AND($C182=16,Datenblatt!M182&gt;Datenblatt!$R$6),100,IF(AND($C182=12,Datenblatt!M182&gt;Datenblatt!$R$7),100,IF(AND($C182=11,Datenblatt!M182&gt;Datenblatt!$R$8),100,IF(Übersicht!$C182=13,Datenblatt!$B$35*Datenblatt!M182^3+Datenblatt!$C$35*Datenblatt!M182^2+Datenblatt!$D$35*Datenblatt!M182+Datenblatt!$E$35,IF(Übersicht!$C182=14,Datenblatt!$B$36*Datenblatt!M182^3+Datenblatt!$C$36*Datenblatt!M182^2+Datenblatt!$D$36*Datenblatt!M182+Datenblatt!$E$36,IF(Übersicht!$C182=15,Datenblatt!$B$37*Datenblatt!M182^3+Datenblatt!$C$37*Datenblatt!M182^2+Datenblatt!$D$37*Datenblatt!M182+Datenblatt!$E$37,IF(Übersicht!$C182=16,Datenblatt!$B$38*Datenblatt!M182^3+Datenblatt!$C$38*Datenblatt!M182^2+Datenblatt!$D$38*Datenblatt!M182+Datenblatt!$E$38,IF(Übersicht!$C182=12,Datenblatt!$B$39*Datenblatt!M182^3+Datenblatt!$C$39*Datenblatt!M182^2+Datenblatt!$D$39*Datenblatt!M182+Datenblatt!$E$39,IF(Übersicht!$C182=11,Datenblatt!$B$40*Datenblatt!M182^3+Datenblatt!$C$40*Datenblatt!M182^2+Datenblatt!$D$40*Datenblatt!M182+Datenblatt!$E$40,0))))))))))))))))))</f>
        <v>#DIV/0!</v>
      </c>
      <c r="L182" s="3"/>
      <c r="M182" t="e">
        <f>IF(AND(Übersicht!$C182=13,Datenblatt!O182&lt;Datenblatt!$Y$3),0,IF(AND(Übersicht!$C182=14,Datenblatt!O182&lt;Datenblatt!$Y$4),0,IF(AND(Übersicht!$C182=15,Datenblatt!O182&lt;Datenblatt!$Y$5),0,IF(AND(Übersicht!$C182=16,Datenblatt!O182&lt;Datenblatt!$Y$6),0,IF(AND(Übersicht!$C182=12,Datenblatt!O182&lt;Datenblatt!$Y$7),0,IF(AND(Übersicht!$C182=11,Datenblatt!O182&lt;Datenblatt!$Y$8),0,IF(AND($C182=13,Datenblatt!O182&gt;Datenblatt!$X$3),100,IF(AND($C182=14,Datenblatt!O182&gt;Datenblatt!$X$4),100,IF(AND($C182=15,Datenblatt!O182&gt;Datenblatt!$X$5),100,IF(AND($C182=16,Datenblatt!O182&gt;Datenblatt!$X$6),100,IF(AND($C182=12,Datenblatt!O182&gt;Datenblatt!$X$7),100,IF(AND($C182=11,Datenblatt!O182&gt;Datenblatt!$X$8),100,IF(Übersicht!$C182=13,Datenblatt!$B$11*Datenblatt!O182^3+Datenblatt!$C$11*Datenblatt!O182^2+Datenblatt!$D$11*Datenblatt!O182+Datenblatt!$E$11,IF(Übersicht!$C182=14,Datenblatt!$B$12*Datenblatt!O182^3+Datenblatt!$C$12*Datenblatt!O182^2+Datenblatt!$D$12*Datenblatt!O182+Datenblatt!$E$12,IF(Übersicht!$C182=15,Datenblatt!$B$13*Datenblatt!O182^3+Datenblatt!$C$13*Datenblatt!O182^2+Datenblatt!$D$13*Datenblatt!O182+Datenblatt!$E$13,IF(Übersicht!$C182=16,Datenblatt!$B$14*Datenblatt!O182^3+Datenblatt!$C$14*Datenblatt!O182^2+Datenblatt!$D$14*Datenblatt!O182+Datenblatt!$E$14,IF(Übersicht!$C182=12,Datenblatt!$B$15*Datenblatt!O182^3+Datenblatt!$C$15*Datenblatt!O182^2+Datenblatt!$D$15*Datenblatt!O182+Datenblatt!$E$15,IF(Übersicht!$C182=11,Datenblatt!$B$16*Datenblatt!O182^3+Datenblatt!$C$16*Datenblatt!O182^2+Datenblatt!$D$16*Datenblatt!O182+Datenblatt!$E$16,0))))))))))))))))))</f>
        <v>#DIV/0!</v>
      </c>
      <c r="N182">
        <f>IF(AND($C182=13,H182&lt;Datenblatt!$AA$3),0,IF(AND($C182=14,H182&lt;Datenblatt!$AA$4),0,IF(AND($C182=15,H182&lt;Datenblatt!$AA$5),0,IF(AND($C182=16,H182&lt;Datenblatt!$AA$6),0,IF(AND($C182=12,H182&lt;Datenblatt!$AA$7),0,IF(AND($C182=11,H182&lt;Datenblatt!$AA$8),0,IF(AND($C182=13,H182&gt;Datenblatt!$Z$3),100,IF(AND($C182=14,H182&gt;Datenblatt!$Z$4),100,IF(AND($C182=15,H182&gt;Datenblatt!$Z$5),100,IF(AND($C182=16,H182&gt;Datenblatt!$Z$6),100,IF(AND($C182=12,H182&gt;Datenblatt!$Z$7),100,IF(AND($C182=11,H182&gt;Datenblatt!$Z$8),100,IF($C182=13,(Datenblatt!$B$19*Übersicht!H182^3)+(Datenblatt!$C$19*Übersicht!H182^2)+(Datenblatt!$D$19*Übersicht!H182)+Datenblatt!$E$19,IF($C182=14,(Datenblatt!$B$20*Übersicht!H182^3)+(Datenblatt!$C$20*Übersicht!H182^2)+(Datenblatt!$D$20*Übersicht!H182)+Datenblatt!$E$20,IF($C182=15,(Datenblatt!$B$21*Übersicht!H182^3)+(Datenblatt!$C$21*Übersicht!H182^2)+(Datenblatt!$D$21*Übersicht!H182)+Datenblatt!$E$21,IF($C182=16,(Datenblatt!$B$22*Übersicht!H182^3)+(Datenblatt!$C$22*Übersicht!H182^2)+(Datenblatt!$D$22*Übersicht!H182)+Datenblatt!$E$22,IF($C182=12,(Datenblatt!$B$23*Übersicht!H182^3)+(Datenblatt!$C$23*Übersicht!H182^2)+(Datenblatt!$D$23*Übersicht!H182)+Datenblatt!$E$23,IF($C182=11,(Datenblatt!$B$24*Übersicht!H182^3)+(Datenblatt!$C$24*Übersicht!H182^2)+(Datenblatt!$D$24*Übersicht!H182)+Datenblatt!$E$24,0))))))))))))))))))</f>
        <v>0</v>
      </c>
      <c r="O182">
        <f>IF(AND(I182="",C182=11),Datenblatt!$I$26,IF(AND(I182="",C182=12),Datenblatt!$I$26,IF(AND(I182="",C182=16),Datenblatt!$I$27,IF(AND(I182="",C182=15),Datenblatt!$I$26,IF(AND(I182="",C182=14),Datenblatt!$I$26,IF(AND(I182="",C182=13),Datenblatt!$I$26,IF(AND($C182=13,I182&gt;Datenblatt!$AC$3),0,IF(AND($C182=14,I182&gt;Datenblatt!$AC$4),0,IF(AND($C182=15,I182&gt;Datenblatt!$AC$5),0,IF(AND($C182=16,I182&gt;Datenblatt!$AC$6),0,IF(AND($C182=12,I182&gt;Datenblatt!$AC$7),0,IF(AND($C182=11,I182&gt;Datenblatt!$AC$8),0,IF(AND($C182=13,I182&lt;Datenblatt!$AB$3),100,IF(AND($C182=14,I182&lt;Datenblatt!$AB$4),100,IF(AND($C182=15,I182&lt;Datenblatt!$AB$5),100,IF(AND($C182=16,I182&lt;Datenblatt!$AB$6),100,IF(AND($C182=12,I182&lt;Datenblatt!$AB$7),100,IF(AND($C182=11,I182&lt;Datenblatt!$AB$8),100,IF($C182=13,(Datenblatt!$B$27*Übersicht!I182^3)+(Datenblatt!$C$27*Übersicht!I182^2)+(Datenblatt!$D$27*Übersicht!I182)+Datenblatt!$E$27,IF($C182=14,(Datenblatt!$B$28*Übersicht!I182^3)+(Datenblatt!$C$28*Übersicht!I182^2)+(Datenblatt!$D$28*Übersicht!I182)+Datenblatt!$E$28,IF($C182=15,(Datenblatt!$B$29*Übersicht!I182^3)+(Datenblatt!$C$29*Übersicht!I182^2)+(Datenblatt!$D$29*Übersicht!I182)+Datenblatt!$E$29,IF($C182=16,(Datenblatt!$B$30*Übersicht!I182^3)+(Datenblatt!$C$30*Übersicht!I182^2)+(Datenblatt!$D$30*Übersicht!I182)+Datenblatt!$E$30,IF($C182=12,(Datenblatt!$B$31*Übersicht!I182^3)+(Datenblatt!$C$31*Übersicht!I182^2)+(Datenblatt!$D$31*Übersicht!I182)+Datenblatt!$E$31,IF($C182=11,(Datenblatt!$B$32*Übersicht!I182^3)+(Datenblatt!$C$32*Übersicht!I182^2)+(Datenblatt!$D$32*Übersicht!I182)+Datenblatt!$E$32,0))))))))))))))))))))))))</f>
        <v>0</v>
      </c>
      <c r="P182">
        <f>IF(AND(I182="",C182=11),Datenblatt!$I$29,IF(AND(I182="",C182=12),Datenblatt!$I$29,IF(AND(I182="",C182=16),Datenblatt!$I$29,IF(AND(I182="",C182=15),Datenblatt!$I$29,IF(AND(I182="",C182=14),Datenblatt!$I$29,IF(AND(I182="",C182=13),Datenblatt!$I$29,IF(AND($C182=13,I182&gt;Datenblatt!$AC$3),0,IF(AND($C182=14,I182&gt;Datenblatt!$AC$4),0,IF(AND($C182=15,I182&gt;Datenblatt!$AC$5),0,IF(AND($C182=16,I182&gt;Datenblatt!$AC$6),0,IF(AND($C182=12,I182&gt;Datenblatt!$AC$7),0,IF(AND($C182=11,I182&gt;Datenblatt!$AC$8),0,IF(AND($C182=13,I182&lt;Datenblatt!$AB$3),100,IF(AND($C182=14,I182&lt;Datenblatt!$AB$4),100,IF(AND($C182=15,I182&lt;Datenblatt!$AB$5),100,IF(AND($C182=16,I182&lt;Datenblatt!$AB$6),100,IF(AND($C182=12,I182&lt;Datenblatt!$AB$7),100,IF(AND($C182=11,I182&lt;Datenblatt!$AB$8),100,IF($C182=13,(Datenblatt!$B$27*Übersicht!I182^3)+(Datenblatt!$C$27*Übersicht!I182^2)+(Datenblatt!$D$27*Übersicht!I182)+Datenblatt!$E$27,IF($C182=14,(Datenblatt!$B$28*Übersicht!I182^3)+(Datenblatt!$C$28*Übersicht!I182^2)+(Datenblatt!$D$28*Übersicht!I182)+Datenblatt!$E$28,IF($C182=15,(Datenblatt!$B$29*Übersicht!I182^3)+(Datenblatt!$C$29*Übersicht!I182^2)+(Datenblatt!$D$29*Übersicht!I182)+Datenblatt!$E$29,IF($C182=16,(Datenblatt!$B$30*Übersicht!I182^3)+(Datenblatt!$C$30*Übersicht!I182^2)+(Datenblatt!$D$30*Übersicht!I182)+Datenblatt!$E$30,IF($C182=12,(Datenblatt!$B$31*Übersicht!I182^3)+(Datenblatt!$C$31*Übersicht!I182^2)+(Datenblatt!$D$31*Übersicht!I182)+Datenblatt!$E$31,IF($C182=11,(Datenblatt!$B$32*Übersicht!I182^3)+(Datenblatt!$C$32*Übersicht!I182^2)+(Datenblatt!$D$32*Übersicht!I182)+Datenblatt!$E$32,0))))))))))))))))))))))))</f>
        <v>0</v>
      </c>
      <c r="Q182" s="2" t="e">
        <f t="shared" si="8"/>
        <v>#DIV/0!</v>
      </c>
      <c r="R182" s="2" t="e">
        <f t="shared" si="9"/>
        <v>#DIV/0!</v>
      </c>
      <c r="T182" s="2"/>
      <c r="U182" s="2">
        <f>Datenblatt!$I$10</f>
        <v>63</v>
      </c>
      <c r="V182" s="2">
        <f>Datenblatt!$I$18</f>
        <v>62</v>
      </c>
      <c r="W182" s="2">
        <f>Datenblatt!$I$26</f>
        <v>56</v>
      </c>
      <c r="X182" s="2">
        <f>Datenblatt!$I$34</f>
        <v>58</v>
      </c>
      <c r="Y182" s="7" t="e">
        <f t="shared" si="10"/>
        <v>#DIV/0!</v>
      </c>
      <c r="AA182" s="2">
        <f>Datenblatt!$I$5</f>
        <v>73</v>
      </c>
      <c r="AB182">
        <f>Datenblatt!$I$13</f>
        <v>80</v>
      </c>
      <c r="AC182">
        <f>Datenblatt!$I$21</f>
        <v>80</v>
      </c>
      <c r="AD182">
        <f>Datenblatt!$I$29</f>
        <v>71</v>
      </c>
      <c r="AE182">
        <f>Datenblatt!$I$37</f>
        <v>75</v>
      </c>
      <c r="AF182" s="7" t="e">
        <f t="shared" si="11"/>
        <v>#DIV/0!</v>
      </c>
    </row>
    <row r="183" spans="11:32" ht="18.75" x14ac:dyDescent="0.3">
      <c r="K183" s="3" t="e">
        <f>IF(AND($C183=13,Datenblatt!M183&lt;Datenblatt!$S$3),0,IF(AND($C183=14,Datenblatt!M183&lt;Datenblatt!$S$4),0,IF(AND($C183=15,Datenblatt!M183&lt;Datenblatt!$S$5),0,IF(AND($C183=16,Datenblatt!M183&lt;Datenblatt!$S$6),0,IF(AND($C183=12,Datenblatt!M183&lt;Datenblatt!$S$7),0,IF(AND($C183=11,Datenblatt!M183&lt;Datenblatt!$S$8),0,IF(AND($C183=13,Datenblatt!M183&gt;Datenblatt!$R$3),100,IF(AND($C183=14,Datenblatt!M183&gt;Datenblatt!$R$4),100,IF(AND($C183=15,Datenblatt!M183&gt;Datenblatt!$R$5),100,IF(AND($C183=16,Datenblatt!M183&gt;Datenblatt!$R$6),100,IF(AND($C183=12,Datenblatt!M183&gt;Datenblatt!$R$7),100,IF(AND($C183=11,Datenblatt!M183&gt;Datenblatt!$R$8),100,IF(Übersicht!$C183=13,Datenblatt!$B$35*Datenblatt!M183^3+Datenblatt!$C$35*Datenblatt!M183^2+Datenblatt!$D$35*Datenblatt!M183+Datenblatt!$E$35,IF(Übersicht!$C183=14,Datenblatt!$B$36*Datenblatt!M183^3+Datenblatt!$C$36*Datenblatt!M183^2+Datenblatt!$D$36*Datenblatt!M183+Datenblatt!$E$36,IF(Übersicht!$C183=15,Datenblatt!$B$37*Datenblatt!M183^3+Datenblatt!$C$37*Datenblatt!M183^2+Datenblatt!$D$37*Datenblatt!M183+Datenblatt!$E$37,IF(Übersicht!$C183=16,Datenblatt!$B$38*Datenblatt!M183^3+Datenblatt!$C$38*Datenblatt!M183^2+Datenblatt!$D$38*Datenblatt!M183+Datenblatt!$E$38,IF(Übersicht!$C183=12,Datenblatt!$B$39*Datenblatt!M183^3+Datenblatt!$C$39*Datenblatt!M183^2+Datenblatt!$D$39*Datenblatt!M183+Datenblatt!$E$39,IF(Übersicht!$C183=11,Datenblatt!$B$40*Datenblatt!M183^3+Datenblatt!$C$40*Datenblatt!M183^2+Datenblatt!$D$40*Datenblatt!M183+Datenblatt!$E$40,0))))))))))))))))))</f>
        <v>#DIV/0!</v>
      </c>
      <c r="L183" s="3"/>
      <c r="M183" t="e">
        <f>IF(AND(Übersicht!$C183=13,Datenblatt!O183&lt;Datenblatt!$Y$3),0,IF(AND(Übersicht!$C183=14,Datenblatt!O183&lt;Datenblatt!$Y$4),0,IF(AND(Übersicht!$C183=15,Datenblatt!O183&lt;Datenblatt!$Y$5),0,IF(AND(Übersicht!$C183=16,Datenblatt!O183&lt;Datenblatt!$Y$6),0,IF(AND(Übersicht!$C183=12,Datenblatt!O183&lt;Datenblatt!$Y$7),0,IF(AND(Übersicht!$C183=11,Datenblatt!O183&lt;Datenblatt!$Y$8),0,IF(AND($C183=13,Datenblatt!O183&gt;Datenblatt!$X$3),100,IF(AND($C183=14,Datenblatt!O183&gt;Datenblatt!$X$4),100,IF(AND($C183=15,Datenblatt!O183&gt;Datenblatt!$X$5),100,IF(AND($C183=16,Datenblatt!O183&gt;Datenblatt!$X$6),100,IF(AND($C183=12,Datenblatt!O183&gt;Datenblatt!$X$7),100,IF(AND($C183=11,Datenblatt!O183&gt;Datenblatt!$X$8),100,IF(Übersicht!$C183=13,Datenblatt!$B$11*Datenblatt!O183^3+Datenblatt!$C$11*Datenblatt!O183^2+Datenblatt!$D$11*Datenblatt!O183+Datenblatt!$E$11,IF(Übersicht!$C183=14,Datenblatt!$B$12*Datenblatt!O183^3+Datenblatt!$C$12*Datenblatt!O183^2+Datenblatt!$D$12*Datenblatt!O183+Datenblatt!$E$12,IF(Übersicht!$C183=15,Datenblatt!$B$13*Datenblatt!O183^3+Datenblatt!$C$13*Datenblatt!O183^2+Datenblatt!$D$13*Datenblatt!O183+Datenblatt!$E$13,IF(Übersicht!$C183=16,Datenblatt!$B$14*Datenblatt!O183^3+Datenblatt!$C$14*Datenblatt!O183^2+Datenblatt!$D$14*Datenblatt!O183+Datenblatt!$E$14,IF(Übersicht!$C183=12,Datenblatt!$B$15*Datenblatt!O183^3+Datenblatt!$C$15*Datenblatt!O183^2+Datenblatt!$D$15*Datenblatt!O183+Datenblatt!$E$15,IF(Übersicht!$C183=11,Datenblatt!$B$16*Datenblatt!O183^3+Datenblatt!$C$16*Datenblatt!O183^2+Datenblatt!$D$16*Datenblatt!O183+Datenblatt!$E$16,0))))))))))))))))))</f>
        <v>#DIV/0!</v>
      </c>
      <c r="N183">
        <f>IF(AND($C183=13,H183&lt;Datenblatt!$AA$3),0,IF(AND($C183=14,H183&lt;Datenblatt!$AA$4),0,IF(AND($C183=15,H183&lt;Datenblatt!$AA$5),0,IF(AND($C183=16,H183&lt;Datenblatt!$AA$6),0,IF(AND($C183=12,H183&lt;Datenblatt!$AA$7),0,IF(AND($C183=11,H183&lt;Datenblatt!$AA$8),0,IF(AND($C183=13,H183&gt;Datenblatt!$Z$3),100,IF(AND($C183=14,H183&gt;Datenblatt!$Z$4),100,IF(AND($C183=15,H183&gt;Datenblatt!$Z$5),100,IF(AND($C183=16,H183&gt;Datenblatt!$Z$6),100,IF(AND($C183=12,H183&gt;Datenblatt!$Z$7),100,IF(AND($C183=11,H183&gt;Datenblatt!$Z$8),100,IF($C183=13,(Datenblatt!$B$19*Übersicht!H183^3)+(Datenblatt!$C$19*Übersicht!H183^2)+(Datenblatt!$D$19*Übersicht!H183)+Datenblatt!$E$19,IF($C183=14,(Datenblatt!$B$20*Übersicht!H183^3)+(Datenblatt!$C$20*Übersicht!H183^2)+(Datenblatt!$D$20*Übersicht!H183)+Datenblatt!$E$20,IF($C183=15,(Datenblatt!$B$21*Übersicht!H183^3)+(Datenblatt!$C$21*Übersicht!H183^2)+(Datenblatt!$D$21*Übersicht!H183)+Datenblatt!$E$21,IF($C183=16,(Datenblatt!$B$22*Übersicht!H183^3)+(Datenblatt!$C$22*Übersicht!H183^2)+(Datenblatt!$D$22*Übersicht!H183)+Datenblatt!$E$22,IF($C183=12,(Datenblatt!$B$23*Übersicht!H183^3)+(Datenblatt!$C$23*Übersicht!H183^2)+(Datenblatt!$D$23*Übersicht!H183)+Datenblatt!$E$23,IF($C183=11,(Datenblatt!$B$24*Übersicht!H183^3)+(Datenblatt!$C$24*Übersicht!H183^2)+(Datenblatt!$D$24*Übersicht!H183)+Datenblatt!$E$24,0))))))))))))))))))</f>
        <v>0</v>
      </c>
      <c r="O183">
        <f>IF(AND(I183="",C183=11),Datenblatt!$I$26,IF(AND(I183="",C183=12),Datenblatt!$I$26,IF(AND(I183="",C183=16),Datenblatt!$I$27,IF(AND(I183="",C183=15),Datenblatt!$I$26,IF(AND(I183="",C183=14),Datenblatt!$I$26,IF(AND(I183="",C183=13),Datenblatt!$I$26,IF(AND($C183=13,I183&gt;Datenblatt!$AC$3),0,IF(AND($C183=14,I183&gt;Datenblatt!$AC$4),0,IF(AND($C183=15,I183&gt;Datenblatt!$AC$5),0,IF(AND($C183=16,I183&gt;Datenblatt!$AC$6),0,IF(AND($C183=12,I183&gt;Datenblatt!$AC$7),0,IF(AND($C183=11,I183&gt;Datenblatt!$AC$8),0,IF(AND($C183=13,I183&lt;Datenblatt!$AB$3),100,IF(AND($C183=14,I183&lt;Datenblatt!$AB$4),100,IF(AND($C183=15,I183&lt;Datenblatt!$AB$5),100,IF(AND($C183=16,I183&lt;Datenblatt!$AB$6),100,IF(AND($C183=12,I183&lt;Datenblatt!$AB$7),100,IF(AND($C183=11,I183&lt;Datenblatt!$AB$8),100,IF($C183=13,(Datenblatt!$B$27*Übersicht!I183^3)+(Datenblatt!$C$27*Übersicht!I183^2)+(Datenblatt!$D$27*Übersicht!I183)+Datenblatt!$E$27,IF($C183=14,(Datenblatt!$B$28*Übersicht!I183^3)+(Datenblatt!$C$28*Übersicht!I183^2)+(Datenblatt!$D$28*Übersicht!I183)+Datenblatt!$E$28,IF($C183=15,(Datenblatt!$B$29*Übersicht!I183^3)+(Datenblatt!$C$29*Übersicht!I183^2)+(Datenblatt!$D$29*Übersicht!I183)+Datenblatt!$E$29,IF($C183=16,(Datenblatt!$B$30*Übersicht!I183^3)+(Datenblatt!$C$30*Übersicht!I183^2)+(Datenblatt!$D$30*Übersicht!I183)+Datenblatt!$E$30,IF($C183=12,(Datenblatt!$B$31*Übersicht!I183^3)+(Datenblatt!$C$31*Übersicht!I183^2)+(Datenblatt!$D$31*Übersicht!I183)+Datenblatt!$E$31,IF($C183=11,(Datenblatt!$B$32*Übersicht!I183^3)+(Datenblatt!$C$32*Übersicht!I183^2)+(Datenblatt!$D$32*Übersicht!I183)+Datenblatt!$E$32,0))))))))))))))))))))))))</f>
        <v>0</v>
      </c>
      <c r="P183">
        <f>IF(AND(I183="",C183=11),Datenblatt!$I$29,IF(AND(I183="",C183=12),Datenblatt!$I$29,IF(AND(I183="",C183=16),Datenblatt!$I$29,IF(AND(I183="",C183=15),Datenblatt!$I$29,IF(AND(I183="",C183=14),Datenblatt!$I$29,IF(AND(I183="",C183=13),Datenblatt!$I$29,IF(AND($C183=13,I183&gt;Datenblatt!$AC$3),0,IF(AND($C183=14,I183&gt;Datenblatt!$AC$4),0,IF(AND($C183=15,I183&gt;Datenblatt!$AC$5),0,IF(AND($C183=16,I183&gt;Datenblatt!$AC$6),0,IF(AND($C183=12,I183&gt;Datenblatt!$AC$7),0,IF(AND($C183=11,I183&gt;Datenblatt!$AC$8),0,IF(AND($C183=13,I183&lt;Datenblatt!$AB$3),100,IF(AND($C183=14,I183&lt;Datenblatt!$AB$4),100,IF(AND($C183=15,I183&lt;Datenblatt!$AB$5),100,IF(AND($C183=16,I183&lt;Datenblatt!$AB$6),100,IF(AND($C183=12,I183&lt;Datenblatt!$AB$7),100,IF(AND($C183=11,I183&lt;Datenblatt!$AB$8),100,IF($C183=13,(Datenblatt!$B$27*Übersicht!I183^3)+(Datenblatt!$C$27*Übersicht!I183^2)+(Datenblatt!$D$27*Übersicht!I183)+Datenblatt!$E$27,IF($C183=14,(Datenblatt!$B$28*Übersicht!I183^3)+(Datenblatt!$C$28*Übersicht!I183^2)+(Datenblatt!$D$28*Übersicht!I183)+Datenblatt!$E$28,IF($C183=15,(Datenblatt!$B$29*Übersicht!I183^3)+(Datenblatt!$C$29*Übersicht!I183^2)+(Datenblatt!$D$29*Übersicht!I183)+Datenblatt!$E$29,IF($C183=16,(Datenblatt!$B$30*Übersicht!I183^3)+(Datenblatt!$C$30*Übersicht!I183^2)+(Datenblatt!$D$30*Übersicht!I183)+Datenblatt!$E$30,IF($C183=12,(Datenblatt!$B$31*Übersicht!I183^3)+(Datenblatt!$C$31*Übersicht!I183^2)+(Datenblatt!$D$31*Übersicht!I183)+Datenblatt!$E$31,IF($C183=11,(Datenblatt!$B$32*Übersicht!I183^3)+(Datenblatt!$C$32*Übersicht!I183^2)+(Datenblatt!$D$32*Übersicht!I183)+Datenblatt!$E$32,0))))))))))))))))))))))))</f>
        <v>0</v>
      </c>
      <c r="Q183" s="2" t="e">
        <f t="shared" si="8"/>
        <v>#DIV/0!</v>
      </c>
      <c r="R183" s="2" t="e">
        <f t="shared" si="9"/>
        <v>#DIV/0!</v>
      </c>
      <c r="T183" s="2"/>
      <c r="U183" s="2">
        <f>Datenblatt!$I$10</f>
        <v>63</v>
      </c>
      <c r="V183" s="2">
        <f>Datenblatt!$I$18</f>
        <v>62</v>
      </c>
      <c r="W183" s="2">
        <f>Datenblatt!$I$26</f>
        <v>56</v>
      </c>
      <c r="X183" s="2">
        <f>Datenblatt!$I$34</f>
        <v>58</v>
      </c>
      <c r="Y183" s="7" t="e">
        <f t="shared" si="10"/>
        <v>#DIV/0!</v>
      </c>
      <c r="AA183" s="2">
        <f>Datenblatt!$I$5</f>
        <v>73</v>
      </c>
      <c r="AB183">
        <f>Datenblatt!$I$13</f>
        <v>80</v>
      </c>
      <c r="AC183">
        <f>Datenblatt!$I$21</f>
        <v>80</v>
      </c>
      <c r="AD183">
        <f>Datenblatt!$I$29</f>
        <v>71</v>
      </c>
      <c r="AE183">
        <f>Datenblatt!$I$37</f>
        <v>75</v>
      </c>
      <c r="AF183" s="7" t="e">
        <f t="shared" si="11"/>
        <v>#DIV/0!</v>
      </c>
    </row>
    <row r="184" spans="11:32" ht="18.75" x14ac:dyDescent="0.3">
      <c r="K184" s="3" t="e">
        <f>IF(AND($C184=13,Datenblatt!M184&lt;Datenblatt!$S$3),0,IF(AND($C184=14,Datenblatt!M184&lt;Datenblatt!$S$4),0,IF(AND($C184=15,Datenblatt!M184&lt;Datenblatt!$S$5),0,IF(AND($C184=16,Datenblatt!M184&lt;Datenblatt!$S$6),0,IF(AND($C184=12,Datenblatt!M184&lt;Datenblatt!$S$7),0,IF(AND($C184=11,Datenblatt!M184&lt;Datenblatt!$S$8),0,IF(AND($C184=13,Datenblatt!M184&gt;Datenblatt!$R$3),100,IF(AND($C184=14,Datenblatt!M184&gt;Datenblatt!$R$4),100,IF(AND($C184=15,Datenblatt!M184&gt;Datenblatt!$R$5),100,IF(AND($C184=16,Datenblatt!M184&gt;Datenblatt!$R$6),100,IF(AND($C184=12,Datenblatt!M184&gt;Datenblatt!$R$7),100,IF(AND($C184=11,Datenblatt!M184&gt;Datenblatt!$R$8),100,IF(Übersicht!$C184=13,Datenblatt!$B$35*Datenblatt!M184^3+Datenblatt!$C$35*Datenblatt!M184^2+Datenblatt!$D$35*Datenblatt!M184+Datenblatt!$E$35,IF(Übersicht!$C184=14,Datenblatt!$B$36*Datenblatt!M184^3+Datenblatt!$C$36*Datenblatt!M184^2+Datenblatt!$D$36*Datenblatt!M184+Datenblatt!$E$36,IF(Übersicht!$C184=15,Datenblatt!$B$37*Datenblatt!M184^3+Datenblatt!$C$37*Datenblatt!M184^2+Datenblatt!$D$37*Datenblatt!M184+Datenblatt!$E$37,IF(Übersicht!$C184=16,Datenblatt!$B$38*Datenblatt!M184^3+Datenblatt!$C$38*Datenblatt!M184^2+Datenblatt!$D$38*Datenblatt!M184+Datenblatt!$E$38,IF(Übersicht!$C184=12,Datenblatt!$B$39*Datenblatt!M184^3+Datenblatt!$C$39*Datenblatt!M184^2+Datenblatt!$D$39*Datenblatt!M184+Datenblatt!$E$39,IF(Übersicht!$C184=11,Datenblatt!$B$40*Datenblatt!M184^3+Datenblatt!$C$40*Datenblatt!M184^2+Datenblatt!$D$40*Datenblatt!M184+Datenblatt!$E$40,0))))))))))))))))))</f>
        <v>#DIV/0!</v>
      </c>
      <c r="L184" s="3"/>
      <c r="M184" t="e">
        <f>IF(AND(Übersicht!$C184=13,Datenblatt!O184&lt;Datenblatt!$Y$3),0,IF(AND(Übersicht!$C184=14,Datenblatt!O184&lt;Datenblatt!$Y$4),0,IF(AND(Übersicht!$C184=15,Datenblatt!O184&lt;Datenblatt!$Y$5),0,IF(AND(Übersicht!$C184=16,Datenblatt!O184&lt;Datenblatt!$Y$6),0,IF(AND(Übersicht!$C184=12,Datenblatt!O184&lt;Datenblatt!$Y$7),0,IF(AND(Übersicht!$C184=11,Datenblatt!O184&lt;Datenblatt!$Y$8),0,IF(AND($C184=13,Datenblatt!O184&gt;Datenblatt!$X$3),100,IF(AND($C184=14,Datenblatt!O184&gt;Datenblatt!$X$4),100,IF(AND($C184=15,Datenblatt!O184&gt;Datenblatt!$X$5),100,IF(AND($C184=16,Datenblatt!O184&gt;Datenblatt!$X$6),100,IF(AND($C184=12,Datenblatt!O184&gt;Datenblatt!$X$7),100,IF(AND($C184=11,Datenblatt!O184&gt;Datenblatt!$X$8),100,IF(Übersicht!$C184=13,Datenblatt!$B$11*Datenblatt!O184^3+Datenblatt!$C$11*Datenblatt!O184^2+Datenblatt!$D$11*Datenblatt!O184+Datenblatt!$E$11,IF(Übersicht!$C184=14,Datenblatt!$B$12*Datenblatt!O184^3+Datenblatt!$C$12*Datenblatt!O184^2+Datenblatt!$D$12*Datenblatt!O184+Datenblatt!$E$12,IF(Übersicht!$C184=15,Datenblatt!$B$13*Datenblatt!O184^3+Datenblatt!$C$13*Datenblatt!O184^2+Datenblatt!$D$13*Datenblatt!O184+Datenblatt!$E$13,IF(Übersicht!$C184=16,Datenblatt!$B$14*Datenblatt!O184^3+Datenblatt!$C$14*Datenblatt!O184^2+Datenblatt!$D$14*Datenblatt!O184+Datenblatt!$E$14,IF(Übersicht!$C184=12,Datenblatt!$B$15*Datenblatt!O184^3+Datenblatt!$C$15*Datenblatt!O184^2+Datenblatt!$D$15*Datenblatt!O184+Datenblatt!$E$15,IF(Übersicht!$C184=11,Datenblatt!$B$16*Datenblatt!O184^3+Datenblatt!$C$16*Datenblatt!O184^2+Datenblatt!$D$16*Datenblatt!O184+Datenblatt!$E$16,0))))))))))))))))))</f>
        <v>#DIV/0!</v>
      </c>
      <c r="N184">
        <f>IF(AND($C184=13,H184&lt;Datenblatt!$AA$3),0,IF(AND($C184=14,H184&lt;Datenblatt!$AA$4),0,IF(AND($C184=15,H184&lt;Datenblatt!$AA$5),0,IF(AND($C184=16,H184&lt;Datenblatt!$AA$6),0,IF(AND($C184=12,H184&lt;Datenblatt!$AA$7),0,IF(AND($C184=11,H184&lt;Datenblatt!$AA$8),0,IF(AND($C184=13,H184&gt;Datenblatt!$Z$3),100,IF(AND($C184=14,H184&gt;Datenblatt!$Z$4),100,IF(AND($C184=15,H184&gt;Datenblatt!$Z$5),100,IF(AND($C184=16,H184&gt;Datenblatt!$Z$6),100,IF(AND($C184=12,H184&gt;Datenblatt!$Z$7),100,IF(AND($C184=11,H184&gt;Datenblatt!$Z$8),100,IF($C184=13,(Datenblatt!$B$19*Übersicht!H184^3)+(Datenblatt!$C$19*Übersicht!H184^2)+(Datenblatt!$D$19*Übersicht!H184)+Datenblatt!$E$19,IF($C184=14,(Datenblatt!$B$20*Übersicht!H184^3)+(Datenblatt!$C$20*Übersicht!H184^2)+(Datenblatt!$D$20*Übersicht!H184)+Datenblatt!$E$20,IF($C184=15,(Datenblatt!$B$21*Übersicht!H184^3)+(Datenblatt!$C$21*Übersicht!H184^2)+(Datenblatt!$D$21*Übersicht!H184)+Datenblatt!$E$21,IF($C184=16,(Datenblatt!$B$22*Übersicht!H184^3)+(Datenblatt!$C$22*Übersicht!H184^2)+(Datenblatt!$D$22*Übersicht!H184)+Datenblatt!$E$22,IF($C184=12,(Datenblatt!$B$23*Übersicht!H184^3)+(Datenblatt!$C$23*Übersicht!H184^2)+(Datenblatt!$D$23*Übersicht!H184)+Datenblatt!$E$23,IF($C184=11,(Datenblatt!$B$24*Übersicht!H184^3)+(Datenblatt!$C$24*Übersicht!H184^2)+(Datenblatt!$D$24*Übersicht!H184)+Datenblatt!$E$24,0))))))))))))))))))</f>
        <v>0</v>
      </c>
      <c r="O184">
        <f>IF(AND(I184="",C184=11),Datenblatt!$I$26,IF(AND(I184="",C184=12),Datenblatt!$I$26,IF(AND(I184="",C184=16),Datenblatt!$I$27,IF(AND(I184="",C184=15),Datenblatt!$I$26,IF(AND(I184="",C184=14),Datenblatt!$I$26,IF(AND(I184="",C184=13),Datenblatt!$I$26,IF(AND($C184=13,I184&gt;Datenblatt!$AC$3),0,IF(AND($C184=14,I184&gt;Datenblatt!$AC$4),0,IF(AND($C184=15,I184&gt;Datenblatt!$AC$5),0,IF(AND($C184=16,I184&gt;Datenblatt!$AC$6),0,IF(AND($C184=12,I184&gt;Datenblatt!$AC$7),0,IF(AND($C184=11,I184&gt;Datenblatt!$AC$8),0,IF(AND($C184=13,I184&lt;Datenblatt!$AB$3),100,IF(AND($C184=14,I184&lt;Datenblatt!$AB$4),100,IF(AND($C184=15,I184&lt;Datenblatt!$AB$5),100,IF(AND($C184=16,I184&lt;Datenblatt!$AB$6),100,IF(AND($C184=12,I184&lt;Datenblatt!$AB$7),100,IF(AND($C184=11,I184&lt;Datenblatt!$AB$8),100,IF($C184=13,(Datenblatt!$B$27*Übersicht!I184^3)+(Datenblatt!$C$27*Übersicht!I184^2)+(Datenblatt!$D$27*Übersicht!I184)+Datenblatt!$E$27,IF($C184=14,(Datenblatt!$B$28*Übersicht!I184^3)+(Datenblatt!$C$28*Übersicht!I184^2)+(Datenblatt!$D$28*Übersicht!I184)+Datenblatt!$E$28,IF($C184=15,(Datenblatt!$B$29*Übersicht!I184^3)+(Datenblatt!$C$29*Übersicht!I184^2)+(Datenblatt!$D$29*Übersicht!I184)+Datenblatt!$E$29,IF($C184=16,(Datenblatt!$B$30*Übersicht!I184^3)+(Datenblatt!$C$30*Übersicht!I184^2)+(Datenblatt!$D$30*Übersicht!I184)+Datenblatt!$E$30,IF($C184=12,(Datenblatt!$B$31*Übersicht!I184^3)+(Datenblatt!$C$31*Übersicht!I184^2)+(Datenblatt!$D$31*Übersicht!I184)+Datenblatt!$E$31,IF($C184=11,(Datenblatt!$B$32*Übersicht!I184^3)+(Datenblatt!$C$32*Übersicht!I184^2)+(Datenblatt!$D$32*Übersicht!I184)+Datenblatt!$E$32,0))))))))))))))))))))))))</f>
        <v>0</v>
      </c>
      <c r="P184">
        <f>IF(AND(I184="",C184=11),Datenblatt!$I$29,IF(AND(I184="",C184=12),Datenblatt!$I$29,IF(AND(I184="",C184=16),Datenblatt!$I$29,IF(AND(I184="",C184=15),Datenblatt!$I$29,IF(AND(I184="",C184=14),Datenblatt!$I$29,IF(AND(I184="",C184=13),Datenblatt!$I$29,IF(AND($C184=13,I184&gt;Datenblatt!$AC$3),0,IF(AND($C184=14,I184&gt;Datenblatt!$AC$4),0,IF(AND($C184=15,I184&gt;Datenblatt!$AC$5),0,IF(AND($C184=16,I184&gt;Datenblatt!$AC$6),0,IF(AND($C184=12,I184&gt;Datenblatt!$AC$7),0,IF(AND($C184=11,I184&gt;Datenblatt!$AC$8),0,IF(AND($C184=13,I184&lt;Datenblatt!$AB$3),100,IF(AND($C184=14,I184&lt;Datenblatt!$AB$4),100,IF(AND($C184=15,I184&lt;Datenblatt!$AB$5),100,IF(AND($C184=16,I184&lt;Datenblatt!$AB$6),100,IF(AND($C184=12,I184&lt;Datenblatt!$AB$7),100,IF(AND($C184=11,I184&lt;Datenblatt!$AB$8),100,IF($C184=13,(Datenblatt!$B$27*Übersicht!I184^3)+(Datenblatt!$C$27*Übersicht!I184^2)+(Datenblatt!$D$27*Übersicht!I184)+Datenblatt!$E$27,IF($C184=14,(Datenblatt!$B$28*Übersicht!I184^3)+(Datenblatt!$C$28*Übersicht!I184^2)+(Datenblatt!$D$28*Übersicht!I184)+Datenblatt!$E$28,IF($C184=15,(Datenblatt!$B$29*Übersicht!I184^3)+(Datenblatt!$C$29*Übersicht!I184^2)+(Datenblatt!$D$29*Übersicht!I184)+Datenblatt!$E$29,IF($C184=16,(Datenblatt!$B$30*Übersicht!I184^3)+(Datenblatt!$C$30*Übersicht!I184^2)+(Datenblatt!$D$30*Übersicht!I184)+Datenblatt!$E$30,IF($C184=12,(Datenblatt!$B$31*Übersicht!I184^3)+(Datenblatt!$C$31*Übersicht!I184^2)+(Datenblatt!$D$31*Übersicht!I184)+Datenblatt!$E$31,IF($C184=11,(Datenblatt!$B$32*Übersicht!I184^3)+(Datenblatt!$C$32*Übersicht!I184^2)+(Datenblatt!$D$32*Übersicht!I184)+Datenblatt!$E$32,0))))))))))))))))))))))))</f>
        <v>0</v>
      </c>
      <c r="Q184" s="2" t="e">
        <f t="shared" si="8"/>
        <v>#DIV/0!</v>
      </c>
      <c r="R184" s="2" t="e">
        <f t="shared" si="9"/>
        <v>#DIV/0!</v>
      </c>
      <c r="T184" s="2"/>
      <c r="U184" s="2">
        <f>Datenblatt!$I$10</f>
        <v>63</v>
      </c>
      <c r="V184" s="2">
        <f>Datenblatt!$I$18</f>
        <v>62</v>
      </c>
      <c r="W184" s="2">
        <f>Datenblatt!$I$26</f>
        <v>56</v>
      </c>
      <c r="X184" s="2">
        <f>Datenblatt!$I$34</f>
        <v>58</v>
      </c>
      <c r="Y184" s="7" t="e">
        <f t="shared" si="10"/>
        <v>#DIV/0!</v>
      </c>
      <c r="AA184" s="2">
        <f>Datenblatt!$I$5</f>
        <v>73</v>
      </c>
      <c r="AB184">
        <f>Datenblatt!$I$13</f>
        <v>80</v>
      </c>
      <c r="AC184">
        <f>Datenblatt!$I$21</f>
        <v>80</v>
      </c>
      <c r="AD184">
        <f>Datenblatt!$I$29</f>
        <v>71</v>
      </c>
      <c r="AE184">
        <f>Datenblatt!$I$37</f>
        <v>75</v>
      </c>
      <c r="AF184" s="7" t="e">
        <f t="shared" si="11"/>
        <v>#DIV/0!</v>
      </c>
    </row>
    <row r="185" spans="11:32" ht="18.75" x14ac:dyDescent="0.3">
      <c r="K185" s="3" t="e">
        <f>IF(AND($C185=13,Datenblatt!M185&lt;Datenblatt!$S$3),0,IF(AND($C185=14,Datenblatt!M185&lt;Datenblatt!$S$4),0,IF(AND($C185=15,Datenblatt!M185&lt;Datenblatt!$S$5),0,IF(AND($C185=16,Datenblatt!M185&lt;Datenblatt!$S$6),0,IF(AND($C185=12,Datenblatt!M185&lt;Datenblatt!$S$7),0,IF(AND($C185=11,Datenblatt!M185&lt;Datenblatt!$S$8),0,IF(AND($C185=13,Datenblatt!M185&gt;Datenblatt!$R$3),100,IF(AND($C185=14,Datenblatt!M185&gt;Datenblatt!$R$4),100,IF(AND($C185=15,Datenblatt!M185&gt;Datenblatt!$R$5),100,IF(AND($C185=16,Datenblatt!M185&gt;Datenblatt!$R$6),100,IF(AND($C185=12,Datenblatt!M185&gt;Datenblatt!$R$7),100,IF(AND($C185=11,Datenblatt!M185&gt;Datenblatt!$R$8),100,IF(Übersicht!$C185=13,Datenblatt!$B$35*Datenblatt!M185^3+Datenblatt!$C$35*Datenblatt!M185^2+Datenblatt!$D$35*Datenblatt!M185+Datenblatt!$E$35,IF(Übersicht!$C185=14,Datenblatt!$B$36*Datenblatt!M185^3+Datenblatt!$C$36*Datenblatt!M185^2+Datenblatt!$D$36*Datenblatt!M185+Datenblatt!$E$36,IF(Übersicht!$C185=15,Datenblatt!$B$37*Datenblatt!M185^3+Datenblatt!$C$37*Datenblatt!M185^2+Datenblatt!$D$37*Datenblatt!M185+Datenblatt!$E$37,IF(Übersicht!$C185=16,Datenblatt!$B$38*Datenblatt!M185^3+Datenblatt!$C$38*Datenblatt!M185^2+Datenblatt!$D$38*Datenblatt!M185+Datenblatt!$E$38,IF(Übersicht!$C185=12,Datenblatt!$B$39*Datenblatt!M185^3+Datenblatt!$C$39*Datenblatt!M185^2+Datenblatt!$D$39*Datenblatt!M185+Datenblatt!$E$39,IF(Übersicht!$C185=11,Datenblatt!$B$40*Datenblatt!M185^3+Datenblatt!$C$40*Datenblatt!M185^2+Datenblatt!$D$40*Datenblatt!M185+Datenblatt!$E$40,0))))))))))))))))))</f>
        <v>#DIV/0!</v>
      </c>
      <c r="L185" s="3"/>
      <c r="M185" t="e">
        <f>IF(AND(Übersicht!$C185=13,Datenblatt!O185&lt;Datenblatt!$Y$3),0,IF(AND(Übersicht!$C185=14,Datenblatt!O185&lt;Datenblatt!$Y$4),0,IF(AND(Übersicht!$C185=15,Datenblatt!O185&lt;Datenblatt!$Y$5),0,IF(AND(Übersicht!$C185=16,Datenblatt!O185&lt;Datenblatt!$Y$6),0,IF(AND(Übersicht!$C185=12,Datenblatt!O185&lt;Datenblatt!$Y$7),0,IF(AND(Übersicht!$C185=11,Datenblatt!O185&lt;Datenblatt!$Y$8),0,IF(AND($C185=13,Datenblatt!O185&gt;Datenblatt!$X$3),100,IF(AND($C185=14,Datenblatt!O185&gt;Datenblatt!$X$4),100,IF(AND($C185=15,Datenblatt!O185&gt;Datenblatt!$X$5),100,IF(AND($C185=16,Datenblatt!O185&gt;Datenblatt!$X$6),100,IF(AND($C185=12,Datenblatt!O185&gt;Datenblatt!$X$7),100,IF(AND($C185=11,Datenblatt!O185&gt;Datenblatt!$X$8),100,IF(Übersicht!$C185=13,Datenblatt!$B$11*Datenblatt!O185^3+Datenblatt!$C$11*Datenblatt!O185^2+Datenblatt!$D$11*Datenblatt!O185+Datenblatt!$E$11,IF(Übersicht!$C185=14,Datenblatt!$B$12*Datenblatt!O185^3+Datenblatt!$C$12*Datenblatt!O185^2+Datenblatt!$D$12*Datenblatt!O185+Datenblatt!$E$12,IF(Übersicht!$C185=15,Datenblatt!$B$13*Datenblatt!O185^3+Datenblatt!$C$13*Datenblatt!O185^2+Datenblatt!$D$13*Datenblatt!O185+Datenblatt!$E$13,IF(Übersicht!$C185=16,Datenblatt!$B$14*Datenblatt!O185^3+Datenblatt!$C$14*Datenblatt!O185^2+Datenblatt!$D$14*Datenblatt!O185+Datenblatt!$E$14,IF(Übersicht!$C185=12,Datenblatt!$B$15*Datenblatt!O185^3+Datenblatt!$C$15*Datenblatt!O185^2+Datenblatt!$D$15*Datenblatt!O185+Datenblatt!$E$15,IF(Übersicht!$C185=11,Datenblatt!$B$16*Datenblatt!O185^3+Datenblatt!$C$16*Datenblatt!O185^2+Datenblatt!$D$16*Datenblatt!O185+Datenblatt!$E$16,0))))))))))))))))))</f>
        <v>#DIV/0!</v>
      </c>
      <c r="N185">
        <f>IF(AND($C185=13,H185&lt;Datenblatt!$AA$3),0,IF(AND($C185=14,H185&lt;Datenblatt!$AA$4),0,IF(AND($C185=15,H185&lt;Datenblatt!$AA$5),0,IF(AND($C185=16,H185&lt;Datenblatt!$AA$6),0,IF(AND($C185=12,H185&lt;Datenblatt!$AA$7),0,IF(AND($C185=11,H185&lt;Datenblatt!$AA$8),0,IF(AND($C185=13,H185&gt;Datenblatt!$Z$3),100,IF(AND($C185=14,H185&gt;Datenblatt!$Z$4),100,IF(AND($C185=15,H185&gt;Datenblatt!$Z$5),100,IF(AND($C185=16,H185&gt;Datenblatt!$Z$6),100,IF(AND($C185=12,H185&gt;Datenblatt!$Z$7),100,IF(AND($C185=11,H185&gt;Datenblatt!$Z$8),100,IF($C185=13,(Datenblatt!$B$19*Übersicht!H185^3)+(Datenblatt!$C$19*Übersicht!H185^2)+(Datenblatt!$D$19*Übersicht!H185)+Datenblatt!$E$19,IF($C185=14,(Datenblatt!$B$20*Übersicht!H185^3)+(Datenblatt!$C$20*Übersicht!H185^2)+(Datenblatt!$D$20*Übersicht!H185)+Datenblatt!$E$20,IF($C185=15,(Datenblatt!$B$21*Übersicht!H185^3)+(Datenblatt!$C$21*Übersicht!H185^2)+(Datenblatt!$D$21*Übersicht!H185)+Datenblatt!$E$21,IF($C185=16,(Datenblatt!$B$22*Übersicht!H185^3)+(Datenblatt!$C$22*Übersicht!H185^2)+(Datenblatt!$D$22*Übersicht!H185)+Datenblatt!$E$22,IF($C185=12,(Datenblatt!$B$23*Übersicht!H185^3)+(Datenblatt!$C$23*Übersicht!H185^2)+(Datenblatt!$D$23*Übersicht!H185)+Datenblatt!$E$23,IF($C185=11,(Datenblatt!$B$24*Übersicht!H185^3)+(Datenblatt!$C$24*Übersicht!H185^2)+(Datenblatt!$D$24*Übersicht!H185)+Datenblatt!$E$24,0))))))))))))))))))</f>
        <v>0</v>
      </c>
      <c r="O185">
        <f>IF(AND(I185="",C185=11),Datenblatt!$I$26,IF(AND(I185="",C185=12),Datenblatt!$I$26,IF(AND(I185="",C185=16),Datenblatt!$I$27,IF(AND(I185="",C185=15),Datenblatt!$I$26,IF(AND(I185="",C185=14),Datenblatt!$I$26,IF(AND(I185="",C185=13),Datenblatt!$I$26,IF(AND($C185=13,I185&gt;Datenblatt!$AC$3),0,IF(AND($C185=14,I185&gt;Datenblatt!$AC$4),0,IF(AND($C185=15,I185&gt;Datenblatt!$AC$5),0,IF(AND($C185=16,I185&gt;Datenblatt!$AC$6),0,IF(AND($C185=12,I185&gt;Datenblatt!$AC$7),0,IF(AND($C185=11,I185&gt;Datenblatt!$AC$8),0,IF(AND($C185=13,I185&lt;Datenblatt!$AB$3),100,IF(AND($C185=14,I185&lt;Datenblatt!$AB$4),100,IF(AND($C185=15,I185&lt;Datenblatt!$AB$5),100,IF(AND($C185=16,I185&lt;Datenblatt!$AB$6),100,IF(AND($C185=12,I185&lt;Datenblatt!$AB$7),100,IF(AND($C185=11,I185&lt;Datenblatt!$AB$8),100,IF($C185=13,(Datenblatt!$B$27*Übersicht!I185^3)+(Datenblatt!$C$27*Übersicht!I185^2)+(Datenblatt!$D$27*Übersicht!I185)+Datenblatt!$E$27,IF($C185=14,(Datenblatt!$B$28*Übersicht!I185^3)+(Datenblatt!$C$28*Übersicht!I185^2)+(Datenblatt!$D$28*Übersicht!I185)+Datenblatt!$E$28,IF($C185=15,(Datenblatt!$B$29*Übersicht!I185^3)+(Datenblatt!$C$29*Übersicht!I185^2)+(Datenblatt!$D$29*Übersicht!I185)+Datenblatt!$E$29,IF($C185=16,(Datenblatt!$B$30*Übersicht!I185^3)+(Datenblatt!$C$30*Übersicht!I185^2)+(Datenblatt!$D$30*Übersicht!I185)+Datenblatt!$E$30,IF($C185=12,(Datenblatt!$B$31*Übersicht!I185^3)+(Datenblatt!$C$31*Übersicht!I185^2)+(Datenblatt!$D$31*Übersicht!I185)+Datenblatt!$E$31,IF($C185=11,(Datenblatt!$B$32*Übersicht!I185^3)+(Datenblatt!$C$32*Übersicht!I185^2)+(Datenblatt!$D$32*Übersicht!I185)+Datenblatt!$E$32,0))))))))))))))))))))))))</f>
        <v>0</v>
      </c>
      <c r="P185">
        <f>IF(AND(I185="",C185=11),Datenblatt!$I$29,IF(AND(I185="",C185=12),Datenblatt!$I$29,IF(AND(I185="",C185=16),Datenblatt!$I$29,IF(AND(I185="",C185=15),Datenblatt!$I$29,IF(AND(I185="",C185=14),Datenblatt!$I$29,IF(AND(I185="",C185=13),Datenblatt!$I$29,IF(AND($C185=13,I185&gt;Datenblatt!$AC$3),0,IF(AND($C185=14,I185&gt;Datenblatt!$AC$4),0,IF(AND($C185=15,I185&gt;Datenblatt!$AC$5),0,IF(AND($C185=16,I185&gt;Datenblatt!$AC$6),0,IF(AND($C185=12,I185&gt;Datenblatt!$AC$7),0,IF(AND($C185=11,I185&gt;Datenblatt!$AC$8),0,IF(AND($C185=13,I185&lt;Datenblatt!$AB$3),100,IF(AND($C185=14,I185&lt;Datenblatt!$AB$4),100,IF(AND($C185=15,I185&lt;Datenblatt!$AB$5),100,IF(AND($C185=16,I185&lt;Datenblatt!$AB$6),100,IF(AND($C185=12,I185&lt;Datenblatt!$AB$7),100,IF(AND($C185=11,I185&lt;Datenblatt!$AB$8),100,IF($C185=13,(Datenblatt!$B$27*Übersicht!I185^3)+(Datenblatt!$C$27*Übersicht!I185^2)+(Datenblatt!$D$27*Übersicht!I185)+Datenblatt!$E$27,IF($C185=14,(Datenblatt!$B$28*Übersicht!I185^3)+(Datenblatt!$C$28*Übersicht!I185^2)+(Datenblatt!$D$28*Übersicht!I185)+Datenblatt!$E$28,IF($C185=15,(Datenblatt!$B$29*Übersicht!I185^3)+(Datenblatt!$C$29*Übersicht!I185^2)+(Datenblatt!$D$29*Übersicht!I185)+Datenblatt!$E$29,IF($C185=16,(Datenblatt!$B$30*Übersicht!I185^3)+(Datenblatt!$C$30*Übersicht!I185^2)+(Datenblatt!$D$30*Übersicht!I185)+Datenblatt!$E$30,IF($C185=12,(Datenblatt!$B$31*Übersicht!I185^3)+(Datenblatt!$C$31*Übersicht!I185^2)+(Datenblatt!$D$31*Übersicht!I185)+Datenblatt!$E$31,IF($C185=11,(Datenblatt!$B$32*Übersicht!I185^3)+(Datenblatt!$C$32*Übersicht!I185^2)+(Datenblatt!$D$32*Übersicht!I185)+Datenblatt!$E$32,0))))))))))))))))))))))))</f>
        <v>0</v>
      </c>
      <c r="Q185" s="2" t="e">
        <f t="shared" si="8"/>
        <v>#DIV/0!</v>
      </c>
      <c r="R185" s="2" t="e">
        <f t="shared" si="9"/>
        <v>#DIV/0!</v>
      </c>
      <c r="T185" s="2"/>
      <c r="U185" s="2">
        <f>Datenblatt!$I$10</f>
        <v>63</v>
      </c>
      <c r="V185" s="2">
        <f>Datenblatt!$I$18</f>
        <v>62</v>
      </c>
      <c r="W185" s="2">
        <f>Datenblatt!$I$26</f>
        <v>56</v>
      </c>
      <c r="X185" s="2">
        <f>Datenblatt!$I$34</f>
        <v>58</v>
      </c>
      <c r="Y185" s="7" t="e">
        <f t="shared" si="10"/>
        <v>#DIV/0!</v>
      </c>
      <c r="AA185" s="2">
        <f>Datenblatt!$I$5</f>
        <v>73</v>
      </c>
      <c r="AB185">
        <f>Datenblatt!$I$13</f>
        <v>80</v>
      </c>
      <c r="AC185">
        <f>Datenblatt!$I$21</f>
        <v>80</v>
      </c>
      <c r="AD185">
        <f>Datenblatt!$I$29</f>
        <v>71</v>
      </c>
      <c r="AE185">
        <f>Datenblatt!$I$37</f>
        <v>75</v>
      </c>
      <c r="AF185" s="7" t="e">
        <f t="shared" si="11"/>
        <v>#DIV/0!</v>
      </c>
    </row>
    <row r="186" spans="11:32" ht="18.75" x14ac:dyDescent="0.3">
      <c r="K186" s="3" t="e">
        <f>IF(AND($C186=13,Datenblatt!M186&lt;Datenblatt!$S$3),0,IF(AND($C186=14,Datenblatt!M186&lt;Datenblatt!$S$4),0,IF(AND($C186=15,Datenblatt!M186&lt;Datenblatt!$S$5),0,IF(AND($C186=16,Datenblatt!M186&lt;Datenblatt!$S$6),0,IF(AND($C186=12,Datenblatt!M186&lt;Datenblatt!$S$7),0,IF(AND($C186=11,Datenblatt!M186&lt;Datenblatt!$S$8),0,IF(AND($C186=13,Datenblatt!M186&gt;Datenblatt!$R$3),100,IF(AND($C186=14,Datenblatt!M186&gt;Datenblatt!$R$4),100,IF(AND($C186=15,Datenblatt!M186&gt;Datenblatt!$R$5),100,IF(AND($C186=16,Datenblatt!M186&gt;Datenblatt!$R$6),100,IF(AND($C186=12,Datenblatt!M186&gt;Datenblatt!$R$7),100,IF(AND($C186=11,Datenblatt!M186&gt;Datenblatt!$R$8),100,IF(Übersicht!$C186=13,Datenblatt!$B$35*Datenblatt!M186^3+Datenblatt!$C$35*Datenblatt!M186^2+Datenblatt!$D$35*Datenblatt!M186+Datenblatt!$E$35,IF(Übersicht!$C186=14,Datenblatt!$B$36*Datenblatt!M186^3+Datenblatt!$C$36*Datenblatt!M186^2+Datenblatt!$D$36*Datenblatt!M186+Datenblatt!$E$36,IF(Übersicht!$C186=15,Datenblatt!$B$37*Datenblatt!M186^3+Datenblatt!$C$37*Datenblatt!M186^2+Datenblatt!$D$37*Datenblatt!M186+Datenblatt!$E$37,IF(Übersicht!$C186=16,Datenblatt!$B$38*Datenblatt!M186^3+Datenblatt!$C$38*Datenblatt!M186^2+Datenblatt!$D$38*Datenblatt!M186+Datenblatt!$E$38,IF(Übersicht!$C186=12,Datenblatt!$B$39*Datenblatt!M186^3+Datenblatt!$C$39*Datenblatt!M186^2+Datenblatt!$D$39*Datenblatt!M186+Datenblatt!$E$39,IF(Übersicht!$C186=11,Datenblatt!$B$40*Datenblatt!M186^3+Datenblatt!$C$40*Datenblatt!M186^2+Datenblatt!$D$40*Datenblatt!M186+Datenblatt!$E$40,0))))))))))))))))))</f>
        <v>#DIV/0!</v>
      </c>
      <c r="L186" s="3"/>
      <c r="M186" t="e">
        <f>IF(AND(Übersicht!$C186=13,Datenblatt!O186&lt;Datenblatt!$Y$3),0,IF(AND(Übersicht!$C186=14,Datenblatt!O186&lt;Datenblatt!$Y$4),0,IF(AND(Übersicht!$C186=15,Datenblatt!O186&lt;Datenblatt!$Y$5),0,IF(AND(Übersicht!$C186=16,Datenblatt!O186&lt;Datenblatt!$Y$6),0,IF(AND(Übersicht!$C186=12,Datenblatt!O186&lt;Datenblatt!$Y$7),0,IF(AND(Übersicht!$C186=11,Datenblatt!O186&lt;Datenblatt!$Y$8),0,IF(AND($C186=13,Datenblatt!O186&gt;Datenblatt!$X$3),100,IF(AND($C186=14,Datenblatt!O186&gt;Datenblatt!$X$4),100,IF(AND($C186=15,Datenblatt!O186&gt;Datenblatt!$X$5),100,IF(AND($C186=16,Datenblatt!O186&gt;Datenblatt!$X$6),100,IF(AND($C186=12,Datenblatt!O186&gt;Datenblatt!$X$7),100,IF(AND($C186=11,Datenblatt!O186&gt;Datenblatt!$X$8),100,IF(Übersicht!$C186=13,Datenblatt!$B$11*Datenblatt!O186^3+Datenblatt!$C$11*Datenblatt!O186^2+Datenblatt!$D$11*Datenblatt!O186+Datenblatt!$E$11,IF(Übersicht!$C186=14,Datenblatt!$B$12*Datenblatt!O186^3+Datenblatt!$C$12*Datenblatt!O186^2+Datenblatt!$D$12*Datenblatt!O186+Datenblatt!$E$12,IF(Übersicht!$C186=15,Datenblatt!$B$13*Datenblatt!O186^3+Datenblatt!$C$13*Datenblatt!O186^2+Datenblatt!$D$13*Datenblatt!O186+Datenblatt!$E$13,IF(Übersicht!$C186=16,Datenblatt!$B$14*Datenblatt!O186^3+Datenblatt!$C$14*Datenblatt!O186^2+Datenblatt!$D$14*Datenblatt!O186+Datenblatt!$E$14,IF(Übersicht!$C186=12,Datenblatt!$B$15*Datenblatt!O186^3+Datenblatt!$C$15*Datenblatt!O186^2+Datenblatt!$D$15*Datenblatt!O186+Datenblatt!$E$15,IF(Übersicht!$C186=11,Datenblatt!$B$16*Datenblatt!O186^3+Datenblatt!$C$16*Datenblatt!O186^2+Datenblatt!$D$16*Datenblatt!O186+Datenblatt!$E$16,0))))))))))))))))))</f>
        <v>#DIV/0!</v>
      </c>
      <c r="N186">
        <f>IF(AND($C186=13,H186&lt;Datenblatt!$AA$3),0,IF(AND($C186=14,H186&lt;Datenblatt!$AA$4),0,IF(AND($C186=15,H186&lt;Datenblatt!$AA$5),0,IF(AND($C186=16,H186&lt;Datenblatt!$AA$6),0,IF(AND($C186=12,H186&lt;Datenblatt!$AA$7),0,IF(AND($C186=11,H186&lt;Datenblatt!$AA$8),0,IF(AND($C186=13,H186&gt;Datenblatt!$Z$3),100,IF(AND($C186=14,H186&gt;Datenblatt!$Z$4),100,IF(AND($C186=15,H186&gt;Datenblatt!$Z$5),100,IF(AND($C186=16,H186&gt;Datenblatt!$Z$6),100,IF(AND($C186=12,H186&gt;Datenblatt!$Z$7),100,IF(AND($C186=11,H186&gt;Datenblatt!$Z$8),100,IF($C186=13,(Datenblatt!$B$19*Übersicht!H186^3)+(Datenblatt!$C$19*Übersicht!H186^2)+(Datenblatt!$D$19*Übersicht!H186)+Datenblatt!$E$19,IF($C186=14,(Datenblatt!$B$20*Übersicht!H186^3)+(Datenblatt!$C$20*Übersicht!H186^2)+(Datenblatt!$D$20*Übersicht!H186)+Datenblatt!$E$20,IF($C186=15,(Datenblatt!$B$21*Übersicht!H186^3)+(Datenblatt!$C$21*Übersicht!H186^2)+(Datenblatt!$D$21*Übersicht!H186)+Datenblatt!$E$21,IF($C186=16,(Datenblatt!$B$22*Übersicht!H186^3)+(Datenblatt!$C$22*Übersicht!H186^2)+(Datenblatt!$D$22*Übersicht!H186)+Datenblatt!$E$22,IF($C186=12,(Datenblatt!$B$23*Übersicht!H186^3)+(Datenblatt!$C$23*Übersicht!H186^2)+(Datenblatt!$D$23*Übersicht!H186)+Datenblatt!$E$23,IF($C186=11,(Datenblatt!$B$24*Übersicht!H186^3)+(Datenblatt!$C$24*Übersicht!H186^2)+(Datenblatt!$D$24*Übersicht!H186)+Datenblatt!$E$24,0))))))))))))))))))</f>
        <v>0</v>
      </c>
      <c r="O186">
        <f>IF(AND(I186="",C186=11),Datenblatt!$I$26,IF(AND(I186="",C186=12),Datenblatt!$I$26,IF(AND(I186="",C186=16),Datenblatt!$I$27,IF(AND(I186="",C186=15),Datenblatt!$I$26,IF(AND(I186="",C186=14),Datenblatt!$I$26,IF(AND(I186="",C186=13),Datenblatt!$I$26,IF(AND($C186=13,I186&gt;Datenblatt!$AC$3),0,IF(AND($C186=14,I186&gt;Datenblatt!$AC$4),0,IF(AND($C186=15,I186&gt;Datenblatt!$AC$5),0,IF(AND($C186=16,I186&gt;Datenblatt!$AC$6),0,IF(AND($C186=12,I186&gt;Datenblatt!$AC$7),0,IF(AND($C186=11,I186&gt;Datenblatt!$AC$8),0,IF(AND($C186=13,I186&lt;Datenblatt!$AB$3),100,IF(AND($C186=14,I186&lt;Datenblatt!$AB$4),100,IF(AND($C186=15,I186&lt;Datenblatt!$AB$5),100,IF(AND($C186=16,I186&lt;Datenblatt!$AB$6),100,IF(AND($C186=12,I186&lt;Datenblatt!$AB$7),100,IF(AND($C186=11,I186&lt;Datenblatt!$AB$8),100,IF($C186=13,(Datenblatt!$B$27*Übersicht!I186^3)+(Datenblatt!$C$27*Übersicht!I186^2)+(Datenblatt!$D$27*Übersicht!I186)+Datenblatt!$E$27,IF($C186=14,(Datenblatt!$B$28*Übersicht!I186^3)+(Datenblatt!$C$28*Übersicht!I186^2)+(Datenblatt!$D$28*Übersicht!I186)+Datenblatt!$E$28,IF($C186=15,(Datenblatt!$B$29*Übersicht!I186^3)+(Datenblatt!$C$29*Übersicht!I186^2)+(Datenblatt!$D$29*Übersicht!I186)+Datenblatt!$E$29,IF($C186=16,(Datenblatt!$B$30*Übersicht!I186^3)+(Datenblatt!$C$30*Übersicht!I186^2)+(Datenblatt!$D$30*Übersicht!I186)+Datenblatt!$E$30,IF($C186=12,(Datenblatt!$B$31*Übersicht!I186^3)+(Datenblatt!$C$31*Übersicht!I186^2)+(Datenblatt!$D$31*Übersicht!I186)+Datenblatt!$E$31,IF($C186=11,(Datenblatt!$B$32*Übersicht!I186^3)+(Datenblatt!$C$32*Übersicht!I186^2)+(Datenblatt!$D$32*Übersicht!I186)+Datenblatt!$E$32,0))))))))))))))))))))))))</f>
        <v>0</v>
      </c>
      <c r="P186">
        <f>IF(AND(I186="",C186=11),Datenblatt!$I$29,IF(AND(I186="",C186=12),Datenblatt!$I$29,IF(AND(I186="",C186=16),Datenblatt!$I$29,IF(AND(I186="",C186=15),Datenblatt!$I$29,IF(AND(I186="",C186=14),Datenblatt!$I$29,IF(AND(I186="",C186=13),Datenblatt!$I$29,IF(AND($C186=13,I186&gt;Datenblatt!$AC$3),0,IF(AND($C186=14,I186&gt;Datenblatt!$AC$4),0,IF(AND($C186=15,I186&gt;Datenblatt!$AC$5),0,IF(AND($C186=16,I186&gt;Datenblatt!$AC$6),0,IF(AND($C186=12,I186&gt;Datenblatt!$AC$7),0,IF(AND($C186=11,I186&gt;Datenblatt!$AC$8),0,IF(AND($C186=13,I186&lt;Datenblatt!$AB$3),100,IF(AND($C186=14,I186&lt;Datenblatt!$AB$4),100,IF(AND($C186=15,I186&lt;Datenblatt!$AB$5),100,IF(AND($C186=16,I186&lt;Datenblatt!$AB$6),100,IF(AND($C186=12,I186&lt;Datenblatt!$AB$7),100,IF(AND($C186=11,I186&lt;Datenblatt!$AB$8),100,IF($C186=13,(Datenblatt!$B$27*Übersicht!I186^3)+(Datenblatt!$C$27*Übersicht!I186^2)+(Datenblatt!$D$27*Übersicht!I186)+Datenblatt!$E$27,IF($C186=14,(Datenblatt!$B$28*Übersicht!I186^3)+(Datenblatt!$C$28*Übersicht!I186^2)+(Datenblatt!$D$28*Übersicht!I186)+Datenblatt!$E$28,IF($C186=15,(Datenblatt!$B$29*Übersicht!I186^3)+(Datenblatt!$C$29*Übersicht!I186^2)+(Datenblatt!$D$29*Übersicht!I186)+Datenblatt!$E$29,IF($C186=16,(Datenblatt!$B$30*Übersicht!I186^3)+(Datenblatt!$C$30*Übersicht!I186^2)+(Datenblatt!$D$30*Übersicht!I186)+Datenblatt!$E$30,IF($C186=12,(Datenblatt!$B$31*Übersicht!I186^3)+(Datenblatt!$C$31*Übersicht!I186^2)+(Datenblatt!$D$31*Übersicht!I186)+Datenblatt!$E$31,IF($C186=11,(Datenblatt!$B$32*Übersicht!I186^3)+(Datenblatt!$C$32*Übersicht!I186^2)+(Datenblatt!$D$32*Übersicht!I186)+Datenblatt!$E$32,0))))))))))))))))))))))))</f>
        <v>0</v>
      </c>
      <c r="Q186" s="2" t="e">
        <f t="shared" si="8"/>
        <v>#DIV/0!</v>
      </c>
      <c r="R186" s="2" t="e">
        <f t="shared" si="9"/>
        <v>#DIV/0!</v>
      </c>
      <c r="T186" s="2"/>
      <c r="U186" s="2">
        <f>Datenblatt!$I$10</f>
        <v>63</v>
      </c>
      <c r="V186" s="2">
        <f>Datenblatt!$I$18</f>
        <v>62</v>
      </c>
      <c r="W186" s="2">
        <f>Datenblatt!$I$26</f>
        <v>56</v>
      </c>
      <c r="X186" s="2">
        <f>Datenblatt!$I$34</f>
        <v>58</v>
      </c>
      <c r="Y186" s="7" t="e">
        <f t="shared" si="10"/>
        <v>#DIV/0!</v>
      </c>
      <c r="AA186" s="2">
        <f>Datenblatt!$I$5</f>
        <v>73</v>
      </c>
      <c r="AB186">
        <f>Datenblatt!$I$13</f>
        <v>80</v>
      </c>
      <c r="AC186">
        <f>Datenblatt!$I$21</f>
        <v>80</v>
      </c>
      <c r="AD186">
        <f>Datenblatt!$I$29</f>
        <v>71</v>
      </c>
      <c r="AE186">
        <f>Datenblatt!$I$37</f>
        <v>75</v>
      </c>
      <c r="AF186" s="7" t="e">
        <f t="shared" si="11"/>
        <v>#DIV/0!</v>
      </c>
    </row>
    <row r="187" spans="11:32" ht="18.75" x14ac:dyDescent="0.3">
      <c r="K187" s="3" t="e">
        <f>IF(AND($C187=13,Datenblatt!M187&lt;Datenblatt!$S$3),0,IF(AND($C187=14,Datenblatt!M187&lt;Datenblatt!$S$4),0,IF(AND($C187=15,Datenblatt!M187&lt;Datenblatt!$S$5),0,IF(AND($C187=16,Datenblatt!M187&lt;Datenblatt!$S$6),0,IF(AND($C187=12,Datenblatt!M187&lt;Datenblatt!$S$7),0,IF(AND($C187=11,Datenblatt!M187&lt;Datenblatt!$S$8),0,IF(AND($C187=13,Datenblatt!M187&gt;Datenblatt!$R$3),100,IF(AND($C187=14,Datenblatt!M187&gt;Datenblatt!$R$4),100,IF(AND($C187=15,Datenblatt!M187&gt;Datenblatt!$R$5),100,IF(AND($C187=16,Datenblatt!M187&gt;Datenblatt!$R$6),100,IF(AND($C187=12,Datenblatt!M187&gt;Datenblatt!$R$7),100,IF(AND($C187=11,Datenblatt!M187&gt;Datenblatt!$R$8),100,IF(Übersicht!$C187=13,Datenblatt!$B$35*Datenblatt!M187^3+Datenblatt!$C$35*Datenblatt!M187^2+Datenblatt!$D$35*Datenblatt!M187+Datenblatt!$E$35,IF(Übersicht!$C187=14,Datenblatt!$B$36*Datenblatt!M187^3+Datenblatt!$C$36*Datenblatt!M187^2+Datenblatt!$D$36*Datenblatt!M187+Datenblatt!$E$36,IF(Übersicht!$C187=15,Datenblatt!$B$37*Datenblatt!M187^3+Datenblatt!$C$37*Datenblatt!M187^2+Datenblatt!$D$37*Datenblatt!M187+Datenblatt!$E$37,IF(Übersicht!$C187=16,Datenblatt!$B$38*Datenblatt!M187^3+Datenblatt!$C$38*Datenblatt!M187^2+Datenblatt!$D$38*Datenblatt!M187+Datenblatt!$E$38,IF(Übersicht!$C187=12,Datenblatt!$B$39*Datenblatt!M187^3+Datenblatt!$C$39*Datenblatt!M187^2+Datenblatt!$D$39*Datenblatt!M187+Datenblatt!$E$39,IF(Übersicht!$C187=11,Datenblatt!$B$40*Datenblatt!M187^3+Datenblatt!$C$40*Datenblatt!M187^2+Datenblatt!$D$40*Datenblatt!M187+Datenblatt!$E$40,0))))))))))))))))))</f>
        <v>#DIV/0!</v>
      </c>
      <c r="L187" s="3"/>
      <c r="M187" t="e">
        <f>IF(AND(Übersicht!$C187=13,Datenblatt!O187&lt;Datenblatt!$Y$3),0,IF(AND(Übersicht!$C187=14,Datenblatt!O187&lt;Datenblatt!$Y$4),0,IF(AND(Übersicht!$C187=15,Datenblatt!O187&lt;Datenblatt!$Y$5),0,IF(AND(Übersicht!$C187=16,Datenblatt!O187&lt;Datenblatt!$Y$6),0,IF(AND(Übersicht!$C187=12,Datenblatt!O187&lt;Datenblatt!$Y$7),0,IF(AND(Übersicht!$C187=11,Datenblatt!O187&lt;Datenblatt!$Y$8),0,IF(AND($C187=13,Datenblatt!O187&gt;Datenblatt!$X$3),100,IF(AND($C187=14,Datenblatt!O187&gt;Datenblatt!$X$4),100,IF(AND($C187=15,Datenblatt!O187&gt;Datenblatt!$X$5),100,IF(AND($C187=16,Datenblatt!O187&gt;Datenblatt!$X$6),100,IF(AND($C187=12,Datenblatt!O187&gt;Datenblatt!$X$7),100,IF(AND($C187=11,Datenblatt!O187&gt;Datenblatt!$X$8),100,IF(Übersicht!$C187=13,Datenblatt!$B$11*Datenblatt!O187^3+Datenblatt!$C$11*Datenblatt!O187^2+Datenblatt!$D$11*Datenblatt!O187+Datenblatt!$E$11,IF(Übersicht!$C187=14,Datenblatt!$B$12*Datenblatt!O187^3+Datenblatt!$C$12*Datenblatt!O187^2+Datenblatt!$D$12*Datenblatt!O187+Datenblatt!$E$12,IF(Übersicht!$C187=15,Datenblatt!$B$13*Datenblatt!O187^3+Datenblatt!$C$13*Datenblatt!O187^2+Datenblatt!$D$13*Datenblatt!O187+Datenblatt!$E$13,IF(Übersicht!$C187=16,Datenblatt!$B$14*Datenblatt!O187^3+Datenblatt!$C$14*Datenblatt!O187^2+Datenblatt!$D$14*Datenblatt!O187+Datenblatt!$E$14,IF(Übersicht!$C187=12,Datenblatt!$B$15*Datenblatt!O187^3+Datenblatt!$C$15*Datenblatt!O187^2+Datenblatt!$D$15*Datenblatt!O187+Datenblatt!$E$15,IF(Übersicht!$C187=11,Datenblatt!$B$16*Datenblatt!O187^3+Datenblatt!$C$16*Datenblatt!O187^2+Datenblatt!$D$16*Datenblatt!O187+Datenblatt!$E$16,0))))))))))))))))))</f>
        <v>#DIV/0!</v>
      </c>
      <c r="N187">
        <f>IF(AND($C187=13,H187&lt;Datenblatt!$AA$3),0,IF(AND($C187=14,H187&lt;Datenblatt!$AA$4),0,IF(AND($C187=15,H187&lt;Datenblatt!$AA$5),0,IF(AND($C187=16,H187&lt;Datenblatt!$AA$6),0,IF(AND($C187=12,H187&lt;Datenblatt!$AA$7),0,IF(AND($C187=11,H187&lt;Datenblatt!$AA$8),0,IF(AND($C187=13,H187&gt;Datenblatt!$Z$3),100,IF(AND($C187=14,H187&gt;Datenblatt!$Z$4),100,IF(AND($C187=15,H187&gt;Datenblatt!$Z$5),100,IF(AND($C187=16,H187&gt;Datenblatt!$Z$6),100,IF(AND($C187=12,H187&gt;Datenblatt!$Z$7),100,IF(AND($C187=11,H187&gt;Datenblatt!$Z$8),100,IF($C187=13,(Datenblatt!$B$19*Übersicht!H187^3)+(Datenblatt!$C$19*Übersicht!H187^2)+(Datenblatt!$D$19*Übersicht!H187)+Datenblatt!$E$19,IF($C187=14,(Datenblatt!$B$20*Übersicht!H187^3)+(Datenblatt!$C$20*Übersicht!H187^2)+(Datenblatt!$D$20*Übersicht!H187)+Datenblatt!$E$20,IF($C187=15,(Datenblatt!$B$21*Übersicht!H187^3)+(Datenblatt!$C$21*Übersicht!H187^2)+(Datenblatt!$D$21*Übersicht!H187)+Datenblatt!$E$21,IF($C187=16,(Datenblatt!$B$22*Übersicht!H187^3)+(Datenblatt!$C$22*Übersicht!H187^2)+(Datenblatt!$D$22*Übersicht!H187)+Datenblatt!$E$22,IF($C187=12,(Datenblatt!$B$23*Übersicht!H187^3)+(Datenblatt!$C$23*Übersicht!H187^2)+(Datenblatt!$D$23*Übersicht!H187)+Datenblatt!$E$23,IF($C187=11,(Datenblatt!$B$24*Übersicht!H187^3)+(Datenblatt!$C$24*Übersicht!H187^2)+(Datenblatt!$D$24*Übersicht!H187)+Datenblatt!$E$24,0))))))))))))))))))</f>
        <v>0</v>
      </c>
      <c r="O187">
        <f>IF(AND(I187="",C187=11),Datenblatt!$I$26,IF(AND(I187="",C187=12),Datenblatt!$I$26,IF(AND(I187="",C187=16),Datenblatt!$I$27,IF(AND(I187="",C187=15),Datenblatt!$I$26,IF(AND(I187="",C187=14),Datenblatt!$I$26,IF(AND(I187="",C187=13),Datenblatt!$I$26,IF(AND($C187=13,I187&gt;Datenblatt!$AC$3),0,IF(AND($C187=14,I187&gt;Datenblatt!$AC$4),0,IF(AND($C187=15,I187&gt;Datenblatt!$AC$5),0,IF(AND($C187=16,I187&gt;Datenblatt!$AC$6),0,IF(AND($C187=12,I187&gt;Datenblatt!$AC$7),0,IF(AND($C187=11,I187&gt;Datenblatt!$AC$8),0,IF(AND($C187=13,I187&lt;Datenblatt!$AB$3),100,IF(AND($C187=14,I187&lt;Datenblatt!$AB$4),100,IF(AND($C187=15,I187&lt;Datenblatt!$AB$5),100,IF(AND($C187=16,I187&lt;Datenblatt!$AB$6),100,IF(AND($C187=12,I187&lt;Datenblatt!$AB$7),100,IF(AND($C187=11,I187&lt;Datenblatt!$AB$8),100,IF($C187=13,(Datenblatt!$B$27*Übersicht!I187^3)+(Datenblatt!$C$27*Übersicht!I187^2)+(Datenblatt!$D$27*Übersicht!I187)+Datenblatt!$E$27,IF($C187=14,(Datenblatt!$B$28*Übersicht!I187^3)+(Datenblatt!$C$28*Übersicht!I187^2)+(Datenblatt!$D$28*Übersicht!I187)+Datenblatt!$E$28,IF($C187=15,(Datenblatt!$B$29*Übersicht!I187^3)+(Datenblatt!$C$29*Übersicht!I187^2)+(Datenblatt!$D$29*Übersicht!I187)+Datenblatt!$E$29,IF($C187=16,(Datenblatt!$B$30*Übersicht!I187^3)+(Datenblatt!$C$30*Übersicht!I187^2)+(Datenblatt!$D$30*Übersicht!I187)+Datenblatt!$E$30,IF($C187=12,(Datenblatt!$B$31*Übersicht!I187^3)+(Datenblatt!$C$31*Übersicht!I187^2)+(Datenblatt!$D$31*Übersicht!I187)+Datenblatt!$E$31,IF($C187=11,(Datenblatt!$B$32*Übersicht!I187^3)+(Datenblatt!$C$32*Übersicht!I187^2)+(Datenblatt!$D$32*Übersicht!I187)+Datenblatt!$E$32,0))))))))))))))))))))))))</f>
        <v>0</v>
      </c>
      <c r="P187">
        <f>IF(AND(I187="",C187=11),Datenblatt!$I$29,IF(AND(I187="",C187=12),Datenblatt!$I$29,IF(AND(I187="",C187=16),Datenblatt!$I$29,IF(AND(I187="",C187=15),Datenblatt!$I$29,IF(AND(I187="",C187=14),Datenblatt!$I$29,IF(AND(I187="",C187=13),Datenblatt!$I$29,IF(AND($C187=13,I187&gt;Datenblatt!$AC$3),0,IF(AND($C187=14,I187&gt;Datenblatt!$AC$4),0,IF(AND($C187=15,I187&gt;Datenblatt!$AC$5),0,IF(AND($C187=16,I187&gt;Datenblatt!$AC$6),0,IF(AND($C187=12,I187&gt;Datenblatt!$AC$7),0,IF(AND($C187=11,I187&gt;Datenblatt!$AC$8),0,IF(AND($C187=13,I187&lt;Datenblatt!$AB$3),100,IF(AND($C187=14,I187&lt;Datenblatt!$AB$4),100,IF(AND($C187=15,I187&lt;Datenblatt!$AB$5),100,IF(AND($C187=16,I187&lt;Datenblatt!$AB$6),100,IF(AND($C187=12,I187&lt;Datenblatt!$AB$7),100,IF(AND($C187=11,I187&lt;Datenblatt!$AB$8),100,IF($C187=13,(Datenblatt!$B$27*Übersicht!I187^3)+(Datenblatt!$C$27*Übersicht!I187^2)+(Datenblatt!$D$27*Übersicht!I187)+Datenblatt!$E$27,IF($C187=14,(Datenblatt!$B$28*Übersicht!I187^3)+(Datenblatt!$C$28*Übersicht!I187^2)+(Datenblatt!$D$28*Übersicht!I187)+Datenblatt!$E$28,IF($C187=15,(Datenblatt!$B$29*Übersicht!I187^3)+(Datenblatt!$C$29*Übersicht!I187^2)+(Datenblatt!$D$29*Übersicht!I187)+Datenblatt!$E$29,IF($C187=16,(Datenblatt!$B$30*Übersicht!I187^3)+(Datenblatt!$C$30*Übersicht!I187^2)+(Datenblatt!$D$30*Übersicht!I187)+Datenblatt!$E$30,IF($C187=12,(Datenblatt!$B$31*Übersicht!I187^3)+(Datenblatt!$C$31*Übersicht!I187^2)+(Datenblatt!$D$31*Übersicht!I187)+Datenblatt!$E$31,IF($C187=11,(Datenblatt!$B$32*Übersicht!I187^3)+(Datenblatt!$C$32*Übersicht!I187^2)+(Datenblatt!$D$32*Übersicht!I187)+Datenblatt!$E$32,0))))))))))))))))))))))))</f>
        <v>0</v>
      </c>
      <c r="Q187" s="2" t="e">
        <f t="shared" si="8"/>
        <v>#DIV/0!</v>
      </c>
      <c r="R187" s="2" t="e">
        <f t="shared" si="9"/>
        <v>#DIV/0!</v>
      </c>
      <c r="T187" s="2"/>
      <c r="U187" s="2">
        <f>Datenblatt!$I$10</f>
        <v>63</v>
      </c>
      <c r="V187" s="2">
        <f>Datenblatt!$I$18</f>
        <v>62</v>
      </c>
      <c r="W187" s="2">
        <f>Datenblatt!$I$26</f>
        <v>56</v>
      </c>
      <c r="X187" s="2">
        <f>Datenblatt!$I$34</f>
        <v>58</v>
      </c>
      <c r="Y187" s="7" t="e">
        <f t="shared" si="10"/>
        <v>#DIV/0!</v>
      </c>
      <c r="AA187" s="2">
        <f>Datenblatt!$I$5</f>
        <v>73</v>
      </c>
      <c r="AB187">
        <f>Datenblatt!$I$13</f>
        <v>80</v>
      </c>
      <c r="AC187">
        <f>Datenblatt!$I$21</f>
        <v>80</v>
      </c>
      <c r="AD187">
        <f>Datenblatt!$I$29</f>
        <v>71</v>
      </c>
      <c r="AE187">
        <f>Datenblatt!$I$37</f>
        <v>75</v>
      </c>
      <c r="AF187" s="7" t="e">
        <f t="shared" si="11"/>
        <v>#DIV/0!</v>
      </c>
    </row>
    <row r="188" spans="11:32" ht="18.75" x14ac:dyDescent="0.3">
      <c r="K188" s="3" t="e">
        <f>IF(AND($C188=13,Datenblatt!M188&lt;Datenblatt!$S$3),0,IF(AND($C188=14,Datenblatt!M188&lt;Datenblatt!$S$4),0,IF(AND($C188=15,Datenblatt!M188&lt;Datenblatt!$S$5),0,IF(AND($C188=16,Datenblatt!M188&lt;Datenblatt!$S$6),0,IF(AND($C188=12,Datenblatt!M188&lt;Datenblatt!$S$7),0,IF(AND($C188=11,Datenblatt!M188&lt;Datenblatt!$S$8),0,IF(AND($C188=13,Datenblatt!M188&gt;Datenblatt!$R$3),100,IF(AND($C188=14,Datenblatt!M188&gt;Datenblatt!$R$4),100,IF(AND($C188=15,Datenblatt!M188&gt;Datenblatt!$R$5),100,IF(AND($C188=16,Datenblatt!M188&gt;Datenblatt!$R$6),100,IF(AND($C188=12,Datenblatt!M188&gt;Datenblatt!$R$7),100,IF(AND($C188=11,Datenblatt!M188&gt;Datenblatt!$R$8),100,IF(Übersicht!$C188=13,Datenblatt!$B$35*Datenblatt!M188^3+Datenblatt!$C$35*Datenblatt!M188^2+Datenblatt!$D$35*Datenblatt!M188+Datenblatt!$E$35,IF(Übersicht!$C188=14,Datenblatt!$B$36*Datenblatt!M188^3+Datenblatt!$C$36*Datenblatt!M188^2+Datenblatt!$D$36*Datenblatt!M188+Datenblatt!$E$36,IF(Übersicht!$C188=15,Datenblatt!$B$37*Datenblatt!M188^3+Datenblatt!$C$37*Datenblatt!M188^2+Datenblatt!$D$37*Datenblatt!M188+Datenblatt!$E$37,IF(Übersicht!$C188=16,Datenblatt!$B$38*Datenblatt!M188^3+Datenblatt!$C$38*Datenblatt!M188^2+Datenblatt!$D$38*Datenblatt!M188+Datenblatt!$E$38,IF(Übersicht!$C188=12,Datenblatt!$B$39*Datenblatt!M188^3+Datenblatt!$C$39*Datenblatt!M188^2+Datenblatt!$D$39*Datenblatt!M188+Datenblatt!$E$39,IF(Übersicht!$C188=11,Datenblatt!$B$40*Datenblatt!M188^3+Datenblatt!$C$40*Datenblatt!M188^2+Datenblatt!$D$40*Datenblatt!M188+Datenblatt!$E$40,0))))))))))))))))))</f>
        <v>#DIV/0!</v>
      </c>
      <c r="L188" s="3"/>
      <c r="M188" t="e">
        <f>IF(AND(Übersicht!$C188=13,Datenblatt!O188&lt;Datenblatt!$Y$3),0,IF(AND(Übersicht!$C188=14,Datenblatt!O188&lt;Datenblatt!$Y$4),0,IF(AND(Übersicht!$C188=15,Datenblatt!O188&lt;Datenblatt!$Y$5),0,IF(AND(Übersicht!$C188=16,Datenblatt!O188&lt;Datenblatt!$Y$6),0,IF(AND(Übersicht!$C188=12,Datenblatt!O188&lt;Datenblatt!$Y$7),0,IF(AND(Übersicht!$C188=11,Datenblatt!O188&lt;Datenblatt!$Y$8),0,IF(AND($C188=13,Datenblatt!O188&gt;Datenblatt!$X$3),100,IF(AND($C188=14,Datenblatt!O188&gt;Datenblatt!$X$4),100,IF(AND($C188=15,Datenblatt!O188&gt;Datenblatt!$X$5),100,IF(AND($C188=16,Datenblatt!O188&gt;Datenblatt!$X$6),100,IF(AND($C188=12,Datenblatt!O188&gt;Datenblatt!$X$7),100,IF(AND($C188=11,Datenblatt!O188&gt;Datenblatt!$X$8),100,IF(Übersicht!$C188=13,Datenblatt!$B$11*Datenblatt!O188^3+Datenblatt!$C$11*Datenblatt!O188^2+Datenblatt!$D$11*Datenblatt!O188+Datenblatt!$E$11,IF(Übersicht!$C188=14,Datenblatt!$B$12*Datenblatt!O188^3+Datenblatt!$C$12*Datenblatt!O188^2+Datenblatt!$D$12*Datenblatt!O188+Datenblatt!$E$12,IF(Übersicht!$C188=15,Datenblatt!$B$13*Datenblatt!O188^3+Datenblatt!$C$13*Datenblatt!O188^2+Datenblatt!$D$13*Datenblatt!O188+Datenblatt!$E$13,IF(Übersicht!$C188=16,Datenblatt!$B$14*Datenblatt!O188^3+Datenblatt!$C$14*Datenblatt!O188^2+Datenblatt!$D$14*Datenblatt!O188+Datenblatt!$E$14,IF(Übersicht!$C188=12,Datenblatt!$B$15*Datenblatt!O188^3+Datenblatt!$C$15*Datenblatt!O188^2+Datenblatt!$D$15*Datenblatt!O188+Datenblatt!$E$15,IF(Übersicht!$C188=11,Datenblatt!$B$16*Datenblatt!O188^3+Datenblatt!$C$16*Datenblatt!O188^2+Datenblatt!$D$16*Datenblatt!O188+Datenblatt!$E$16,0))))))))))))))))))</f>
        <v>#DIV/0!</v>
      </c>
      <c r="N188">
        <f>IF(AND($C188=13,H188&lt;Datenblatt!$AA$3),0,IF(AND($C188=14,H188&lt;Datenblatt!$AA$4),0,IF(AND($C188=15,H188&lt;Datenblatt!$AA$5),0,IF(AND($C188=16,H188&lt;Datenblatt!$AA$6),0,IF(AND($C188=12,H188&lt;Datenblatt!$AA$7),0,IF(AND($C188=11,H188&lt;Datenblatt!$AA$8),0,IF(AND($C188=13,H188&gt;Datenblatt!$Z$3),100,IF(AND($C188=14,H188&gt;Datenblatt!$Z$4),100,IF(AND($C188=15,H188&gt;Datenblatt!$Z$5),100,IF(AND($C188=16,H188&gt;Datenblatt!$Z$6),100,IF(AND($C188=12,H188&gt;Datenblatt!$Z$7),100,IF(AND($C188=11,H188&gt;Datenblatt!$Z$8),100,IF($C188=13,(Datenblatt!$B$19*Übersicht!H188^3)+(Datenblatt!$C$19*Übersicht!H188^2)+(Datenblatt!$D$19*Übersicht!H188)+Datenblatt!$E$19,IF($C188=14,(Datenblatt!$B$20*Übersicht!H188^3)+(Datenblatt!$C$20*Übersicht!H188^2)+(Datenblatt!$D$20*Übersicht!H188)+Datenblatt!$E$20,IF($C188=15,(Datenblatt!$B$21*Übersicht!H188^3)+(Datenblatt!$C$21*Übersicht!H188^2)+(Datenblatt!$D$21*Übersicht!H188)+Datenblatt!$E$21,IF($C188=16,(Datenblatt!$B$22*Übersicht!H188^3)+(Datenblatt!$C$22*Übersicht!H188^2)+(Datenblatt!$D$22*Übersicht!H188)+Datenblatt!$E$22,IF($C188=12,(Datenblatt!$B$23*Übersicht!H188^3)+(Datenblatt!$C$23*Übersicht!H188^2)+(Datenblatt!$D$23*Übersicht!H188)+Datenblatt!$E$23,IF($C188=11,(Datenblatt!$B$24*Übersicht!H188^3)+(Datenblatt!$C$24*Übersicht!H188^2)+(Datenblatt!$D$24*Übersicht!H188)+Datenblatt!$E$24,0))))))))))))))))))</f>
        <v>0</v>
      </c>
      <c r="O188">
        <f>IF(AND(I188="",C188=11),Datenblatt!$I$26,IF(AND(I188="",C188=12),Datenblatt!$I$26,IF(AND(I188="",C188=16),Datenblatt!$I$27,IF(AND(I188="",C188=15),Datenblatt!$I$26,IF(AND(I188="",C188=14),Datenblatt!$I$26,IF(AND(I188="",C188=13),Datenblatt!$I$26,IF(AND($C188=13,I188&gt;Datenblatt!$AC$3),0,IF(AND($C188=14,I188&gt;Datenblatt!$AC$4),0,IF(AND($C188=15,I188&gt;Datenblatt!$AC$5),0,IF(AND($C188=16,I188&gt;Datenblatt!$AC$6),0,IF(AND($C188=12,I188&gt;Datenblatt!$AC$7),0,IF(AND($C188=11,I188&gt;Datenblatt!$AC$8),0,IF(AND($C188=13,I188&lt;Datenblatt!$AB$3),100,IF(AND($C188=14,I188&lt;Datenblatt!$AB$4),100,IF(AND($C188=15,I188&lt;Datenblatt!$AB$5),100,IF(AND($C188=16,I188&lt;Datenblatt!$AB$6),100,IF(AND($C188=12,I188&lt;Datenblatt!$AB$7),100,IF(AND($C188=11,I188&lt;Datenblatt!$AB$8),100,IF($C188=13,(Datenblatt!$B$27*Übersicht!I188^3)+(Datenblatt!$C$27*Übersicht!I188^2)+(Datenblatt!$D$27*Übersicht!I188)+Datenblatt!$E$27,IF($C188=14,(Datenblatt!$B$28*Übersicht!I188^3)+(Datenblatt!$C$28*Übersicht!I188^2)+(Datenblatt!$D$28*Übersicht!I188)+Datenblatt!$E$28,IF($C188=15,(Datenblatt!$B$29*Übersicht!I188^3)+(Datenblatt!$C$29*Übersicht!I188^2)+(Datenblatt!$D$29*Übersicht!I188)+Datenblatt!$E$29,IF($C188=16,(Datenblatt!$B$30*Übersicht!I188^3)+(Datenblatt!$C$30*Übersicht!I188^2)+(Datenblatt!$D$30*Übersicht!I188)+Datenblatt!$E$30,IF($C188=12,(Datenblatt!$B$31*Übersicht!I188^3)+(Datenblatt!$C$31*Übersicht!I188^2)+(Datenblatt!$D$31*Übersicht!I188)+Datenblatt!$E$31,IF($C188=11,(Datenblatt!$B$32*Übersicht!I188^3)+(Datenblatt!$C$32*Übersicht!I188^2)+(Datenblatt!$D$32*Übersicht!I188)+Datenblatt!$E$32,0))))))))))))))))))))))))</f>
        <v>0</v>
      </c>
      <c r="P188">
        <f>IF(AND(I188="",C188=11),Datenblatt!$I$29,IF(AND(I188="",C188=12),Datenblatt!$I$29,IF(AND(I188="",C188=16),Datenblatt!$I$29,IF(AND(I188="",C188=15),Datenblatt!$I$29,IF(AND(I188="",C188=14),Datenblatt!$I$29,IF(AND(I188="",C188=13),Datenblatt!$I$29,IF(AND($C188=13,I188&gt;Datenblatt!$AC$3),0,IF(AND($C188=14,I188&gt;Datenblatt!$AC$4),0,IF(AND($C188=15,I188&gt;Datenblatt!$AC$5),0,IF(AND($C188=16,I188&gt;Datenblatt!$AC$6),0,IF(AND($C188=12,I188&gt;Datenblatt!$AC$7),0,IF(AND($C188=11,I188&gt;Datenblatt!$AC$8),0,IF(AND($C188=13,I188&lt;Datenblatt!$AB$3),100,IF(AND($C188=14,I188&lt;Datenblatt!$AB$4),100,IF(AND($C188=15,I188&lt;Datenblatt!$AB$5),100,IF(AND($C188=16,I188&lt;Datenblatt!$AB$6),100,IF(AND($C188=12,I188&lt;Datenblatt!$AB$7),100,IF(AND($C188=11,I188&lt;Datenblatt!$AB$8),100,IF($C188=13,(Datenblatt!$B$27*Übersicht!I188^3)+(Datenblatt!$C$27*Übersicht!I188^2)+(Datenblatt!$D$27*Übersicht!I188)+Datenblatt!$E$27,IF($C188=14,(Datenblatt!$B$28*Übersicht!I188^3)+(Datenblatt!$C$28*Übersicht!I188^2)+(Datenblatt!$D$28*Übersicht!I188)+Datenblatt!$E$28,IF($C188=15,(Datenblatt!$B$29*Übersicht!I188^3)+(Datenblatt!$C$29*Übersicht!I188^2)+(Datenblatt!$D$29*Übersicht!I188)+Datenblatt!$E$29,IF($C188=16,(Datenblatt!$B$30*Übersicht!I188^3)+(Datenblatt!$C$30*Übersicht!I188^2)+(Datenblatt!$D$30*Übersicht!I188)+Datenblatt!$E$30,IF($C188=12,(Datenblatt!$B$31*Übersicht!I188^3)+(Datenblatt!$C$31*Übersicht!I188^2)+(Datenblatt!$D$31*Übersicht!I188)+Datenblatt!$E$31,IF($C188=11,(Datenblatt!$B$32*Übersicht!I188^3)+(Datenblatt!$C$32*Übersicht!I188^2)+(Datenblatt!$D$32*Übersicht!I188)+Datenblatt!$E$32,0))))))))))))))))))))))))</f>
        <v>0</v>
      </c>
      <c r="Q188" s="2" t="e">
        <f t="shared" si="8"/>
        <v>#DIV/0!</v>
      </c>
      <c r="R188" s="2" t="e">
        <f t="shared" si="9"/>
        <v>#DIV/0!</v>
      </c>
      <c r="T188" s="2"/>
      <c r="U188" s="2">
        <f>Datenblatt!$I$10</f>
        <v>63</v>
      </c>
      <c r="V188" s="2">
        <f>Datenblatt!$I$18</f>
        <v>62</v>
      </c>
      <c r="W188" s="2">
        <f>Datenblatt!$I$26</f>
        <v>56</v>
      </c>
      <c r="X188" s="2">
        <f>Datenblatt!$I$34</f>
        <v>58</v>
      </c>
      <c r="Y188" s="7" t="e">
        <f t="shared" si="10"/>
        <v>#DIV/0!</v>
      </c>
      <c r="AA188" s="2">
        <f>Datenblatt!$I$5</f>
        <v>73</v>
      </c>
      <c r="AB188">
        <f>Datenblatt!$I$13</f>
        <v>80</v>
      </c>
      <c r="AC188">
        <f>Datenblatt!$I$21</f>
        <v>80</v>
      </c>
      <c r="AD188">
        <f>Datenblatt!$I$29</f>
        <v>71</v>
      </c>
      <c r="AE188">
        <f>Datenblatt!$I$37</f>
        <v>75</v>
      </c>
      <c r="AF188" s="7" t="e">
        <f t="shared" si="11"/>
        <v>#DIV/0!</v>
      </c>
    </row>
    <row r="189" spans="11:32" ht="18.75" x14ac:dyDescent="0.3">
      <c r="K189" s="3" t="e">
        <f>IF(AND($C189=13,Datenblatt!M189&lt;Datenblatt!$S$3),0,IF(AND($C189=14,Datenblatt!M189&lt;Datenblatt!$S$4),0,IF(AND($C189=15,Datenblatt!M189&lt;Datenblatt!$S$5),0,IF(AND($C189=16,Datenblatt!M189&lt;Datenblatt!$S$6),0,IF(AND($C189=12,Datenblatt!M189&lt;Datenblatt!$S$7),0,IF(AND($C189=11,Datenblatt!M189&lt;Datenblatt!$S$8),0,IF(AND($C189=13,Datenblatt!M189&gt;Datenblatt!$R$3),100,IF(AND($C189=14,Datenblatt!M189&gt;Datenblatt!$R$4),100,IF(AND($C189=15,Datenblatt!M189&gt;Datenblatt!$R$5),100,IF(AND($C189=16,Datenblatt!M189&gt;Datenblatt!$R$6),100,IF(AND($C189=12,Datenblatt!M189&gt;Datenblatt!$R$7),100,IF(AND($C189=11,Datenblatt!M189&gt;Datenblatt!$R$8),100,IF(Übersicht!$C189=13,Datenblatt!$B$35*Datenblatt!M189^3+Datenblatt!$C$35*Datenblatt!M189^2+Datenblatt!$D$35*Datenblatt!M189+Datenblatt!$E$35,IF(Übersicht!$C189=14,Datenblatt!$B$36*Datenblatt!M189^3+Datenblatt!$C$36*Datenblatt!M189^2+Datenblatt!$D$36*Datenblatt!M189+Datenblatt!$E$36,IF(Übersicht!$C189=15,Datenblatt!$B$37*Datenblatt!M189^3+Datenblatt!$C$37*Datenblatt!M189^2+Datenblatt!$D$37*Datenblatt!M189+Datenblatt!$E$37,IF(Übersicht!$C189=16,Datenblatt!$B$38*Datenblatt!M189^3+Datenblatt!$C$38*Datenblatt!M189^2+Datenblatt!$D$38*Datenblatt!M189+Datenblatt!$E$38,IF(Übersicht!$C189=12,Datenblatt!$B$39*Datenblatt!M189^3+Datenblatt!$C$39*Datenblatt!M189^2+Datenblatt!$D$39*Datenblatt!M189+Datenblatt!$E$39,IF(Übersicht!$C189=11,Datenblatt!$B$40*Datenblatt!M189^3+Datenblatt!$C$40*Datenblatt!M189^2+Datenblatt!$D$40*Datenblatt!M189+Datenblatt!$E$40,0))))))))))))))))))</f>
        <v>#DIV/0!</v>
      </c>
      <c r="L189" s="3"/>
      <c r="M189" t="e">
        <f>IF(AND(Übersicht!$C189=13,Datenblatt!O189&lt;Datenblatt!$Y$3),0,IF(AND(Übersicht!$C189=14,Datenblatt!O189&lt;Datenblatt!$Y$4),0,IF(AND(Übersicht!$C189=15,Datenblatt!O189&lt;Datenblatt!$Y$5),0,IF(AND(Übersicht!$C189=16,Datenblatt!O189&lt;Datenblatt!$Y$6),0,IF(AND(Übersicht!$C189=12,Datenblatt!O189&lt;Datenblatt!$Y$7),0,IF(AND(Übersicht!$C189=11,Datenblatt!O189&lt;Datenblatt!$Y$8),0,IF(AND($C189=13,Datenblatt!O189&gt;Datenblatt!$X$3),100,IF(AND($C189=14,Datenblatt!O189&gt;Datenblatt!$X$4),100,IF(AND($C189=15,Datenblatt!O189&gt;Datenblatt!$X$5),100,IF(AND($C189=16,Datenblatt!O189&gt;Datenblatt!$X$6),100,IF(AND($C189=12,Datenblatt!O189&gt;Datenblatt!$X$7),100,IF(AND($C189=11,Datenblatt!O189&gt;Datenblatt!$X$8),100,IF(Übersicht!$C189=13,Datenblatt!$B$11*Datenblatt!O189^3+Datenblatt!$C$11*Datenblatt!O189^2+Datenblatt!$D$11*Datenblatt!O189+Datenblatt!$E$11,IF(Übersicht!$C189=14,Datenblatt!$B$12*Datenblatt!O189^3+Datenblatt!$C$12*Datenblatt!O189^2+Datenblatt!$D$12*Datenblatt!O189+Datenblatt!$E$12,IF(Übersicht!$C189=15,Datenblatt!$B$13*Datenblatt!O189^3+Datenblatt!$C$13*Datenblatt!O189^2+Datenblatt!$D$13*Datenblatt!O189+Datenblatt!$E$13,IF(Übersicht!$C189=16,Datenblatt!$B$14*Datenblatt!O189^3+Datenblatt!$C$14*Datenblatt!O189^2+Datenblatt!$D$14*Datenblatt!O189+Datenblatt!$E$14,IF(Übersicht!$C189=12,Datenblatt!$B$15*Datenblatt!O189^3+Datenblatt!$C$15*Datenblatt!O189^2+Datenblatt!$D$15*Datenblatt!O189+Datenblatt!$E$15,IF(Übersicht!$C189=11,Datenblatt!$B$16*Datenblatt!O189^3+Datenblatt!$C$16*Datenblatt!O189^2+Datenblatt!$D$16*Datenblatt!O189+Datenblatt!$E$16,0))))))))))))))))))</f>
        <v>#DIV/0!</v>
      </c>
      <c r="N189">
        <f>IF(AND($C189=13,H189&lt;Datenblatt!$AA$3),0,IF(AND($C189=14,H189&lt;Datenblatt!$AA$4),0,IF(AND($C189=15,H189&lt;Datenblatt!$AA$5),0,IF(AND($C189=16,H189&lt;Datenblatt!$AA$6),0,IF(AND($C189=12,H189&lt;Datenblatt!$AA$7),0,IF(AND($C189=11,H189&lt;Datenblatt!$AA$8),0,IF(AND($C189=13,H189&gt;Datenblatt!$Z$3),100,IF(AND($C189=14,H189&gt;Datenblatt!$Z$4),100,IF(AND($C189=15,H189&gt;Datenblatt!$Z$5),100,IF(AND($C189=16,H189&gt;Datenblatt!$Z$6),100,IF(AND($C189=12,H189&gt;Datenblatt!$Z$7),100,IF(AND($C189=11,H189&gt;Datenblatt!$Z$8),100,IF($C189=13,(Datenblatt!$B$19*Übersicht!H189^3)+(Datenblatt!$C$19*Übersicht!H189^2)+(Datenblatt!$D$19*Übersicht!H189)+Datenblatt!$E$19,IF($C189=14,(Datenblatt!$B$20*Übersicht!H189^3)+(Datenblatt!$C$20*Übersicht!H189^2)+(Datenblatt!$D$20*Übersicht!H189)+Datenblatt!$E$20,IF($C189=15,(Datenblatt!$B$21*Übersicht!H189^3)+(Datenblatt!$C$21*Übersicht!H189^2)+(Datenblatt!$D$21*Übersicht!H189)+Datenblatt!$E$21,IF($C189=16,(Datenblatt!$B$22*Übersicht!H189^3)+(Datenblatt!$C$22*Übersicht!H189^2)+(Datenblatt!$D$22*Übersicht!H189)+Datenblatt!$E$22,IF($C189=12,(Datenblatt!$B$23*Übersicht!H189^3)+(Datenblatt!$C$23*Übersicht!H189^2)+(Datenblatt!$D$23*Übersicht!H189)+Datenblatt!$E$23,IF($C189=11,(Datenblatt!$B$24*Übersicht!H189^3)+(Datenblatt!$C$24*Übersicht!H189^2)+(Datenblatt!$D$24*Übersicht!H189)+Datenblatt!$E$24,0))))))))))))))))))</f>
        <v>0</v>
      </c>
      <c r="O189">
        <f>IF(AND(I189="",C189=11),Datenblatt!$I$26,IF(AND(I189="",C189=12),Datenblatt!$I$26,IF(AND(I189="",C189=16),Datenblatt!$I$27,IF(AND(I189="",C189=15),Datenblatt!$I$26,IF(AND(I189="",C189=14),Datenblatt!$I$26,IF(AND(I189="",C189=13),Datenblatt!$I$26,IF(AND($C189=13,I189&gt;Datenblatt!$AC$3),0,IF(AND($C189=14,I189&gt;Datenblatt!$AC$4),0,IF(AND($C189=15,I189&gt;Datenblatt!$AC$5),0,IF(AND($C189=16,I189&gt;Datenblatt!$AC$6),0,IF(AND($C189=12,I189&gt;Datenblatt!$AC$7),0,IF(AND($C189=11,I189&gt;Datenblatt!$AC$8),0,IF(AND($C189=13,I189&lt;Datenblatt!$AB$3),100,IF(AND($C189=14,I189&lt;Datenblatt!$AB$4),100,IF(AND($C189=15,I189&lt;Datenblatt!$AB$5),100,IF(AND($C189=16,I189&lt;Datenblatt!$AB$6),100,IF(AND($C189=12,I189&lt;Datenblatt!$AB$7),100,IF(AND($C189=11,I189&lt;Datenblatt!$AB$8),100,IF($C189=13,(Datenblatt!$B$27*Übersicht!I189^3)+(Datenblatt!$C$27*Übersicht!I189^2)+(Datenblatt!$D$27*Übersicht!I189)+Datenblatt!$E$27,IF($C189=14,(Datenblatt!$B$28*Übersicht!I189^3)+(Datenblatt!$C$28*Übersicht!I189^2)+(Datenblatt!$D$28*Übersicht!I189)+Datenblatt!$E$28,IF($C189=15,(Datenblatt!$B$29*Übersicht!I189^3)+(Datenblatt!$C$29*Übersicht!I189^2)+(Datenblatt!$D$29*Übersicht!I189)+Datenblatt!$E$29,IF($C189=16,(Datenblatt!$B$30*Übersicht!I189^3)+(Datenblatt!$C$30*Übersicht!I189^2)+(Datenblatt!$D$30*Übersicht!I189)+Datenblatt!$E$30,IF($C189=12,(Datenblatt!$B$31*Übersicht!I189^3)+(Datenblatt!$C$31*Übersicht!I189^2)+(Datenblatt!$D$31*Übersicht!I189)+Datenblatt!$E$31,IF($C189=11,(Datenblatt!$B$32*Übersicht!I189^3)+(Datenblatt!$C$32*Übersicht!I189^2)+(Datenblatt!$D$32*Übersicht!I189)+Datenblatt!$E$32,0))))))))))))))))))))))))</f>
        <v>0</v>
      </c>
      <c r="P189">
        <f>IF(AND(I189="",C189=11),Datenblatt!$I$29,IF(AND(I189="",C189=12),Datenblatt!$I$29,IF(AND(I189="",C189=16),Datenblatt!$I$29,IF(AND(I189="",C189=15),Datenblatt!$I$29,IF(AND(I189="",C189=14),Datenblatt!$I$29,IF(AND(I189="",C189=13),Datenblatt!$I$29,IF(AND($C189=13,I189&gt;Datenblatt!$AC$3),0,IF(AND($C189=14,I189&gt;Datenblatt!$AC$4),0,IF(AND($C189=15,I189&gt;Datenblatt!$AC$5),0,IF(AND($C189=16,I189&gt;Datenblatt!$AC$6),0,IF(AND($C189=12,I189&gt;Datenblatt!$AC$7),0,IF(AND($C189=11,I189&gt;Datenblatt!$AC$8),0,IF(AND($C189=13,I189&lt;Datenblatt!$AB$3),100,IF(AND($C189=14,I189&lt;Datenblatt!$AB$4),100,IF(AND($C189=15,I189&lt;Datenblatt!$AB$5),100,IF(AND($C189=16,I189&lt;Datenblatt!$AB$6),100,IF(AND($C189=12,I189&lt;Datenblatt!$AB$7),100,IF(AND($C189=11,I189&lt;Datenblatt!$AB$8),100,IF($C189=13,(Datenblatt!$B$27*Übersicht!I189^3)+(Datenblatt!$C$27*Übersicht!I189^2)+(Datenblatt!$D$27*Übersicht!I189)+Datenblatt!$E$27,IF($C189=14,(Datenblatt!$B$28*Übersicht!I189^3)+(Datenblatt!$C$28*Übersicht!I189^2)+(Datenblatt!$D$28*Übersicht!I189)+Datenblatt!$E$28,IF($C189=15,(Datenblatt!$B$29*Übersicht!I189^3)+(Datenblatt!$C$29*Übersicht!I189^2)+(Datenblatt!$D$29*Übersicht!I189)+Datenblatt!$E$29,IF($C189=16,(Datenblatt!$B$30*Übersicht!I189^3)+(Datenblatt!$C$30*Übersicht!I189^2)+(Datenblatt!$D$30*Übersicht!I189)+Datenblatt!$E$30,IF($C189=12,(Datenblatt!$B$31*Übersicht!I189^3)+(Datenblatt!$C$31*Übersicht!I189^2)+(Datenblatt!$D$31*Übersicht!I189)+Datenblatt!$E$31,IF($C189=11,(Datenblatt!$B$32*Übersicht!I189^3)+(Datenblatt!$C$32*Übersicht!I189^2)+(Datenblatt!$D$32*Übersicht!I189)+Datenblatt!$E$32,0))))))))))))))))))))))))</f>
        <v>0</v>
      </c>
      <c r="Q189" s="2" t="e">
        <f t="shared" si="8"/>
        <v>#DIV/0!</v>
      </c>
      <c r="R189" s="2" t="e">
        <f t="shared" si="9"/>
        <v>#DIV/0!</v>
      </c>
      <c r="T189" s="2"/>
      <c r="U189" s="2">
        <f>Datenblatt!$I$10</f>
        <v>63</v>
      </c>
      <c r="V189" s="2">
        <f>Datenblatt!$I$18</f>
        <v>62</v>
      </c>
      <c r="W189" s="2">
        <f>Datenblatt!$I$26</f>
        <v>56</v>
      </c>
      <c r="X189" s="2">
        <f>Datenblatt!$I$34</f>
        <v>58</v>
      </c>
      <c r="Y189" s="7" t="e">
        <f t="shared" si="10"/>
        <v>#DIV/0!</v>
      </c>
      <c r="AA189" s="2">
        <f>Datenblatt!$I$5</f>
        <v>73</v>
      </c>
      <c r="AB189">
        <f>Datenblatt!$I$13</f>
        <v>80</v>
      </c>
      <c r="AC189">
        <f>Datenblatt!$I$21</f>
        <v>80</v>
      </c>
      <c r="AD189">
        <f>Datenblatt!$I$29</f>
        <v>71</v>
      </c>
      <c r="AE189">
        <f>Datenblatt!$I$37</f>
        <v>75</v>
      </c>
      <c r="AF189" s="7" t="e">
        <f t="shared" si="11"/>
        <v>#DIV/0!</v>
      </c>
    </row>
    <row r="190" spans="11:32" ht="18.75" x14ac:dyDescent="0.3">
      <c r="K190" s="3" t="e">
        <f>IF(AND($C190=13,Datenblatt!M190&lt;Datenblatt!$S$3),0,IF(AND($C190=14,Datenblatt!M190&lt;Datenblatt!$S$4),0,IF(AND($C190=15,Datenblatt!M190&lt;Datenblatt!$S$5),0,IF(AND($C190=16,Datenblatt!M190&lt;Datenblatt!$S$6),0,IF(AND($C190=12,Datenblatt!M190&lt;Datenblatt!$S$7),0,IF(AND($C190=11,Datenblatt!M190&lt;Datenblatt!$S$8),0,IF(AND($C190=13,Datenblatt!M190&gt;Datenblatt!$R$3),100,IF(AND($C190=14,Datenblatt!M190&gt;Datenblatt!$R$4),100,IF(AND($C190=15,Datenblatt!M190&gt;Datenblatt!$R$5),100,IF(AND($C190=16,Datenblatt!M190&gt;Datenblatt!$R$6),100,IF(AND($C190=12,Datenblatt!M190&gt;Datenblatt!$R$7),100,IF(AND($C190=11,Datenblatt!M190&gt;Datenblatt!$R$8),100,IF(Übersicht!$C190=13,Datenblatt!$B$35*Datenblatt!M190^3+Datenblatt!$C$35*Datenblatt!M190^2+Datenblatt!$D$35*Datenblatt!M190+Datenblatt!$E$35,IF(Übersicht!$C190=14,Datenblatt!$B$36*Datenblatt!M190^3+Datenblatt!$C$36*Datenblatt!M190^2+Datenblatt!$D$36*Datenblatt!M190+Datenblatt!$E$36,IF(Übersicht!$C190=15,Datenblatt!$B$37*Datenblatt!M190^3+Datenblatt!$C$37*Datenblatt!M190^2+Datenblatt!$D$37*Datenblatt!M190+Datenblatt!$E$37,IF(Übersicht!$C190=16,Datenblatt!$B$38*Datenblatt!M190^3+Datenblatt!$C$38*Datenblatt!M190^2+Datenblatt!$D$38*Datenblatt!M190+Datenblatt!$E$38,IF(Übersicht!$C190=12,Datenblatt!$B$39*Datenblatt!M190^3+Datenblatt!$C$39*Datenblatt!M190^2+Datenblatt!$D$39*Datenblatt!M190+Datenblatt!$E$39,IF(Übersicht!$C190=11,Datenblatt!$B$40*Datenblatt!M190^3+Datenblatt!$C$40*Datenblatt!M190^2+Datenblatt!$D$40*Datenblatt!M190+Datenblatt!$E$40,0))))))))))))))))))</f>
        <v>#DIV/0!</v>
      </c>
      <c r="L190" s="3"/>
      <c r="M190" t="e">
        <f>IF(AND(Übersicht!$C190=13,Datenblatt!O190&lt;Datenblatt!$Y$3),0,IF(AND(Übersicht!$C190=14,Datenblatt!O190&lt;Datenblatt!$Y$4),0,IF(AND(Übersicht!$C190=15,Datenblatt!O190&lt;Datenblatt!$Y$5),0,IF(AND(Übersicht!$C190=16,Datenblatt!O190&lt;Datenblatt!$Y$6),0,IF(AND(Übersicht!$C190=12,Datenblatt!O190&lt;Datenblatt!$Y$7),0,IF(AND(Übersicht!$C190=11,Datenblatt!O190&lt;Datenblatt!$Y$8),0,IF(AND($C190=13,Datenblatt!O190&gt;Datenblatt!$X$3),100,IF(AND($C190=14,Datenblatt!O190&gt;Datenblatt!$X$4),100,IF(AND($C190=15,Datenblatt!O190&gt;Datenblatt!$X$5),100,IF(AND($C190=16,Datenblatt!O190&gt;Datenblatt!$X$6),100,IF(AND($C190=12,Datenblatt!O190&gt;Datenblatt!$X$7),100,IF(AND($C190=11,Datenblatt!O190&gt;Datenblatt!$X$8),100,IF(Übersicht!$C190=13,Datenblatt!$B$11*Datenblatt!O190^3+Datenblatt!$C$11*Datenblatt!O190^2+Datenblatt!$D$11*Datenblatt!O190+Datenblatt!$E$11,IF(Übersicht!$C190=14,Datenblatt!$B$12*Datenblatt!O190^3+Datenblatt!$C$12*Datenblatt!O190^2+Datenblatt!$D$12*Datenblatt!O190+Datenblatt!$E$12,IF(Übersicht!$C190=15,Datenblatt!$B$13*Datenblatt!O190^3+Datenblatt!$C$13*Datenblatt!O190^2+Datenblatt!$D$13*Datenblatt!O190+Datenblatt!$E$13,IF(Übersicht!$C190=16,Datenblatt!$B$14*Datenblatt!O190^3+Datenblatt!$C$14*Datenblatt!O190^2+Datenblatt!$D$14*Datenblatt!O190+Datenblatt!$E$14,IF(Übersicht!$C190=12,Datenblatt!$B$15*Datenblatt!O190^3+Datenblatt!$C$15*Datenblatt!O190^2+Datenblatt!$D$15*Datenblatt!O190+Datenblatt!$E$15,IF(Übersicht!$C190=11,Datenblatt!$B$16*Datenblatt!O190^3+Datenblatt!$C$16*Datenblatt!O190^2+Datenblatt!$D$16*Datenblatt!O190+Datenblatt!$E$16,0))))))))))))))))))</f>
        <v>#DIV/0!</v>
      </c>
      <c r="N190">
        <f>IF(AND($C190=13,H190&lt;Datenblatt!$AA$3),0,IF(AND($C190=14,H190&lt;Datenblatt!$AA$4),0,IF(AND($C190=15,H190&lt;Datenblatt!$AA$5),0,IF(AND($C190=16,H190&lt;Datenblatt!$AA$6),0,IF(AND($C190=12,H190&lt;Datenblatt!$AA$7),0,IF(AND($C190=11,H190&lt;Datenblatt!$AA$8),0,IF(AND($C190=13,H190&gt;Datenblatt!$Z$3),100,IF(AND($C190=14,H190&gt;Datenblatt!$Z$4),100,IF(AND($C190=15,H190&gt;Datenblatt!$Z$5),100,IF(AND($C190=16,H190&gt;Datenblatt!$Z$6),100,IF(AND($C190=12,H190&gt;Datenblatt!$Z$7),100,IF(AND($C190=11,H190&gt;Datenblatt!$Z$8),100,IF($C190=13,(Datenblatt!$B$19*Übersicht!H190^3)+(Datenblatt!$C$19*Übersicht!H190^2)+(Datenblatt!$D$19*Übersicht!H190)+Datenblatt!$E$19,IF($C190=14,(Datenblatt!$B$20*Übersicht!H190^3)+(Datenblatt!$C$20*Übersicht!H190^2)+(Datenblatt!$D$20*Übersicht!H190)+Datenblatt!$E$20,IF($C190=15,(Datenblatt!$B$21*Übersicht!H190^3)+(Datenblatt!$C$21*Übersicht!H190^2)+(Datenblatt!$D$21*Übersicht!H190)+Datenblatt!$E$21,IF($C190=16,(Datenblatt!$B$22*Übersicht!H190^3)+(Datenblatt!$C$22*Übersicht!H190^2)+(Datenblatt!$D$22*Übersicht!H190)+Datenblatt!$E$22,IF($C190=12,(Datenblatt!$B$23*Übersicht!H190^3)+(Datenblatt!$C$23*Übersicht!H190^2)+(Datenblatt!$D$23*Übersicht!H190)+Datenblatt!$E$23,IF($C190=11,(Datenblatt!$B$24*Übersicht!H190^3)+(Datenblatt!$C$24*Übersicht!H190^2)+(Datenblatt!$D$24*Übersicht!H190)+Datenblatt!$E$24,0))))))))))))))))))</f>
        <v>0</v>
      </c>
      <c r="O190">
        <f>IF(AND(I190="",C190=11),Datenblatt!$I$26,IF(AND(I190="",C190=12),Datenblatt!$I$26,IF(AND(I190="",C190=16),Datenblatt!$I$27,IF(AND(I190="",C190=15),Datenblatt!$I$26,IF(AND(I190="",C190=14),Datenblatt!$I$26,IF(AND(I190="",C190=13),Datenblatt!$I$26,IF(AND($C190=13,I190&gt;Datenblatt!$AC$3),0,IF(AND($C190=14,I190&gt;Datenblatt!$AC$4),0,IF(AND($C190=15,I190&gt;Datenblatt!$AC$5),0,IF(AND($C190=16,I190&gt;Datenblatt!$AC$6),0,IF(AND($C190=12,I190&gt;Datenblatt!$AC$7),0,IF(AND($C190=11,I190&gt;Datenblatt!$AC$8),0,IF(AND($C190=13,I190&lt;Datenblatt!$AB$3),100,IF(AND($C190=14,I190&lt;Datenblatt!$AB$4),100,IF(AND($C190=15,I190&lt;Datenblatt!$AB$5),100,IF(AND($C190=16,I190&lt;Datenblatt!$AB$6),100,IF(AND($C190=12,I190&lt;Datenblatt!$AB$7),100,IF(AND($C190=11,I190&lt;Datenblatt!$AB$8),100,IF($C190=13,(Datenblatt!$B$27*Übersicht!I190^3)+(Datenblatt!$C$27*Übersicht!I190^2)+(Datenblatt!$D$27*Übersicht!I190)+Datenblatt!$E$27,IF($C190=14,(Datenblatt!$B$28*Übersicht!I190^3)+(Datenblatt!$C$28*Übersicht!I190^2)+(Datenblatt!$D$28*Übersicht!I190)+Datenblatt!$E$28,IF($C190=15,(Datenblatt!$B$29*Übersicht!I190^3)+(Datenblatt!$C$29*Übersicht!I190^2)+(Datenblatt!$D$29*Übersicht!I190)+Datenblatt!$E$29,IF($C190=16,(Datenblatt!$B$30*Übersicht!I190^3)+(Datenblatt!$C$30*Übersicht!I190^2)+(Datenblatt!$D$30*Übersicht!I190)+Datenblatt!$E$30,IF($C190=12,(Datenblatt!$B$31*Übersicht!I190^3)+(Datenblatt!$C$31*Übersicht!I190^2)+(Datenblatt!$D$31*Übersicht!I190)+Datenblatt!$E$31,IF($C190=11,(Datenblatt!$B$32*Übersicht!I190^3)+(Datenblatt!$C$32*Übersicht!I190^2)+(Datenblatt!$D$32*Übersicht!I190)+Datenblatt!$E$32,0))))))))))))))))))))))))</f>
        <v>0</v>
      </c>
      <c r="P190">
        <f>IF(AND(I190="",C190=11),Datenblatt!$I$29,IF(AND(I190="",C190=12),Datenblatt!$I$29,IF(AND(I190="",C190=16),Datenblatt!$I$29,IF(AND(I190="",C190=15),Datenblatt!$I$29,IF(AND(I190="",C190=14),Datenblatt!$I$29,IF(AND(I190="",C190=13),Datenblatt!$I$29,IF(AND($C190=13,I190&gt;Datenblatt!$AC$3),0,IF(AND($C190=14,I190&gt;Datenblatt!$AC$4),0,IF(AND($C190=15,I190&gt;Datenblatt!$AC$5),0,IF(AND($C190=16,I190&gt;Datenblatt!$AC$6),0,IF(AND($C190=12,I190&gt;Datenblatt!$AC$7),0,IF(AND($C190=11,I190&gt;Datenblatt!$AC$8),0,IF(AND($C190=13,I190&lt;Datenblatt!$AB$3),100,IF(AND($C190=14,I190&lt;Datenblatt!$AB$4),100,IF(AND($C190=15,I190&lt;Datenblatt!$AB$5),100,IF(AND($C190=16,I190&lt;Datenblatt!$AB$6),100,IF(AND($C190=12,I190&lt;Datenblatt!$AB$7),100,IF(AND($C190=11,I190&lt;Datenblatt!$AB$8),100,IF($C190=13,(Datenblatt!$B$27*Übersicht!I190^3)+(Datenblatt!$C$27*Übersicht!I190^2)+(Datenblatt!$D$27*Übersicht!I190)+Datenblatt!$E$27,IF($C190=14,(Datenblatt!$B$28*Übersicht!I190^3)+(Datenblatt!$C$28*Übersicht!I190^2)+(Datenblatt!$D$28*Übersicht!I190)+Datenblatt!$E$28,IF($C190=15,(Datenblatt!$B$29*Übersicht!I190^3)+(Datenblatt!$C$29*Übersicht!I190^2)+(Datenblatt!$D$29*Übersicht!I190)+Datenblatt!$E$29,IF($C190=16,(Datenblatt!$B$30*Übersicht!I190^3)+(Datenblatt!$C$30*Übersicht!I190^2)+(Datenblatt!$D$30*Übersicht!I190)+Datenblatt!$E$30,IF($C190=12,(Datenblatt!$B$31*Übersicht!I190^3)+(Datenblatt!$C$31*Übersicht!I190^2)+(Datenblatt!$D$31*Übersicht!I190)+Datenblatt!$E$31,IF($C190=11,(Datenblatt!$B$32*Übersicht!I190^3)+(Datenblatt!$C$32*Übersicht!I190^2)+(Datenblatt!$D$32*Übersicht!I190)+Datenblatt!$E$32,0))))))))))))))))))))))))</f>
        <v>0</v>
      </c>
      <c r="Q190" s="2" t="e">
        <f t="shared" si="8"/>
        <v>#DIV/0!</v>
      </c>
      <c r="R190" s="2" t="e">
        <f t="shared" si="9"/>
        <v>#DIV/0!</v>
      </c>
      <c r="T190" s="2"/>
      <c r="U190" s="2">
        <f>Datenblatt!$I$10</f>
        <v>63</v>
      </c>
      <c r="V190" s="2">
        <f>Datenblatt!$I$18</f>
        <v>62</v>
      </c>
      <c r="W190" s="2">
        <f>Datenblatt!$I$26</f>
        <v>56</v>
      </c>
      <c r="X190" s="2">
        <f>Datenblatt!$I$34</f>
        <v>58</v>
      </c>
      <c r="Y190" s="7" t="e">
        <f t="shared" si="10"/>
        <v>#DIV/0!</v>
      </c>
      <c r="AA190" s="2">
        <f>Datenblatt!$I$5</f>
        <v>73</v>
      </c>
      <c r="AB190">
        <f>Datenblatt!$I$13</f>
        <v>80</v>
      </c>
      <c r="AC190">
        <f>Datenblatt!$I$21</f>
        <v>80</v>
      </c>
      <c r="AD190">
        <f>Datenblatt!$I$29</f>
        <v>71</v>
      </c>
      <c r="AE190">
        <f>Datenblatt!$I$37</f>
        <v>75</v>
      </c>
      <c r="AF190" s="7" t="e">
        <f t="shared" si="11"/>
        <v>#DIV/0!</v>
      </c>
    </row>
    <row r="191" spans="11:32" ht="18.75" x14ac:dyDescent="0.3">
      <c r="K191" s="3" t="e">
        <f>IF(AND($C191=13,Datenblatt!M191&lt;Datenblatt!$S$3),0,IF(AND($C191=14,Datenblatt!M191&lt;Datenblatt!$S$4),0,IF(AND($C191=15,Datenblatt!M191&lt;Datenblatt!$S$5),0,IF(AND($C191=16,Datenblatt!M191&lt;Datenblatt!$S$6),0,IF(AND($C191=12,Datenblatt!M191&lt;Datenblatt!$S$7),0,IF(AND($C191=11,Datenblatt!M191&lt;Datenblatt!$S$8),0,IF(AND($C191=13,Datenblatt!M191&gt;Datenblatt!$R$3),100,IF(AND($C191=14,Datenblatt!M191&gt;Datenblatt!$R$4),100,IF(AND($C191=15,Datenblatt!M191&gt;Datenblatt!$R$5),100,IF(AND($C191=16,Datenblatt!M191&gt;Datenblatt!$R$6),100,IF(AND($C191=12,Datenblatt!M191&gt;Datenblatt!$R$7),100,IF(AND($C191=11,Datenblatt!M191&gt;Datenblatt!$R$8),100,IF(Übersicht!$C191=13,Datenblatt!$B$35*Datenblatt!M191^3+Datenblatt!$C$35*Datenblatt!M191^2+Datenblatt!$D$35*Datenblatt!M191+Datenblatt!$E$35,IF(Übersicht!$C191=14,Datenblatt!$B$36*Datenblatt!M191^3+Datenblatt!$C$36*Datenblatt!M191^2+Datenblatt!$D$36*Datenblatt!M191+Datenblatt!$E$36,IF(Übersicht!$C191=15,Datenblatt!$B$37*Datenblatt!M191^3+Datenblatt!$C$37*Datenblatt!M191^2+Datenblatt!$D$37*Datenblatt!M191+Datenblatt!$E$37,IF(Übersicht!$C191=16,Datenblatt!$B$38*Datenblatt!M191^3+Datenblatt!$C$38*Datenblatt!M191^2+Datenblatt!$D$38*Datenblatt!M191+Datenblatt!$E$38,IF(Übersicht!$C191=12,Datenblatt!$B$39*Datenblatt!M191^3+Datenblatt!$C$39*Datenblatt!M191^2+Datenblatt!$D$39*Datenblatt!M191+Datenblatt!$E$39,IF(Übersicht!$C191=11,Datenblatt!$B$40*Datenblatt!M191^3+Datenblatt!$C$40*Datenblatt!M191^2+Datenblatt!$D$40*Datenblatt!M191+Datenblatt!$E$40,0))))))))))))))))))</f>
        <v>#DIV/0!</v>
      </c>
      <c r="L191" s="3"/>
      <c r="M191" t="e">
        <f>IF(AND(Übersicht!$C191=13,Datenblatt!O191&lt;Datenblatt!$Y$3),0,IF(AND(Übersicht!$C191=14,Datenblatt!O191&lt;Datenblatt!$Y$4),0,IF(AND(Übersicht!$C191=15,Datenblatt!O191&lt;Datenblatt!$Y$5),0,IF(AND(Übersicht!$C191=16,Datenblatt!O191&lt;Datenblatt!$Y$6),0,IF(AND(Übersicht!$C191=12,Datenblatt!O191&lt;Datenblatt!$Y$7),0,IF(AND(Übersicht!$C191=11,Datenblatt!O191&lt;Datenblatt!$Y$8),0,IF(AND($C191=13,Datenblatt!O191&gt;Datenblatt!$X$3),100,IF(AND($C191=14,Datenblatt!O191&gt;Datenblatt!$X$4),100,IF(AND($C191=15,Datenblatt!O191&gt;Datenblatt!$X$5),100,IF(AND($C191=16,Datenblatt!O191&gt;Datenblatt!$X$6),100,IF(AND($C191=12,Datenblatt!O191&gt;Datenblatt!$X$7),100,IF(AND($C191=11,Datenblatt!O191&gt;Datenblatt!$X$8),100,IF(Übersicht!$C191=13,Datenblatt!$B$11*Datenblatt!O191^3+Datenblatt!$C$11*Datenblatt!O191^2+Datenblatt!$D$11*Datenblatt!O191+Datenblatt!$E$11,IF(Übersicht!$C191=14,Datenblatt!$B$12*Datenblatt!O191^3+Datenblatt!$C$12*Datenblatt!O191^2+Datenblatt!$D$12*Datenblatt!O191+Datenblatt!$E$12,IF(Übersicht!$C191=15,Datenblatt!$B$13*Datenblatt!O191^3+Datenblatt!$C$13*Datenblatt!O191^2+Datenblatt!$D$13*Datenblatt!O191+Datenblatt!$E$13,IF(Übersicht!$C191=16,Datenblatt!$B$14*Datenblatt!O191^3+Datenblatt!$C$14*Datenblatt!O191^2+Datenblatt!$D$14*Datenblatt!O191+Datenblatt!$E$14,IF(Übersicht!$C191=12,Datenblatt!$B$15*Datenblatt!O191^3+Datenblatt!$C$15*Datenblatt!O191^2+Datenblatt!$D$15*Datenblatt!O191+Datenblatt!$E$15,IF(Übersicht!$C191=11,Datenblatt!$B$16*Datenblatt!O191^3+Datenblatt!$C$16*Datenblatt!O191^2+Datenblatt!$D$16*Datenblatt!O191+Datenblatt!$E$16,0))))))))))))))))))</f>
        <v>#DIV/0!</v>
      </c>
      <c r="N191">
        <f>IF(AND($C191=13,H191&lt;Datenblatt!$AA$3),0,IF(AND($C191=14,H191&lt;Datenblatt!$AA$4),0,IF(AND($C191=15,H191&lt;Datenblatt!$AA$5),0,IF(AND($C191=16,H191&lt;Datenblatt!$AA$6),0,IF(AND($C191=12,H191&lt;Datenblatt!$AA$7),0,IF(AND($C191=11,H191&lt;Datenblatt!$AA$8),0,IF(AND($C191=13,H191&gt;Datenblatt!$Z$3),100,IF(AND($C191=14,H191&gt;Datenblatt!$Z$4),100,IF(AND($C191=15,H191&gt;Datenblatt!$Z$5),100,IF(AND($C191=16,H191&gt;Datenblatt!$Z$6),100,IF(AND($C191=12,H191&gt;Datenblatt!$Z$7),100,IF(AND($C191=11,H191&gt;Datenblatt!$Z$8),100,IF($C191=13,(Datenblatt!$B$19*Übersicht!H191^3)+(Datenblatt!$C$19*Übersicht!H191^2)+(Datenblatt!$D$19*Übersicht!H191)+Datenblatt!$E$19,IF($C191=14,(Datenblatt!$B$20*Übersicht!H191^3)+(Datenblatt!$C$20*Übersicht!H191^2)+(Datenblatt!$D$20*Übersicht!H191)+Datenblatt!$E$20,IF($C191=15,(Datenblatt!$B$21*Übersicht!H191^3)+(Datenblatt!$C$21*Übersicht!H191^2)+(Datenblatt!$D$21*Übersicht!H191)+Datenblatt!$E$21,IF($C191=16,(Datenblatt!$B$22*Übersicht!H191^3)+(Datenblatt!$C$22*Übersicht!H191^2)+(Datenblatt!$D$22*Übersicht!H191)+Datenblatt!$E$22,IF($C191=12,(Datenblatt!$B$23*Übersicht!H191^3)+(Datenblatt!$C$23*Übersicht!H191^2)+(Datenblatt!$D$23*Übersicht!H191)+Datenblatt!$E$23,IF($C191=11,(Datenblatt!$B$24*Übersicht!H191^3)+(Datenblatt!$C$24*Übersicht!H191^2)+(Datenblatt!$D$24*Übersicht!H191)+Datenblatt!$E$24,0))))))))))))))))))</f>
        <v>0</v>
      </c>
      <c r="O191">
        <f>IF(AND(I191="",C191=11),Datenblatt!$I$26,IF(AND(I191="",C191=12),Datenblatt!$I$26,IF(AND(I191="",C191=16),Datenblatt!$I$27,IF(AND(I191="",C191=15),Datenblatt!$I$26,IF(AND(I191="",C191=14),Datenblatt!$I$26,IF(AND(I191="",C191=13),Datenblatt!$I$26,IF(AND($C191=13,I191&gt;Datenblatt!$AC$3),0,IF(AND($C191=14,I191&gt;Datenblatt!$AC$4),0,IF(AND($C191=15,I191&gt;Datenblatt!$AC$5),0,IF(AND($C191=16,I191&gt;Datenblatt!$AC$6),0,IF(AND($C191=12,I191&gt;Datenblatt!$AC$7),0,IF(AND($C191=11,I191&gt;Datenblatt!$AC$8),0,IF(AND($C191=13,I191&lt;Datenblatt!$AB$3),100,IF(AND($C191=14,I191&lt;Datenblatt!$AB$4),100,IF(AND($C191=15,I191&lt;Datenblatt!$AB$5),100,IF(AND($C191=16,I191&lt;Datenblatt!$AB$6),100,IF(AND($C191=12,I191&lt;Datenblatt!$AB$7),100,IF(AND($C191=11,I191&lt;Datenblatt!$AB$8),100,IF($C191=13,(Datenblatt!$B$27*Übersicht!I191^3)+(Datenblatt!$C$27*Übersicht!I191^2)+(Datenblatt!$D$27*Übersicht!I191)+Datenblatt!$E$27,IF($C191=14,(Datenblatt!$B$28*Übersicht!I191^3)+(Datenblatt!$C$28*Übersicht!I191^2)+(Datenblatt!$D$28*Übersicht!I191)+Datenblatt!$E$28,IF($C191=15,(Datenblatt!$B$29*Übersicht!I191^3)+(Datenblatt!$C$29*Übersicht!I191^2)+(Datenblatt!$D$29*Übersicht!I191)+Datenblatt!$E$29,IF($C191=16,(Datenblatt!$B$30*Übersicht!I191^3)+(Datenblatt!$C$30*Übersicht!I191^2)+(Datenblatt!$D$30*Übersicht!I191)+Datenblatt!$E$30,IF($C191=12,(Datenblatt!$B$31*Übersicht!I191^3)+(Datenblatt!$C$31*Übersicht!I191^2)+(Datenblatt!$D$31*Übersicht!I191)+Datenblatt!$E$31,IF($C191=11,(Datenblatt!$B$32*Übersicht!I191^3)+(Datenblatt!$C$32*Übersicht!I191^2)+(Datenblatt!$D$32*Übersicht!I191)+Datenblatt!$E$32,0))))))))))))))))))))))))</f>
        <v>0</v>
      </c>
      <c r="P191">
        <f>IF(AND(I191="",C191=11),Datenblatt!$I$29,IF(AND(I191="",C191=12),Datenblatt!$I$29,IF(AND(I191="",C191=16),Datenblatt!$I$29,IF(AND(I191="",C191=15),Datenblatt!$I$29,IF(AND(I191="",C191=14),Datenblatt!$I$29,IF(AND(I191="",C191=13),Datenblatt!$I$29,IF(AND($C191=13,I191&gt;Datenblatt!$AC$3),0,IF(AND($C191=14,I191&gt;Datenblatt!$AC$4),0,IF(AND($C191=15,I191&gt;Datenblatt!$AC$5),0,IF(AND($C191=16,I191&gt;Datenblatt!$AC$6),0,IF(AND($C191=12,I191&gt;Datenblatt!$AC$7),0,IF(AND($C191=11,I191&gt;Datenblatt!$AC$8),0,IF(AND($C191=13,I191&lt;Datenblatt!$AB$3),100,IF(AND($C191=14,I191&lt;Datenblatt!$AB$4),100,IF(AND($C191=15,I191&lt;Datenblatt!$AB$5),100,IF(AND($C191=16,I191&lt;Datenblatt!$AB$6),100,IF(AND($C191=12,I191&lt;Datenblatt!$AB$7),100,IF(AND($C191=11,I191&lt;Datenblatt!$AB$8),100,IF($C191=13,(Datenblatt!$B$27*Übersicht!I191^3)+(Datenblatt!$C$27*Übersicht!I191^2)+(Datenblatt!$D$27*Übersicht!I191)+Datenblatt!$E$27,IF($C191=14,(Datenblatt!$B$28*Übersicht!I191^3)+(Datenblatt!$C$28*Übersicht!I191^2)+(Datenblatt!$D$28*Übersicht!I191)+Datenblatt!$E$28,IF($C191=15,(Datenblatt!$B$29*Übersicht!I191^3)+(Datenblatt!$C$29*Übersicht!I191^2)+(Datenblatt!$D$29*Übersicht!I191)+Datenblatt!$E$29,IF($C191=16,(Datenblatt!$B$30*Übersicht!I191^3)+(Datenblatt!$C$30*Übersicht!I191^2)+(Datenblatt!$D$30*Übersicht!I191)+Datenblatt!$E$30,IF($C191=12,(Datenblatt!$B$31*Übersicht!I191^3)+(Datenblatt!$C$31*Übersicht!I191^2)+(Datenblatt!$D$31*Übersicht!I191)+Datenblatt!$E$31,IF($C191=11,(Datenblatt!$B$32*Übersicht!I191^3)+(Datenblatt!$C$32*Übersicht!I191^2)+(Datenblatt!$D$32*Übersicht!I191)+Datenblatt!$E$32,0))))))))))))))))))))))))</f>
        <v>0</v>
      </c>
      <c r="Q191" s="2" t="e">
        <f t="shared" si="8"/>
        <v>#DIV/0!</v>
      </c>
      <c r="R191" s="2" t="e">
        <f t="shared" si="9"/>
        <v>#DIV/0!</v>
      </c>
      <c r="T191" s="2"/>
      <c r="U191" s="2">
        <f>Datenblatt!$I$10</f>
        <v>63</v>
      </c>
      <c r="V191" s="2">
        <f>Datenblatt!$I$18</f>
        <v>62</v>
      </c>
      <c r="W191" s="2">
        <f>Datenblatt!$I$26</f>
        <v>56</v>
      </c>
      <c r="X191" s="2">
        <f>Datenblatt!$I$34</f>
        <v>58</v>
      </c>
      <c r="Y191" s="7" t="e">
        <f t="shared" si="10"/>
        <v>#DIV/0!</v>
      </c>
      <c r="AA191" s="2">
        <f>Datenblatt!$I$5</f>
        <v>73</v>
      </c>
      <c r="AB191">
        <f>Datenblatt!$I$13</f>
        <v>80</v>
      </c>
      <c r="AC191">
        <f>Datenblatt!$I$21</f>
        <v>80</v>
      </c>
      <c r="AD191">
        <f>Datenblatt!$I$29</f>
        <v>71</v>
      </c>
      <c r="AE191">
        <f>Datenblatt!$I$37</f>
        <v>75</v>
      </c>
      <c r="AF191" s="7" t="e">
        <f t="shared" si="11"/>
        <v>#DIV/0!</v>
      </c>
    </row>
    <row r="192" spans="11:32" ht="18.75" x14ac:dyDescent="0.3">
      <c r="K192" s="3" t="e">
        <f>IF(AND($C192=13,Datenblatt!M192&lt;Datenblatt!$S$3),0,IF(AND($C192=14,Datenblatt!M192&lt;Datenblatt!$S$4),0,IF(AND($C192=15,Datenblatt!M192&lt;Datenblatt!$S$5),0,IF(AND($C192=16,Datenblatt!M192&lt;Datenblatt!$S$6),0,IF(AND($C192=12,Datenblatt!M192&lt;Datenblatt!$S$7),0,IF(AND($C192=11,Datenblatt!M192&lt;Datenblatt!$S$8),0,IF(AND($C192=13,Datenblatt!M192&gt;Datenblatt!$R$3),100,IF(AND($C192=14,Datenblatt!M192&gt;Datenblatt!$R$4),100,IF(AND($C192=15,Datenblatt!M192&gt;Datenblatt!$R$5),100,IF(AND($C192=16,Datenblatt!M192&gt;Datenblatt!$R$6),100,IF(AND($C192=12,Datenblatt!M192&gt;Datenblatt!$R$7),100,IF(AND($C192=11,Datenblatt!M192&gt;Datenblatt!$R$8),100,IF(Übersicht!$C192=13,Datenblatt!$B$35*Datenblatt!M192^3+Datenblatt!$C$35*Datenblatt!M192^2+Datenblatt!$D$35*Datenblatt!M192+Datenblatt!$E$35,IF(Übersicht!$C192=14,Datenblatt!$B$36*Datenblatt!M192^3+Datenblatt!$C$36*Datenblatt!M192^2+Datenblatt!$D$36*Datenblatt!M192+Datenblatt!$E$36,IF(Übersicht!$C192=15,Datenblatt!$B$37*Datenblatt!M192^3+Datenblatt!$C$37*Datenblatt!M192^2+Datenblatt!$D$37*Datenblatt!M192+Datenblatt!$E$37,IF(Übersicht!$C192=16,Datenblatt!$B$38*Datenblatt!M192^3+Datenblatt!$C$38*Datenblatt!M192^2+Datenblatt!$D$38*Datenblatt!M192+Datenblatt!$E$38,IF(Übersicht!$C192=12,Datenblatt!$B$39*Datenblatt!M192^3+Datenblatt!$C$39*Datenblatt!M192^2+Datenblatt!$D$39*Datenblatt!M192+Datenblatt!$E$39,IF(Übersicht!$C192=11,Datenblatt!$B$40*Datenblatt!M192^3+Datenblatt!$C$40*Datenblatt!M192^2+Datenblatt!$D$40*Datenblatt!M192+Datenblatt!$E$40,0))))))))))))))))))</f>
        <v>#DIV/0!</v>
      </c>
      <c r="L192" s="3"/>
      <c r="M192" t="e">
        <f>IF(AND(Übersicht!$C192=13,Datenblatt!O192&lt;Datenblatt!$Y$3),0,IF(AND(Übersicht!$C192=14,Datenblatt!O192&lt;Datenblatt!$Y$4),0,IF(AND(Übersicht!$C192=15,Datenblatt!O192&lt;Datenblatt!$Y$5),0,IF(AND(Übersicht!$C192=16,Datenblatt!O192&lt;Datenblatt!$Y$6),0,IF(AND(Übersicht!$C192=12,Datenblatt!O192&lt;Datenblatt!$Y$7),0,IF(AND(Übersicht!$C192=11,Datenblatt!O192&lt;Datenblatt!$Y$8),0,IF(AND($C192=13,Datenblatt!O192&gt;Datenblatt!$X$3),100,IF(AND($C192=14,Datenblatt!O192&gt;Datenblatt!$X$4),100,IF(AND($C192=15,Datenblatt!O192&gt;Datenblatt!$X$5),100,IF(AND($C192=16,Datenblatt!O192&gt;Datenblatt!$X$6),100,IF(AND($C192=12,Datenblatt!O192&gt;Datenblatt!$X$7),100,IF(AND($C192=11,Datenblatt!O192&gt;Datenblatt!$X$8),100,IF(Übersicht!$C192=13,Datenblatt!$B$11*Datenblatt!O192^3+Datenblatt!$C$11*Datenblatt!O192^2+Datenblatt!$D$11*Datenblatt!O192+Datenblatt!$E$11,IF(Übersicht!$C192=14,Datenblatt!$B$12*Datenblatt!O192^3+Datenblatt!$C$12*Datenblatt!O192^2+Datenblatt!$D$12*Datenblatt!O192+Datenblatt!$E$12,IF(Übersicht!$C192=15,Datenblatt!$B$13*Datenblatt!O192^3+Datenblatt!$C$13*Datenblatt!O192^2+Datenblatt!$D$13*Datenblatt!O192+Datenblatt!$E$13,IF(Übersicht!$C192=16,Datenblatt!$B$14*Datenblatt!O192^3+Datenblatt!$C$14*Datenblatt!O192^2+Datenblatt!$D$14*Datenblatt!O192+Datenblatt!$E$14,IF(Übersicht!$C192=12,Datenblatt!$B$15*Datenblatt!O192^3+Datenblatt!$C$15*Datenblatt!O192^2+Datenblatt!$D$15*Datenblatt!O192+Datenblatt!$E$15,IF(Übersicht!$C192=11,Datenblatt!$B$16*Datenblatt!O192^3+Datenblatt!$C$16*Datenblatt!O192^2+Datenblatt!$D$16*Datenblatt!O192+Datenblatt!$E$16,0))))))))))))))))))</f>
        <v>#DIV/0!</v>
      </c>
      <c r="N192">
        <f>IF(AND($C192=13,H192&lt;Datenblatt!$AA$3),0,IF(AND($C192=14,H192&lt;Datenblatt!$AA$4),0,IF(AND($C192=15,H192&lt;Datenblatt!$AA$5),0,IF(AND($C192=16,H192&lt;Datenblatt!$AA$6),0,IF(AND($C192=12,H192&lt;Datenblatt!$AA$7),0,IF(AND($C192=11,H192&lt;Datenblatt!$AA$8),0,IF(AND($C192=13,H192&gt;Datenblatt!$Z$3),100,IF(AND($C192=14,H192&gt;Datenblatt!$Z$4),100,IF(AND($C192=15,H192&gt;Datenblatt!$Z$5),100,IF(AND($C192=16,H192&gt;Datenblatt!$Z$6),100,IF(AND($C192=12,H192&gt;Datenblatt!$Z$7),100,IF(AND($C192=11,H192&gt;Datenblatt!$Z$8),100,IF($C192=13,(Datenblatt!$B$19*Übersicht!H192^3)+(Datenblatt!$C$19*Übersicht!H192^2)+(Datenblatt!$D$19*Übersicht!H192)+Datenblatt!$E$19,IF($C192=14,(Datenblatt!$B$20*Übersicht!H192^3)+(Datenblatt!$C$20*Übersicht!H192^2)+(Datenblatt!$D$20*Übersicht!H192)+Datenblatt!$E$20,IF($C192=15,(Datenblatt!$B$21*Übersicht!H192^3)+(Datenblatt!$C$21*Übersicht!H192^2)+(Datenblatt!$D$21*Übersicht!H192)+Datenblatt!$E$21,IF($C192=16,(Datenblatt!$B$22*Übersicht!H192^3)+(Datenblatt!$C$22*Übersicht!H192^2)+(Datenblatt!$D$22*Übersicht!H192)+Datenblatt!$E$22,IF($C192=12,(Datenblatt!$B$23*Übersicht!H192^3)+(Datenblatt!$C$23*Übersicht!H192^2)+(Datenblatt!$D$23*Übersicht!H192)+Datenblatt!$E$23,IF($C192=11,(Datenblatt!$B$24*Übersicht!H192^3)+(Datenblatt!$C$24*Übersicht!H192^2)+(Datenblatt!$D$24*Übersicht!H192)+Datenblatt!$E$24,0))))))))))))))))))</f>
        <v>0</v>
      </c>
      <c r="O192">
        <f>IF(AND(I192="",C192=11),Datenblatt!$I$26,IF(AND(I192="",C192=12),Datenblatt!$I$26,IF(AND(I192="",C192=16),Datenblatt!$I$27,IF(AND(I192="",C192=15),Datenblatt!$I$26,IF(AND(I192="",C192=14),Datenblatt!$I$26,IF(AND(I192="",C192=13),Datenblatt!$I$26,IF(AND($C192=13,I192&gt;Datenblatt!$AC$3),0,IF(AND($C192=14,I192&gt;Datenblatt!$AC$4),0,IF(AND($C192=15,I192&gt;Datenblatt!$AC$5),0,IF(AND($C192=16,I192&gt;Datenblatt!$AC$6),0,IF(AND($C192=12,I192&gt;Datenblatt!$AC$7),0,IF(AND($C192=11,I192&gt;Datenblatt!$AC$8),0,IF(AND($C192=13,I192&lt;Datenblatt!$AB$3),100,IF(AND($C192=14,I192&lt;Datenblatt!$AB$4),100,IF(AND($C192=15,I192&lt;Datenblatt!$AB$5),100,IF(AND($C192=16,I192&lt;Datenblatt!$AB$6),100,IF(AND($C192=12,I192&lt;Datenblatt!$AB$7),100,IF(AND($C192=11,I192&lt;Datenblatt!$AB$8),100,IF($C192=13,(Datenblatt!$B$27*Übersicht!I192^3)+(Datenblatt!$C$27*Übersicht!I192^2)+(Datenblatt!$D$27*Übersicht!I192)+Datenblatt!$E$27,IF($C192=14,(Datenblatt!$B$28*Übersicht!I192^3)+(Datenblatt!$C$28*Übersicht!I192^2)+(Datenblatt!$D$28*Übersicht!I192)+Datenblatt!$E$28,IF($C192=15,(Datenblatt!$B$29*Übersicht!I192^3)+(Datenblatt!$C$29*Übersicht!I192^2)+(Datenblatt!$D$29*Übersicht!I192)+Datenblatt!$E$29,IF($C192=16,(Datenblatt!$B$30*Übersicht!I192^3)+(Datenblatt!$C$30*Übersicht!I192^2)+(Datenblatt!$D$30*Übersicht!I192)+Datenblatt!$E$30,IF($C192=12,(Datenblatt!$B$31*Übersicht!I192^3)+(Datenblatt!$C$31*Übersicht!I192^2)+(Datenblatt!$D$31*Übersicht!I192)+Datenblatt!$E$31,IF($C192=11,(Datenblatt!$B$32*Übersicht!I192^3)+(Datenblatt!$C$32*Übersicht!I192^2)+(Datenblatt!$D$32*Übersicht!I192)+Datenblatt!$E$32,0))))))))))))))))))))))))</f>
        <v>0</v>
      </c>
      <c r="P192">
        <f>IF(AND(I192="",C192=11),Datenblatt!$I$29,IF(AND(I192="",C192=12),Datenblatt!$I$29,IF(AND(I192="",C192=16),Datenblatt!$I$29,IF(AND(I192="",C192=15),Datenblatt!$I$29,IF(AND(I192="",C192=14),Datenblatt!$I$29,IF(AND(I192="",C192=13),Datenblatt!$I$29,IF(AND($C192=13,I192&gt;Datenblatt!$AC$3),0,IF(AND($C192=14,I192&gt;Datenblatt!$AC$4),0,IF(AND($C192=15,I192&gt;Datenblatt!$AC$5),0,IF(AND($C192=16,I192&gt;Datenblatt!$AC$6),0,IF(AND($C192=12,I192&gt;Datenblatt!$AC$7),0,IF(AND($C192=11,I192&gt;Datenblatt!$AC$8),0,IF(AND($C192=13,I192&lt;Datenblatt!$AB$3),100,IF(AND($C192=14,I192&lt;Datenblatt!$AB$4),100,IF(AND($C192=15,I192&lt;Datenblatt!$AB$5),100,IF(AND($C192=16,I192&lt;Datenblatt!$AB$6),100,IF(AND($C192=12,I192&lt;Datenblatt!$AB$7),100,IF(AND($C192=11,I192&lt;Datenblatt!$AB$8),100,IF($C192=13,(Datenblatt!$B$27*Übersicht!I192^3)+(Datenblatt!$C$27*Übersicht!I192^2)+(Datenblatt!$D$27*Übersicht!I192)+Datenblatt!$E$27,IF($C192=14,(Datenblatt!$B$28*Übersicht!I192^3)+(Datenblatt!$C$28*Übersicht!I192^2)+(Datenblatt!$D$28*Übersicht!I192)+Datenblatt!$E$28,IF($C192=15,(Datenblatt!$B$29*Übersicht!I192^3)+(Datenblatt!$C$29*Übersicht!I192^2)+(Datenblatt!$D$29*Übersicht!I192)+Datenblatt!$E$29,IF($C192=16,(Datenblatt!$B$30*Übersicht!I192^3)+(Datenblatt!$C$30*Übersicht!I192^2)+(Datenblatt!$D$30*Übersicht!I192)+Datenblatt!$E$30,IF($C192=12,(Datenblatt!$B$31*Übersicht!I192^3)+(Datenblatt!$C$31*Übersicht!I192^2)+(Datenblatt!$D$31*Übersicht!I192)+Datenblatt!$E$31,IF($C192=11,(Datenblatt!$B$32*Übersicht!I192^3)+(Datenblatt!$C$32*Übersicht!I192^2)+(Datenblatt!$D$32*Übersicht!I192)+Datenblatt!$E$32,0))))))))))))))))))))))))</f>
        <v>0</v>
      </c>
      <c r="Q192" s="2" t="e">
        <f t="shared" si="8"/>
        <v>#DIV/0!</v>
      </c>
      <c r="R192" s="2" t="e">
        <f t="shared" si="9"/>
        <v>#DIV/0!</v>
      </c>
      <c r="T192" s="2"/>
      <c r="U192" s="2">
        <f>Datenblatt!$I$10</f>
        <v>63</v>
      </c>
      <c r="V192" s="2">
        <f>Datenblatt!$I$18</f>
        <v>62</v>
      </c>
      <c r="W192" s="2">
        <f>Datenblatt!$I$26</f>
        <v>56</v>
      </c>
      <c r="X192" s="2">
        <f>Datenblatt!$I$34</f>
        <v>58</v>
      </c>
      <c r="Y192" s="7" t="e">
        <f t="shared" si="10"/>
        <v>#DIV/0!</v>
      </c>
      <c r="AA192" s="2">
        <f>Datenblatt!$I$5</f>
        <v>73</v>
      </c>
      <c r="AB192">
        <f>Datenblatt!$I$13</f>
        <v>80</v>
      </c>
      <c r="AC192">
        <f>Datenblatt!$I$21</f>
        <v>80</v>
      </c>
      <c r="AD192">
        <f>Datenblatt!$I$29</f>
        <v>71</v>
      </c>
      <c r="AE192">
        <f>Datenblatt!$I$37</f>
        <v>75</v>
      </c>
      <c r="AF192" s="7" t="e">
        <f t="shared" si="11"/>
        <v>#DIV/0!</v>
      </c>
    </row>
    <row r="193" spans="11:32" ht="18.75" x14ac:dyDescent="0.3">
      <c r="K193" s="3" t="e">
        <f>IF(AND($C193=13,Datenblatt!M193&lt;Datenblatt!$S$3),0,IF(AND($C193=14,Datenblatt!M193&lt;Datenblatt!$S$4),0,IF(AND($C193=15,Datenblatt!M193&lt;Datenblatt!$S$5),0,IF(AND($C193=16,Datenblatt!M193&lt;Datenblatt!$S$6),0,IF(AND($C193=12,Datenblatt!M193&lt;Datenblatt!$S$7),0,IF(AND($C193=11,Datenblatt!M193&lt;Datenblatt!$S$8),0,IF(AND($C193=13,Datenblatt!M193&gt;Datenblatt!$R$3),100,IF(AND($C193=14,Datenblatt!M193&gt;Datenblatt!$R$4),100,IF(AND($C193=15,Datenblatt!M193&gt;Datenblatt!$R$5),100,IF(AND($C193=16,Datenblatt!M193&gt;Datenblatt!$R$6),100,IF(AND($C193=12,Datenblatt!M193&gt;Datenblatt!$R$7),100,IF(AND($C193=11,Datenblatt!M193&gt;Datenblatt!$R$8),100,IF(Übersicht!$C193=13,Datenblatt!$B$35*Datenblatt!M193^3+Datenblatt!$C$35*Datenblatt!M193^2+Datenblatt!$D$35*Datenblatt!M193+Datenblatt!$E$35,IF(Übersicht!$C193=14,Datenblatt!$B$36*Datenblatt!M193^3+Datenblatt!$C$36*Datenblatt!M193^2+Datenblatt!$D$36*Datenblatt!M193+Datenblatt!$E$36,IF(Übersicht!$C193=15,Datenblatt!$B$37*Datenblatt!M193^3+Datenblatt!$C$37*Datenblatt!M193^2+Datenblatt!$D$37*Datenblatt!M193+Datenblatt!$E$37,IF(Übersicht!$C193=16,Datenblatt!$B$38*Datenblatt!M193^3+Datenblatt!$C$38*Datenblatt!M193^2+Datenblatt!$D$38*Datenblatt!M193+Datenblatt!$E$38,IF(Übersicht!$C193=12,Datenblatt!$B$39*Datenblatt!M193^3+Datenblatt!$C$39*Datenblatt!M193^2+Datenblatt!$D$39*Datenblatt!M193+Datenblatt!$E$39,IF(Übersicht!$C193=11,Datenblatt!$B$40*Datenblatt!M193^3+Datenblatt!$C$40*Datenblatt!M193^2+Datenblatt!$D$40*Datenblatt!M193+Datenblatt!$E$40,0))))))))))))))))))</f>
        <v>#DIV/0!</v>
      </c>
      <c r="L193" s="3"/>
      <c r="M193" t="e">
        <f>IF(AND(Übersicht!$C193=13,Datenblatt!O193&lt;Datenblatt!$Y$3),0,IF(AND(Übersicht!$C193=14,Datenblatt!O193&lt;Datenblatt!$Y$4),0,IF(AND(Übersicht!$C193=15,Datenblatt!O193&lt;Datenblatt!$Y$5),0,IF(AND(Übersicht!$C193=16,Datenblatt!O193&lt;Datenblatt!$Y$6),0,IF(AND(Übersicht!$C193=12,Datenblatt!O193&lt;Datenblatt!$Y$7),0,IF(AND(Übersicht!$C193=11,Datenblatt!O193&lt;Datenblatt!$Y$8),0,IF(AND($C193=13,Datenblatt!O193&gt;Datenblatt!$X$3),100,IF(AND($C193=14,Datenblatt!O193&gt;Datenblatt!$X$4),100,IF(AND($C193=15,Datenblatt!O193&gt;Datenblatt!$X$5),100,IF(AND($C193=16,Datenblatt!O193&gt;Datenblatt!$X$6),100,IF(AND($C193=12,Datenblatt!O193&gt;Datenblatt!$X$7),100,IF(AND($C193=11,Datenblatt!O193&gt;Datenblatt!$X$8),100,IF(Übersicht!$C193=13,Datenblatt!$B$11*Datenblatt!O193^3+Datenblatt!$C$11*Datenblatt!O193^2+Datenblatt!$D$11*Datenblatt!O193+Datenblatt!$E$11,IF(Übersicht!$C193=14,Datenblatt!$B$12*Datenblatt!O193^3+Datenblatt!$C$12*Datenblatt!O193^2+Datenblatt!$D$12*Datenblatt!O193+Datenblatt!$E$12,IF(Übersicht!$C193=15,Datenblatt!$B$13*Datenblatt!O193^3+Datenblatt!$C$13*Datenblatt!O193^2+Datenblatt!$D$13*Datenblatt!O193+Datenblatt!$E$13,IF(Übersicht!$C193=16,Datenblatt!$B$14*Datenblatt!O193^3+Datenblatt!$C$14*Datenblatt!O193^2+Datenblatt!$D$14*Datenblatt!O193+Datenblatt!$E$14,IF(Übersicht!$C193=12,Datenblatt!$B$15*Datenblatt!O193^3+Datenblatt!$C$15*Datenblatt!O193^2+Datenblatt!$D$15*Datenblatt!O193+Datenblatt!$E$15,IF(Übersicht!$C193=11,Datenblatt!$B$16*Datenblatt!O193^3+Datenblatt!$C$16*Datenblatt!O193^2+Datenblatt!$D$16*Datenblatt!O193+Datenblatt!$E$16,0))))))))))))))))))</f>
        <v>#DIV/0!</v>
      </c>
      <c r="N193">
        <f>IF(AND($C193=13,H193&lt;Datenblatt!$AA$3),0,IF(AND($C193=14,H193&lt;Datenblatt!$AA$4),0,IF(AND($C193=15,H193&lt;Datenblatt!$AA$5),0,IF(AND($C193=16,H193&lt;Datenblatt!$AA$6),0,IF(AND($C193=12,H193&lt;Datenblatt!$AA$7),0,IF(AND($C193=11,H193&lt;Datenblatt!$AA$8),0,IF(AND($C193=13,H193&gt;Datenblatt!$Z$3),100,IF(AND($C193=14,H193&gt;Datenblatt!$Z$4),100,IF(AND($C193=15,H193&gt;Datenblatt!$Z$5),100,IF(AND($C193=16,H193&gt;Datenblatt!$Z$6),100,IF(AND($C193=12,H193&gt;Datenblatt!$Z$7),100,IF(AND($C193=11,H193&gt;Datenblatt!$Z$8),100,IF($C193=13,(Datenblatt!$B$19*Übersicht!H193^3)+(Datenblatt!$C$19*Übersicht!H193^2)+(Datenblatt!$D$19*Übersicht!H193)+Datenblatt!$E$19,IF($C193=14,(Datenblatt!$B$20*Übersicht!H193^3)+(Datenblatt!$C$20*Übersicht!H193^2)+(Datenblatt!$D$20*Übersicht!H193)+Datenblatt!$E$20,IF($C193=15,(Datenblatt!$B$21*Übersicht!H193^3)+(Datenblatt!$C$21*Übersicht!H193^2)+(Datenblatt!$D$21*Übersicht!H193)+Datenblatt!$E$21,IF($C193=16,(Datenblatt!$B$22*Übersicht!H193^3)+(Datenblatt!$C$22*Übersicht!H193^2)+(Datenblatt!$D$22*Übersicht!H193)+Datenblatt!$E$22,IF($C193=12,(Datenblatt!$B$23*Übersicht!H193^3)+(Datenblatt!$C$23*Übersicht!H193^2)+(Datenblatt!$D$23*Übersicht!H193)+Datenblatt!$E$23,IF($C193=11,(Datenblatt!$B$24*Übersicht!H193^3)+(Datenblatt!$C$24*Übersicht!H193^2)+(Datenblatt!$D$24*Übersicht!H193)+Datenblatt!$E$24,0))))))))))))))))))</f>
        <v>0</v>
      </c>
      <c r="O193">
        <f>IF(AND(I193="",C193=11),Datenblatt!$I$26,IF(AND(I193="",C193=12),Datenblatt!$I$26,IF(AND(I193="",C193=16),Datenblatt!$I$27,IF(AND(I193="",C193=15),Datenblatt!$I$26,IF(AND(I193="",C193=14),Datenblatt!$I$26,IF(AND(I193="",C193=13),Datenblatt!$I$26,IF(AND($C193=13,I193&gt;Datenblatt!$AC$3),0,IF(AND($C193=14,I193&gt;Datenblatt!$AC$4),0,IF(AND($C193=15,I193&gt;Datenblatt!$AC$5),0,IF(AND($C193=16,I193&gt;Datenblatt!$AC$6),0,IF(AND($C193=12,I193&gt;Datenblatt!$AC$7),0,IF(AND($C193=11,I193&gt;Datenblatt!$AC$8),0,IF(AND($C193=13,I193&lt;Datenblatt!$AB$3),100,IF(AND($C193=14,I193&lt;Datenblatt!$AB$4),100,IF(AND($C193=15,I193&lt;Datenblatt!$AB$5),100,IF(AND($C193=16,I193&lt;Datenblatt!$AB$6),100,IF(AND($C193=12,I193&lt;Datenblatt!$AB$7),100,IF(AND($C193=11,I193&lt;Datenblatt!$AB$8),100,IF($C193=13,(Datenblatt!$B$27*Übersicht!I193^3)+(Datenblatt!$C$27*Übersicht!I193^2)+(Datenblatt!$D$27*Übersicht!I193)+Datenblatt!$E$27,IF($C193=14,(Datenblatt!$B$28*Übersicht!I193^3)+(Datenblatt!$C$28*Übersicht!I193^2)+(Datenblatt!$D$28*Übersicht!I193)+Datenblatt!$E$28,IF($C193=15,(Datenblatt!$B$29*Übersicht!I193^3)+(Datenblatt!$C$29*Übersicht!I193^2)+(Datenblatt!$D$29*Übersicht!I193)+Datenblatt!$E$29,IF($C193=16,(Datenblatt!$B$30*Übersicht!I193^3)+(Datenblatt!$C$30*Übersicht!I193^2)+(Datenblatt!$D$30*Übersicht!I193)+Datenblatt!$E$30,IF($C193=12,(Datenblatt!$B$31*Übersicht!I193^3)+(Datenblatt!$C$31*Übersicht!I193^2)+(Datenblatt!$D$31*Übersicht!I193)+Datenblatt!$E$31,IF($C193=11,(Datenblatt!$B$32*Übersicht!I193^3)+(Datenblatt!$C$32*Übersicht!I193^2)+(Datenblatt!$D$32*Übersicht!I193)+Datenblatt!$E$32,0))))))))))))))))))))))))</f>
        <v>0</v>
      </c>
      <c r="P193">
        <f>IF(AND(I193="",C193=11),Datenblatt!$I$29,IF(AND(I193="",C193=12),Datenblatt!$I$29,IF(AND(I193="",C193=16),Datenblatt!$I$29,IF(AND(I193="",C193=15),Datenblatt!$I$29,IF(AND(I193="",C193=14),Datenblatt!$I$29,IF(AND(I193="",C193=13),Datenblatt!$I$29,IF(AND($C193=13,I193&gt;Datenblatt!$AC$3),0,IF(AND($C193=14,I193&gt;Datenblatt!$AC$4),0,IF(AND($C193=15,I193&gt;Datenblatt!$AC$5),0,IF(AND($C193=16,I193&gt;Datenblatt!$AC$6),0,IF(AND($C193=12,I193&gt;Datenblatt!$AC$7),0,IF(AND($C193=11,I193&gt;Datenblatt!$AC$8),0,IF(AND($C193=13,I193&lt;Datenblatt!$AB$3),100,IF(AND($C193=14,I193&lt;Datenblatt!$AB$4),100,IF(AND($C193=15,I193&lt;Datenblatt!$AB$5),100,IF(AND($C193=16,I193&lt;Datenblatt!$AB$6),100,IF(AND($C193=12,I193&lt;Datenblatt!$AB$7),100,IF(AND($C193=11,I193&lt;Datenblatt!$AB$8),100,IF($C193=13,(Datenblatt!$B$27*Übersicht!I193^3)+(Datenblatt!$C$27*Übersicht!I193^2)+(Datenblatt!$D$27*Übersicht!I193)+Datenblatt!$E$27,IF($C193=14,(Datenblatt!$B$28*Übersicht!I193^3)+(Datenblatt!$C$28*Übersicht!I193^2)+(Datenblatt!$D$28*Übersicht!I193)+Datenblatt!$E$28,IF($C193=15,(Datenblatt!$B$29*Übersicht!I193^3)+(Datenblatt!$C$29*Übersicht!I193^2)+(Datenblatt!$D$29*Übersicht!I193)+Datenblatt!$E$29,IF($C193=16,(Datenblatt!$B$30*Übersicht!I193^3)+(Datenblatt!$C$30*Übersicht!I193^2)+(Datenblatt!$D$30*Übersicht!I193)+Datenblatt!$E$30,IF($C193=12,(Datenblatt!$B$31*Übersicht!I193^3)+(Datenblatt!$C$31*Übersicht!I193^2)+(Datenblatt!$D$31*Übersicht!I193)+Datenblatt!$E$31,IF($C193=11,(Datenblatt!$B$32*Übersicht!I193^3)+(Datenblatt!$C$32*Übersicht!I193^2)+(Datenblatt!$D$32*Übersicht!I193)+Datenblatt!$E$32,0))))))))))))))))))))))))</f>
        <v>0</v>
      </c>
      <c r="Q193" s="2" t="e">
        <f t="shared" si="8"/>
        <v>#DIV/0!</v>
      </c>
      <c r="R193" s="2" t="e">
        <f t="shared" si="9"/>
        <v>#DIV/0!</v>
      </c>
      <c r="T193" s="2"/>
      <c r="U193" s="2">
        <f>Datenblatt!$I$10</f>
        <v>63</v>
      </c>
      <c r="V193" s="2">
        <f>Datenblatt!$I$18</f>
        <v>62</v>
      </c>
      <c r="W193" s="2">
        <f>Datenblatt!$I$26</f>
        <v>56</v>
      </c>
      <c r="X193" s="2">
        <f>Datenblatt!$I$34</f>
        <v>58</v>
      </c>
      <c r="Y193" s="7" t="e">
        <f t="shared" si="10"/>
        <v>#DIV/0!</v>
      </c>
      <c r="AA193" s="2">
        <f>Datenblatt!$I$5</f>
        <v>73</v>
      </c>
      <c r="AB193">
        <f>Datenblatt!$I$13</f>
        <v>80</v>
      </c>
      <c r="AC193">
        <f>Datenblatt!$I$21</f>
        <v>80</v>
      </c>
      <c r="AD193">
        <f>Datenblatt!$I$29</f>
        <v>71</v>
      </c>
      <c r="AE193">
        <f>Datenblatt!$I$37</f>
        <v>75</v>
      </c>
      <c r="AF193" s="7" t="e">
        <f t="shared" si="11"/>
        <v>#DIV/0!</v>
      </c>
    </row>
    <row r="194" spans="11:32" ht="18.75" x14ac:dyDescent="0.3">
      <c r="K194" s="3" t="e">
        <f>IF(AND($C194=13,Datenblatt!M194&lt;Datenblatt!$S$3),0,IF(AND($C194=14,Datenblatt!M194&lt;Datenblatt!$S$4),0,IF(AND($C194=15,Datenblatt!M194&lt;Datenblatt!$S$5),0,IF(AND($C194=16,Datenblatt!M194&lt;Datenblatt!$S$6),0,IF(AND($C194=12,Datenblatt!M194&lt;Datenblatt!$S$7),0,IF(AND($C194=11,Datenblatt!M194&lt;Datenblatt!$S$8),0,IF(AND($C194=13,Datenblatt!M194&gt;Datenblatt!$R$3),100,IF(AND($C194=14,Datenblatt!M194&gt;Datenblatt!$R$4),100,IF(AND($C194=15,Datenblatt!M194&gt;Datenblatt!$R$5),100,IF(AND($C194=16,Datenblatt!M194&gt;Datenblatt!$R$6),100,IF(AND($C194=12,Datenblatt!M194&gt;Datenblatt!$R$7),100,IF(AND($C194=11,Datenblatt!M194&gt;Datenblatt!$R$8),100,IF(Übersicht!$C194=13,Datenblatt!$B$35*Datenblatt!M194^3+Datenblatt!$C$35*Datenblatt!M194^2+Datenblatt!$D$35*Datenblatt!M194+Datenblatt!$E$35,IF(Übersicht!$C194=14,Datenblatt!$B$36*Datenblatt!M194^3+Datenblatt!$C$36*Datenblatt!M194^2+Datenblatt!$D$36*Datenblatt!M194+Datenblatt!$E$36,IF(Übersicht!$C194=15,Datenblatt!$B$37*Datenblatt!M194^3+Datenblatt!$C$37*Datenblatt!M194^2+Datenblatt!$D$37*Datenblatt!M194+Datenblatt!$E$37,IF(Übersicht!$C194=16,Datenblatt!$B$38*Datenblatt!M194^3+Datenblatt!$C$38*Datenblatt!M194^2+Datenblatt!$D$38*Datenblatt!M194+Datenblatt!$E$38,IF(Übersicht!$C194=12,Datenblatt!$B$39*Datenblatt!M194^3+Datenblatt!$C$39*Datenblatt!M194^2+Datenblatt!$D$39*Datenblatt!M194+Datenblatt!$E$39,IF(Übersicht!$C194=11,Datenblatt!$B$40*Datenblatt!M194^3+Datenblatt!$C$40*Datenblatt!M194^2+Datenblatt!$D$40*Datenblatt!M194+Datenblatt!$E$40,0))))))))))))))))))</f>
        <v>#DIV/0!</v>
      </c>
      <c r="L194" s="3"/>
      <c r="M194" t="e">
        <f>IF(AND(Übersicht!$C194=13,Datenblatt!O194&lt;Datenblatt!$Y$3),0,IF(AND(Übersicht!$C194=14,Datenblatt!O194&lt;Datenblatt!$Y$4),0,IF(AND(Übersicht!$C194=15,Datenblatt!O194&lt;Datenblatt!$Y$5),0,IF(AND(Übersicht!$C194=16,Datenblatt!O194&lt;Datenblatt!$Y$6),0,IF(AND(Übersicht!$C194=12,Datenblatt!O194&lt;Datenblatt!$Y$7),0,IF(AND(Übersicht!$C194=11,Datenblatt!O194&lt;Datenblatt!$Y$8),0,IF(AND($C194=13,Datenblatt!O194&gt;Datenblatt!$X$3),100,IF(AND($C194=14,Datenblatt!O194&gt;Datenblatt!$X$4),100,IF(AND($C194=15,Datenblatt!O194&gt;Datenblatt!$X$5),100,IF(AND($C194=16,Datenblatt!O194&gt;Datenblatt!$X$6),100,IF(AND($C194=12,Datenblatt!O194&gt;Datenblatt!$X$7),100,IF(AND($C194=11,Datenblatt!O194&gt;Datenblatt!$X$8),100,IF(Übersicht!$C194=13,Datenblatt!$B$11*Datenblatt!O194^3+Datenblatt!$C$11*Datenblatt!O194^2+Datenblatt!$D$11*Datenblatt!O194+Datenblatt!$E$11,IF(Übersicht!$C194=14,Datenblatt!$B$12*Datenblatt!O194^3+Datenblatt!$C$12*Datenblatt!O194^2+Datenblatt!$D$12*Datenblatt!O194+Datenblatt!$E$12,IF(Übersicht!$C194=15,Datenblatt!$B$13*Datenblatt!O194^3+Datenblatt!$C$13*Datenblatt!O194^2+Datenblatt!$D$13*Datenblatt!O194+Datenblatt!$E$13,IF(Übersicht!$C194=16,Datenblatt!$B$14*Datenblatt!O194^3+Datenblatt!$C$14*Datenblatt!O194^2+Datenblatt!$D$14*Datenblatt!O194+Datenblatt!$E$14,IF(Übersicht!$C194=12,Datenblatt!$B$15*Datenblatt!O194^3+Datenblatt!$C$15*Datenblatt!O194^2+Datenblatt!$D$15*Datenblatt!O194+Datenblatt!$E$15,IF(Übersicht!$C194=11,Datenblatt!$B$16*Datenblatt!O194^3+Datenblatt!$C$16*Datenblatt!O194^2+Datenblatt!$D$16*Datenblatt!O194+Datenblatt!$E$16,0))))))))))))))))))</f>
        <v>#DIV/0!</v>
      </c>
      <c r="N194">
        <f>IF(AND($C194=13,H194&lt;Datenblatt!$AA$3),0,IF(AND($C194=14,H194&lt;Datenblatt!$AA$4),0,IF(AND($C194=15,H194&lt;Datenblatt!$AA$5),0,IF(AND($C194=16,H194&lt;Datenblatt!$AA$6),0,IF(AND($C194=12,H194&lt;Datenblatt!$AA$7),0,IF(AND($C194=11,H194&lt;Datenblatt!$AA$8),0,IF(AND($C194=13,H194&gt;Datenblatt!$Z$3),100,IF(AND($C194=14,H194&gt;Datenblatt!$Z$4),100,IF(AND($C194=15,H194&gt;Datenblatt!$Z$5),100,IF(AND($C194=16,H194&gt;Datenblatt!$Z$6),100,IF(AND($C194=12,H194&gt;Datenblatt!$Z$7),100,IF(AND($C194=11,H194&gt;Datenblatt!$Z$8),100,IF($C194=13,(Datenblatt!$B$19*Übersicht!H194^3)+(Datenblatt!$C$19*Übersicht!H194^2)+(Datenblatt!$D$19*Übersicht!H194)+Datenblatt!$E$19,IF($C194=14,(Datenblatt!$B$20*Übersicht!H194^3)+(Datenblatt!$C$20*Übersicht!H194^2)+(Datenblatt!$D$20*Übersicht!H194)+Datenblatt!$E$20,IF($C194=15,(Datenblatt!$B$21*Übersicht!H194^3)+(Datenblatt!$C$21*Übersicht!H194^2)+(Datenblatt!$D$21*Übersicht!H194)+Datenblatt!$E$21,IF($C194=16,(Datenblatt!$B$22*Übersicht!H194^3)+(Datenblatt!$C$22*Übersicht!H194^2)+(Datenblatt!$D$22*Übersicht!H194)+Datenblatt!$E$22,IF($C194=12,(Datenblatt!$B$23*Übersicht!H194^3)+(Datenblatt!$C$23*Übersicht!H194^2)+(Datenblatt!$D$23*Übersicht!H194)+Datenblatt!$E$23,IF($C194=11,(Datenblatt!$B$24*Übersicht!H194^3)+(Datenblatt!$C$24*Übersicht!H194^2)+(Datenblatt!$D$24*Übersicht!H194)+Datenblatt!$E$24,0))))))))))))))))))</f>
        <v>0</v>
      </c>
      <c r="O194">
        <f>IF(AND(I194="",C194=11),Datenblatt!$I$26,IF(AND(I194="",C194=12),Datenblatt!$I$26,IF(AND(I194="",C194=16),Datenblatt!$I$27,IF(AND(I194="",C194=15),Datenblatt!$I$26,IF(AND(I194="",C194=14),Datenblatt!$I$26,IF(AND(I194="",C194=13),Datenblatt!$I$26,IF(AND($C194=13,I194&gt;Datenblatt!$AC$3),0,IF(AND($C194=14,I194&gt;Datenblatt!$AC$4),0,IF(AND($C194=15,I194&gt;Datenblatt!$AC$5),0,IF(AND($C194=16,I194&gt;Datenblatt!$AC$6),0,IF(AND($C194=12,I194&gt;Datenblatt!$AC$7),0,IF(AND($C194=11,I194&gt;Datenblatt!$AC$8),0,IF(AND($C194=13,I194&lt;Datenblatt!$AB$3),100,IF(AND($C194=14,I194&lt;Datenblatt!$AB$4),100,IF(AND($C194=15,I194&lt;Datenblatt!$AB$5),100,IF(AND($C194=16,I194&lt;Datenblatt!$AB$6),100,IF(AND($C194=12,I194&lt;Datenblatt!$AB$7),100,IF(AND($C194=11,I194&lt;Datenblatt!$AB$8),100,IF($C194=13,(Datenblatt!$B$27*Übersicht!I194^3)+(Datenblatt!$C$27*Übersicht!I194^2)+(Datenblatt!$D$27*Übersicht!I194)+Datenblatt!$E$27,IF($C194=14,(Datenblatt!$B$28*Übersicht!I194^3)+(Datenblatt!$C$28*Übersicht!I194^2)+(Datenblatt!$D$28*Übersicht!I194)+Datenblatt!$E$28,IF($C194=15,(Datenblatt!$B$29*Übersicht!I194^3)+(Datenblatt!$C$29*Übersicht!I194^2)+(Datenblatt!$D$29*Übersicht!I194)+Datenblatt!$E$29,IF($C194=16,(Datenblatt!$B$30*Übersicht!I194^3)+(Datenblatt!$C$30*Übersicht!I194^2)+(Datenblatt!$D$30*Übersicht!I194)+Datenblatt!$E$30,IF($C194=12,(Datenblatt!$B$31*Übersicht!I194^3)+(Datenblatt!$C$31*Übersicht!I194^2)+(Datenblatt!$D$31*Übersicht!I194)+Datenblatt!$E$31,IF($C194=11,(Datenblatt!$B$32*Übersicht!I194^3)+(Datenblatt!$C$32*Übersicht!I194^2)+(Datenblatt!$D$32*Übersicht!I194)+Datenblatt!$E$32,0))))))))))))))))))))))))</f>
        <v>0</v>
      </c>
      <c r="P194">
        <f>IF(AND(I194="",C194=11),Datenblatt!$I$29,IF(AND(I194="",C194=12),Datenblatt!$I$29,IF(AND(I194="",C194=16),Datenblatt!$I$29,IF(AND(I194="",C194=15),Datenblatt!$I$29,IF(AND(I194="",C194=14),Datenblatt!$I$29,IF(AND(I194="",C194=13),Datenblatt!$I$29,IF(AND($C194=13,I194&gt;Datenblatt!$AC$3),0,IF(AND($C194=14,I194&gt;Datenblatt!$AC$4),0,IF(AND($C194=15,I194&gt;Datenblatt!$AC$5),0,IF(AND($C194=16,I194&gt;Datenblatt!$AC$6),0,IF(AND($C194=12,I194&gt;Datenblatt!$AC$7),0,IF(AND($C194=11,I194&gt;Datenblatt!$AC$8),0,IF(AND($C194=13,I194&lt;Datenblatt!$AB$3),100,IF(AND($C194=14,I194&lt;Datenblatt!$AB$4),100,IF(AND($C194=15,I194&lt;Datenblatt!$AB$5),100,IF(AND($C194=16,I194&lt;Datenblatt!$AB$6),100,IF(AND($C194=12,I194&lt;Datenblatt!$AB$7),100,IF(AND($C194=11,I194&lt;Datenblatt!$AB$8),100,IF($C194=13,(Datenblatt!$B$27*Übersicht!I194^3)+(Datenblatt!$C$27*Übersicht!I194^2)+(Datenblatt!$D$27*Übersicht!I194)+Datenblatt!$E$27,IF($C194=14,(Datenblatt!$B$28*Übersicht!I194^3)+(Datenblatt!$C$28*Übersicht!I194^2)+(Datenblatt!$D$28*Übersicht!I194)+Datenblatt!$E$28,IF($C194=15,(Datenblatt!$B$29*Übersicht!I194^3)+(Datenblatt!$C$29*Übersicht!I194^2)+(Datenblatt!$D$29*Übersicht!I194)+Datenblatt!$E$29,IF($C194=16,(Datenblatt!$B$30*Übersicht!I194^3)+(Datenblatt!$C$30*Übersicht!I194^2)+(Datenblatt!$D$30*Übersicht!I194)+Datenblatt!$E$30,IF($C194=12,(Datenblatt!$B$31*Übersicht!I194^3)+(Datenblatt!$C$31*Übersicht!I194^2)+(Datenblatt!$D$31*Übersicht!I194)+Datenblatt!$E$31,IF($C194=11,(Datenblatt!$B$32*Übersicht!I194^3)+(Datenblatt!$C$32*Übersicht!I194^2)+(Datenblatt!$D$32*Übersicht!I194)+Datenblatt!$E$32,0))))))))))))))))))))))))</f>
        <v>0</v>
      </c>
      <c r="Q194" s="2" t="e">
        <f t="shared" si="8"/>
        <v>#DIV/0!</v>
      </c>
      <c r="R194" s="2" t="e">
        <f t="shared" si="9"/>
        <v>#DIV/0!</v>
      </c>
      <c r="T194" s="2"/>
      <c r="U194" s="2">
        <f>Datenblatt!$I$10</f>
        <v>63</v>
      </c>
      <c r="V194" s="2">
        <f>Datenblatt!$I$18</f>
        <v>62</v>
      </c>
      <c r="W194" s="2">
        <f>Datenblatt!$I$26</f>
        <v>56</v>
      </c>
      <c r="X194" s="2">
        <f>Datenblatt!$I$34</f>
        <v>58</v>
      </c>
      <c r="Y194" s="7" t="e">
        <f t="shared" si="10"/>
        <v>#DIV/0!</v>
      </c>
      <c r="AA194" s="2">
        <f>Datenblatt!$I$5</f>
        <v>73</v>
      </c>
      <c r="AB194">
        <f>Datenblatt!$I$13</f>
        <v>80</v>
      </c>
      <c r="AC194">
        <f>Datenblatt!$I$21</f>
        <v>80</v>
      </c>
      <c r="AD194">
        <f>Datenblatt!$I$29</f>
        <v>71</v>
      </c>
      <c r="AE194">
        <f>Datenblatt!$I$37</f>
        <v>75</v>
      </c>
      <c r="AF194" s="7" t="e">
        <f t="shared" si="11"/>
        <v>#DIV/0!</v>
      </c>
    </row>
    <row r="195" spans="11:32" ht="18.75" x14ac:dyDescent="0.3">
      <c r="K195" s="3" t="e">
        <f>IF(AND($C195=13,Datenblatt!M195&lt;Datenblatt!$S$3),0,IF(AND($C195=14,Datenblatt!M195&lt;Datenblatt!$S$4),0,IF(AND($C195=15,Datenblatt!M195&lt;Datenblatt!$S$5),0,IF(AND($C195=16,Datenblatt!M195&lt;Datenblatt!$S$6),0,IF(AND($C195=12,Datenblatt!M195&lt;Datenblatt!$S$7),0,IF(AND($C195=11,Datenblatt!M195&lt;Datenblatt!$S$8),0,IF(AND($C195=13,Datenblatt!M195&gt;Datenblatt!$R$3),100,IF(AND($C195=14,Datenblatt!M195&gt;Datenblatt!$R$4),100,IF(AND($C195=15,Datenblatt!M195&gt;Datenblatt!$R$5),100,IF(AND($C195=16,Datenblatt!M195&gt;Datenblatt!$R$6),100,IF(AND($C195=12,Datenblatt!M195&gt;Datenblatt!$R$7),100,IF(AND($C195=11,Datenblatt!M195&gt;Datenblatt!$R$8),100,IF(Übersicht!$C195=13,Datenblatt!$B$35*Datenblatt!M195^3+Datenblatt!$C$35*Datenblatt!M195^2+Datenblatt!$D$35*Datenblatt!M195+Datenblatt!$E$35,IF(Übersicht!$C195=14,Datenblatt!$B$36*Datenblatt!M195^3+Datenblatt!$C$36*Datenblatt!M195^2+Datenblatt!$D$36*Datenblatt!M195+Datenblatt!$E$36,IF(Übersicht!$C195=15,Datenblatt!$B$37*Datenblatt!M195^3+Datenblatt!$C$37*Datenblatt!M195^2+Datenblatt!$D$37*Datenblatt!M195+Datenblatt!$E$37,IF(Übersicht!$C195=16,Datenblatt!$B$38*Datenblatt!M195^3+Datenblatt!$C$38*Datenblatt!M195^2+Datenblatt!$D$38*Datenblatt!M195+Datenblatt!$E$38,IF(Übersicht!$C195=12,Datenblatt!$B$39*Datenblatt!M195^3+Datenblatt!$C$39*Datenblatt!M195^2+Datenblatt!$D$39*Datenblatt!M195+Datenblatt!$E$39,IF(Übersicht!$C195=11,Datenblatt!$B$40*Datenblatt!M195^3+Datenblatt!$C$40*Datenblatt!M195^2+Datenblatt!$D$40*Datenblatt!M195+Datenblatt!$E$40,0))))))))))))))))))</f>
        <v>#DIV/0!</v>
      </c>
      <c r="L195" s="3"/>
      <c r="M195" t="e">
        <f>IF(AND(Übersicht!$C195=13,Datenblatt!O195&lt;Datenblatt!$Y$3),0,IF(AND(Übersicht!$C195=14,Datenblatt!O195&lt;Datenblatt!$Y$4),0,IF(AND(Übersicht!$C195=15,Datenblatt!O195&lt;Datenblatt!$Y$5),0,IF(AND(Übersicht!$C195=16,Datenblatt!O195&lt;Datenblatt!$Y$6),0,IF(AND(Übersicht!$C195=12,Datenblatt!O195&lt;Datenblatt!$Y$7),0,IF(AND(Übersicht!$C195=11,Datenblatt!O195&lt;Datenblatt!$Y$8),0,IF(AND($C195=13,Datenblatt!O195&gt;Datenblatt!$X$3),100,IF(AND($C195=14,Datenblatt!O195&gt;Datenblatt!$X$4),100,IF(AND($C195=15,Datenblatt!O195&gt;Datenblatt!$X$5),100,IF(AND($C195=16,Datenblatt!O195&gt;Datenblatt!$X$6),100,IF(AND($C195=12,Datenblatt!O195&gt;Datenblatt!$X$7),100,IF(AND($C195=11,Datenblatt!O195&gt;Datenblatt!$X$8),100,IF(Übersicht!$C195=13,Datenblatt!$B$11*Datenblatt!O195^3+Datenblatt!$C$11*Datenblatt!O195^2+Datenblatt!$D$11*Datenblatt!O195+Datenblatt!$E$11,IF(Übersicht!$C195=14,Datenblatt!$B$12*Datenblatt!O195^3+Datenblatt!$C$12*Datenblatt!O195^2+Datenblatt!$D$12*Datenblatt!O195+Datenblatt!$E$12,IF(Übersicht!$C195=15,Datenblatt!$B$13*Datenblatt!O195^3+Datenblatt!$C$13*Datenblatt!O195^2+Datenblatt!$D$13*Datenblatt!O195+Datenblatt!$E$13,IF(Übersicht!$C195=16,Datenblatt!$B$14*Datenblatt!O195^3+Datenblatt!$C$14*Datenblatt!O195^2+Datenblatt!$D$14*Datenblatt!O195+Datenblatt!$E$14,IF(Übersicht!$C195=12,Datenblatt!$B$15*Datenblatt!O195^3+Datenblatt!$C$15*Datenblatt!O195^2+Datenblatt!$D$15*Datenblatt!O195+Datenblatt!$E$15,IF(Übersicht!$C195=11,Datenblatt!$B$16*Datenblatt!O195^3+Datenblatt!$C$16*Datenblatt!O195^2+Datenblatt!$D$16*Datenblatt!O195+Datenblatt!$E$16,0))))))))))))))))))</f>
        <v>#DIV/0!</v>
      </c>
      <c r="N195">
        <f>IF(AND($C195=13,H195&lt;Datenblatt!$AA$3),0,IF(AND($C195=14,H195&lt;Datenblatt!$AA$4),0,IF(AND($C195=15,H195&lt;Datenblatt!$AA$5),0,IF(AND($C195=16,H195&lt;Datenblatt!$AA$6),0,IF(AND($C195=12,H195&lt;Datenblatt!$AA$7),0,IF(AND($C195=11,H195&lt;Datenblatt!$AA$8),0,IF(AND($C195=13,H195&gt;Datenblatt!$Z$3),100,IF(AND($C195=14,H195&gt;Datenblatt!$Z$4),100,IF(AND($C195=15,H195&gt;Datenblatt!$Z$5),100,IF(AND($C195=16,H195&gt;Datenblatt!$Z$6),100,IF(AND($C195=12,H195&gt;Datenblatt!$Z$7),100,IF(AND($C195=11,H195&gt;Datenblatt!$Z$8),100,IF($C195=13,(Datenblatt!$B$19*Übersicht!H195^3)+(Datenblatt!$C$19*Übersicht!H195^2)+(Datenblatt!$D$19*Übersicht!H195)+Datenblatt!$E$19,IF($C195=14,(Datenblatt!$B$20*Übersicht!H195^3)+(Datenblatt!$C$20*Übersicht!H195^2)+(Datenblatt!$D$20*Übersicht!H195)+Datenblatt!$E$20,IF($C195=15,(Datenblatt!$B$21*Übersicht!H195^3)+(Datenblatt!$C$21*Übersicht!H195^2)+(Datenblatt!$D$21*Übersicht!H195)+Datenblatt!$E$21,IF($C195=16,(Datenblatt!$B$22*Übersicht!H195^3)+(Datenblatt!$C$22*Übersicht!H195^2)+(Datenblatt!$D$22*Übersicht!H195)+Datenblatt!$E$22,IF($C195=12,(Datenblatt!$B$23*Übersicht!H195^3)+(Datenblatt!$C$23*Übersicht!H195^2)+(Datenblatt!$D$23*Übersicht!H195)+Datenblatt!$E$23,IF($C195=11,(Datenblatt!$B$24*Übersicht!H195^3)+(Datenblatt!$C$24*Übersicht!H195^2)+(Datenblatt!$D$24*Übersicht!H195)+Datenblatt!$E$24,0))))))))))))))))))</f>
        <v>0</v>
      </c>
      <c r="O195">
        <f>IF(AND(I195="",C195=11),Datenblatt!$I$26,IF(AND(I195="",C195=12),Datenblatt!$I$26,IF(AND(I195="",C195=16),Datenblatt!$I$27,IF(AND(I195="",C195=15),Datenblatt!$I$26,IF(AND(I195="",C195=14),Datenblatt!$I$26,IF(AND(I195="",C195=13),Datenblatt!$I$26,IF(AND($C195=13,I195&gt;Datenblatt!$AC$3),0,IF(AND($C195=14,I195&gt;Datenblatt!$AC$4),0,IF(AND($C195=15,I195&gt;Datenblatt!$AC$5),0,IF(AND($C195=16,I195&gt;Datenblatt!$AC$6),0,IF(AND($C195=12,I195&gt;Datenblatt!$AC$7),0,IF(AND($C195=11,I195&gt;Datenblatt!$AC$8),0,IF(AND($C195=13,I195&lt;Datenblatt!$AB$3),100,IF(AND($C195=14,I195&lt;Datenblatt!$AB$4),100,IF(AND($C195=15,I195&lt;Datenblatt!$AB$5),100,IF(AND($C195=16,I195&lt;Datenblatt!$AB$6),100,IF(AND($C195=12,I195&lt;Datenblatt!$AB$7),100,IF(AND($C195=11,I195&lt;Datenblatt!$AB$8),100,IF($C195=13,(Datenblatt!$B$27*Übersicht!I195^3)+(Datenblatt!$C$27*Übersicht!I195^2)+(Datenblatt!$D$27*Übersicht!I195)+Datenblatt!$E$27,IF($C195=14,(Datenblatt!$B$28*Übersicht!I195^3)+(Datenblatt!$C$28*Übersicht!I195^2)+(Datenblatt!$D$28*Übersicht!I195)+Datenblatt!$E$28,IF($C195=15,(Datenblatt!$B$29*Übersicht!I195^3)+(Datenblatt!$C$29*Übersicht!I195^2)+(Datenblatt!$D$29*Übersicht!I195)+Datenblatt!$E$29,IF($C195=16,(Datenblatt!$B$30*Übersicht!I195^3)+(Datenblatt!$C$30*Übersicht!I195^2)+(Datenblatt!$D$30*Übersicht!I195)+Datenblatt!$E$30,IF($C195=12,(Datenblatt!$B$31*Übersicht!I195^3)+(Datenblatt!$C$31*Übersicht!I195^2)+(Datenblatt!$D$31*Übersicht!I195)+Datenblatt!$E$31,IF($C195=11,(Datenblatt!$B$32*Übersicht!I195^3)+(Datenblatt!$C$32*Übersicht!I195^2)+(Datenblatt!$D$32*Übersicht!I195)+Datenblatt!$E$32,0))))))))))))))))))))))))</f>
        <v>0</v>
      </c>
      <c r="P195">
        <f>IF(AND(I195="",C195=11),Datenblatt!$I$29,IF(AND(I195="",C195=12),Datenblatt!$I$29,IF(AND(I195="",C195=16),Datenblatt!$I$29,IF(AND(I195="",C195=15),Datenblatt!$I$29,IF(AND(I195="",C195=14),Datenblatt!$I$29,IF(AND(I195="",C195=13),Datenblatt!$I$29,IF(AND($C195=13,I195&gt;Datenblatt!$AC$3),0,IF(AND($C195=14,I195&gt;Datenblatt!$AC$4),0,IF(AND($C195=15,I195&gt;Datenblatt!$AC$5),0,IF(AND($C195=16,I195&gt;Datenblatt!$AC$6),0,IF(AND($C195=12,I195&gt;Datenblatt!$AC$7),0,IF(AND($C195=11,I195&gt;Datenblatt!$AC$8),0,IF(AND($C195=13,I195&lt;Datenblatt!$AB$3),100,IF(AND($C195=14,I195&lt;Datenblatt!$AB$4),100,IF(AND($C195=15,I195&lt;Datenblatt!$AB$5),100,IF(AND($C195=16,I195&lt;Datenblatt!$AB$6),100,IF(AND($C195=12,I195&lt;Datenblatt!$AB$7),100,IF(AND($C195=11,I195&lt;Datenblatt!$AB$8),100,IF($C195=13,(Datenblatt!$B$27*Übersicht!I195^3)+(Datenblatt!$C$27*Übersicht!I195^2)+(Datenblatt!$D$27*Übersicht!I195)+Datenblatt!$E$27,IF($C195=14,(Datenblatt!$B$28*Übersicht!I195^3)+(Datenblatt!$C$28*Übersicht!I195^2)+(Datenblatt!$D$28*Übersicht!I195)+Datenblatt!$E$28,IF($C195=15,(Datenblatt!$B$29*Übersicht!I195^3)+(Datenblatt!$C$29*Übersicht!I195^2)+(Datenblatt!$D$29*Übersicht!I195)+Datenblatt!$E$29,IF($C195=16,(Datenblatt!$B$30*Übersicht!I195^3)+(Datenblatt!$C$30*Übersicht!I195^2)+(Datenblatt!$D$30*Übersicht!I195)+Datenblatt!$E$30,IF($C195=12,(Datenblatt!$B$31*Übersicht!I195^3)+(Datenblatt!$C$31*Übersicht!I195^2)+(Datenblatt!$D$31*Übersicht!I195)+Datenblatt!$E$31,IF($C195=11,(Datenblatt!$B$32*Übersicht!I195^3)+(Datenblatt!$C$32*Übersicht!I195^2)+(Datenblatt!$D$32*Übersicht!I195)+Datenblatt!$E$32,0))))))))))))))))))))))))</f>
        <v>0</v>
      </c>
      <c r="Q195" s="2" t="e">
        <f t="shared" ref="Q195:Q258" si="12">(M195*0.38+N195*0.34+O195*0.28)</f>
        <v>#DIV/0!</v>
      </c>
      <c r="R195" s="2" t="e">
        <f t="shared" ref="R195:R258" si="13">(K195*0.5+M195*0.19+N195*0.17+P195*0.14)</f>
        <v>#DIV/0!</v>
      </c>
      <c r="T195" s="2"/>
      <c r="U195" s="2">
        <f>Datenblatt!$I$10</f>
        <v>63</v>
      </c>
      <c r="V195" s="2">
        <f>Datenblatt!$I$18</f>
        <v>62</v>
      </c>
      <c r="W195" s="2">
        <f>Datenblatt!$I$26</f>
        <v>56</v>
      </c>
      <c r="X195" s="2">
        <f>Datenblatt!$I$34</f>
        <v>58</v>
      </c>
      <c r="Y195" s="7" t="e">
        <f t="shared" ref="Y195:Y258" si="14">IF(Q195&gt;X195,"JA","NEIN")</f>
        <v>#DIV/0!</v>
      </c>
      <c r="AA195" s="2">
        <f>Datenblatt!$I$5</f>
        <v>73</v>
      </c>
      <c r="AB195">
        <f>Datenblatt!$I$13</f>
        <v>80</v>
      </c>
      <c r="AC195">
        <f>Datenblatt!$I$21</f>
        <v>80</v>
      </c>
      <c r="AD195">
        <f>Datenblatt!$I$29</f>
        <v>71</v>
      </c>
      <c r="AE195">
        <f>Datenblatt!$I$37</f>
        <v>75</v>
      </c>
      <c r="AF195" s="7" t="e">
        <f t="shared" ref="AF195:AF258" si="15">IF(R195&gt;AE195,"JA","NEIN")</f>
        <v>#DIV/0!</v>
      </c>
    </row>
    <row r="196" spans="11:32" ht="18.75" x14ac:dyDescent="0.3">
      <c r="K196" s="3" t="e">
        <f>IF(AND($C196=13,Datenblatt!M196&lt;Datenblatt!$S$3),0,IF(AND($C196=14,Datenblatt!M196&lt;Datenblatt!$S$4),0,IF(AND($C196=15,Datenblatt!M196&lt;Datenblatt!$S$5),0,IF(AND($C196=16,Datenblatt!M196&lt;Datenblatt!$S$6),0,IF(AND($C196=12,Datenblatt!M196&lt;Datenblatt!$S$7),0,IF(AND($C196=11,Datenblatt!M196&lt;Datenblatt!$S$8),0,IF(AND($C196=13,Datenblatt!M196&gt;Datenblatt!$R$3),100,IF(AND($C196=14,Datenblatt!M196&gt;Datenblatt!$R$4),100,IF(AND($C196=15,Datenblatt!M196&gt;Datenblatt!$R$5),100,IF(AND($C196=16,Datenblatt!M196&gt;Datenblatt!$R$6),100,IF(AND($C196=12,Datenblatt!M196&gt;Datenblatt!$R$7),100,IF(AND($C196=11,Datenblatt!M196&gt;Datenblatt!$R$8),100,IF(Übersicht!$C196=13,Datenblatt!$B$35*Datenblatt!M196^3+Datenblatt!$C$35*Datenblatt!M196^2+Datenblatt!$D$35*Datenblatt!M196+Datenblatt!$E$35,IF(Übersicht!$C196=14,Datenblatt!$B$36*Datenblatt!M196^3+Datenblatt!$C$36*Datenblatt!M196^2+Datenblatt!$D$36*Datenblatt!M196+Datenblatt!$E$36,IF(Übersicht!$C196=15,Datenblatt!$B$37*Datenblatt!M196^3+Datenblatt!$C$37*Datenblatt!M196^2+Datenblatt!$D$37*Datenblatt!M196+Datenblatt!$E$37,IF(Übersicht!$C196=16,Datenblatt!$B$38*Datenblatt!M196^3+Datenblatt!$C$38*Datenblatt!M196^2+Datenblatt!$D$38*Datenblatt!M196+Datenblatt!$E$38,IF(Übersicht!$C196=12,Datenblatt!$B$39*Datenblatt!M196^3+Datenblatt!$C$39*Datenblatt!M196^2+Datenblatt!$D$39*Datenblatt!M196+Datenblatt!$E$39,IF(Übersicht!$C196=11,Datenblatt!$B$40*Datenblatt!M196^3+Datenblatt!$C$40*Datenblatt!M196^2+Datenblatt!$D$40*Datenblatt!M196+Datenblatt!$E$40,0))))))))))))))))))</f>
        <v>#DIV/0!</v>
      </c>
      <c r="L196" s="3"/>
      <c r="M196" t="e">
        <f>IF(AND(Übersicht!$C196=13,Datenblatt!O196&lt;Datenblatt!$Y$3),0,IF(AND(Übersicht!$C196=14,Datenblatt!O196&lt;Datenblatt!$Y$4),0,IF(AND(Übersicht!$C196=15,Datenblatt!O196&lt;Datenblatt!$Y$5),0,IF(AND(Übersicht!$C196=16,Datenblatt!O196&lt;Datenblatt!$Y$6),0,IF(AND(Übersicht!$C196=12,Datenblatt!O196&lt;Datenblatt!$Y$7),0,IF(AND(Übersicht!$C196=11,Datenblatt!O196&lt;Datenblatt!$Y$8),0,IF(AND($C196=13,Datenblatt!O196&gt;Datenblatt!$X$3),100,IF(AND($C196=14,Datenblatt!O196&gt;Datenblatt!$X$4),100,IF(AND($C196=15,Datenblatt!O196&gt;Datenblatt!$X$5),100,IF(AND($C196=16,Datenblatt!O196&gt;Datenblatt!$X$6),100,IF(AND($C196=12,Datenblatt!O196&gt;Datenblatt!$X$7),100,IF(AND($C196=11,Datenblatt!O196&gt;Datenblatt!$X$8),100,IF(Übersicht!$C196=13,Datenblatt!$B$11*Datenblatt!O196^3+Datenblatt!$C$11*Datenblatt!O196^2+Datenblatt!$D$11*Datenblatt!O196+Datenblatt!$E$11,IF(Übersicht!$C196=14,Datenblatt!$B$12*Datenblatt!O196^3+Datenblatt!$C$12*Datenblatt!O196^2+Datenblatt!$D$12*Datenblatt!O196+Datenblatt!$E$12,IF(Übersicht!$C196=15,Datenblatt!$B$13*Datenblatt!O196^3+Datenblatt!$C$13*Datenblatt!O196^2+Datenblatt!$D$13*Datenblatt!O196+Datenblatt!$E$13,IF(Übersicht!$C196=16,Datenblatt!$B$14*Datenblatt!O196^3+Datenblatt!$C$14*Datenblatt!O196^2+Datenblatt!$D$14*Datenblatt!O196+Datenblatt!$E$14,IF(Übersicht!$C196=12,Datenblatt!$B$15*Datenblatt!O196^3+Datenblatt!$C$15*Datenblatt!O196^2+Datenblatt!$D$15*Datenblatt!O196+Datenblatt!$E$15,IF(Übersicht!$C196=11,Datenblatt!$B$16*Datenblatt!O196^3+Datenblatt!$C$16*Datenblatt!O196^2+Datenblatt!$D$16*Datenblatt!O196+Datenblatt!$E$16,0))))))))))))))))))</f>
        <v>#DIV/0!</v>
      </c>
      <c r="N196">
        <f>IF(AND($C196=13,H196&lt;Datenblatt!$AA$3),0,IF(AND($C196=14,H196&lt;Datenblatt!$AA$4),0,IF(AND($C196=15,H196&lt;Datenblatt!$AA$5),0,IF(AND($C196=16,H196&lt;Datenblatt!$AA$6),0,IF(AND($C196=12,H196&lt;Datenblatt!$AA$7),0,IF(AND($C196=11,H196&lt;Datenblatt!$AA$8),0,IF(AND($C196=13,H196&gt;Datenblatt!$Z$3),100,IF(AND($C196=14,H196&gt;Datenblatt!$Z$4),100,IF(AND($C196=15,H196&gt;Datenblatt!$Z$5),100,IF(AND($C196=16,H196&gt;Datenblatt!$Z$6),100,IF(AND($C196=12,H196&gt;Datenblatt!$Z$7),100,IF(AND($C196=11,H196&gt;Datenblatt!$Z$8),100,IF($C196=13,(Datenblatt!$B$19*Übersicht!H196^3)+(Datenblatt!$C$19*Übersicht!H196^2)+(Datenblatt!$D$19*Übersicht!H196)+Datenblatt!$E$19,IF($C196=14,(Datenblatt!$B$20*Übersicht!H196^3)+(Datenblatt!$C$20*Übersicht!H196^2)+(Datenblatt!$D$20*Übersicht!H196)+Datenblatt!$E$20,IF($C196=15,(Datenblatt!$B$21*Übersicht!H196^3)+(Datenblatt!$C$21*Übersicht!H196^2)+(Datenblatt!$D$21*Übersicht!H196)+Datenblatt!$E$21,IF($C196=16,(Datenblatt!$B$22*Übersicht!H196^3)+(Datenblatt!$C$22*Übersicht!H196^2)+(Datenblatt!$D$22*Übersicht!H196)+Datenblatt!$E$22,IF($C196=12,(Datenblatt!$B$23*Übersicht!H196^3)+(Datenblatt!$C$23*Übersicht!H196^2)+(Datenblatt!$D$23*Übersicht!H196)+Datenblatt!$E$23,IF($C196=11,(Datenblatt!$B$24*Übersicht!H196^3)+(Datenblatt!$C$24*Übersicht!H196^2)+(Datenblatt!$D$24*Übersicht!H196)+Datenblatt!$E$24,0))))))))))))))))))</f>
        <v>0</v>
      </c>
      <c r="O196">
        <f>IF(AND(I196="",C196=11),Datenblatt!$I$26,IF(AND(I196="",C196=12),Datenblatt!$I$26,IF(AND(I196="",C196=16),Datenblatt!$I$27,IF(AND(I196="",C196=15),Datenblatt!$I$26,IF(AND(I196="",C196=14),Datenblatt!$I$26,IF(AND(I196="",C196=13),Datenblatt!$I$26,IF(AND($C196=13,I196&gt;Datenblatt!$AC$3),0,IF(AND($C196=14,I196&gt;Datenblatt!$AC$4),0,IF(AND($C196=15,I196&gt;Datenblatt!$AC$5),0,IF(AND($C196=16,I196&gt;Datenblatt!$AC$6),0,IF(AND($C196=12,I196&gt;Datenblatt!$AC$7),0,IF(AND($C196=11,I196&gt;Datenblatt!$AC$8),0,IF(AND($C196=13,I196&lt;Datenblatt!$AB$3),100,IF(AND($C196=14,I196&lt;Datenblatt!$AB$4),100,IF(AND($C196=15,I196&lt;Datenblatt!$AB$5),100,IF(AND($C196=16,I196&lt;Datenblatt!$AB$6),100,IF(AND($C196=12,I196&lt;Datenblatt!$AB$7),100,IF(AND($C196=11,I196&lt;Datenblatt!$AB$8),100,IF($C196=13,(Datenblatt!$B$27*Übersicht!I196^3)+(Datenblatt!$C$27*Übersicht!I196^2)+(Datenblatt!$D$27*Übersicht!I196)+Datenblatt!$E$27,IF($C196=14,(Datenblatt!$B$28*Übersicht!I196^3)+(Datenblatt!$C$28*Übersicht!I196^2)+(Datenblatt!$D$28*Übersicht!I196)+Datenblatt!$E$28,IF($C196=15,(Datenblatt!$B$29*Übersicht!I196^3)+(Datenblatt!$C$29*Übersicht!I196^2)+(Datenblatt!$D$29*Übersicht!I196)+Datenblatt!$E$29,IF($C196=16,(Datenblatt!$B$30*Übersicht!I196^3)+(Datenblatt!$C$30*Übersicht!I196^2)+(Datenblatt!$D$30*Übersicht!I196)+Datenblatt!$E$30,IF($C196=12,(Datenblatt!$B$31*Übersicht!I196^3)+(Datenblatt!$C$31*Übersicht!I196^2)+(Datenblatt!$D$31*Übersicht!I196)+Datenblatt!$E$31,IF($C196=11,(Datenblatt!$B$32*Übersicht!I196^3)+(Datenblatt!$C$32*Übersicht!I196^2)+(Datenblatt!$D$32*Übersicht!I196)+Datenblatt!$E$32,0))))))))))))))))))))))))</f>
        <v>0</v>
      </c>
      <c r="P196">
        <f>IF(AND(I196="",C196=11),Datenblatt!$I$29,IF(AND(I196="",C196=12),Datenblatt!$I$29,IF(AND(I196="",C196=16),Datenblatt!$I$29,IF(AND(I196="",C196=15),Datenblatt!$I$29,IF(AND(I196="",C196=14),Datenblatt!$I$29,IF(AND(I196="",C196=13),Datenblatt!$I$29,IF(AND($C196=13,I196&gt;Datenblatt!$AC$3),0,IF(AND($C196=14,I196&gt;Datenblatt!$AC$4),0,IF(AND($C196=15,I196&gt;Datenblatt!$AC$5),0,IF(AND($C196=16,I196&gt;Datenblatt!$AC$6),0,IF(AND($C196=12,I196&gt;Datenblatt!$AC$7),0,IF(AND($C196=11,I196&gt;Datenblatt!$AC$8),0,IF(AND($C196=13,I196&lt;Datenblatt!$AB$3),100,IF(AND($C196=14,I196&lt;Datenblatt!$AB$4),100,IF(AND($C196=15,I196&lt;Datenblatt!$AB$5),100,IF(AND($C196=16,I196&lt;Datenblatt!$AB$6),100,IF(AND($C196=12,I196&lt;Datenblatt!$AB$7),100,IF(AND($C196=11,I196&lt;Datenblatt!$AB$8),100,IF($C196=13,(Datenblatt!$B$27*Übersicht!I196^3)+(Datenblatt!$C$27*Übersicht!I196^2)+(Datenblatt!$D$27*Übersicht!I196)+Datenblatt!$E$27,IF($C196=14,(Datenblatt!$B$28*Übersicht!I196^3)+(Datenblatt!$C$28*Übersicht!I196^2)+(Datenblatt!$D$28*Übersicht!I196)+Datenblatt!$E$28,IF($C196=15,(Datenblatt!$B$29*Übersicht!I196^3)+(Datenblatt!$C$29*Übersicht!I196^2)+(Datenblatt!$D$29*Übersicht!I196)+Datenblatt!$E$29,IF($C196=16,(Datenblatt!$B$30*Übersicht!I196^3)+(Datenblatt!$C$30*Übersicht!I196^2)+(Datenblatt!$D$30*Übersicht!I196)+Datenblatt!$E$30,IF($C196=12,(Datenblatt!$B$31*Übersicht!I196^3)+(Datenblatt!$C$31*Übersicht!I196^2)+(Datenblatt!$D$31*Übersicht!I196)+Datenblatt!$E$31,IF($C196=11,(Datenblatt!$B$32*Übersicht!I196^3)+(Datenblatt!$C$32*Übersicht!I196^2)+(Datenblatt!$D$32*Übersicht!I196)+Datenblatt!$E$32,0))))))))))))))))))))))))</f>
        <v>0</v>
      </c>
      <c r="Q196" s="2" t="e">
        <f t="shared" si="12"/>
        <v>#DIV/0!</v>
      </c>
      <c r="R196" s="2" t="e">
        <f t="shared" si="13"/>
        <v>#DIV/0!</v>
      </c>
      <c r="T196" s="2"/>
      <c r="U196" s="2">
        <f>Datenblatt!$I$10</f>
        <v>63</v>
      </c>
      <c r="V196" s="2">
        <f>Datenblatt!$I$18</f>
        <v>62</v>
      </c>
      <c r="W196" s="2">
        <f>Datenblatt!$I$26</f>
        <v>56</v>
      </c>
      <c r="X196" s="2">
        <f>Datenblatt!$I$34</f>
        <v>58</v>
      </c>
      <c r="Y196" s="7" t="e">
        <f t="shared" si="14"/>
        <v>#DIV/0!</v>
      </c>
      <c r="AA196" s="2">
        <f>Datenblatt!$I$5</f>
        <v>73</v>
      </c>
      <c r="AB196">
        <f>Datenblatt!$I$13</f>
        <v>80</v>
      </c>
      <c r="AC196">
        <f>Datenblatt!$I$21</f>
        <v>80</v>
      </c>
      <c r="AD196">
        <f>Datenblatt!$I$29</f>
        <v>71</v>
      </c>
      <c r="AE196">
        <f>Datenblatt!$I$37</f>
        <v>75</v>
      </c>
      <c r="AF196" s="7" t="e">
        <f t="shared" si="15"/>
        <v>#DIV/0!</v>
      </c>
    </row>
    <row r="197" spans="11:32" ht="18.75" x14ac:dyDescent="0.3">
      <c r="K197" s="3" t="e">
        <f>IF(AND($C197=13,Datenblatt!M197&lt;Datenblatt!$S$3),0,IF(AND($C197=14,Datenblatt!M197&lt;Datenblatt!$S$4),0,IF(AND($C197=15,Datenblatt!M197&lt;Datenblatt!$S$5),0,IF(AND($C197=16,Datenblatt!M197&lt;Datenblatt!$S$6),0,IF(AND($C197=12,Datenblatt!M197&lt;Datenblatt!$S$7),0,IF(AND($C197=11,Datenblatt!M197&lt;Datenblatt!$S$8),0,IF(AND($C197=13,Datenblatt!M197&gt;Datenblatt!$R$3),100,IF(AND($C197=14,Datenblatt!M197&gt;Datenblatt!$R$4),100,IF(AND($C197=15,Datenblatt!M197&gt;Datenblatt!$R$5),100,IF(AND($C197=16,Datenblatt!M197&gt;Datenblatt!$R$6),100,IF(AND($C197=12,Datenblatt!M197&gt;Datenblatt!$R$7),100,IF(AND($C197=11,Datenblatt!M197&gt;Datenblatt!$R$8),100,IF(Übersicht!$C197=13,Datenblatt!$B$35*Datenblatt!M197^3+Datenblatt!$C$35*Datenblatt!M197^2+Datenblatt!$D$35*Datenblatt!M197+Datenblatt!$E$35,IF(Übersicht!$C197=14,Datenblatt!$B$36*Datenblatt!M197^3+Datenblatt!$C$36*Datenblatt!M197^2+Datenblatt!$D$36*Datenblatt!M197+Datenblatt!$E$36,IF(Übersicht!$C197=15,Datenblatt!$B$37*Datenblatt!M197^3+Datenblatt!$C$37*Datenblatt!M197^2+Datenblatt!$D$37*Datenblatt!M197+Datenblatt!$E$37,IF(Übersicht!$C197=16,Datenblatt!$B$38*Datenblatt!M197^3+Datenblatt!$C$38*Datenblatt!M197^2+Datenblatt!$D$38*Datenblatt!M197+Datenblatt!$E$38,IF(Übersicht!$C197=12,Datenblatt!$B$39*Datenblatt!M197^3+Datenblatt!$C$39*Datenblatt!M197^2+Datenblatt!$D$39*Datenblatt!M197+Datenblatt!$E$39,IF(Übersicht!$C197=11,Datenblatt!$B$40*Datenblatt!M197^3+Datenblatt!$C$40*Datenblatt!M197^2+Datenblatt!$D$40*Datenblatt!M197+Datenblatt!$E$40,0))))))))))))))))))</f>
        <v>#DIV/0!</v>
      </c>
      <c r="L197" s="3"/>
      <c r="M197" t="e">
        <f>IF(AND(Übersicht!$C197=13,Datenblatt!O197&lt;Datenblatt!$Y$3),0,IF(AND(Übersicht!$C197=14,Datenblatt!O197&lt;Datenblatt!$Y$4),0,IF(AND(Übersicht!$C197=15,Datenblatt!O197&lt;Datenblatt!$Y$5),0,IF(AND(Übersicht!$C197=16,Datenblatt!O197&lt;Datenblatt!$Y$6),0,IF(AND(Übersicht!$C197=12,Datenblatt!O197&lt;Datenblatt!$Y$7),0,IF(AND(Übersicht!$C197=11,Datenblatt!O197&lt;Datenblatt!$Y$8),0,IF(AND($C197=13,Datenblatt!O197&gt;Datenblatt!$X$3),100,IF(AND($C197=14,Datenblatt!O197&gt;Datenblatt!$X$4),100,IF(AND($C197=15,Datenblatt!O197&gt;Datenblatt!$X$5),100,IF(AND($C197=16,Datenblatt!O197&gt;Datenblatt!$X$6),100,IF(AND($C197=12,Datenblatt!O197&gt;Datenblatt!$X$7),100,IF(AND($C197=11,Datenblatt!O197&gt;Datenblatt!$X$8),100,IF(Übersicht!$C197=13,Datenblatt!$B$11*Datenblatt!O197^3+Datenblatt!$C$11*Datenblatt!O197^2+Datenblatt!$D$11*Datenblatt!O197+Datenblatt!$E$11,IF(Übersicht!$C197=14,Datenblatt!$B$12*Datenblatt!O197^3+Datenblatt!$C$12*Datenblatt!O197^2+Datenblatt!$D$12*Datenblatt!O197+Datenblatt!$E$12,IF(Übersicht!$C197=15,Datenblatt!$B$13*Datenblatt!O197^3+Datenblatt!$C$13*Datenblatt!O197^2+Datenblatt!$D$13*Datenblatt!O197+Datenblatt!$E$13,IF(Übersicht!$C197=16,Datenblatt!$B$14*Datenblatt!O197^3+Datenblatt!$C$14*Datenblatt!O197^2+Datenblatt!$D$14*Datenblatt!O197+Datenblatt!$E$14,IF(Übersicht!$C197=12,Datenblatt!$B$15*Datenblatt!O197^3+Datenblatt!$C$15*Datenblatt!O197^2+Datenblatt!$D$15*Datenblatt!O197+Datenblatt!$E$15,IF(Übersicht!$C197=11,Datenblatt!$B$16*Datenblatt!O197^3+Datenblatt!$C$16*Datenblatt!O197^2+Datenblatt!$D$16*Datenblatt!O197+Datenblatt!$E$16,0))))))))))))))))))</f>
        <v>#DIV/0!</v>
      </c>
      <c r="N197">
        <f>IF(AND($C197=13,H197&lt;Datenblatt!$AA$3),0,IF(AND($C197=14,H197&lt;Datenblatt!$AA$4),0,IF(AND($C197=15,H197&lt;Datenblatt!$AA$5),0,IF(AND($C197=16,H197&lt;Datenblatt!$AA$6),0,IF(AND($C197=12,H197&lt;Datenblatt!$AA$7),0,IF(AND($C197=11,H197&lt;Datenblatt!$AA$8),0,IF(AND($C197=13,H197&gt;Datenblatt!$Z$3),100,IF(AND($C197=14,H197&gt;Datenblatt!$Z$4),100,IF(AND($C197=15,H197&gt;Datenblatt!$Z$5),100,IF(AND($C197=16,H197&gt;Datenblatt!$Z$6),100,IF(AND($C197=12,H197&gt;Datenblatt!$Z$7),100,IF(AND($C197=11,H197&gt;Datenblatt!$Z$8),100,IF($C197=13,(Datenblatt!$B$19*Übersicht!H197^3)+(Datenblatt!$C$19*Übersicht!H197^2)+(Datenblatt!$D$19*Übersicht!H197)+Datenblatt!$E$19,IF($C197=14,(Datenblatt!$B$20*Übersicht!H197^3)+(Datenblatt!$C$20*Übersicht!H197^2)+(Datenblatt!$D$20*Übersicht!H197)+Datenblatt!$E$20,IF($C197=15,(Datenblatt!$B$21*Übersicht!H197^3)+(Datenblatt!$C$21*Übersicht!H197^2)+(Datenblatt!$D$21*Übersicht!H197)+Datenblatt!$E$21,IF($C197=16,(Datenblatt!$B$22*Übersicht!H197^3)+(Datenblatt!$C$22*Übersicht!H197^2)+(Datenblatt!$D$22*Übersicht!H197)+Datenblatt!$E$22,IF($C197=12,(Datenblatt!$B$23*Übersicht!H197^3)+(Datenblatt!$C$23*Übersicht!H197^2)+(Datenblatt!$D$23*Übersicht!H197)+Datenblatt!$E$23,IF($C197=11,(Datenblatt!$B$24*Übersicht!H197^3)+(Datenblatt!$C$24*Übersicht!H197^2)+(Datenblatt!$D$24*Übersicht!H197)+Datenblatt!$E$24,0))))))))))))))))))</f>
        <v>0</v>
      </c>
      <c r="O197">
        <f>IF(AND(I197="",C197=11),Datenblatt!$I$26,IF(AND(I197="",C197=12),Datenblatt!$I$26,IF(AND(I197="",C197=16),Datenblatt!$I$27,IF(AND(I197="",C197=15),Datenblatt!$I$26,IF(AND(I197="",C197=14),Datenblatt!$I$26,IF(AND(I197="",C197=13),Datenblatt!$I$26,IF(AND($C197=13,I197&gt;Datenblatt!$AC$3),0,IF(AND($C197=14,I197&gt;Datenblatt!$AC$4),0,IF(AND($C197=15,I197&gt;Datenblatt!$AC$5),0,IF(AND($C197=16,I197&gt;Datenblatt!$AC$6),0,IF(AND($C197=12,I197&gt;Datenblatt!$AC$7),0,IF(AND($C197=11,I197&gt;Datenblatt!$AC$8),0,IF(AND($C197=13,I197&lt;Datenblatt!$AB$3),100,IF(AND($C197=14,I197&lt;Datenblatt!$AB$4),100,IF(AND($C197=15,I197&lt;Datenblatt!$AB$5),100,IF(AND($C197=16,I197&lt;Datenblatt!$AB$6),100,IF(AND($C197=12,I197&lt;Datenblatt!$AB$7),100,IF(AND($C197=11,I197&lt;Datenblatt!$AB$8),100,IF($C197=13,(Datenblatt!$B$27*Übersicht!I197^3)+(Datenblatt!$C$27*Übersicht!I197^2)+(Datenblatt!$D$27*Übersicht!I197)+Datenblatt!$E$27,IF($C197=14,(Datenblatt!$B$28*Übersicht!I197^3)+(Datenblatt!$C$28*Übersicht!I197^2)+(Datenblatt!$D$28*Übersicht!I197)+Datenblatt!$E$28,IF($C197=15,(Datenblatt!$B$29*Übersicht!I197^3)+(Datenblatt!$C$29*Übersicht!I197^2)+(Datenblatt!$D$29*Übersicht!I197)+Datenblatt!$E$29,IF($C197=16,(Datenblatt!$B$30*Übersicht!I197^3)+(Datenblatt!$C$30*Übersicht!I197^2)+(Datenblatt!$D$30*Übersicht!I197)+Datenblatt!$E$30,IF($C197=12,(Datenblatt!$B$31*Übersicht!I197^3)+(Datenblatt!$C$31*Übersicht!I197^2)+(Datenblatt!$D$31*Übersicht!I197)+Datenblatt!$E$31,IF($C197=11,(Datenblatt!$B$32*Übersicht!I197^3)+(Datenblatt!$C$32*Übersicht!I197^2)+(Datenblatt!$D$32*Übersicht!I197)+Datenblatt!$E$32,0))))))))))))))))))))))))</f>
        <v>0</v>
      </c>
      <c r="P197">
        <f>IF(AND(I197="",C197=11),Datenblatt!$I$29,IF(AND(I197="",C197=12),Datenblatt!$I$29,IF(AND(I197="",C197=16),Datenblatt!$I$29,IF(AND(I197="",C197=15),Datenblatt!$I$29,IF(AND(I197="",C197=14),Datenblatt!$I$29,IF(AND(I197="",C197=13),Datenblatt!$I$29,IF(AND($C197=13,I197&gt;Datenblatt!$AC$3),0,IF(AND($C197=14,I197&gt;Datenblatt!$AC$4),0,IF(AND($C197=15,I197&gt;Datenblatt!$AC$5),0,IF(AND($C197=16,I197&gt;Datenblatt!$AC$6),0,IF(AND($C197=12,I197&gt;Datenblatt!$AC$7),0,IF(AND($C197=11,I197&gt;Datenblatt!$AC$8),0,IF(AND($C197=13,I197&lt;Datenblatt!$AB$3),100,IF(AND($C197=14,I197&lt;Datenblatt!$AB$4),100,IF(AND($C197=15,I197&lt;Datenblatt!$AB$5),100,IF(AND($C197=16,I197&lt;Datenblatt!$AB$6),100,IF(AND($C197=12,I197&lt;Datenblatt!$AB$7),100,IF(AND($C197=11,I197&lt;Datenblatt!$AB$8),100,IF($C197=13,(Datenblatt!$B$27*Übersicht!I197^3)+(Datenblatt!$C$27*Übersicht!I197^2)+(Datenblatt!$D$27*Übersicht!I197)+Datenblatt!$E$27,IF($C197=14,(Datenblatt!$B$28*Übersicht!I197^3)+(Datenblatt!$C$28*Übersicht!I197^2)+(Datenblatt!$D$28*Übersicht!I197)+Datenblatt!$E$28,IF($C197=15,(Datenblatt!$B$29*Übersicht!I197^3)+(Datenblatt!$C$29*Übersicht!I197^2)+(Datenblatt!$D$29*Übersicht!I197)+Datenblatt!$E$29,IF($C197=16,(Datenblatt!$B$30*Übersicht!I197^3)+(Datenblatt!$C$30*Übersicht!I197^2)+(Datenblatt!$D$30*Übersicht!I197)+Datenblatt!$E$30,IF($C197=12,(Datenblatt!$B$31*Übersicht!I197^3)+(Datenblatt!$C$31*Übersicht!I197^2)+(Datenblatt!$D$31*Übersicht!I197)+Datenblatt!$E$31,IF($C197=11,(Datenblatt!$B$32*Übersicht!I197^3)+(Datenblatt!$C$32*Übersicht!I197^2)+(Datenblatt!$D$32*Übersicht!I197)+Datenblatt!$E$32,0))))))))))))))))))))))))</f>
        <v>0</v>
      </c>
      <c r="Q197" s="2" t="e">
        <f t="shared" si="12"/>
        <v>#DIV/0!</v>
      </c>
      <c r="R197" s="2" t="e">
        <f t="shared" si="13"/>
        <v>#DIV/0!</v>
      </c>
      <c r="T197" s="2"/>
      <c r="U197" s="2">
        <f>Datenblatt!$I$10</f>
        <v>63</v>
      </c>
      <c r="V197" s="2">
        <f>Datenblatt!$I$18</f>
        <v>62</v>
      </c>
      <c r="W197" s="2">
        <f>Datenblatt!$I$26</f>
        <v>56</v>
      </c>
      <c r="X197" s="2">
        <f>Datenblatt!$I$34</f>
        <v>58</v>
      </c>
      <c r="Y197" s="7" t="e">
        <f t="shared" si="14"/>
        <v>#DIV/0!</v>
      </c>
      <c r="AA197" s="2">
        <f>Datenblatt!$I$5</f>
        <v>73</v>
      </c>
      <c r="AB197">
        <f>Datenblatt!$I$13</f>
        <v>80</v>
      </c>
      <c r="AC197">
        <f>Datenblatt!$I$21</f>
        <v>80</v>
      </c>
      <c r="AD197">
        <f>Datenblatt!$I$29</f>
        <v>71</v>
      </c>
      <c r="AE197">
        <f>Datenblatt!$I$37</f>
        <v>75</v>
      </c>
      <c r="AF197" s="7" t="e">
        <f t="shared" si="15"/>
        <v>#DIV/0!</v>
      </c>
    </row>
    <row r="198" spans="11:32" ht="18.75" x14ac:dyDescent="0.3">
      <c r="K198" s="3" t="e">
        <f>IF(AND($C198=13,Datenblatt!M198&lt;Datenblatt!$S$3),0,IF(AND($C198=14,Datenblatt!M198&lt;Datenblatt!$S$4),0,IF(AND($C198=15,Datenblatt!M198&lt;Datenblatt!$S$5),0,IF(AND($C198=16,Datenblatt!M198&lt;Datenblatt!$S$6),0,IF(AND($C198=12,Datenblatt!M198&lt;Datenblatt!$S$7),0,IF(AND($C198=11,Datenblatt!M198&lt;Datenblatt!$S$8),0,IF(AND($C198=13,Datenblatt!M198&gt;Datenblatt!$R$3),100,IF(AND($C198=14,Datenblatt!M198&gt;Datenblatt!$R$4),100,IF(AND($C198=15,Datenblatt!M198&gt;Datenblatt!$R$5),100,IF(AND($C198=16,Datenblatt!M198&gt;Datenblatt!$R$6),100,IF(AND($C198=12,Datenblatt!M198&gt;Datenblatt!$R$7),100,IF(AND($C198=11,Datenblatt!M198&gt;Datenblatt!$R$8),100,IF(Übersicht!$C198=13,Datenblatt!$B$35*Datenblatt!M198^3+Datenblatt!$C$35*Datenblatt!M198^2+Datenblatt!$D$35*Datenblatt!M198+Datenblatt!$E$35,IF(Übersicht!$C198=14,Datenblatt!$B$36*Datenblatt!M198^3+Datenblatt!$C$36*Datenblatt!M198^2+Datenblatt!$D$36*Datenblatt!M198+Datenblatt!$E$36,IF(Übersicht!$C198=15,Datenblatt!$B$37*Datenblatt!M198^3+Datenblatt!$C$37*Datenblatt!M198^2+Datenblatt!$D$37*Datenblatt!M198+Datenblatt!$E$37,IF(Übersicht!$C198=16,Datenblatt!$B$38*Datenblatt!M198^3+Datenblatt!$C$38*Datenblatt!M198^2+Datenblatt!$D$38*Datenblatt!M198+Datenblatt!$E$38,IF(Übersicht!$C198=12,Datenblatt!$B$39*Datenblatt!M198^3+Datenblatt!$C$39*Datenblatt!M198^2+Datenblatt!$D$39*Datenblatt!M198+Datenblatt!$E$39,IF(Übersicht!$C198=11,Datenblatt!$B$40*Datenblatt!M198^3+Datenblatt!$C$40*Datenblatt!M198^2+Datenblatt!$D$40*Datenblatt!M198+Datenblatt!$E$40,0))))))))))))))))))</f>
        <v>#DIV/0!</v>
      </c>
      <c r="L198" s="3"/>
      <c r="M198" t="e">
        <f>IF(AND(Übersicht!$C198=13,Datenblatt!O198&lt;Datenblatt!$Y$3),0,IF(AND(Übersicht!$C198=14,Datenblatt!O198&lt;Datenblatt!$Y$4),0,IF(AND(Übersicht!$C198=15,Datenblatt!O198&lt;Datenblatt!$Y$5),0,IF(AND(Übersicht!$C198=16,Datenblatt!O198&lt;Datenblatt!$Y$6),0,IF(AND(Übersicht!$C198=12,Datenblatt!O198&lt;Datenblatt!$Y$7),0,IF(AND(Übersicht!$C198=11,Datenblatt!O198&lt;Datenblatt!$Y$8),0,IF(AND($C198=13,Datenblatt!O198&gt;Datenblatt!$X$3),100,IF(AND($C198=14,Datenblatt!O198&gt;Datenblatt!$X$4),100,IF(AND($C198=15,Datenblatt!O198&gt;Datenblatt!$X$5),100,IF(AND($C198=16,Datenblatt!O198&gt;Datenblatt!$X$6),100,IF(AND($C198=12,Datenblatt!O198&gt;Datenblatt!$X$7),100,IF(AND($C198=11,Datenblatt!O198&gt;Datenblatt!$X$8),100,IF(Übersicht!$C198=13,Datenblatt!$B$11*Datenblatt!O198^3+Datenblatt!$C$11*Datenblatt!O198^2+Datenblatt!$D$11*Datenblatt!O198+Datenblatt!$E$11,IF(Übersicht!$C198=14,Datenblatt!$B$12*Datenblatt!O198^3+Datenblatt!$C$12*Datenblatt!O198^2+Datenblatt!$D$12*Datenblatt!O198+Datenblatt!$E$12,IF(Übersicht!$C198=15,Datenblatt!$B$13*Datenblatt!O198^3+Datenblatt!$C$13*Datenblatt!O198^2+Datenblatt!$D$13*Datenblatt!O198+Datenblatt!$E$13,IF(Übersicht!$C198=16,Datenblatt!$B$14*Datenblatt!O198^3+Datenblatt!$C$14*Datenblatt!O198^2+Datenblatt!$D$14*Datenblatt!O198+Datenblatt!$E$14,IF(Übersicht!$C198=12,Datenblatt!$B$15*Datenblatt!O198^3+Datenblatt!$C$15*Datenblatt!O198^2+Datenblatt!$D$15*Datenblatt!O198+Datenblatt!$E$15,IF(Übersicht!$C198=11,Datenblatt!$B$16*Datenblatt!O198^3+Datenblatt!$C$16*Datenblatt!O198^2+Datenblatt!$D$16*Datenblatt!O198+Datenblatt!$E$16,0))))))))))))))))))</f>
        <v>#DIV/0!</v>
      </c>
      <c r="N198">
        <f>IF(AND($C198=13,H198&lt;Datenblatt!$AA$3),0,IF(AND($C198=14,H198&lt;Datenblatt!$AA$4),0,IF(AND($C198=15,H198&lt;Datenblatt!$AA$5),0,IF(AND($C198=16,H198&lt;Datenblatt!$AA$6),0,IF(AND($C198=12,H198&lt;Datenblatt!$AA$7),0,IF(AND($C198=11,H198&lt;Datenblatt!$AA$8),0,IF(AND($C198=13,H198&gt;Datenblatt!$Z$3),100,IF(AND($C198=14,H198&gt;Datenblatt!$Z$4),100,IF(AND($C198=15,H198&gt;Datenblatt!$Z$5),100,IF(AND($C198=16,H198&gt;Datenblatt!$Z$6),100,IF(AND($C198=12,H198&gt;Datenblatt!$Z$7),100,IF(AND($C198=11,H198&gt;Datenblatt!$Z$8),100,IF($C198=13,(Datenblatt!$B$19*Übersicht!H198^3)+(Datenblatt!$C$19*Übersicht!H198^2)+(Datenblatt!$D$19*Übersicht!H198)+Datenblatt!$E$19,IF($C198=14,(Datenblatt!$B$20*Übersicht!H198^3)+(Datenblatt!$C$20*Übersicht!H198^2)+(Datenblatt!$D$20*Übersicht!H198)+Datenblatt!$E$20,IF($C198=15,(Datenblatt!$B$21*Übersicht!H198^3)+(Datenblatt!$C$21*Übersicht!H198^2)+(Datenblatt!$D$21*Übersicht!H198)+Datenblatt!$E$21,IF($C198=16,(Datenblatt!$B$22*Übersicht!H198^3)+(Datenblatt!$C$22*Übersicht!H198^2)+(Datenblatt!$D$22*Übersicht!H198)+Datenblatt!$E$22,IF($C198=12,(Datenblatt!$B$23*Übersicht!H198^3)+(Datenblatt!$C$23*Übersicht!H198^2)+(Datenblatt!$D$23*Übersicht!H198)+Datenblatt!$E$23,IF($C198=11,(Datenblatt!$B$24*Übersicht!H198^3)+(Datenblatt!$C$24*Übersicht!H198^2)+(Datenblatt!$D$24*Übersicht!H198)+Datenblatt!$E$24,0))))))))))))))))))</f>
        <v>0</v>
      </c>
      <c r="O198">
        <f>IF(AND(I198="",C198=11),Datenblatt!$I$26,IF(AND(I198="",C198=12),Datenblatt!$I$26,IF(AND(I198="",C198=16),Datenblatt!$I$27,IF(AND(I198="",C198=15),Datenblatt!$I$26,IF(AND(I198="",C198=14),Datenblatt!$I$26,IF(AND(I198="",C198=13),Datenblatt!$I$26,IF(AND($C198=13,I198&gt;Datenblatt!$AC$3),0,IF(AND($C198=14,I198&gt;Datenblatt!$AC$4),0,IF(AND($C198=15,I198&gt;Datenblatt!$AC$5),0,IF(AND($C198=16,I198&gt;Datenblatt!$AC$6),0,IF(AND($C198=12,I198&gt;Datenblatt!$AC$7),0,IF(AND($C198=11,I198&gt;Datenblatt!$AC$8),0,IF(AND($C198=13,I198&lt;Datenblatt!$AB$3),100,IF(AND($C198=14,I198&lt;Datenblatt!$AB$4),100,IF(AND($C198=15,I198&lt;Datenblatt!$AB$5),100,IF(AND($C198=16,I198&lt;Datenblatt!$AB$6),100,IF(AND($C198=12,I198&lt;Datenblatt!$AB$7),100,IF(AND($C198=11,I198&lt;Datenblatt!$AB$8),100,IF($C198=13,(Datenblatt!$B$27*Übersicht!I198^3)+(Datenblatt!$C$27*Übersicht!I198^2)+(Datenblatt!$D$27*Übersicht!I198)+Datenblatt!$E$27,IF($C198=14,(Datenblatt!$B$28*Übersicht!I198^3)+(Datenblatt!$C$28*Übersicht!I198^2)+(Datenblatt!$D$28*Übersicht!I198)+Datenblatt!$E$28,IF($C198=15,(Datenblatt!$B$29*Übersicht!I198^3)+(Datenblatt!$C$29*Übersicht!I198^2)+(Datenblatt!$D$29*Übersicht!I198)+Datenblatt!$E$29,IF($C198=16,(Datenblatt!$B$30*Übersicht!I198^3)+(Datenblatt!$C$30*Übersicht!I198^2)+(Datenblatt!$D$30*Übersicht!I198)+Datenblatt!$E$30,IF($C198=12,(Datenblatt!$B$31*Übersicht!I198^3)+(Datenblatt!$C$31*Übersicht!I198^2)+(Datenblatt!$D$31*Übersicht!I198)+Datenblatt!$E$31,IF($C198=11,(Datenblatt!$B$32*Übersicht!I198^3)+(Datenblatt!$C$32*Übersicht!I198^2)+(Datenblatt!$D$32*Übersicht!I198)+Datenblatt!$E$32,0))))))))))))))))))))))))</f>
        <v>0</v>
      </c>
      <c r="P198">
        <f>IF(AND(I198="",C198=11),Datenblatt!$I$29,IF(AND(I198="",C198=12),Datenblatt!$I$29,IF(AND(I198="",C198=16),Datenblatt!$I$29,IF(AND(I198="",C198=15),Datenblatt!$I$29,IF(AND(I198="",C198=14),Datenblatt!$I$29,IF(AND(I198="",C198=13),Datenblatt!$I$29,IF(AND($C198=13,I198&gt;Datenblatt!$AC$3),0,IF(AND($C198=14,I198&gt;Datenblatt!$AC$4),0,IF(AND($C198=15,I198&gt;Datenblatt!$AC$5),0,IF(AND($C198=16,I198&gt;Datenblatt!$AC$6),0,IF(AND($C198=12,I198&gt;Datenblatt!$AC$7),0,IF(AND($C198=11,I198&gt;Datenblatt!$AC$8),0,IF(AND($C198=13,I198&lt;Datenblatt!$AB$3),100,IF(AND($C198=14,I198&lt;Datenblatt!$AB$4),100,IF(AND($C198=15,I198&lt;Datenblatt!$AB$5),100,IF(AND($C198=16,I198&lt;Datenblatt!$AB$6),100,IF(AND($C198=12,I198&lt;Datenblatt!$AB$7),100,IF(AND($C198=11,I198&lt;Datenblatt!$AB$8),100,IF($C198=13,(Datenblatt!$B$27*Übersicht!I198^3)+(Datenblatt!$C$27*Übersicht!I198^2)+(Datenblatt!$D$27*Übersicht!I198)+Datenblatt!$E$27,IF($C198=14,(Datenblatt!$B$28*Übersicht!I198^3)+(Datenblatt!$C$28*Übersicht!I198^2)+(Datenblatt!$D$28*Übersicht!I198)+Datenblatt!$E$28,IF($C198=15,(Datenblatt!$B$29*Übersicht!I198^3)+(Datenblatt!$C$29*Übersicht!I198^2)+(Datenblatt!$D$29*Übersicht!I198)+Datenblatt!$E$29,IF($C198=16,(Datenblatt!$B$30*Übersicht!I198^3)+(Datenblatt!$C$30*Übersicht!I198^2)+(Datenblatt!$D$30*Übersicht!I198)+Datenblatt!$E$30,IF($C198=12,(Datenblatt!$B$31*Übersicht!I198^3)+(Datenblatt!$C$31*Übersicht!I198^2)+(Datenblatt!$D$31*Übersicht!I198)+Datenblatt!$E$31,IF($C198=11,(Datenblatt!$B$32*Übersicht!I198^3)+(Datenblatt!$C$32*Übersicht!I198^2)+(Datenblatt!$D$32*Übersicht!I198)+Datenblatt!$E$32,0))))))))))))))))))))))))</f>
        <v>0</v>
      </c>
      <c r="Q198" s="2" t="e">
        <f t="shared" si="12"/>
        <v>#DIV/0!</v>
      </c>
      <c r="R198" s="2" t="e">
        <f t="shared" si="13"/>
        <v>#DIV/0!</v>
      </c>
      <c r="T198" s="2"/>
      <c r="U198" s="2">
        <f>Datenblatt!$I$10</f>
        <v>63</v>
      </c>
      <c r="V198" s="2">
        <f>Datenblatt!$I$18</f>
        <v>62</v>
      </c>
      <c r="W198" s="2">
        <f>Datenblatt!$I$26</f>
        <v>56</v>
      </c>
      <c r="X198" s="2">
        <f>Datenblatt!$I$34</f>
        <v>58</v>
      </c>
      <c r="Y198" s="7" t="e">
        <f t="shared" si="14"/>
        <v>#DIV/0!</v>
      </c>
      <c r="AA198" s="2">
        <f>Datenblatt!$I$5</f>
        <v>73</v>
      </c>
      <c r="AB198">
        <f>Datenblatt!$I$13</f>
        <v>80</v>
      </c>
      <c r="AC198">
        <f>Datenblatt!$I$21</f>
        <v>80</v>
      </c>
      <c r="AD198">
        <f>Datenblatt!$I$29</f>
        <v>71</v>
      </c>
      <c r="AE198">
        <f>Datenblatt!$I$37</f>
        <v>75</v>
      </c>
      <c r="AF198" s="7" t="e">
        <f t="shared" si="15"/>
        <v>#DIV/0!</v>
      </c>
    </row>
    <row r="199" spans="11:32" ht="18.75" x14ac:dyDescent="0.3">
      <c r="K199" s="3" t="e">
        <f>IF(AND($C199=13,Datenblatt!M199&lt;Datenblatt!$S$3),0,IF(AND($C199=14,Datenblatt!M199&lt;Datenblatt!$S$4),0,IF(AND($C199=15,Datenblatt!M199&lt;Datenblatt!$S$5),0,IF(AND($C199=16,Datenblatt!M199&lt;Datenblatt!$S$6),0,IF(AND($C199=12,Datenblatt!M199&lt;Datenblatt!$S$7),0,IF(AND($C199=11,Datenblatt!M199&lt;Datenblatt!$S$8),0,IF(AND($C199=13,Datenblatt!M199&gt;Datenblatt!$R$3),100,IF(AND($C199=14,Datenblatt!M199&gt;Datenblatt!$R$4),100,IF(AND($C199=15,Datenblatt!M199&gt;Datenblatt!$R$5),100,IF(AND($C199=16,Datenblatt!M199&gt;Datenblatt!$R$6),100,IF(AND($C199=12,Datenblatt!M199&gt;Datenblatt!$R$7),100,IF(AND($C199=11,Datenblatt!M199&gt;Datenblatt!$R$8),100,IF(Übersicht!$C199=13,Datenblatt!$B$35*Datenblatt!M199^3+Datenblatt!$C$35*Datenblatt!M199^2+Datenblatt!$D$35*Datenblatt!M199+Datenblatt!$E$35,IF(Übersicht!$C199=14,Datenblatt!$B$36*Datenblatt!M199^3+Datenblatt!$C$36*Datenblatt!M199^2+Datenblatt!$D$36*Datenblatt!M199+Datenblatt!$E$36,IF(Übersicht!$C199=15,Datenblatt!$B$37*Datenblatt!M199^3+Datenblatt!$C$37*Datenblatt!M199^2+Datenblatt!$D$37*Datenblatt!M199+Datenblatt!$E$37,IF(Übersicht!$C199=16,Datenblatt!$B$38*Datenblatt!M199^3+Datenblatt!$C$38*Datenblatt!M199^2+Datenblatt!$D$38*Datenblatt!M199+Datenblatt!$E$38,IF(Übersicht!$C199=12,Datenblatt!$B$39*Datenblatt!M199^3+Datenblatt!$C$39*Datenblatt!M199^2+Datenblatt!$D$39*Datenblatt!M199+Datenblatt!$E$39,IF(Übersicht!$C199=11,Datenblatt!$B$40*Datenblatt!M199^3+Datenblatt!$C$40*Datenblatt!M199^2+Datenblatt!$D$40*Datenblatt!M199+Datenblatt!$E$40,0))))))))))))))))))</f>
        <v>#DIV/0!</v>
      </c>
      <c r="L199" s="3"/>
      <c r="M199" t="e">
        <f>IF(AND(Übersicht!$C199=13,Datenblatt!O199&lt;Datenblatt!$Y$3),0,IF(AND(Übersicht!$C199=14,Datenblatt!O199&lt;Datenblatt!$Y$4),0,IF(AND(Übersicht!$C199=15,Datenblatt!O199&lt;Datenblatt!$Y$5),0,IF(AND(Übersicht!$C199=16,Datenblatt!O199&lt;Datenblatt!$Y$6),0,IF(AND(Übersicht!$C199=12,Datenblatt!O199&lt;Datenblatt!$Y$7),0,IF(AND(Übersicht!$C199=11,Datenblatt!O199&lt;Datenblatt!$Y$8),0,IF(AND($C199=13,Datenblatt!O199&gt;Datenblatt!$X$3),100,IF(AND($C199=14,Datenblatt!O199&gt;Datenblatt!$X$4),100,IF(AND($C199=15,Datenblatt!O199&gt;Datenblatt!$X$5),100,IF(AND($C199=16,Datenblatt!O199&gt;Datenblatt!$X$6),100,IF(AND($C199=12,Datenblatt!O199&gt;Datenblatt!$X$7),100,IF(AND($C199=11,Datenblatt!O199&gt;Datenblatt!$X$8),100,IF(Übersicht!$C199=13,Datenblatt!$B$11*Datenblatt!O199^3+Datenblatt!$C$11*Datenblatt!O199^2+Datenblatt!$D$11*Datenblatt!O199+Datenblatt!$E$11,IF(Übersicht!$C199=14,Datenblatt!$B$12*Datenblatt!O199^3+Datenblatt!$C$12*Datenblatt!O199^2+Datenblatt!$D$12*Datenblatt!O199+Datenblatt!$E$12,IF(Übersicht!$C199=15,Datenblatt!$B$13*Datenblatt!O199^3+Datenblatt!$C$13*Datenblatt!O199^2+Datenblatt!$D$13*Datenblatt!O199+Datenblatt!$E$13,IF(Übersicht!$C199=16,Datenblatt!$B$14*Datenblatt!O199^3+Datenblatt!$C$14*Datenblatt!O199^2+Datenblatt!$D$14*Datenblatt!O199+Datenblatt!$E$14,IF(Übersicht!$C199=12,Datenblatt!$B$15*Datenblatt!O199^3+Datenblatt!$C$15*Datenblatt!O199^2+Datenblatt!$D$15*Datenblatt!O199+Datenblatt!$E$15,IF(Übersicht!$C199=11,Datenblatt!$B$16*Datenblatt!O199^3+Datenblatt!$C$16*Datenblatt!O199^2+Datenblatt!$D$16*Datenblatt!O199+Datenblatt!$E$16,0))))))))))))))))))</f>
        <v>#DIV/0!</v>
      </c>
      <c r="N199">
        <f>IF(AND($C199=13,H199&lt;Datenblatt!$AA$3),0,IF(AND($C199=14,H199&lt;Datenblatt!$AA$4),0,IF(AND($C199=15,H199&lt;Datenblatt!$AA$5),0,IF(AND($C199=16,H199&lt;Datenblatt!$AA$6),0,IF(AND($C199=12,H199&lt;Datenblatt!$AA$7),0,IF(AND($C199=11,H199&lt;Datenblatt!$AA$8),0,IF(AND($C199=13,H199&gt;Datenblatt!$Z$3),100,IF(AND($C199=14,H199&gt;Datenblatt!$Z$4),100,IF(AND($C199=15,H199&gt;Datenblatt!$Z$5),100,IF(AND($C199=16,H199&gt;Datenblatt!$Z$6),100,IF(AND($C199=12,H199&gt;Datenblatt!$Z$7),100,IF(AND($C199=11,H199&gt;Datenblatt!$Z$8),100,IF($C199=13,(Datenblatt!$B$19*Übersicht!H199^3)+(Datenblatt!$C$19*Übersicht!H199^2)+(Datenblatt!$D$19*Übersicht!H199)+Datenblatt!$E$19,IF($C199=14,(Datenblatt!$B$20*Übersicht!H199^3)+(Datenblatt!$C$20*Übersicht!H199^2)+(Datenblatt!$D$20*Übersicht!H199)+Datenblatt!$E$20,IF($C199=15,(Datenblatt!$B$21*Übersicht!H199^3)+(Datenblatt!$C$21*Übersicht!H199^2)+(Datenblatt!$D$21*Übersicht!H199)+Datenblatt!$E$21,IF($C199=16,(Datenblatt!$B$22*Übersicht!H199^3)+(Datenblatt!$C$22*Übersicht!H199^2)+(Datenblatt!$D$22*Übersicht!H199)+Datenblatt!$E$22,IF($C199=12,(Datenblatt!$B$23*Übersicht!H199^3)+(Datenblatt!$C$23*Übersicht!H199^2)+(Datenblatt!$D$23*Übersicht!H199)+Datenblatt!$E$23,IF($C199=11,(Datenblatt!$B$24*Übersicht!H199^3)+(Datenblatt!$C$24*Übersicht!H199^2)+(Datenblatt!$D$24*Übersicht!H199)+Datenblatt!$E$24,0))))))))))))))))))</f>
        <v>0</v>
      </c>
      <c r="O199">
        <f>IF(AND(I199="",C199=11),Datenblatt!$I$26,IF(AND(I199="",C199=12),Datenblatt!$I$26,IF(AND(I199="",C199=16),Datenblatt!$I$27,IF(AND(I199="",C199=15),Datenblatt!$I$26,IF(AND(I199="",C199=14),Datenblatt!$I$26,IF(AND(I199="",C199=13),Datenblatt!$I$26,IF(AND($C199=13,I199&gt;Datenblatt!$AC$3),0,IF(AND($C199=14,I199&gt;Datenblatt!$AC$4),0,IF(AND($C199=15,I199&gt;Datenblatt!$AC$5),0,IF(AND($C199=16,I199&gt;Datenblatt!$AC$6),0,IF(AND($C199=12,I199&gt;Datenblatt!$AC$7),0,IF(AND($C199=11,I199&gt;Datenblatt!$AC$8),0,IF(AND($C199=13,I199&lt;Datenblatt!$AB$3),100,IF(AND($C199=14,I199&lt;Datenblatt!$AB$4),100,IF(AND($C199=15,I199&lt;Datenblatt!$AB$5),100,IF(AND($C199=16,I199&lt;Datenblatt!$AB$6),100,IF(AND($C199=12,I199&lt;Datenblatt!$AB$7),100,IF(AND($C199=11,I199&lt;Datenblatt!$AB$8),100,IF($C199=13,(Datenblatt!$B$27*Übersicht!I199^3)+(Datenblatt!$C$27*Übersicht!I199^2)+(Datenblatt!$D$27*Übersicht!I199)+Datenblatt!$E$27,IF($C199=14,(Datenblatt!$B$28*Übersicht!I199^3)+(Datenblatt!$C$28*Übersicht!I199^2)+(Datenblatt!$D$28*Übersicht!I199)+Datenblatt!$E$28,IF($C199=15,(Datenblatt!$B$29*Übersicht!I199^3)+(Datenblatt!$C$29*Übersicht!I199^2)+(Datenblatt!$D$29*Übersicht!I199)+Datenblatt!$E$29,IF($C199=16,(Datenblatt!$B$30*Übersicht!I199^3)+(Datenblatt!$C$30*Übersicht!I199^2)+(Datenblatt!$D$30*Übersicht!I199)+Datenblatt!$E$30,IF($C199=12,(Datenblatt!$B$31*Übersicht!I199^3)+(Datenblatt!$C$31*Übersicht!I199^2)+(Datenblatt!$D$31*Übersicht!I199)+Datenblatt!$E$31,IF($C199=11,(Datenblatt!$B$32*Übersicht!I199^3)+(Datenblatt!$C$32*Übersicht!I199^2)+(Datenblatt!$D$32*Übersicht!I199)+Datenblatt!$E$32,0))))))))))))))))))))))))</f>
        <v>0</v>
      </c>
      <c r="P199">
        <f>IF(AND(I199="",C199=11),Datenblatt!$I$29,IF(AND(I199="",C199=12),Datenblatt!$I$29,IF(AND(I199="",C199=16),Datenblatt!$I$29,IF(AND(I199="",C199=15),Datenblatt!$I$29,IF(AND(I199="",C199=14),Datenblatt!$I$29,IF(AND(I199="",C199=13),Datenblatt!$I$29,IF(AND($C199=13,I199&gt;Datenblatt!$AC$3),0,IF(AND($C199=14,I199&gt;Datenblatt!$AC$4),0,IF(AND($C199=15,I199&gt;Datenblatt!$AC$5),0,IF(AND($C199=16,I199&gt;Datenblatt!$AC$6),0,IF(AND($C199=12,I199&gt;Datenblatt!$AC$7),0,IF(AND($C199=11,I199&gt;Datenblatt!$AC$8),0,IF(AND($C199=13,I199&lt;Datenblatt!$AB$3),100,IF(AND($C199=14,I199&lt;Datenblatt!$AB$4),100,IF(AND($C199=15,I199&lt;Datenblatt!$AB$5),100,IF(AND($C199=16,I199&lt;Datenblatt!$AB$6),100,IF(AND($C199=12,I199&lt;Datenblatt!$AB$7),100,IF(AND($C199=11,I199&lt;Datenblatt!$AB$8),100,IF($C199=13,(Datenblatt!$B$27*Übersicht!I199^3)+(Datenblatt!$C$27*Übersicht!I199^2)+(Datenblatt!$D$27*Übersicht!I199)+Datenblatt!$E$27,IF($C199=14,(Datenblatt!$B$28*Übersicht!I199^3)+(Datenblatt!$C$28*Übersicht!I199^2)+(Datenblatt!$D$28*Übersicht!I199)+Datenblatt!$E$28,IF($C199=15,(Datenblatt!$B$29*Übersicht!I199^3)+(Datenblatt!$C$29*Übersicht!I199^2)+(Datenblatt!$D$29*Übersicht!I199)+Datenblatt!$E$29,IF($C199=16,(Datenblatt!$B$30*Übersicht!I199^3)+(Datenblatt!$C$30*Übersicht!I199^2)+(Datenblatt!$D$30*Übersicht!I199)+Datenblatt!$E$30,IF($C199=12,(Datenblatt!$B$31*Übersicht!I199^3)+(Datenblatt!$C$31*Übersicht!I199^2)+(Datenblatt!$D$31*Übersicht!I199)+Datenblatt!$E$31,IF($C199=11,(Datenblatt!$B$32*Übersicht!I199^3)+(Datenblatt!$C$32*Übersicht!I199^2)+(Datenblatt!$D$32*Übersicht!I199)+Datenblatt!$E$32,0))))))))))))))))))))))))</f>
        <v>0</v>
      </c>
      <c r="Q199" s="2" t="e">
        <f t="shared" si="12"/>
        <v>#DIV/0!</v>
      </c>
      <c r="R199" s="2" t="e">
        <f t="shared" si="13"/>
        <v>#DIV/0!</v>
      </c>
      <c r="T199" s="2"/>
      <c r="U199" s="2">
        <f>Datenblatt!$I$10</f>
        <v>63</v>
      </c>
      <c r="V199" s="2">
        <f>Datenblatt!$I$18</f>
        <v>62</v>
      </c>
      <c r="W199" s="2">
        <f>Datenblatt!$I$26</f>
        <v>56</v>
      </c>
      <c r="X199" s="2">
        <f>Datenblatt!$I$34</f>
        <v>58</v>
      </c>
      <c r="Y199" s="7" t="e">
        <f t="shared" si="14"/>
        <v>#DIV/0!</v>
      </c>
      <c r="AA199" s="2">
        <f>Datenblatt!$I$5</f>
        <v>73</v>
      </c>
      <c r="AB199">
        <f>Datenblatt!$I$13</f>
        <v>80</v>
      </c>
      <c r="AC199">
        <f>Datenblatt!$I$21</f>
        <v>80</v>
      </c>
      <c r="AD199">
        <f>Datenblatt!$I$29</f>
        <v>71</v>
      </c>
      <c r="AE199">
        <f>Datenblatt!$I$37</f>
        <v>75</v>
      </c>
      <c r="AF199" s="7" t="e">
        <f t="shared" si="15"/>
        <v>#DIV/0!</v>
      </c>
    </row>
    <row r="200" spans="11:32" ht="18.75" x14ac:dyDescent="0.3">
      <c r="K200" s="3" t="e">
        <f>IF(AND($C200=13,Datenblatt!M200&lt;Datenblatt!$S$3),0,IF(AND($C200=14,Datenblatt!M200&lt;Datenblatt!$S$4),0,IF(AND($C200=15,Datenblatt!M200&lt;Datenblatt!$S$5),0,IF(AND($C200=16,Datenblatt!M200&lt;Datenblatt!$S$6),0,IF(AND($C200=12,Datenblatt!M200&lt;Datenblatt!$S$7),0,IF(AND($C200=11,Datenblatt!M200&lt;Datenblatt!$S$8),0,IF(AND($C200=13,Datenblatt!M200&gt;Datenblatt!$R$3),100,IF(AND($C200=14,Datenblatt!M200&gt;Datenblatt!$R$4),100,IF(AND($C200=15,Datenblatt!M200&gt;Datenblatt!$R$5),100,IF(AND($C200=16,Datenblatt!M200&gt;Datenblatt!$R$6),100,IF(AND($C200=12,Datenblatt!M200&gt;Datenblatt!$R$7),100,IF(AND($C200=11,Datenblatt!M200&gt;Datenblatt!$R$8),100,IF(Übersicht!$C200=13,Datenblatt!$B$35*Datenblatt!M200^3+Datenblatt!$C$35*Datenblatt!M200^2+Datenblatt!$D$35*Datenblatt!M200+Datenblatt!$E$35,IF(Übersicht!$C200=14,Datenblatt!$B$36*Datenblatt!M200^3+Datenblatt!$C$36*Datenblatt!M200^2+Datenblatt!$D$36*Datenblatt!M200+Datenblatt!$E$36,IF(Übersicht!$C200=15,Datenblatt!$B$37*Datenblatt!M200^3+Datenblatt!$C$37*Datenblatt!M200^2+Datenblatt!$D$37*Datenblatt!M200+Datenblatt!$E$37,IF(Übersicht!$C200=16,Datenblatt!$B$38*Datenblatt!M200^3+Datenblatt!$C$38*Datenblatt!M200^2+Datenblatt!$D$38*Datenblatt!M200+Datenblatt!$E$38,IF(Übersicht!$C200=12,Datenblatt!$B$39*Datenblatt!M200^3+Datenblatt!$C$39*Datenblatt!M200^2+Datenblatt!$D$39*Datenblatt!M200+Datenblatt!$E$39,IF(Übersicht!$C200=11,Datenblatt!$B$40*Datenblatt!M200^3+Datenblatt!$C$40*Datenblatt!M200^2+Datenblatt!$D$40*Datenblatt!M200+Datenblatt!$E$40,0))))))))))))))))))</f>
        <v>#DIV/0!</v>
      </c>
      <c r="L200" s="3"/>
      <c r="M200" t="e">
        <f>IF(AND(Übersicht!$C200=13,Datenblatt!O200&lt;Datenblatt!$Y$3),0,IF(AND(Übersicht!$C200=14,Datenblatt!O200&lt;Datenblatt!$Y$4),0,IF(AND(Übersicht!$C200=15,Datenblatt!O200&lt;Datenblatt!$Y$5),0,IF(AND(Übersicht!$C200=16,Datenblatt!O200&lt;Datenblatt!$Y$6),0,IF(AND(Übersicht!$C200=12,Datenblatt!O200&lt;Datenblatt!$Y$7),0,IF(AND(Übersicht!$C200=11,Datenblatt!O200&lt;Datenblatt!$Y$8),0,IF(AND($C200=13,Datenblatt!O200&gt;Datenblatt!$X$3),100,IF(AND($C200=14,Datenblatt!O200&gt;Datenblatt!$X$4),100,IF(AND($C200=15,Datenblatt!O200&gt;Datenblatt!$X$5),100,IF(AND($C200=16,Datenblatt!O200&gt;Datenblatt!$X$6),100,IF(AND($C200=12,Datenblatt!O200&gt;Datenblatt!$X$7),100,IF(AND($C200=11,Datenblatt!O200&gt;Datenblatt!$X$8),100,IF(Übersicht!$C200=13,Datenblatt!$B$11*Datenblatt!O200^3+Datenblatt!$C$11*Datenblatt!O200^2+Datenblatt!$D$11*Datenblatt!O200+Datenblatt!$E$11,IF(Übersicht!$C200=14,Datenblatt!$B$12*Datenblatt!O200^3+Datenblatt!$C$12*Datenblatt!O200^2+Datenblatt!$D$12*Datenblatt!O200+Datenblatt!$E$12,IF(Übersicht!$C200=15,Datenblatt!$B$13*Datenblatt!O200^3+Datenblatt!$C$13*Datenblatt!O200^2+Datenblatt!$D$13*Datenblatt!O200+Datenblatt!$E$13,IF(Übersicht!$C200=16,Datenblatt!$B$14*Datenblatt!O200^3+Datenblatt!$C$14*Datenblatt!O200^2+Datenblatt!$D$14*Datenblatt!O200+Datenblatt!$E$14,IF(Übersicht!$C200=12,Datenblatt!$B$15*Datenblatt!O200^3+Datenblatt!$C$15*Datenblatt!O200^2+Datenblatt!$D$15*Datenblatt!O200+Datenblatt!$E$15,IF(Übersicht!$C200=11,Datenblatt!$B$16*Datenblatt!O200^3+Datenblatt!$C$16*Datenblatt!O200^2+Datenblatt!$D$16*Datenblatt!O200+Datenblatt!$E$16,0))))))))))))))))))</f>
        <v>#DIV/0!</v>
      </c>
      <c r="N200">
        <f>IF(AND($C200=13,H200&lt;Datenblatt!$AA$3),0,IF(AND($C200=14,H200&lt;Datenblatt!$AA$4),0,IF(AND($C200=15,H200&lt;Datenblatt!$AA$5),0,IF(AND($C200=16,H200&lt;Datenblatt!$AA$6),0,IF(AND($C200=12,H200&lt;Datenblatt!$AA$7),0,IF(AND($C200=11,H200&lt;Datenblatt!$AA$8),0,IF(AND($C200=13,H200&gt;Datenblatt!$Z$3),100,IF(AND($C200=14,H200&gt;Datenblatt!$Z$4),100,IF(AND($C200=15,H200&gt;Datenblatt!$Z$5),100,IF(AND($C200=16,H200&gt;Datenblatt!$Z$6),100,IF(AND($C200=12,H200&gt;Datenblatt!$Z$7),100,IF(AND($C200=11,H200&gt;Datenblatt!$Z$8),100,IF($C200=13,(Datenblatt!$B$19*Übersicht!H200^3)+(Datenblatt!$C$19*Übersicht!H200^2)+(Datenblatt!$D$19*Übersicht!H200)+Datenblatt!$E$19,IF($C200=14,(Datenblatt!$B$20*Übersicht!H200^3)+(Datenblatt!$C$20*Übersicht!H200^2)+(Datenblatt!$D$20*Übersicht!H200)+Datenblatt!$E$20,IF($C200=15,(Datenblatt!$B$21*Übersicht!H200^3)+(Datenblatt!$C$21*Übersicht!H200^2)+(Datenblatt!$D$21*Übersicht!H200)+Datenblatt!$E$21,IF($C200=16,(Datenblatt!$B$22*Übersicht!H200^3)+(Datenblatt!$C$22*Übersicht!H200^2)+(Datenblatt!$D$22*Übersicht!H200)+Datenblatt!$E$22,IF($C200=12,(Datenblatt!$B$23*Übersicht!H200^3)+(Datenblatt!$C$23*Übersicht!H200^2)+(Datenblatt!$D$23*Übersicht!H200)+Datenblatt!$E$23,IF($C200=11,(Datenblatt!$B$24*Übersicht!H200^3)+(Datenblatt!$C$24*Übersicht!H200^2)+(Datenblatt!$D$24*Übersicht!H200)+Datenblatt!$E$24,0))))))))))))))))))</f>
        <v>0</v>
      </c>
      <c r="O200">
        <f>IF(AND(I200="",C200=11),Datenblatt!$I$26,IF(AND(I200="",C200=12),Datenblatt!$I$26,IF(AND(I200="",C200=16),Datenblatt!$I$27,IF(AND(I200="",C200=15),Datenblatt!$I$26,IF(AND(I200="",C200=14),Datenblatt!$I$26,IF(AND(I200="",C200=13),Datenblatt!$I$26,IF(AND($C200=13,I200&gt;Datenblatt!$AC$3),0,IF(AND($C200=14,I200&gt;Datenblatt!$AC$4),0,IF(AND($C200=15,I200&gt;Datenblatt!$AC$5),0,IF(AND($C200=16,I200&gt;Datenblatt!$AC$6),0,IF(AND($C200=12,I200&gt;Datenblatt!$AC$7),0,IF(AND($C200=11,I200&gt;Datenblatt!$AC$8),0,IF(AND($C200=13,I200&lt;Datenblatt!$AB$3),100,IF(AND($C200=14,I200&lt;Datenblatt!$AB$4),100,IF(AND($C200=15,I200&lt;Datenblatt!$AB$5),100,IF(AND($C200=16,I200&lt;Datenblatt!$AB$6),100,IF(AND($C200=12,I200&lt;Datenblatt!$AB$7),100,IF(AND($C200=11,I200&lt;Datenblatt!$AB$8),100,IF($C200=13,(Datenblatt!$B$27*Übersicht!I200^3)+(Datenblatt!$C$27*Übersicht!I200^2)+(Datenblatt!$D$27*Übersicht!I200)+Datenblatt!$E$27,IF($C200=14,(Datenblatt!$B$28*Übersicht!I200^3)+(Datenblatt!$C$28*Übersicht!I200^2)+(Datenblatt!$D$28*Übersicht!I200)+Datenblatt!$E$28,IF($C200=15,(Datenblatt!$B$29*Übersicht!I200^3)+(Datenblatt!$C$29*Übersicht!I200^2)+(Datenblatt!$D$29*Übersicht!I200)+Datenblatt!$E$29,IF($C200=16,(Datenblatt!$B$30*Übersicht!I200^3)+(Datenblatt!$C$30*Übersicht!I200^2)+(Datenblatt!$D$30*Übersicht!I200)+Datenblatt!$E$30,IF($C200=12,(Datenblatt!$B$31*Übersicht!I200^3)+(Datenblatt!$C$31*Übersicht!I200^2)+(Datenblatt!$D$31*Übersicht!I200)+Datenblatt!$E$31,IF($C200=11,(Datenblatt!$B$32*Übersicht!I200^3)+(Datenblatt!$C$32*Übersicht!I200^2)+(Datenblatt!$D$32*Übersicht!I200)+Datenblatt!$E$32,0))))))))))))))))))))))))</f>
        <v>0</v>
      </c>
      <c r="P200">
        <f>IF(AND(I200="",C200=11),Datenblatt!$I$29,IF(AND(I200="",C200=12),Datenblatt!$I$29,IF(AND(I200="",C200=16),Datenblatt!$I$29,IF(AND(I200="",C200=15),Datenblatt!$I$29,IF(AND(I200="",C200=14),Datenblatt!$I$29,IF(AND(I200="",C200=13),Datenblatt!$I$29,IF(AND($C200=13,I200&gt;Datenblatt!$AC$3),0,IF(AND($C200=14,I200&gt;Datenblatt!$AC$4),0,IF(AND($C200=15,I200&gt;Datenblatt!$AC$5),0,IF(AND($C200=16,I200&gt;Datenblatt!$AC$6),0,IF(AND($C200=12,I200&gt;Datenblatt!$AC$7),0,IF(AND($C200=11,I200&gt;Datenblatt!$AC$8),0,IF(AND($C200=13,I200&lt;Datenblatt!$AB$3),100,IF(AND($C200=14,I200&lt;Datenblatt!$AB$4),100,IF(AND($C200=15,I200&lt;Datenblatt!$AB$5),100,IF(AND($C200=16,I200&lt;Datenblatt!$AB$6),100,IF(AND($C200=12,I200&lt;Datenblatt!$AB$7),100,IF(AND($C200=11,I200&lt;Datenblatt!$AB$8),100,IF($C200=13,(Datenblatt!$B$27*Übersicht!I200^3)+(Datenblatt!$C$27*Übersicht!I200^2)+(Datenblatt!$D$27*Übersicht!I200)+Datenblatt!$E$27,IF($C200=14,(Datenblatt!$B$28*Übersicht!I200^3)+(Datenblatt!$C$28*Übersicht!I200^2)+(Datenblatt!$D$28*Übersicht!I200)+Datenblatt!$E$28,IF($C200=15,(Datenblatt!$B$29*Übersicht!I200^3)+(Datenblatt!$C$29*Übersicht!I200^2)+(Datenblatt!$D$29*Übersicht!I200)+Datenblatt!$E$29,IF($C200=16,(Datenblatt!$B$30*Übersicht!I200^3)+(Datenblatt!$C$30*Übersicht!I200^2)+(Datenblatt!$D$30*Übersicht!I200)+Datenblatt!$E$30,IF($C200=12,(Datenblatt!$B$31*Übersicht!I200^3)+(Datenblatt!$C$31*Übersicht!I200^2)+(Datenblatt!$D$31*Übersicht!I200)+Datenblatt!$E$31,IF($C200=11,(Datenblatt!$B$32*Übersicht!I200^3)+(Datenblatt!$C$32*Übersicht!I200^2)+(Datenblatt!$D$32*Übersicht!I200)+Datenblatt!$E$32,0))))))))))))))))))))))))</f>
        <v>0</v>
      </c>
      <c r="Q200" s="2" t="e">
        <f t="shared" si="12"/>
        <v>#DIV/0!</v>
      </c>
      <c r="R200" s="2" t="e">
        <f t="shared" si="13"/>
        <v>#DIV/0!</v>
      </c>
      <c r="T200" s="2"/>
      <c r="U200" s="2">
        <f>Datenblatt!$I$10</f>
        <v>63</v>
      </c>
      <c r="V200" s="2">
        <f>Datenblatt!$I$18</f>
        <v>62</v>
      </c>
      <c r="W200" s="2">
        <f>Datenblatt!$I$26</f>
        <v>56</v>
      </c>
      <c r="X200" s="2">
        <f>Datenblatt!$I$34</f>
        <v>58</v>
      </c>
      <c r="Y200" s="7" t="e">
        <f t="shared" si="14"/>
        <v>#DIV/0!</v>
      </c>
      <c r="AA200" s="2">
        <f>Datenblatt!$I$5</f>
        <v>73</v>
      </c>
      <c r="AB200">
        <f>Datenblatt!$I$13</f>
        <v>80</v>
      </c>
      <c r="AC200">
        <f>Datenblatt!$I$21</f>
        <v>80</v>
      </c>
      <c r="AD200">
        <f>Datenblatt!$I$29</f>
        <v>71</v>
      </c>
      <c r="AE200">
        <f>Datenblatt!$I$37</f>
        <v>75</v>
      </c>
      <c r="AF200" s="7" t="e">
        <f t="shared" si="15"/>
        <v>#DIV/0!</v>
      </c>
    </row>
    <row r="201" spans="11:32" ht="18.75" x14ac:dyDescent="0.3">
      <c r="K201" s="3" t="e">
        <f>IF(AND($C201=13,Datenblatt!M201&lt;Datenblatt!$S$3),0,IF(AND($C201=14,Datenblatt!M201&lt;Datenblatt!$S$4),0,IF(AND($C201=15,Datenblatt!M201&lt;Datenblatt!$S$5),0,IF(AND($C201=16,Datenblatt!M201&lt;Datenblatt!$S$6),0,IF(AND($C201=12,Datenblatt!M201&lt;Datenblatt!$S$7),0,IF(AND($C201=11,Datenblatt!M201&lt;Datenblatt!$S$8),0,IF(AND($C201=13,Datenblatt!M201&gt;Datenblatt!$R$3),100,IF(AND($C201=14,Datenblatt!M201&gt;Datenblatt!$R$4),100,IF(AND($C201=15,Datenblatt!M201&gt;Datenblatt!$R$5),100,IF(AND($C201=16,Datenblatt!M201&gt;Datenblatt!$R$6),100,IF(AND($C201=12,Datenblatt!M201&gt;Datenblatt!$R$7),100,IF(AND($C201=11,Datenblatt!M201&gt;Datenblatt!$R$8),100,IF(Übersicht!$C201=13,Datenblatt!$B$35*Datenblatt!M201^3+Datenblatt!$C$35*Datenblatt!M201^2+Datenblatt!$D$35*Datenblatt!M201+Datenblatt!$E$35,IF(Übersicht!$C201=14,Datenblatt!$B$36*Datenblatt!M201^3+Datenblatt!$C$36*Datenblatt!M201^2+Datenblatt!$D$36*Datenblatt!M201+Datenblatt!$E$36,IF(Übersicht!$C201=15,Datenblatt!$B$37*Datenblatt!M201^3+Datenblatt!$C$37*Datenblatt!M201^2+Datenblatt!$D$37*Datenblatt!M201+Datenblatt!$E$37,IF(Übersicht!$C201=16,Datenblatt!$B$38*Datenblatt!M201^3+Datenblatt!$C$38*Datenblatt!M201^2+Datenblatt!$D$38*Datenblatt!M201+Datenblatt!$E$38,IF(Übersicht!$C201=12,Datenblatt!$B$39*Datenblatt!M201^3+Datenblatt!$C$39*Datenblatt!M201^2+Datenblatt!$D$39*Datenblatt!M201+Datenblatt!$E$39,IF(Übersicht!$C201=11,Datenblatt!$B$40*Datenblatt!M201^3+Datenblatt!$C$40*Datenblatt!M201^2+Datenblatt!$D$40*Datenblatt!M201+Datenblatt!$E$40,0))))))))))))))))))</f>
        <v>#DIV/0!</v>
      </c>
      <c r="L201" s="3"/>
      <c r="M201" t="e">
        <f>IF(AND(Übersicht!$C201=13,Datenblatt!O201&lt;Datenblatt!$Y$3),0,IF(AND(Übersicht!$C201=14,Datenblatt!O201&lt;Datenblatt!$Y$4),0,IF(AND(Übersicht!$C201=15,Datenblatt!O201&lt;Datenblatt!$Y$5),0,IF(AND(Übersicht!$C201=16,Datenblatt!O201&lt;Datenblatt!$Y$6),0,IF(AND(Übersicht!$C201=12,Datenblatt!O201&lt;Datenblatt!$Y$7),0,IF(AND(Übersicht!$C201=11,Datenblatt!O201&lt;Datenblatt!$Y$8),0,IF(AND($C201=13,Datenblatt!O201&gt;Datenblatt!$X$3),100,IF(AND($C201=14,Datenblatt!O201&gt;Datenblatt!$X$4),100,IF(AND($C201=15,Datenblatt!O201&gt;Datenblatt!$X$5),100,IF(AND($C201=16,Datenblatt!O201&gt;Datenblatt!$X$6),100,IF(AND($C201=12,Datenblatt!O201&gt;Datenblatt!$X$7),100,IF(AND($C201=11,Datenblatt!O201&gt;Datenblatt!$X$8),100,IF(Übersicht!$C201=13,Datenblatt!$B$11*Datenblatt!O201^3+Datenblatt!$C$11*Datenblatt!O201^2+Datenblatt!$D$11*Datenblatt!O201+Datenblatt!$E$11,IF(Übersicht!$C201=14,Datenblatt!$B$12*Datenblatt!O201^3+Datenblatt!$C$12*Datenblatt!O201^2+Datenblatt!$D$12*Datenblatt!O201+Datenblatt!$E$12,IF(Übersicht!$C201=15,Datenblatt!$B$13*Datenblatt!O201^3+Datenblatt!$C$13*Datenblatt!O201^2+Datenblatt!$D$13*Datenblatt!O201+Datenblatt!$E$13,IF(Übersicht!$C201=16,Datenblatt!$B$14*Datenblatt!O201^3+Datenblatt!$C$14*Datenblatt!O201^2+Datenblatt!$D$14*Datenblatt!O201+Datenblatt!$E$14,IF(Übersicht!$C201=12,Datenblatt!$B$15*Datenblatt!O201^3+Datenblatt!$C$15*Datenblatt!O201^2+Datenblatt!$D$15*Datenblatt!O201+Datenblatt!$E$15,IF(Übersicht!$C201=11,Datenblatt!$B$16*Datenblatt!O201^3+Datenblatt!$C$16*Datenblatt!O201^2+Datenblatt!$D$16*Datenblatt!O201+Datenblatt!$E$16,0))))))))))))))))))</f>
        <v>#DIV/0!</v>
      </c>
      <c r="N201">
        <f>IF(AND($C201=13,H201&lt;Datenblatt!$AA$3),0,IF(AND($C201=14,H201&lt;Datenblatt!$AA$4),0,IF(AND($C201=15,H201&lt;Datenblatt!$AA$5),0,IF(AND($C201=16,H201&lt;Datenblatt!$AA$6),0,IF(AND($C201=12,H201&lt;Datenblatt!$AA$7),0,IF(AND($C201=11,H201&lt;Datenblatt!$AA$8),0,IF(AND($C201=13,H201&gt;Datenblatt!$Z$3),100,IF(AND($C201=14,H201&gt;Datenblatt!$Z$4),100,IF(AND($C201=15,H201&gt;Datenblatt!$Z$5),100,IF(AND($C201=16,H201&gt;Datenblatt!$Z$6),100,IF(AND($C201=12,H201&gt;Datenblatt!$Z$7),100,IF(AND($C201=11,H201&gt;Datenblatt!$Z$8),100,IF($C201=13,(Datenblatt!$B$19*Übersicht!H201^3)+(Datenblatt!$C$19*Übersicht!H201^2)+(Datenblatt!$D$19*Übersicht!H201)+Datenblatt!$E$19,IF($C201=14,(Datenblatt!$B$20*Übersicht!H201^3)+(Datenblatt!$C$20*Übersicht!H201^2)+(Datenblatt!$D$20*Übersicht!H201)+Datenblatt!$E$20,IF($C201=15,(Datenblatt!$B$21*Übersicht!H201^3)+(Datenblatt!$C$21*Übersicht!H201^2)+(Datenblatt!$D$21*Übersicht!H201)+Datenblatt!$E$21,IF($C201=16,(Datenblatt!$B$22*Übersicht!H201^3)+(Datenblatt!$C$22*Übersicht!H201^2)+(Datenblatt!$D$22*Übersicht!H201)+Datenblatt!$E$22,IF($C201=12,(Datenblatt!$B$23*Übersicht!H201^3)+(Datenblatt!$C$23*Übersicht!H201^2)+(Datenblatt!$D$23*Übersicht!H201)+Datenblatt!$E$23,IF($C201=11,(Datenblatt!$B$24*Übersicht!H201^3)+(Datenblatt!$C$24*Übersicht!H201^2)+(Datenblatt!$D$24*Übersicht!H201)+Datenblatt!$E$24,0))))))))))))))))))</f>
        <v>0</v>
      </c>
      <c r="O201">
        <f>IF(AND(I201="",C201=11),Datenblatt!$I$26,IF(AND(I201="",C201=12),Datenblatt!$I$26,IF(AND(I201="",C201=16),Datenblatt!$I$27,IF(AND(I201="",C201=15),Datenblatt!$I$26,IF(AND(I201="",C201=14),Datenblatt!$I$26,IF(AND(I201="",C201=13),Datenblatt!$I$26,IF(AND($C201=13,I201&gt;Datenblatt!$AC$3),0,IF(AND($C201=14,I201&gt;Datenblatt!$AC$4),0,IF(AND($C201=15,I201&gt;Datenblatt!$AC$5),0,IF(AND($C201=16,I201&gt;Datenblatt!$AC$6),0,IF(AND($C201=12,I201&gt;Datenblatt!$AC$7),0,IF(AND($C201=11,I201&gt;Datenblatt!$AC$8),0,IF(AND($C201=13,I201&lt;Datenblatt!$AB$3),100,IF(AND($C201=14,I201&lt;Datenblatt!$AB$4),100,IF(AND($C201=15,I201&lt;Datenblatt!$AB$5),100,IF(AND($C201=16,I201&lt;Datenblatt!$AB$6),100,IF(AND($C201=12,I201&lt;Datenblatt!$AB$7),100,IF(AND($C201=11,I201&lt;Datenblatt!$AB$8),100,IF($C201=13,(Datenblatt!$B$27*Übersicht!I201^3)+(Datenblatt!$C$27*Übersicht!I201^2)+(Datenblatt!$D$27*Übersicht!I201)+Datenblatt!$E$27,IF($C201=14,(Datenblatt!$B$28*Übersicht!I201^3)+(Datenblatt!$C$28*Übersicht!I201^2)+(Datenblatt!$D$28*Übersicht!I201)+Datenblatt!$E$28,IF($C201=15,(Datenblatt!$B$29*Übersicht!I201^3)+(Datenblatt!$C$29*Übersicht!I201^2)+(Datenblatt!$D$29*Übersicht!I201)+Datenblatt!$E$29,IF($C201=16,(Datenblatt!$B$30*Übersicht!I201^3)+(Datenblatt!$C$30*Übersicht!I201^2)+(Datenblatt!$D$30*Übersicht!I201)+Datenblatt!$E$30,IF($C201=12,(Datenblatt!$B$31*Übersicht!I201^3)+(Datenblatt!$C$31*Übersicht!I201^2)+(Datenblatt!$D$31*Übersicht!I201)+Datenblatt!$E$31,IF($C201=11,(Datenblatt!$B$32*Übersicht!I201^3)+(Datenblatt!$C$32*Übersicht!I201^2)+(Datenblatt!$D$32*Übersicht!I201)+Datenblatt!$E$32,0))))))))))))))))))))))))</f>
        <v>0</v>
      </c>
      <c r="P201">
        <f>IF(AND(I201="",C201=11),Datenblatt!$I$29,IF(AND(I201="",C201=12),Datenblatt!$I$29,IF(AND(I201="",C201=16),Datenblatt!$I$29,IF(AND(I201="",C201=15),Datenblatt!$I$29,IF(AND(I201="",C201=14),Datenblatt!$I$29,IF(AND(I201="",C201=13),Datenblatt!$I$29,IF(AND($C201=13,I201&gt;Datenblatt!$AC$3),0,IF(AND($C201=14,I201&gt;Datenblatt!$AC$4),0,IF(AND($C201=15,I201&gt;Datenblatt!$AC$5),0,IF(AND($C201=16,I201&gt;Datenblatt!$AC$6),0,IF(AND($C201=12,I201&gt;Datenblatt!$AC$7),0,IF(AND($C201=11,I201&gt;Datenblatt!$AC$8),0,IF(AND($C201=13,I201&lt;Datenblatt!$AB$3),100,IF(AND($C201=14,I201&lt;Datenblatt!$AB$4),100,IF(AND($C201=15,I201&lt;Datenblatt!$AB$5),100,IF(AND($C201=16,I201&lt;Datenblatt!$AB$6),100,IF(AND($C201=12,I201&lt;Datenblatt!$AB$7),100,IF(AND($C201=11,I201&lt;Datenblatt!$AB$8),100,IF($C201=13,(Datenblatt!$B$27*Übersicht!I201^3)+(Datenblatt!$C$27*Übersicht!I201^2)+(Datenblatt!$D$27*Übersicht!I201)+Datenblatt!$E$27,IF($C201=14,(Datenblatt!$B$28*Übersicht!I201^3)+(Datenblatt!$C$28*Übersicht!I201^2)+(Datenblatt!$D$28*Übersicht!I201)+Datenblatt!$E$28,IF($C201=15,(Datenblatt!$B$29*Übersicht!I201^3)+(Datenblatt!$C$29*Übersicht!I201^2)+(Datenblatt!$D$29*Übersicht!I201)+Datenblatt!$E$29,IF($C201=16,(Datenblatt!$B$30*Übersicht!I201^3)+(Datenblatt!$C$30*Übersicht!I201^2)+(Datenblatt!$D$30*Übersicht!I201)+Datenblatt!$E$30,IF($C201=12,(Datenblatt!$B$31*Übersicht!I201^3)+(Datenblatt!$C$31*Übersicht!I201^2)+(Datenblatt!$D$31*Übersicht!I201)+Datenblatt!$E$31,IF($C201=11,(Datenblatt!$B$32*Übersicht!I201^3)+(Datenblatt!$C$32*Übersicht!I201^2)+(Datenblatt!$D$32*Übersicht!I201)+Datenblatt!$E$32,0))))))))))))))))))))))))</f>
        <v>0</v>
      </c>
      <c r="Q201" s="2" t="e">
        <f t="shared" si="12"/>
        <v>#DIV/0!</v>
      </c>
      <c r="R201" s="2" t="e">
        <f t="shared" si="13"/>
        <v>#DIV/0!</v>
      </c>
      <c r="T201" s="2"/>
      <c r="U201" s="2">
        <f>Datenblatt!$I$10</f>
        <v>63</v>
      </c>
      <c r="V201" s="2">
        <f>Datenblatt!$I$18</f>
        <v>62</v>
      </c>
      <c r="W201" s="2">
        <f>Datenblatt!$I$26</f>
        <v>56</v>
      </c>
      <c r="X201" s="2">
        <f>Datenblatt!$I$34</f>
        <v>58</v>
      </c>
      <c r="Y201" s="7" t="e">
        <f t="shared" si="14"/>
        <v>#DIV/0!</v>
      </c>
      <c r="AA201" s="2">
        <f>Datenblatt!$I$5</f>
        <v>73</v>
      </c>
      <c r="AB201">
        <f>Datenblatt!$I$13</f>
        <v>80</v>
      </c>
      <c r="AC201">
        <f>Datenblatt!$I$21</f>
        <v>80</v>
      </c>
      <c r="AD201">
        <f>Datenblatt!$I$29</f>
        <v>71</v>
      </c>
      <c r="AE201">
        <f>Datenblatt!$I$37</f>
        <v>75</v>
      </c>
      <c r="AF201" s="7" t="e">
        <f t="shared" si="15"/>
        <v>#DIV/0!</v>
      </c>
    </row>
    <row r="202" spans="11:32" ht="18.75" x14ac:dyDescent="0.3">
      <c r="K202" s="3" t="e">
        <f>IF(AND($C202=13,Datenblatt!M202&lt;Datenblatt!$S$3),0,IF(AND($C202=14,Datenblatt!M202&lt;Datenblatt!$S$4),0,IF(AND($C202=15,Datenblatt!M202&lt;Datenblatt!$S$5),0,IF(AND($C202=16,Datenblatt!M202&lt;Datenblatt!$S$6),0,IF(AND($C202=12,Datenblatt!M202&lt;Datenblatt!$S$7),0,IF(AND($C202=11,Datenblatt!M202&lt;Datenblatt!$S$8),0,IF(AND($C202=13,Datenblatt!M202&gt;Datenblatt!$R$3),100,IF(AND($C202=14,Datenblatt!M202&gt;Datenblatt!$R$4),100,IF(AND($C202=15,Datenblatt!M202&gt;Datenblatt!$R$5),100,IF(AND($C202=16,Datenblatt!M202&gt;Datenblatt!$R$6),100,IF(AND($C202=12,Datenblatt!M202&gt;Datenblatt!$R$7),100,IF(AND($C202=11,Datenblatt!M202&gt;Datenblatt!$R$8),100,IF(Übersicht!$C202=13,Datenblatt!$B$35*Datenblatt!M202^3+Datenblatt!$C$35*Datenblatt!M202^2+Datenblatt!$D$35*Datenblatt!M202+Datenblatt!$E$35,IF(Übersicht!$C202=14,Datenblatt!$B$36*Datenblatt!M202^3+Datenblatt!$C$36*Datenblatt!M202^2+Datenblatt!$D$36*Datenblatt!M202+Datenblatt!$E$36,IF(Übersicht!$C202=15,Datenblatt!$B$37*Datenblatt!M202^3+Datenblatt!$C$37*Datenblatt!M202^2+Datenblatt!$D$37*Datenblatt!M202+Datenblatt!$E$37,IF(Übersicht!$C202=16,Datenblatt!$B$38*Datenblatt!M202^3+Datenblatt!$C$38*Datenblatt!M202^2+Datenblatt!$D$38*Datenblatt!M202+Datenblatt!$E$38,IF(Übersicht!$C202=12,Datenblatt!$B$39*Datenblatt!M202^3+Datenblatt!$C$39*Datenblatt!M202^2+Datenblatt!$D$39*Datenblatt!M202+Datenblatt!$E$39,IF(Übersicht!$C202=11,Datenblatt!$B$40*Datenblatt!M202^3+Datenblatt!$C$40*Datenblatt!M202^2+Datenblatt!$D$40*Datenblatt!M202+Datenblatt!$E$40,0))))))))))))))))))</f>
        <v>#DIV/0!</v>
      </c>
      <c r="L202" s="3"/>
      <c r="M202" t="e">
        <f>IF(AND(Übersicht!$C202=13,Datenblatt!O202&lt;Datenblatt!$Y$3),0,IF(AND(Übersicht!$C202=14,Datenblatt!O202&lt;Datenblatt!$Y$4),0,IF(AND(Übersicht!$C202=15,Datenblatt!O202&lt;Datenblatt!$Y$5),0,IF(AND(Übersicht!$C202=16,Datenblatt!O202&lt;Datenblatt!$Y$6),0,IF(AND(Übersicht!$C202=12,Datenblatt!O202&lt;Datenblatt!$Y$7),0,IF(AND(Übersicht!$C202=11,Datenblatt!O202&lt;Datenblatt!$Y$8),0,IF(AND($C202=13,Datenblatt!O202&gt;Datenblatt!$X$3),100,IF(AND($C202=14,Datenblatt!O202&gt;Datenblatt!$X$4),100,IF(AND($C202=15,Datenblatt!O202&gt;Datenblatt!$X$5),100,IF(AND($C202=16,Datenblatt!O202&gt;Datenblatt!$X$6),100,IF(AND($C202=12,Datenblatt!O202&gt;Datenblatt!$X$7),100,IF(AND($C202=11,Datenblatt!O202&gt;Datenblatt!$X$8),100,IF(Übersicht!$C202=13,Datenblatt!$B$11*Datenblatt!O202^3+Datenblatt!$C$11*Datenblatt!O202^2+Datenblatt!$D$11*Datenblatt!O202+Datenblatt!$E$11,IF(Übersicht!$C202=14,Datenblatt!$B$12*Datenblatt!O202^3+Datenblatt!$C$12*Datenblatt!O202^2+Datenblatt!$D$12*Datenblatt!O202+Datenblatt!$E$12,IF(Übersicht!$C202=15,Datenblatt!$B$13*Datenblatt!O202^3+Datenblatt!$C$13*Datenblatt!O202^2+Datenblatt!$D$13*Datenblatt!O202+Datenblatt!$E$13,IF(Übersicht!$C202=16,Datenblatt!$B$14*Datenblatt!O202^3+Datenblatt!$C$14*Datenblatt!O202^2+Datenblatt!$D$14*Datenblatt!O202+Datenblatt!$E$14,IF(Übersicht!$C202=12,Datenblatt!$B$15*Datenblatt!O202^3+Datenblatt!$C$15*Datenblatt!O202^2+Datenblatt!$D$15*Datenblatt!O202+Datenblatt!$E$15,IF(Übersicht!$C202=11,Datenblatt!$B$16*Datenblatt!O202^3+Datenblatt!$C$16*Datenblatt!O202^2+Datenblatt!$D$16*Datenblatt!O202+Datenblatt!$E$16,0))))))))))))))))))</f>
        <v>#DIV/0!</v>
      </c>
      <c r="N202">
        <f>IF(AND($C202=13,H202&lt;Datenblatt!$AA$3),0,IF(AND($C202=14,H202&lt;Datenblatt!$AA$4),0,IF(AND($C202=15,H202&lt;Datenblatt!$AA$5),0,IF(AND($C202=16,H202&lt;Datenblatt!$AA$6),0,IF(AND($C202=12,H202&lt;Datenblatt!$AA$7),0,IF(AND($C202=11,H202&lt;Datenblatt!$AA$8),0,IF(AND($C202=13,H202&gt;Datenblatt!$Z$3),100,IF(AND($C202=14,H202&gt;Datenblatt!$Z$4),100,IF(AND($C202=15,H202&gt;Datenblatt!$Z$5),100,IF(AND($C202=16,H202&gt;Datenblatt!$Z$6),100,IF(AND($C202=12,H202&gt;Datenblatt!$Z$7),100,IF(AND($C202=11,H202&gt;Datenblatt!$Z$8),100,IF($C202=13,(Datenblatt!$B$19*Übersicht!H202^3)+(Datenblatt!$C$19*Übersicht!H202^2)+(Datenblatt!$D$19*Übersicht!H202)+Datenblatt!$E$19,IF($C202=14,(Datenblatt!$B$20*Übersicht!H202^3)+(Datenblatt!$C$20*Übersicht!H202^2)+(Datenblatt!$D$20*Übersicht!H202)+Datenblatt!$E$20,IF($C202=15,(Datenblatt!$B$21*Übersicht!H202^3)+(Datenblatt!$C$21*Übersicht!H202^2)+(Datenblatt!$D$21*Übersicht!H202)+Datenblatt!$E$21,IF($C202=16,(Datenblatt!$B$22*Übersicht!H202^3)+(Datenblatt!$C$22*Übersicht!H202^2)+(Datenblatt!$D$22*Übersicht!H202)+Datenblatt!$E$22,IF($C202=12,(Datenblatt!$B$23*Übersicht!H202^3)+(Datenblatt!$C$23*Übersicht!H202^2)+(Datenblatt!$D$23*Übersicht!H202)+Datenblatt!$E$23,IF($C202=11,(Datenblatt!$B$24*Übersicht!H202^3)+(Datenblatt!$C$24*Übersicht!H202^2)+(Datenblatt!$D$24*Übersicht!H202)+Datenblatt!$E$24,0))))))))))))))))))</f>
        <v>0</v>
      </c>
      <c r="O202">
        <f>IF(AND(I202="",C202=11),Datenblatt!$I$26,IF(AND(I202="",C202=12),Datenblatt!$I$26,IF(AND(I202="",C202=16),Datenblatt!$I$27,IF(AND(I202="",C202=15),Datenblatt!$I$26,IF(AND(I202="",C202=14),Datenblatt!$I$26,IF(AND(I202="",C202=13),Datenblatt!$I$26,IF(AND($C202=13,I202&gt;Datenblatt!$AC$3),0,IF(AND($C202=14,I202&gt;Datenblatt!$AC$4),0,IF(AND($C202=15,I202&gt;Datenblatt!$AC$5),0,IF(AND($C202=16,I202&gt;Datenblatt!$AC$6),0,IF(AND($C202=12,I202&gt;Datenblatt!$AC$7),0,IF(AND($C202=11,I202&gt;Datenblatt!$AC$8),0,IF(AND($C202=13,I202&lt;Datenblatt!$AB$3),100,IF(AND($C202=14,I202&lt;Datenblatt!$AB$4),100,IF(AND($C202=15,I202&lt;Datenblatt!$AB$5),100,IF(AND($C202=16,I202&lt;Datenblatt!$AB$6),100,IF(AND($C202=12,I202&lt;Datenblatt!$AB$7),100,IF(AND($C202=11,I202&lt;Datenblatt!$AB$8),100,IF($C202=13,(Datenblatt!$B$27*Übersicht!I202^3)+(Datenblatt!$C$27*Übersicht!I202^2)+(Datenblatt!$D$27*Übersicht!I202)+Datenblatt!$E$27,IF($C202=14,(Datenblatt!$B$28*Übersicht!I202^3)+(Datenblatt!$C$28*Übersicht!I202^2)+(Datenblatt!$D$28*Übersicht!I202)+Datenblatt!$E$28,IF($C202=15,(Datenblatt!$B$29*Übersicht!I202^3)+(Datenblatt!$C$29*Übersicht!I202^2)+(Datenblatt!$D$29*Übersicht!I202)+Datenblatt!$E$29,IF($C202=16,(Datenblatt!$B$30*Übersicht!I202^3)+(Datenblatt!$C$30*Übersicht!I202^2)+(Datenblatt!$D$30*Übersicht!I202)+Datenblatt!$E$30,IF($C202=12,(Datenblatt!$B$31*Übersicht!I202^3)+(Datenblatt!$C$31*Übersicht!I202^2)+(Datenblatt!$D$31*Übersicht!I202)+Datenblatt!$E$31,IF($C202=11,(Datenblatt!$B$32*Übersicht!I202^3)+(Datenblatt!$C$32*Übersicht!I202^2)+(Datenblatt!$D$32*Übersicht!I202)+Datenblatt!$E$32,0))))))))))))))))))))))))</f>
        <v>0</v>
      </c>
      <c r="P202">
        <f>IF(AND(I202="",C202=11),Datenblatt!$I$29,IF(AND(I202="",C202=12),Datenblatt!$I$29,IF(AND(I202="",C202=16),Datenblatt!$I$29,IF(AND(I202="",C202=15),Datenblatt!$I$29,IF(AND(I202="",C202=14),Datenblatt!$I$29,IF(AND(I202="",C202=13),Datenblatt!$I$29,IF(AND($C202=13,I202&gt;Datenblatt!$AC$3),0,IF(AND($C202=14,I202&gt;Datenblatt!$AC$4),0,IF(AND($C202=15,I202&gt;Datenblatt!$AC$5),0,IF(AND($C202=16,I202&gt;Datenblatt!$AC$6),0,IF(AND($C202=12,I202&gt;Datenblatt!$AC$7),0,IF(AND($C202=11,I202&gt;Datenblatt!$AC$8),0,IF(AND($C202=13,I202&lt;Datenblatt!$AB$3),100,IF(AND($C202=14,I202&lt;Datenblatt!$AB$4),100,IF(AND($C202=15,I202&lt;Datenblatt!$AB$5),100,IF(AND($C202=16,I202&lt;Datenblatt!$AB$6),100,IF(AND($C202=12,I202&lt;Datenblatt!$AB$7),100,IF(AND($C202=11,I202&lt;Datenblatt!$AB$8),100,IF($C202=13,(Datenblatt!$B$27*Übersicht!I202^3)+(Datenblatt!$C$27*Übersicht!I202^2)+(Datenblatt!$D$27*Übersicht!I202)+Datenblatt!$E$27,IF($C202=14,(Datenblatt!$B$28*Übersicht!I202^3)+(Datenblatt!$C$28*Übersicht!I202^2)+(Datenblatt!$D$28*Übersicht!I202)+Datenblatt!$E$28,IF($C202=15,(Datenblatt!$B$29*Übersicht!I202^3)+(Datenblatt!$C$29*Übersicht!I202^2)+(Datenblatt!$D$29*Übersicht!I202)+Datenblatt!$E$29,IF($C202=16,(Datenblatt!$B$30*Übersicht!I202^3)+(Datenblatt!$C$30*Übersicht!I202^2)+(Datenblatt!$D$30*Übersicht!I202)+Datenblatt!$E$30,IF($C202=12,(Datenblatt!$B$31*Übersicht!I202^3)+(Datenblatt!$C$31*Übersicht!I202^2)+(Datenblatt!$D$31*Übersicht!I202)+Datenblatt!$E$31,IF($C202=11,(Datenblatt!$B$32*Übersicht!I202^3)+(Datenblatt!$C$32*Übersicht!I202^2)+(Datenblatt!$D$32*Übersicht!I202)+Datenblatt!$E$32,0))))))))))))))))))))))))</f>
        <v>0</v>
      </c>
      <c r="Q202" s="2" t="e">
        <f t="shared" si="12"/>
        <v>#DIV/0!</v>
      </c>
      <c r="R202" s="2" t="e">
        <f t="shared" si="13"/>
        <v>#DIV/0!</v>
      </c>
      <c r="T202" s="2"/>
      <c r="U202" s="2">
        <f>Datenblatt!$I$10</f>
        <v>63</v>
      </c>
      <c r="V202" s="2">
        <f>Datenblatt!$I$18</f>
        <v>62</v>
      </c>
      <c r="W202" s="2">
        <f>Datenblatt!$I$26</f>
        <v>56</v>
      </c>
      <c r="X202" s="2">
        <f>Datenblatt!$I$34</f>
        <v>58</v>
      </c>
      <c r="Y202" s="7" t="e">
        <f t="shared" si="14"/>
        <v>#DIV/0!</v>
      </c>
      <c r="AA202" s="2">
        <f>Datenblatt!$I$5</f>
        <v>73</v>
      </c>
      <c r="AB202">
        <f>Datenblatt!$I$13</f>
        <v>80</v>
      </c>
      <c r="AC202">
        <f>Datenblatt!$I$21</f>
        <v>80</v>
      </c>
      <c r="AD202">
        <f>Datenblatt!$I$29</f>
        <v>71</v>
      </c>
      <c r="AE202">
        <f>Datenblatt!$I$37</f>
        <v>75</v>
      </c>
      <c r="AF202" s="7" t="e">
        <f t="shared" si="15"/>
        <v>#DIV/0!</v>
      </c>
    </row>
    <row r="203" spans="11:32" ht="18.75" x14ac:dyDescent="0.3">
      <c r="K203" s="3" t="e">
        <f>IF(AND($C203=13,Datenblatt!M203&lt;Datenblatt!$S$3),0,IF(AND($C203=14,Datenblatt!M203&lt;Datenblatt!$S$4),0,IF(AND($C203=15,Datenblatt!M203&lt;Datenblatt!$S$5),0,IF(AND($C203=16,Datenblatt!M203&lt;Datenblatt!$S$6),0,IF(AND($C203=12,Datenblatt!M203&lt;Datenblatt!$S$7),0,IF(AND($C203=11,Datenblatt!M203&lt;Datenblatt!$S$8),0,IF(AND($C203=13,Datenblatt!M203&gt;Datenblatt!$R$3),100,IF(AND($C203=14,Datenblatt!M203&gt;Datenblatt!$R$4),100,IF(AND($C203=15,Datenblatt!M203&gt;Datenblatt!$R$5),100,IF(AND($C203=16,Datenblatt!M203&gt;Datenblatt!$R$6),100,IF(AND($C203=12,Datenblatt!M203&gt;Datenblatt!$R$7),100,IF(AND($C203=11,Datenblatt!M203&gt;Datenblatt!$R$8),100,IF(Übersicht!$C203=13,Datenblatt!$B$35*Datenblatt!M203^3+Datenblatt!$C$35*Datenblatt!M203^2+Datenblatt!$D$35*Datenblatt!M203+Datenblatt!$E$35,IF(Übersicht!$C203=14,Datenblatt!$B$36*Datenblatt!M203^3+Datenblatt!$C$36*Datenblatt!M203^2+Datenblatt!$D$36*Datenblatt!M203+Datenblatt!$E$36,IF(Übersicht!$C203=15,Datenblatt!$B$37*Datenblatt!M203^3+Datenblatt!$C$37*Datenblatt!M203^2+Datenblatt!$D$37*Datenblatt!M203+Datenblatt!$E$37,IF(Übersicht!$C203=16,Datenblatt!$B$38*Datenblatt!M203^3+Datenblatt!$C$38*Datenblatt!M203^2+Datenblatt!$D$38*Datenblatt!M203+Datenblatt!$E$38,IF(Übersicht!$C203=12,Datenblatt!$B$39*Datenblatt!M203^3+Datenblatt!$C$39*Datenblatt!M203^2+Datenblatt!$D$39*Datenblatt!M203+Datenblatt!$E$39,IF(Übersicht!$C203=11,Datenblatt!$B$40*Datenblatt!M203^3+Datenblatt!$C$40*Datenblatt!M203^2+Datenblatt!$D$40*Datenblatt!M203+Datenblatt!$E$40,0))))))))))))))))))</f>
        <v>#DIV/0!</v>
      </c>
      <c r="L203" s="3"/>
      <c r="M203" t="e">
        <f>IF(AND(Übersicht!$C203=13,Datenblatt!O203&lt;Datenblatt!$Y$3),0,IF(AND(Übersicht!$C203=14,Datenblatt!O203&lt;Datenblatt!$Y$4),0,IF(AND(Übersicht!$C203=15,Datenblatt!O203&lt;Datenblatt!$Y$5),0,IF(AND(Übersicht!$C203=16,Datenblatt!O203&lt;Datenblatt!$Y$6),0,IF(AND(Übersicht!$C203=12,Datenblatt!O203&lt;Datenblatt!$Y$7),0,IF(AND(Übersicht!$C203=11,Datenblatt!O203&lt;Datenblatt!$Y$8),0,IF(AND($C203=13,Datenblatt!O203&gt;Datenblatt!$X$3),100,IF(AND($C203=14,Datenblatt!O203&gt;Datenblatt!$X$4),100,IF(AND($C203=15,Datenblatt!O203&gt;Datenblatt!$X$5),100,IF(AND($C203=16,Datenblatt!O203&gt;Datenblatt!$X$6),100,IF(AND($C203=12,Datenblatt!O203&gt;Datenblatt!$X$7),100,IF(AND($C203=11,Datenblatt!O203&gt;Datenblatt!$X$8),100,IF(Übersicht!$C203=13,Datenblatt!$B$11*Datenblatt!O203^3+Datenblatt!$C$11*Datenblatt!O203^2+Datenblatt!$D$11*Datenblatt!O203+Datenblatt!$E$11,IF(Übersicht!$C203=14,Datenblatt!$B$12*Datenblatt!O203^3+Datenblatt!$C$12*Datenblatt!O203^2+Datenblatt!$D$12*Datenblatt!O203+Datenblatt!$E$12,IF(Übersicht!$C203=15,Datenblatt!$B$13*Datenblatt!O203^3+Datenblatt!$C$13*Datenblatt!O203^2+Datenblatt!$D$13*Datenblatt!O203+Datenblatt!$E$13,IF(Übersicht!$C203=16,Datenblatt!$B$14*Datenblatt!O203^3+Datenblatt!$C$14*Datenblatt!O203^2+Datenblatt!$D$14*Datenblatt!O203+Datenblatt!$E$14,IF(Übersicht!$C203=12,Datenblatt!$B$15*Datenblatt!O203^3+Datenblatt!$C$15*Datenblatt!O203^2+Datenblatt!$D$15*Datenblatt!O203+Datenblatt!$E$15,IF(Übersicht!$C203=11,Datenblatt!$B$16*Datenblatt!O203^3+Datenblatt!$C$16*Datenblatt!O203^2+Datenblatt!$D$16*Datenblatt!O203+Datenblatt!$E$16,0))))))))))))))))))</f>
        <v>#DIV/0!</v>
      </c>
      <c r="N203">
        <f>IF(AND($C203=13,H203&lt;Datenblatt!$AA$3),0,IF(AND($C203=14,H203&lt;Datenblatt!$AA$4),0,IF(AND($C203=15,H203&lt;Datenblatt!$AA$5),0,IF(AND($C203=16,H203&lt;Datenblatt!$AA$6),0,IF(AND($C203=12,H203&lt;Datenblatt!$AA$7),0,IF(AND($C203=11,H203&lt;Datenblatt!$AA$8),0,IF(AND($C203=13,H203&gt;Datenblatt!$Z$3),100,IF(AND($C203=14,H203&gt;Datenblatt!$Z$4),100,IF(AND($C203=15,H203&gt;Datenblatt!$Z$5),100,IF(AND($C203=16,H203&gt;Datenblatt!$Z$6),100,IF(AND($C203=12,H203&gt;Datenblatt!$Z$7),100,IF(AND($C203=11,H203&gt;Datenblatt!$Z$8),100,IF($C203=13,(Datenblatt!$B$19*Übersicht!H203^3)+(Datenblatt!$C$19*Übersicht!H203^2)+(Datenblatt!$D$19*Übersicht!H203)+Datenblatt!$E$19,IF($C203=14,(Datenblatt!$B$20*Übersicht!H203^3)+(Datenblatt!$C$20*Übersicht!H203^2)+(Datenblatt!$D$20*Übersicht!H203)+Datenblatt!$E$20,IF($C203=15,(Datenblatt!$B$21*Übersicht!H203^3)+(Datenblatt!$C$21*Übersicht!H203^2)+(Datenblatt!$D$21*Übersicht!H203)+Datenblatt!$E$21,IF($C203=16,(Datenblatt!$B$22*Übersicht!H203^3)+(Datenblatt!$C$22*Übersicht!H203^2)+(Datenblatt!$D$22*Übersicht!H203)+Datenblatt!$E$22,IF($C203=12,(Datenblatt!$B$23*Übersicht!H203^3)+(Datenblatt!$C$23*Übersicht!H203^2)+(Datenblatt!$D$23*Übersicht!H203)+Datenblatt!$E$23,IF($C203=11,(Datenblatt!$B$24*Übersicht!H203^3)+(Datenblatt!$C$24*Übersicht!H203^2)+(Datenblatt!$D$24*Übersicht!H203)+Datenblatt!$E$24,0))))))))))))))))))</f>
        <v>0</v>
      </c>
      <c r="O203">
        <f>IF(AND(I203="",C203=11),Datenblatt!$I$26,IF(AND(I203="",C203=12),Datenblatt!$I$26,IF(AND(I203="",C203=16),Datenblatt!$I$27,IF(AND(I203="",C203=15),Datenblatt!$I$26,IF(AND(I203="",C203=14),Datenblatt!$I$26,IF(AND(I203="",C203=13),Datenblatt!$I$26,IF(AND($C203=13,I203&gt;Datenblatt!$AC$3),0,IF(AND($C203=14,I203&gt;Datenblatt!$AC$4),0,IF(AND($C203=15,I203&gt;Datenblatt!$AC$5),0,IF(AND($C203=16,I203&gt;Datenblatt!$AC$6),0,IF(AND($C203=12,I203&gt;Datenblatt!$AC$7),0,IF(AND($C203=11,I203&gt;Datenblatt!$AC$8),0,IF(AND($C203=13,I203&lt;Datenblatt!$AB$3),100,IF(AND($C203=14,I203&lt;Datenblatt!$AB$4),100,IF(AND($C203=15,I203&lt;Datenblatt!$AB$5),100,IF(AND($C203=16,I203&lt;Datenblatt!$AB$6),100,IF(AND($C203=12,I203&lt;Datenblatt!$AB$7),100,IF(AND($C203=11,I203&lt;Datenblatt!$AB$8),100,IF($C203=13,(Datenblatt!$B$27*Übersicht!I203^3)+(Datenblatt!$C$27*Übersicht!I203^2)+(Datenblatt!$D$27*Übersicht!I203)+Datenblatt!$E$27,IF($C203=14,(Datenblatt!$B$28*Übersicht!I203^3)+(Datenblatt!$C$28*Übersicht!I203^2)+(Datenblatt!$D$28*Übersicht!I203)+Datenblatt!$E$28,IF($C203=15,(Datenblatt!$B$29*Übersicht!I203^3)+(Datenblatt!$C$29*Übersicht!I203^2)+(Datenblatt!$D$29*Übersicht!I203)+Datenblatt!$E$29,IF($C203=16,(Datenblatt!$B$30*Übersicht!I203^3)+(Datenblatt!$C$30*Übersicht!I203^2)+(Datenblatt!$D$30*Übersicht!I203)+Datenblatt!$E$30,IF($C203=12,(Datenblatt!$B$31*Übersicht!I203^3)+(Datenblatt!$C$31*Übersicht!I203^2)+(Datenblatt!$D$31*Übersicht!I203)+Datenblatt!$E$31,IF($C203=11,(Datenblatt!$B$32*Übersicht!I203^3)+(Datenblatt!$C$32*Übersicht!I203^2)+(Datenblatt!$D$32*Übersicht!I203)+Datenblatt!$E$32,0))))))))))))))))))))))))</f>
        <v>0</v>
      </c>
      <c r="P203">
        <f>IF(AND(I203="",C203=11),Datenblatt!$I$29,IF(AND(I203="",C203=12),Datenblatt!$I$29,IF(AND(I203="",C203=16),Datenblatt!$I$29,IF(AND(I203="",C203=15),Datenblatt!$I$29,IF(AND(I203="",C203=14),Datenblatt!$I$29,IF(AND(I203="",C203=13),Datenblatt!$I$29,IF(AND($C203=13,I203&gt;Datenblatt!$AC$3),0,IF(AND($C203=14,I203&gt;Datenblatt!$AC$4),0,IF(AND($C203=15,I203&gt;Datenblatt!$AC$5),0,IF(AND($C203=16,I203&gt;Datenblatt!$AC$6),0,IF(AND($C203=12,I203&gt;Datenblatt!$AC$7),0,IF(AND($C203=11,I203&gt;Datenblatt!$AC$8),0,IF(AND($C203=13,I203&lt;Datenblatt!$AB$3),100,IF(AND($C203=14,I203&lt;Datenblatt!$AB$4),100,IF(AND($C203=15,I203&lt;Datenblatt!$AB$5),100,IF(AND($C203=16,I203&lt;Datenblatt!$AB$6),100,IF(AND($C203=12,I203&lt;Datenblatt!$AB$7),100,IF(AND($C203=11,I203&lt;Datenblatt!$AB$8),100,IF($C203=13,(Datenblatt!$B$27*Übersicht!I203^3)+(Datenblatt!$C$27*Übersicht!I203^2)+(Datenblatt!$D$27*Übersicht!I203)+Datenblatt!$E$27,IF($C203=14,(Datenblatt!$B$28*Übersicht!I203^3)+(Datenblatt!$C$28*Übersicht!I203^2)+(Datenblatt!$D$28*Übersicht!I203)+Datenblatt!$E$28,IF($C203=15,(Datenblatt!$B$29*Übersicht!I203^3)+(Datenblatt!$C$29*Übersicht!I203^2)+(Datenblatt!$D$29*Übersicht!I203)+Datenblatt!$E$29,IF($C203=16,(Datenblatt!$B$30*Übersicht!I203^3)+(Datenblatt!$C$30*Übersicht!I203^2)+(Datenblatt!$D$30*Übersicht!I203)+Datenblatt!$E$30,IF($C203=12,(Datenblatt!$B$31*Übersicht!I203^3)+(Datenblatt!$C$31*Übersicht!I203^2)+(Datenblatt!$D$31*Übersicht!I203)+Datenblatt!$E$31,IF($C203=11,(Datenblatt!$B$32*Übersicht!I203^3)+(Datenblatt!$C$32*Übersicht!I203^2)+(Datenblatt!$D$32*Übersicht!I203)+Datenblatt!$E$32,0))))))))))))))))))))))))</f>
        <v>0</v>
      </c>
      <c r="Q203" s="2" t="e">
        <f t="shared" si="12"/>
        <v>#DIV/0!</v>
      </c>
      <c r="R203" s="2" t="e">
        <f t="shared" si="13"/>
        <v>#DIV/0!</v>
      </c>
      <c r="T203" s="2"/>
      <c r="U203" s="2">
        <f>Datenblatt!$I$10</f>
        <v>63</v>
      </c>
      <c r="V203" s="2">
        <f>Datenblatt!$I$18</f>
        <v>62</v>
      </c>
      <c r="W203" s="2">
        <f>Datenblatt!$I$26</f>
        <v>56</v>
      </c>
      <c r="X203" s="2">
        <f>Datenblatt!$I$34</f>
        <v>58</v>
      </c>
      <c r="Y203" s="7" t="e">
        <f t="shared" si="14"/>
        <v>#DIV/0!</v>
      </c>
      <c r="AA203" s="2">
        <f>Datenblatt!$I$5</f>
        <v>73</v>
      </c>
      <c r="AB203">
        <f>Datenblatt!$I$13</f>
        <v>80</v>
      </c>
      <c r="AC203">
        <f>Datenblatt!$I$21</f>
        <v>80</v>
      </c>
      <c r="AD203">
        <f>Datenblatt!$I$29</f>
        <v>71</v>
      </c>
      <c r="AE203">
        <f>Datenblatt!$I$37</f>
        <v>75</v>
      </c>
      <c r="AF203" s="7" t="e">
        <f t="shared" si="15"/>
        <v>#DIV/0!</v>
      </c>
    </row>
    <row r="204" spans="11:32" ht="18.75" x14ac:dyDescent="0.3">
      <c r="K204" s="3" t="e">
        <f>IF(AND($C204=13,Datenblatt!M204&lt;Datenblatt!$S$3),0,IF(AND($C204=14,Datenblatt!M204&lt;Datenblatt!$S$4),0,IF(AND($C204=15,Datenblatt!M204&lt;Datenblatt!$S$5),0,IF(AND($C204=16,Datenblatt!M204&lt;Datenblatt!$S$6),0,IF(AND($C204=12,Datenblatt!M204&lt;Datenblatt!$S$7),0,IF(AND($C204=11,Datenblatt!M204&lt;Datenblatt!$S$8),0,IF(AND($C204=13,Datenblatt!M204&gt;Datenblatt!$R$3),100,IF(AND($C204=14,Datenblatt!M204&gt;Datenblatt!$R$4),100,IF(AND($C204=15,Datenblatt!M204&gt;Datenblatt!$R$5),100,IF(AND($C204=16,Datenblatt!M204&gt;Datenblatt!$R$6),100,IF(AND($C204=12,Datenblatt!M204&gt;Datenblatt!$R$7),100,IF(AND($C204=11,Datenblatt!M204&gt;Datenblatt!$R$8),100,IF(Übersicht!$C204=13,Datenblatt!$B$35*Datenblatt!M204^3+Datenblatt!$C$35*Datenblatt!M204^2+Datenblatt!$D$35*Datenblatt!M204+Datenblatt!$E$35,IF(Übersicht!$C204=14,Datenblatt!$B$36*Datenblatt!M204^3+Datenblatt!$C$36*Datenblatt!M204^2+Datenblatt!$D$36*Datenblatt!M204+Datenblatt!$E$36,IF(Übersicht!$C204=15,Datenblatt!$B$37*Datenblatt!M204^3+Datenblatt!$C$37*Datenblatt!M204^2+Datenblatt!$D$37*Datenblatt!M204+Datenblatt!$E$37,IF(Übersicht!$C204=16,Datenblatt!$B$38*Datenblatt!M204^3+Datenblatt!$C$38*Datenblatt!M204^2+Datenblatt!$D$38*Datenblatt!M204+Datenblatt!$E$38,IF(Übersicht!$C204=12,Datenblatt!$B$39*Datenblatt!M204^3+Datenblatt!$C$39*Datenblatt!M204^2+Datenblatt!$D$39*Datenblatt!M204+Datenblatt!$E$39,IF(Übersicht!$C204=11,Datenblatt!$B$40*Datenblatt!M204^3+Datenblatt!$C$40*Datenblatt!M204^2+Datenblatt!$D$40*Datenblatt!M204+Datenblatt!$E$40,0))))))))))))))))))</f>
        <v>#DIV/0!</v>
      </c>
      <c r="L204" s="3"/>
      <c r="M204" t="e">
        <f>IF(AND(Übersicht!$C204=13,Datenblatt!O204&lt;Datenblatt!$Y$3),0,IF(AND(Übersicht!$C204=14,Datenblatt!O204&lt;Datenblatt!$Y$4),0,IF(AND(Übersicht!$C204=15,Datenblatt!O204&lt;Datenblatt!$Y$5),0,IF(AND(Übersicht!$C204=16,Datenblatt!O204&lt;Datenblatt!$Y$6),0,IF(AND(Übersicht!$C204=12,Datenblatt!O204&lt;Datenblatt!$Y$7),0,IF(AND(Übersicht!$C204=11,Datenblatt!O204&lt;Datenblatt!$Y$8),0,IF(AND($C204=13,Datenblatt!O204&gt;Datenblatt!$X$3),100,IF(AND($C204=14,Datenblatt!O204&gt;Datenblatt!$X$4),100,IF(AND($C204=15,Datenblatt!O204&gt;Datenblatt!$X$5),100,IF(AND($C204=16,Datenblatt!O204&gt;Datenblatt!$X$6),100,IF(AND($C204=12,Datenblatt!O204&gt;Datenblatt!$X$7),100,IF(AND($C204=11,Datenblatt!O204&gt;Datenblatt!$X$8),100,IF(Übersicht!$C204=13,Datenblatt!$B$11*Datenblatt!O204^3+Datenblatt!$C$11*Datenblatt!O204^2+Datenblatt!$D$11*Datenblatt!O204+Datenblatt!$E$11,IF(Übersicht!$C204=14,Datenblatt!$B$12*Datenblatt!O204^3+Datenblatt!$C$12*Datenblatt!O204^2+Datenblatt!$D$12*Datenblatt!O204+Datenblatt!$E$12,IF(Übersicht!$C204=15,Datenblatt!$B$13*Datenblatt!O204^3+Datenblatt!$C$13*Datenblatt!O204^2+Datenblatt!$D$13*Datenblatt!O204+Datenblatt!$E$13,IF(Übersicht!$C204=16,Datenblatt!$B$14*Datenblatt!O204^3+Datenblatt!$C$14*Datenblatt!O204^2+Datenblatt!$D$14*Datenblatt!O204+Datenblatt!$E$14,IF(Übersicht!$C204=12,Datenblatt!$B$15*Datenblatt!O204^3+Datenblatt!$C$15*Datenblatt!O204^2+Datenblatt!$D$15*Datenblatt!O204+Datenblatt!$E$15,IF(Übersicht!$C204=11,Datenblatt!$B$16*Datenblatt!O204^3+Datenblatt!$C$16*Datenblatt!O204^2+Datenblatt!$D$16*Datenblatt!O204+Datenblatt!$E$16,0))))))))))))))))))</f>
        <v>#DIV/0!</v>
      </c>
      <c r="N204">
        <f>IF(AND($C204=13,H204&lt;Datenblatt!$AA$3),0,IF(AND($C204=14,H204&lt;Datenblatt!$AA$4),0,IF(AND($C204=15,H204&lt;Datenblatt!$AA$5),0,IF(AND($C204=16,H204&lt;Datenblatt!$AA$6),0,IF(AND($C204=12,H204&lt;Datenblatt!$AA$7),0,IF(AND($C204=11,H204&lt;Datenblatt!$AA$8),0,IF(AND($C204=13,H204&gt;Datenblatt!$Z$3),100,IF(AND($C204=14,H204&gt;Datenblatt!$Z$4),100,IF(AND($C204=15,H204&gt;Datenblatt!$Z$5),100,IF(AND($C204=16,H204&gt;Datenblatt!$Z$6),100,IF(AND($C204=12,H204&gt;Datenblatt!$Z$7),100,IF(AND($C204=11,H204&gt;Datenblatt!$Z$8),100,IF($C204=13,(Datenblatt!$B$19*Übersicht!H204^3)+(Datenblatt!$C$19*Übersicht!H204^2)+(Datenblatt!$D$19*Übersicht!H204)+Datenblatt!$E$19,IF($C204=14,(Datenblatt!$B$20*Übersicht!H204^3)+(Datenblatt!$C$20*Übersicht!H204^2)+(Datenblatt!$D$20*Übersicht!H204)+Datenblatt!$E$20,IF($C204=15,(Datenblatt!$B$21*Übersicht!H204^3)+(Datenblatt!$C$21*Übersicht!H204^2)+(Datenblatt!$D$21*Übersicht!H204)+Datenblatt!$E$21,IF($C204=16,(Datenblatt!$B$22*Übersicht!H204^3)+(Datenblatt!$C$22*Übersicht!H204^2)+(Datenblatt!$D$22*Übersicht!H204)+Datenblatt!$E$22,IF($C204=12,(Datenblatt!$B$23*Übersicht!H204^3)+(Datenblatt!$C$23*Übersicht!H204^2)+(Datenblatt!$D$23*Übersicht!H204)+Datenblatt!$E$23,IF($C204=11,(Datenblatt!$B$24*Übersicht!H204^3)+(Datenblatt!$C$24*Übersicht!H204^2)+(Datenblatt!$D$24*Übersicht!H204)+Datenblatt!$E$24,0))))))))))))))))))</f>
        <v>0</v>
      </c>
      <c r="O204">
        <f>IF(AND(I204="",C204=11),Datenblatt!$I$26,IF(AND(I204="",C204=12),Datenblatt!$I$26,IF(AND(I204="",C204=16),Datenblatt!$I$27,IF(AND(I204="",C204=15),Datenblatt!$I$26,IF(AND(I204="",C204=14),Datenblatt!$I$26,IF(AND(I204="",C204=13),Datenblatt!$I$26,IF(AND($C204=13,I204&gt;Datenblatt!$AC$3),0,IF(AND($C204=14,I204&gt;Datenblatt!$AC$4),0,IF(AND($C204=15,I204&gt;Datenblatt!$AC$5),0,IF(AND($C204=16,I204&gt;Datenblatt!$AC$6),0,IF(AND($C204=12,I204&gt;Datenblatt!$AC$7),0,IF(AND($C204=11,I204&gt;Datenblatt!$AC$8),0,IF(AND($C204=13,I204&lt;Datenblatt!$AB$3),100,IF(AND($C204=14,I204&lt;Datenblatt!$AB$4),100,IF(AND($C204=15,I204&lt;Datenblatt!$AB$5),100,IF(AND($C204=16,I204&lt;Datenblatt!$AB$6),100,IF(AND($C204=12,I204&lt;Datenblatt!$AB$7),100,IF(AND($C204=11,I204&lt;Datenblatt!$AB$8),100,IF($C204=13,(Datenblatt!$B$27*Übersicht!I204^3)+(Datenblatt!$C$27*Übersicht!I204^2)+(Datenblatt!$D$27*Übersicht!I204)+Datenblatt!$E$27,IF($C204=14,(Datenblatt!$B$28*Übersicht!I204^3)+(Datenblatt!$C$28*Übersicht!I204^2)+(Datenblatt!$D$28*Übersicht!I204)+Datenblatt!$E$28,IF($C204=15,(Datenblatt!$B$29*Übersicht!I204^3)+(Datenblatt!$C$29*Übersicht!I204^2)+(Datenblatt!$D$29*Übersicht!I204)+Datenblatt!$E$29,IF($C204=16,(Datenblatt!$B$30*Übersicht!I204^3)+(Datenblatt!$C$30*Übersicht!I204^2)+(Datenblatt!$D$30*Übersicht!I204)+Datenblatt!$E$30,IF($C204=12,(Datenblatt!$B$31*Übersicht!I204^3)+(Datenblatt!$C$31*Übersicht!I204^2)+(Datenblatt!$D$31*Übersicht!I204)+Datenblatt!$E$31,IF($C204=11,(Datenblatt!$B$32*Übersicht!I204^3)+(Datenblatt!$C$32*Übersicht!I204^2)+(Datenblatt!$D$32*Übersicht!I204)+Datenblatt!$E$32,0))))))))))))))))))))))))</f>
        <v>0</v>
      </c>
      <c r="P204">
        <f>IF(AND(I204="",C204=11),Datenblatt!$I$29,IF(AND(I204="",C204=12),Datenblatt!$I$29,IF(AND(I204="",C204=16),Datenblatt!$I$29,IF(AND(I204="",C204=15),Datenblatt!$I$29,IF(AND(I204="",C204=14),Datenblatt!$I$29,IF(AND(I204="",C204=13),Datenblatt!$I$29,IF(AND($C204=13,I204&gt;Datenblatt!$AC$3),0,IF(AND($C204=14,I204&gt;Datenblatt!$AC$4),0,IF(AND($C204=15,I204&gt;Datenblatt!$AC$5),0,IF(AND($C204=16,I204&gt;Datenblatt!$AC$6),0,IF(AND($C204=12,I204&gt;Datenblatt!$AC$7),0,IF(AND($C204=11,I204&gt;Datenblatt!$AC$8),0,IF(AND($C204=13,I204&lt;Datenblatt!$AB$3),100,IF(AND($C204=14,I204&lt;Datenblatt!$AB$4),100,IF(AND($C204=15,I204&lt;Datenblatt!$AB$5),100,IF(AND($C204=16,I204&lt;Datenblatt!$AB$6),100,IF(AND($C204=12,I204&lt;Datenblatt!$AB$7),100,IF(AND($C204=11,I204&lt;Datenblatt!$AB$8),100,IF($C204=13,(Datenblatt!$B$27*Übersicht!I204^3)+(Datenblatt!$C$27*Übersicht!I204^2)+(Datenblatt!$D$27*Übersicht!I204)+Datenblatt!$E$27,IF($C204=14,(Datenblatt!$B$28*Übersicht!I204^3)+(Datenblatt!$C$28*Übersicht!I204^2)+(Datenblatt!$D$28*Übersicht!I204)+Datenblatt!$E$28,IF($C204=15,(Datenblatt!$B$29*Übersicht!I204^3)+(Datenblatt!$C$29*Übersicht!I204^2)+(Datenblatt!$D$29*Übersicht!I204)+Datenblatt!$E$29,IF($C204=16,(Datenblatt!$B$30*Übersicht!I204^3)+(Datenblatt!$C$30*Übersicht!I204^2)+(Datenblatt!$D$30*Übersicht!I204)+Datenblatt!$E$30,IF($C204=12,(Datenblatt!$B$31*Übersicht!I204^3)+(Datenblatt!$C$31*Übersicht!I204^2)+(Datenblatt!$D$31*Übersicht!I204)+Datenblatt!$E$31,IF($C204=11,(Datenblatt!$B$32*Übersicht!I204^3)+(Datenblatt!$C$32*Übersicht!I204^2)+(Datenblatt!$D$32*Übersicht!I204)+Datenblatt!$E$32,0))))))))))))))))))))))))</f>
        <v>0</v>
      </c>
      <c r="Q204" s="2" t="e">
        <f t="shared" si="12"/>
        <v>#DIV/0!</v>
      </c>
      <c r="R204" s="2" t="e">
        <f t="shared" si="13"/>
        <v>#DIV/0!</v>
      </c>
      <c r="T204" s="2"/>
      <c r="U204" s="2">
        <f>Datenblatt!$I$10</f>
        <v>63</v>
      </c>
      <c r="V204" s="2">
        <f>Datenblatt!$I$18</f>
        <v>62</v>
      </c>
      <c r="W204" s="2">
        <f>Datenblatt!$I$26</f>
        <v>56</v>
      </c>
      <c r="X204" s="2">
        <f>Datenblatt!$I$34</f>
        <v>58</v>
      </c>
      <c r="Y204" s="7" t="e">
        <f t="shared" si="14"/>
        <v>#DIV/0!</v>
      </c>
      <c r="AA204" s="2">
        <f>Datenblatt!$I$5</f>
        <v>73</v>
      </c>
      <c r="AB204">
        <f>Datenblatt!$I$13</f>
        <v>80</v>
      </c>
      <c r="AC204">
        <f>Datenblatt!$I$21</f>
        <v>80</v>
      </c>
      <c r="AD204">
        <f>Datenblatt!$I$29</f>
        <v>71</v>
      </c>
      <c r="AE204">
        <f>Datenblatt!$I$37</f>
        <v>75</v>
      </c>
      <c r="AF204" s="7" t="e">
        <f t="shared" si="15"/>
        <v>#DIV/0!</v>
      </c>
    </row>
    <row r="205" spans="11:32" ht="18.75" x14ac:dyDescent="0.3">
      <c r="K205" s="3" t="e">
        <f>IF(AND($C205=13,Datenblatt!M205&lt;Datenblatt!$S$3),0,IF(AND($C205=14,Datenblatt!M205&lt;Datenblatt!$S$4),0,IF(AND($C205=15,Datenblatt!M205&lt;Datenblatt!$S$5),0,IF(AND($C205=16,Datenblatt!M205&lt;Datenblatt!$S$6),0,IF(AND($C205=12,Datenblatt!M205&lt;Datenblatt!$S$7),0,IF(AND($C205=11,Datenblatt!M205&lt;Datenblatt!$S$8),0,IF(AND($C205=13,Datenblatt!M205&gt;Datenblatt!$R$3),100,IF(AND($C205=14,Datenblatt!M205&gt;Datenblatt!$R$4),100,IF(AND($C205=15,Datenblatt!M205&gt;Datenblatt!$R$5),100,IF(AND($C205=16,Datenblatt!M205&gt;Datenblatt!$R$6),100,IF(AND($C205=12,Datenblatt!M205&gt;Datenblatt!$R$7),100,IF(AND($C205=11,Datenblatt!M205&gt;Datenblatt!$R$8),100,IF(Übersicht!$C205=13,Datenblatt!$B$35*Datenblatt!M205^3+Datenblatt!$C$35*Datenblatt!M205^2+Datenblatt!$D$35*Datenblatt!M205+Datenblatt!$E$35,IF(Übersicht!$C205=14,Datenblatt!$B$36*Datenblatt!M205^3+Datenblatt!$C$36*Datenblatt!M205^2+Datenblatt!$D$36*Datenblatt!M205+Datenblatt!$E$36,IF(Übersicht!$C205=15,Datenblatt!$B$37*Datenblatt!M205^3+Datenblatt!$C$37*Datenblatt!M205^2+Datenblatt!$D$37*Datenblatt!M205+Datenblatt!$E$37,IF(Übersicht!$C205=16,Datenblatt!$B$38*Datenblatt!M205^3+Datenblatt!$C$38*Datenblatt!M205^2+Datenblatt!$D$38*Datenblatt!M205+Datenblatt!$E$38,IF(Übersicht!$C205=12,Datenblatt!$B$39*Datenblatt!M205^3+Datenblatt!$C$39*Datenblatt!M205^2+Datenblatt!$D$39*Datenblatt!M205+Datenblatt!$E$39,IF(Übersicht!$C205=11,Datenblatt!$B$40*Datenblatt!M205^3+Datenblatt!$C$40*Datenblatt!M205^2+Datenblatt!$D$40*Datenblatt!M205+Datenblatt!$E$40,0))))))))))))))))))</f>
        <v>#DIV/0!</v>
      </c>
      <c r="L205" s="3"/>
      <c r="M205" t="e">
        <f>IF(AND(Übersicht!$C205=13,Datenblatt!O205&lt;Datenblatt!$Y$3),0,IF(AND(Übersicht!$C205=14,Datenblatt!O205&lt;Datenblatt!$Y$4),0,IF(AND(Übersicht!$C205=15,Datenblatt!O205&lt;Datenblatt!$Y$5),0,IF(AND(Übersicht!$C205=16,Datenblatt!O205&lt;Datenblatt!$Y$6),0,IF(AND(Übersicht!$C205=12,Datenblatt!O205&lt;Datenblatt!$Y$7),0,IF(AND(Übersicht!$C205=11,Datenblatt!O205&lt;Datenblatt!$Y$8),0,IF(AND($C205=13,Datenblatt!O205&gt;Datenblatt!$X$3),100,IF(AND($C205=14,Datenblatt!O205&gt;Datenblatt!$X$4),100,IF(AND($C205=15,Datenblatt!O205&gt;Datenblatt!$X$5),100,IF(AND($C205=16,Datenblatt!O205&gt;Datenblatt!$X$6),100,IF(AND($C205=12,Datenblatt!O205&gt;Datenblatt!$X$7),100,IF(AND($C205=11,Datenblatt!O205&gt;Datenblatt!$X$8),100,IF(Übersicht!$C205=13,Datenblatt!$B$11*Datenblatt!O205^3+Datenblatt!$C$11*Datenblatt!O205^2+Datenblatt!$D$11*Datenblatt!O205+Datenblatt!$E$11,IF(Übersicht!$C205=14,Datenblatt!$B$12*Datenblatt!O205^3+Datenblatt!$C$12*Datenblatt!O205^2+Datenblatt!$D$12*Datenblatt!O205+Datenblatt!$E$12,IF(Übersicht!$C205=15,Datenblatt!$B$13*Datenblatt!O205^3+Datenblatt!$C$13*Datenblatt!O205^2+Datenblatt!$D$13*Datenblatt!O205+Datenblatt!$E$13,IF(Übersicht!$C205=16,Datenblatt!$B$14*Datenblatt!O205^3+Datenblatt!$C$14*Datenblatt!O205^2+Datenblatt!$D$14*Datenblatt!O205+Datenblatt!$E$14,IF(Übersicht!$C205=12,Datenblatt!$B$15*Datenblatt!O205^3+Datenblatt!$C$15*Datenblatt!O205^2+Datenblatt!$D$15*Datenblatt!O205+Datenblatt!$E$15,IF(Übersicht!$C205=11,Datenblatt!$B$16*Datenblatt!O205^3+Datenblatt!$C$16*Datenblatt!O205^2+Datenblatt!$D$16*Datenblatt!O205+Datenblatt!$E$16,0))))))))))))))))))</f>
        <v>#DIV/0!</v>
      </c>
      <c r="N205">
        <f>IF(AND($C205=13,H205&lt;Datenblatt!$AA$3),0,IF(AND($C205=14,H205&lt;Datenblatt!$AA$4),0,IF(AND($C205=15,H205&lt;Datenblatt!$AA$5),0,IF(AND($C205=16,H205&lt;Datenblatt!$AA$6),0,IF(AND($C205=12,H205&lt;Datenblatt!$AA$7),0,IF(AND($C205=11,H205&lt;Datenblatt!$AA$8),0,IF(AND($C205=13,H205&gt;Datenblatt!$Z$3),100,IF(AND($C205=14,H205&gt;Datenblatt!$Z$4),100,IF(AND($C205=15,H205&gt;Datenblatt!$Z$5),100,IF(AND($C205=16,H205&gt;Datenblatt!$Z$6),100,IF(AND($C205=12,H205&gt;Datenblatt!$Z$7),100,IF(AND($C205=11,H205&gt;Datenblatt!$Z$8),100,IF($C205=13,(Datenblatt!$B$19*Übersicht!H205^3)+(Datenblatt!$C$19*Übersicht!H205^2)+(Datenblatt!$D$19*Übersicht!H205)+Datenblatt!$E$19,IF($C205=14,(Datenblatt!$B$20*Übersicht!H205^3)+(Datenblatt!$C$20*Übersicht!H205^2)+(Datenblatt!$D$20*Übersicht!H205)+Datenblatt!$E$20,IF($C205=15,(Datenblatt!$B$21*Übersicht!H205^3)+(Datenblatt!$C$21*Übersicht!H205^2)+(Datenblatt!$D$21*Übersicht!H205)+Datenblatt!$E$21,IF($C205=16,(Datenblatt!$B$22*Übersicht!H205^3)+(Datenblatt!$C$22*Übersicht!H205^2)+(Datenblatt!$D$22*Übersicht!H205)+Datenblatt!$E$22,IF($C205=12,(Datenblatt!$B$23*Übersicht!H205^3)+(Datenblatt!$C$23*Übersicht!H205^2)+(Datenblatt!$D$23*Übersicht!H205)+Datenblatt!$E$23,IF($C205=11,(Datenblatt!$B$24*Übersicht!H205^3)+(Datenblatt!$C$24*Übersicht!H205^2)+(Datenblatt!$D$24*Übersicht!H205)+Datenblatt!$E$24,0))))))))))))))))))</f>
        <v>0</v>
      </c>
      <c r="O205">
        <f>IF(AND(I205="",C205=11),Datenblatt!$I$26,IF(AND(I205="",C205=12),Datenblatt!$I$26,IF(AND(I205="",C205=16),Datenblatt!$I$27,IF(AND(I205="",C205=15),Datenblatt!$I$26,IF(AND(I205="",C205=14),Datenblatt!$I$26,IF(AND(I205="",C205=13),Datenblatt!$I$26,IF(AND($C205=13,I205&gt;Datenblatt!$AC$3),0,IF(AND($C205=14,I205&gt;Datenblatt!$AC$4),0,IF(AND($C205=15,I205&gt;Datenblatt!$AC$5),0,IF(AND($C205=16,I205&gt;Datenblatt!$AC$6),0,IF(AND($C205=12,I205&gt;Datenblatt!$AC$7),0,IF(AND($C205=11,I205&gt;Datenblatt!$AC$8),0,IF(AND($C205=13,I205&lt;Datenblatt!$AB$3),100,IF(AND($C205=14,I205&lt;Datenblatt!$AB$4),100,IF(AND($C205=15,I205&lt;Datenblatt!$AB$5),100,IF(AND($C205=16,I205&lt;Datenblatt!$AB$6),100,IF(AND($C205=12,I205&lt;Datenblatt!$AB$7),100,IF(AND($C205=11,I205&lt;Datenblatt!$AB$8),100,IF($C205=13,(Datenblatt!$B$27*Übersicht!I205^3)+(Datenblatt!$C$27*Übersicht!I205^2)+(Datenblatt!$D$27*Übersicht!I205)+Datenblatt!$E$27,IF($C205=14,(Datenblatt!$B$28*Übersicht!I205^3)+(Datenblatt!$C$28*Übersicht!I205^2)+(Datenblatt!$D$28*Übersicht!I205)+Datenblatt!$E$28,IF($C205=15,(Datenblatt!$B$29*Übersicht!I205^3)+(Datenblatt!$C$29*Übersicht!I205^2)+(Datenblatt!$D$29*Übersicht!I205)+Datenblatt!$E$29,IF($C205=16,(Datenblatt!$B$30*Übersicht!I205^3)+(Datenblatt!$C$30*Übersicht!I205^2)+(Datenblatt!$D$30*Übersicht!I205)+Datenblatt!$E$30,IF($C205=12,(Datenblatt!$B$31*Übersicht!I205^3)+(Datenblatt!$C$31*Übersicht!I205^2)+(Datenblatt!$D$31*Übersicht!I205)+Datenblatt!$E$31,IF($C205=11,(Datenblatt!$B$32*Übersicht!I205^3)+(Datenblatt!$C$32*Übersicht!I205^2)+(Datenblatt!$D$32*Übersicht!I205)+Datenblatt!$E$32,0))))))))))))))))))))))))</f>
        <v>0</v>
      </c>
      <c r="P205">
        <f>IF(AND(I205="",C205=11),Datenblatt!$I$29,IF(AND(I205="",C205=12),Datenblatt!$I$29,IF(AND(I205="",C205=16),Datenblatt!$I$29,IF(AND(I205="",C205=15),Datenblatt!$I$29,IF(AND(I205="",C205=14),Datenblatt!$I$29,IF(AND(I205="",C205=13),Datenblatt!$I$29,IF(AND($C205=13,I205&gt;Datenblatt!$AC$3),0,IF(AND($C205=14,I205&gt;Datenblatt!$AC$4),0,IF(AND($C205=15,I205&gt;Datenblatt!$AC$5),0,IF(AND($C205=16,I205&gt;Datenblatt!$AC$6),0,IF(AND($C205=12,I205&gt;Datenblatt!$AC$7),0,IF(AND($C205=11,I205&gt;Datenblatt!$AC$8),0,IF(AND($C205=13,I205&lt;Datenblatt!$AB$3),100,IF(AND($C205=14,I205&lt;Datenblatt!$AB$4),100,IF(AND($C205=15,I205&lt;Datenblatt!$AB$5),100,IF(AND($C205=16,I205&lt;Datenblatt!$AB$6),100,IF(AND($C205=12,I205&lt;Datenblatt!$AB$7),100,IF(AND($C205=11,I205&lt;Datenblatt!$AB$8),100,IF($C205=13,(Datenblatt!$B$27*Übersicht!I205^3)+(Datenblatt!$C$27*Übersicht!I205^2)+(Datenblatt!$D$27*Übersicht!I205)+Datenblatt!$E$27,IF($C205=14,(Datenblatt!$B$28*Übersicht!I205^3)+(Datenblatt!$C$28*Übersicht!I205^2)+(Datenblatt!$D$28*Übersicht!I205)+Datenblatt!$E$28,IF($C205=15,(Datenblatt!$B$29*Übersicht!I205^3)+(Datenblatt!$C$29*Übersicht!I205^2)+(Datenblatt!$D$29*Übersicht!I205)+Datenblatt!$E$29,IF($C205=16,(Datenblatt!$B$30*Übersicht!I205^3)+(Datenblatt!$C$30*Übersicht!I205^2)+(Datenblatt!$D$30*Übersicht!I205)+Datenblatt!$E$30,IF($C205=12,(Datenblatt!$B$31*Übersicht!I205^3)+(Datenblatt!$C$31*Übersicht!I205^2)+(Datenblatt!$D$31*Übersicht!I205)+Datenblatt!$E$31,IF($C205=11,(Datenblatt!$B$32*Übersicht!I205^3)+(Datenblatt!$C$32*Übersicht!I205^2)+(Datenblatt!$D$32*Übersicht!I205)+Datenblatt!$E$32,0))))))))))))))))))))))))</f>
        <v>0</v>
      </c>
      <c r="Q205" s="2" t="e">
        <f t="shared" si="12"/>
        <v>#DIV/0!</v>
      </c>
      <c r="R205" s="2" t="e">
        <f t="shared" si="13"/>
        <v>#DIV/0!</v>
      </c>
      <c r="T205" s="2"/>
      <c r="U205" s="2">
        <f>Datenblatt!$I$10</f>
        <v>63</v>
      </c>
      <c r="V205" s="2">
        <f>Datenblatt!$I$18</f>
        <v>62</v>
      </c>
      <c r="W205" s="2">
        <f>Datenblatt!$I$26</f>
        <v>56</v>
      </c>
      <c r="X205" s="2">
        <f>Datenblatt!$I$34</f>
        <v>58</v>
      </c>
      <c r="Y205" s="7" t="e">
        <f t="shared" si="14"/>
        <v>#DIV/0!</v>
      </c>
      <c r="AA205" s="2">
        <f>Datenblatt!$I$5</f>
        <v>73</v>
      </c>
      <c r="AB205">
        <f>Datenblatt!$I$13</f>
        <v>80</v>
      </c>
      <c r="AC205">
        <f>Datenblatt!$I$21</f>
        <v>80</v>
      </c>
      <c r="AD205">
        <f>Datenblatt!$I$29</f>
        <v>71</v>
      </c>
      <c r="AE205">
        <f>Datenblatt!$I$37</f>
        <v>75</v>
      </c>
      <c r="AF205" s="7" t="e">
        <f t="shared" si="15"/>
        <v>#DIV/0!</v>
      </c>
    </row>
    <row r="206" spans="11:32" ht="18.75" x14ac:dyDescent="0.3">
      <c r="K206" s="3" t="e">
        <f>IF(AND($C206=13,Datenblatt!M206&lt;Datenblatt!$S$3),0,IF(AND($C206=14,Datenblatt!M206&lt;Datenblatt!$S$4),0,IF(AND($C206=15,Datenblatt!M206&lt;Datenblatt!$S$5),0,IF(AND($C206=16,Datenblatt!M206&lt;Datenblatt!$S$6),0,IF(AND($C206=12,Datenblatt!M206&lt;Datenblatt!$S$7),0,IF(AND($C206=11,Datenblatt!M206&lt;Datenblatt!$S$8),0,IF(AND($C206=13,Datenblatt!M206&gt;Datenblatt!$R$3),100,IF(AND($C206=14,Datenblatt!M206&gt;Datenblatt!$R$4),100,IF(AND($C206=15,Datenblatt!M206&gt;Datenblatt!$R$5),100,IF(AND($C206=16,Datenblatt!M206&gt;Datenblatt!$R$6),100,IF(AND($C206=12,Datenblatt!M206&gt;Datenblatt!$R$7),100,IF(AND($C206=11,Datenblatt!M206&gt;Datenblatt!$R$8),100,IF(Übersicht!$C206=13,Datenblatt!$B$35*Datenblatt!M206^3+Datenblatt!$C$35*Datenblatt!M206^2+Datenblatt!$D$35*Datenblatt!M206+Datenblatt!$E$35,IF(Übersicht!$C206=14,Datenblatt!$B$36*Datenblatt!M206^3+Datenblatt!$C$36*Datenblatt!M206^2+Datenblatt!$D$36*Datenblatt!M206+Datenblatt!$E$36,IF(Übersicht!$C206=15,Datenblatt!$B$37*Datenblatt!M206^3+Datenblatt!$C$37*Datenblatt!M206^2+Datenblatt!$D$37*Datenblatt!M206+Datenblatt!$E$37,IF(Übersicht!$C206=16,Datenblatt!$B$38*Datenblatt!M206^3+Datenblatt!$C$38*Datenblatt!M206^2+Datenblatt!$D$38*Datenblatt!M206+Datenblatt!$E$38,IF(Übersicht!$C206=12,Datenblatt!$B$39*Datenblatt!M206^3+Datenblatt!$C$39*Datenblatt!M206^2+Datenblatt!$D$39*Datenblatt!M206+Datenblatt!$E$39,IF(Übersicht!$C206=11,Datenblatt!$B$40*Datenblatt!M206^3+Datenblatt!$C$40*Datenblatt!M206^2+Datenblatt!$D$40*Datenblatt!M206+Datenblatt!$E$40,0))))))))))))))))))</f>
        <v>#DIV/0!</v>
      </c>
      <c r="L206" s="3"/>
      <c r="M206" t="e">
        <f>IF(AND(Übersicht!$C206=13,Datenblatt!O206&lt;Datenblatt!$Y$3),0,IF(AND(Übersicht!$C206=14,Datenblatt!O206&lt;Datenblatt!$Y$4),0,IF(AND(Übersicht!$C206=15,Datenblatt!O206&lt;Datenblatt!$Y$5),0,IF(AND(Übersicht!$C206=16,Datenblatt!O206&lt;Datenblatt!$Y$6),0,IF(AND(Übersicht!$C206=12,Datenblatt!O206&lt;Datenblatt!$Y$7),0,IF(AND(Übersicht!$C206=11,Datenblatt!O206&lt;Datenblatt!$Y$8),0,IF(AND($C206=13,Datenblatt!O206&gt;Datenblatt!$X$3),100,IF(AND($C206=14,Datenblatt!O206&gt;Datenblatt!$X$4),100,IF(AND($C206=15,Datenblatt!O206&gt;Datenblatt!$X$5),100,IF(AND($C206=16,Datenblatt!O206&gt;Datenblatt!$X$6),100,IF(AND($C206=12,Datenblatt!O206&gt;Datenblatt!$X$7),100,IF(AND($C206=11,Datenblatt!O206&gt;Datenblatt!$X$8),100,IF(Übersicht!$C206=13,Datenblatt!$B$11*Datenblatt!O206^3+Datenblatt!$C$11*Datenblatt!O206^2+Datenblatt!$D$11*Datenblatt!O206+Datenblatt!$E$11,IF(Übersicht!$C206=14,Datenblatt!$B$12*Datenblatt!O206^3+Datenblatt!$C$12*Datenblatt!O206^2+Datenblatt!$D$12*Datenblatt!O206+Datenblatt!$E$12,IF(Übersicht!$C206=15,Datenblatt!$B$13*Datenblatt!O206^3+Datenblatt!$C$13*Datenblatt!O206^2+Datenblatt!$D$13*Datenblatt!O206+Datenblatt!$E$13,IF(Übersicht!$C206=16,Datenblatt!$B$14*Datenblatt!O206^3+Datenblatt!$C$14*Datenblatt!O206^2+Datenblatt!$D$14*Datenblatt!O206+Datenblatt!$E$14,IF(Übersicht!$C206=12,Datenblatt!$B$15*Datenblatt!O206^3+Datenblatt!$C$15*Datenblatt!O206^2+Datenblatt!$D$15*Datenblatt!O206+Datenblatt!$E$15,IF(Übersicht!$C206=11,Datenblatt!$B$16*Datenblatt!O206^3+Datenblatt!$C$16*Datenblatt!O206^2+Datenblatt!$D$16*Datenblatt!O206+Datenblatt!$E$16,0))))))))))))))))))</f>
        <v>#DIV/0!</v>
      </c>
      <c r="N206">
        <f>IF(AND($C206=13,H206&lt;Datenblatt!$AA$3),0,IF(AND($C206=14,H206&lt;Datenblatt!$AA$4),0,IF(AND($C206=15,H206&lt;Datenblatt!$AA$5),0,IF(AND($C206=16,H206&lt;Datenblatt!$AA$6),0,IF(AND($C206=12,H206&lt;Datenblatt!$AA$7),0,IF(AND($C206=11,H206&lt;Datenblatt!$AA$8),0,IF(AND($C206=13,H206&gt;Datenblatt!$Z$3),100,IF(AND($C206=14,H206&gt;Datenblatt!$Z$4),100,IF(AND($C206=15,H206&gt;Datenblatt!$Z$5),100,IF(AND($C206=16,H206&gt;Datenblatt!$Z$6),100,IF(AND($C206=12,H206&gt;Datenblatt!$Z$7),100,IF(AND($C206=11,H206&gt;Datenblatt!$Z$8),100,IF($C206=13,(Datenblatt!$B$19*Übersicht!H206^3)+(Datenblatt!$C$19*Übersicht!H206^2)+(Datenblatt!$D$19*Übersicht!H206)+Datenblatt!$E$19,IF($C206=14,(Datenblatt!$B$20*Übersicht!H206^3)+(Datenblatt!$C$20*Übersicht!H206^2)+(Datenblatt!$D$20*Übersicht!H206)+Datenblatt!$E$20,IF($C206=15,(Datenblatt!$B$21*Übersicht!H206^3)+(Datenblatt!$C$21*Übersicht!H206^2)+(Datenblatt!$D$21*Übersicht!H206)+Datenblatt!$E$21,IF($C206=16,(Datenblatt!$B$22*Übersicht!H206^3)+(Datenblatt!$C$22*Übersicht!H206^2)+(Datenblatt!$D$22*Übersicht!H206)+Datenblatt!$E$22,IF($C206=12,(Datenblatt!$B$23*Übersicht!H206^3)+(Datenblatt!$C$23*Übersicht!H206^2)+(Datenblatt!$D$23*Übersicht!H206)+Datenblatt!$E$23,IF($C206=11,(Datenblatt!$B$24*Übersicht!H206^3)+(Datenblatt!$C$24*Übersicht!H206^2)+(Datenblatt!$D$24*Übersicht!H206)+Datenblatt!$E$24,0))))))))))))))))))</f>
        <v>0</v>
      </c>
      <c r="O206">
        <f>IF(AND(I206="",C206=11),Datenblatt!$I$26,IF(AND(I206="",C206=12),Datenblatt!$I$26,IF(AND(I206="",C206=16),Datenblatt!$I$27,IF(AND(I206="",C206=15),Datenblatt!$I$26,IF(AND(I206="",C206=14),Datenblatt!$I$26,IF(AND(I206="",C206=13),Datenblatt!$I$26,IF(AND($C206=13,I206&gt;Datenblatt!$AC$3),0,IF(AND($C206=14,I206&gt;Datenblatt!$AC$4),0,IF(AND($C206=15,I206&gt;Datenblatt!$AC$5),0,IF(AND($C206=16,I206&gt;Datenblatt!$AC$6),0,IF(AND($C206=12,I206&gt;Datenblatt!$AC$7),0,IF(AND($C206=11,I206&gt;Datenblatt!$AC$8),0,IF(AND($C206=13,I206&lt;Datenblatt!$AB$3),100,IF(AND($C206=14,I206&lt;Datenblatt!$AB$4),100,IF(AND($C206=15,I206&lt;Datenblatt!$AB$5),100,IF(AND($C206=16,I206&lt;Datenblatt!$AB$6),100,IF(AND($C206=12,I206&lt;Datenblatt!$AB$7),100,IF(AND($C206=11,I206&lt;Datenblatt!$AB$8),100,IF($C206=13,(Datenblatt!$B$27*Übersicht!I206^3)+(Datenblatt!$C$27*Übersicht!I206^2)+(Datenblatt!$D$27*Übersicht!I206)+Datenblatt!$E$27,IF($C206=14,(Datenblatt!$B$28*Übersicht!I206^3)+(Datenblatt!$C$28*Übersicht!I206^2)+(Datenblatt!$D$28*Übersicht!I206)+Datenblatt!$E$28,IF($C206=15,(Datenblatt!$B$29*Übersicht!I206^3)+(Datenblatt!$C$29*Übersicht!I206^2)+(Datenblatt!$D$29*Übersicht!I206)+Datenblatt!$E$29,IF($C206=16,(Datenblatt!$B$30*Übersicht!I206^3)+(Datenblatt!$C$30*Übersicht!I206^2)+(Datenblatt!$D$30*Übersicht!I206)+Datenblatt!$E$30,IF($C206=12,(Datenblatt!$B$31*Übersicht!I206^3)+(Datenblatt!$C$31*Übersicht!I206^2)+(Datenblatt!$D$31*Übersicht!I206)+Datenblatt!$E$31,IF($C206=11,(Datenblatt!$B$32*Übersicht!I206^3)+(Datenblatt!$C$32*Übersicht!I206^2)+(Datenblatt!$D$32*Übersicht!I206)+Datenblatt!$E$32,0))))))))))))))))))))))))</f>
        <v>0</v>
      </c>
      <c r="P206">
        <f>IF(AND(I206="",C206=11),Datenblatt!$I$29,IF(AND(I206="",C206=12),Datenblatt!$I$29,IF(AND(I206="",C206=16),Datenblatt!$I$29,IF(AND(I206="",C206=15),Datenblatt!$I$29,IF(AND(I206="",C206=14),Datenblatt!$I$29,IF(AND(I206="",C206=13),Datenblatt!$I$29,IF(AND($C206=13,I206&gt;Datenblatt!$AC$3),0,IF(AND($C206=14,I206&gt;Datenblatt!$AC$4),0,IF(AND($C206=15,I206&gt;Datenblatt!$AC$5),0,IF(AND($C206=16,I206&gt;Datenblatt!$AC$6),0,IF(AND($C206=12,I206&gt;Datenblatt!$AC$7),0,IF(AND($C206=11,I206&gt;Datenblatt!$AC$8),0,IF(AND($C206=13,I206&lt;Datenblatt!$AB$3),100,IF(AND($C206=14,I206&lt;Datenblatt!$AB$4),100,IF(AND($C206=15,I206&lt;Datenblatt!$AB$5),100,IF(AND($C206=16,I206&lt;Datenblatt!$AB$6),100,IF(AND($C206=12,I206&lt;Datenblatt!$AB$7),100,IF(AND($C206=11,I206&lt;Datenblatt!$AB$8),100,IF($C206=13,(Datenblatt!$B$27*Übersicht!I206^3)+(Datenblatt!$C$27*Übersicht!I206^2)+(Datenblatt!$D$27*Übersicht!I206)+Datenblatt!$E$27,IF($C206=14,(Datenblatt!$B$28*Übersicht!I206^3)+(Datenblatt!$C$28*Übersicht!I206^2)+(Datenblatt!$D$28*Übersicht!I206)+Datenblatt!$E$28,IF($C206=15,(Datenblatt!$B$29*Übersicht!I206^3)+(Datenblatt!$C$29*Übersicht!I206^2)+(Datenblatt!$D$29*Übersicht!I206)+Datenblatt!$E$29,IF($C206=16,(Datenblatt!$B$30*Übersicht!I206^3)+(Datenblatt!$C$30*Übersicht!I206^2)+(Datenblatt!$D$30*Übersicht!I206)+Datenblatt!$E$30,IF($C206=12,(Datenblatt!$B$31*Übersicht!I206^3)+(Datenblatt!$C$31*Übersicht!I206^2)+(Datenblatt!$D$31*Übersicht!I206)+Datenblatt!$E$31,IF($C206=11,(Datenblatt!$B$32*Übersicht!I206^3)+(Datenblatt!$C$32*Übersicht!I206^2)+(Datenblatt!$D$32*Übersicht!I206)+Datenblatt!$E$32,0))))))))))))))))))))))))</f>
        <v>0</v>
      </c>
      <c r="Q206" s="2" t="e">
        <f t="shared" si="12"/>
        <v>#DIV/0!</v>
      </c>
      <c r="R206" s="2" t="e">
        <f t="shared" si="13"/>
        <v>#DIV/0!</v>
      </c>
      <c r="T206" s="2"/>
      <c r="U206" s="2">
        <f>Datenblatt!$I$10</f>
        <v>63</v>
      </c>
      <c r="V206" s="2">
        <f>Datenblatt!$I$18</f>
        <v>62</v>
      </c>
      <c r="W206" s="2">
        <f>Datenblatt!$I$26</f>
        <v>56</v>
      </c>
      <c r="X206" s="2">
        <f>Datenblatt!$I$34</f>
        <v>58</v>
      </c>
      <c r="Y206" s="7" t="e">
        <f t="shared" si="14"/>
        <v>#DIV/0!</v>
      </c>
      <c r="AA206" s="2">
        <f>Datenblatt!$I$5</f>
        <v>73</v>
      </c>
      <c r="AB206">
        <f>Datenblatt!$I$13</f>
        <v>80</v>
      </c>
      <c r="AC206">
        <f>Datenblatt!$I$21</f>
        <v>80</v>
      </c>
      <c r="AD206">
        <f>Datenblatt!$I$29</f>
        <v>71</v>
      </c>
      <c r="AE206">
        <f>Datenblatt!$I$37</f>
        <v>75</v>
      </c>
      <c r="AF206" s="7" t="e">
        <f t="shared" si="15"/>
        <v>#DIV/0!</v>
      </c>
    </row>
    <row r="207" spans="11:32" ht="18.75" x14ac:dyDescent="0.3">
      <c r="K207" s="3" t="e">
        <f>IF(AND($C207=13,Datenblatt!M207&lt;Datenblatt!$S$3),0,IF(AND($C207=14,Datenblatt!M207&lt;Datenblatt!$S$4),0,IF(AND($C207=15,Datenblatt!M207&lt;Datenblatt!$S$5),0,IF(AND($C207=16,Datenblatt!M207&lt;Datenblatt!$S$6),0,IF(AND($C207=12,Datenblatt!M207&lt;Datenblatt!$S$7),0,IF(AND($C207=11,Datenblatt!M207&lt;Datenblatt!$S$8),0,IF(AND($C207=13,Datenblatt!M207&gt;Datenblatt!$R$3),100,IF(AND($C207=14,Datenblatt!M207&gt;Datenblatt!$R$4),100,IF(AND($C207=15,Datenblatt!M207&gt;Datenblatt!$R$5),100,IF(AND($C207=16,Datenblatt!M207&gt;Datenblatt!$R$6),100,IF(AND($C207=12,Datenblatt!M207&gt;Datenblatt!$R$7),100,IF(AND($C207=11,Datenblatt!M207&gt;Datenblatt!$R$8),100,IF(Übersicht!$C207=13,Datenblatt!$B$35*Datenblatt!M207^3+Datenblatt!$C$35*Datenblatt!M207^2+Datenblatt!$D$35*Datenblatt!M207+Datenblatt!$E$35,IF(Übersicht!$C207=14,Datenblatt!$B$36*Datenblatt!M207^3+Datenblatt!$C$36*Datenblatt!M207^2+Datenblatt!$D$36*Datenblatt!M207+Datenblatt!$E$36,IF(Übersicht!$C207=15,Datenblatt!$B$37*Datenblatt!M207^3+Datenblatt!$C$37*Datenblatt!M207^2+Datenblatt!$D$37*Datenblatt!M207+Datenblatt!$E$37,IF(Übersicht!$C207=16,Datenblatt!$B$38*Datenblatt!M207^3+Datenblatt!$C$38*Datenblatt!M207^2+Datenblatt!$D$38*Datenblatt!M207+Datenblatt!$E$38,IF(Übersicht!$C207=12,Datenblatt!$B$39*Datenblatt!M207^3+Datenblatt!$C$39*Datenblatt!M207^2+Datenblatt!$D$39*Datenblatt!M207+Datenblatt!$E$39,IF(Übersicht!$C207=11,Datenblatt!$B$40*Datenblatt!M207^3+Datenblatt!$C$40*Datenblatt!M207^2+Datenblatt!$D$40*Datenblatt!M207+Datenblatt!$E$40,0))))))))))))))))))</f>
        <v>#DIV/0!</v>
      </c>
      <c r="L207" s="3"/>
      <c r="M207" t="e">
        <f>IF(AND(Übersicht!$C207=13,Datenblatt!O207&lt;Datenblatt!$Y$3),0,IF(AND(Übersicht!$C207=14,Datenblatt!O207&lt;Datenblatt!$Y$4),0,IF(AND(Übersicht!$C207=15,Datenblatt!O207&lt;Datenblatt!$Y$5),0,IF(AND(Übersicht!$C207=16,Datenblatt!O207&lt;Datenblatt!$Y$6),0,IF(AND(Übersicht!$C207=12,Datenblatt!O207&lt;Datenblatt!$Y$7),0,IF(AND(Übersicht!$C207=11,Datenblatt!O207&lt;Datenblatt!$Y$8),0,IF(AND($C207=13,Datenblatt!O207&gt;Datenblatt!$X$3),100,IF(AND($C207=14,Datenblatt!O207&gt;Datenblatt!$X$4),100,IF(AND($C207=15,Datenblatt!O207&gt;Datenblatt!$X$5),100,IF(AND($C207=16,Datenblatt!O207&gt;Datenblatt!$X$6),100,IF(AND($C207=12,Datenblatt!O207&gt;Datenblatt!$X$7),100,IF(AND($C207=11,Datenblatt!O207&gt;Datenblatt!$X$8),100,IF(Übersicht!$C207=13,Datenblatt!$B$11*Datenblatt!O207^3+Datenblatt!$C$11*Datenblatt!O207^2+Datenblatt!$D$11*Datenblatt!O207+Datenblatt!$E$11,IF(Übersicht!$C207=14,Datenblatt!$B$12*Datenblatt!O207^3+Datenblatt!$C$12*Datenblatt!O207^2+Datenblatt!$D$12*Datenblatt!O207+Datenblatt!$E$12,IF(Übersicht!$C207=15,Datenblatt!$B$13*Datenblatt!O207^3+Datenblatt!$C$13*Datenblatt!O207^2+Datenblatt!$D$13*Datenblatt!O207+Datenblatt!$E$13,IF(Übersicht!$C207=16,Datenblatt!$B$14*Datenblatt!O207^3+Datenblatt!$C$14*Datenblatt!O207^2+Datenblatt!$D$14*Datenblatt!O207+Datenblatt!$E$14,IF(Übersicht!$C207=12,Datenblatt!$B$15*Datenblatt!O207^3+Datenblatt!$C$15*Datenblatt!O207^2+Datenblatt!$D$15*Datenblatt!O207+Datenblatt!$E$15,IF(Übersicht!$C207=11,Datenblatt!$B$16*Datenblatt!O207^3+Datenblatt!$C$16*Datenblatt!O207^2+Datenblatt!$D$16*Datenblatt!O207+Datenblatt!$E$16,0))))))))))))))))))</f>
        <v>#DIV/0!</v>
      </c>
      <c r="N207">
        <f>IF(AND($C207=13,H207&lt;Datenblatt!$AA$3),0,IF(AND($C207=14,H207&lt;Datenblatt!$AA$4),0,IF(AND($C207=15,H207&lt;Datenblatt!$AA$5),0,IF(AND($C207=16,H207&lt;Datenblatt!$AA$6),0,IF(AND($C207=12,H207&lt;Datenblatt!$AA$7),0,IF(AND($C207=11,H207&lt;Datenblatt!$AA$8),0,IF(AND($C207=13,H207&gt;Datenblatt!$Z$3),100,IF(AND($C207=14,H207&gt;Datenblatt!$Z$4),100,IF(AND($C207=15,H207&gt;Datenblatt!$Z$5),100,IF(AND($C207=16,H207&gt;Datenblatt!$Z$6),100,IF(AND($C207=12,H207&gt;Datenblatt!$Z$7),100,IF(AND($C207=11,H207&gt;Datenblatt!$Z$8),100,IF($C207=13,(Datenblatt!$B$19*Übersicht!H207^3)+(Datenblatt!$C$19*Übersicht!H207^2)+(Datenblatt!$D$19*Übersicht!H207)+Datenblatt!$E$19,IF($C207=14,(Datenblatt!$B$20*Übersicht!H207^3)+(Datenblatt!$C$20*Übersicht!H207^2)+(Datenblatt!$D$20*Übersicht!H207)+Datenblatt!$E$20,IF($C207=15,(Datenblatt!$B$21*Übersicht!H207^3)+(Datenblatt!$C$21*Übersicht!H207^2)+(Datenblatt!$D$21*Übersicht!H207)+Datenblatt!$E$21,IF($C207=16,(Datenblatt!$B$22*Übersicht!H207^3)+(Datenblatt!$C$22*Übersicht!H207^2)+(Datenblatt!$D$22*Übersicht!H207)+Datenblatt!$E$22,IF($C207=12,(Datenblatt!$B$23*Übersicht!H207^3)+(Datenblatt!$C$23*Übersicht!H207^2)+(Datenblatt!$D$23*Übersicht!H207)+Datenblatt!$E$23,IF($C207=11,(Datenblatt!$B$24*Übersicht!H207^3)+(Datenblatt!$C$24*Übersicht!H207^2)+(Datenblatt!$D$24*Übersicht!H207)+Datenblatt!$E$24,0))))))))))))))))))</f>
        <v>0</v>
      </c>
      <c r="O207">
        <f>IF(AND(I207="",C207=11),Datenblatt!$I$26,IF(AND(I207="",C207=12),Datenblatt!$I$26,IF(AND(I207="",C207=16),Datenblatt!$I$27,IF(AND(I207="",C207=15),Datenblatt!$I$26,IF(AND(I207="",C207=14),Datenblatt!$I$26,IF(AND(I207="",C207=13),Datenblatt!$I$26,IF(AND($C207=13,I207&gt;Datenblatt!$AC$3),0,IF(AND($C207=14,I207&gt;Datenblatt!$AC$4),0,IF(AND($C207=15,I207&gt;Datenblatt!$AC$5),0,IF(AND($C207=16,I207&gt;Datenblatt!$AC$6),0,IF(AND($C207=12,I207&gt;Datenblatt!$AC$7),0,IF(AND($C207=11,I207&gt;Datenblatt!$AC$8),0,IF(AND($C207=13,I207&lt;Datenblatt!$AB$3),100,IF(AND($C207=14,I207&lt;Datenblatt!$AB$4),100,IF(AND($C207=15,I207&lt;Datenblatt!$AB$5),100,IF(AND($C207=16,I207&lt;Datenblatt!$AB$6),100,IF(AND($C207=12,I207&lt;Datenblatt!$AB$7),100,IF(AND($C207=11,I207&lt;Datenblatt!$AB$8),100,IF($C207=13,(Datenblatt!$B$27*Übersicht!I207^3)+(Datenblatt!$C$27*Übersicht!I207^2)+(Datenblatt!$D$27*Übersicht!I207)+Datenblatt!$E$27,IF($C207=14,(Datenblatt!$B$28*Übersicht!I207^3)+(Datenblatt!$C$28*Übersicht!I207^2)+(Datenblatt!$D$28*Übersicht!I207)+Datenblatt!$E$28,IF($C207=15,(Datenblatt!$B$29*Übersicht!I207^3)+(Datenblatt!$C$29*Übersicht!I207^2)+(Datenblatt!$D$29*Übersicht!I207)+Datenblatt!$E$29,IF($C207=16,(Datenblatt!$B$30*Übersicht!I207^3)+(Datenblatt!$C$30*Übersicht!I207^2)+(Datenblatt!$D$30*Übersicht!I207)+Datenblatt!$E$30,IF($C207=12,(Datenblatt!$B$31*Übersicht!I207^3)+(Datenblatt!$C$31*Übersicht!I207^2)+(Datenblatt!$D$31*Übersicht!I207)+Datenblatt!$E$31,IF($C207=11,(Datenblatt!$B$32*Übersicht!I207^3)+(Datenblatt!$C$32*Übersicht!I207^2)+(Datenblatt!$D$32*Übersicht!I207)+Datenblatt!$E$32,0))))))))))))))))))))))))</f>
        <v>0</v>
      </c>
      <c r="P207">
        <f>IF(AND(I207="",C207=11),Datenblatt!$I$29,IF(AND(I207="",C207=12),Datenblatt!$I$29,IF(AND(I207="",C207=16),Datenblatt!$I$29,IF(AND(I207="",C207=15),Datenblatt!$I$29,IF(AND(I207="",C207=14),Datenblatt!$I$29,IF(AND(I207="",C207=13),Datenblatt!$I$29,IF(AND($C207=13,I207&gt;Datenblatt!$AC$3),0,IF(AND($C207=14,I207&gt;Datenblatt!$AC$4),0,IF(AND($C207=15,I207&gt;Datenblatt!$AC$5),0,IF(AND($C207=16,I207&gt;Datenblatt!$AC$6),0,IF(AND($C207=12,I207&gt;Datenblatt!$AC$7),0,IF(AND($C207=11,I207&gt;Datenblatt!$AC$8),0,IF(AND($C207=13,I207&lt;Datenblatt!$AB$3),100,IF(AND($C207=14,I207&lt;Datenblatt!$AB$4),100,IF(AND($C207=15,I207&lt;Datenblatt!$AB$5),100,IF(AND($C207=16,I207&lt;Datenblatt!$AB$6),100,IF(AND($C207=12,I207&lt;Datenblatt!$AB$7),100,IF(AND($C207=11,I207&lt;Datenblatt!$AB$8),100,IF($C207=13,(Datenblatt!$B$27*Übersicht!I207^3)+(Datenblatt!$C$27*Übersicht!I207^2)+(Datenblatt!$D$27*Übersicht!I207)+Datenblatt!$E$27,IF($C207=14,(Datenblatt!$B$28*Übersicht!I207^3)+(Datenblatt!$C$28*Übersicht!I207^2)+(Datenblatt!$D$28*Übersicht!I207)+Datenblatt!$E$28,IF($C207=15,(Datenblatt!$B$29*Übersicht!I207^3)+(Datenblatt!$C$29*Übersicht!I207^2)+(Datenblatt!$D$29*Übersicht!I207)+Datenblatt!$E$29,IF($C207=16,(Datenblatt!$B$30*Übersicht!I207^3)+(Datenblatt!$C$30*Übersicht!I207^2)+(Datenblatt!$D$30*Übersicht!I207)+Datenblatt!$E$30,IF($C207=12,(Datenblatt!$B$31*Übersicht!I207^3)+(Datenblatt!$C$31*Übersicht!I207^2)+(Datenblatt!$D$31*Übersicht!I207)+Datenblatt!$E$31,IF($C207=11,(Datenblatt!$B$32*Übersicht!I207^3)+(Datenblatt!$C$32*Übersicht!I207^2)+(Datenblatt!$D$32*Übersicht!I207)+Datenblatt!$E$32,0))))))))))))))))))))))))</f>
        <v>0</v>
      </c>
      <c r="Q207" s="2" t="e">
        <f t="shared" si="12"/>
        <v>#DIV/0!</v>
      </c>
      <c r="R207" s="2" t="e">
        <f t="shared" si="13"/>
        <v>#DIV/0!</v>
      </c>
      <c r="T207" s="2"/>
      <c r="U207" s="2">
        <f>Datenblatt!$I$10</f>
        <v>63</v>
      </c>
      <c r="V207" s="2">
        <f>Datenblatt!$I$18</f>
        <v>62</v>
      </c>
      <c r="W207" s="2">
        <f>Datenblatt!$I$26</f>
        <v>56</v>
      </c>
      <c r="X207" s="2">
        <f>Datenblatt!$I$34</f>
        <v>58</v>
      </c>
      <c r="Y207" s="7" t="e">
        <f t="shared" si="14"/>
        <v>#DIV/0!</v>
      </c>
      <c r="AA207" s="2">
        <f>Datenblatt!$I$5</f>
        <v>73</v>
      </c>
      <c r="AB207">
        <f>Datenblatt!$I$13</f>
        <v>80</v>
      </c>
      <c r="AC207">
        <f>Datenblatt!$I$21</f>
        <v>80</v>
      </c>
      <c r="AD207">
        <f>Datenblatt!$I$29</f>
        <v>71</v>
      </c>
      <c r="AE207">
        <f>Datenblatt!$I$37</f>
        <v>75</v>
      </c>
      <c r="AF207" s="7" t="e">
        <f t="shared" si="15"/>
        <v>#DIV/0!</v>
      </c>
    </row>
    <row r="208" spans="11:32" ht="18.75" x14ac:dyDescent="0.3">
      <c r="K208" s="3" t="e">
        <f>IF(AND($C208=13,Datenblatt!M208&lt;Datenblatt!$S$3),0,IF(AND($C208=14,Datenblatt!M208&lt;Datenblatt!$S$4),0,IF(AND($C208=15,Datenblatt!M208&lt;Datenblatt!$S$5),0,IF(AND($C208=16,Datenblatt!M208&lt;Datenblatt!$S$6),0,IF(AND($C208=12,Datenblatt!M208&lt;Datenblatt!$S$7),0,IF(AND($C208=11,Datenblatt!M208&lt;Datenblatt!$S$8),0,IF(AND($C208=13,Datenblatt!M208&gt;Datenblatt!$R$3),100,IF(AND($C208=14,Datenblatt!M208&gt;Datenblatt!$R$4),100,IF(AND($C208=15,Datenblatt!M208&gt;Datenblatt!$R$5),100,IF(AND($C208=16,Datenblatt!M208&gt;Datenblatt!$R$6),100,IF(AND($C208=12,Datenblatt!M208&gt;Datenblatt!$R$7),100,IF(AND($C208=11,Datenblatt!M208&gt;Datenblatt!$R$8),100,IF(Übersicht!$C208=13,Datenblatt!$B$35*Datenblatt!M208^3+Datenblatt!$C$35*Datenblatt!M208^2+Datenblatt!$D$35*Datenblatt!M208+Datenblatt!$E$35,IF(Übersicht!$C208=14,Datenblatt!$B$36*Datenblatt!M208^3+Datenblatt!$C$36*Datenblatt!M208^2+Datenblatt!$D$36*Datenblatt!M208+Datenblatt!$E$36,IF(Übersicht!$C208=15,Datenblatt!$B$37*Datenblatt!M208^3+Datenblatt!$C$37*Datenblatt!M208^2+Datenblatt!$D$37*Datenblatt!M208+Datenblatt!$E$37,IF(Übersicht!$C208=16,Datenblatt!$B$38*Datenblatt!M208^3+Datenblatt!$C$38*Datenblatt!M208^2+Datenblatt!$D$38*Datenblatt!M208+Datenblatt!$E$38,IF(Übersicht!$C208=12,Datenblatt!$B$39*Datenblatt!M208^3+Datenblatt!$C$39*Datenblatt!M208^2+Datenblatt!$D$39*Datenblatt!M208+Datenblatt!$E$39,IF(Übersicht!$C208=11,Datenblatt!$B$40*Datenblatt!M208^3+Datenblatt!$C$40*Datenblatt!M208^2+Datenblatt!$D$40*Datenblatt!M208+Datenblatt!$E$40,0))))))))))))))))))</f>
        <v>#DIV/0!</v>
      </c>
      <c r="L208" s="3"/>
      <c r="M208" t="e">
        <f>IF(AND(Übersicht!$C208=13,Datenblatt!O208&lt;Datenblatt!$Y$3),0,IF(AND(Übersicht!$C208=14,Datenblatt!O208&lt;Datenblatt!$Y$4),0,IF(AND(Übersicht!$C208=15,Datenblatt!O208&lt;Datenblatt!$Y$5),0,IF(AND(Übersicht!$C208=16,Datenblatt!O208&lt;Datenblatt!$Y$6),0,IF(AND(Übersicht!$C208=12,Datenblatt!O208&lt;Datenblatt!$Y$7),0,IF(AND(Übersicht!$C208=11,Datenblatt!O208&lt;Datenblatt!$Y$8),0,IF(AND($C208=13,Datenblatt!O208&gt;Datenblatt!$X$3),100,IF(AND($C208=14,Datenblatt!O208&gt;Datenblatt!$X$4),100,IF(AND($C208=15,Datenblatt!O208&gt;Datenblatt!$X$5),100,IF(AND($C208=16,Datenblatt!O208&gt;Datenblatt!$X$6),100,IF(AND($C208=12,Datenblatt!O208&gt;Datenblatt!$X$7),100,IF(AND($C208=11,Datenblatt!O208&gt;Datenblatt!$X$8),100,IF(Übersicht!$C208=13,Datenblatt!$B$11*Datenblatt!O208^3+Datenblatt!$C$11*Datenblatt!O208^2+Datenblatt!$D$11*Datenblatt!O208+Datenblatt!$E$11,IF(Übersicht!$C208=14,Datenblatt!$B$12*Datenblatt!O208^3+Datenblatt!$C$12*Datenblatt!O208^2+Datenblatt!$D$12*Datenblatt!O208+Datenblatt!$E$12,IF(Übersicht!$C208=15,Datenblatt!$B$13*Datenblatt!O208^3+Datenblatt!$C$13*Datenblatt!O208^2+Datenblatt!$D$13*Datenblatt!O208+Datenblatt!$E$13,IF(Übersicht!$C208=16,Datenblatt!$B$14*Datenblatt!O208^3+Datenblatt!$C$14*Datenblatt!O208^2+Datenblatt!$D$14*Datenblatt!O208+Datenblatt!$E$14,IF(Übersicht!$C208=12,Datenblatt!$B$15*Datenblatt!O208^3+Datenblatt!$C$15*Datenblatt!O208^2+Datenblatt!$D$15*Datenblatt!O208+Datenblatt!$E$15,IF(Übersicht!$C208=11,Datenblatt!$B$16*Datenblatt!O208^3+Datenblatt!$C$16*Datenblatt!O208^2+Datenblatt!$D$16*Datenblatt!O208+Datenblatt!$E$16,0))))))))))))))))))</f>
        <v>#DIV/0!</v>
      </c>
      <c r="N208">
        <f>IF(AND($C208=13,H208&lt;Datenblatt!$AA$3),0,IF(AND($C208=14,H208&lt;Datenblatt!$AA$4),0,IF(AND($C208=15,H208&lt;Datenblatt!$AA$5),0,IF(AND($C208=16,H208&lt;Datenblatt!$AA$6),0,IF(AND($C208=12,H208&lt;Datenblatt!$AA$7),0,IF(AND($C208=11,H208&lt;Datenblatt!$AA$8),0,IF(AND($C208=13,H208&gt;Datenblatt!$Z$3),100,IF(AND($C208=14,H208&gt;Datenblatt!$Z$4),100,IF(AND($C208=15,H208&gt;Datenblatt!$Z$5),100,IF(AND($C208=16,H208&gt;Datenblatt!$Z$6),100,IF(AND($C208=12,H208&gt;Datenblatt!$Z$7),100,IF(AND($C208=11,H208&gt;Datenblatt!$Z$8),100,IF($C208=13,(Datenblatt!$B$19*Übersicht!H208^3)+(Datenblatt!$C$19*Übersicht!H208^2)+(Datenblatt!$D$19*Übersicht!H208)+Datenblatt!$E$19,IF($C208=14,(Datenblatt!$B$20*Übersicht!H208^3)+(Datenblatt!$C$20*Übersicht!H208^2)+(Datenblatt!$D$20*Übersicht!H208)+Datenblatt!$E$20,IF($C208=15,(Datenblatt!$B$21*Übersicht!H208^3)+(Datenblatt!$C$21*Übersicht!H208^2)+(Datenblatt!$D$21*Übersicht!H208)+Datenblatt!$E$21,IF($C208=16,(Datenblatt!$B$22*Übersicht!H208^3)+(Datenblatt!$C$22*Übersicht!H208^2)+(Datenblatt!$D$22*Übersicht!H208)+Datenblatt!$E$22,IF($C208=12,(Datenblatt!$B$23*Übersicht!H208^3)+(Datenblatt!$C$23*Übersicht!H208^2)+(Datenblatt!$D$23*Übersicht!H208)+Datenblatt!$E$23,IF($C208=11,(Datenblatt!$B$24*Übersicht!H208^3)+(Datenblatt!$C$24*Übersicht!H208^2)+(Datenblatt!$D$24*Übersicht!H208)+Datenblatt!$E$24,0))))))))))))))))))</f>
        <v>0</v>
      </c>
      <c r="O208">
        <f>IF(AND(I208="",C208=11),Datenblatt!$I$26,IF(AND(I208="",C208=12),Datenblatt!$I$26,IF(AND(I208="",C208=16),Datenblatt!$I$27,IF(AND(I208="",C208=15),Datenblatt!$I$26,IF(AND(I208="",C208=14),Datenblatt!$I$26,IF(AND(I208="",C208=13),Datenblatt!$I$26,IF(AND($C208=13,I208&gt;Datenblatt!$AC$3),0,IF(AND($C208=14,I208&gt;Datenblatt!$AC$4),0,IF(AND($C208=15,I208&gt;Datenblatt!$AC$5),0,IF(AND($C208=16,I208&gt;Datenblatt!$AC$6),0,IF(AND($C208=12,I208&gt;Datenblatt!$AC$7),0,IF(AND($C208=11,I208&gt;Datenblatt!$AC$8),0,IF(AND($C208=13,I208&lt;Datenblatt!$AB$3),100,IF(AND($C208=14,I208&lt;Datenblatt!$AB$4),100,IF(AND($C208=15,I208&lt;Datenblatt!$AB$5),100,IF(AND($C208=16,I208&lt;Datenblatt!$AB$6),100,IF(AND($C208=12,I208&lt;Datenblatt!$AB$7),100,IF(AND($C208=11,I208&lt;Datenblatt!$AB$8),100,IF($C208=13,(Datenblatt!$B$27*Übersicht!I208^3)+(Datenblatt!$C$27*Übersicht!I208^2)+(Datenblatt!$D$27*Übersicht!I208)+Datenblatt!$E$27,IF($C208=14,(Datenblatt!$B$28*Übersicht!I208^3)+(Datenblatt!$C$28*Übersicht!I208^2)+(Datenblatt!$D$28*Übersicht!I208)+Datenblatt!$E$28,IF($C208=15,(Datenblatt!$B$29*Übersicht!I208^3)+(Datenblatt!$C$29*Übersicht!I208^2)+(Datenblatt!$D$29*Übersicht!I208)+Datenblatt!$E$29,IF($C208=16,(Datenblatt!$B$30*Übersicht!I208^3)+(Datenblatt!$C$30*Übersicht!I208^2)+(Datenblatt!$D$30*Übersicht!I208)+Datenblatt!$E$30,IF($C208=12,(Datenblatt!$B$31*Übersicht!I208^3)+(Datenblatt!$C$31*Übersicht!I208^2)+(Datenblatt!$D$31*Übersicht!I208)+Datenblatt!$E$31,IF($C208=11,(Datenblatt!$B$32*Übersicht!I208^3)+(Datenblatt!$C$32*Übersicht!I208^2)+(Datenblatt!$D$32*Übersicht!I208)+Datenblatt!$E$32,0))))))))))))))))))))))))</f>
        <v>0</v>
      </c>
      <c r="P208">
        <f>IF(AND(I208="",C208=11),Datenblatt!$I$29,IF(AND(I208="",C208=12),Datenblatt!$I$29,IF(AND(I208="",C208=16),Datenblatt!$I$29,IF(AND(I208="",C208=15),Datenblatt!$I$29,IF(AND(I208="",C208=14),Datenblatt!$I$29,IF(AND(I208="",C208=13),Datenblatt!$I$29,IF(AND($C208=13,I208&gt;Datenblatt!$AC$3),0,IF(AND($C208=14,I208&gt;Datenblatt!$AC$4),0,IF(AND($C208=15,I208&gt;Datenblatt!$AC$5),0,IF(AND($C208=16,I208&gt;Datenblatt!$AC$6),0,IF(AND($C208=12,I208&gt;Datenblatt!$AC$7),0,IF(AND($C208=11,I208&gt;Datenblatt!$AC$8),0,IF(AND($C208=13,I208&lt;Datenblatt!$AB$3),100,IF(AND($C208=14,I208&lt;Datenblatt!$AB$4),100,IF(AND($C208=15,I208&lt;Datenblatt!$AB$5),100,IF(AND($C208=16,I208&lt;Datenblatt!$AB$6),100,IF(AND($C208=12,I208&lt;Datenblatt!$AB$7),100,IF(AND($C208=11,I208&lt;Datenblatt!$AB$8),100,IF($C208=13,(Datenblatt!$B$27*Übersicht!I208^3)+(Datenblatt!$C$27*Übersicht!I208^2)+(Datenblatt!$D$27*Übersicht!I208)+Datenblatt!$E$27,IF($C208=14,(Datenblatt!$B$28*Übersicht!I208^3)+(Datenblatt!$C$28*Übersicht!I208^2)+(Datenblatt!$D$28*Übersicht!I208)+Datenblatt!$E$28,IF($C208=15,(Datenblatt!$B$29*Übersicht!I208^3)+(Datenblatt!$C$29*Übersicht!I208^2)+(Datenblatt!$D$29*Übersicht!I208)+Datenblatt!$E$29,IF($C208=16,(Datenblatt!$B$30*Übersicht!I208^3)+(Datenblatt!$C$30*Übersicht!I208^2)+(Datenblatt!$D$30*Übersicht!I208)+Datenblatt!$E$30,IF($C208=12,(Datenblatt!$B$31*Übersicht!I208^3)+(Datenblatt!$C$31*Übersicht!I208^2)+(Datenblatt!$D$31*Übersicht!I208)+Datenblatt!$E$31,IF($C208=11,(Datenblatt!$B$32*Übersicht!I208^3)+(Datenblatt!$C$32*Übersicht!I208^2)+(Datenblatt!$D$32*Übersicht!I208)+Datenblatt!$E$32,0))))))))))))))))))))))))</f>
        <v>0</v>
      </c>
      <c r="Q208" s="2" t="e">
        <f t="shared" si="12"/>
        <v>#DIV/0!</v>
      </c>
      <c r="R208" s="2" t="e">
        <f t="shared" si="13"/>
        <v>#DIV/0!</v>
      </c>
      <c r="T208" s="2"/>
      <c r="U208" s="2">
        <f>Datenblatt!$I$10</f>
        <v>63</v>
      </c>
      <c r="V208" s="2">
        <f>Datenblatt!$I$18</f>
        <v>62</v>
      </c>
      <c r="W208" s="2">
        <f>Datenblatt!$I$26</f>
        <v>56</v>
      </c>
      <c r="X208" s="2">
        <f>Datenblatt!$I$34</f>
        <v>58</v>
      </c>
      <c r="Y208" s="7" t="e">
        <f t="shared" si="14"/>
        <v>#DIV/0!</v>
      </c>
      <c r="AA208" s="2">
        <f>Datenblatt!$I$5</f>
        <v>73</v>
      </c>
      <c r="AB208">
        <f>Datenblatt!$I$13</f>
        <v>80</v>
      </c>
      <c r="AC208">
        <f>Datenblatt!$I$21</f>
        <v>80</v>
      </c>
      <c r="AD208">
        <f>Datenblatt!$I$29</f>
        <v>71</v>
      </c>
      <c r="AE208">
        <f>Datenblatt!$I$37</f>
        <v>75</v>
      </c>
      <c r="AF208" s="7" t="e">
        <f t="shared" si="15"/>
        <v>#DIV/0!</v>
      </c>
    </row>
    <row r="209" spans="11:32" ht="18.75" x14ac:dyDescent="0.3">
      <c r="K209" s="3" t="e">
        <f>IF(AND($C209=13,Datenblatt!M209&lt;Datenblatt!$S$3),0,IF(AND($C209=14,Datenblatt!M209&lt;Datenblatt!$S$4),0,IF(AND($C209=15,Datenblatt!M209&lt;Datenblatt!$S$5),0,IF(AND($C209=16,Datenblatt!M209&lt;Datenblatt!$S$6),0,IF(AND($C209=12,Datenblatt!M209&lt;Datenblatt!$S$7),0,IF(AND($C209=11,Datenblatt!M209&lt;Datenblatt!$S$8),0,IF(AND($C209=13,Datenblatt!M209&gt;Datenblatt!$R$3),100,IF(AND($C209=14,Datenblatt!M209&gt;Datenblatt!$R$4),100,IF(AND($C209=15,Datenblatt!M209&gt;Datenblatt!$R$5),100,IF(AND($C209=16,Datenblatt!M209&gt;Datenblatt!$R$6),100,IF(AND($C209=12,Datenblatt!M209&gt;Datenblatt!$R$7),100,IF(AND($C209=11,Datenblatt!M209&gt;Datenblatt!$R$8),100,IF(Übersicht!$C209=13,Datenblatt!$B$35*Datenblatt!M209^3+Datenblatt!$C$35*Datenblatt!M209^2+Datenblatt!$D$35*Datenblatt!M209+Datenblatt!$E$35,IF(Übersicht!$C209=14,Datenblatt!$B$36*Datenblatt!M209^3+Datenblatt!$C$36*Datenblatt!M209^2+Datenblatt!$D$36*Datenblatt!M209+Datenblatt!$E$36,IF(Übersicht!$C209=15,Datenblatt!$B$37*Datenblatt!M209^3+Datenblatt!$C$37*Datenblatt!M209^2+Datenblatt!$D$37*Datenblatt!M209+Datenblatt!$E$37,IF(Übersicht!$C209=16,Datenblatt!$B$38*Datenblatt!M209^3+Datenblatt!$C$38*Datenblatt!M209^2+Datenblatt!$D$38*Datenblatt!M209+Datenblatt!$E$38,IF(Übersicht!$C209=12,Datenblatt!$B$39*Datenblatt!M209^3+Datenblatt!$C$39*Datenblatt!M209^2+Datenblatt!$D$39*Datenblatt!M209+Datenblatt!$E$39,IF(Übersicht!$C209=11,Datenblatt!$B$40*Datenblatt!M209^3+Datenblatt!$C$40*Datenblatt!M209^2+Datenblatt!$D$40*Datenblatt!M209+Datenblatt!$E$40,0))))))))))))))))))</f>
        <v>#DIV/0!</v>
      </c>
      <c r="L209" s="3"/>
      <c r="M209" t="e">
        <f>IF(AND(Übersicht!$C209=13,Datenblatt!O209&lt;Datenblatt!$Y$3),0,IF(AND(Übersicht!$C209=14,Datenblatt!O209&lt;Datenblatt!$Y$4),0,IF(AND(Übersicht!$C209=15,Datenblatt!O209&lt;Datenblatt!$Y$5),0,IF(AND(Übersicht!$C209=16,Datenblatt!O209&lt;Datenblatt!$Y$6),0,IF(AND(Übersicht!$C209=12,Datenblatt!O209&lt;Datenblatt!$Y$7),0,IF(AND(Übersicht!$C209=11,Datenblatt!O209&lt;Datenblatt!$Y$8),0,IF(AND($C209=13,Datenblatt!O209&gt;Datenblatt!$X$3),100,IF(AND($C209=14,Datenblatt!O209&gt;Datenblatt!$X$4),100,IF(AND($C209=15,Datenblatt!O209&gt;Datenblatt!$X$5),100,IF(AND($C209=16,Datenblatt!O209&gt;Datenblatt!$X$6),100,IF(AND($C209=12,Datenblatt!O209&gt;Datenblatt!$X$7),100,IF(AND($C209=11,Datenblatt!O209&gt;Datenblatt!$X$8),100,IF(Übersicht!$C209=13,Datenblatt!$B$11*Datenblatt!O209^3+Datenblatt!$C$11*Datenblatt!O209^2+Datenblatt!$D$11*Datenblatt!O209+Datenblatt!$E$11,IF(Übersicht!$C209=14,Datenblatt!$B$12*Datenblatt!O209^3+Datenblatt!$C$12*Datenblatt!O209^2+Datenblatt!$D$12*Datenblatt!O209+Datenblatt!$E$12,IF(Übersicht!$C209=15,Datenblatt!$B$13*Datenblatt!O209^3+Datenblatt!$C$13*Datenblatt!O209^2+Datenblatt!$D$13*Datenblatt!O209+Datenblatt!$E$13,IF(Übersicht!$C209=16,Datenblatt!$B$14*Datenblatt!O209^3+Datenblatt!$C$14*Datenblatt!O209^2+Datenblatt!$D$14*Datenblatt!O209+Datenblatt!$E$14,IF(Übersicht!$C209=12,Datenblatt!$B$15*Datenblatt!O209^3+Datenblatt!$C$15*Datenblatt!O209^2+Datenblatt!$D$15*Datenblatt!O209+Datenblatt!$E$15,IF(Übersicht!$C209=11,Datenblatt!$B$16*Datenblatt!O209^3+Datenblatt!$C$16*Datenblatt!O209^2+Datenblatt!$D$16*Datenblatt!O209+Datenblatt!$E$16,0))))))))))))))))))</f>
        <v>#DIV/0!</v>
      </c>
      <c r="N209">
        <f>IF(AND($C209=13,H209&lt;Datenblatt!$AA$3),0,IF(AND($C209=14,H209&lt;Datenblatt!$AA$4),0,IF(AND($C209=15,H209&lt;Datenblatt!$AA$5),0,IF(AND($C209=16,H209&lt;Datenblatt!$AA$6),0,IF(AND($C209=12,H209&lt;Datenblatt!$AA$7),0,IF(AND($C209=11,H209&lt;Datenblatt!$AA$8),0,IF(AND($C209=13,H209&gt;Datenblatt!$Z$3),100,IF(AND($C209=14,H209&gt;Datenblatt!$Z$4),100,IF(AND($C209=15,H209&gt;Datenblatt!$Z$5),100,IF(AND($C209=16,H209&gt;Datenblatt!$Z$6),100,IF(AND($C209=12,H209&gt;Datenblatt!$Z$7),100,IF(AND($C209=11,H209&gt;Datenblatt!$Z$8),100,IF($C209=13,(Datenblatt!$B$19*Übersicht!H209^3)+(Datenblatt!$C$19*Übersicht!H209^2)+(Datenblatt!$D$19*Übersicht!H209)+Datenblatt!$E$19,IF($C209=14,(Datenblatt!$B$20*Übersicht!H209^3)+(Datenblatt!$C$20*Übersicht!H209^2)+(Datenblatt!$D$20*Übersicht!H209)+Datenblatt!$E$20,IF($C209=15,(Datenblatt!$B$21*Übersicht!H209^3)+(Datenblatt!$C$21*Übersicht!H209^2)+(Datenblatt!$D$21*Übersicht!H209)+Datenblatt!$E$21,IF($C209=16,(Datenblatt!$B$22*Übersicht!H209^3)+(Datenblatt!$C$22*Übersicht!H209^2)+(Datenblatt!$D$22*Übersicht!H209)+Datenblatt!$E$22,IF($C209=12,(Datenblatt!$B$23*Übersicht!H209^3)+(Datenblatt!$C$23*Übersicht!H209^2)+(Datenblatt!$D$23*Übersicht!H209)+Datenblatt!$E$23,IF($C209=11,(Datenblatt!$B$24*Übersicht!H209^3)+(Datenblatt!$C$24*Übersicht!H209^2)+(Datenblatt!$D$24*Übersicht!H209)+Datenblatt!$E$24,0))))))))))))))))))</f>
        <v>0</v>
      </c>
      <c r="O209">
        <f>IF(AND(I209="",C209=11),Datenblatt!$I$26,IF(AND(I209="",C209=12),Datenblatt!$I$26,IF(AND(I209="",C209=16),Datenblatt!$I$27,IF(AND(I209="",C209=15),Datenblatt!$I$26,IF(AND(I209="",C209=14),Datenblatt!$I$26,IF(AND(I209="",C209=13),Datenblatt!$I$26,IF(AND($C209=13,I209&gt;Datenblatt!$AC$3),0,IF(AND($C209=14,I209&gt;Datenblatt!$AC$4),0,IF(AND($C209=15,I209&gt;Datenblatt!$AC$5),0,IF(AND($C209=16,I209&gt;Datenblatt!$AC$6),0,IF(AND($C209=12,I209&gt;Datenblatt!$AC$7),0,IF(AND($C209=11,I209&gt;Datenblatt!$AC$8),0,IF(AND($C209=13,I209&lt;Datenblatt!$AB$3),100,IF(AND($C209=14,I209&lt;Datenblatt!$AB$4),100,IF(AND($C209=15,I209&lt;Datenblatt!$AB$5),100,IF(AND($C209=16,I209&lt;Datenblatt!$AB$6),100,IF(AND($C209=12,I209&lt;Datenblatt!$AB$7),100,IF(AND($C209=11,I209&lt;Datenblatt!$AB$8),100,IF($C209=13,(Datenblatt!$B$27*Übersicht!I209^3)+(Datenblatt!$C$27*Übersicht!I209^2)+(Datenblatt!$D$27*Übersicht!I209)+Datenblatt!$E$27,IF($C209=14,(Datenblatt!$B$28*Übersicht!I209^3)+(Datenblatt!$C$28*Übersicht!I209^2)+(Datenblatt!$D$28*Übersicht!I209)+Datenblatt!$E$28,IF($C209=15,(Datenblatt!$B$29*Übersicht!I209^3)+(Datenblatt!$C$29*Übersicht!I209^2)+(Datenblatt!$D$29*Übersicht!I209)+Datenblatt!$E$29,IF($C209=16,(Datenblatt!$B$30*Übersicht!I209^3)+(Datenblatt!$C$30*Übersicht!I209^2)+(Datenblatt!$D$30*Übersicht!I209)+Datenblatt!$E$30,IF($C209=12,(Datenblatt!$B$31*Übersicht!I209^3)+(Datenblatt!$C$31*Übersicht!I209^2)+(Datenblatt!$D$31*Übersicht!I209)+Datenblatt!$E$31,IF($C209=11,(Datenblatt!$B$32*Übersicht!I209^3)+(Datenblatt!$C$32*Übersicht!I209^2)+(Datenblatt!$D$32*Übersicht!I209)+Datenblatt!$E$32,0))))))))))))))))))))))))</f>
        <v>0</v>
      </c>
      <c r="P209">
        <f>IF(AND(I209="",C209=11),Datenblatt!$I$29,IF(AND(I209="",C209=12),Datenblatt!$I$29,IF(AND(I209="",C209=16),Datenblatt!$I$29,IF(AND(I209="",C209=15),Datenblatt!$I$29,IF(AND(I209="",C209=14),Datenblatt!$I$29,IF(AND(I209="",C209=13),Datenblatt!$I$29,IF(AND($C209=13,I209&gt;Datenblatt!$AC$3),0,IF(AND($C209=14,I209&gt;Datenblatt!$AC$4),0,IF(AND($C209=15,I209&gt;Datenblatt!$AC$5),0,IF(AND($C209=16,I209&gt;Datenblatt!$AC$6),0,IF(AND($C209=12,I209&gt;Datenblatt!$AC$7),0,IF(AND($C209=11,I209&gt;Datenblatt!$AC$8),0,IF(AND($C209=13,I209&lt;Datenblatt!$AB$3),100,IF(AND($C209=14,I209&lt;Datenblatt!$AB$4),100,IF(AND($C209=15,I209&lt;Datenblatt!$AB$5),100,IF(AND($C209=16,I209&lt;Datenblatt!$AB$6),100,IF(AND($C209=12,I209&lt;Datenblatt!$AB$7),100,IF(AND($C209=11,I209&lt;Datenblatt!$AB$8),100,IF($C209=13,(Datenblatt!$B$27*Übersicht!I209^3)+(Datenblatt!$C$27*Übersicht!I209^2)+(Datenblatt!$D$27*Übersicht!I209)+Datenblatt!$E$27,IF($C209=14,(Datenblatt!$B$28*Übersicht!I209^3)+(Datenblatt!$C$28*Übersicht!I209^2)+(Datenblatt!$D$28*Übersicht!I209)+Datenblatt!$E$28,IF($C209=15,(Datenblatt!$B$29*Übersicht!I209^3)+(Datenblatt!$C$29*Übersicht!I209^2)+(Datenblatt!$D$29*Übersicht!I209)+Datenblatt!$E$29,IF($C209=16,(Datenblatt!$B$30*Übersicht!I209^3)+(Datenblatt!$C$30*Übersicht!I209^2)+(Datenblatt!$D$30*Übersicht!I209)+Datenblatt!$E$30,IF($C209=12,(Datenblatt!$B$31*Übersicht!I209^3)+(Datenblatt!$C$31*Übersicht!I209^2)+(Datenblatt!$D$31*Übersicht!I209)+Datenblatt!$E$31,IF($C209=11,(Datenblatt!$B$32*Übersicht!I209^3)+(Datenblatt!$C$32*Übersicht!I209^2)+(Datenblatt!$D$32*Übersicht!I209)+Datenblatt!$E$32,0))))))))))))))))))))))))</f>
        <v>0</v>
      </c>
      <c r="Q209" s="2" t="e">
        <f t="shared" si="12"/>
        <v>#DIV/0!</v>
      </c>
      <c r="R209" s="2" t="e">
        <f t="shared" si="13"/>
        <v>#DIV/0!</v>
      </c>
      <c r="T209" s="2"/>
      <c r="U209" s="2">
        <f>Datenblatt!$I$10</f>
        <v>63</v>
      </c>
      <c r="V209" s="2">
        <f>Datenblatt!$I$18</f>
        <v>62</v>
      </c>
      <c r="W209" s="2">
        <f>Datenblatt!$I$26</f>
        <v>56</v>
      </c>
      <c r="X209" s="2">
        <f>Datenblatt!$I$34</f>
        <v>58</v>
      </c>
      <c r="Y209" s="7" t="e">
        <f t="shared" si="14"/>
        <v>#DIV/0!</v>
      </c>
      <c r="AA209" s="2">
        <f>Datenblatt!$I$5</f>
        <v>73</v>
      </c>
      <c r="AB209">
        <f>Datenblatt!$I$13</f>
        <v>80</v>
      </c>
      <c r="AC209">
        <f>Datenblatt!$I$21</f>
        <v>80</v>
      </c>
      <c r="AD209">
        <f>Datenblatt!$I$29</f>
        <v>71</v>
      </c>
      <c r="AE209">
        <f>Datenblatt!$I$37</f>
        <v>75</v>
      </c>
      <c r="AF209" s="7" t="e">
        <f t="shared" si="15"/>
        <v>#DIV/0!</v>
      </c>
    </row>
    <row r="210" spans="11:32" ht="18.75" x14ac:dyDescent="0.3">
      <c r="K210" s="3" t="e">
        <f>IF(AND($C210=13,Datenblatt!M210&lt;Datenblatt!$S$3),0,IF(AND($C210=14,Datenblatt!M210&lt;Datenblatt!$S$4),0,IF(AND($C210=15,Datenblatt!M210&lt;Datenblatt!$S$5),0,IF(AND($C210=16,Datenblatt!M210&lt;Datenblatt!$S$6),0,IF(AND($C210=12,Datenblatt!M210&lt;Datenblatt!$S$7),0,IF(AND($C210=11,Datenblatt!M210&lt;Datenblatt!$S$8),0,IF(AND($C210=13,Datenblatt!M210&gt;Datenblatt!$R$3),100,IF(AND($C210=14,Datenblatt!M210&gt;Datenblatt!$R$4),100,IF(AND($C210=15,Datenblatt!M210&gt;Datenblatt!$R$5),100,IF(AND($C210=16,Datenblatt!M210&gt;Datenblatt!$R$6),100,IF(AND($C210=12,Datenblatt!M210&gt;Datenblatt!$R$7),100,IF(AND($C210=11,Datenblatt!M210&gt;Datenblatt!$R$8),100,IF(Übersicht!$C210=13,Datenblatt!$B$35*Datenblatt!M210^3+Datenblatt!$C$35*Datenblatt!M210^2+Datenblatt!$D$35*Datenblatt!M210+Datenblatt!$E$35,IF(Übersicht!$C210=14,Datenblatt!$B$36*Datenblatt!M210^3+Datenblatt!$C$36*Datenblatt!M210^2+Datenblatt!$D$36*Datenblatt!M210+Datenblatt!$E$36,IF(Übersicht!$C210=15,Datenblatt!$B$37*Datenblatt!M210^3+Datenblatt!$C$37*Datenblatt!M210^2+Datenblatt!$D$37*Datenblatt!M210+Datenblatt!$E$37,IF(Übersicht!$C210=16,Datenblatt!$B$38*Datenblatt!M210^3+Datenblatt!$C$38*Datenblatt!M210^2+Datenblatt!$D$38*Datenblatt!M210+Datenblatt!$E$38,IF(Übersicht!$C210=12,Datenblatt!$B$39*Datenblatt!M210^3+Datenblatt!$C$39*Datenblatt!M210^2+Datenblatt!$D$39*Datenblatt!M210+Datenblatt!$E$39,IF(Übersicht!$C210=11,Datenblatt!$B$40*Datenblatt!M210^3+Datenblatt!$C$40*Datenblatt!M210^2+Datenblatt!$D$40*Datenblatt!M210+Datenblatt!$E$40,0))))))))))))))))))</f>
        <v>#DIV/0!</v>
      </c>
      <c r="L210" s="3"/>
      <c r="M210" t="e">
        <f>IF(AND(Übersicht!$C210=13,Datenblatt!O210&lt;Datenblatt!$Y$3),0,IF(AND(Übersicht!$C210=14,Datenblatt!O210&lt;Datenblatt!$Y$4),0,IF(AND(Übersicht!$C210=15,Datenblatt!O210&lt;Datenblatt!$Y$5),0,IF(AND(Übersicht!$C210=16,Datenblatt!O210&lt;Datenblatt!$Y$6),0,IF(AND(Übersicht!$C210=12,Datenblatt!O210&lt;Datenblatt!$Y$7),0,IF(AND(Übersicht!$C210=11,Datenblatt!O210&lt;Datenblatt!$Y$8),0,IF(AND($C210=13,Datenblatt!O210&gt;Datenblatt!$X$3),100,IF(AND($C210=14,Datenblatt!O210&gt;Datenblatt!$X$4),100,IF(AND($C210=15,Datenblatt!O210&gt;Datenblatt!$X$5),100,IF(AND($C210=16,Datenblatt!O210&gt;Datenblatt!$X$6),100,IF(AND($C210=12,Datenblatt!O210&gt;Datenblatt!$X$7),100,IF(AND($C210=11,Datenblatt!O210&gt;Datenblatt!$X$8),100,IF(Übersicht!$C210=13,Datenblatt!$B$11*Datenblatt!O210^3+Datenblatt!$C$11*Datenblatt!O210^2+Datenblatt!$D$11*Datenblatt!O210+Datenblatt!$E$11,IF(Übersicht!$C210=14,Datenblatt!$B$12*Datenblatt!O210^3+Datenblatt!$C$12*Datenblatt!O210^2+Datenblatt!$D$12*Datenblatt!O210+Datenblatt!$E$12,IF(Übersicht!$C210=15,Datenblatt!$B$13*Datenblatt!O210^3+Datenblatt!$C$13*Datenblatt!O210^2+Datenblatt!$D$13*Datenblatt!O210+Datenblatt!$E$13,IF(Übersicht!$C210=16,Datenblatt!$B$14*Datenblatt!O210^3+Datenblatt!$C$14*Datenblatt!O210^2+Datenblatt!$D$14*Datenblatt!O210+Datenblatt!$E$14,IF(Übersicht!$C210=12,Datenblatt!$B$15*Datenblatt!O210^3+Datenblatt!$C$15*Datenblatt!O210^2+Datenblatt!$D$15*Datenblatt!O210+Datenblatt!$E$15,IF(Übersicht!$C210=11,Datenblatt!$B$16*Datenblatt!O210^3+Datenblatt!$C$16*Datenblatt!O210^2+Datenblatt!$D$16*Datenblatt!O210+Datenblatt!$E$16,0))))))))))))))))))</f>
        <v>#DIV/0!</v>
      </c>
      <c r="N210">
        <f>IF(AND($C210=13,H210&lt;Datenblatt!$AA$3),0,IF(AND($C210=14,H210&lt;Datenblatt!$AA$4),0,IF(AND($C210=15,H210&lt;Datenblatt!$AA$5),0,IF(AND($C210=16,H210&lt;Datenblatt!$AA$6),0,IF(AND($C210=12,H210&lt;Datenblatt!$AA$7),0,IF(AND($C210=11,H210&lt;Datenblatt!$AA$8),0,IF(AND($C210=13,H210&gt;Datenblatt!$Z$3),100,IF(AND($C210=14,H210&gt;Datenblatt!$Z$4),100,IF(AND($C210=15,H210&gt;Datenblatt!$Z$5),100,IF(AND($C210=16,H210&gt;Datenblatt!$Z$6),100,IF(AND($C210=12,H210&gt;Datenblatt!$Z$7),100,IF(AND($C210=11,H210&gt;Datenblatt!$Z$8),100,IF($C210=13,(Datenblatt!$B$19*Übersicht!H210^3)+(Datenblatt!$C$19*Übersicht!H210^2)+(Datenblatt!$D$19*Übersicht!H210)+Datenblatt!$E$19,IF($C210=14,(Datenblatt!$B$20*Übersicht!H210^3)+(Datenblatt!$C$20*Übersicht!H210^2)+(Datenblatt!$D$20*Übersicht!H210)+Datenblatt!$E$20,IF($C210=15,(Datenblatt!$B$21*Übersicht!H210^3)+(Datenblatt!$C$21*Übersicht!H210^2)+(Datenblatt!$D$21*Übersicht!H210)+Datenblatt!$E$21,IF($C210=16,(Datenblatt!$B$22*Übersicht!H210^3)+(Datenblatt!$C$22*Übersicht!H210^2)+(Datenblatt!$D$22*Übersicht!H210)+Datenblatt!$E$22,IF($C210=12,(Datenblatt!$B$23*Übersicht!H210^3)+(Datenblatt!$C$23*Übersicht!H210^2)+(Datenblatt!$D$23*Übersicht!H210)+Datenblatt!$E$23,IF($C210=11,(Datenblatt!$B$24*Übersicht!H210^3)+(Datenblatt!$C$24*Übersicht!H210^2)+(Datenblatt!$D$24*Übersicht!H210)+Datenblatt!$E$24,0))))))))))))))))))</f>
        <v>0</v>
      </c>
      <c r="O210">
        <f>IF(AND(I210="",C210=11),Datenblatt!$I$26,IF(AND(I210="",C210=12),Datenblatt!$I$26,IF(AND(I210="",C210=16),Datenblatt!$I$27,IF(AND(I210="",C210=15),Datenblatt!$I$26,IF(AND(I210="",C210=14),Datenblatt!$I$26,IF(AND(I210="",C210=13),Datenblatt!$I$26,IF(AND($C210=13,I210&gt;Datenblatt!$AC$3),0,IF(AND($C210=14,I210&gt;Datenblatt!$AC$4),0,IF(AND($C210=15,I210&gt;Datenblatt!$AC$5),0,IF(AND($C210=16,I210&gt;Datenblatt!$AC$6),0,IF(AND($C210=12,I210&gt;Datenblatt!$AC$7),0,IF(AND($C210=11,I210&gt;Datenblatt!$AC$8),0,IF(AND($C210=13,I210&lt;Datenblatt!$AB$3),100,IF(AND($C210=14,I210&lt;Datenblatt!$AB$4),100,IF(AND($C210=15,I210&lt;Datenblatt!$AB$5),100,IF(AND($C210=16,I210&lt;Datenblatt!$AB$6),100,IF(AND($C210=12,I210&lt;Datenblatt!$AB$7),100,IF(AND($C210=11,I210&lt;Datenblatt!$AB$8),100,IF($C210=13,(Datenblatt!$B$27*Übersicht!I210^3)+(Datenblatt!$C$27*Übersicht!I210^2)+(Datenblatt!$D$27*Übersicht!I210)+Datenblatt!$E$27,IF($C210=14,(Datenblatt!$B$28*Übersicht!I210^3)+(Datenblatt!$C$28*Übersicht!I210^2)+(Datenblatt!$D$28*Übersicht!I210)+Datenblatt!$E$28,IF($C210=15,(Datenblatt!$B$29*Übersicht!I210^3)+(Datenblatt!$C$29*Übersicht!I210^2)+(Datenblatt!$D$29*Übersicht!I210)+Datenblatt!$E$29,IF($C210=16,(Datenblatt!$B$30*Übersicht!I210^3)+(Datenblatt!$C$30*Übersicht!I210^2)+(Datenblatt!$D$30*Übersicht!I210)+Datenblatt!$E$30,IF($C210=12,(Datenblatt!$B$31*Übersicht!I210^3)+(Datenblatt!$C$31*Übersicht!I210^2)+(Datenblatt!$D$31*Übersicht!I210)+Datenblatt!$E$31,IF($C210=11,(Datenblatt!$B$32*Übersicht!I210^3)+(Datenblatt!$C$32*Übersicht!I210^2)+(Datenblatt!$D$32*Übersicht!I210)+Datenblatt!$E$32,0))))))))))))))))))))))))</f>
        <v>0</v>
      </c>
      <c r="P210">
        <f>IF(AND(I210="",C210=11),Datenblatt!$I$29,IF(AND(I210="",C210=12),Datenblatt!$I$29,IF(AND(I210="",C210=16),Datenblatt!$I$29,IF(AND(I210="",C210=15),Datenblatt!$I$29,IF(AND(I210="",C210=14),Datenblatt!$I$29,IF(AND(I210="",C210=13),Datenblatt!$I$29,IF(AND($C210=13,I210&gt;Datenblatt!$AC$3),0,IF(AND($C210=14,I210&gt;Datenblatt!$AC$4),0,IF(AND($C210=15,I210&gt;Datenblatt!$AC$5),0,IF(AND($C210=16,I210&gt;Datenblatt!$AC$6),0,IF(AND($C210=12,I210&gt;Datenblatt!$AC$7),0,IF(AND($C210=11,I210&gt;Datenblatt!$AC$8),0,IF(AND($C210=13,I210&lt;Datenblatt!$AB$3),100,IF(AND($C210=14,I210&lt;Datenblatt!$AB$4),100,IF(AND($C210=15,I210&lt;Datenblatt!$AB$5),100,IF(AND($C210=16,I210&lt;Datenblatt!$AB$6),100,IF(AND($C210=12,I210&lt;Datenblatt!$AB$7),100,IF(AND($C210=11,I210&lt;Datenblatt!$AB$8),100,IF($C210=13,(Datenblatt!$B$27*Übersicht!I210^3)+(Datenblatt!$C$27*Übersicht!I210^2)+(Datenblatt!$D$27*Übersicht!I210)+Datenblatt!$E$27,IF($C210=14,(Datenblatt!$B$28*Übersicht!I210^3)+(Datenblatt!$C$28*Übersicht!I210^2)+(Datenblatt!$D$28*Übersicht!I210)+Datenblatt!$E$28,IF($C210=15,(Datenblatt!$B$29*Übersicht!I210^3)+(Datenblatt!$C$29*Übersicht!I210^2)+(Datenblatt!$D$29*Übersicht!I210)+Datenblatt!$E$29,IF($C210=16,(Datenblatt!$B$30*Übersicht!I210^3)+(Datenblatt!$C$30*Übersicht!I210^2)+(Datenblatt!$D$30*Übersicht!I210)+Datenblatt!$E$30,IF($C210=12,(Datenblatt!$B$31*Übersicht!I210^3)+(Datenblatt!$C$31*Übersicht!I210^2)+(Datenblatt!$D$31*Übersicht!I210)+Datenblatt!$E$31,IF($C210=11,(Datenblatt!$B$32*Übersicht!I210^3)+(Datenblatt!$C$32*Übersicht!I210^2)+(Datenblatt!$D$32*Übersicht!I210)+Datenblatt!$E$32,0))))))))))))))))))))))))</f>
        <v>0</v>
      </c>
      <c r="Q210" s="2" t="e">
        <f t="shared" si="12"/>
        <v>#DIV/0!</v>
      </c>
      <c r="R210" s="2" t="e">
        <f t="shared" si="13"/>
        <v>#DIV/0!</v>
      </c>
      <c r="T210" s="2"/>
      <c r="U210" s="2">
        <f>Datenblatt!$I$10</f>
        <v>63</v>
      </c>
      <c r="V210" s="2">
        <f>Datenblatt!$I$18</f>
        <v>62</v>
      </c>
      <c r="W210" s="2">
        <f>Datenblatt!$I$26</f>
        <v>56</v>
      </c>
      <c r="X210" s="2">
        <f>Datenblatt!$I$34</f>
        <v>58</v>
      </c>
      <c r="Y210" s="7" t="e">
        <f t="shared" si="14"/>
        <v>#DIV/0!</v>
      </c>
      <c r="AA210" s="2">
        <f>Datenblatt!$I$5</f>
        <v>73</v>
      </c>
      <c r="AB210">
        <f>Datenblatt!$I$13</f>
        <v>80</v>
      </c>
      <c r="AC210">
        <f>Datenblatt!$I$21</f>
        <v>80</v>
      </c>
      <c r="AD210">
        <f>Datenblatt!$I$29</f>
        <v>71</v>
      </c>
      <c r="AE210">
        <f>Datenblatt!$I$37</f>
        <v>75</v>
      </c>
      <c r="AF210" s="7" t="e">
        <f t="shared" si="15"/>
        <v>#DIV/0!</v>
      </c>
    </row>
    <row r="211" spans="11:32" ht="18.75" x14ac:dyDescent="0.3">
      <c r="K211" s="3" t="e">
        <f>IF(AND($C211=13,Datenblatt!M211&lt;Datenblatt!$S$3),0,IF(AND($C211=14,Datenblatt!M211&lt;Datenblatt!$S$4),0,IF(AND($C211=15,Datenblatt!M211&lt;Datenblatt!$S$5),0,IF(AND($C211=16,Datenblatt!M211&lt;Datenblatt!$S$6),0,IF(AND($C211=12,Datenblatt!M211&lt;Datenblatt!$S$7),0,IF(AND($C211=11,Datenblatt!M211&lt;Datenblatt!$S$8),0,IF(AND($C211=13,Datenblatt!M211&gt;Datenblatt!$R$3),100,IF(AND($C211=14,Datenblatt!M211&gt;Datenblatt!$R$4),100,IF(AND($C211=15,Datenblatt!M211&gt;Datenblatt!$R$5),100,IF(AND($C211=16,Datenblatt!M211&gt;Datenblatt!$R$6),100,IF(AND($C211=12,Datenblatt!M211&gt;Datenblatt!$R$7),100,IF(AND($C211=11,Datenblatt!M211&gt;Datenblatt!$R$8),100,IF(Übersicht!$C211=13,Datenblatt!$B$35*Datenblatt!M211^3+Datenblatt!$C$35*Datenblatt!M211^2+Datenblatt!$D$35*Datenblatt!M211+Datenblatt!$E$35,IF(Übersicht!$C211=14,Datenblatt!$B$36*Datenblatt!M211^3+Datenblatt!$C$36*Datenblatt!M211^2+Datenblatt!$D$36*Datenblatt!M211+Datenblatt!$E$36,IF(Übersicht!$C211=15,Datenblatt!$B$37*Datenblatt!M211^3+Datenblatt!$C$37*Datenblatt!M211^2+Datenblatt!$D$37*Datenblatt!M211+Datenblatt!$E$37,IF(Übersicht!$C211=16,Datenblatt!$B$38*Datenblatt!M211^3+Datenblatt!$C$38*Datenblatt!M211^2+Datenblatt!$D$38*Datenblatt!M211+Datenblatt!$E$38,IF(Übersicht!$C211=12,Datenblatt!$B$39*Datenblatt!M211^3+Datenblatt!$C$39*Datenblatt!M211^2+Datenblatt!$D$39*Datenblatt!M211+Datenblatt!$E$39,IF(Übersicht!$C211=11,Datenblatt!$B$40*Datenblatt!M211^3+Datenblatt!$C$40*Datenblatt!M211^2+Datenblatt!$D$40*Datenblatt!M211+Datenblatt!$E$40,0))))))))))))))))))</f>
        <v>#DIV/0!</v>
      </c>
      <c r="L211" s="3"/>
      <c r="M211" t="e">
        <f>IF(AND(Übersicht!$C211=13,Datenblatt!O211&lt;Datenblatt!$Y$3),0,IF(AND(Übersicht!$C211=14,Datenblatt!O211&lt;Datenblatt!$Y$4),0,IF(AND(Übersicht!$C211=15,Datenblatt!O211&lt;Datenblatt!$Y$5),0,IF(AND(Übersicht!$C211=16,Datenblatt!O211&lt;Datenblatt!$Y$6),0,IF(AND(Übersicht!$C211=12,Datenblatt!O211&lt;Datenblatt!$Y$7),0,IF(AND(Übersicht!$C211=11,Datenblatt!O211&lt;Datenblatt!$Y$8),0,IF(AND($C211=13,Datenblatt!O211&gt;Datenblatt!$X$3),100,IF(AND($C211=14,Datenblatt!O211&gt;Datenblatt!$X$4),100,IF(AND($C211=15,Datenblatt!O211&gt;Datenblatt!$X$5),100,IF(AND($C211=16,Datenblatt!O211&gt;Datenblatt!$X$6),100,IF(AND($C211=12,Datenblatt!O211&gt;Datenblatt!$X$7),100,IF(AND($C211=11,Datenblatt!O211&gt;Datenblatt!$X$8),100,IF(Übersicht!$C211=13,Datenblatt!$B$11*Datenblatt!O211^3+Datenblatt!$C$11*Datenblatt!O211^2+Datenblatt!$D$11*Datenblatt!O211+Datenblatt!$E$11,IF(Übersicht!$C211=14,Datenblatt!$B$12*Datenblatt!O211^3+Datenblatt!$C$12*Datenblatt!O211^2+Datenblatt!$D$12*Datenblatt!O211+Datenblatt!$E$12,IF(Übersicht!$C211=15,Datenblatt!$B$13*Datenblatt!O211^3+Datenblatt!$C$13*Datenblatt!O211^2+Datenblatt!$D$13*Datenblatt!O211+Datenblatt!$E$13,IF(Übersicht!$C211=16,Datenblatt!$B$14*Datenblatt!O211^3+Datenblatt!$C$14*Datenblatt!O211^2+Datenblatt!$D$14*Datenblatt!O211+Datenblatt!$E$14,IF(Übersicht!$C211=12,Datenblatt!$B$15*Datenblatt!O211^3+Datenblatt!$C$15*Datenblatt!O211^2+Datenblatt!$D$15*Datenblatt!O211+Datenblatt!$E$15,IF(Übersicht!$C211=11,Datenblatt!$B$16*Datenblatt!O211^3+Datenblatt!$C$16*Datenblatt!O211^2+Datenblatt!$D$16*Datenblatt!O211+Datenblatt!$E$16,0))))))))))))))))))</f>
        <v>#DIV/0!</v>
      </c>
      <c r="N211">
        <f>IF(AND($C211=13,H211&lt;Datenblatt!$AA$3),0,IF(AND($C211=14,H211&lt;Datenblatt!$AA$4),0,IF(AND($C211=15,H211&lt;Datenblatt!$AA$5),0,IF(AND($C211=16,H211&lt;Datenblatt!$AA$6),0,IF(AND($C211=12,H211&lt;Datenblatt!$AA$7),0,IF(AND($C211=11,H211&lt;Datenblatt!$AA$8),0,IF(AND($C211=13,H211&gt;Datenblatt!$Z$3),100,IF(AND($C211=14,H211&gt;Datenblatt!$Z$4),100,IF(AND($C211=15,H211&gt;Datenblatt!$Z$5),100,IF(AND($C211=16,H211&gt;Datenblatt!$Z$6),100,IF(AND($C211=12,H211&gt;Datenblatt!$Z$7),100,IF(AND($C211=11,H211&gt;Datenblatt!$Z$8),100,IF($C211=13,(Datenblatt!$B$19*Übersicht!H211^3)+(Datenblatt!$C$19*Übersicht!H211^2)+(Datenblatt!$D$19*Übersicht!H211)+Datenblatt!$E$19,IF($C211=14,(Datenblatt!$B$20*Übersicht!H211^3)+(Datenblatt!$C$20*Übersicht!H211^2)+(Datenblatt!$D$20*Übersicht!H211)+Datenblatt!$E$20,IF($C211=15,(Datenblatt!$B$21*Übersicht!H211^3)+(Datenblatt!$C$21*Übersicht!H211^2)+(Datenblatt!$D$21*Übersicht!H211)+Datenblatt!$E$21,IF($C211=16,(Datenblatt!$B$22*Übersicht!H211^3)+(Datenblatt!$C$22*Übersicht!H211^2)+(Datenblatt!$D$22*Übersicht!H211)+Datenblatt!$E$22,IF($C211=12,(Datenblatt!$B$23*Übersicht!H211^3)+(Datenblatt!$C$23*Übersicht!H211^2)+(Datenblatt!$D$23*Übersicht!H211)+Datenblatt!$E$23,IF($C211=11,(Datenblatt!$B$24*Übersicht!H211^3)+(Datenblatt!$C$24*Übersicht!H211^2)+(Datenblatt!$D$24*Übersicht!H211)+Datenblatt!$E$24,0))))))))))))))))))</f>
        <v>0</v>
      </c>
      <c r="O211">
        <f>IF(AND(I211="",C211=11),Datenblatt!$I$26,IF(AND(I211="",C211=12),Datenblatt!$I$26,IF(AND(I211="",C211=16),Datenblatt!$I$27,IF(AND(I211="",C211=15),Datenblatt!$I$26,IF(AND(I211="",C211=14),Datenblatt!$I$26,IF(AND(I211="",C211=13),Datenblatt!$I$26,IF(AND($C211=13,I211&gt;Datenblatt!$AC$3),0,IF(AND($C211=14,I211&gt;Datenblatt!$AC$4),0,IF(AND($C211=15,I211&gt;Datenblatt!$AC$5),0,IF(AND($C211=16,I211&gt;Datenblatt!$AC$6),0,IF(AND($C211=12,I211&gt;Datenblatt!$AC$7),0,IF(AND($C211=11,I211&gt;Datenblatt!$AC$8),0,IF(AND($C211=13,I211&lt;Datenblatt!$AB$3),100,IF(AND($C211=14,I211&lt;Datenblatt!$AB$4),100,IF(AND($C211=15,I211&lt;Datenblatt!$AB$5),100,IF(AND($C211=16,I211&lt;Datenblatt!$AB$6),100,IF(AND($C211=12,I211&lt;Datenblatt!$AB$7),100,IF(AND($C211=11,I211&lt;Datenblatt!$AB$8),100,IF($C211=13,(Datenblatt!$B$27*Übersicht!I211^3)+(Datenblatt!$C$27*Übersicht!I211^2)+(Datenblatt!$D$27*Übersicht!I211)+Datenblatt!$E$27,IF($C211=14,(Datenblatt!$B$28*Übersicht!I211^3)+(Datenblatt!$C$28*Übersicht!I211^2)+(Datenblatt!$D$28*Übersicht!I211)+Datenblatt!$E$28,IF($C211=15,(Datenblatt!$B$29*Übersicht!I211^3)+(Datenblatt!$C$29*Übersicht!I211^2)+(Datenblatt!$D$29*Übersicht!I211)+Datenblatt!$E$29,IF($C211=16,(Datenblatt!$B$30*Übersicht!I211^3)+(Datenblatt!$C$30*Übersicht!I211^2)+(Datenblatt!$D$30*Übersicht!I211)+Datenblatt!$E$30,IF($C211=12,(Datenblatt!$B$31*Übersicht!I211^3)+(Datenblatt!$C$31*Übersicht!I211^2)+(Datenblatt!$D$31*Übersicht!I211)+Datenblatt!$E$31,IF($C211=11,(Datenblatt!$B$32*Übersicht!I211^3)+(Datenblatt!$C$32*Übersicht!I211^2)+(Datenblatt!$D$32*Übersicht!I211)+Datenblatt!$E$32,0))))))))))))))))))))))))</f>
        <v>0</v>
      </c>
      <c r="P211">
        <f>IF(AND(I211="",C211=11),Datenblatt!$I$29,IF(AND(I211="",C211=12),Datenblatt!$I$29,IF(AND(I211="",C211=16),Datenblatt!$I$29,IF(AND(I211="",C211=15),Datenblatt!$I$29,IF(AND(I211="",C211=14),Datenblatt!$I$29,IF(AND(I211="",C211=13),Datenblatt!$I$29,IF(AND($C211=13,I211&gt;Datenblatt!$AC$3),0,IF(AND($C211=14,I211&gt;Datenblatt!$AC$4),0,IF(AND($C211=15,I211&gt;Datenblatt!$AC$5),0,IF(AND($C211=16,I211&gt;Datenblatt!$AC$6),0,IF(AND($C211=12,I211&gt;Datenblatt!$AC$7),0,IF(AND($C211=11,I211&gt;Datenblatt!$AC$8),0,IF(AND($C211=13,I211&lt;Datenblatt!$AB$3),100,IF(AND($C211=14,I211&lt;Datenblatt!$AB$4),100,IF(AND($C211=15,I211&lt;Datenblatt!$AB$5),100,IF(AND($C211=16,I211&lt;Datenblatt!$AB$6),100,IF(AND($C211=12,I211&lt;Datenblatt!$AB$7),100,IF(AND($C211=11,I211&lt;Datenblatt!$AB$8),100,IF($C211=13,(Datenblatt!$B$27*Übersicht!I211^3)+(Datenblatt!$C$27*Übersicht!I211^2)+(Datenblatt!$D$27*Übersicht!I211)+Datenblatt!$E$27,IF($C211=14,(Datenblatt!$B$28*Übersicht!I211^3)+(Datenblatt!$C$28*Übersicht!I211^2)+(Datenblatt!$D$28*Übersicht!I211)+Datenblatt!$E$28,IF($C211=15,(Datenblatt!$B$29*Übersicht!I211^3)+(Datenblatt!$C$29*Übersicht!I211^2)+(Datenblatt!$D$29*Übersicht!I211)+Datenblatt!$E$29,IF($C211=16,(Datenblatt!$B$30*Übersicht!I211^3)+(Datenblatt!$C$30*Übersicht!I211^2)+(Datenblatt!$D$30*Übersicht!I211)+Datenblatt!$E$30,IF($C211=12,(Datenblatt!$B$31*Übersicht!I211^3)+(Datenblatt!$C$31*Übersicht!I211^2)+(Datenblatt!$D$31*Übersicht!I211)+Datenblatt!$E$31,IF($C211=11,(Datenblatt!$B$32*Übersicht!I211^3)+(Datenblatt!$C$32*Übersicht!I211^2)+(Datenblatt!$D$32*Übersicht!I211)+Datenblatt!$E$32,0))))))))))))))))))))))))</f>
        <v>0</v>
      </c>
      <c r="Q211" s="2" t="e">
        <f t="shared" si="12"/>
        <v>#DIV/0!</v>
      </c>
      <c r="R211" s="2" t="e">
        <f t="shared" si="13"/>
        <v>#DIV/0!</v>
      </c>
      <c r="T211" s="2"/>
      <c r="U211" s="2">
        <f>Datenblatt!$I$10</f>
        <v>63</v>
      </c>
      <c r="V211" s="2">
        <f>Datenblatt!$I$18</f>
        <v>62</v>
      </c>
      <c r="W211" s="2">
        <f>Datenblatt!$I$26</f>
        <v>56</v>
      </c>
      <c r="X211" s="2">
        <f>Datenblatt!$I$34</f>
        <v>58</v>
      </c>
      <c r="Y211" s="7" t="e">
        <f t="shared" si="14"/>
        <v>#DIV/0!</v>
      </c>
      <c r="AA211" s="2">
        <f>Datenblatt!$I$5</f>
        <v>73</v>
      </c>
      <c r="AB211">
        <f>Datenblatt!$I$13</f>
        <v>80</v>
      </c>
      <c r="AC211">
        <f>Datenblatt!$I$21</f>
        <v>80</v>
      </c>
      <c r="AD211">
        <f>Datenblatt!$I$29</f>
        <v>71</v>
      </c>
      <c r="AE211">
        <f>Datenblatt!$I$37</f>
        <v>75</v>
      </c>
      <c r="AF211" s="7" t="e">
        <f t="shared" si="15"/>
        <v>#DIV/0!</v>
      </c>
    </row>
    <row r="212" spans="11:32" ht="18.75" x14ac:dyDescent="0.3">
      <c r="K212" s="3" t="e">
        <f>IF(AND($C212=13,Datenblatt!M212&lt;Datenblatt!$S$3),0,IF(AND($C212=14,Datenblatt!M212&lt;Datenblatt!$S$4),0,IF(AND($C212=15,Datenblatt!M212&lt;Datenblatt!$S$5),0,IF(AND($C212=16,Datenblatt!M212&lt;Datenblatt!$S$6),0,IF(AND($C212=12,Datenblatt!M212&lt;Datenblatt!$S$7),0,IF(AND($C212=11,Datenblatt!M212&lt;Datenblatt!$S$8),0,IF(AND($C212=13,Datenblatt!M212&gt;Datenblatt!$R$3),100,IF(AND($C212=14,Datenblatt!M212&gt;Datenblatt!$R$4),100,IF(AND($C212=15,Datenblatt!M212&gt;Datenblatt!$R$5),100,IF(AND($C212=16,Datenblatt!M212&gt;Datenblatt!$R$6),100,IF(AND($C212=12,Datenblatt!M212&gt;Datenblatt!$R$7),100,IF(AND($C212=11,Datenblatt!M212&gt;Datenblatt!$R$8),100,IF(Übersicht!$C212=13,Datenblatt!$B$35*Datenblatt!M212^3+Datenblatt!$C$35*Datenblatt!M212^2+Datenblatt!$D$35*Datenblatt!M212+Datenblatt!$E$35,IF(Übersicht!$C212=14,Datenblatt!$B$36*Datenblatt!M212^3+Datenblatt!$C$36*Datenblatt!M212^2+Datenblatt!$D$36*Datenblatt!M212+Datenblatt!$E$36,IF(Übersicht!$C212=15,Datenblatt!$B$37*Datenblatt!M212^3+Datenblatt!$C$37*Datenblatt!M212^2+Datenblatt!$D$37*Datenblatt!M212+Datenblatt!$E$37,IF(Übersicht!$C212=16,Datenblatt!$B$38*Datenblatt!M212^3+Datenblatt!$C$38*Datenblatt!M212^2+Datenblatt!$D$38*Datenblatt!M212+Datenblatt!$E$38,IF(Übersicht!$C212=12,Datenblatt!$B$39*Datenblatt!M212^3+Datenblatt!$C$39*Datenblatt!M212^2+Datenblatt!$D$39*Datenblatt!M212+Datenblatt!$E$39,IF(Übersicht!$C212=11,Datenblatt!$B$40*Datenblatt!M212^3+Datenblatt!$C$40*Datenblatt!M212^2+Datenblatt!$D$40*Datenblatt!M212+Datenblatt!$E$40,0))))))))))))))))))</f>
        <v>#DIV/0!</v>
      </c>
      <c r="L212" s="3"/>
      <c r="M212" t="e">
        <f>IF(AND(Übersicht!$C212=13,Datenblatt!O212&lt;Datenblatt!$Y$3),0,IF(AND(Übersicht!$C212=14,Datenblatt!O212&lt;Datenblatt!$Y$4),0,IF(AND(Übersicht!$C212=15,Datenblatt!O212&lt;Datenblatt!$Y$5),0,IF(AND(Übersicht!$C212=16,Datenblatt!O212&lt;Datenblatt!$Y$6),0,IF(AND(Übersicht!$C212=12,Datenblatt!O212&lt;Datenblatt!$Y$7),0,IF(AND(Übersicht!$C212=11,Datenblatt!O212&lt;Datenblatt!$Y$8),0,IF(AND($C212=13,Datenblatt!O212&gt;Datenblatt!$X$3),100,IF(AND($C212=14,Datenblatt!O212&gt;Datenblatt!$X$4),100,IF(AND($C212=15,Datenblatt!O212&gt;Datenblatt!$X$5),100,IF(AND($C212=16,Datenblatt!O212&gt;Datenblatt!$X$6),100,IF(AND($C212=12,Datenblatt!O212&gt;Datenblatt!$X$7),100,IF(AND($C212=11,Datenblatt!O212&gt;Datenblatt!$X$8),100,IF(Übersicht!$C212=13,Datenblatt!$B$11*Datenblatt!O212^3+Datenblatt!$C$11*Datenblatt!O212^2+Datenblatt!$D$11*Datenblatt!O212+Datenblatt!$E$11,IF(Übersicht!$C212=14,Datenblatt!$B$12*Datenblatt!O212^3+Datenblatt!$C$12*Datenblatt!O212^2+Datenblatt!$D$12*Datenblatt!O212+Datenblatt!$E$12,IF(Übersicht!$C212=15,Datenblatt!$B$13*Datenblatt!O212^3+Datenblatt!$C$13*Datenblatt!O212^2+Datenblatt!$D$13*Datenblatt!O212+Datenblatt!$E$13,IF(Übersicht!$C212=16,Datenblatt!$B$14*Datenblatt!O212^3+Datenblatt!$C$14*Datenblatt!O212^2+Datenblatt!$D$14*Datenblatt!O212+Datenblatt!$E$14,IF(Übersicht!$C212=12,Datenblatt!$B$15*Datenblatt!O212^3+Datenblatt!$C$15*Datenblatt!O212^2+Datenblatt!$D$15*Datenblatt!O212+Datenblatt!$E$15,IF(Übersicht!$C212=11,Datenblatt!$B$16*Datenblatt!O212^3+Datenblatt!$C$16*Datenblatt!O212^2+Datenblatt!$D$16*Datenblatt!O212+Datenblatt!$E$16,0))))))))))))))))))</f>
        <v>#DIV/0!</v>
      </c>
      <c r="N212">
        <f>IF(AND($C212=13,H212&lt;Datenblatt!$AA$3),0,IF(AND($C212=14,H212&lt;Datenblatt!$AA$4),0,IF(AND($C212=15,H212&lt;Datenblatt!$AA$5),0,IF(AND($C212=16,H212&lt;Datenblatt!$AA$6),0,IF(AND($C212=12,H212&lt;Datenblatt!$AA$7),0,IF(AND($C212=11,H212&lt;Datenblatt!$AA$8),0,IF(AND($C212=13,H212&gt;Datenblatt!$Z$3),100,IF(AND($C212=14,H212&gt;Datenblatt!$Z$4),100,IF(AND($C212=15,H212&gt;Datenblatt!$Z$5),100,IF(AND($C212=16,H212&gt;Datenblatt!$Z$6),100,IF(AND($C212=12,H212&gt;Datenblatt!$Z$7),100,IF(AND($C212=11,H212&gt;Datenblatt!$Z$8),100,IF($C212=13,(Datenblatt!$B$19*Übersicht!H212^3)+(Datenblatt!$C$19*Übersicht!H212^2)+(Datenblatt!$D$19*Übersicht!H212)+Datenblatt!$E$19,IF($C212=14,(Datenblatt!$B$20*Übersicht!H212^3)+(Datenblatt!$C$20*Übersicht!H212^2)+(Datenblatt!$D$20*Übersicht!H212)+Datenblatt!$E$20,IF($C212=15,(Datenblatt!$B$21*Übersicht!H212^3)+(Datenblatt!$C$21*Übersicht!H212^2)+(Datenblatt!$D$21*Übersicht!H212)+Datenblatt!$E$21,IF($C212=16,(Datenblatt!$B$22*Übersicht!H212^3)+(Datenblatt!$C$22*Übersicht!H212^2)+(Datenblatt!$D$22*Übersicht!H212)+Datenblatt!$E$22,IF($C212=12,(Datenblatt!$B$23*Übersicht!H212^3)+(Datenblatt!$C$23*Übersicht!H212^2)+(Datenblatt!$D$23*Übersicht!H212)+Datenblatt!$E$23,IF($C212=11,(Datenblatt!$B$24*Übersicht!H212^3)+(Datenblatt!$C$24*Übersicht!H212^2)+(Datenblatt!$D$24*Übersicht!H212)+Datenblatt!$E$24,0))))))))))))))))))</f>
        <v>0</v>
      </c>
      <c r="O212">
        <f>IF(AND(I212="",C212=11),Datenblatt!$I$26,IF(AND(I212="",C212=12),Datenblatt!$I$26,IF(AND(I212="",C212=16),Datenblatt!$I$27,IF(AND(I212="",C212=15),Datenblatt!$I$26,IF(AND(I212="",C212=14),Datenblatt!$I$26,IF(AND(I212="",C212=13),Datenblatt!$I$26,IF(AND($C212=13,I212&gt;Datenblatt!$AC$3),0,IF(AND($C212=14,I212&gt;Datenblatt!$AC$4),0,IF(AND($C212=15,I212&gt;Datenblatt!$AC$5),0,IF(AND($C212=16,I212&gt;Datenblatt!$AC$6),0,IF(AND($C212=12,I212&gt;Datenblatt!$AC$7),0,IF(AND($C212=11,I212&gt;Datenblatt!$AC$8),0,IF(AND($C212=13,I212&lt;Datenblatt!$AB$3),100,IF(AND($C212=14,I212&lt;Datenblatt!$AB$4),100,IF(AND($C212=15,I212&lt;Datenblatt!$AB$5),100,IF(AND($C212=16,I212&lt;Datenblatt!$AB$6),100,IF(AND($C212=12,I212&lt;Datenblatt!$AB$7),100,IF(AND($C212=11,I212&lt;Datenblatt!$AB$8),100,IF($C212=13,(Datenblatt!$B$27*Übersicht!I212^3)+(Datenblatt!$C$27*Übersicht!I212^2)+(Datenblatt!$D$27*Übersicht!I212)+Datenblatt!$E$27,IF($C212=14,(Datenblatt!$B$28*Übersicht!I212^3)+(Datenblatt!$C$28*Übersicht!I212^2)+(Datenblatt!$D$28*Übersicht!I212)+Datenblatt!$E$28,IF($C212=15,(Datenblatt!$B$29*Übersicht!I212^3)+(Datenblatt!$C$29*Übersicht!I212^2)+(Datenblatt!$D$29*Übersicht!I212)+Datenblatt!$E$29,IF($C212=16,(Datenblatt!$B$30*Übersicht!I212^3)+(Datenblatt!$C$30*Übersicht!I212^2)+(Datenblatt!$D$30*Übersicht!I212)+Datenblatt!$E$30,IF($C212=12,(Datenblatt!$B$31*Übersicht!I212^3)+(Datenblatt!$C$31*Übersicht!I212^2)+(Datenblatt!$D$31*Übersicht!I212)+Datenblatt!$E$31,IF($C212=11,(Datenblatt!$B$32*Übersicht!I212^3)+(Datenblatt!$C$32*Übersicht!I212^2)+(Datenblatt!$D$32*Übersicht!I212)+Datenblatt!$E$32,0))))))))))))))))))))))))</f>
        <v>0</v>
      </c>
      <c r="P212">
        <f>IF(AND(I212="",C212=11),Datenblatt!$I$29,IF(AND(I212="",C212=12),Datenblatt!$I$29,IF(AND(I212="",C212=16),Datenblatt!$I$29,IF(AND(I212="",C212=15),Datenblatt!$I$29,IF(AND(I212="",C212=14),Datenblatt!$I$29,IF(AND(I212="",C212=13),Datenblatt!$I$29,IF(AND($C212=13,I212&gt;Datenblatt!$AC$3),0,IF(AND($C212=14,I212&gt;Datenblatt!$AC$4),0,IF(AND($C212=15,I212&gt;Datenblatt!$AC$5),0,IF(AND($C212=16,I212&gt;Datenblatt!$AC$6),0,IF(AND($C212=12,I212&gt;Datenblatt!$AC$7),0,IF(AND($C212=11,I212&gt;Datenblatt!$AC$8),0,IF(AND($C212=13,I212&lt;Datenblatt!$AB$3),100,IF(AND($C212=14,I212&lt;Datenblatt!$AB$4),100,IF(AND($C212=15,I212&lt;Datenblatt!$AB$5),100,IF(AND($C212=16,I212&lt;Datenblatt!$AB$6),100,IF(AND($C212=12,I212&lt;Datenblatt!$AB$7),100,IF(AND($C212=11,I212&lt;Datenblatt!$AB$8),100,IF($C212=13,(Datenblatt!$B$27*Übersicht!I212^3)+(Datenblatt!$C$27*Übersicht!I212^2)+(Datenblatt!$D$27*Übersicht!I212)+Datenblatt!$E$27,IF($C212=14,(Datenblatt!$B$28*Übersicht!I212^3)+(Datenblatt!$C$28*Übersicht!I212^2)+(Datenblatt!$D$28*Übersicht!I212)+Datenblatt!$E$28,IF($C212=15,(Datenblatt!$B$29*Übersicht!I212^3)+(Datenblatt!$C$29*Übersicht!I212^2)+(Datenblatt!$D$29*Übersicht!I212)+Datenblatt!$E$29,IF($C212=16,(Datenblatt!$B$30*Übersicht!I212^3)+(Datenblatt!$C$30*Übersicht!I212^2)+(Datenblatt!$D$30*Übersicht!I212)+Datenblatt!$E$30,IF($C212=12,(Datenblatt!$B$31*Übersicht!I212^3)+(Datenblatt!$C$31*Übersicht!I212^2)+(Datenblatt!$D$31*Übersicht!I212)+Datenblatt!$E$31,IF($C212=11,(Datenblatt!$B$32*Übersicht!I212^3)+(Datenblatt!$C$32*Übersicht!I212^2)+(Datenblatt!$D$32*Übersicht!I212)+Datenblatt!$E$32,0))))))))))))))))))))))))</f>
        <v>0</v>
      </c>
      <c r="Q212" s="2" t="e">
        <f t="shared" si="12"/>
        <v>#DIV/0!</v>
      </c>
      <c r="R212" s="2" t="e">
        <f t="shared" si="13"/>
        <v>#DIV/0!</v>
      </c>
      <c r="T212" s="2"/>
      <c r="U212" s="2">
        <f>Datenblatt!$I$10</f>
        <v>63</v>
      </c>
      <c r="V212" s="2">
        <f>Datenblatt!$I$18</f>
        <v>62</v>
      </c>
      <c r="W212" s="2">
        <f>Datenblatt!$I$26</f>
        <v>56</v>
      </c>
      <c r="X212" s="2">
        <f>Datenblatt!$I$34</f>
        <v>58</v>
      </c>
      <c r="Y212" s="7" t="e">
        <f t="shared" si="14"/>
        <v>#DIV/0!</v>
      </c>
      <c r="AA212" s="2">
        <f>Datenblatt!$I$5</f>
        <v>73</v>
      </c>
      <c r="AB212">
        <f>Datenblatt!$I$13</f>
        <v>80</v>
      </c>
      <c r="AC212">
        <f>Datenblatt!$I$21</f>
        <v>80</v>
      </c>
      <c r="AD212">
        <f>Datenblatt!$I$29</f>
        <v>71</v>
      </c>
      <c r="AE212">
        <f>Datenblatt!$I$37</f>
        <v>75</v>
      </c>
      <c r="AF212" s="7" t="e">
        <f t="shared" si="15"/>
        <v>#DIV/0!</v>
      </c>
    </row>
    <row r="213" spans="11:32" ht="18.75" x14ac:dyDescent="0.3">
      <c r="K213" s="3" t="e">
        <f>IF(AND($C213=13,Datenblatt!M213&lt;Datenblatt!$S$3),0,IF(AND($C213=14,Datenblatt!M213&lt;Datenblatt!$S$4),0,IF(AND($C213=15,Datenblatt!M213&lt;Datenblatt!$S$5),0,IF(AND($C213=16,Datenblatt!M213&lt;Datenblatt!$S$6),0,IF(AND($C213=12,Datenblatt!M213&lt;Datenblatt!$S$7),0,IF(AND($C213=11,Datenblatt!M213&lt;Datenblatt!$S$8),0,IF(AND($C213=13,Datenblatt!M213&gt;Datenblatt!$R$3),100,IF(AND($C213=14,Datenblatt!M213&gt;Datenblatt!$R$4),100,IF(AND($C213=15,Datenblatt!M213&gt;Datenblatt!$R$5),100,IF(AND($C213=16,Datenblatt!M213&gt;Datenblatt!$R$6),100,IF(AND($C213=12,Datenblatt!M213&gt;Datenblatt!$R$7),100,IF(AND($C213=11,Datenblatt!M213&gt;Datenblatt!$R$8),100,IF(Übersicht!$C213=13,Datenblatt!$B$35*Datenblatt!M213^3+Datenblatt!$C$35*Datenblatt!M213^2+Datenblatt!$D$35*Datenblatt!M213+Datenblatt!$E$35,IF(Übersicht!$C213=14,Datenblatt!$B$36*Datenblatt!M213^3+Datenblatt!$C$36*Datenblatt!M213^2+Datenblatt!$D$36*Datenblatt!M213+Datenblatt!$E$36,IF(Übersicht!$C213=15,Datenblatt!$B$37*Datenblatt!M213^3+Datenblatt!$C$37*Datenblatt!M213^2+Datenblatt!$D$37*Datenblatt!M213+Datenblatt!$E$37,IF(Übersicht!$C213=16,Datenblatt!$B$38*Datenblatt!M213^3+Datenblatt!$C$38*Datenblatt!M213^2+Datenblatt!$D$38*Datenblatt!M213+Datenblatt!$E$38,IF(Übersicht!$C213=12,Datenblatt!$B$39*Datenblatt!M213^3+Datenblatt!$C$39*Datenblatt!M213^2+Datenblatt!$D$39*Datenblatt!M213+Datenblatt!$E$39,IF(Übersicht!$C213=11,Datenblatt!$B$40*Datenblatt!M213^3+Datenblatt!$C$40*Datenblatt!M213^2+Datenblatt!$D$40*Datenblatt!M213+Datenblatt!$E$40,0))))))))))))))))))</f>
        <v>#DIV/0!</v>
      </c>
      <c r="L213" s="3"/>
      <c r="M213" t="e">
        <f>IF(AND(Übersicht!$C213=13,Datenblatt!O213&lt;Datenblatt!$Y$3),0,IF(AND(Übersicht!$C213=14,Datenblatt!O213&lt;Datenblatt!$Y$4),0,IF(AND(Übersicht!$C213=15,Datenblatt!O213&lt;Datenblatt!$Y$5),0,IF(AND(Übersicht!$C213=16,Datenblatt!O213&lt;Datenblatt!$Y$6),0,IF(AND(Übersicht!$C213=12,Datenblatt!O213&lt;Datenblatt!$Y$7),0,IF(AND(Übersicht!$C213=11,Datenblatt!O213&lt;Datenblatt!$Y$8),0,IF(AND($C213=13,Datenblatt!O213&gt;Datenblatt!$X$3),100,IF(AND($C213=14,Datenblatt!O213&gt;Datenblatt!$X$4),100,IF(AND($C213=15,Datenblatt!O213&gt;Datenblatt!$X$5),100,IF(AND($C213=16,Datenblatt!O213&gt;Datenblatt!$X$6),100,IF(AND($C213=12,Datenblatt!O213&gt;Datenblatt!$X$7),100,IF(AND($C213=11,Datenblatt!O213&gt;Datenblatt!$X$8),100,IF(Übersicht!$C213=13,Datenblatt!$B$11*Datenblatt!O213^3+Datenblatt!$C$11*Datenblatt!O213^2+Datenblatt!$D$11*Datenblatt!O213+Datenblatt!$E$11,IF(Übersicht!$C213=14,Datenblatt!$B$12*Datenblatt!O213^3+Datenblatt!$C$12*Datenblatt!O213^2+Datenblatt!$D$12*Datenblatt!O213+Datenblatt!$E$12,IF(Übersicht!$C213=15,Datenblatt!$B$13*Datenblatt!O213^3+Datenblatt!$C$13*Datenblatt!O213^2+Datenblatt!$D$13*Datenblatt!O213+Datenblatt!$E$13,IF(Übersicht!$C213=16,Datenblatt!$B$14*Datenblatt!O213^3+Datenblatt!$C$14*Datenblatt!O213^2+Datenblatt!$D$14*Datenblatt!O213+Datenblatt!$E$14,IF(Übersicht!$C213=12,Datenblatt!$B$15*Datenblatt!O213^3+Datenblatt!$C$15*Datenblatt!O213^2+Datenblatt!$D$15*Datenblatt!O213+Datenblatt!$E$15,IF(Übersicht!$C213=11,Datenblatt!$B$16*Datenblatt!O213^3+Datenblatt!$C$16*Datenblatt!O213^2+Datenblatt!$D$16*Datenblatt!O213+Datenblatt!$E$16,0))))))))))))))))))</f>
        <v>#DIV/0!</v>
      </c>
      <c r="N213">
        <f>IF(AND($C213=13,H213&lt;Datenblatt!$AA$3),0,IF(AND($C213=14,H213&lt;Datenblatt!$AA$4),0,IF(AND($C213=15,H213&lt;Datenblatt!$AA$5),0,IF(AND($C213=16,H213&lt;Datenblatt!$AA$6),0,IF(AND($C213=12,H213&lt;Datenblatt!$AA$7),0,IF(AND($C213=11,H213&lt;Datenblatt!$AA$8),0,IF(AND($C213=13,H213&gt;Datenblatt!$Z$3),100,IF(AND($C213=14,H213&gt;Datenblatt!$Z$4),100,IF(AND($C213=15,H213&gt;Datenblatt!$Z$5),100,IF(AND($C213=16,H213&gt;Datenblatt!$Z$6),100,IF(AND($C213=12,H213&gt;Datenblatt!$Z$7),100,IF(AND($C213=11,H213&gt;Datenblatt!$Z$8),100,IF($C213=13,(Datenblatt!$B$19*Übersicht!H213^3)+(Datenblatt!$C$19*Übersicht!H213^2)+(Datenblatt!$D$19*Übersicht!H213)+Datenblatt!$E$19,IF($C213=14,(Datenblatt!$B$20*Übersicht!H213^3)+(Datenblatt!$C$20*Übersicht!H213^2)+(Datenblatt!$D$20*Übersicht!H213)+Datenblatt!$E$20,IF($C213=15,(Datenblatt!$B$21*Übersicht!H213^3)+(Datenblatt!$C$21*Übersicht!H213^2)+(Datenblatt!$D$21*Übersicht!H213)+Datenblatt!$E$21,IF($C213=16,(Datenblatt!$B$22*Übersicht!H213^3)+(Datenblatt!$C$22*Übersicht!H213^2)+(Datenblatt!$D$22*Übersicht!H213)+Datenblatt!$E$22,IF($C213=12,(Datenblatt!$B$23*Übersicht!H213^3)+(Datenblatt!$C$23*Übersicht!H213^2)+(Datenblatt!$D$23*Übersicht!H213)+Datenblatt!$E$23,IF($C213=11,(Datenblatt!$B$24*Übersicht!H213^3)+(Datenblatt!$C$24*Übersicht!H213^2)+(Datenblatt!$D$24*Übersicht!H213)+Datenblatt!$E$24,0))))))))))))))))))</f>
        <v>0</v>
      </c>
      <c r="O213">
        <f>IF(AND(I213="",C213=11),Datenblatt!$I$26,IF(AND(I213="",C213=12),Datenblatt!$I$26,IF(AND(I213="",C213=16),Datenblatt!$I$27,IF(AND(I213="",C213=15),Datenblatt!$I$26,IF(AND(I213="",C213=14),Datenblatt!$I$26,IF(AND(I213="",C213=13),Datenblatt!$I$26,IF(AND($C213=13,I213&gt;Datenblatt!$AC$3),0,IF(AND($C213=14,I213&gt;Datenblatt!$AC$4),0,IF(AND($C213=15,I213&gt;Datenblatt!$AC$5),0,IF(AND($C213=16,I213&gt;Datenblatt!$AC$6),0,IF(AND($C213=12,I213&gt;Datenblatt!$AC$7),0,IF(AND($C213=11,I213&gt;Datenblatt!$AC$8),0,IF(AND($C213=13,I213&lt;Datenblatt!$AB$3),100,IF(AND($C213=14,I213&lt;Datenblatt!$AB$4),100,IF(AND($C213=15,I213&lt;Datenblatt!$AB$5),100,IF(AND($C213=16,I213&lt;Datenblatt!$AB$6),100,IF(AND($C213=12,I213&lt;Datenblatt!$AB$7),100,IF(AND($C213=11,I213&lt;Datenblatt!$AB$8),100,IF($C213=13,(Datenblatt!$B$27*Übersicht!I213^3)+(Datenblatt!$C$27*Übersicht!I213^2)+(Datenblatt!$D$27*Übersicht!I213)+Datenblatt!$E$27,IF($C213=14,(Datenblatt!$B$28*Übersicht!I213^3)+(Datenblatt!$C$28*Übersicht!I213^2)+(Datenblatt!$D$28*Übersicht!I213)+Datenblatt!$E$28,IF($C213=15,(Datenblatt!$B$29*Übersicht!I213^3)+(Datenblatt!$C$29*Übersicht!I213^2)+(Datenblatt!$D$29*Übersicht!I213)+Datenblatt!$E$29,IF($C213=16,(Datenblatt!$B$30*Übersicht!I213^3)+(Datenblatt!$C$30*Übersicht!I213^2)+(Datenblatt!$D$30*Übersicht!I213)+Datenblatt!$E$30,IF($C213=12,(Datenblatt!$B$31*Übersicht!I213^3)+(Datenblatt!$C$31*Übersicht!I213^2)+(Datenblatt!$D$31*Übersicht!I213)+Datenblatt!$E$31,IF($C213=11,(Datenblatt!$B$32*Übersicht!I213^3)+(Datenblatt!$C$32*Übersicht!I213^2)+(Datenblatt!$D$32*Übersicht!I213)+Datenblatt!$E$32,0))))))))))))))))))))))))</f>
        <v>0</v>
      </c>
      <c r="P213">
        <f>IF(AND(I213="",C213=11),Datenblatt!$I$29,IF(AND(I213="",C213=12),Datenblatt!$I$29,IF(AND(I213="",C213=16),Datenblatt!$I$29,IF(AND(I213="",C213=15),Datenblatt!$I$29,IF(AND(I213="",C213=14),Datenblatt!$I$29,IF(AND(I213="",C213=13),Datenblatt!$I$29,IF(AND($C213=13,I213&gt;Datenblatt!$AC$3),0,IF(AND($C213=14,I213&gt;Datenblatt!$AC$4),0,IF(AND($C213=15,I213&gt;Datenblatt!$AC$5),0,IF(AND($C213=16,I213&gt;Datenblatt!$AC$6),0,IF(AND($C213=12,I213&gt;Datenblatt!$AC$7),0,IF(AND($C213=11,I213&gt;Datenblatt!$AC$8),0,IF(AND($C213=13,I213&lt;Datenblatt!$AB$3),100,IF(AND($C213=14,I213&lt;Datenblatt!$AB$4),100,IF(AND($C213=15,I213&lt;Datenblatt!$AB$5),100,IF(AND($C213=16,I213&lt;Datenblatt!$AB$6),100,IF(AND($C213=12,I213&lt;Datenblatt!$AB$7),100,IF(AND($C213=11,I213&lt;Datenblatt!$AB$8),100,IF($C213=13,(Datenblatt!$B$27*Übersicht!I213^3)+(Datenblatt!$C$27*Übersicht!I213^2)+(Datenblatt!$D$27*Übersicht!I213)+Datenblatt!$E$27,IF($C213=14,(Datenblatt!$B$28*Übersicht!I213^3)+(Datenblatt!$C$28*Übersicht!I213^2)+(Datenblatt!$D$28*Übersicht!I213)+Datenblatt!$E$28,IF($C213=15,(Datenblatt!$B$29*Übersicht!I213^3)+(Datenblatt!$C$29*Übersicht!I213^2)+(Datenblatt!$D$29*Übersicht!I213)+Datenblatt!$E$29,IF($C213=16,(Datenblatt!$B$30*Übersicht!I213^3)+(Datenblatt!$C$30*Übersicht!I213^2)+(Datenblatt!$D$30*Übersicht!I213)+Datenblatt!$E$30,IF($C213=12,(Datenblatt!$B$31*Übersicht!I213^3)+(Datenblatt!$C$31*Übersicht!I213^2)+(Datenblatt!$D$31*Übersicht!I213)+Datenblatt!$E$31,IF($C213=11,(Datenblatt!$B$32*Übersicht!I213^3)+(Datenblatt!$C$32*Übersicht!I213^2)+(Datenblatt!$D$32*Übersicht!I213)+Datenblatt!$E$32,0))))))))))))))))))))))))</f>
        <v>0</v>
      </c>
      <c r="Q213" s="2" t="e">
        <f t="shared" si="12"/>
        <v>#DIV/0!</v>
      </c>
      <c r="R213" s="2" t="e">
        <f t="shared" si="13"/>
        <v>#DIV/0!</v>
      </c>
      <c r="T213" s="2"/>
      <c r="U213" s="2">
        <f>Datenblatt!$I$10</f>
        <v>63</v>
      </c>
      <c r="V213" s="2">
        <f>Datenblatt!$I$18</f>
        <v>62</v>
      </c>
      <c r="W213" s="2">
        <f>Datenblatt!$I$26</f>
        <v>56</v>
      </c>
      <c r="X213" s="2">
        <f>Datenblatt!$I$34</f>
        <v>58</v>
      </c>
      <c r="Y213" s="7" t="e">
        <f t="shared" si="14"/>
        <v>#DIV/0!</v>
      </c>
      <c r="AA213" s="2">
        <f>Datenblatt!$I$5</f>
        <v>73</v>
      </c>
      <c r="AB213">
        <f>Datenblatt!$I$13</f>
        <v>80</v>
      </c>
      <c r="AC213">
        <f>Datenblatt!$I$21</f>
        <v>80</v>
      </c>
      <c r="AD213">
        <f>Datenblatt!$I$29</f>
        <v>71</v>
      </c>
      <c r="AE213">
        <f>Datenblatt!$I$37</f>
        <v>75</v>
      </c>
      <c r="AF213" s="7" t="e">
        <f t="shared" si="15"/>
        <v>#DIV/0!</v>
      </c>
    </row>
    <row r="214" spans="11:32" ht="18.75" x14ac:dyDescent="0.3">
      <c r="K214" s="3" t="e">
        <f>IF(AND($C214=13,Datenblatt!M214&lt;Datenblatt!$S$3),0,IF(AND($C214=14,Datenblatt!M214&lt;Datenblatt!$S$4),0,IF(AND($C214=15,Datenblatt!M214&lt;Datenblatt!$S$5),0,IF(AND($C214=16,Datenblatt!M214&lt;Datenblatt!$S$6),0,IF(AND($C214=12,Datenblatt!M214&lt;Datenblatt!$S$7),0,IF(AND($C214=11,Datenblatt!M214&lt;Datenblatt!$S$8),0,IF(AND($C214=13,Datenblatt!M214&gt;Datenblatt!$R$3),100,IF(AND($C214=14,Datenblatt!M214&gt;Datenblatt!$R$4),100,IF(AND($C214=15,Datenblatt!M214&gt;Datenblatt!$R$5),100,IF(AND($C214=16,Datenblatt!M214&gt;Datenblatt!$R$6),100,IF(AND($C214=12,Datenblatt!M214&gt;Datenblatt!$R$7),100,IF(AND($C214=11,Datenblatt!M214&gt;Datenblatt!$R$8),100,IF(Übersicht!$C214=13,Datenblatt!$B$35*Datenblatt!M214^3+Datenblatt!$C$35*Datenblatt!M214^2+Datenblatt!$D$35*Datenblatt!M214+Datenblatt!$E$35,IF(Übersicht!$C214=14,Datenblatt!$B$36*Datenblatt!M214^3+Datenblatt!$C$36*Datenblatt!M214^2+Datenblatt!$D$36*Datenblatt!M214+Datenblatt!$E$36,IF(Übersicht!$C214=15,Datenblatt!$B$37*Datenblatt!M214^3+Datenblatt!$C$37*Datenblatt!M214^2+Datenblatt!$D$37*Datenblatt!M214+Datenblatt!$E$37,IF(Übersicht!$C214=16,Datenblatt!$B$38*Datenblatt!M214^3+Datenblatt!$C$38*Datenblatt!M214^2+Datenblatt!$D$38*Datenblatt!M214+Datenblatt!$E$38,IF(Übersicht!$C214=12,Datenblatt!$B$39*Datenblatt!M214^3+Datenblatt!$C$39*Datenblatt!M214^2+Datenblatt!$D$39*Datenblatt!M214+Datenblatt!$E$39,IF(Übersicht!$C214=11,Datenblatt!$B$40*Datenblatt!M214^3+Datenblatt!$C$40*Datenblatt!M214^2+Datenblatt!$D$40*Datenblatt!M214+Datenblatt!$E$40,0))))))))))))))))))</f>
        <v>#DIV/0!</v>
      </c>
      <c r="L214" s="3"/>
      <c r="M214" t="e">
        <f>IF(AND(Übersicht!$C214=13,Datenblatt!O214&lt;Datenblatt!$Y$3),0,IF(AND(Übersicht!$C214=14,Datenblatt!O214&lt;Datenblatt!$Y$4),0,IF(AND(Übersicht!$C214=15,Datenblatt!O214&lt;Datenblatt!$Y$5),0,IF(AND(Übersicht!$C214=16,Datenblatt!O214&lt;Datenblatt!$Y$6),0,IF(AND(Übersicht!$C214=12,Datenblatt!O214&lt;Datenblatt!$Y$7),0,IF(AND(Übersicht!$C214=11,Datenblatt!O214&lt;Datenblatt!$Y$8),0,IF(AND($C214=13,Datenblatt!O214&gt;Datenblatt!$X$3),100,IF(AND($C214=14,Datenblatt!O214&gt;Datenblatt!$X$4),100,IF(AND($C214=15,Datenblatt!O214&gt;Datenblatt!$X$5),100,IF(AND($C214=16,Datenblatt!O214&gt;Datenblatt!$X$6),100,IF(AND($C214=12,Datenblatt!O214&gt;Datenblatt!$X$7),100,IF(AND($C214=11,Datenblatt!O214&gt;Datenblatt!$X$8),100,IF(Übersicht!$C214=13,Datenblatt!$B$11*Datenblatt!O214^3+Datenblatt!$C$11*Datenblatt!O214^2+Datenblatt!$D$11*Datenblatt!O214+Datenblatt!$E$11,IF(Übersicht!$C214=14,Datenblatt!$B$12*Datenblatt!O214^3+Datenblatt!$C$12*Datenblatt!O214^2+Datenblatt!$D$12*Datenblatt!O214+Datenblatt!$E$12,IF(Übersicht!$C214=15,Datenblatt!$B$13*Datenblatt!O214^3+Datenblatt!$C$13*Datenblatt!O214^2+Datenblatt!$D$13*Datenblatt!O214+Datenblatt!$E$13,IF(Übersicht!$C214=16,Datenblatt!$B$14*Datenblatt!O214^3+Datenblatt!$C$14*Datenblatt!O214^2+Datenblatt!$D$14*Datenblatt!O214+Datenblatt!$E$14,IF(Übersicht!$C214=12,Datenblatt!$B$15*Datenblatt!O214^3+Datenblatt!$C$15*Datenblatt!O214^2+Datenblatt!$D$15*Datenblatt!O214+Datenblatt!$E$15,IF(Übersicht!$C214=11,Datenblatt!$B$16*Datenblatt!O214^3+Datenblatt!$C$16*Datenblatt!O214^2+Datenblatt!$D$16*Datenblatt!O214+Datenblatt!$E$16,0))))))))))))))))))</f>
        <v>#DIV/0!</v>
      </c>
      <c r="N214">
        <f>IF(AND($C214=13,H214&lt;Datenblatt!$AA$3),0,IF(AND($C214=14,H214&lt;Datenblatt!$AA$4),0,IF(AND($C214=15,H214&lt;Datenblatt!$AA$5),0,IF(AND($C214=16,H214&lt;Datenblatt!$AA$6),0,IF(AND($C214=12,H214&lt;Datenblatt!$AA$7),0,IF(AND($C214=11,H214&lt;Datenblatt!$AA$8),0,IF(AND($C214=13,H214&gt;Datenblatt!$Z$3),100,IF(AND($C214=14,H214&gt;Datenblatt!$Z$4),100,IF(AND($C214=15,H214&gt;Datenblatt!$Z$5),100,IF(AND($C214=16,H214&gt;Datenblatt!$Z$6),100,IF(AND($C214=12,H214&gt;Datenblatt!$Z$7),100,IF(AND($C214=11,H214&gt;Datenblatt!$Z$8),100,IF($C214=13,(Datenblatt!$B$19*Übersicht!H214^3)+(Datenblatt!$C$19*Übersicht!H214^2)+(Datenblatt!$D$19*Übersicht!H214)+Datenblatt!$E$19,IF($C214=14,(Datenblatt!$B$20*Übersicht!H214^3)+(Datenblatt!$C$20*Übersicht!H214^2)+(Datenblatt!$D$20*Übersicht!H214)+Datenblatt!$E$20,IF($C214=15,(Datenblatt!$B$21*Übersicht!H214^3)+(Datenblatt!$C$21*Übersicht!H214^2)+(Datenblatt!$D$21*Übersicht!H214)+Datenblatt!$E$21,IF($C214=16,(Datenblatt!$B$22*Übersicht!H214^3)+(Datenblatt!$C$22*Übersicht!H214^2)+(Datenblatt!$D$22*Übersicht!H214)+Datenblatt!$E$22,IF($C214=12,(Datenblatt!$B$23*Übersicht!H214^3)+(Datenblatt!$C$23*Übersicht!H214^2)+(Datenblatt!$D$23*Übersicht!H214)+Datenblatt!$E$23,IF($C214=11,(Datenblatt!$B$24*Übersicht!H214^3)+(Datenblatt!$C$24*Übersicht!H214^2)+(Datenblatt!$D$24*Übersicht!H214)+Datenblatt!$E$24,0))))))))))))))))))</f>
        <v>0</v>
      </c>
      <c r="O214">
        <f>IF(AND(I214="",C214=11),Datenblatt!$I$26,IF(AND(I214="",C214=12),Datenblatt!$I$26,IF(AND(I214="",C214=16),Datenblatt!$I$27,IF(AND(I214="",C214=15),Datenblatt!$I$26,IF(AND(I214="",C214=14),Datenblatt!$I$26,IF(AND(I214="",C214=13),Datenblatt!$I$26,IF(AND($C214=13,I214&gt;Datenblatt!$AC$3),0,IF(AND($C214=14,I214&gt;Datenblatt!$AC$4),0,IF(AND($C214=15,I214&gt;Datenblatt!$AC$5),0,IF(AND($C214=16,I214&gt;Datenblatt!$AC$6),0,IF(AND($C214=12,I214&gt;Datenblatt!$AC$7),0,IF(AND($C214=11,I214&gt;Datenblatt!$AC$8),0,IF(AND($C214=13,I214&lt;Datenblatt!$AB$3),100,IF(AND($C214=14,I214&lt;Datenblatt!$AB$4),100,IF(AND($C214=15,I214&lt;Datenblatt!$AB$5),100,IF(AND($C214=16,I214&lt;Datenblatt!$AB$6),100,IF(AND($C214=12,I214&lt;Datenblatt!$AB$7),100,IF(AND($C214=11,I214&lt;Datenblatt!$AB$8),100,IF($C214=13,(Datenblatt!$B$27*Übersicht!I214^3)+(Datenblatt!$C$27*Übersicht!I214^2)+(Datenblatt!$D$27*Übersicht!I214)+Datenblatt!$E$27,IF($C214=14,(Datenblatt!$B$28*Übersicht!I214^3)+(Datenblatt!$C$28*Übersicht!I214^2)+(Datenblatt!$D$28*Übersicht!I214)+Datenblatt!$E$28,IF($C214=15,(Datenblatt!$B$29*Übersicht!I214^3)+(Datenblatt!$C$29*Übersicht!I214^2)+(Datenblatt!$D$29*Übersicht!I214)+Datenblatt!$E$29,IF($C214=16,(Datenblatt!$B$30*Übersicht!I214^3)+(Datenblatt!$C$30*Übersicht!I214^2)+(Datenblatt!$D$30*Übersicht!I214)+Datenblatt!$E$30,IF($C214=12,(Datenblatt!$B$31*Übersicht!I214^3)+(Datenblatt!$C$31*Übersicht!I214^2)+(Datenblatt!$D$31*Übersicht!I214)+Datenblatt!$E$31,IF($C214=11,(Datenblatt!$B$32*Übersicht!I214^3)+(Datenblatt!$C$32*Übersicht!I214^2)+(Datenblatt!$D$32*Übersicht!I214)+Datenblatt!$E$32,0))))))))))))))))))))))))</f>
        <v>0</v>
      </c>
      <c r="P214">
        <f>IF(AND(I214="",C214=11),Datenblatt!$I$29,IF(AND(I214="",C214=12),Datenblatt!$I$29,IF(AND(I214="",C214=16),Datenblatt!$I$29,IF(AND(I214="",C214=15),Datenblatt!$I$29,IF(AND(I214="",C214=14),Datenblatt!$I$29,IF(AND(I214="",C214=13),Datenblatt!$I$29,IF(AND($C214=13,I214&gt;Datenblatt!$AC$3),0,IF(AND($C214=14,I214&gt;Datenblatt!$AC$4),0,IF(AND($C214=15,I214&gt;Datenblatt!$AC$5),0,IF(AND($C214=16,I214&gt;Datenblatt!$AC$6),0,IF(AND($C214=12,I214&gt;Datenblatt!$AC$7),0,IF(AND($C214=11,I214&gt;Datenblatt!$AC$8),0,IF(AND($C214=13,I214&lt;Datenblatt!$AB$3),100,IF(AND($C214=14,I214&lt;Datenblatt!$AB$4),100,IF(AND($C214=15,I214&lt;Datenblatt!$AB$5),100,IF(AND($C214=16,I214&lt;Datenblatt!$AB$6),100,IF(AND($C214=12,I214&lt;Datenblatt!$AB$7),100,IF(AND($C214=11,I214&lt;Datenblatt!$AB$8),100,IF($C214=13,(Datenblatt!$B$27*Übersicht!I214^3)+(Datenblatt!$C$27*Übersicht!I214^2)+(Datenblatt!$D$27*Übersicht!I214)+Datenblatt!$E$27,IF($C214=14,(Datenblatt!$B$28*Übersicht!I214^3)+(Datenblatt!$C$28*Übersicht!I214^2)+(Datenblatt!$D$28*Übersicht!I214)+Datenblatt!$E$28,IF($C214=15,(Datenblatt!$B$29*Übersicht!I214^3)+(Datenblatt!$C$29*Übersicht!I214^2)+(Datenblatt!$D$29*Übersicht!I214)+Datenblatt!$E$29,IF($C214=16,(Datenblatt!$B$30*Übersicht!I214^3)+(Datenblatt!$C$30*Übersicht!I214^2)+(Datenblatt!$D$30*Übersicht!I214)+Datenblatt!$E$30,IF($C214=12,(Datenblatt!$B$31*Übersicht!I214^3)+(Datenblatt!$C$31*Übersicht!I214^2)+(Datenblatt!$D$31*Übersicht!I214)+Datenblatt!$E$31,IF($C214=11,(Datenblatt!$B$32*Übersicht!I214^3)+(Datenblatt!$C$32*Übersicht!I214^2)+(Datenblatt!$D$32*Übersicht!I214)+Datenblatt!$E$32,0))))))))))))))))))))))))</f>
        <v>0</v>
      </c>
      <c r="Q214" s="2" t="e">
        <f t="shared" si="12"/>
        <v>#DIV/0!</v>
      </c>
      <c r="R214" s="2" t="e">
        <f t="shared" si="13"/>
        <v>#DIV/0!</v>
      </c>
      <c r="T214" s="2"/>
      <c r="U214" s="2">
        <f>Datenblatt!$I$10</f>
        <v>63</v>
      </c>
      <c r="V214" s="2">
        <f>Datenblatt!$I$18</f>
        <v>62</v>
      </c>
      <c r="W214" s="2">
        <f>Datenblatt!$I$26</f>
        <v>56</v>
      </c>
      <c r="X214" s="2">
        <f>Datenblatt!$I$34</f>
        <v>58</v>
      </c>
      <c r="Y214" s="7" t="e">
        <f t="shared" si="14"/>
        <v>#DIV/0!</v>
      </c>
      <c r="AA214" s="2">
        <f>Datenblatt!$I$5</f>
        <v>73</v>
      </c>
      <c r="AB214">
        <f>Datenblatt!$I$13</f>
        <v>80</v>
      </c>
      <c r="AC214">
        <f>Datenblatt!$I$21</f>
        <v>80</v>
      </c>
      <c r="AD214">
        <f>Datenblatt!$I$29</f>
        <v>71</v>
      </c>
      <c r="AE214">
        <f>Datenblatt!$I$37</f>
        <v>75</v>
      </c>
      <c r="AF214" s="7" t="e">
        <f t="shared" si="15"/>
        <v>#DIV/0!</v>
      </c>
    </row>
    <row r="215" spans="11:32" ht="18.75" x14ac:dyDescent="0.3">
      <c r="K215" s="3" t="e">
        <f>IF(AND($C215=13,Datenblatt!M215&lt;Datenblatt!$S$3),0,IF(AND($C215=14,Datenblatt!M215&lt;Datenblatt!$S$4),0,IF(AND($C215=15,Datenblatt!M215&lt;Datenblatt!$S$5),0,IF(AND($C215=16,Datenblatt!M215&lt;Datenblatt!$S$6),0,IF(AND($C215=12,Datenblatt!M215&lt;Datenblatt!$S$7),0,IF(AND($C215=11,Datenblatt!M215&lt;Datenblatt!$S$8),0,IF(AND($C215=13,Datenblatt!M215&gt;Datenblatt!$R$3),100,IF(AND($C215=14,Datenblatt!M215&gt;Datenblatt!$R$4),100,IF(AND($C215=15,Datenblatt!M215&gt;Datenblatt!$R$5),100,IF(AND($C215=16,Datenblatt!M215&gt;Datenblatt!$R$6),100,IF(AND($C215=12,Datenblatt!M215&gt;Datenblatt!$R$7),100,IF(AND($C215=11,Datenblatt!M215&gt;Datenblatt!$R$8),100,IF(Übersicht!$C215=13,Datenblatt!$B$35*Datenblatt!M215^3+Datenblatt!$C$35*Datenblatt!M215^2+Datenblatt!$D$35*Datenblatt!M215+Datenblatt!$E$35,IF(Übersicht!$C215=14,Datenblatt!$B$36*Datenblatt!M215^3+Datenblatt!$C$36*Datenblatt!M215^2+Datenblatt!$D$36*Datenblatt!M215+Datenblatt!$E$36,IF(Übersicht!$C215=15,Datenblatt!$B$37*Datenblatt!M215^3+Datenblatt!$C$37*Datenblatt!M215^2+Datenblatt!$D$37*Datenblatt!M215+Datenblatt!$E$37,IF(Übersicht!$C215=16,Datenblatt!$B$38*Datenblatt!M215^3+Datenblatt!$C$38*Datenblatt!M215^2+Datenblatt!$D$38*Datenblatt!M215+Datenblatt!$E$38,IF(Übersicht!$C215=12,Datenblatt!$B$39*Datenblatt!M215^3+Datenblatt!$C$39*Datenblatt!M215^2+Datenblatt!$D$39*Datenblatt!M215+Datenblatt!$E$39,IF(Übersicht!$C215=11,Datenblatt!$B$40*Datenblatt!M215^3+Datenblatt!$C$40*Datenblatt!M215^2+Datenblatt!$D$40*Datenblatt!M215+Datenblatt!$E$40,0))))))))))))))))))</f>
        <v>#DIV/0!</v>
      </c>
      <c r="L215" s="3"/>
      <c r="M215" t="e">
        <f>IF(AND(Übersicht!$C215=13,Datenblatt!O215&lt;Datenblatt!$Y$3),0,IF(AND(Übersicht!$C215=14,Datenblatt!O215&lt;Datenblatt!$Y$4),0,IF(AND(Übersicht!$C215=15,Datenblatt!O215&lt;Datenblatt!$Y$5),0,IF(AND(Übersicht!$C215=16,Datenblatt!O215&lt;Datenblatt!$Y$6),0,IF(AND(Übersicht!$C215=12,Datenblatt!O215&lt;Datenblatt!$Y$7),0,IF(AND(Übersicht!$C215=11,Datenblatt!O215&lt;Datenblatt!$Y$8),0,IF(AND($C215=13,Datenblatt!O215&gt;Datenblatt!$X$3),100,IF(AND($C215=14,Datenblatt!O215&gt;Datenblatt!$X$4),100,IF(AND($C215=15,Datenblatt!O215&gt;Datenblatt!$X$5),100,IF(AND($C215=16,Datenblatt!O215&gt;Datenblatt!$X$6),100,IF(AND($C215=12,Datenblatt!O215&gt;Datenblatt!$X$7),100,IF(AND($C215=11,Datenblatt!O215&gt;Datenblatt!$X$8),100,IF(Übersicht!$C215=13,Datenblatt!$B$11*Datenblatt!O215^3+Datenblatt!$C$11*Datenblatt!O215^2+Datenblatt!$D$11*Datenblatt!O215+Datenblatt!$E$11,IF(Übersicht!$C215=14,Datenblatt!$B$12*Datenblatt!O215^3+Datenblatt!$C$12*Datenblatt!O215^2+Datenblatt!$D$12*Datenblatt!O215+Datenblatt!$E$12,IF(Übersicht!$C215=15,Datenblatt!$B$13*Datenblatt!O215^3+Datenblatt!$C$13*Datenblatt!O215^2+Datenblatt!$D$13*Datenblatt!O215+Datenblatt!$E$13,IF(Übersicht!$C215=16,Datenblatt!$B$14*Datenblatt!O215^3+Datenblatt!$C$14*Datenblatt!O215^2+Datenblatt!$D$14*Datenblatt!O215+Datenblatt!$E$14,IF(Übersicht!$C215=12,Datenblatt!$B$15*Datenblatt!O215^3+Datenblatt!$C$15*Datenblatt!O215^2+Datenblatt!$D$15*Datenblatt!O215+Datenblatt!$E$15,IF(Übersicht!$C215=11,Datenblatt!$B$16*Datenblatt!O215^3+Datenblatt!$C$16*Datenblatt!O215^2+Datenblatt!$D$16*Datenblatt!O215+Datenblatt!$E$16,0))))))))))))))))))</f>
        <v>#DIV/0!</v>
      </c>
      <c r="N215">
        <f>IF(AND($C215=13,H215&lt;Datenblatt!$AA$3),0,IF(AND($C215=14,H215&lt;Datenblatt!$AA$4),0,IF(AND($C215=15,H215&lt;Datenblatt!$AA$5),0,IF(AND($C215=16,H215&lt;Datenblatt!$AA$6),0,IF(AND($C215=12,H215&lt;Datenblatt!$AA$7),0,IF(AND($C215=11,H215&lt;Datenblatt!$AA$8),0,IF(AND($C215=13,H215&gt;Datenblatt!$Z$3),100,IF(AND($C215=14,H215&gt;Datenblatt!$Z$4),100,IF(AND($C215=15,H215&gt;Datenblatt!$Z$5),100,IF(AND($C215=16,H215&gt;Datenblatt!$Z$6),100,IF(AND($C215=12,H215&gt;Datenblatt!$Z$7),100,IF(AND($C215=11,H215&gt;Datenblatt!$Z$8),100,IF($C215=13,(Datenblatt!$B$19*Übersicht!H215^3)+(Datenblatt!$C$19*Übersicht!H215^2)+(Datenblatt!$D$19*Übersicht!H215)+Datenblatt!$E$19,IF($C215=14,(Datenblatt!$B$20*Übersicht!H215^3)+(Datenblatt!$C$20*Übersicht!H215^2)+(Datenblatt!$D$20*Übersicht!H215)+Datenblatt!$E$20,IF($C215=15,(Datenblatt!$B$21*Übersicht!H215^3)+(Datenblatt!$C$21*Übersicht!H215^2)+(Datenblatt!$D$21*Übersicht!H215)+Datenblatt!$E$21,IF($C215=16,(Datenblatt!$B$22*Übersicht!H215^3)+(Datenblatt!$C$22*Übersicht!H215^2)+(Datenblatt!$D$22*Übersicht!H215)+Datenblatt!$E$22,IF($C215=12,(Datenblatt!$B$23*Übersicht!H215^3)+(Datenblatt!$C$23*Übersicht!H215^2)+(Datenblatt!$D$23*Übersicht!H215)+Datenblatt!$E$23,IF($C215=11,(Datenblatt!$B$24*Übersicht!H215^3)+(Datenblatt!$C$24*Übersicht!H215^2)+(Datenblatt!$D$24*Übersicht!H215)+Datenblatt!$E$24,0))))))))))))))))))</f>
        <v>0</v>
      </c>
      <c r="O215">
        <f>IF(AND(I215="",C215=11),Datenblatt!$I$26,IF(AND(I215="",C215=12),Datenblatt!$I$26,IF(AND(I215="",C215=16),Datenblatt!$I$27,IF(AND(I215="",C215=15),Datenblatt!$I$26,IF(AND(I215="",C215=14),Datenblatt!$I$26,IF(AND(I215="",C215=13),Datenblatt!$I$26,IF(AND($C215=13,I215&gt;Datenblatt!$AC$3),0,IF(AND($C215=14,I215&gt;Datenblatt!$AC$4),0,IF(AND($C215=15,I215&gt;Datenblatt!$AC$5),0,IF(AND($C215=16,I215&gt;Datenblatt!$AC$6),0,IF(AND($C215=12,I215&gt;Datenblatt!$AC$7),0,IF(AND($C215=11,I215&gt;Datenblatt!$AC$8),0,IF(AND($C215=13,I215&lt;Datenblatt!$AB$3),100,IF(AND($C215=14,I215&lt;Datenblatt!$AB$4),100,IF(AND($C215=15,I215&lt;Datenblatt!$AB$5),100,IF(AND($C215=16,I215&lt;Datenblatt!$AB$6),100,IF(AND($C215=12,I215&lt;Datenblatt!$AB$7),100,IF(AND($C215=11,I215&lt;Datenblatt!$AB$8),100,IF($C215=13,(Datenblatt!$B$27*Übersicht!I215^3)+(Datenblatt!$C$27*Übersicht!I215^2)+(Datenblatt!$D$27*Übersicht!I215)+Datenblatt!$E$27,IF($C215=14,(Datenblatt!$B$28*Übersicht!I215^3)+(Datenblatt!$C$28*Übersicht!I215^2)+(Datenblatt!$D$28*Übersicht!I215)+Datenblatt!$E$28,IF($C215=15,(Datenblatt!$B$29*Übersicht!I215^3)+(Datenblatt!$C$29*Übersicht!I215^2)+(Datenblatt!$D$29*Übersicht!I215)+Datenblatt!$E$29,IF($C215=16,(Datenblatt!$B$30*Übersicht!I215^3)+(Datenblatt!$C$30*Übersicht!I215^2)+(Datenblatt!$D$30*Übersicht!I215)+Datenblatt!$E$30,IF($C215=12,(Datenblatt!$B$31*Übersicht!I215^3)+(Datenblatt!$C$31*Übersicht!I215^2)+(Datenblatt!$D$31*Übersicht!I215)+Datenblatt!$E$31,IF($C215=11,(Datenblatt!$B$32*Übersicht!I215^3)+(Datenblatt!$C$32*Übersicht!I215^2)+(Datenblatt!$D$32*Übersicht!I215)+Datenblatt!$E$32,0))))))))))))))))))))))))</f>
        <v>0</v>
      </c>
      <c r="P215">
        <f>IF(AND(I215="",C215=11),Datenblatt!$I$29,IF(AND(I215="",C215=12),Datenblatt!$I$29,IF(AND(I215="",C215=16),Datenblatt!$I$29,IF(AND(I215="",C215=15),Datenblatt!$I$29,IF(AND(I215="",C215=14),Datenblatt!$I$29,IF(AND(I215="",C215=13),Datenblatt!$I$29,IF(AND($C215=13,I215&gt;Datenblatt!$AC$3),0,IF(AND($C215=14,I215&gt;Datenblatt!$AC$4),0,IF(AND($C215=15,I215&gt;Datenblatt!$AC$5),0,IF(AND($C215=16,I215&gt;Datenblatt!$AC$6),0,IF(AND($C215=12,I215&gt;Datenblatt!$AC$7),0,IF(AND($C215=11,I215&gt;Datenblatt!$AC$8),0,IF(AND($C215=13,I215&lt;Datenblatt!$AB$3),100,IF(AND($C215=14,I215&lt;Datenblatt!$AB$4),100,IF(AND($C215=15,I215&lt;Datenblatt!$AB$5),100,IF(AND($C215=16,I215&lt;Datenblatt!$AB$6),100,IF(AND($C215=12,I215&lt;Datenblatt!$AB$7),100,IF(AND($C215=11,I215&lt;Datenblatt!$AB$8),100,IF($C215=13,(Datenblatt!$B$27*Übersicht!I215^3)+(Datenblatt!$C$27*Übersicht!I215^2)+(Datenblatt!$D$27*Übersicht!I215)+Datenblatt!$E$27,IF($C215=14,(Datenblatt!$B$28*Übersicht!I215^3)+(Datenblatt!$C$28*Übersicht!I215^2)+(Datenblatt!$D$28*Übersicht!I215)+Datenblatt!$E$28,IF($C215=15,(Datenblatt!$B$29*Übersicht!I215^3)+(Datenblatt!$C$29*Übersicht!I215^2)+(Datenblatt!$D$29*Übersicht!I215)+Datenblatt!$E$29,IF($C215=16,(Datenblatt!$B$30*Übersicht!I215^3)+(Datenblatt!$C$30*Übersicht!I215^2)+(Datenblatt!$D$30*Übersicht!I215)+Datenblatt!$E$30,IF($C215=12,(Datenblatt!$B$31*Übersicht!I215^3)+(Datenblatt!$C$31*Übersicht!I215^2)+(Datenblatt!$D$31*Übersicht!I215)+Datenblatt!$E$31,IF($C215=11,(Datenblatt!$B$32*Übersicht!I215^3)+(Datenblatt!$C$32*Übersicht!I215^2)+(Datenblatt!$D$32*Übersicht!I215)+Datenblatt!$E$32,0))))))))))))))))))))))))</f>
        <v>0</v>
      </c>
      <c r="Q215" s="2" t="e">
        <f t="shared" si="12"/>
        <v>#DIV/0!</v>
      </c>
      <c r="R215" s="2" t="e">
        <f t="shared" si="13"/>
        <v>#DIV/0!</v>
      </c>
      <c r="T215" s="2"/>
      <c r="U215" s="2">
        <f>Datenblatt!$I$10</f>
        <v>63</v>
      </c>
      <c r="V215" s="2">
        <f>Datenblatt!$I$18</f>
        <v>62</v>
      </c>
      <c r="W215" s="2">
        <f>Datenblatt!$I$26</f>
        <v>56</v>
      </c>
      <c r="X215" s="2">
        <f>Datenblatt!$I$34</f>
        <v>58</v>
      </c>
      <c r="Y215" s="7" t="e">
        <f t="shared" si="14"/>
        <v>#DIV/0!</v>
      </c>
      <c r="AA215" s="2">
        <f>Datenblatt!$I$5</f>
        <v>73</v>
      </c>
      <c r="AB215">
        <f>Datenblatt!$I$13</f>
        <v>80</v>
      </c>
      <c r="AC215">
        <f>Datenblatt!$I$21</f>
        <v>80</v>
      </c>
      <c r="AD215">
        <f>Datenblatt!$I$29</f>
        <v>71</v>
      </c>
      <c r="AE215">
        <f>Datenblatt!$I$37</f>
        <v>75</v>
      </c>
      <c r="AF215" s="7" t="e">
        <f t="shared" si="15"/>
        <v>#DIV/0!</v>
      </c>
    </row>
    <row r="216" spans="11:32" ht="18.75" x14ac:dyDescent="0.3">
      <c r="K216" s="3" t="e">
        <f>IF(AND($C216=13,Datenblatt!M216&lt;Datenblatt!$S$3),0,IF(AND($C216=14,Datenblatt!M216&lt;Datenblatt!$S$4),0,IF(AND($C216=15,Datenblatt!M216&lt;Datenblatt!$S$5),0,IF(AND($C216=16,Datenblatt!M216&lt;Datenblatt!$S$6),0,IF(AND($C216=12,Datenblatt!M216&lt;Datenblatt!$S$7),0,IF(AND($C216=11,Datenblatt!M216&lt;Datenblatt!$S$8),0,IF(AND($C216=13,Datenblatt!M216&gt;Datenblatt!$R$3),100,IF(AND($C216=14,Datenblatt!M216&gt;Datenblatt!$R$4),100,IF(AND($C216=15,Datenblatt!M216&gt;Datenblatt!$R$5),100,IF(AND($C216=16,Datenblatt!M216&gt;Datenblatt!$R$6),100,IF(AND($C216=12,Datenblatt!M216&gt;Datenblatt!$R$7),100,IF(AND($C216=11,Datenblatt!M216&gt;Datenblatt!$R$8),100,IF(Übersicht!$C216=13,Datenblatt!$B$35*Datenblatt!M216^3+Datenblatt!$C$35*Datenblatt!M216^2+Datenblatt!$D$35*Datenblatt!M216+Datenblatt!$E$35,IF(Übersicht!$C216=14,Datenblatt!$B$36*Datenblatt!M216^3+Datenblatt!$C$36*Datenblatt!M216^2+Datenblatt!$D$36*Datenblatt!M216+Datenblatt!$E$36,IF(Übersicht!$C216=15,Datenblatt!$B$37*Datenblatt!M216^3+Datenblatt!$C$37*Datenblatt!M216^2+Datenblatt!$D$37*Datenblatt!M216+Datenblatt!$E$37,IF(Übersicht!$C216=16,Datenblatt!$B$38*Datenblatt!M216^3+Datenblatt!$C$38*Datenblatt!M216^2+Datenblatt!$D$38*Datenblatt!M216+Datenblatt!$E$38,IF(Übersicht!$C216=12,Datenblatt!$B$39*Datenblatt!M216^3+Datenblatt!$C$39*Datenblatt!M216^2+Datenblatt!$D$39*Datenblatt!M216+Datenblatt!$E$39,IF(Übersicht!$C216=11,Datenblatt!$B$40*Datenblatt!M216^3+Datenblatt!$C$40*Datenblatt!M216^2+Datenblatt!$D$40*Datenblatt!M216+Datenblatt!$E$40,0))))))))))))))))))</f>
        <v>#DIV/0!</v>
      </c>
      <c r="L216" s="3"/>
      <c r="M216" t="e">
        <f>IF(AND(Übersicht!$C216=13,Datenblatt!O216&lt;Datenblatt!$Y$3),0,IF(AND(Übersicht!$C216=14,Datenblatt!O216&lt;Datenblatt!$Y$4),0,IF(AND(Übersicht!$C216=15,Datenblatt!O216&lt;Datenblatt!$Y$5),0,IF(AND(Übersicht!$C216=16,Datenblatt!O216&lt;Datenblatt!$Y$6),0,IF(AND(Übersicht!$C216=12,Datenblatt!O216&lt;Datenblatt!$Y$7),0,IF(AND(Übersicht!$C216=11,Datenblatt!O216&lt;Datenblatt!$Y$8),0,IF(AND($C216=13,Datenblatt!O216&gt;Datenblatt!$X$3),100,IF(AND($C216=14,Datenblatt!O216&gt;Datenblatt!$X$4),100,IF(AND($C216=15,Datenblatt!O216&gt;Datenblatt!$X$5),100,IF(AND($C216=16,Datenblatt!O216&gt;Datenblatt!$X$6),100,IF(AND($C216=12,Datenblatt!O216&gt;Datenblatt!$X$7),100,IF(AND($C216=11,Datenblatt!O216&gt;Datenblatt!$X$8),100,IF(Übersicht!$C216=13,Datenblatt!$B$11*Datenblatt!O216^3+Datenblatt!$C$11*Datenblatt!O216^2+Datenblatt!$D$11*Datenblatt!O216+Datenblatt!$E$11,IF(Übersicht!$C216=14,Datenblatt!$B$12*Datenblatt!O216^3+Datenblatt!$C$12*Datenblatt!O216^2+Datenblatt!$D$12*Datenblatt!O216+Datenblatt!$E$12,IF(Übersicht!$C216=15,Datenblatt!$B$13*Datenblatt!O216^3+Datenblatt!$C$13*Datenblatt!O216^2+Datenblatt!$D$13*Datenblatt!O216+Datenblatt!$E$13,IF(Übersicht!$C216=16,Datenblatt!$B$14*Datenblatt!O216^3+Datenblatt!$C$14*Datenblatt!O216^2+Datenblatt!$D$14*Datenblatt!O216+Datenblatt!$E$14,IF(Übersicht!$C216=12,Datenblatt!$B$15*Datenblatt!O216^3+Datenblatt!$C$15*Datenblatt!O216^2+Datenblatt!$D$15*Datenblatt!O216+Datenblatt!$E$15,IF(Übersicht!$C216=11,Datenblatt!$B$16*Datenblatt!O216^3+Datenblatt!$C$16*Datenblatt!O216^2+Datenblatt!$D$16*Datenblatt!O216+Datenblatt!$E$16,0))))))))))))))))))</f>
        <v>#DIV/0!</v>
      </c>
      <c r="N216">
        <f>IF(AND($C216=13,H216&lt;Datenblatt!$AA$3),0,IF(AND($C216=14,H216&lt;Datenblatt!$AA$4),0,IF(AND($C216=15,H216&lt;Datenblatt!$AA$5),0,IF(AND($C216=16,H216&lt;Datenblatt!$AA$6),0,IF(AND($C216=12,H216&lt;Datenblatt!$AA$7),0,IF(AND($C216=11,H216&lt;Datenblatt!$AA$8),0,IF(AND($C216=13,H216&gt;Datenblatt!$Z$3),100,IF(AND($C216=14,H216&gt;Datenblatt!$Z$4),100,IF(AND($C216=15,H216&gt;Datenblatt!$Z$5),100,IF(AND($C216=16,H216&gt;Datenblatt!$Z$6),100,IF(AND($C216=12,H216&gt;Datenblatt!$Z$7),100,IF(AND($C216=11,H216&gt;Datenblatt!$Z$8),100,IF($C216=13,(Datenblatt!$B$19*Übersicht!H216^3)+(Datenblatt!$C$19*Übersicht!H216^2)+(Datenblatt!$D$19*Übersicht!H216)+Datenblatt!$E$19,IF($C216=14,(Datenblatt!$B$20*Übersicht!H216^3)+(Datenblatt!$C$20*Übersicht!H216^2)+(Datenblatt!$D$20*Übersicht!H216)+Datenblatt!$E$20,IF($C216=15,(Datenblatt!$B$21*Übersicht!H216^3)+(Datenblatt!$C$21*Übersicht!H216^2)+(Datenblatt!$D$21*Übersicht!H216)+Datenblatt!$E$21,IF($C216=16,(Datenblatt!$B$22*Übersicht!H216^3)+(Datenblatt!$C$22*Übersicht!H216^2)+(Datenblatt!$D$22*Übersicht!H216)+Datenblatt!$E$22,IF($C216=12,(Datenblatt!$B$23*Übersicht!H216^3)+(Datenblatt!$C$23*Übersicht!H216^2)+(Datenblatt!$D$23*Übersicht!H216)+Datenblatt!$E$23,IF($C216=11,(Datenblatt!$B$24*Übersicht!H216^3)+(Datenblatt!$C$24*Übersicht!H216^2)+(Datenblatt!$D$24*Übersicht!H216)+Datenblatt!$E$24,0))))))))))))))))))</f>
        <v>0</v>
      </c>
      <c r="O216">
        <f>IF(AND(I216="",C216=11),Datenblatt!$I$26,IF(AND(I216="",C216=12),Datenblatt!$I$26,IF(AND(I216="",C216=16),Datenblatt!$I$27,IF(AND(I216="",C216=15),Datenblatt!$I$26,IF(AND(I216="",C216=14),Datenblatt!$I$26,IF(AND(I216="",C216=13),Datenblatt!$I$26,IF(AND($C216=13,I216&gt;Datenblatt!$AC$3),0,IF(AND($C216=14,I216&gt;Datenblatt!$AC$4),0,IF(AND($C216=15,I216&gt;Datenblatt!$AC$5),0,IF(AND($C216=16,I216&gt;Datenblatt!$AC$6),0,IF(AND($C216=12,I216&gt;Datenblatt!$AC$7),0,IF(AND($C216=11,I216&gt;Datenblatt!$AC$8),0,IF(AND($C216=13,I216&lt;Datenblatt!$AB$3),100,IF(AND($C216=14,I216&lt;Datenblatt!$AB$4),100,IF(AND($C216=15,I216&lt;Datenblatt!$AB$5),100,IF(AND($C216=16,I216&lt;Datenblatt!$AB$6),100,IF(AND($C216=12,I216&lt;Datenblatt!$AB$7),100,IF(AND($C216=11,I216&lt;Datenblatt!$AB$8),100,IF($C216=13,(Datenblatt!$B$27*Übersicht!I216^3)+(Datenblatt!$C$27*Übersicht!I216^2)+(Datenblatt!$D$27*Übersicht!I216)+Datenblatt!$E$27,IF($C216=14,(Datenblatt!$B$28*Übersicht!I216^3)+(Datenblatt!$C$28*Übersicht!I216^2)+(Datenblatt!$D$28*Übersicht!I216)+Datenblatt!$E$28,IF($C216=15,(Datenblatt!$B$29*Übersicht!I216^3)+(Datenblatt!$C$29*Übersicht!I216^2)+(Datenblatt!$D$29*Übersicht!I216)+Datenblatt!$E$29,IF($C216=16,(Datenblatt!$B$30*Übersicht!I216^3)+(Datenblatt!$C$30*Übersicht!I216^2)+(Datenblatt!$D$30*Übersicht!I216)+Datenblatt!$E$30,IF($C216=12,(Datenblatt!$B$31*Übersicht!I216^3)+(Datenblatt!$C$31*Übersicht!I216^2)+(Datenblatt!$D$31*Übersicht!I216)+Datenblatt!$E$31,IF($C216=11,(Datenblatt!$B$32*Übersicht!I216^3)+(Datenblatt!$C$32*Übersicht!I216^2)+(Datenblatt!$D$32*Übersicht!I216)+Datenblatt!$E$32,0))))))))))))))))))))))))</f>
        <v>0</v>
      </c>
      <c r="P216">
        <f>IF(AND(I216="",C216=11),Datenblatt!$I$29,IF(AND(I216="",C216=12),Datenblatt!$I$29,IF(AND(I216="",C216=16),Datenblatt!$I$29,IF(AND(I216="",C216=15),Datenblatt!$I$29,IF(AND(I216="",C216=14),Datenblatt!$I$29,IF(AND(I216="",C216=13),Datenblatt!$I$29,IF(AND($C216=13,I216&gt;Datenblatt!$AC$3),0,IF(AND($C216=14,I216&gt;Datenblatt!$AC$4),0,IF(AND($C216=15,I216&gt;Datenblatt!$AC$5),0,IF(AND($C216=16,I216&gt;Datenblatt!$AC$6),0,IF(AND($C216=12,I216&gt;Datenblatt!$AC$7),0,IF(AND($C216=11,I216&gt;Datenblatt!$AC$8),0,IF(AND($C216=13,I216&lt;Datenblatt!$AB$3),100,IF(AND($C216=14,I216&lt;Datenblatt!$AB$4),100,IF(AND($C216=15,I216&lt;Datenblatt!$AB$5),100,IF(AND($C216=16,I216&lt;Datenblatt!$AB$6),100,IF(AND($C216=12,I216&lt;Datenblatt!$AB$7),100,IF(AND($C216=11,I216&lt;Datenblatt!$AB$8),100,IF($C216=13,(Datenblatt!$B$27*Übersicht!I216^3)+(Datenblatt!$C$27*Übersicht!I216^2)+(Datenblatt!$D$27*Übersicht!I216)+Datenblatt!$E$27,IF($C216=14,(Datenblatt!$B$28*Übersicht!I216^3)+(Datenblatt!$C$28*Übersicht!I216^2)+(Datenblatt!$D$28*Übersicht!I216)+Datenblatt!$E$28,IF($C216=15,(Datenblatt!$B$29*Übersicht!I216^3)+(Datenblatt!$C$29*Übersicht!I216^2)+(Datenblatt!$D$29*Übersicht!I216)+Datenblatt!$E$29,IF($C216=16,(Datenblatt!$B$30*Übersicht!I216^3)+(Datenblatt!$C$30*Übersicht!I216^2)+(Datenblatt!$D$30*Übersicht!I216)+Datenblatt!$E$30,IF($C216=12,(Datenblatt!$B$31*Übersicht!I216^3)+(Datenblatt!$C$31*Übersicht!I216^2)+(Datenblatt!$D$31*Übersicht!I216)+Datenblatt!$E$31,IF($C216=11,(Datenblatt!$B$32*Übersicht!I216^3)+(Datenblatt!$C$32*Übersicht!I216^2)+(Datenblatt!$D$32*Übersicht!I216)+Datenblatt!$E$32,0))))))))))))))))))))))))</f>
        <v>0</v>
      </c>
      <c r="Q216" s="2" t="e">
        <f t="shared" si="12"/>
        <v>#DIV/0!</v>
      </c>
      <c r="R216" s="2" t="e">
        <f t="shared" si="13"/>
        <v>#DIV/0!</v>
      </c>
      <c r="T216" s="2"/>
      <c r="U216" s="2">
        <f>Datenblatt!$I$10</f>
        <v>63</v>
      </c>
      <c r="V216" s="2">
        <f>Datenblatt!$I$18</f>
        <v>62</v>
      </c>
      <c r="W216" s="2">
        <f>Datenblatt!$I$26</f>
        <v>56</v>
      </c>
      <c r="X216" s="2">
        <f>Datenblatt!$I$34</f>
        <v>58</v>
      </c>
      <c r="Y216" s="7" t="e">
        <f t="shared" si="14"/>
        <v>#DIV/0!</v>
      </c>
      <c r="AA216" s="2">
        <f>Datenblatt!$I$5</f>
        <v>73</v>
      </c>
      <c r="AB216">
        <f>Datenblatt!$I$13</f>
        <v>80</v>
      </c>
      <c r="AC216">
        <f>Datenblatt!$I$21</f>
        <v>80</v>
      </c>
      <c r="AD216">
        <f>Datenblatt!$I$29</f>
        <v>71</v>
      </c>
      <c r="AE216">
        <f>Datenblatt!$I$37</f>
        <v>75</v>
      </c>
      <c r="AF216" s="7" t="e">
        <f t="shared" si="15"/>
        <v>#DIV/0!</v>
      </c>
    </row>
    <row r="217" spans="11:32" ht="18.75" x14ac:dyDescent="0.3">
      <c r="K217" s="3" t="e">
        <f>IF(AND($C217=13,Datenblatt!M217&lt;Datenblatt!$S$3),0,IF(AND($C217=14,Datenblatt!M217&lt;Datenblatt!$S$4),0,IF(AND($C217=15,Datenblatt!M217&lt;Datenblatt!$S$5),0,IF(AND($C217=16,Datenblatt!M217&lt;Datenblatt!$S$6),0,IF(AND($C217=12,Datenblatt!M217&lt;Datenblatt!$S$7),0,IF(AND($C217=11,Datenblatt!M217&lt;Datenblatt!$S$8),0,IF(AND($C217=13,Datenblatt!M217&gt;Datenblatt!$R$3),100,IF(AND($C217=14,Datenblatt!M217&gt;Datenblatt!$R$4),100,IF(AND($C217=15,Datenblatt!M217&gt;Datenblatt!$R$5),100,IF(AND($C217=16,Datenblatt!M217&gt;Datenblatt!$R$6),100,IF(AND($C217=12,Datenblatt!M217&gt;Datenblatt!$R$7),100,IF(AND($C217=11,Datenblatt!M217&gt;Datenblatt!$R$8),100,IF(Übersicht!$C217=13,Datenblatt!$B$35*Datenblatt!M217^3+Datenblatt!$C$35*Datenblatt!M217^2+Datenblatt!$D$35*Datenblatt!M217+Datenblatt!$E$35,IF(Übersicht!$C217=14,Datenblatt!$B$36*Datenblatt!M217^3+Datenblatt!$C$36*Datenblatt!M217^2+Datenblatt!$D$36*Datenblatt!M217+Datenblatt!$E$36,IF(Übersicht!$C217=15,Datenblatt!$B$37*Datenblatt!M217^3+Datenblatt!$C$37*Datenblatt!M217^2+Datenblatt!$D$37*Datenblatt!M217+Datenblatt!$E$37,IF(Übersicht!$C217=16,Datenblatt!$B$38*Datenblatt!M217^3+Datenblatt!$C$38*Datenblatt!M217^2+Datenblatt!$D$38*Datenblatt!M217+Datenblatt!$E$38,IF(Übersicht!$C217=12,Datenblatt!$B$39*Datenblatt!M217^3+Datenblatt!$C$39*Datenblatt!M217^2+Datenblatt!$D$39*Datenblatt!M217+Datenblatt!$E$39,IF(Übersicht!$C217=11,Datenblatt!$B$40*Datenblatt!M217^3+Datenblatt!$C$40*Datenblatt!M217^2+Datenblatt!$D$40*Datenblatt!M217+Datenblatt!$E$40,0))))))))))))))))))</f>
        <v>#DIV/0!</v>
      </c>
      <c r="L217" s="3"/>
      <c r="M217" t="e">
        <f>IF(AND(Übersicht!$C217=13,Datenblatt!O217&lt;Datenblatt!$Y$3),0,IF(AND(Übersicht!$C217=14,Datenblatt!O217&lt;Datenblatt!$Y$4),0,IF(AND(Übersicht!$C217=15,Datenblatt!O217&lt;Datenblatt!$Y$5),0,IF(AND(Übersicht!$C217=16,Datenblatt!O217&lt;Datenblatt!$Y$6),0,IF(AND(Übersicht!$C217=12,Datenblatt!O217&lt;Datenblatt!$Y$7),0,IF(AND(Übersicht!$C217=11,Datenblatt!O217&lt;Datenblatt!$Y$8),0,IF(AND($C217=13,Datenblatt!O217&gt;Datenblatt!$X$3),100,IF(AND($C217=14,Datenblatt!O217&gt;Datenblatt!$X$4),100,IF(AND($C217=15,Datenblatt!O217&gt;Datenblatt!$X$5),100,IF(AND($C217=16,Datenblatt!O217&gt;Datenblatt!$X$6),100,IF(AND($C217=12,Datenblatt!O217&gt;Datenblatt!$X$7),100,IF(AND($C217=11,Datenblatt!O217&gt;Datenblatt!$X$8),100,IF(Übersicht!$C217=13,Datenblatt!$B$11*Datenblatt!O217^3+Datenblatt!$C$11*Datenblatt!O217^2+Datenblatt!$D$11*Datenblatt!O217+Datenblatt!$E$11,IF(Übersicht!$C217=14,Datenblatt!$B$12*Datenblatt!O217^3+Datenblatt!$C$12*Datenblatt!O217^2+Datenblatt!$D$12*Datenblatt!O217+Datenblatt!$E$12,IF(Übersicht!$C217=15,Datenblatt!$B$13*Datenblatt!O217^3+Datenblatt!$C$13*Datenblatt!O217^2+Datenblatt!$D$13*Datenblatt!O217+Datenblatt!$E$13,IF(Übersicht!$C217=16,Datenblatt!$B$14*Datenblatt!O217^3+Datenblatt!$C$14*Datenblatt!O217^2+Datenblatt!$D$14*Datenblatt!O217+Datenblatt!$E$14,IF(Übersicht!$C217=12,Datenblatt!$B$15*Datenblatt!O217^3+Datenblatt!$C$15*Datenblatt!O217^2+Datenblatt!$D$15*Datenblatt!O217+Datenblatt!$E$15,IF(Übersicht!$C217=11,Datenblatt!$B$16*Datenblatt!O217^3+Datenblatt!$C$16*Datenblatt!O217^2+Datenblatt!$D$16*Datenblatt!O217+Datenblatt!$E$16,0))))))))))))))))))</f>
        <v>#DIV/0!</v>
      </c>
      <c r="N217">
        <f>IF(AND($C217=13,H217&lt;Datenblatt!$AA$3),0,IF(AND($C217=14,H217&lt;Datenblatt!$AA$4),0,IF(AND($C217=15,H217&lt;Datenblatt!$AA$5),0,IF(AND($C217=16,H217&lt;Datenblatt!$AA$6),0,IF(AND($C217=12,H217&lt;Datenblatt!$AA$7),0,IF(AND($C217=11,H217&lt;Datenblatt!$AA$8),0,IF(AND($C217=13,H217&gt;Datenblatt!$Z$3),100,IF(AND($C217=14,H217&gt;Datenblatt!$Z$4),100,IF(AND($C217=15,H217&gt;Datenblatt!$Z$5),100,IF(AND($C217=16,H217&gt;Datenblatt!$Z$6),100,IF(AND($C217=12,H217&gt;Datenblatt!$Z$7),100,IF(AND($C217=11,H217&gt;Datenblatt!$Z$8),100,IF($C217=13,(Datenblatt!$B$19*Übersicht!H217^3)+(Datenblatt!$C$19*Übersicht!H217^2)+(Datenblatt!$D$19*Übersicht!H217)+Datenblatt!$E$19,IF($C217=14,(Datenblatt!$B$20*Übersicht!H217^3)+(Datenblatt!$C$20*Übersicht!H217^2)+(Datenblatt!$D$20*Übersicht!H217)+Datenblatt!$E$20,IF($C217=15,(Datenblatt!$B$21*Übersicht!H217^3)+(Datenblatt!$C$21*Übersicht!H217^2)+(Datenblatt!$D$21*Übersicht!H217)+Datenblatt!$E$21,IF($C217=16,(Datenblatt!$B$22*Übersicht!H217^3)+(Datenblatt!$C$22*Übersicht!H217^2)+(Datenblatt!$D$22*Übersicht!H217)+Datenblatt!$E$22,IF($C217=12,(Datenblatt!$B$23*Übersicht!H217^3)+(Datenblatt!$C$23*Übersicht!H217^2)+(Datenblatt!$D$23*Übersicht!H217)+Datenblatt!$E$23,IF($C217=11,(Datenblatt!$B$24*Übersicht!H217^3)+(Datenblatt!$C$24*Übersicht!H217^2)+(Datenblatt!$D$24*Übersicht!H217)+Datenblatt!$E$24,0))))))))))))))))))</f>
        <v>0</v>
      </c>
      <c r="O217">
        <f>IF(AND(I217="",C217=11),Datenblatt!$I$26,IF(AND(I217="",C217=12),Datenblatt!$I$26,IF(AND(I217="",C217=16),Datenblatt!$I$27,IF(AND(I217="",C217=15),Datenblatt!$I$26,IF(AND(I217="",C217=14),Datenblatt!$I$26,IF(AND(I217="",C217=13),Datenblatt!$I$26,IF(AND($C217=13,I217&gt;Datenblatt!$AC$3),0,IF(AND($C217=14,I217&gt;Datenblatt!$AC$4),0,IF(AND($C217=15,I217&gt;Datenblatt!$AC$5),0,IF(AND($C217=16,I217&gt;Datenblatt!$AC$6),0,IF(AND($C217=12,I217&gt;Datenblatt!$AC$7),0,IF(AND($C217=11,I217&gt;Datenblatt!$AC$8),0,IF(AND($C217=13,I217&lt;Datenblatt!$AB$3),100,IF(AND($C217=14,I217&lt;Datenblatt!$AB$4),100,IF(AND($C217=15,I217&lt;Datenblatt!$AB$5),100,IF(AND($C217=16,I217&lt;Datenblatt!$AB$6),100,IF(AND($C217=12,I217&lt;Datenblatt!$AB$7),100,IF(AND($C217=11,I217&lt;Datenblatt!$AB$8),100,IF($C217=13,(Datenblatt!$B$27*Übersicht!I217^3)+(Datenblatt!$C$27*Übersicht!I217^2)+(Datenblatt!$D$27*Übersicht!I217)+Datenblatt!$E$27,IF($C217=14,(Datenblatt!$B$28*Übersicht!I217^3)+(Datenblatt!$C$28*Übersicht!I217^2)+(Datenblatt!$D$28*Übersicht!I217)+Datenblatt!$E$28,IF($C217=15,(Datenblatt!$B$29*Übersicht!I217^3)+(Datenblatt!$C$29*Übersicht!I217^2)+(Datenblatt!$D$29*Übersicht!I217)+Datenblatt!$E$29,IF($C217=16,(Datenblatt!$B$30*Übersicht!I217^3)+(Datenblatt!$C$30*Übersicht!I217^2)+(Datenblatt!$D$30*Übersicht!I217)+Datenblatt!$E$30,IF($C217=12,(Datenblatt!$B$31*Übersicht!I217^3)+(Datenblatt!$C$31*Übersicht!I217^2)+(Datenblatt!$D$31*Übersicht!I217)+Datenblatt!$E$31,IF($C217=11,(Datenblatt!$B$32*Übersicht!I217^3)+(Datenblatt!$C$32*Übersicht!I217^2)+(Datenblatt!$D$32*Übersicht!I217)+Datenblatt!$E$32,0))))))))))))))))))))))))</f>
        <v>0</v>
      </c>
      <c r="P217">
        <f>IF(AND(I217="",C217=11),Datenblatt!$I$29,IF(AND(I217="",C217=12),Datenblatt!$I$29,IF(AND(I217="",C217=16),Datenblatt!$I$29,IF(AND(I217="",C217=15),Datenblatt!$I$29,IF(AND(I217="",C217=14),Datenblatt!$I$29,IF(AND(I217="",C217=13),Datenblatt!$I$29,IF(AND($C217=13,I217&gt;Datenblatt!$AC$3),0,IF(AND($C217=14,I217&gt;Datenblatt!$AC$4),0,IF(AND($C217=15,I217&gt;Datenblatt!$AC$5),0,IF(AND($C217=16,I217&gt;Datenblatt!$AC$6),0,IF(AND($C217=12,I217&gt;Datenblatt!$AC$7),0,IF(AND($C217=11,I217&gt;Datenblatt!$AC$8),0,IF(AND($C217=13,I217&lt;Datenblatt!$AB$3),100,IF(AND($C217=14,I217&lt;Datenblatt!$AB$4),100,IF(AND($C217=15,I217&lt;Datenblatt!$AB$5),100,IF(AND($C217=16,I217&lt;Datenblatt!$AB$6),100,IF(AND($C217=12,I217&lt;Datenblatt!$AB$7),100,IF(AND($C217=11,I217&lt;Datenblatt!$AB$8),100,IF($C217=13,(Datenblatt!$B$27*Übersicht!I217^3)+(Datenblatt!$C$27*Übersicht!I217^2)+(Datenblatt!$D$27*Übersicht!I217)+Datenblatt!$E$27,IF($C217=14,(Datenblatt!$B$28*Übersicht!I217^3)+(Datenblatt!$C$28*Übersicht!I217^2)+(Datenblatt!$D$28*Übersicht!I217)+Datenblatt!$E$28,IF($C217=15,(Datenblatt!$B$29*Übersicht!I217^3)+(Datenblatt!$C$29*Übersicht!I217^2)+(Datenblatt!$D$29*Übersicht!I217)+Datenblatt!$E$29,IF($C217=16,(Datenblatt!$B$30*Übersicht!I217^3)+(Datenblatt!$C$30*Übersicht!I217^2)+(Datenblatt!$D$30*Übersicht!I217)+Datenblatt!$E$30,IF($C217=12,(Datenblatt!$B$31*Übersicht!I217^3)+(Datenblatt!$C$31*Übersicht!I217^2)+(Datenblatt!$D$31*Übersicht!I217)+Datenblatt!$E$31,IF($C217=11,(Datenblatt!$B$32*Übersicht!I217^3)+(Datenblatt!$C$32*Übersicht!I217^2)+(Datenblatt!$D$32*Übersicht!I217)+Datenblatt!$E$32,0))))))))))))))))))))))))</f>
        <v>0</v>
      </c>
      <c r="Q217" s="2" t="e">
        <f t="shared" si="12"/>
        <v>#DIV/0!</v>
      </c>
      <c r="R217" s="2" t="e">
        <f t="shared" si="13"/>
        <v>#DIV/0!</v>
      </c>
      <c r="T217" s="2"/>
      <c r="U217" s="2">
        <f>Datenblatt!$I$10</f>
        <v>63</v>
      </c>
      <c r="V217" s="2">
        <f>Datenblatt!$I$18</f>
        <v>62</v>
      </c>
      <c r="W217" s="2">
        <f>Datenblatt!$I$26</f>
        <v>56</v>
      </c>
      <c r="X217" s="2">
        <f>Datenblatt!$I$34</f>
        <v>58</v>
      </c>
      <c r="Y217" s="7" t="e">
        <f t="shared" si="14"/>
        <v>#DIV/0!</v>
      </c>
      <c r="AA217" s="2">
        <f>Datenblatt!$I$5</f>
        <v>73</v>
      </c>
      <c r="AB217">
        <f>Datenblatt!$I$13</f>
        <v>80</v>
      </c>
      <c r="AC217">
        <f>Datenblatt!$I$21</f>
        <v>80</v>
      </c>
      <c r="AD217">
        <f>Datenblatt!$I$29</f>
        <v>71</v>
      </c>
      <c r="AE217">
        <f>Datenblatt!$I$37</f>
        <v>75</v>
      </c>
      <c r="AF217" s="7" t="e">
        <f t="shared" si="15"/>
        <v>#DIV/0!</v>
      </c>
    </row>
    <row r="218" spans="11:32" ht="18.75" x14ac:dyDescent="0.3">
      <c r="K218" s="3" t="e">
        <f>IF(AND($C218=13,Datenblatt!M218&lt;Datenblatt!$S$3),0,IF(AND($C218=14,Datenblatt!M218&lt;Datenblatt!$S$4),0,IF(AND($C218=15,Datenblatt!M218&lt;Datenblatt!$S$5),0,IF(AND($C218=16,Datenblatt!M218&lt;Datenblatt!$S$6),0,IF(AND($C218=12,Datenblatt!M218&lt;Datenblatt!$S$7),0,IF(AND($C218=11,Datenblatt!M218&lt;Datenblatt!$S$8),0,IF(AND($C218=13,Datenblatt!M218&gt;Datenblatt!$R$3),100,IF(AND($C218=14,Datenblatt!M218&gt;Datenblatt!$R$4),100,IF(AND($C218=15,Datenblatt!M218&gt;Datenblatt!$R$5),100,IF(AND($C218=16,Datenblatt!M218&gt;Datenblatt!$R$6),100,IF(AND($C218=12,Datenblatt!M218&gt;Datenblatt!$R$7),100,IF(AND($C218=11,Datenblatt!M218&gt;Datenblatt!$R$8),100,IF(Übersicht!$C218=13,Datenblatt!$B$35*Datenblatt!M218^3+Datenblatt!$C$35*Datenblatt!M218^2+Datenblatt!$D$35*Datenblatt!M218+Datenblatt!$E$35,IF(Übersicht!$C218=14,Datenblatt!$B$36*Datenblatt!M218^3+Datenblatt!$C$36*Datenblatt!M218^2+Datenblatt!$D$36*Datenblatt!M218+Datenblatt!$E$36,IF(Übersicht!$C218=15,Datenblatt!$B$37*Datenblatt!M218^3+Datenblatt!$C$37*Datenblatt!M218^2+Datenblatt!$D$37*Datenblatt!M218+Datenblatt!$E$37,IF(Übersicht!$C218=16,Datenblatt!$B$38*Datenblatt!M218^3+Datenblatt!$C$38*Datenblatt!M218^2+Datenblatt!$D$38*Datenblatt!M218+Datenblatt!$E$38,IF(Übersicht!$C218=12,Datenblatt!$B$39*Datenblatt!M218^3+Datenblatt!$C$39*Datenblatt!M218^2+Datenblatt!$D$39*Datenblatt!M218+Datenblatt!$E$39,IF(Übersicht!$C218=11,Datenblatt!$B$40*Datenblatt!M218^3+Datenblatt!$C$40*Datenblatt!M218^2+Datenblatt!$D$40*Datenblatt!M218+Datenblatt!$E$40,0))))))))))))))))))</f>
        <v>#DIV/0!</v>
      </c>
      <c r="L218" s="3"/>
      <c r="M218" t="e">
        <f>IF(AND(Übersicht!$C218=13,Datenblatt!O218&lt;Datenblatt!$Y$3),0,IF(AND(Übersicht!$C218=14,Datenblatt!O218&lt;Datenblatt!$Y$4),0,IF(AND(Übersicht!$C218=15,Datenblatt!O218&lt;Datenblatt!$Y$5),0,IF(AND(Übersicht!$C218=16,Datenblatt!O218&lt;Datenblatt!$Y$6),0,IF(AND(Übersicht!$C218=12,Datenblatt!O218&lt;Datenblatt!$Y$7),0,IF(AND(Übersicht!$C218=11,Datenblatt!O218&lt;Datenblatt!$Y$8),0,IF(AND($C218=13,Datenblatt!O218&gt;Datenblatt!$X$3),100,IF(AND($C218=14,Datenblatt!O218&gt;Datenblatt!$X$4),100,IF(AND($C218=15,Datenblatt!O218&gt;Datenblatt!$X$5),100,IF(AND($C218=16,Datenblatt!O218&gt;Datenblatt!$X$6),100,IF(AND($C218=12,Datenblatt!O218&gt;Datenblatt!$X$7),100,IF(AND($C218=11,Datenblatt!O218&gt;Datenblatt!$X$8),100,IF(Übersicht!$C218=13,Datenblatt!$B$11*Datenblatt!O218^3+Datenblatt!$C$11*Datenblatt!O218^2+Datenblatt!$D$11*Datenblatt!O218+Datenblatt!$E$11,IF(Übersicht!$C218=14,Datenblatt!$B$12*Datenblatt!O218^3+Datenblatt!$C$12*Datenblatt!O218^2+Datenblatt!$D$12*Datenblatt!O218+Datenblatt!$E$12,IF(Übersicht!$C218=15,Datenblatt!$B$13*Datenblatt!O218^3+Datenblatt!$C$13*Datenblatt!O218^2+Datenblatt!$D$13*Datenblatt!O218+Datenblatt!$E$13,IF(Übersicht!$C218=16,Datenblatt!$B$14*Datenblatt!O218^3+Datenblatt!$C$14*Datenblatt!O218^2+Datenblatt!$D$14*Datenblatt!O218+Datenblatt!$E$14,IF(Übersicht!$C218=12,Datenblatt!$B$15*Datenblatt!O218^3+Datenblatt!$C$15*Datenblatt!O218^2+Datenblatt!$D$15*Datenblatt!O218+Datenblatt!$E$15,IF(Übersicht!$C218=11,Datenblatt!$B$16*Datenblatt!O218^3+Datenblatt!$C$16*Datenblatt!O218^2+Datenblatt!$D$16*Datenblatt!O218+Datenblatt!$E$16,0))))))))))))))))))</f>
        <v>#DIV/0!</v>
      </c>
      <c r="N218">
        <f>IF(AND($C218=13,H218&lt;Datenblatt!$AA$3),0,IF(AND($C218=14,H218&lt;Datenblatt!$AA$4),0,IF(AND($C218=15,H218&lt;Datenblatt!$AA$5),0,IF(AND($C218=16,H218&lt;Datenblatt!$AA$6),0,IF(AND($C218=12,H218&lt;Datenblatt!$AA$7),0,IF(AND($C218=11,H218&lt;Datenblatt!$AA$8),0,IF(AND($C218=13,H218&gt;Datenblatt!$Z$3),100,IF(AND($C218=14,H218&gt;Datenblatt!$Z$4),100,IF(AND($C218=15,H218&gt;Datenblatt!$Z$5),100,IF(AND($C218=16,H218&gt;Datenblatt!$Z$6),100,IF(AND($C218=12,H218&gt;Datenblatt!$Z$7),100,IF(AND($C218=11,H218&gt;Datenblatt!$Z$8),100,IF($C218=13,(Datenblatt!$B$19*Übersicht!H218^3)+(Datenblatt!$C$19*Übersicht!H218^2)+(Datenblatt!$D$19*Übersicht!H218)+Datenblatt!$E$19,IF($C218=14,(Datenblatt!$B$20*Übersicht!H218^3)+(Datenblatt!$C$20*Übersicht!H218^2)+(Datenblatt!$D$20*Übersicht!H218)+Datenblatt!$E$20,IF($C218=15,(Datenblatt!$B$21*Übersicht!H218^3)+(Datenblatt!$C$21*Übersicht!H218^2)+(Datenblatt!$D$21*Übersicht!H218)+Datenblatt!$E$21,IF($C218=16,(Datenblatt!$B$22*Übersicht!H218^3)+(Datenblatt!$C$22*Übersicht!H218^2)+(Datenblatt!$D$22*Übersicht!H218)+Datenblatt!$E$22,IF($C218=12,(Datenblatt!$B$23*Übersicht!H218^3)+(Datenblatt!$C$23*Übersicht!H218^2)+(Datenblatt!$D$23*Übersicht!H218)+Datenblatt!$E$23,IF($C218=11,(Datenblatt!$B$24*Übersicht!H218^3)+(Datenblatt!$C$24*Übersicht!H218^2)+(Datenblatt!$D$24*Übersicht!H218)+Datenblatt!$E$24,0))))))))))))))))))</f>
        <v>0</v>
      </c>
      <c r="O218">
        <f>IF(AND(I218="",C218=11),Datenblatt!$I$26,IF(AND(I218="",C218=12),Datenblatt!$I$26,IF(AND(I218="",C218=16),Datenblatt!$I$27,IF(AND(I218="",C218=15),Datenblatt!$I$26,IF(AND(I218="",C218=14),Datenblatt!$I$26,IF(AND(I218="",C218=13),Datenblatt!$I$26,IF(AND($C218=13,I218&gt;Datenblatt!$AC$3),0,IF(AND($C218=14,I218&gt;Datenblatt!$AC$4),0,IF(AND($C218=15,I218&gt;Datenblatt!$AC$5),0,IF(AND($C218=16,I218&gt;Datenblatt!$AC$6),0,IF(AND($C218=12,I218&gt;Datenblatt!$AC$7),0,IF(AND($C218=11,I218&gt;Datenblatt!$AC$8),0,IF(AND($C218=13,I218&lt;Datenblatt!$AB$3),100,IF(AND($C218=14,I218&lt;Datenblatt!$AB$4),100,IF(AND($C218=15,I218&lt;Datenblatt!$AB$5),100,IF(AND($C218=16,I218&lt;Datenblatt!$AB$6),100,IF(AND($C218=12,I218&lt;Datenblatt!$AB$7),100,IF(AND($C218=11,I218&lt;Datenblatt!$AB$8),100,IF($C218=13,(Datenblatt!$B$27*Übersicht!I218^3)+(Datenblatt!$C$27*Übersicht!I218^2)+(Datenblatt!$D$27*Übersicht!I218)+Datenblatt!$E$27,IF($C218=14,(Datenblatt!$B$28*Übersicht!I218^3)+(Datenblatt!$C$28*Übersicht!I218^2)+(Datenblatt!$D$28*Übersicht!I218)+Datenblatt!$E$28,IF($C218=15,(Datenblatt!$B$29*Übersicht!I218^3)+(Datenblatt!$C$29*Übersicht!I218^2)+(Datenblatt!$D$29*Übersicht!I218)+Datenblatt!$E$29,IF($C218=16,(Datenblatt!$B$30*Übersicht!I218^3)+(Datenblatt!$C$30*Übersicht!I218^2)+(Datenblatt!$D$30*Übersicht!I218)+Datenblatt!$E$30,IF($C218=12,(Datenblatt!$B$31*Übersicht!I218^3)+(Datenblatt!$C$31*Übersicht!I218^2)+(Datenblatt!$D$31*Übersicht!I218)+Datenblatt!$E$31,IF($C218=11,(Datenblatt!$B$32*Übersicht!I218^3)+(Datenblatt!$C$32*Übersicht!I218^2)+(Datenblatt!$D$32*Übersicht!I218)+Datenblatt!$E$32,0))))))))))))))))))))))))</f>
        <v>0</v>
      </c>
      <c r="P218">
        <f>IF(AND(I218="",C218=11),Datenblatt!$I$29,IF(AND(I218="",C218=12),Datenblatt!$I$29,IF(AND(I218="",C218=16),Datenblatt!$I$29,IF(AND(I218="",C218=15),Datenblatt!$I$29,IF(AND(I218="",C218=14),Datenblatt!$I$29,IF(AND(I218="",C218=13),Datenblatt!$I$29,IF(AND($C218=13,I218&gt;Datenblatt!$AC$3),0,IF(AND($C218=14,I218&gt;Datenblatt!$AC$4),0,IF(AND($C218=15,I218&gt;Datenblatt!$AC$5),0,IF(AND($C218=16,I218&gt;Datenblatt!$AC$6),0,IF(AND($C218=12,I218&gt;Datenblatt!$AC$7),0,IF(AND($C218=11,I218&gt;Datenblatt!$AC$8),0,IF(AND($C218=13,I218&lt;Datenblatt!$AB$3),100,IF(AND($C218=14,I218&lt;Datenblatt!$AB$4),100,IF(AND($C218=15,I218&lt;Datenblatt!$AB$5),100,IF(AND($C218=16,I218&lt;Datenblatt!$AB$6),100,IF(AND($C218=12,I218&lt;Datenblatt!$AB$7),100,IF(AND($C218=11,I218&lt;Datenblatt!$AB$8),100,IF($C218=13,(Datenblatt!$B$27*Übersicht!I218^3)+(Datenblatt!$C$27*Übersicht!I218^2)+(Datenblatt!$D$27*Übersicht!I218)+Datenblatt!$E$27,IF($C218=14,(Datenblatt!$B$28*Übersicht!I218^3)+(Datenblatt!$C$28*Übersicht!I218^2)+(Datenblatt!$D$28*Übersicht!I218)+Datenblatt!$E$28,IF($C218=15,(Datenblatt!$B$29*Übersicht!I218^3)+(Datenblatt!$C$29*Übersicht!I218^2)+(Datenblatt!$D$29*Übersicht!I218)+Datenblatt!$E$29,IF($C218=16,(Datenblatt!$B$30*Übersicht!I218^3)+(Datenblatt!$C$30*Übersicht!I218^2)+(Datenblatt!$D$30*Übersicht!I218)+Datenblatt!$E$30,IF($C218=12,(Datenblatt!$B$31*Übersicht!I218^3)+(Datenblatt!$C$31*Übersicht!I218^2)+(Datenblatt!$D$31*Übersicht!I218)+Datenblatt!$E$31,IF($C218=11,(Datenblatt!$B$32*Übersicht!I218^3)+(Datenblatt!$C$32*Übersicht!I218^2)+(Datenblatt!$D$32*Übersicht!I218)+Datenblatt!$E$32,0))))))))))))))))))))))))</f>
        <v>0</v>
      </c>
      <c r="Q218" s="2" t="e">
        <f t="shared" si="12"/>
        <v>#DIV/0!</v>
      </c>
      <c r="R218" s="2" t="e">
        <f t="shared" si="13"/>
        <v>#DIV/0!</v>
      </c>
      <c r="T218" s="2"/>
      <c r="U218" s="2">
        <f>Datenblatt!$I$10</f>
        <v>63</v>
      </c>
      <c r="V218" s="2">
        <f>Datenblatt!$I$18</f>
        <v>62</v>
      </c>
      <c r="W218" s="2">
        <f>Datenblatt!$I$26</f>
        <v>56</v>
      </c>
      <c r="X218" s="2">
        <f>Datenblatt!$I$34</f>
        <v>58</v>
      </c>
      <c r="Y218" s="7" t="e">
        <f t="shared" si="14"/>
        <v>#DIV/0!</v>
      </c>
      <c r="AA218" s="2">
        <f>Datenblatt!$I$5</f>
        <v>73</v>
      </c>
      <c r="AB218">
        <f>Datenblatt!$I$13</f>
        <v>80</v>
      </c>
      <c r="AC218">
        <f>Datenblatt!$I$21</f>
        <v>80</v>
      </c>
      <c r="AD218">
        <f>Datenblatt!$I$29</f>
        <v>71</v>
      </c>
      <c r="AE218">
        <f>Datenblatt!$I$37</f>
        <v>75</v>
      </c>
      <c r="AF218" s="7" t="e">
        <f t="shared" si="15"/>
        <v>#DIV/0!</v>
      </c>
    </row>
    <row r="219" spans="11:32" ht="18.75" x14ac:dyDescent="0.3">
      <c r="K219" s="3" t="e">
        <f>IF(AND($C219=13,Datenblatt!M219&lt;Datenblatt!$S$3),0,IF(AND($C219=14,Datenblatt!M219&lt;Datenblatt!$S$4),0,IF(AND($C219=15,Datenblatt!M219&lt;Datenblatt!$S$5),0,IF(AND($C219=16,Datenblatt!M219&lt;Datenblatt!$S$6),0,IF(AND($C219=12,Datenblatt!M219&lt;Datenblatt!$S$7),0,IF(AND($C219=11,Datenblatt!M219&lt;Datenblatt!$S$8),0,IF(AND($C219=13,Datenblatt!M219&gt;Datenblatt!$R$3),100,IF(AND($C219=14,Datenblatt!M219&gt;Datenblatt!$R$4),100,IF(AND($C219=15,Datenblatt!M219&gt;Datenblatt!$R$5),100,IF(AND($C219=16,Datenblatt!M219&gt;Datenblatt!$R$6),100,IF(AND($C219=12,Datenblatt!M219&gt;Datenblatt!$R$7),100,IF(AND($C219=11,Datenblatt!M219&gt;Datenblatt!$R$8),100,IF(Übersicht!$C219=13,Datenblatt!$B$35*Datenblatt!M219^3+Datenblatt!$C$35*Datenblatt!M219^2+Datenblatt!$D$35*Datenblatt!M219+Datenblatt!$E$35,IF(Übersicht!$C219=14,Datenblatt!$B$36*Datenblatt!M219^3+Datenblatt!$C$36*Datenblatt!M219^2+Datenblatt!$D$36*Datenblatt!M219+Datenblatt!$E$36,IF(Übersicht!$C219=15,Datenblatt!$B$37*Datenblatt!M219^3+Datenblatt!$C$37*Datenblatt!M219^2+Datenblatt!$D$37*Datenblatt!M219+Datenblatt!$E$37,IF(Übersicht!$C219=16,Datenblatt!$B$38*Datenblatt!M219^3+Datenblatt!$C$38*Datenblatt!M219^2+Datenblatt!$D$38*Datenblatt!M219+Datenblatt!$E$38,IF(Übersicht!$C219=12,Datenblatt!$B$39*Datenblatt!M219^3+Datenblatt!$C$39*Datenblatt!M219^2+Datenblatt!$D$39*Datenblatt!M219+Datenblatt!$E$39,IF(Übersicht!$C219=11,Datenblatt!$B$40*Datenblatt!M219^3+Datenblatt!$C$40*Datenblatt!M219^2+Datenblatt!$D$40*Datenblatt!M219+Datenblatt!$E$40,0))))))))))))))))))</f>
        <v>#DIV/0!</v>
      </c>
      <c r="L219" s="3"/>
      <c r="M219" t="e">
        <f>IF(AND(Übersicht!$C219=13,Datenblatt!O219&lt;Datenblatt!$Y$3),0,IF(AND(Übersicht!$C219=14,Datenblatt!O219&lt;Datenblatt!$Y$4),0,IF(AND(Übersicht!$C219=15,Datenblatt!O219&lt;Datenblatt!$Y$5),0,IF(AND(Übersicht!$C219=16,Datenblatt!O219&lt;Datenblatt!$Y$6),0,IF(AND(Übersicht!$C219=12,Datenblatt!O219&lt;Datenblatt!$Y$7),0,IF(AND(Übersicht!$C219=11,Datenblatt!O219&lt;Datenblatt!$Y$8),0,IF(AND($C219=13,Datenblatt!O219&gt;Datenblatt!$X$3),100,IF(AND($C219=14,Datenblatt!O219&gt;Datenblatt!$X$4),100,IF(AND($C219=15,Datenblatt!O219&gt;Datenblatt!$X$5),100,IF(AND($C219=16,Datenblatt!O219&gt;Datenblatt!$X$6),100,IF(AND($C219=12,Datenblatt!O219&gt;Datenblatt!$X$7),100,IF(AND($C219=11,Datenblatt!O219&gt;Datenblatt!$X$8),100,IF(Übersicht!$C219=13,Datenblatt!$B$11*Datenblatt!O219^3+Datenblatt!$C$11*Datenblatt!O219^2+Datenblatt!$D$11*Datenblatt!O219+Datenblatt!$E$11,IF(Übersicht!$C219=14,Datenblatt!$B$12*Datenblatt!O219^3+Datenblatt!$C$12*Datenblatt!O219^2+Datenblatt!$D$12*Datenblatt!O219+Datenblatt!$E$12,IF(Übersicht!$C219=15,Datenblatt!$B$13*Datenblatt!O219^3+Datenblatt!$C$13*Datenblatt!O219^2+Datenblatt!$D$13*Datenblatt!O219+Datenblatt!$E$13,IF(Übersicht!$C219=16,Datenblatt!$B$14*Datenblatt!O219^3+Datenblatt!$C$14*Datenblatt!O219^2+Datenblatt!$D$14*Datenblatt!O219+Datenblatt!$E$14,IF(Übersicht!$C219=12,Datenblatt!$B$15*Datenblatt!O219^3+Datenblatt!$C$15*Datenblatt!O219^2+Datenblatt!$D$15*Datenblatt!O219+Datenblatt!$E$15,IF(Übersicht!$C219=11,Datenblatt!$B$16*Datenblatt!O219^3+Datenblatt!$C$16*Datenblatt!O219^2+Datenblatt!$D$16*Datenblatt!O219+Datenblatt!$E$16,0))))))))))))))))))</f>
        <v>#DIV/0!</v>
      </c>
      <c r="N219">
        <f>IF(AND($C219=13,H219&lt;Datenblatt!$AA$3),0,IF(AND($C219=14,H219&lt;Datenblatt!$AA$4),0,IF(AND($C219=15,H219&lt;Datenblatt!$AA$5),0,IF(AND($C219=16,H219&lt;Datenblatt!$AA$6),0,IF(AND($C219=12,H219&lt;Datenblatt!$AA$7),0,IF(AND($C219=11,H219&lt;Datenblatt!$AA$8),0,IF(AND($C219=13,H219&gt;Datenblatt!$Z$3),100,IF(AND($C219=14,H219&gt;Datenblatt!$Z$4),100,IF(AND($C219=15,H219&gt;Datenblatt!$Z$5),100,IF(AND($C219=16,H219&gt;Datenblatt!$Z$6),100,IF(AND($C219=12,H219&gt;Datenblatt!$Z$7),100,IF(AND($C219=11,H219&gt;Datenblatt!$Z$8),100,IF($C219=13,(Datenblatt!$B$19*Übersicht!H219^3)+(Datenblatt!$C$19*Übersicht!H219^2)+(Datenblatt!$D$19*Übersicht!H219)+Datenblatt!$E$19,IF($C219=14,(Datenblatt!$B$20*Übersicht!H219^3)+(Datenblatt!$C$20*Übersicht!H219^2)+(Datenblatt!$D$20*Übersicht!H219)+Datenblatt!$E$20,IF($C219=15,(Datenblatt!$B$21*Übersicht!H219^3)+(Datenblatt!$C$21*Übersicht!H219^2)+(Datenblatt!$D$21*Übersicht!H219)+Datenblatt!$E$21,IF($C219=16,(Datenblatt!$B$22*Übersicht!H219^3)+(Datenblatt!$C$22*Übersicht!H219^2)+(Datenblatt!$D$22*Übersicht!H219)+Datenblatt!$E$22,IF($C219=12,(Datenblatt!$B$23*Übersicht!H219^3)+(Datenblatt!$C$23*Übersicht!H219^2)+(Datenblatt!$D$23*Übersicht!H219)+Datenblatt!$E$23,IF($C219=11,(Datenblatt!$B$24*Übersicht!H219^3)+(Datenblatt!$C$24*Übersicht!H219^2)+(Datenblatt!$D$24*Übersicht!H219)+Datenblatt!$E$24,0))))))))))))))))))</f>
        <v>0</v>
      </c>
      <c r="O219">
        <f>IF(AND(I219="",C219=11),Datenblatt!$I$26,IF(AND(I219="",C219=12),Datenblatt!$I$26,IF(AND(I219="",C219=16),Datenblatt!$I$27,IF(AND(I219="",C219=15),Datenblatt!$I$26,IF(AND(I219="",C219=14),Datenblatt!$I$26,IF(AND(I219="",C219=13),Datenblatt!$I$26,IF(AND($C219=13,I219&gt;Datenblatt!$AC$3),0,IF(AND($C219=14,I219&gt;Datenblatt!$AC$4),0,IF(AND($C219=15,I219&gt;Datenblatt!$AC$5),0,IF(AND($C219=16,I219&gt;Datenblatt!$AC$6),0,IF(AND($C219=12,I219&gt;Datenblatt!$AC$7),0,IF(AND($C219=11,I219&gt;Datenblatt!$AC$8),0,IF(AND($C219=13,I219&lt;Datenblatt!$AB$3),100,IF(AND($C219=14,I219&lt;Datenblatt!$AB$4),100,IF(AND($C219=15,I219&lt;Datenblatt!$AB$5),100,IF(AND($C219=16,I219&lt;Datenblatt!$AB$6),100,IF(AND($C219=12,I219&lt;Datenblatt!$AB$7),100,IF(AND($C219=11,I219&lt;Datenblatt!$AB$8),100,IF($C219=13,(Datenblatt!$B$27*Übersicht!I219^3)+(Datenblatt!$C$27*Übersicht!I219^2)+(Datenblatt!$D$27*Übersicht!I219)+Datenblatt!$E$27,IF($C219=14,(Datenblatt!$B$28*Übersicht!I219^3)+(Datenblatt!$C$28*Übersicht!I219^2)+(Datenblatt!$D$28*Übersicht!I219)+Datenblatt!$E$28,IF($C219=15,(Datenblatt!$B$29*Übersicht!I219^3)+(Datenblatt!$C$29*Übersicht!I219^2)+(Datenblatt!$D$29*Übersicht!I219)+Datenblatt!$E$29,IF($C219=16,(Datenblatt!$B$30*Übersicht!I219^3)+(Datenblatt!$C$30*Übersicht!I219^2)+(Datenblatt!$D$30*Übersicht!I219)+Datenblatt!$E$30,IF($C219=12,(Datenblatt!$B$31*Übersicht!I219^3)+(Datenblatt!$C$31*Übersicht!I219^2)+(Datenblatt!$D$31*Übersicht!I219)+Datenblatt!$E$31,IF($C219=11,(Datenblatt!$B$32*Übersicht!I219^3)+(Datenblatt!$C$32*Übersicht!I219^2)+(Datenblatt!$D$32*Übersicht!I219)+Datenblatt!$E$32,0))))))))))))))))))))))))</f>
        <v>0</v>
      </c>
      <c r="P219">
        <f>IF(AND(I219="",C219=11),Datenblatt!$I$29,IF(AND(I219="",C219=12),Datenblatt!$I$29,IF(AND(I219="",C219=16),Datenblatt!$I$29,IF(AND(I219="",C219=15),Datenblatt!$I$29,IF(AND(I219="",C219=14),Datenblatt!$I$29,IF(AND(I219="",C219=13),Datenblatt!$I$29,IF(AND($C219=13,I219&gt;Datenblatt!$AC$3),0,IF(AND($C219=14,I219&gt;Datenblatt!$AC$4),0,IF(AND($C219=15,I219&gt;Datenblatt!$AC$5),0,IF(AND($C219=16,I219&gt;Datenblatt!$AC$6),0,IF(AND($C219=12,I219&gt;Datenblatt!$AC$7),0,IF(AND($C219=11,I219&gt;Datenblatt!$AC$8),0,IF(AND($C219=13,I219&lt;Datenblatt!$AB$3),100,IF(AND($C219=14,I219&lt;Datenblatt!$AB$4),100,IF(AND($C219=15,I219&lt;Datenblatt!$AB$5),100,IF(AND($C219=16,I219&lt;Datenblatt!$AB$6),100,IF(AND($C219=12,I219&lt;Datenblatt!$AB$7),100,IF(AND($C219=11,I219&lt;Datenblatt!$AB$8),100,IF($C219=13,(Datenblatt!$B$27*Übersicht!I219^3)+(Datenblatt!$C$27*Übersicht!I219^2)+(Datenblatt!$D$27*Übersicht!I219)+Datenblatt!$E$27,IF($C219=14,(Datenblatt!$B$28*Übersicht!I219^3)+(Datenblatt!$C$28*Übersicht!I219^2)+(Datenblatt!$D$28*Übersicht!I219)+Datenblatt!$E$28,IF($C219=15,(Datenblatt!$B$29*Übersicht!I219^3)+(Datenblatt!$C$29*Übersicht!I219^2)+(Datenblatt!$D$29*Übersicht!I219)+Datenblatt!$E$29,IF($C219=16,(Datenblatt!$B$30*Übersicht!I219^3)+(Datenblatt!$C$30*Übersicht!I219^2)+(Datenblatt!$D$30*Übersicht!I219)+Datenblatt!$E$30,IF($C219=12,(Datenblatt!$B$31*Übersicht!I219^3)+(Datenblatt!$C$31*Übersicht!I219^2)+(Datenblatt!$D$31*Übersicht!I219)+Datenblatt!$E$31,IF($C219=11,(Datenblatt!$B$32*Übersicht!I219^3)+(Datenblatt!$C$32*Übersicht!I219^2)+(Datenblatt!$D$32*Übersicht!I219)+Datenblatt!$E$32,0))))))))))))))))))))))))</f>
        <v>0</v>
      </c>
      <c r="Q219" s="2" t="e">
        <f t="shared" si="12"/>
        <v>#DIV/0!</v>
      </c>
      <c r="R219" s="2" t="e">
        <f t="shared" si="13"/>
        <v>#DIV/0!</v>
      </c>
      <c r="T219" s="2"/>
      <c r="U219" s="2">
        <f>Datenblatt!$I$10</f>
        <v>63</v>
      </c>
      <c r="V219" s="2">
        <f>Datenblatt!$I$18</f>
        <v>62</v>
      </c>
      <c r="W219" s="2">
        <f>Datenblatt!$I$26</f>
        <v>56</v>
      </c>
      <c r="X219" s="2">
        <f>Datenblatt!$I$34</f>
        <v>58</v>
      </c>
      <c r="Y219" s="7" t="e">
        <f t="shared" si="14"/>
        <v>#DIV/0!</v>
      </c>
      <c r="AA219" s="2">
        <f>Datenblatt!$I$5</f>
        <v>73</v>
      </c>
      <c r="AB219">
        <f>Datenblatt!$I$13</f>
        <v>80</v>
      </c>
      <c r="AC219">
        <f>Datenblatt!$I$21</f>
        <v>80</v>
      </c>
      <c r="AD219">
        <f>Datenblatt!$I$29</f>
        <v>71</v>
      </c>
      <c r="AE219">
        <f>Datenblatt!$I$37</f>
        <v>75</v>
      </c>
      <c r="AF219" s="7" t="e">
        <f t="shared" si="15"/>
        <v>#DIV/0!</v>
      </c>
    </row>
    <row r="220" spans="11:32" ht="18.75" x14ac:dyDescent="0.3">
      <c r="K220" s="3" t="e">
        <f>IF(AND($C220=13,Datenblatt!M220&lt;Datenblatt!$S$3),0,IF(AND($C220=14,Datenblatt!M220&lt;Datenblatt!$S$4),0,IF(AND($C220=15,Datenblatt!M220&lt;Datenblatt!$S$5),0,IF(AND($C220=16,Datenblatt!M220&lt;Datenblatt!$S$6),0,IF(AND($C220=12,Datenblatt!M220&lt;Datenblatt!$S$7),0,IF(AND($C220=11,Datenblatt!M220&lt;Datenblatt!$S$8),0,IF(AND($C220=13,Datenblatt!M220&gt;Datenblatt!$R$3),100,IF(AND($C220=14,Datenblatt!M220&gt;Datenblatt!$R$4),100,IF(AND($C220=15,Datenblatt!M220&gt;Datenblatt!$R$5),100,IF(AND($C220=16,Datenblatt!M220&gt;Datenblatt!$R$6),100,IF(AND($C220=12,Datenblatt!M220&gt;Datenblatt!$R$7),100,IF(AND($C220=11,Datenblatt!M220&gt;Datenblatt!$R$8),100,IF(Übersicht!$C220=13,Datenblatt!$B$35*Datenblatt!M220^3+Datenblatt!$C$35*Datenblatt!M220^2+Datenblatt!$D$35*Datenblatt!M220+Datenblatt!$E$35,IF(Übersicht!$C220=14,Datenblatt!$B$36*Datenblatt!M220^3+Datenblatt!$C$36*Datenblatt!M220^2+Datenblatt!$D$36*Datenblatt!M220+Datenblatt!$E$36,IF(Übersicht!$C220=15,Datenblatt!$B$37*Datenblatt!M220^3+Datenblatt!$C$37*Datenblatt!M220^2+Datenblatt!$D$37*Datenblatt!M220+Datenblatt!$E$37,IF(Übersicht!$C220=16,Datenblatt!$B$38*Datenblatt!M220^3+Datenblatt!$C$38*Datenblatt!M220^2+Datenblatt!$D$38*Datenblatt!M220+Datenblatt!$E$38,IF(Übersicht!$C220=12,Datenblatt!$B$39*Datenblatt!M220^3+Datenblatt!$C$39*Datenblatt!M220^2+Datenblatt!$D$39*Datenblatt!M220+Datenblatt!$E$39,IF(Übersicht!$C220=11,Datenblatt!$B$40*Datenblatt!M220^3+Datenblatt!$C$40*Datenblatt!M220^2+Datenblatt!$D$40*Datenblatt!M220+Datenblatt!$E$40,0))))))))))))))))))</f>
        <v>#DIV/0!</v>
      </c>
      <c r="L220" s="3"/>
      <c r="M220" t="e">
        <f>IF(AND(Übersicht!$C220=13,Datenblatt!O220&lt;Datenblatt!$Y$3),0,IF(AND(Übersicht!$C220=14,Datenblatt!O220&lt;Datenblatt!$Y$4),0,IF(AND(Übersicht!$C220=15,Datenblatt!O220&lt;Datenblatt!$Y$5),0,IF(AND(Übersicht!$C220=16,Datenblatt!O220&lt;Datenblatt!$Y$6),0,IF(AND(Übersicht!$C220=12,Datenblatt!O220&lt;Datenblatt!$Y$7),0,IF(AND(Übersicht!$C220=11,Datenblatt!O220&lt;Datenblatt!$Y$8),0,IF(AND($C220=13,Datenblatt!O220&gt;Datenblatt!$X$3),100,IF(AND($C220=14,Datenblatt!O220&gt;Datenblatt!$X$4),100,IF(AND($C220=15,Datenblatt!O220&gt;Datenblatt!$X$5),100,IF(AND($C220=16,Datenblatt!O220&gt;Datenblatt!$X$6),100,IF(AND($C220=12,Datenblatt!O220&gt;Datenblatt!$X$7),100,IF(AND($C220=11,Datenblatt!O220&gt;Datenblatt!$X$8),100,IF(Übersicht!$C220=13,Datenblatt!$B$11*Datenblatt!O220^3+Datenblatt!$C$11*Datenblatt!O220^2+Datenblatt!$D$11*Datenblatt!O220+Datenblatt!$E$11,IF(Übersicht!$C220=14,Datenblatt!$B$12*Datenblatt!O220^3+Datenblatt!$C$12*Datenblatt!O220^2+Datenblatt!$D$12*Datenblatt!O220+Datenblatt!$E$12,IF(Übersicht!$C220=15,Datenblatt!$B$13*Datenblatt!O220^3+Datenblatt!$C$13*Datenblatt!O220^2+Datenblatt!$D$13*Datenblatt!O220+Datenblatt!$E$13,IF(Übersicht!$C220=16,Datenblatt!$B$14*Datenblatt!O220^3+Datenblatt!$C$14*Datenblatt!O220^2+Datenblatt!$D$14*Datenblatt!O220+Datenblatt!$E$14,IF(Übersicht!$C220=12,Datenblatt!$B$15*Datenblatt!O220^3+Datenblatt!$C$15*Datenblatt!O220^2+Datenblatt!$D$15*Datenblatt!O220+Datenblatt!$E$15,IF(Übersicht!$C220=11,Datenblatt!$B$16*Datenblatt!O220^3+Datenblatt!$C$16*Datenblatt!O220^2+Datenblatt!$D$16*Datenblatt!O220+Datenblatt!$E$16,0))))))))))))))))))</f>
        <v>#DIV/0!</v>
      </c>
      <c r="N220">
        <f>IF(AND($C220=13,H220&lt;Datenblatt!$AA$3),0,IF(AND($C220=14,H220&lt;Datenblatt!$AA$4),0,IF(AND($C220=15,H220&lt;Datenblatt!$AA$5),0,IF(AND($C220=16,H220&lt;Datenblatt!$AA$6),0,IF(AND($C220=12,H220&lt;Datenblatt!$AA$7),0,IF(AND($C220=11,H220&lt;Datenblatt!$AA$8),0,IF(AND($C220=13,H220&gt;Datenblatt!$Z$3),100,IF(AND($C220=14,H220&gt;Datenblatt!$Z$4),100,IF(AND($C220=15,H220&gt;Datenblatt!$Z$5),100,IF(AND($C220=16,H220&gt;Datenblatt!$Z$6),100,IF(AND($C220=12,H220&gt;Datenblatt!$Z$7),100,IF(AND($C220=11,H220&gt;Datenblatt!$Z$8),100,IF($C220=13,(Datenblatt!$B$19*Übersicht!H220^3)+(Datenblatt!$C$19*Übersicht!H220^2)+(Datenblatt!$D$19*Übersicht!H220)+Datenblatt!$E$19,IF($C220=14,(Datenblatt!$B$20*Übersicht!H220^3)+(Datenblatt!$C$20*Übersicht!H220^2)+(Datenblatt!$D$20*Übersicht!H220)+Datenblatt!$E$20,IF($C220=15,(Datenblatt!$B$21*Übersicht!H220^3)+(Datenblatt!$C$21*Übersicht!H220^2)+(Datenblatt!$D$21*Übersicht!H220)+Datenblatt!$E$21,IF($C220=16,(Datenblatt!$B$22*Übersicht!H220^3)+(Datenblatt!$C$22*Übersicht!H220^2)+(Datenblatt!$D$22*Übersicht!H220)+Datenblatt!$E$22,IF($C220=12,(Datenblatt!$B$23*Übersicht!H220^3)+(Datenblatt!$C$23*Übersicht!H220^2)+(Datenblatt!$D$23*Übersicht!H220)+Datenblatt!$E$23,IF($C220=11,(Datenblatt!$B$24*Übersicht!H220^3)+(Datenblatt!$C$24*Übersicht!H220^2)+(Datenblatt!$D$24*Übersicht!H220)+Datenblatt!$E$24,0))))))))))))))))))</f>
        <v>0</v>
      </c>
      <c r="O220">
        <f>IF(AND(I220="",C220=11),Datenblatt!$I$26,IF(AND(I220="",C220=12),Datenblatt!$I$26,IF(AND(I220="",C220=16),Datenblatt!$I$27,IF(AND(I220="",C220=15),Datenblatt!$I$26,IF(AND(I220="",C220=14),Datenblatt!$I$26,IF(AND(I220="",C220=13),Datenblatt!$I$26,IF(AND($C220=13,I220&gt;Datenblatt!$AC$3),0,IF(AND($C220=14,I220&gt;Datenblatt!$AC$4),0,IF(AND($C220=15,I220&gt;Datenblatt!$AC$5),0,IF(AND($C220=16,I220&gt;Datenblatt!$AC$6),0,IF(AND($C220=12,I220&gt;Datenblatt!$AC$7),0,IF(AND($C220=11,I220&gt;Datenblatt!$AC$8),0,IF(AND($C220=13,I220&lt;Datenblatt!$AB$3),100,IF(AND($C220=14,I220&lt;Datenblatt!$AB$4),100,IF(AND($C220=15,I220&lt;Datenblatt!$AB$5),100,IF(AND($C220=16,I220&lt;Datenblatt!$AB$6),100,IF(AND($C220=12,I220&lt;Datenblatt!$AB$7),100,IF(AND($C220=11,I220&lt;Datenblatt!$AB$8),100,IF($C220=13,(Datenblatt!$B$27*Übersicht!I220^3)+(Datenblatt!$C$27*Übersicht!I220^2)+(Datenblatt!$D$27*Übersicht!I220)+Datenblatt!$E$27,IF($C220=14,(Datenblatt!$B$28*Übersicht!I220^3)+(Datenblatt!$C$28*Übersicht!I220^2)+(Datenblatt!$D$28*Übersicht!I220)+Datenblatt!$E$28,IF($C220=15,(Datenblatt!$B$29*Übersicht!I220^3)+(Datenblatt!$C$29*Übersicht!I220^2)+(Datenblatt!$D$29*Übersicht!I220)+Datenblatt!$E$29,IF($C220=16,(Datenblatt!$B$30*Übersicht!I220^3)+(Datenblatt!$C$30*Übersicht!I220^2)+(Datenblatt!$D$30*Übersicht!I220)+Datenblatt!$E$30,IF($C220=12,(Datenblatt!$B$31*Übersicht!I220^3)+(Datenblatt!$C$31*Übersicht!I220^2)+(Datenblatt!$D$31*Übersicht!I220)+Datenblatt!$E$31,IF($C220=11,(Datenblatt!$B$32*Übersicht!I220^3)+(Datenblatt!$C$32*Übersicht!I220^2)+(Datenblatt!$D$32*Übersicht!I220)+Datenblatt!$E$32,0))))))))))))))))))))))))</f>
        <v>0</v>
      </c>
      <c r="P220">
        <f>IF(AND(I220="",C220=11),Datenblatt!$I$29,IF(AND(I220="",C220=12),Datenblatt!$I$29,IF(AND(I220="",C220=16),Datenblatt!$I$29,IF(AND(I220="",C220=15),Datenblatt!$I$29,IF(AND(I220="",C220=14),Datenblatt!$I$29,IF(AND(I220="",C220=13),Datenblatt!$I$29,IF(AND($C220=13,I220&gt;Datenblatt!$AC$3),0,IF(AND($C220=14,I220&gt;Datenblatt!$AC$4),0,IF(AND($C220=15,I220&gt;Datenblatt!$AC$5),0,IF(AND($C220=16,I220&gt;Datenblatt!$AC$6),0,IF(AND($C220=12,I220&gt;Datenblatt!$AC$7),0,IF(AND($C220=11,I220&gt;Datenblatt!$AC$8),0,IF(AND($C220=13,I220&lt;Datenblatt!$AB$3),100,IF(AND($C220=14,I220&lt;Datenblatt!$AB$4),100,IF(AND($C220=15,I220&lt;Datenblatt!$AB$5),100,IF(AND($C220=16,I220&lt;Datenblatt!$AB$6),100,IF(AND($C220=12,I220&lt;Datenblatt!$AB$7),100,IF(AND($C220=11,I220&lt;Datenblatt!$AB$8),100,IF($C220=13,(Datenblatt!$B$27*Übersicht!I220^3)+(Datenblatt!$C$27*Übersicht!I220^2)+(Datenblatt!$D$27*Übersicht!I220)+Datenblatt!$E$27,IF($C220=14,(Datenblatt!$B$28*Übersicht!I220^3)+(Datenblatt!$C$28*Übersicht!I220^2)+(Datenblatt!$D$28*Übersicht!I220)+Datenblatt!$E$28,IF($C220=15,(Datenblatt!$B$29*Übersicht!I220^3)+(Datenblatt!$C$29*Übersicht!I220^2)+(Datenblatt!$D$29*Übersicht!I220)+Datenblatt!$E$29,IF($C220=16,(Datenblatt!$B$30*Übersicht!I220^3)+(Datenblatt!$C$30*Übersicht!I220^2)+(Datenblatt!$D$30*Übersicht!I220)+Datenblatt!$E$30,IF($C220=12,(Datenblatt!$B$31*Übersicht!I220^3)+(Datenblatt!$C$31*Übersicht!I220^2)+(Datenblatt!$D$31*Übersicht!I220)+Datenblatt!$E$31,IF($C220=11,(Datenblatt!$B$32*Übersicht!I220^3)+(Datenblatt!$C$32*Übersicht!I220^2)+(Datenblatt!$D$32*Übersicht!I220)+Datenblatt!$E$32,0))))))))))))))))))))))))</f>
        <v>0</v>
      </c>
      <c r="Q220" s="2" t="e">
        <f t="shared" si="12"/>
        <v>#DIV/0!</v>
      </c>
      <c r="R220" s="2" t="e">
        <f t="shared" si="13"/>
        <v>#DIV/0!</v>
      </c>
      <c r="T220" s="2"/>
      <c r="U220" s="2">
        <f>Datenblatt!$I$10</f>
        <v>63</v>
      </c>
      <c r="V220" s="2">
        <f>Datenblatt!$I$18</f>
        <v>62</v>
      </c>
      <c r="W220" s="2">
        <f>Datenblatt!$I$26</f>
        <v>56</v>
      </c>
      <c r="X220" s="2">
        <f>Datenblatt!$I$34</f>
        <v>58</v>
      </c>
      <c r="Y220" s="7" t="e">
        <f t="shared" si="14"/>
        <v>#DIV/0!</v>
      </c>
      <c r="AA220" s="2">
        <f>Datenblatt!$I$5</f>
        <v>73</v>
      </c>
      <c r="AB220">
        <f>Datenblatt!$I$13</f>
        <v>80</v>
      </c>
      <c r="AC220">
        <f>Datenblatt!$I$21</f>
        <v>80</v>
      </c>
      <c r="AD220">
        <f>Datenblatt!$I$29</f>
        <v>71</v>
      </c>
      <c r="AE220">
        <f>Datenblatt!$I$37</f>
        <v>75</v>
      </c>
      <c r="AF220" s="7" t="e">
        <f t="shared" si="15"/>
        <v>#DIV/0!</v>
      </c>
    </row>
    <row r="221" spans="11:32" ht="18.75" x14ac:dyDescent="0.3">
      <c r="K221" s="3" t="e">
        <f>IF(AND($C221=13,Datenblatt!M221&lt;Datenblatt!$S$3),0,IF(AND($C221=14,Datenblatt!M221&lt;Datenblatt!$S$4),0,IF(AND($C221=15,Datenblatt!M221&lt;Datenblatt!$S$5),0,IF(AND($C221=16,Datenblatt!M221&lt;Datenblatt!$S$6),0,IF(AND($C221=12,Datenblatt!M221&lt;Datenblatt!$S$7),0,IF(AND($C221=11,Datenblatt!M221&lt;Datenblatt!$S$8),0,IF(AND($C221=13,Datenblatt!M221&gt;Datenblatt!$R$3),100,IF(AND($C221=14,Datenblatt!M221&gt;Datenblatt!$R$4),100,IF(AND($C221=15,Datenblatt!M221&gt;Datenblatt!$R$5),100,IF(AND($C221=16,Datenblatt!M221&gt;Datenblatt!$R$6),100,IF(AND($C221=12,Datenblatt!M221&gt;Datenblatt!$R$7),100,IF(AND($C221=11,Datenblatt!M221&gt;Datenblatt!$R$8),100,IF(Übersicht!$C221=13,Datenblatt!$B$35*Datenblatt!M221^3+Datenblatt!$C$35*Datenblatt!M221^2+Datenblatt!$D$35*Datenblatt!M221+Datenblatt!$E$35,IF(Übersicht!$C221=14,Datenblatt!$B$36*Datenblatt!M221^3+Datenblatt!$C$36*Datenblatt!M221^2+Datenblatt!$D$36*Datenblatt!M221+Datenblatt!$E$36,IF(Übersicht!$C221=15,Datenblatt!$B$37*Datenblatt!M221^3+Datenblatt!$C$37*Datenblatt!M221^2+Datenblatt!$D$37*Datenblatt!M221+Datenblatt!$E$37,IF(Übersicht!$C221=16,Datenblatt!$B$38*Datenblatt!M221^3+Datenblatt!$C$38*Datenblatt!M221^2+Datenblatt!$D$38*Datenblatt!M221+Datenblatt!$E$38,IF(Übersicht!$C221=12,Datenblatt!$B$39*Datenblatt!M221^3+Datenblatt!$C$39*Datenblatt!M221^2+Datenblatt!$D$39*Datenblatt!M221+Datenblatt!$E$39,IF(Übersicht!$C221=11,Datenblatt!$B$40*Datenblatt!M221^3+Datenblatt!$C$40*Datenblatt!M221^2+Datenblatt!$D$40*Datenblatt!M221+Datenblatt!$E$40,0))))))))))))))))))</f>
        <v>#DIV/0!</v>
      </c>
      <c r="L221" s="3"/>
      <c r="M221" t="e">
        <f>IF(AND(Übersicht!$C221=13,Datenblatt!O221&lt;Datenblatt!$Y$3),0,IF(AND(Übersicht!$C221=14,Datenblatt!O221&lt;Datenblatt!$Y$4),0,IF(AND(Übersicht!$C221=15,Datenblatt!O221&lt;Datenblatt!$Y$5),0,IF(AND(Übersicht!$C221=16,Datenblatt!O221&lt;Datenblatt!$Y$6),0,IF(AND(Übersicht!$C221=12,Datenblatt!O221&lt;Datenblatt!$Y$7),0,IF(AND(Übersicht!$C221=11,Datenblatt!O221&lt;Datenblatt!$Y$8),0,IF(AND($C221=13,Datenblatt!O221&gt;Datenblatt!$X$3),100,IF(AND($C221=14,Datenblatt!O221&gt;Datenblatt!$X$4),100,IF(AND($C221=15,Datenblatt!O221&gt;Datenblatt!$X$5),100,IF(AND($C221=16,Datenblatt!O221&gt;Datenblatt!$X$6),100,IF(AND($C221=12,Datenblatt!O221&gt;Datenblatt!$X$7),100,IF(AND($C221=11,Datenblatt!O221&gt;Datenblatt!$X$8),100,IF(Übersicht!$C221=13,Datenblatt!$B$11*Datenblatt!O221^3+Datenblatt!$C$11*Datenblatt!O221^2+Datenblatt!$D$11*Datenblatt!O221+Datenblatt!$E$11,IF(Übersicht!$C221=14,Datenblatt!$B$12*Datenblatt!O221^3+Datenblatt!$C$12*Datenblatt!O221^2+Datenblatt!$D$12*Datenblatt!O221+Datenblatt!$E$12,IF(Übersicht!$C221=15,Datenblatt!$B$13*Datenblatt!O221^3+Datenblatt!$C$13*Datenblatt!O221^2+Datenblatt!$D$13*Datenblatt!O221+Datenblatt!$E$13,IF(Übersicht!$C221=16,Datenblatt!$B$14*Datenblatt!O221^3+Datenblatt!$C$14*Datenblatt!O221^2+Datenblatt!$D$14*Datenblatt!O221+Datenblatt!$E$14,IF(Übersicht!$C221=12,Datenblatt!$B$15*Datenblatt!O221^3+Datenblatt!$C$15*Datenblatt!O221^2+Datenblatt!$D$15*Datenblatt!O221+Datenblatt!$E$15,IF(Übersicht!$C221=11,Datenblatt!$B$16*Datenblatt!O221^3+Datenblatt!$C$16*Datenblatt!O221^2+Datenblatt!$D$16*Datenblatt!O221+Datenblatt!$E$16,0))))))))))))))))))</f>
        <v>#DIV/0!</v>
      </c>
      <c r="N221">
        <f>IF(AND($C221=13,H221&lt;Datenblatt!$AA$3),0,IF(AND($C221=14,H221&lt;Datenblatt!$AA$4),0,IF(AND($C221=15,H221&lt;Datenblatt!$AA$5),0,IF(AND($C221=16,H221&lt;Datenblatt!$AA$6),0,IF(AND($C221=12,H221&lt;Datenblatt!$AA$7),0,IF(AND($C221=11,H221&lt;Datenblatt!$AA$8),0,IF(AND($C221=13,H221&gt;Datenblatt!$Z$3),100,IF(AND($C221=14,H221&gt;Datenblatt!$Z$4),100,IF(AND($C221=15,H221&gt;Datenblatt!$Z$5),100,IF(AND($C221=16,H221&gt;Datenblatt!$Z$6),100,IF(AND($C221=12,H221&gt;Datenblatt!$Z$7),100,IF(AND($C221=11,H221&gt;Datenblatt!$Z$8),100,IF($C221=13,(Datenblatt!$B$19*Übersicht!H221^3)+(Datenblatt!$C$19*Übersicht!H221^2)+(Datenblatt!$D$19*Übersicht!H221)+Datenblatt!$E$19,IF($C221=14,(Datenblatt!$B$20*Übersicht!H221^3)+(Datenblatt!$C$20*Übersicht!H221^2)+(Datenblatt!$D$20*Übersicht!H221)+Datenblatt!$E$20,IF($C221=15,(Datenblatt!$B$21*Übersicht!H221^3)+(Datenblatt!$C$21*Übersicht!H221^2)+(Datenblatt!$D$21*Übersicht!H221)+Datenblatt!$E$21,IF($C221=16,(Datenblatt!$B$22*Übersicht!H221^3)+(Datenblatt!$C$22*Übersicht!H221^2)+(Datenblatt!$D$22*Übersicht!H221)+Datenblatt!$E$22,IF($C221=12,(Datenblatt!$B$23*Übersicht!H221^3)+(Datenblatt!$C$23*Übersicht!H221^2)+(Datenblatt!$D$23*Übersicht!H221)+Datenblatt!$E$23,IF($C221=11,(Datenblatt!$B$24*Übersicht!H221^3)+(Datenblatt!$C$24*Übersicht!H221^2)+(Datenblatt!$D$24*Übersicht!H221)+Datenblatt!$E$24,0))))))))))))))))))</f>
        <v>0</v>
      </c>
      <c r="O221">
        <f>IF(AND(I221="",C221=11),Datenblatt!$I$26,IF(AND(I221="",C221=12),Datenblatt!$I$26,IF(AND(I221="",C221=16),Datenblatt!$I$27,IF(AND(I221="",C221=15),Datenblatt!$I$26,IF(AND(I221="",C221=14),Datenblatt!$I$26,IF(AND(I221="",C221=13),Datenblatt!$I$26,IF(AND($C221=13,I221&gt;Datenblatt!$AC$3),0,IF(AND($C221=14,I221&gt;Datenblatt!$AC$4),0,IF(AND($C221=15,I221&gt;Datenblatt!$AC$5),0,IF(AND($C221=16,I221&gt;Datenblatt!$AC$6),0,IF(AND($C221=12,I221&gt;Datenblatt!$AC$7),0,IF(AND($C221=11,I221&gt;Datenblatt!$AC$8),0,IF(AND($C221=13,I221&lt;Datenblatt!$AB$3),100,IF(AND($C221=14,I221&lt;Datenblatt!$AB$4),100,IF(AND($C221=15,I221&lt;Datenblatt!$AB$5),100,IF(AND($C221=16,I221&lt;Datenblatt!$AB$6),100,IF(AND($C221=12,I221&lt;Datenblatt!$AB$7),100,IF(AND($C221=11,I221&lt;Datenblatt!$AB$8),100,IF($C221=13,(Datenblatt!$B$27*Übersicht!I221^3)+(Datenblatt!$C$27*Übersicht!I221^2)+(Datenblatt!$D$27*Übersicht!I221)+Datenblatt!$E$27,IF($C221=14,(Datenblatt!$B$28*Übersicht!I221^3)+(Datenblatt!$C$28*Übersicht!I221^2)+(Datenblatt!$D$28*Übersicht!I221)+Datenblatt!$E$28,IF($C221=15,(Datenblatt!$B$29*Übersicht!I221^3)+(Datenblatt!$C$29*Übersicht!I221^2)+(Datenblatt!$D$29*Übersicht!I221)+Datenblatt!$E$29,IF($C221=16,(Datenblatt!$B$30*Übersicht!I221^3)+(Datenblatt!$C$30*Übersicht!I221^2)+(Datenblatt!$D$30*Übersicht!I221)+Datenblatt!$E$30,IF($C221=12,(Datenblatt!$B$31*Übersicht!I221^3)+(Datenblatt!$C$31*Übersicht!I221^2)+(Datenblatt!$D$31*Übersicht!I221)+Datenblatt!$E$31,IF($C221=11,(Datenblatt!$B$32*Übersicht!I221^3)+(Datenblatt!$C$32*Übersicht!I221^2)+(Datenblatt!$D$32*Übersicht!I221)+Datenblatt!$E$32,0))))))))))))))))))))))))</f>
        <v>0</v>
      </c>
      <c r="P221">
        <f>IF(AND(I221="",C221=11),Datenblatt!$I$29,IF(AND(I221="",C221=12),Datenblatt!$I$29,IF(AND(I221="",C221=16),Datenblatt!$I$29,IF(AND(I221="",C221=15),Datenblatt!$I$29,IF(AND(I221="",C221=14),Datenblatt!$I$29,IF(AND(I221="",C221=13),Datenblatt!$I$29,IF(AND($C221=13,I221&gt;Datenblatt!$AC$3),0,IF(AND($C221=14,I221&gt;Datenblatt!$AC$4),0,IF(AND($C221=15,I221&gt;Datenblatt!$AC$5),0,IF(AND($C221=16,I221&gt;Datenblatt!$AC$6),0,IF(AND($C221=12,I221&gt;Datenblatt!$AC$7),0,IF(AND($C221=11,I221&gt;Datenblatt!$AC$8),0,IF(AND($C221=13,I221&lt;Datenblatt!$AB$3),100,IF(AND($C221=14,I221&lt;Datenblatt!$AB$4),100,IF(AND($C221=15,I221&lt;Datenblatt!$AB$5),100,IF(AND($C221=16,I221&lt;Datenblatt!$AB$6),100,IF(AND($C221=12,I221&lt;Datenblatt!$AB$7),100,IF(AND($C221=11,I221&lt;Datenblatt!$AB$8),100,IF($C221=13,(Datenblatt!$B$27*Übersicht!I221^3)+(Datenblatt!$C$27*Übersicht!I221^2)+(Datenblatt!$D$27*Übersicht!I221)+Datenblatt!$E$27,IF($C221=14,(Datenblatt!$B$28*Übersicht!I221^3)+(Datenblatt!$C$28*Übersicht!I221^2)+(Datenblatt!$D$28*Übersicht!I221)+Datenblatt!$E$28,IF($C221=15,(Datenblatt!$B$29*Übersicht!I221^3)+(Datenblatt!$C$29*Übersicht!I221^2)+(Datenblatt!$D$29*Übersicht!I221)+Datenblatt!$E$29,IF($C221=16,(Datenblatt!$B$30*Übersicht!I221^3)+(Datenblatt!$C$30*Übersicht!I221^2)+(Datenblatt!$D$30*Übersicht!I221)+Datenblatt!$E$30,IF($C221=12,(Datenblatt!$B$31*Übersicht!I221^3)+(Datenblatt!$C$31*Übersicht!I221^2)+(Datenblatt!$D$31*Übersicht!I221)+Datenblatt!$E$31,IF($C221=11,(Datenblatt!$B$32*Übersicht!I221^3)+(Datenblatt!$C$32*Übersicht!I221^2)+(Datenblatt!$D$32*Übersicht!I221)+Datenblatt!$E$32,0))))))))))))))))))))))))</f>
        <v>0</v>
      </c>
      <c r="Q221" s="2" t="e">
        <f t="shared" si="12"/>
        <v>#DIV/0!</v>
      </c>
      <c r="R221" s="2" t="e">
        <f t="shared" si="13"/>
        <v>#DIV/0!</v>
      </c>
      <c r="T221" s="2"/>
      <c r="U221" s="2">
        <f>Datenblatt!$I$10</f>
        <v>63</v>
      </c>
      <c r="V221" s="2">
        <f>Datenblatt!$I$18</f>
        <v>62</v>
      </c>
      <c r="W221" s="2">
        <f>Datenblatt!$I$26</f>
        <v>56</v>
      </c>
      <c r="X221" s="2">
        <f>Datenblatt!$I$34</f>
        <v>58</v>
      </c>
      <c r="Y221" s="7" t="e">
        <f t="shared" si="14"/>
        <v>#DIV/0!</v>
      </c>
      <c r="AA221" s="2">
        <f>Datenblatt!$I$5</f>
        <v>73</v>
      </c>
      <c r="AB221">
        <f>Datenblatt!$I$13</f>
        <v>80</v>
      </c>
      <c r="AC221">
        <f>Datenblatt!$I$21</f>
        <v>80</v>
      </c>
      <c r="AD221">
        <f>Datenblatt!$I$29</f>
        <v>71</v>
      </c>
      <c r="AE221">
        <f>Datenblatt!$I$37</f>
        <v>75</v>
      </c>
      <c r="AF221" s="7" t="e">
        <f t="shared" si="15"/>
        <v>#DIV/0!</v>
      </c>
    </row>
    <row r="222" spans="11:32" ht="18.75" x14ac:dyDescent="0.3">
      <c r="K222" s="3" t="e">
        <f>IF(AND($C222=13,Datenblatt!M222&lt;Datenblatt!$S$3),0,IF(AND($C222=14,Datenblatt!M222&lt;Datenblatt!$S$4),0,IF(AND($C222=15,Datenblatt!M222&lt;Datenblatt!$S$5),0,IF(AND($C222=16,Datenblatt!M222&lt;Datenblatt!$S$6),0,IF(AND($C222=12,Datenblatt!M222&lt;Datenblatt!$S$7),0,IF(AND($C222=11,Datenblatt!M222&lt;Datenblatt!$S$8),0,IF(AND($C222=13,Datenblatt!M222&gt;Datenblatt!$R$3),100,IF(AND($C222=14,Datenblatt!M222&gt;Datenblatt!$R$4),100,IF(AND($C222=15,Datenblatt!M222&gt;Datenblatt!$R$5),100,IF(AND($C222=16,Datenblatt!M222&gt;Datenblatt!$R$6),100,IF(AND($C222=12,Datenblatt!M222&gt;Datenblatt!$R$7),100,IF(AND($C222=11,Datenblatt!M222&gt;Datenblatt!$R$8),100,IF(Übersicht!$C222=13,Datenblatt!$B$35*Datenblatt!M222^3+Datenblatt!$C$35*Datenblatt!M222^2+Datenblatt!$D$35*Datenblatt!M222+Datenblatt!$E$35,IF(Übersicht!$C222=14,Datenblatt!$B$36*Datenblatt!M222^3+Datenblatt!$C$36*Datenblatt!M222^2+Datenblatt!$D$36*Datenblatt!M222+Datenblatt!$E$36,IF(Übersicht!$C222=15,Datenblatt!$B$37*Datenblatt!M222^3+Datenblatt!$C$37*Datenblatt!M222^2+Datenblatt!$D$37*Datenblatt!M222+Datenblatt!$E$37,IF(Übersicht!$C222=16,Datenblatt!$B$38*Datenblatt!M222^3+Datenblatt!$C$38*Datenblatt!M222^2+Datenblatt!$D$38*Datenblatt!M222+Datenblatt!$E$38,IF(Übersicht!$C222=12,Datenblatt!$B$39*Datenblatt!M222^3+Datenblatt!$C$39*Datenblatt!M222^2+Datenblatt!$D$39*Datenblatt!M222+Datenblatt!$E$39,IF(Übersicht!$C222=11,Datenblatt!$B$40*Datenblatt!M222^3+Datenblatt!$C$40*Datenblatt!M222^2+Datenblatt!$D$40*Datenblatt!M222+Datenblatt!$E$40,0))))))))))))))))))</f>
        <v>#DIV/0!</v>
      </c>
      <c r="L222" s="3"/>
      <c r="M222" t="e">
        <f>IF(AND(Übersicht!$C222=13,Datenblatt!O222&lt;Datenblatt!$Y$3),0,IF(AND(Übersicht!$C222=14,Datenblatt!O222&lt;Datenblatt!$Y$4),0,IF(AND(Übersicht!$C222=15,Datenblatt!O222&lt;Datenblatt!$Y$5),0,IF(AND(Übersicht!$C222=16,Datenblatt!O222&lt;Datenblatt!$Y$6),0,IF(AND(Übersicht!$C222=12,Datenblatt!O222&lt;Datenblatt!$Y$7),0,IF(AND(Übersicht!$C222=11,Datenblatt!O222&lt;Datenblatt!$Y$8),0,IF(AND($C222=13,Datenblatt!O222&gt;Datenblatt!$X$3),100,IF(AND($C222=14,Datenblatt!O222&gt;Datenblatt!$X$4),100,IF(AND($C222=15,Datenblatt!O222&gt;Datenblatt!$X$5),100,IF(AND($C222=16,Datenblatt!O222&gt;Datenblatt!$X$6),100,IF(AND($C222=12,Datenblatt!O222&gt;Datenblatt!$X$7),100,IF(AND($C222=11,Datenblatt!O222&gt;Datenblatt!$X$8),100,IF(Übersicht!$C222=13,Datenblatt!$B$11*Datenblatt!O222^3+Datenblatt!$C$11*Datenblatt!O222^2+Datenblatt!$D$11*Datenblatt!O222+Datenblatt!$E$11,IF(Übersicht!$C222=14,Datenblatt!$B$12*Datenblatt!O222^3+Datenblatt!$C$12*Datenblatt!O222^2+Datenblatt!$D$12*Datenblatt!O222+Datenblatt!$E$12,IF(Übersicht!$C222=15,Datenblatt!$B$13*Datenblatt!O222^3+Datenblatt!$C$13*Datenblatt!O222^2+Datenblatt!$D$13*Datenblatt!O222+Datenblatt!$E$13,IF(Übersicht!$C222=16,Datenblatt!$B$14*Datenblatt!O222^3+Datenblatt!$C$14*Datenblatt!O222^2+Datenblatt!$D$14*Datenblatt!O222+Datenblatt!$E$14,IF(Übersicht!$C222=12,Datenblatt!$B$15*Datenblatt!O222^3+Datenblatt!$C$15*Datenblatt!O222^2+Datenblatt!$D$15*Datenblatt!O222+Datenblatt!$E$15,IF(Übersicht!$C222=11,Datenblatt!$B$16*Datenblatt!O222^3+Datenblatt!$C$16*Datenblatt!O222^2+Datenblatt!$D$16*Datenblatt!O222+Datenblatt!$E$16,0))))))))))))))))))</f>
        <v>#DIV/0!</v>
      </c>
      <c r="N222">
        <f>IF(AND($C222=13,H222&lt;Datenblatt!$AA$3),0,IF(AND($C222=14,H222&lt;Datenblatt!$AA$4),0,IF(AND($C222=15,H222&lt;Datenblatt!$AA$5),0,IF(AND($C222=16,H222&lt;Datenblatt!$AA$6),0,IF(AND($C222=12,H222&lt;Datenblatt!$AA$7),0,IF(AND($C222=11,H222&lt;Datenblatt!$AA$8),0,IF(AND($C222=13,H222&gt;Datenblatt!$Z$3),100,IF(AND($C222=14,H222&gt;Datenblatt!$Z$4),100,IF(AND($C222=15,H222&gt;Datenblatt!$Z$5),100,IF(AND($C222=16,H222&gt;Datenblatt!$Z$6),100,IF(AND($C222=12,H222&gt;Datenblatt!$Z$7),100,IF(AND($C222=11,H222&gt;Datenblatt!$Z$8),100,IF($C222=13,(Datenblatt!$B$19*Übersicht!H222^3)+(Datenblatt!$C$19*Übersicht!H222^2)+(Datenblatt!$D$19*Übersicht!H222)+Datenblatt!$E$19,IF($C222=14,(Datenblatt!$B$20*Übersicht!H222^3)+(Datenblatt!$C$20*Übersicht!H222^2)+(Datenblatt!$D$20*Übersicht!H222)+Datenblatt!$E$20,IF($C222=15,(Datenblatt!$B$21*Übersicht!H222^3)+(Datenblatt!$C$21*Übersicht!H222^2)+(Datenblatt!$D$21*Übersicht!H222)+Datenblatt!$E$21,IF($C222=16,(Datenblatt!$B$22*Übersicht!H222^3)+(Datenblatt!$C$22*Übersicht!H222^2)+(Datenblatt!$D$22*Übersicht!H222)+Datenblatt!$E$22,IF($C222=12,(Datenblatt!$B$23*Übersicht!H222^3)+(Datenblatt!$C$23*Übersicht!H222^2)+(Datenblatt!$D$23*Übersicht!H222)+Datenblatt!$E$23,IF($C222=11,(Datenblatt!$B$24*Übersicht!H222^3)+(Datenblatt!$C$24*Übersicht!H222^2)+(Datenblatt!$D$24*Übersicht!H222)+Datenblatt!$E$24,0))))))))))))))))))</f>
        <v>0</v>
      </c>
      <c r="O222">
        <f>IF(AND(I222="",C222=11),Datenblatt!$I$26,IF(AND(I222="",C222=12),Datenblatt!$I$26,IF(AND(I222="",C222=16),Datenblatt!$I$27,IF(AND(I222="",C222=15),Datenblatt!$I$26,IF(AND(I222="",C222=14),Datenblatt!$I$26,IF(AND(I222="",C222=13),Datenblatt!$I$26,IF(AND($C222=13,I222&gt;Datenblatt!$AC$3),0,IF(AND($C222=14,I222&gt;Datenblatt!$AC$4),0,IF(AND($C222=15,I222&gt;Datenblatt!$AC$5),0,IF(AND($C222=16,I222&gt;Datenblatt!$AC$6),0,IF(AND($C222=12,I222&gt;Datenblatt!$AC$7),0,IF(AND($C222=11,I222&gt;Datenblatt!$AC$8),0,IF(AND($C222=13,I222&lt;Datenblatt!$AB$3),100,IF(AND($C222=14,I222&lt;Datenblatt!$AB$4),100,IF(AND($C222=15,I222&lt;Datenblatt!$AB$5),100,IF(AND($C222=16,I222&lt;Datenblatt!$AB$6),100,IF(AND($C222=12,I222&lt;Datenblatt!$AB$7),100,IF(AND($C222=11,I222&lt;Datenblatt!$AB$8),100,IF($C222=13,(Datenblatt!$B$27*Übersicht!I222^3)+(Datenblatt!$C$27*Übersicht!I222^2)+(Datenblatt!$D$27*Übersicht!I222)+Datenblatt!$E$27,IF($C222=14,(Datenblatt!$B$28*Übersicht!I222^3)+(Datenblatt!$C$28*Übersicht!I222^2)+(Datenblatt!$D$28*Übersicht!I222)+Datenblatt!$E$28,IF($C222=15,(Datenblatt!$B$29*Übersicht!I222^3)+(Datenblatt!$C$29*Übersicht!I222^2)+(Datenblatt!$D$29*Übersicht!I222)+Datenblatt!$E$29,IF($C222=16,(Datenblatt!$B$30*Übersicht!I222^3)+(Datenblatt!$C$30*Übersicht!I222^2)+(Datenblatt!$D$30*Übersicht!I222)+Datenblatt!$E$30,IF($C222=12,(Datenblatt!$B$31*Übersicht!I222^3)+(Datenblatt!$C$31*Übersicht!I222^2)+(Datenblatt!$D$31*Übersicht!I222)+Datenblatt!$E$31,IF($C222=11,(Datenblatt!$B$32*Übersicht!I222^3)+(Datenblatt!$C$32*Übersicht!I222^2)+(Datenblatt!$D$32*Übersicht!I222)+Datenblatt!$E$32,0))))))))))))))))))))))))</f>
        <v>0</v>
      </c>
      <c r="P222">
        <f>IF(AND(I222="",C222=11),Datenblatt!$I$29,IF(AND(I222="",C222=12),Datenblatt!$I$29,IF(AND(I222="",C222=16),Datenblatt!$I$29,IF(AND(I222="",C222=15),Datenblatt!$I$29,IF(AND(I222="",C222=14),Datenblatt!$I$29,IF(AND(I222="",C222=13),Datenblatt!$I$29,IF(AND($C222=13,I222&gt;Datenblatt!$AC$3),0,IF(AND($C222=14,I222&gt;Datenblatt!$AC$4),0,IF(AND($C222=15,I222&gt;Datenblatt!$AC$5),0,IF(AND($C222=16,I222&gt;Datenblatt!$AC$6),0,IF(AND($C222=12,I222&gt;Datenblatt!$AC$7),0,IF(AND($C222=11,I222&gt;Datenblatt!$AC$8),0,IF(AND($C222=13,I222&lt;Datenblatt!$AB$3),100,IF(AND($C222=14,I222&lt;Datenblatt!$AB$4),100,IF(AND($C222=15,I222&lt;Datenblatt!$AB$5),100,IF(AND($C222=16,I222&lt;Datenblatt!$AB$6),100,IF(AND($C222=12,I222&lt;Datenblatt!$AB$7),100,IF(AND($C222=11,I222&lt;Datenblatt!$AB$8),100,IF($C222=13,(Datenblatt!$B$27*Übersicht!I222^3)+(Datenblatt!$C$27*Übersicht!I222^2)+(Datenblatt!$D$27*Übersicht!I222)+Datenblatt!$E$27,IF($C222=14,(Datenblatt!$B$28*Übersicht!I222^3)+(Datenblatt!$C$28*Übersicht!I222^2)+(Datenblatt!$D$28*Übersicht!I222)+Datenblatt!$E$28,IF($C222=15,(Datenblatt!$B$29*Übersicht!I222^3)+(Datenblatt!$C$29*Übersicht!I222^2)+(Datenblatt!$D$29*Übersicht!I222)+Datenblatt!$E$29,IF($C222=16,(Datenblatt!$B$30*Übersicht!I222^3)+(Datenblatt!$C$30*Übersicht!I222^2)+(Datenblatt!$D$30*Übersicht!I222)+Datenblatt!$E$30,IF($C222=12,(Datenblatt!$B$31*Übersicht!I222^3)+(Datenblatt!$C$31*Übersicht!I222^2)+(Datenblatt!$D$31*Übersicht!I222)+Datenblatt!$E$31,IF($C222=11,(Datenblatt!$B$32*Übersicht!I222^3)+(Datenblatt!$C$32*Übersicht!I222^2)+(Datenblatt!$D$32*Übersicht!I222)+Datenblatt!$E$32,0))))))))))))))))))))))))</f>
        <v>0</v>
      </c>
      <c r="Q222" s="2" t="e">
        <f t="shared" si="12"/>
        <v>#DIV/0!</v>
      </c>
      <c r="R222" s="2" t="e">
        <f t="shared" si="13"/>
        <v>#DIV/0!</v>
      </c>
      <c r="T222" s="2"/>
      <c r="U222" s="2">
        <f>Datenblatt!$I$10</f>
        <v>63</v>
      </c>
      <c r="V222" s="2">
        <f>Datenblatt!$I$18</f>
        <v>62</v>
      </c>
      <c r="W222" s="2">
        <f>Datenblatt!$I$26</f>
        <v>56</v>
      </c>
      <c r="X222" s="2">
        <f>Datenblatt!$I$34</f>
        <v>58</v>
      </c>
      <c r="Y222" s="7" t="e">
        <f t="shared" si="14"/>
        <v>#DIV/0!</v>
      </c>
      <c r="AA222" s="2">
        <f>Datenblatt!$I$5</f>
        <v>73</v>
      </c>
      <c r="AB222">
        <f>Datenblatt!$I$13</f>
        <v>80</v>
      </c>
      <c r="AC222">
        <f>Datenblatt!$I$21</f>
        <v>80</v>
      </c>
      <c r="AD222">
        <f>Datenblatt!$I$29</f>
        <v>71</v>
      </c>
      <c r="AE222">
        <f>Datenblatt!$I$37</f>
        <v>75</v>
      </c>
      <c r="AF222" s="7" t="e">
        <f t="shared" si="15"/>
        <v>#DIV/0!</v>
      </c>
    </row>
    <row r="223" spans="11:32" ht="18.75" x14ac:dyDescent="0.3">
      <c r="K223" s="3" t="e">
        <f>IF(AND($C223=13,Datenblatt!M223&lt;Datenblatt!$S$3),0,IF(AND($C223=14,Datenblatt!M223&lt;Datenblatt!$S$4),0,IF(AND($C223=15,Datenblatt!M223&lt;Datenblatt!$S$5),0,IF(AND($C223=16,Datenblatt!M223&lt;Datenblatt!$S$6),0,IF(AND($C223=12,Datenblatt!M223&lt;Datenblatt!$S$7),0,IF(AND($C223=11,Datenblatt!M223&lt;Datenblatt!$S$8),0,IF(AND($C223=13,Datenblatt!M223&gt;Datenblatt!$R$3),100,IF(AND($C223=14,Datenblatt!M223&gt;Datenblatt!$R$4),100,IF(AND($C223=15,Datenblatt!M223&gt;Datenblatt!$R$5),100,IF(AND($C223=16,Datenblatt!M223&gt;Datenblatt!$R$6),100,IF(AND($C223=12,Datenblatt!M223&gt;Datenblatt!$R$7),100,IF(AND($C223=11,Datenblatt!M223&gt;Datenblatt!$R$8),100,IF(Übersicht!$C223=13,Datenblatt!$B$35*Datenblatt!M223^3+Datenblatt!$C$35*Datenblatt!M223^2+Datenblatt!$D$35*Datenblatt!M223+Datenblatt!$E$35,IF(Übersicht!$C223=14,Datenblatt!$B$36*Datenblatt!M223^3+Datenblatt!$C$36*Datenblatt!M223^2+Datenblatt!$D$36*Datenblatt!M223+Datenblatt!$E$36,IF(Übersicht!$C223=15,Datenblatt!$B$37*Datenblatt!M223^3+Datenblatt!$C$37*Datenblatt!M223^2+Datenblatt!$D$37*Datenblatt!M223+Datenblatt!$E$37,IF(Übersicht!$C223=16,Datenblatt!$B$38*Datenblatt!M223^3+Datenblatt!$C$38*Datenblatt!M223^2+Datenblatt!$D$38*Datenblatt!M223+Datenblatt!$E$38,IF(Übersicht!$C223=12,Datenblatt!$B$39*Datenblatt!M223^3+Datenblatt!$C$39*Datenblatt!M223^2+Datenblatt!$D$39*Datenblatt!M223+Datenblatt!$E$39,IF(Übersicht!$C223=11,Datenblatt!$B$40*Datenblatt!M223^3+Datenblatt!$C$40*Datenblatt!M223^2+Datenblatt!$D$40*Datenblatt!M223+Datenblatt!$E$40,0))))))))))))))))))</f>
        <v>#DIV/0!</v>
      </c>
      <c r="L223" s="3"/>
      <c r="M223" t="e">
        <f>IF(AND(Übersicht!$C223=13,Datenblatt!O223&lt;Datenblatt!$Y$3),0,IF(AND(Übersicht!$C223=14,Datenblatt!O223&lt;Datenblatt!$Y$4),0,IF(AND(Übersicht!$C223=15,Datenblatt!O223&lt;Datenblatt!$Y$5),0,IF(AND(Übersicht!$C223=16,Datenblatt!O223&lt;Datenblatt!$Y$6),0,IF(AND(Übersicht!$C223=12,Datenblatt!O223&lt;Datenblatt!$Y$7),0,IF(AND(Übersicht!$C223=11,Datenblatt!O223&lt;Datenblatt!$Y$8),0,IF(AND($C223=13,Datenblatt!O223&gt;Datenblatt!$X$3),100,IF(AND($C223=14,Datenblatt!O223&gt;Datenblatt!$X$4),100,IF(AND($C223=15,Datenblatt!O223&gt;Datenblatt!$X$5),100,IF(AND($C223=16,Datenblatt!O223&gt;Datenblatt!$X$6),100,IF(AND($C223=12,Datenblatt!O223&gt;Datenblatt!$X$7),100,IF(AND($C223=11,Datenblatt!O223&gt;Datenblatt!$X$8),100,IF(Übersicht!$C223=13,Datenblatt!$B$11*Datenblatt!O223^3+Datenblatt!$C$11*Datenblatt!O223^2+Datenblatt!$D$11*Datenblatt!O223+Datenblatt!$E$11,IF(Übersicht!$C223=14,Datenblatt!$B$12*Datenblatt!O223^3+Datenblatt!$C$12*Datenblatt!O223^2+Datenblatt!$D$12*Datenblatt!O223+Datenblatt!$E$12,IF(Übersicht!$C223=15,Datenblatt!$B$13*Datenblatt!O223^3+Datenblatt!$C$13*Datenblatt!O223^2+Datenblatt!$D$13*Datenblatt!O223+Datenblatt!$E$13,IF(Übersicht!$C223=16,Datenblatt!$B$14*Datenblatt!O223^3+Datenblatt!$C$14*Datenblatt!O223^2+Datenblatt!$D$14*Datenblatt!O223+Datenblatt!$E$14,IF(Übersicht!$C223=12,Datenblatt!$B$15*Datenblatt!O223^3+Datenblatt!$C$15*Datenblatt!O223^2+Datenblatt!$D$15*Datenblatt!O223+Datenblatt!$E$15,IF(Übersicht!$C223=11,Datenblatt!$B$16*Datenblatt!O223^3+Datenblatt!$C$16*Datenblatt!O223^2+Datenblatt!$D$16*Datenblatt!O223+Datenblatt!$E$16,0))))))))))))))))))</f>
        <v>#DIV/0!</v>
      </c>
      <c r="N223">
        <f>IF(AND($C223=13,H223&lt;Datenblatt!$AA$3),0,IF(AND($C223=14,H223&lt;Datenblatt!$AA$4),0,IF(AND($C223=15,H223&lt;Datenblatt!$AA$5),0,IF(AND($C223=16,H223&lt;Datenblatt!$AA$6),0,IF(AND($C223=12,H223&lt;Datenblatt!$AA$7),0,IF(AND($C223=11,H223&lt;Datenblatt!$AA$8),0,IF(AND($C223=13,H223&gt;Datenblatt!$Z$3),100,IF(AND($C223=14,H223&gt;Datenblatt!$Z$4),100,IF(AND($C223=15,H223&gt;Datenblatt!$Z$5),100,IF(AND($C223=16,H223&gt;Datenblatt!$Z$6),100,IF(AND($C223=12,H223&gt;Datenblatt!$Z$7),100,IF(AND($C223=11,H223&gt;Datenblatt!$Z$8),100,IF($C223=13,(Datenblatt!$B$19*Übersicht!H223^3)+(Datenblatt!$C$19*Übersicht!H223^2)+(Datenblatt!$D$19*Übersicht!H223)+Datenblatt!$E$19,IF($C223=14,(Datenblatt!$B$20*Übersicht!H223^3)+(Datenblatt!$C$20*Übersicht!H223^2)+(Datenblatt!$D$20*Übersicht!H223)+Datenblatt!$E$20,IF($C223=15,(Datenblatt!$B$21*Übersicht!H223^3)+(Datenblatt!$C$21*Übersicht!H223^2)+(Datenblatt!$D$21*Übersicht!H223)+Datenblatt!$E$21,IF($C223=16,(Datenblatt!$B$22*Übersicht!H223^3)+(Datenblatt!$C$22*Übersicht!H223^2)+(Datenblatt!$D$22*Übersicht!H223)+Datenblatt!$E$22,IF($C223=12,(Datenblatt!$B$23*Übersicht!H223^3)+(Datenblatt!$C$23*Übersicht!H223^2)+(Datenblatt!$D$23*Übersicht!H223)+Datenblatt!$E$23,IF($C223=11,(Datenblatt!$B$24*Übersicht!H223^3)+(Datenblatt!$C$24*Übersicht!H223^2)+(Datenblatt!$D$24*Übersicht!H223)+Datenblatt!$E$24,0))))))))))))))))))</f>
        <v>0</v>
      </c>
      <c r="O223">
        <f>IF(AND(I223="",C223=11),Datenblatt!$I$26,IF(AND(I223="",C223=12),Datenblatt!$I$26,IF(AND(I223="",C223=16),Datenblatt!$I$27,IF(AND(I223="",C223=15),Datenblatt!$I$26,IF(AND(I223="",C223=14),Datenblatt!$I$26,IF(AND(I223="",C223=13),Datenblatt!$I$26,IF(AND($C223=13,I223&gt;Datenblatt!$AC$3),0,IF(AND($C223=14,I223&gt;Datenblatt!$AC$4),0,IF(AND($C223=15,I223&gt;Datenblatt!$AC$5),0,IF(AND($C223=16,I223&gt;Datenblatt!$AC$6),0,IF(AND($C223=12,I223&gt;Datenblatt!$AC$7),0,IF(AND($C223=11,I223&gt;Datenblatt!$AC$8),0,IF(AND($C223=13,I223&lt;Datenblatt!$AB$3),100,IF(AND($C223=14,I223&lt;Datenblatt!$AB$4),100,IF(AND($C223=15,I223&lt;Datenblatt!$AB$5),100,IF(AND($C223=16,I223&lt;Datenblatt!$AB$6),100,IF(AND($C223=12,I223&lt;Datenblatt!$AB$7),100,IF(AND($C223=11,I223&lt;Datenblatt!$AB$8),100,IF($C223=13,(Datenblatt!$B$27*Übersicht!I223^3)+(Datenblatt!$C$27*Übersicht!I223^2)+(Datenblatt!$D$27*Übersicht!I223)+Datenblatt!$E$27,IF($C223=14,(Datenblatt!$B$28*Übersicht!I223^3)+(Datenblatt!$C$28*Übersicht!I223^2)+(Datenblatt!$D$28*Übersicht!I223)+Datenblatt!$E$28,IF($C223=15,(Datenblatt!$B$29*Übersicht!I223^3)+(Datenblatt!$C$29*Übersicht!I223^2)+(Datenblatt!$D$29*Übersicht!I223)+Datenblatt!$E$29,IF($C223=16,(Datenblatt!$B$30*Übersicht!I223^3)+(Datenblatt!$C$30*Übersicht!I223^2)+(Datenblatt!$D$30*Übersicht!I223)+Datenblatt!$E$30,IF($C223=12,(Datenblatt!$B$31*Übersicht!I223^3)+(Datenblatt!$C$31*Übersicht!I223^2)+(Datenblatt!$D$31*Übersicht!I223)+Datenblatt!$E$31,IF($C223=11,(Datenblatt!$B$32*Übersicht!I223^3)+(Datenblatt!$C$32*Übersicht!I223^2)+(Datenblatt!$D$32*Übersicht!I223)+Datenblatt!$E$32,0))))))))))))))))))))))))</f>
        <v>0</v>
      </c>
      <c r="P223">
        <f>IF(AND(I223="",C223=11),Datenblatt!$I$29,IF(AND(I223="",C223=12),Datenblatt!$I$29,IF(AND(I223="",C223=16),Datenblatt!$I$29,IF(AND(I223="",C223=15),Datenblatt!$I$29,IF(AND(I223="",C223=14),Datenblatt!$I$29,IF(AND(I223="",C223=13),Datenblatt!$I$29,IF(AND($C223=13,I223&gt;Datenblatt!$AC$3),0,IF(AND($C223=14,I223&gt;Datenblatt!$AC$4),0,IF(AND($C223=15,I223&gt;Datenblatt!$AC$5),0,IF(AND($C223=16,I223&gt;Datenblatt!$AC$6),0,IF(AND($C223=12,I223&gt;Datenblatt!$AC$7),0,IF(AND($C223=11,I223&gt;Datenblatt!$AC$8),0,IF(AND($C223=13,I223&lt;Datenblatt!$AB$3),100,IF(AND($C223=14,I223&lt;Datenblatt!$AB$4),100,IF(AND($C223=15,I223&lt;Datenblatt!$AB$5),100,IF(AND($C223=16,I223&lt;Datenblatt!$AB$6),100,IF(AND($C223=12,I223&lt;Datenblatt!$AB$7),100,IF(AND($C223=11,I223&lt;Datenblatt!$AB$8),100,IF($C223=13,(Datenblatt!$B$27*Übersicht!I223^3)+(Datenblatt!$C$27*Übersicht!I223^2)+(Datenblatt!$D$27*Übersicht!I223)+Datenblatt!$E$27,IF($C223=14,(Datenblatt!$B$28*Übersicht!I223^3)+(Datenblatt!$C$28*Übersicht!I223^2)+(Datenblatt!$D$28*Übersicht!I223)+Datenblatt!$E$28,IF($C223=15,(Datenblatt!$B$29*Übersicht!I223^3)+(Datenblatt!$C$29*Übersicht!I223^2)+(Datenblatt!$D$29*Übersicht!I223)+Datenblatt!$E$29,IF($C223=16,(Datenblatt!$B$30*Übersicht!I223^3)+(Datenblatt!$C$30*Übersicht!I223^2)+(Datenblatt!$D$30*Übersicht!I223)+Datenblatt!$E$30,IF($C223=12,(Datenblatt!$B$31*Übersicht!I223^3)+(Datenblatt!$C$31*Übersicht!I223^2)+(Datenblatt!$D$31*Übersicht!I223)+Datenblatt!$E$31,IF($C223=11,(Datenblatt!$B$32*Übersicht!I223^3)+(Datenblatt!$C$32*Übersicht!I223^2)+(Datenblatt!$D$32*Übersicht!I223)+Datenblatt!$E$32,0))))))))))))))))))))))))</f>
        <v>0</v>
      </c>
      <c r="Q223" s="2" t="e">
        <f t="shared" si="12"/>
        <v>#DIV/0!</v>
      </c>
      <c r="R223" s="2" t="e">
        <f t="shared" si="13"/>
        <v>#DIV/0!</v>
      </c>
      <c r="T223" s="2"/>
      <c r="U223" s="2">
        <f>Datenblatt!$I$10</f>
        <v>63</v>
      </c>
      <c r="V223" s="2">
        <f>Datenblatt!$I$18</f>
        <v>62</v>
      </c>
      <c r="W223" s="2">
        <f>Datenblatt!$I$26</f>
        <v>56</v>
      </c>
      <c r="X223" s="2">
        <f>Datenblatt!$I$34</f>
        <v>58</v>
      </c>
      <c r="Y223" s="7" t="e">
        <f t="shared" si="14"/>
        <v>#DIV/0!</v>
      </c>
      <c r="AA223" s="2">
        <f>Datenblatt!$I$5</f>
        <v>73</v>
      </c>
      <c r="AB223">
        <f>Datenblatt!$I$13</f>
        <v>80</v>
      </c>
      <c r="AC223">
        <f>Datenblatt!$I$21</f>
        <v>80</v>
      </c>
      <c r="AD223">
        <f>Datenblatt!$I$29</f>
        <v>71</v>
      </c>
      <c r="AE223">
        <f>Datenblatt!$I$37</f>
        <v>75</v>
      </c>
      <c r="AF223" s="7" t="e">
        <f t="shared" si="15"/>
        <v>#DIV/0!</v>
      </c>
    </row>
    <row r="224" spans="11:32" ht="18.75" x14ac:dyDescent="0.3">
      <c r="K224" s="3" t="e">
        <f>IF(AND($C224=13,Datenblatt!M224&lt;Datenblatt!$S$3),0,IF(AND($C224=14,Datenblatt!M224&lt;Datenblatt!$S$4),0,IF(AND($C224=15,Datenblatt!M224&lt;Datenblatt!$S$5),0,IF(AND($C224=16,Datenblatt!M224&lt;Datenblatt!$S$6),0,IF(AND($C224=12,Datenblatt!M224&lt;Datenblatt!$S$7),0,IF(AND($C224=11,Datenblatt!M224&lt;Datenblatt!$S$8),0,IF(AND($C224=13,Datenblatt!M224&gt;Datenblatt!$R$3),100,IF(AND($C224=14,Datenblatt!M224&gt;Datenblatt!$R$4),100,IF(AND($C224=15,Datenblatt!M224&gt;Datenblatt!$R$5),100,IF(AND($C224=16,Datenblatt!M224&gt;Datenblatt!$R$6),100,IF(AND($C224=12,Datenblatt!M224&gt;Datenblatt!$R$7),100,IF(AND($C224=11,Datenblatt!M224&gt;Datenblatt!$R$8),100,IF(Übersicht!$C224=13,Datenblatt!$B$35*Datenblatt!M224^3+Datenblatt!$C$35*Datenblatt!M224^2+Datenblatt!$D$35*Datenblatt!M224+Datenblatt!$E$35,IF(Übersicht!$C224=14,Datenblatt!$B$36*Datenblatt!M224^3+Datenblatt!$C$36*Datenblatt!M224^2+Datenblatt!$D$36*Datenblatt!M224+Datenblatt!$E$36,IF(Übersicht!$C224=15,Datenblatt!$B$37*Datenblatt!M224^3+Datenblatt!$C$37*Datenblatt!M224^2+Datenblatt!$D$37*Datenblatt!M224+Datenblatt!$E$37,IF(Übersicht!$C224=16,Datenblatt!$B$38*Datenblatt!M224^3+Datenblatt!$C$38*Datenblatt!M224^2+Datenblatt!$D$38*Datenblatt!M224+Datenblatt!$E$38,IF(Übersicht!$C224=12,Datenblatt!$B$39*Datenblatt!M224^3+Datenblatt!$C$39*Datenblatt!M224^2+Datenblatt!$D$39*Datenblatt!M224+Datenblatt!$E$39,IF(Übersicht!$C224=11,Datenblatt!$B$40*Datenblatt!M224^3+Datenblatt!$C$40*Datenblatt!M224^2+Datenblatt!$D$40*Datenblatt!M224+Datenblatt!$E$40,0))))))))))))))))))</f>
        <v>#DIV/0!</v>
      </c>
      <c r="L224" s="3"/>
      <c r="M224" t="e">
        <f>IF(AND(Übersicht!$C224=13,Datenblatt!O224&lt;Datenblatt!$Y$3),0,IF(AND(Übersicht!$C224=14,Datenblatt!O224&lt;Datenblatt!$Y$4),0,IF(AND(Übersicht!$C224=15,Datenblatt!O224&lt;Datenblatt!$Y$5),0,IF(AND(Übersicht!$C224=16,Datenblatt!O224&lt;Datenblatt!$Y$6),0,IF(AND(Übersicht!$C224=12,Datenblatt!O224&lt;Datenblatt!$Y$7),0,IF(AND(Übersicht!$C224=11,Datenblatt!O224&lt;Datenblatt!$Y$8),0,IF(AND($C224=13,Datenblatt!O224&gt;Datenblatt!$X$3),100,IF(AND($C224=14,Datenblatt!O224&gt;Datenblatt!$X$4),100,IF(AND($C224=15,Datenblatt!O224&gt;Datenblatt!$X$5),100,IF(AND($C224=16,Datenblatt!O224&gt;Datenblatt!$X$6),100,IF(AND($C224=12,Datenblatt!O224&gt;Datenblatt!$X$7),100,IF(AND($C224=11,Datenblatt!O224&gt;Datenblatt!$X$8),100,IF(Übersicht!$C224=13,Datenblatt!$B$11*Datenblatt!O224^3+Datenblatt!$C$11*Datenblatt!O224^2+Datenblatt!$D$11*Datenblatt!O224+Datenblatt!$E$11,IF(Übersicht!$C224=14,Datenblatt!$B$12*Datenblatt!O224^3+Datenblatt!$C$12*Datenblatt!O224^2+Datenblatt!$D$12*Datenblatt!O224+Datenblatt!$E$12,IF(Übersicht!$C224=15,Datenblatt!$B$13*Datenblatt!O224^3+Datenblatt!$C$13*Datenblatt!O224^2+Datenblatt!$D$13*Datenblatt!O224+Datenblatt!$E$13,IF(Übersicht!$C224=16,Datenblatt!$B$14*Datenblatt!O224^3+Datenblatt!$C$14*Datenblatt!O224^2+Datenblatt!$D$14*Datenblatt!O224+Datenblatt!$E$14,IF(Übersicht!$C224=12,Datenblatt!$B$15*Datenblatt!O224^3+Datenblatt!$C$15*Datenblatt!O224^2+Datenblatt!$D$15*Datenblatt!O224+Datenblatt!$E$15,IF(Übersicht!$C224=11,Datenblatt!$B$16*Datenblatt!O224^3+Datenblatt!$C$16*Datenblatt!O224^2+Datenblatt!$D$16*Datenblatt!O224+Datenblatt!$E$16,0))))))))))))))))))</f>
        <v>#DIV/0!</v>
      </c>
      <c r="N224">
        <f>IF(AND($C224=13,H224&lt;Datenblatt!$AA$3),0,IF(AND($C224=14,H224&lt;Datenblatt!$AA$4),0,IF(AND($C224=15,H224&lt;Datenblatt!$AA$5),0,IF(AND($C224=16,H224&lt;Datenblatt!$AA$6),0,IF(AND($C224=12,H224&lt;Datenblatt!$AA$7),0,IF(AND($C224=11,H224&lt;Datenblatt!$AA$8),0,IF(AND($C224=13,H224&gt;Datenblatt!$Z$3),100,IF(AND($C224=14,H224&gt;Datenblatt!$Z$4),100,IF(AND($C224=15,H224&gt;Datenblatt!$Z$5),100,IF(AND($C224=16,H224&gt;Datenblatt!$Z$6),100,IF(AND($C224=12,H224&gt;Datenblatt!$Z$7),100,IF(AND($C224=11,H224&gt;Datenblatt!$Z$8),100,IF($C224=13,(Datenblatt!$B$19*Übersicht!H224^3)+(Datenblatt!$C$19*Übersicht!H224^2)+(Datenblatt!$D$19*Übersicht!H224)+Datenblatt!$E$19,IF($C224=14,(Datenblatt!$B$20*Übersicht!H224^3)+(Datenblatt!$C$20*Übersicht!H224^2)+(Datenblatt!$D$20*Übersicht!H224)+Datenblatt!$E$20,IF($C224=15,(Datenblatt!$B$21*Übersicht!H224^3)+(Datenblatt!$C$21*Übersicht!H224^2)+(Datenblatt!$D$21*Übersicht!H224)+Datenblatt!$E$21,IF($C224=16,(Datenblatt!$B$22*Übersicht!H224^3)+(Datenblatt!$C$22*Übersicht!H224^2)+(Datenblatt!$D$22*Übersicht!H224)+Datenblatt!$E$22,IF($C224=12,(Datenblatt!$B$23*Übersicht!H224^3)+(Datenblatt!$C$23*Übersicht!H224^2)+(Datenblatt!$D$23*Übersicht!H224)+Datenblatt!$E$23,IF($C224=11,(Datenblatt!$B$24*Übersicht!H224^3)+(Datenblatt!$C$24*Übersicht!H224^2)+(Datenblatt!$D$24*Übersicht!H224)+Datenblatt!$E$24,0))))))))))))))))))</f>
        <v>0</v>
      </c>
      <c r="O224">
        <f>IF(AND(I224="",C224=11),Datenblatt!$I$26,IF(AND(I224="",C224=12),Datenblatt!$I$26,IF(AND(I224="",C224=16),Datenblatt!$I$27,IF(AND(I224="",C224=15),Datenblatt!$I$26,IF(AND(I224="",C224=14),Datenblatt!$I$26,IF(AND(I224="",C224=13),Datenblatt!$I$26,IF(AND($C224=13,I224&gt;Datenblatt!$AC$3),0,IF(AND($C224=14,I224&gt;Datenblatt!$AC$4),0,IF(AND($C224=15,I224&gt;Datenblatt!$AC$5),0,IF(AND($C224=16,I224&gt;Datenblatt!$AC$6),0,IF(AND($C224=12,I224&gt;Datenblatt!$AC$7),0,IF(AND($C224=11,I224&gt;Datenblatt!$AC$8),0,IF(AND($C224=13,I224&lt;Datenblatt!$AB$3),100,IF(AND($C224=14,I224&lt;Datenblatt!$AB$4),100,IF(AND($C224=15,I224&lt;Datenblatt!$AB$5),100,IF(AND($C224=16,I224&lt;Datenblatt!$AB$6),100,IF(AND($C224=12,I224&lt;Datenblatt!$AB$7),100,IF(AND($C224=11,I224&lt;Datenblatt!$AB$8),100,IF($C224=13,(Datenblatt!$B$27*Übersicht!I224^3)+(Datenblatt!$C$27*Übersicht!I224^2)+(Datenblatt!$D$27*Übersicht!I224)+Datenblatt!$E$27,IF($C224=14,(Datenblatt!$B$28*Übersicht!I224^3)+(Datenblatt!$C$28*Übersicht!I224^2)+(Datenblatt!$D$28*Übersicht!I224)+Datenblatt!$E$28,IF($C224=15,(Datenblatt!$B$29*Übersicht!I224^3)+(Datenblatt!$C$29*Übersicht!I224^2)+(Datenblatt!$D$29*Übersicht!I224)+Datenblatt!$E$29,IF($C224=16,(Datenblatt!$B$30*Übersicht!I224^3)+(Datenblatt!$C$30*Übersicht!I224^2)+(Datenblatt!$D$30*Übersicht!I224)+Datenblatt!$E$30,IF($C224=12,(Datenblatt!$B$31*Übersicht!I224^3)+(Datenblatt!$C$31*Übersicht!I224^2)+(Datenblatt!$D$31*Übersicht!I224)+Datenblatt!$E$31,IF($C224=11,(Datenblatt!$B$32*Übersicht!I224^3)+(Datenblatt!$C$32*Übersicht!I224^2)+(Datenblatt!$D$32*Übersicht!I224)+Datenblatt!$E$32,0))))))))))))))))))))))))</f>
        <v>0</v>
      </c>
      <c r="P224">
        <f>IF(AND(I224="",C224=11),Datenblatt!$I$29,IF(AND(I224="",C224=12),Datenblatt!$I$29,IF(AND(I224="",C224=16),Datenblatt!$I$29,IF(AND(I224="",C224=15),Datenblatt!$I$29,IF(AND(I224="",C224=14),Datenblatt!$I$29,IF(AND(I224="",C224=13),Datenblatt!$I$29,IF(AND($C224=13,I224&gt;Datenblatt!$AC$3),0,IF(AND($C224=14,I224&gt;Datenblatt!$AC$4),0,IF(AND($C224=15,I224&gt;Datenblatt!$AC$5),0,IF(AND($C224=16,I224&gt;Datenblatt!$AC$6),0,IF(AND($C224=12,I224&gt;Datenblatt!$AC$7),0,IF(AND($C224=11,I224&gt;Datenblatt!$AC$8),0,IF(AND($C224=13,I224&lt;Datenblatt!$AB$3),100,IF(AND($C224=14,I224&lt;Datenblatt!$AB$4),100,IF(AND($C224=15,I224&lt;Datenblatt!$AB$5),100,IF(AND($C224=16,I224&lt;Datenblatt!$AB$6),100,IF(AND($C224=12,I224&lt;Datenblatt!$AB$7),100,IF(AND($C224=11,I224&lt;Datenblatt!$AB$8),100,IF($C224=13,(Datenblatt!$B$27*Übersicht!I224^3)+(Datenblatt!$C$27*Übersicht!I224^2)+(Datenblatt!$D$27*Übersicht!I224)+Datenblatt!$E$27,IF($C224=14,(Datenblatt!$B$28*Übersicht!I224^3)+(Datenblatt!$C$28*Übersicht!I224^2)+(Datenblatt!$D$28*Übersicht!I224)+Datenblatt!$E$28,IF($C224=15,(Datenblatt!$B$29*Übersicht!I224^3)+(Datenblatt!$C$29*Übersicht!I224^2)+(Datenblatt!$D$29*Übersicht!I224)+Datenblatt!$E$29,IF($C224=16,(Datenblatt!$B$30*Übersicht!I224^3)+(Datenblatt!$C$30*Übersicht!I224^2)+(Datenblatt!$D$30*Übersicht!I224)+Datenblatt!$E$30,IF($C224=12,(Datenblatt!$B$31*Übersicht!I224^3)+(Datenblatt!$C$31*Übersicht!I224^2)+(Datenblatt!$D$31*Übersicht!I224)+Datenblatt!$E$31,IF($C224=11,(Datenblatt!$B$32*Übersicht!I224^3)+(Datenblatt!$C$32*Übersicht!I224^2)+(Datenblatt!$D$32*Übersicht!I224)+Datenblatt!$E$32,0))))))))))))))))))))))))</f>
        <v>0</v>
      </c>
      <c r="Q224" s="2" t="e">
        <f t="shared" si="12"/>
        <v>#DIV/0!</v>
      </c>
      <c r="R224" s="2" t="e">
        <f t="shared" si="13"/>
        <v>#DIV/0!</v>
      </c>
      <c r="T224" s="2"/>
      <c r="U224" s="2">
        <f>Datenblatt!$I$10</f>
        <v>63</v>
      </c>
      <c r="V224" s="2">
        <f>Datenblatt!$I$18</f>
        <v>62</v>
      </c>
      <c r="W224" s="2">
        <f>Datenblatt!$I$26</f>
        <v>56</v>
      </c>
      <c r="X224" s="2">
        <f>Datenblatt!$I$34</f>
        <v>58</v>
      </c>
      <c r="Y224" s="7" t="e">
        <f t="shared" si="14"/>
        <v>#DIV/0!</v>
      </c>
      <c r="AA224" s="2">
        <f>Datenblatt!$I$5</f>
        <v>73</v>
      </c>
      <c r="AB224">
        <f>Datenblatt!$I$13</f>
        <v>80</v>
      </c>
      <c r="AC224">
        <f>Datenblatt!$I$21</f>
        <v>80</v>
      </c>
      <c r="AD224">
        <f>Datenblatt!$I$29</f>
        <v>71</v>
      </c>
      <c r="AE224">
        <f>Datenblatt!$I$37</f>
        <v>75</v>
      </c>
      <c r="AF224" s="7" t="e">
        <f t="shared" si="15"/>
        <v>#DIV/0!</v>
      </c>
    </row>
    <row r="225" spans="11:32" ht="18.75" x14ac:dyDescent="0.3">
      <c r="K225" s="3" t="e">
        <f>IF(AND($C225=13,Datenblatt!M225&lt;Datenblatt!$S$3),0,IF(AND($C225=14,Datenblatt!M225&lt;Datenblatt!$S$4),0,IF(AND($C225=15,Datenblatt!M225&lt;Datenblatt!$S$5),0,IF(AND($C225=16,Datenblatt!M225&lt;Datenblatt!$S$6),0,IF(AND($C225=12,Datenblatt!M225&lt;Datenblatt!$S$7),0,IF(AND($C225=11,Datenblatt!M225&lt;Datenblatt!$S$8),0,IF(AND($C225=13,Datenblatt!M225&gt;Datenblatt!$R$3),100,IF(AND($C225=14,Datenblatt!M225&gt;Datenblatt!$R$4),100,IF(AND($C225=15,Datenblatt!M225&gt;Datenblatt!$R$5),100,IF(AND($C225=16,Datenblatt!M225&gt;Datenblatt!$R$6),100,IF(AND($C225=12,Datenblatt!M225&gt;Datenblatt!$R$7),100,IF(AND($C225=11,Datenblatt!M225&gt;Datenblatt!$R$8),100,IF(Übersicht!$C225=13,Datenblatt!$B$35*Datenblatt!M225^3+Datenblatt!$C$35*Datenblatt!M225^2+Datenblatt!$D$35*Datenblatt!M225+Datenblatt!$E$35,IF(Übersicht!$C225=14,Datenblatt!$B$36*Datenblatt!M225^3+Datenblatt!$C$36*Datenblatt!M225^2+Datenblatt!$D$36*Datenblatt!M225+Datenblatt!$E$36,IF(Übersicht!$C225=15,Datenblatt!$B$37*Datenblatt!M225^3+Datenblatt!$C$37*Datenblatt!M225^2+Datenblatt!$D$37*Datenblatt!M225+Datenblatt!$E$37,IF(Übersicht!$C225=16,Datenblatt!$B$38*Datenblatt!M225^3+Datenblatt!$C$38*Datenblatt!M225^2+Datenblatt!$D$38*Datenblatt!M225+Datenblatt!$E$38,IF(Übersicht!$C225=12,Datenblatt!$B$39*Datenblatt!M225^3+Datenblatt!$C$39*Datenblatt!M225^2+Datenblatt!$D$39*Datenblatt!M225+Datenblatt!$E$39,IF(Übersicht!$C225=11,Datenblatt!$B$40*Datenblatt!M225^3+Datenblatt!$C$40*Datenblatt!M225^2+Datenblatt!$D$40*Datenblatt!M225+Datenblatt!$E$40,0))))))))))))))))))</f>
        <v>#DIV/0!</v>
      </c>
      <c r="L225" s="3"/>
      <c r="M225" t="e">
        <f>IF(AND(Übersicht!$C225=13,Datenblatt!O225&lt;Datenblatt!$Y$3),0,IF(AND(Übersicht!$C225=14,Datenblatt!O225&lt;Datenblatt!$Y$4),0,IF(AND(Übersicht!$C225=15,Datenblatt!O225&lt;Datenblatt!$Y$5),0,IF(AND(Übersicht!$C225=16,Datenblatt!O225&lt;Datenblatt!$Y$6),0,IF(AND(Übersicht!$C225=12,Datenblatt!O225&lt;Datenblatt!$Y$7),0,IF(AND(Übersicht!$C225=11,Datenblatt!O225&lt;Datenblatt!$Y$8),0,IF(AND($C225=13,Datenblatt!O225&gt;Datenblatt!$X$3),100,IF(AND($C225=14,Datenblatt!O225&gt;Datenblatt!$X$4),100,IF(AND($C225=15,Datenblatt!O225&gt;Datenblatt!$X$5),100,IF(AND($C225=16,Datenblatt!O225&gt;Datenblatt!$X$6),100,IF(AND($C225=12,Datenblatt!O225&gt;Datenblatt!$X$7),100,IF(AND($C225=11,Datenblatt!O225&gt;Datenblatt!$X$8),100,IF(Übersicht!$C225=13,Datenblatt!$B$11*Datenblatt!O225^3+Datenblatt!$C$11*Datenblatt!O225^2+Datenblatt!$D$11*Datenblatt!O225+Datenblatt!$E$11,IF(Übersicht!$C225=14,Datenblatt!$B$12*Datenblatt!O225^3+Datenblatt!$C$12*Datenblatt!O225^2+Datenblatt!$D$12*Datenblatt!O225+Datenblatt!$E$12,IF(Übersicht!$C225=15,Datenblatt!$B$13*Datenblatt!O225^3+Datenblatt!$C$13*Datenblatt!O225^2+Datenblatt!$D$13*Datenblatt!O225+Datenblatt!$E$13,IF(Übersicht!$C225=16,Datenblatt!$B$14*Datenblatt!O225^3+Datenblatt!$C$14*Datenblatt!O225^2+Datenblatt!$D$14*Datenblatt!O225+Datenblatt!$E$14,IF(Übersicht!$C225=12,Datenblatt!$B$15*Datenblatt!O225^3+Datenblatt!$C$15*Datenblatt!O225^2+Datenblatt!$D$15*Datenblatt!O225+Datenblatt!$E$15,IF(Übersicht!$C225=11,Datenblatt!$B$16*Datenblatt!O225^3+Datenblatt!$C$16*Datenblatt!O225^2+Datenblatt!$D$16*Datenblatt!O225+Datenblatt!$E$16,0))))))))))))))))))</f>
        <v>#DIV/0!</v>
      </c>
      <c r="N225">
        <f>IF(AND($C225=13,H225&lt;Datenblatt!$AA$3),0,IF(AND($C225=14,H225&lt;Datenblatt!$AA$4),0,IF(AND($C225=15,H225&lt;Datenblatt!$AA$5),0,IF(AND($C225=16,H225&lt;Datenblatt!$AA$6),0,IF(AND($C225=12,H225&lt;Datenblatt!$AA$7),0,IF(AND($C225=11,H225&lt;Datenblatt!$AA$8),0,IF(AND($C225=13,H225&gt;Datenblatt!$Z$3),100,IF(AND($C225=14,H225&gt;Datenblatt!$Z$4),100,IF(AND($C225=15,H225&gt;Datenblatt!$Z$5),100,IF(AND($C225=16,H225&gt;Datenblatt!$Z$6),100,IF(AND($C225=12,H225&gt;Datenblatt!$Z$7),100,IF(AND($C225=11,H225&gt;Datenblatt!$Z$8),100,IF($C225=13,(Datenblatt!$B$19*Übersicht!H225^3)+(Datenblatt!$C$19*Übersicht!H225^2)+(Datenblatt!$D$19*Übersicht!H225)+Datenblatt!$E$19,IF($C225=14,(Datenblatt!$B$20*Übersicht!H225^3)+(Datenblatt!$C$20*Übersicht!H225^2)+(Datenblatt!$D$20*Übersicht!H225)+Datenblatt!$E$20,IF($C225=15,(Datenblatt!$B$21*Übersicht!H225^3)+(Datenblatt!$C$21*Übersicht!H225^2)+(Datenblatt!$D$21*Übersicht!H225)+Datenblatt!$E$21,IF($C225=16,(Datenblatt!$B$22*Übersicht!H225^3)+(Datenblatt!$C$22*Übersicht!H225^2)+(Datenblatt!$D$22*Übersicht!H225)+Datenblatt!$E$22,IF($C225=12,(Datenblatt!$B$23*Übersicht!H225^3)+(Datenblatt!$C$23*Übersicht!H225^2)+(Datenblatt!$D$23*Übersicht!H225)+Datenblatt!$E$23,IF($C225=11,(Datenblatt!$B$24*Übersicht!H225^3)+(Datenblatt!$C$24*Übersicht!H225^2)+(Datenblatt!$D$24*Übersicht!H225)+Datenblatt!$E$24,0))))))))))))))))))</f>
        <v>0</v>
      </c>
      <c r="O225">
        <f>IF(AND(I225="",C225=11),Datenblatt!$I$26,IF(AND(I225="",C225=12),Datenblatt!$I$26,IF(AND(I225="",C225=16),Datenblatt!$I$27,IF(AND(I225="",C225=15),Datenblatt!$I$26,IF(AND(I225="",C225=14),Datenblatt!$I$26,IF(AND(I225="",C225=13),Datenblatt!$I$26,IF(AND($C225=13,I225&gt;Datenblatt!$AC$3),0,IF(AND($C225=14,I225&gt;Datenblatt!$AC$4),0,IF(AND($C225=15,I225&gt;Datenblatt!$AC$5),0,IF(AND($C225=16,I225&gt;Datenblatt!$AC$6),0,IF(AND($C225=12,I225&gt;Datenblatt!$AC$7),0,IF(AND($C225=11,I225&gt;Datenblatt!$AC$8),0,IF(AND($C225=13,I225&lt;Datenblatt!$AB$3),100,IF(AND($C225=14,I225&lt;Datenblatt!$AB$4),100,IF(AND($C225=15,I225&lt;Datenblatt!$AB$5),100,IF(AND($C225=16,I225&lt;Datenblatt!$AB$6),100,IF(AND($C225=12,I225&lt;Datenblatt!$AB$7),100,IF(AND($C225=11,I225&lt;Datenblatt!$AB$8),100,IF($C225=13,(Datenblatt!$B$27*Übersicht!I225^3)+(Datenblatt!$C$27*Übersicht!I225^2)+(Datenblatt!$D$27*Übersicht!I225)+Datenblatt!$E$27,IF($C225=14,(Datenblatt!$B$28*Übersicht!I225^3)+(Datenblatt!$C$28*Übersicht!I225^2)+(Datenblatt!$D$28*Übersicht!I225)+Datenblatt!$E$28,IF($C225=15,(Datenblatt!$B$29*Übersicht!I225^3)+(Datenblatt!$C$29*Übersicht!I225^2)+(Datenblatt!$D$29*Übersicht!I225)+Datenblatt!$E$29,IF($C225=16,(Datenblatt!$B$30*Übersicht!I225^3)+(Datenblatt!$C$30*Übersicht!I225^2)+(Datenblatt!$D$30*Übersicht!I225)+Datenblatt!$E$30,IF($C225=12,(Datenblatt!$B$31*Übersicht!I225^3)+(Datenblatt!$C$31*Übersicht!I225^2)+(Datenblatt!$D$31*Übersicht!I225)+Datenblatt!$E$31,IF($C225=11,(Datenblatt!$B$32*Übersicht!I225^3)+(Datenblatt!$C$32*Übersicht!I225^2)+(Datenblatt!$D$32*Übersicht!I225)+Datenblatt!$E$32,0))))))))))))))))))))))))</f>
        <v>0</v>
      </c>
      <c r="P225">
        <f>IF(AND(I225="",C225=11),Datenblatt!$I$29,IF(AND(I225="",C225=12),Datenblatt!$I$29,IF(AND(I225="",C225=16),Datenblatt!$I$29,IF(AND(I225="",C225=15),Datenblatt!$I$29,IF(AND(I225="",C225=14),Datenblatt!$I$29,IF(AND(I225="",C225=13),Datenblatt!$I$29,IF(AND($C225=13,I225&gt;Datenblatt!$AC$3),0,IF(AND($C225=14,I225&gt;Datenblatt!$AC$4),0,IF(AND($C225=15,I225&gt;Datenblatt!$AC$5),0,IF(AND($C225=16,I225&gt;Datenblatt!$AC$6),0,IF(AND($C225=12,I225&gt;Datenblatt!$AC$7),0,IF(AND($C225=11,I225&gt;Datenblatt!$AC$8),0,IF(AND($C225=13,I225&lt;Datenblatt!$AB$3),100,IF(AND($C225=14,I225&lt;Datenblatt!$AB$4),100,IF(AND($C225=15,I225&lt;Datenblatt!$AB$5),100,IF(AND($C225=16,I225&lt;Datenblatt!$AB$6),100,IF(AND($C225=12,I225&lt;Datenblatt!$AB$7),100,IF(AND($C225=11,I225&lt;Datenblatt!$AB$8),100,IF($C225=13,(Datenblatt!$B$27*Übersicht!I225^3)+(Datenblatt!$C$27*Übersicht!I225^2)+(Datenblatt!$D$27*Übersicht!I225)+Datenblatt!$E$27,IF($C225=14,(Datenblatt!$B$28*Übersicht!I225^3)+(Datenblatt!$C$28*Übersicht!I225^2)+(Datenblatt!$D$28*Übersicht!I225)+Datenblatt!$E$28,IF($C225=15,(Datenblatt!$B$29*Übersicht!I225^3)+(Datenblatt!$C$29*Übersicht!I225^2)+(Datenblatt!$D$29*Übersicht!I225)+Datenblatt!$E$29,IF($C225=16,(Datenblatt!$B$30*Übersicht!I225^3)+(Datenblatt!$C$30*Übersicht!I225^2)+(Datenblatt!$D$30*Übersicht!I225)+Datenblatt!$E$30,IF($C225=12,(Datenblatt!$B$31*Übersicht!I225^3)+(Datenblatt!$C$31*Übersicht!I225^2)+(Datenblatt!$D$31*Übersicht!I225)+Datenblatt!$E$31,IF($C225=11,(Datenblatt!$B$32*Übersicht!I225^3)+(Datenblatt!$C$32*Übersicht!I225^2)+(Datenblatt!$D$32*Übersicht!I225)+Datenblatt!$E$32,0))))))))))))))))))))))))</f>
        <v>0</v>
      </c>
      <c r="Q225" s="2" t="e">
        <f t="shared" si="12"/>
        <v>#DIV/0!</v>
      </c>
      <c r="R225" s="2" t="e">
        <f t="shared" si="13"/>
        <v>#DIV/0!</v>
      </c>
      <c r="T225" s="2"/>
      <c r="U225" s="2">
        <f>Datenblatt!$I$10</f>
        <v>63</v>
      </c>
      <c r="V225" s="2">
        <f>Datenblatt!$I$18</f>
        <v>62</v>
      </c>
      <c r="W225" s="2">
        <f>Datenblatt!$I$26</f>
        <v>56</v>
      </c>
      <c r="X225" s="2">
        <f>Datenblatt!$I$34</f>
        <v>58</v>
      </c>
      <c r="Y225" s="7" t="e">
        <f t="shared" si="14"/>
        <v>#DIV/0!</v>
      </c>
      <c r="AA225" s="2">
        <f>Datenblatt!$I$5</f>
        <v>73</v>
      </c>
      <c r="AB225">
        <f>Datenblatt!$I$13</f>
        <v>80</v>
      </c>
      <c r="AC225">
        <f>Datenblatt!$I$21</f>
        <v>80</v>
      </c>
      <c r="AD225">
        <f>Datenblatt!$I$29</f>
        <v>71</v>
      </c>
      <c r="AE225">
        <f>Datenblatt!$I$37</f>
        <v>75</v>
      </c>
      <c r="AF225" s="7" t="e">
        <f t="shared" si="15"/>
        <v>#DIV/0!</v>
      </c>
    </row>
    <row r="226" spans="11:32" ht="18.75" x14ac:dyDescent="0.3">
      <c r="K226" s="3" t="e">
        <f>IF(AND($C226=13,Datenblatt!M226&lt;Datenblatt!$S$3),0,IF(AND($C226=14,Datenblatt!M226&lt;Datenblatt!$S$4),0,IF(AND($C226=15,Datenblatt!M226&lt;Datenblatt!$S$5),0,IF(AND($C226=16,Datenblatt!M226&lt;Datenblatt!$S$6),0,IF(AND($C226=12,Datenblatt!M226&lt;Datenblatt!$S$7),0,IF(AND($C226=11,Datenblatt!M226&lt;Datenblatt!$S$8),0,IF(AND($C226=13,Datenblatt!M226&gt;Datenblatt!$R$3),100,IF(AND($C226=14,Datenblatt!M226&gt;Datenblatt!$R$4),100,IF(AND($C226=15,Datenblatt!M226&gt;Datenblatt!$R$5),100,IF(AND($C226=16,Datenblatt!M226&gt;Datenblatt!$R$6),100,IF(AND($C226=12,Datenblatt!M226&gt;Datenblatt!$R$7),100,IF(AND($C226=11,Datenblatt!M226&gt;Datenblatt!$R$8),100,IF(Übersicht!$C226=13,Datenblatt!$B$35*Datenblatt!M226^3+Datenblatt!$C$35*Datenblatt!M226^2+Datenblatt!$D$35*Datenblatt!M226+Datenblatt!$E$35,IF(Übersicht!$C226=14,Datenblatt!$B$36*Datenblatt!M226^3+Datenblatt!$C$36*Datenblatt!M226^2+Datenblatt!$D$36*Datenblatt!M226+Datenblatt!$E$36,IF(Übersicht!$C226=15,Datenblatt!$B$37*Datenblatt!M226^3+Datenblatt!$C$37*Datenblatt!M226^2+Datenblatt!$D$37*Datenblatt!M226+Datenblatt!$E$37,IF(Übersicht!$C226=16,Datenblatt!$B$38*Datenblatt!M226^3+Datenblatt!$C$38*Datenblatt!M226^2+Datenblatt!$D$38*Datenblatt!M226+Datenblatt!$E$38,IF(Übersicht!$C226=12,Datenblatt!$B$39*Datenblatt!M226^3+Datenblatt!$C$39*Datenblatt!M226^2+Datenblatt!$D$39*Datenblatt!M226+Datenblatt!$E$39,IF(Übersicht!$C226=11,Datenblatt!$B$40*Datenblatt!M226^3+Datenblatt!$C$40*Datenblatt!M226^2+Datenblatt!$D$40*Datenblatt!M226+Datenblatt!$E$40,0))))))))))))))))))</f>
        <v>#DIV/0!</v>
      </c>
      <c r="L226" s="3"/>
      <c r="M226" t="e">
        <f>IF(AND(Übersicht!$C226=13,Datenblatt!O226&lt;Datenblatt!$Y$3),0,IF(AND(Übersicht!$C226=14,Datenblatt!O226&lt;Datenblatt!$Y$4),0,IF(AND(Übersicht!$C226=15,Datenblatt!O226&lt;Datenblatt!$Y$5),0,IF(AND(Übersicht!$C226=16,Datenblatt!O226&lt;Datenblatt!$Y$6),0,IF(AND(Übersicht!$C226=12,Datenblatt!O226&lt;Datenblatt!$Y$7),0,IF(AND(Übersicht!$C226=11,Datenblatt!O226&lt;Datenblatt!$Y$8),0,IF(AND($C226=13,Datenblatt!O226&gt;Datenblatt!$X$3),100,IF(AND($C226=14,Datenblatt!O226&gt;Datenblatt!$X$4),100,IF(AND($C226=15,Datenblatt!O226&gt;Datenblatt!$X$5),100,IF(AND($C226=16,Datenblatt!O226&gt;Datenblatt!$X$6),100,IF(AND($C226=12,Datenblatt!O226&gt;Datenblatt!$X$7),100,IF(AND($C226=11,Datenblatt!O226&gt;Datenblatt!$X$8),100,IF(Übersicht!$C226=13,Datenblatt!$B$11*Datenblatt!O226^3+Datenblatt!$C$11*Datenblatt!O226^2+Datenblatt!$D$11*Datenblatt!O226+Datenblatt!$E$11,IF(Übersicht!$C226=14,Datenblatt!$B$12*Datenblatt!O226^3+Datenblatt!$C$12*Datenblatt!O226^2+Datenblatt!$D$12*Datenblatt!O226+Datenblatt!$E$12,IF(Übersicht!$C226=15,Datenblatt!$B$13*Datenblatt!O226^3+Datenblatt!$C$13*Datenblatt!O226^2+Datenblatt!$D$13*Datenblatt!O226+Datenblatt!$E$13,IF(Übersicht!$C226=16,Datenblatt!$B$14*Datenblatt!O226^3+Datenblatt!$C$14*Datenblatt!O226^2+Datenblatt!$D$14*Datenblatt!O226+Datenblatt!$E$14,IF(Übersicht!$C226=12,Datenblatt!$B$15*Datenblatt!O226^3+Datenblatt!$C$15*Datenblatt!O226^2+Datenblatt!$D$15*Datenblatt!O226+Datenblatt!$E$15,IF(Übersicht!$C226=11,Datenblatt!$B$16*Datenblatt!O226^3+Datenblatt!$C$16*Datenblatt!O226^2+Datenblatt!$D$16*Datenblatt!O226+Datenblatt!$E$16,0))))))))))))))))))</f>
        <v>#DIV/0!</v>
      </c>
      <c r="N226">
        <f>IF(AND($C226=13,H226&lt;Datenblatt!$AA$3),0,IF(AND($C226=14,H226&lt;Datenblatt!$AA$4),0,IF(AND($C226=15,H226&lt;Datenblatt!$AA$5),0,IF(AND($C226=16,H226&lt;Datenblatt!$AA$6),0,IF(AND($C226=12,H226&lt;Datenblatt!$AA$7),0,IF(AND($C226=11,H226&lt;Datenblatt!$AA$8),0,IF(AND($C226=13,H226&gt;Datenblatt!$Z$3),100,IF(AND($C226=14,H226&gt;Datenblatt!$Z$4),100,IF(AND($C226=15,H226&gt;Datenblatt!$Z$5),100,IF(AND($C226=16,H226&gt;Datenblatt!$Z$6),100,IF(AND($C226=12,H226&gt;Datenblatt!$Z$7),100,IF(AND($C226=11,H226&gt;Datenblatt!$Z$8),100,IF($C226=13,(Datenblatt!$B$19*Übersicht!H226^3)+(Datenblatt!$C$19*Übersicht!H226^2)+(Datenblatt!$D$19*Übersicht!H226)+Datenblatt!$E$19,IF($C226=14,(Datenblatt!$B$20*Übersicht!H226^3)+(Datenblatt!$C$20*Übersicht!H226^2)+(Datenblatt!$D$20*Übersicht!H226)+Datenblatt!$E$20,IF($C226=15,(Datenblatt!$B$21*Übersicht!H226^3)+(Datenblatt!$C$21*Übersicht!H226^2)+(Datenblatt!$D$21*Übersicht!H226)+Datenblatt!$E$21,IF($C226=16,(Datenblatt!$B$22*Übersicht!H226^3)+(Datenblatt!$C$22*Übersicht!H226^2)+(Datenblatt!$D$22*Übersicht!H226)+Datenblatt!$E$22,IF($C226=12,(Datenblatt!$B$23*Übersicht!H226^3)+(Datenblatt!$C$23*Übersicht!H226^2)+(Datenblatt!$D$23*Übersicht!H226)+Datenblatt!$E$23,IF($C226=11,(Datenblatt!$B$24*Übersicht!H226^3)+(Datenblatt!$C$24*Übersicht!H226^2)+(Datenblatt!$D$24*Übersicht!H226)+Datenblatt!$E$24,0))))))))))))))))))</f>
        <v>0</v>
      </c>
      <c r="O226">
        <f>IF(AND(I226="",C226=11),Datenblatt!$I$26,IF(AND(I226="",C226=12),Datenblatt!$I$26,IF(AND(I226="",C226=16),Datenblatt!$I$27,IF(AND(I226="",C226=15),Datenblatt!$I$26,IF(AND(I226="",C226=14),Datenblatt!$I$26,IF(AND(I226="",C226=13),Datenblatt!$I$26,IF(AND($C226=13,I226&gt;Datenblatt!$AC$3),0,IF(AND($C226=14,I226&gt;Datenblatt!$AC$4),0,IF(AND($C226=15,I226&gt;Datenblatt!$AC$5),0,IF(AND($C226=16,I226&gt;Datenblatt!$AC$6),0,IF(AND($C226=12,I226&gt;Datenblatt!$AC$7),0,IF(AND($C226=11,I226&gt;Datenblatt!$AC$8),0,IF(AND($C226=13,I226&lt;Datenblatt!$AB$3),100,IF(AND($C226=14,I226&lt;Datenblatt!$AB$4),100,IF(AND($C226=15,I226&lt;Datenblatt!$AB$5),100,IF(AND($C226=16,I226&lt;Datenblatt!$AB$6),100,IF(AND($C226=12,I226&lt;Datenblatt!$AB$7),100,IF(AND($C226=11,I226&lt;Datenblatt!$AB$8),100,IF($C226=13,(Datenblatt!$B$27*Übersicht!I226^3)+(Datenblatt!$C$27*Übersicht!I226^2)+(Datenblatt!$D$27*Übersicht!I226)+Datenblatt!$E$27,IF($C226=14,(Datenblatt!$B$28*Übersicht!I226^3)+(Datenblatt!$C$28*Übersicht!I226^2)+(Datenblatt!$D$28*Übersicht!I226)+Datenblatt!$E$28,IF($C226=15,(Datenblatt!$B$29*Übersicht!I226^3)+(Datenblatt!$C$29*Übersicht!I226^2)+(Datenblatt!$D$29*Übersicht!I226)+Datenblatt!$E$29,IF($C226=16,(Datenblatt!$B$30*Übersicht!I226^3)+(Datenblatt!$C$30*Übersicht!I226^2)+(Datenblatt!$D$30*Übersicht!I226)+Datenblatt!$E$30,IF($C226=12,(Datenblatt!$B$31*Übersicht!I226^3)+(Datenblatt!$C$31*Übersicht!I226^2)+(Datenblatt!$D$31*Übersicht!I226)+Datenblatt!$E$31,IF($C226=11,(Datenblatt!$B$32*Übersicht!I226^3)+(Datenblatt!$C$32*Übersicht!I226^2)+(Datenblatt!$D$32*Übersicht!I226)+Datenblatt!$E$32,0))))))))))))))))))))))))</f>
        <v>0</v>
      </c>
      <c r="P226">
        <f>IF(AND(I226="",C226=11),Datenblatt!$I$29,IF(AND(I226="",C226=12),Datenblatt!$I$29,IF(AND(I226="",C226=16),Datenblatt!$I$29,IF(AND(I226="",C226=15),Datenblatt!$I$29,IF(AND(I226="",C226=14),Datenblatt!$I$29,IF(AND(I226="",C226=13),Datenblatt!$I$29,IF(AND($C226=13,I226&gt;Datenblatt!$AC$3),0,IF(AND($C226=14,I226&gt;Datenblatt!$AC$4),0,IF(AND($C226=15,I226&gt;Datenblatt!$AC$5),0,IF(AND($C226=16,I226&gt;Datenblatt!$AC$6),0,IF(AND($C226=12,I226&gt;Datenblatt!$AC$7),0,IF(AND($C226=11,I226&gt;Datenblatt!$AC$8),0,IF(AND($C226=13,I226&lt;Datenblatt!$AB$3),100,IF(AND($C226=14,I226&lt;Datenblatt!$AB$4),100,IF(AND($C226=15,I226&lt;Datenblatt!$AB$5),100,IF(AND($C226=16,I226&lt;Datenblatt!$AB$6),100,IF(AND($C226=12,I226&lt;Datenblatt!$AB$7),100,IF(AND($C226=11,I226&lt;Datenblatt!$AB$8),100,IF($C226=13,(Datenblatt!$B$27*Übersicht!I226^3)+(Datenblatt!$C$27*Übersicht!I226^2)+(Datenblatt!$D$27*Übersicht!I226)+Datenblatt!$E$27,IF($C226=14,(Datenblatt!$B$28*Übersicht!I226^3)+(Datenblatt!$C$28*Übersicht!I226^2)+(Datenblatt!$D$28*Übersicht!I226)+Datenblatt!$E$28,IF($C226=15,(Datenblatt!$B$29*Übersicht!I226^3)+(Datenblatt!$C$29*Übersicht!I226^2)+(Datenblatt!$D$29*Übersicht!I226)+Datenblatt!$E$29,IF($C226=16,(Datenblatt!$B$30*Übersicht!I226^3)+(Datenblatt!$C$30*Übersicht!I226^2)+(Datenblatt!$D$30*Übersicht!I226)+Datenblatt!$E$30,IF($C226=12,(Datenblatt!$B$31*Übersicht!I226^3)+(Datenblatt!$C$31*Übersicht!I226^2)+(Datenblatt!$D$31*Übersicht!I226)+Datenblatt!$E$31,IF($C226=11,(Datenblatt!$B$32*Übersicht!I226^3)+(Datenblatt!$C$32*Übersicht!I226^2)+(Datenblatt!$D$32*Übersicht!I226)+Datenblatt!$E$32,0))))))))))))))))))))))))</f>
        <v>0</v>
      </c>
      <c r="Q226" s="2" t="e">
        <f t="shared" si="12"/>
        <v>#DIV/0!</v>
      </c>
      <c r="R226" s="2" t="e">
        <f t="shared" si="13"/>
        <v>#DIV/0!</v>
      </c>
      <c r="T226" s="2"/>
      <c r="U226" s="2">
        <f>Datenblatt!$I$10</f>
        <v>63</v>
      </c>
      <c r="V226" s="2">
        <f>Datenblatt!$I$18</f>
        <v>62</v>
      </c>
      <c r="W226" s="2">
        <f>Datenblatt!$I$26</f>
        <v>56</v>
      </c>
      <c r="X226" s="2">
        <f>Datenblatt!$I$34</f>
        <v>58</v>
      </c>
      <c r="Y226" s="7" t="e">
        <f t="shared" si="14"/>
        <v>#DIV/0!</v>
      </c>
      <c r="AA226" s="2">
        <f>Datenblatt!$I$5</f>
        <v>73</v>
      </c>
      <c r="AB226">
        <f>Datenblatt!$I$13</f>
        <v>80</v>
      </c>
      <c r="AC226">
        <f>Datenblatt!$I$21</f>
        <v>80</v>
      </c>
      <c r="AD226">
        <f>Datenblatt!$I$29</f>
        <v>71</v>
      </c>
      <c r="AE226">
        <f>Datenblatt!$I$37</f>
        <v>75</v>
      </c>
      <c r="AF226" s="7" t="e">
        <f t="shared" si="15"/>
        <v>#DIV/0!</v>
      </c>
    </row>
    <row r="227" spans="11:32" ht="18.75" x14ac:dyDescent="0.3">
      <c r="K227" s="3" t="e">
        <f>IF(AND($C227=13,Datenblatt!M227&lt;Datenblatt!$S$3),0,IF(AND($C227=14,Datenblatt!M227&lt;Datenblatt!$S$4),0,IF(AND($C227=15,Datenblatt!M227&lt;Datenblatt!$S$5),0,IF(AND($C227=16,Datenblatt!M227&lt;Datenblatt!$S$6),0,IF(AND($C227=12,Datenblatt!M227&lt;Datenblatt!$S$7),0,IF(AND($C227=11,Datenblatt!M227&lt;Datenblatt!$S$8),0,IF(AND($C227=13,Datenblatt!M227&gt;Datenblatt!$R$3),100,IF(AND($C227=14,Datenblatt!M227&gt;Datenblatt!$R$4),100,IF(AND($C227=15,Datenblatt!M227&gt;Datenblatt!$R$5),100,IF(AND($C227=16,Datenblatt!M227&gt;Datenblatt!$R$6),100,IF(AND($C227=12,Datenblatt!M227&gt;Datenblatt!$R$7),100,IF(AND($C227=11,Datenblatt!M227&gt;Datenblatt!$R$8),100,IF(Übersicht!$C227=13,Datenblatt!$B$35*Datenblatt!M227^3+Datenblatt!$C$35*Datenblatt!M227^2+Datenblatt!$D$35*Datenblatt!M227+Datenblatt!$E$35,IF(Übersicht!$C227=14,Datenblatt!$B$36*Datenblatt!M227^3+Datenblatt!$C$36*Datenblatt!M227^2+Datenblatt!$D$36*Datenblatt!M227+Datenblatt!$E$36,IF(Übersicht!$C227=15,Datenblatt!$B$37*Datenblatt!M227^3+Datenblatt!$C$37*Datenblatt!M227^2+Datenblatt!$D$37*Datenblatt!M227+Datenblatt!$E$37,IF(Übersicht!$C227=16,Datenblatt!$B$38*Datenblatt!M227^3+Datenblatt!$C$38*Datenblatt!M227^2+Datenblatt!$D$38*Datenblatt!M227+Datenblatt!$E$38,IF(Übersicht!$C227=12,Datenblatt!$B$39*Datenblatt!M227^3+Datenblatt!$C$39*Datenblatt!M227^2+Datenblatt!$D$39*Datenblatt!M227+Datenblatt!$E$39,IF(Übersicht!$C227=11,Datenblatt!$B$40*Datenblatt!M227^3+Datenblatt!$C$40*Datenblatt!M227^2+Datenblatt!$D$40*Datenblatt!M227+Datenblatt!$E$40,0))))))))))))))))))</f>
        <v>#DIV/0!</v>
      </c>
      <c r="L227" s="3"/>
      <c r="M227" t="e">
        <f>IF(AND(Übersicht!$C227=13,Datenblatt!O227&lt;Datenblatt!$Y$3),0,IF(AND(Übersicht!$C227=14,Datenblatt!O227&lt;Datenblatt!$Y$4),0,IF(AND(Übersicht!$C227=15,Datenblatt!O227&lt;Datenblatt!$Y$5),0,IF(AND(Übersicht!$C227=16,Datenblatt!O227&lt;Datenblatt!$Y$6),0,IF(AND(Übersicht!$C227=12,Datenblatt!O227&lt;Datenblatt!$Y$7),0,IF(AND(Übersicht!$C227=11,Datenblatt!O227&lt;Datenblatt!$Y$8),0,IF(AND($C227=13,Datenblatt!O227&gt;Datenblatt!$X$3),100,IF(AND($C227=14,Datenblatt!O227&gt;Datenblatt!$X$4),100,IF(AND($C227=15,Datenblatt!O227&gt;Datenblatt!$X$5),100,IF(AND($C227=16,Datenblatt!O227&gt;Datenblatt!$X$6),100,IF(AND($C227=12,Datenblatt!O227&gt;Datenblatt!$X$7),100,IF(AND($C227=11,Datenblatt!O227&gt;Datenblatt!$X$8),100,IF(Übersicht!$C227=13,Datenblatt!$B$11*Datenblatt!O227^3+Datenblatt!$C$11*Datenblatt!O227^2+Datenblatt!$D$11*Datenblatt!O227+Datenblatt!$E$11,IF(Übersicht!$C227=14,Datenblatt!$B$12*Datenblatt!O227^3+Datenblatt!$C$12*Datenblatt!O227^2+Datenblatt!$D$12*Datenblatt!O227+Datenblatt!$E$12,IF(Übersicht!$C227=15,Datenblatt!$B$13*Datenblatt!O227^3+Datenblatt!$C$13*Datenblatt!O227^2+Datenblatt!$D$13*Datenblatt!O227+Datenblatt!$E$13,IF(Übersicht!$C227=16,Datenblatt!$B$14*Datenblatt!O227^3+Datenblatt!$C$14*Datenblatt!O227^2+Datenblatt!$D$14*Datenblatt!O227+Datenblatt!$E$14,IF(Übersicht!$C227=12,Datenblatt!$B$15*Datenblatt!O227^3+Datenblatt!$C$15*Datenblatt!O227^2+Datenblatt!$D$15*Datenblatt!O227+Datenblatt!$E$15,IF(Übersicht!$C227=11,Datenblatt!$B$16*Datenblatt!O227^3+Datenblatt!$C$16*Datenblatt!O227^2+Datenblatt!$D$16*Datenblatt!O227+Datenblatt!$E$16,0))))))))))))))))))</f>
        <v>#DIV/0!</v>
      </c>
      <c r="N227">
        <f>IF(AND($C227=13,H227&lt;Datenblatt!$AA$3),0,IF(AND($C227=14,H227&lt;Datenblatt!$AA$4),0,IF(AND($C227=15,H227&lt;Datenblatt!$AA$5),0,IF(AND($C227=16,H227&lt;Datenblatt!$AA$6),0,IF(AND($C227=12,H227&lt;Datenblatt!$AA$7),0,IF(AND($C227=11,H227&lt;Datenblatt!$AA$8),0,IF(AND($C227=13,H227&gt;Datenblatt!$Z$3),100,IF(AND($C227=14,H227&gt;Datenblatt!$Z$4),100,IF(AND($C227=15,H227&gt;Datenblatt!$Z$5),100,IF(AND($C227=16,H227&gt;Datenblatt!$Z$6),100,IF(AND($C227=12,H227&gt;Datenblatt!$Z$7),100,IF(AND($C227=11,H227&gt;Datenblatt!$Z$8),100,IF($C227=13,(Datenblatt!$B$19*Übersicht!H227^3)+(Datenblatt!$C$19*Übersicht!H227^2)+(Datenblatt!$D$19*Übersicht!H227)+Datenblatt!$E$19,IF($C227=14,(Datenblatt!$B$20*Übersicht!H227^3)+(Datenblatt!$C$20*Übersicht!H227^2)+(Datenblatt!$D$20*Übersicht!H227)+Datenblatt!$E$20,IF($C227=15,(Datenblatt!$B$21*Übersicht!H227^3)+(Datenblatt!$C$21*Übersicht!H227^2)+(Datenblatt!$D$21*Übersicht!H227)+Datenblatt!$E$21,IF($C227=16,(Datenblatt!$B$22*Übersicht!H227^3)+(Datenblatt!$C$22*Übersicht!H227^2)+(Datenblatt!$D$22*Übersicht!H227)+Datenblatt!$E$22,IF($C227=12,(Datenblatt!$B$23*Übersicht!H227^3)+(Datenblatt!$C$23*Übersicht!H227^2)+(Datenblatt!$D$23*Übersicht!H227)+Datenblatt!$E$23,IF($C227=11,(Datenblatt!$B$24*Übersicht!H227^3)+(Datenblatt!$C$24*Übersicht!H227^2)+(Datenblatt!$D$24*Übersicht!H227)+Datenblatt!$E$24,0))))))))))))))))))</f>
        <v>0</v>
      </c>
      <c r="O227">
        <f>IF(AND(I227="",C227=11),Datenblatt!$I$26,IF(AND(I227="",C227=12),Datenblatt!$I$26,IF(AND(I227="",C227=16),Datenblatt!$I$27,IF(AND(I227="",C227=15),Datenblatt!$I$26,IF(AND(I227="",C227=14),Datenblatt!$I$26,IF(AND(I227="",C227=13),Datenblatt!$I$26,IF(AND($C227=13,I227&gt;Datenblatt!$AC$3),0,IF(AND($C227=14,I227&gt;Datenblatt!$AC$4),0,IF(AND($C227=15,I227&gt;Datenblatt!$AC$5),0,IF(AND($C227=16,I227&gt;Datenblatt!$AC$6),0,IF(AND($C227=12,I227&gt;Datenblatt!$AC$7),0,IF(AND($C227=11,I227&gt;Datenblatt!$AC$8),0,IF(AND($C227=13,I227&lt;Datenblatt!$AB$3),100,IF(AND($C227=14,I227&lt;Datenblatt!$AB$4),100,IF(AND($C227=15,I227&lt;Datenblatt!$AB$5),100,IF(AND($C227=16,I227&lt;Datenblatt!$AB$6),100,IF(AND($C227=12,I227&lt;Datenblatt!$AB$7),100,IF(AND($C227=11,I227&lt;Datenblatt!$AB$8),100,IF($C227=13,(Datenblatt!$B$27*Übersicht!I227^3)+(Datenblatt!$C$27*Übersicht!I227^2)+(Datenblatt!$D$27*Übersicht!I227)+Datenblatt!$E$27,IF($C227=14,(Datenblatt!$B$28*Übersicht!I227^3)+(Datenblatt!$C$28*Übersicht!I227^2)+(Datenblatt!$D$28*Übersicht!I227)+Datenblatt!$E$28,IF($C227=15,(Datenblatt!$B$29*Übersicht!I227^3)+(Datenblatt!$C$29*Übersicht!I227^2)+(Datenblatt!$D$29*Übersicht!I227)+Datenblatt!$E$29,IF($C227=16,(Datenblatt!$B$30*Übersicht!I227^3)+(Datenblatt!$C$30*Übersicht!I227^2)+(Datenblatt!$D$30*Übersicht!I227)+Datenblatt!$E$30,IF($C227=12,(Datenblatt!$B$31*Übersicht!I227^3)+(Datenblatt!$C$31*Übersicht!I227^2)+(Datenblatt!$D$31*Übersicht!I227)+Datenblatt!$E$31,IF($C227=11,(Datenblatt!$B$32*Übersicht!I227^3)+(Datenblatt!$C$32*Übersicht!I227^2)+(Datenblatt!$D$32*Übersicht!I227)+Datenblatt!$E$32,0))))))))))))))))))))))))</f>
        <v>0</v>
      </c>
      <c r="P227">
        <f>IF(AND(I227="",C227=11),Datenblatt!$I$29,IF(AND(I227="",C227=12),Datenblatt!$I$29,IF(AND(I227="",C227=16),Datenblatt!$I$29,IF(AND(I227="",C227=15),Datenblatt!$I$29,IF(AND(I227="",C227=14),Datenblatt!$I$29,IF(AND(I227="",C227=13),Datenblatt!$I$29,IF(AND($C227=13,I227&gt;Datenblatt!$AC$3),0,IF(AND($C227=14,I227&gt;Datenblatt!$AC$4),0,IF(AND($C227=15,I227&gt;Datenblatt!$AC$5),0,IF(AND($C227=16,I227&gt;Datenblatt!$AC$6),0,IF(AND($C227=12,I227&gt;Datenblatt!$AC$7),0,IF(AND($C227=11,I227&gt;Datenblatt!$AC$8),0,IF(AND($C227=13,I227&lt;Datenblatt!$AB$3),100,IF(AND($C227=14,I227&lt;Datenblatt!$AB$4),100,IF(AND($C227=15,I227&lt;Datenblatt!$AB$5),100,IF(AND($C227=16,I227&lt;Datenblatt!$AB$6),100,IF(AND($C227=12,I227&lt;Datenblatt!$AB$7),100,IF(AND($C227=11,I227&lt;Datenblatt!$AB$8),100,IF($C227=13,(Datenblatt!$B$27*Übersicht!I227^3)+(Datenblatt!$C$27*Übersicht!I227^2)+(Datenblatt!$D$27*Übersicht!I227)+Datenblatt!$E$27,IF($C227=14,(Datenblatt!$B$28*Übersicht!I227^3)+(Datenblatt!$C$28*Übersicht!I227^2)+(Datenblatt!$D$28*Übersicht!I227)+Datenblatt!$E$28,IF($C227=15,(Datenblatt!$B$29*Übersicht!I227^3)+(Datenblatt!$C$29*Übersicht!I227^2)+(Datenblatt!$D$29*Übersicht!I227)+Datenblatt!$E$29,IF($C227=16,(Datenblatt!$B$30*Übersicht!I227^3)+(Datenblatt!$C$30*Übersicht!I227^2)+(Datenblatt!$D$30*Übersicht!I227)+Datenblatt!$E$30,IF($C227=12,(Datenblatt!$B$31*Übersicht!I227^3)+(Datenblatt!$C$31*Übersicht!I227^2)+(Datenblatt!$D$31*Übersicht!I227)+Datenblatt!$E$31,IF($C227=11,(Datenblatt!$B$32*Übersicht!I227^3)+(Datenblatt!$C$32*Übersicht!I227^2)+(Datenblatt!$D$32*Übersicht!I227)+Datenblatt!$E$32,0))))))))))))))))))))))))</f>
        <v>0</v>
      </c>
      <c r="Q227" s="2" t="e">
        <f t="shared" si="12"/>
        <v>#DIV/0!</v>
      </c>
      <c r="R227" s="2" t="e">
        <f t="shared" si="13"/>
        <v>#DIV/0!</v>
      </c>
      <c r="T227" s="2"/>
      <c r="U227" s="2">
        <f>Datenblatt!$I$10</f>
        <v>63</v>
      </c>
      <c r="V227" s="2">
        <f>Datenblatt!$I$18</f>
        <v>62</v>
      </c>
      <c r="W227" s="2">
        <f>Datenblatt!$I$26</f>
        <v>56</v>
      </c>
      <c r="X227" s="2">
        <f>Datenblatt!$I$34</f>
        <v>58</v>
      </c>
      <c r="Y227" s="7" t="e">
        <f t="shared" si="14"/>
        <v>#DIV/0!</v>
      </c>
      <c r="AA227" s="2">
        <f>Datenblatt!$I$5</f>
        <v>73</v>
      </c>
      <c r="AB227">
        <f>Datenblatt!$I$13</f>
        <v>80</v>
      </c>
      <c r="AC227">
        <f>Datenblatt!$I$21</f>
        <v>80</v>
      </c>
      <c r="AD227">
        <f>Datenblatt!$I$29</f>
        <v>71</v>
      </c>
      <c r="AE227">
        <f>Datenblatt!$I$37</f>
        <v>75</v>
      </c>
      <c r="AF227" s="7" t="e">
        <f t="shared" si="15"/>
        <v>#DIV/0!</v>
      </c>
    </row>
    <row r="228" spans="11:32" ht="18.75" x14ac:dyDescent="0.3">
      <c r="K228" s="3" t="e">
        <f>IF(AND($C228=13,Datenblatt!M228&lt;Datenblatt!$S$3),0,IF(AND($C228=14,Datenblatt!M228&lt;Datenblatt!$S$4),0,IF(AND($C228=15,Datenblatt!M228&lt;Datenblatt!$S$5),0,IF(AND($C228=16,Datenblatt!M228&lt;Datenblatt!$S$6),0,IF(AND($C228=12,Datenblatt!M228&lt;Datenblatt!$S$7),0,IF(AND($C228=11,Datenblatt!M228&lt;Datenblatt!$S$8),0,IF(AND($C228=13,Datenblatt!M228&gt;Datenblatt!$R$3),100,IF(AND($C228=14,Datenblatt!M228&gt;Datenblatt!$R$4),100,IF(AND($C228=15,Datenblatt!M228&gt;Datenblatt!$R$5),100,IF(AND($C228=16,Datenblatt!M228&gt;Datenblatt!$R$6),100,IF(AND($C228=12,Datenblatt!M228&gt;Datenblatt!$R$7),100,IF(AND($C228=11,Datenblatt!M228&gt;Datenblatt!$R$8),100,IF(Übersicht!$C228=13,Datenblatt!$B$35*Datenblatt!M228^3+Datenblatt!$C$35*Datenblatt!M228^2+Datenblatt!$D$35*Datenblatt!M228+Datenblatt!$E$35,IF(Übersicht!$C228=14,Datenblatt!$B$36*Datenblatt!M228^3+Datenblatt!$C$36*Datenblatt!M228^2+Datenblatt!$D$36*Datenblatt!M228+Datenblatt!$E$36,IF(Übersicht!$C228=15,Datenblatt!$B$37*Datenblatt!M228^3+Datenblatt!$C$37*Datenblatt!M228^2+Datenblatt!$D$37*Datenblatt!M228+Datenblatt!$E$37,IF(Übersicht!$C228=16,Datenblatt!$B$38*Datenblatt!M228^3+Datenblatt!$C$38*Datenblatt!M228^2+Datenblatt!$D$38*Datenblatt!M228+Datenblatt!$E$38,IF(Übersicht!$C228=12,Datenblatt!$B$39*Datenblatt!M228^3+Datenblatt!$C$39*Datenblatt!M228^2+Datenblatt!$D$39*Datenblatt!M228+Datenblatt!$E$39,IF(Übersicht!$C228=11,Datenblatt!$B$40*Datenblatt!M228^3+Datenblatt!$C$40*Datenblatt!M228^2+Datenblatt!$D$40*Datenblatt!M228+Datenblatt!$E$40,0))))))))))))))))))</f>
        <v>#DIV/0!</v>
      </c>
      <c r="L228" s="3"/>
      <c r="M228" t="e">
        <f>IF(AND(Übersicht!$C228=13,Datenblatt!O228&lt;Datenblatt!$Y$3),0,IF(AND(Übersicht!$C228=14,Datenblatt!O228&lt;Datenblatt!$Y$4),0,IF(AND(Übersicht!$C228=15,Datenblatt!O228&lt;Datenblatt!$Y$5),0,IF(AND(Übersicht!$C228=16,Datenblatt!O228&lt;Datenblatt!$Y$6),0,IF(AND(Übersicht!$C228=12,Datenblatt!O228&lt;Datenblatt!$Y$7),0,IF(AND(Übersicht!$C228=11,Datenblatt!O228&lt;Datenblatt!$Y$8),0,IF(AND($C228=13,Datenblatt!O228&gt;Datenblatt!$X$3),100,IF(AND($C228=14,Datenblatt!O228&gt;Datenblatt!$X$4),100,IF(AND($C228=15,Datenblatt!O228&gt;Datenblatt!$X$5),100,IF(AND($C228=16,Datenblatt!O228&gt;Datenblatt!$X$6),100,IF(AND($C228=12,Datenblatt!O228&gt;Datenblatt!$X$7),100,IF(AND($C228=11,Datenblatt!O228&gt;Datenblatt!$X$8),100,IF(Übersicht!$C228=13,Datenblatt!$B$11*Datenblatt!O228^3+Datenblatt!$C$11*Datenblatt!O228^2+Datenblatt!$D$11*Datenblatt!O228+Datenblatt!$E$11,IF(Übersicht!$C228=14,Datenblatt!$B$12*Datenblatt!O228^3+Datenblatt!$C$12*Datenblatt!O228^2+Datenblatt!$D$12*Datenblatt!O228+Datenblatt!$E$12,IF(Übersicht!$C228=15,Datenblatt!$B$13*Datenblatt!O228^3+Datenblatt!$C$13*Datenblatt!O228^2+Datenblatt!$D$13*Datenblatt!O228+Datenblatt!$E$13,IF(Übersicht!$C228=16,Datenblatt!$B$14*Datenblatt!O228^3+Datenblatt!$C$14*Datenblatt!O228^2+Datenblatt!$D$14*Datenblatt!O228+Datenblatt!$E$14,IF(Übersicht!$C228=12,Datenblatt!$B$15*Datenblatt!O228^3+Datenblatt!$C$15*Datenblatt!O228^2+Datenblatt!$D$15*Datenblatt!O228+Datenblatt!$E$15,IF(Übersicht!$C228=11,Datenblatt!$B$16*Datenblatt!O228^3+Datenblatt!$C$16*Datenblatt!O228^2+Datenblatt!$D$16*Datenblatt!O228+Datenblatt!$E$16,0))))))))))))))))))</f>
        <v>#DIV/0!</v>
      </c>
      <c r="N228">
        <f>IF(AND($C228=13,H228&lt;Datenblatt!$AA$3),0,IF(AND($C228=14,H228&lt;Datenblatt!$AA$4),0,IF(AND($C228=15,H228&lt;Datenblatt!$AA$5),0,IF(AND($C228=16,H228&lt;Datenblatt!$AA$6),0,IF(AND($C228=12,H228&lt;Datenblatt!$AA$7),0,IF(AND($C228=11,H228&lt;Datenblatt!$AA$8),0,IF(AND($C228=13,H228&gt;Datenblatt!$Z$3),100,IF(AND($C228=14,H228&gt;Datenblatt!$Z$4),100,IF(AND($C228=15,H228&gt;Datenblatt!$Z$5),100,IF(AND($C228=16,H228&gt;Datenblatt!$Z$6),100,IF(AND($C228=12,H228&gt;Datenblatt!$Z$7),100,IF(AND($C228=11,H228&gt;Datenblatt!$Z$8),100,IF($C228=13,(Datenblatt!$B$19*Übersicht!H228^3)+(Datenblatt!$C$19*Übersicht!H228^2)+(Datenblatt!$D$19*Übersicht!H228)+Datenblatt!$E$19,IF($C228=14,(Datenblatt!$B$20*Übersicht!H228^3)+(Datenblatt!$C$20*Übersicht!H228^2)+(Datenblatt!$D$20*Übersicht!H228)+Datenblatt!$E$20,IF($C228=15,(Datenblatt!$B$21*Übersicht!H228^3)+(Datenblatt!$C$21*Übersicht!H228^2)+(Datenblatt!$D$21*Übersicht!H228)+Datenblatt!$E$21,IF($C228=16,(Datenblatt!$B$22*Übersicht!H228^3)+(Datenblatt!$C$22*Übersicht!H228^2)+(Datenblatt!$D$22*Übersicht!H228)+Datenblatt!$E$22,IF($C228=12,(Datenblatt!$B$23*Übersicht!H228^3)+(Datenblatt!$C$23*Übersicht!H228^2)+(Datenblatt!$D$23*Übersicht!H228)+Datenblatt!$E$23,IF($C228=11,(Datenblatt!$B$24*Übersicht!H228^3)+(Datenblatt!$C$24*Übersicht!H228^2)+(Datenblatt!$D$24*Übersicht!H228)+Datenblatt!$E$24,0))))))))))))))))))</f>
        <v>0</v>
      </c>
      <c r="O228">
        <f>IF(AND(I228="",C228=11),Datenblatt!$I$26,IF(AND(I228="",C228=12),Datenblatt!$I$26,IF(AND(I228="",C228=16),Datenblatt!$I$27,IF(AND(I228="",C228=15),Datenblatt!$I$26,IF(AND(I228="",C228=14),Datenblatt!$I$26,IF(AND(I228="",C228=13),Datenblatt!$I$26,IF(AND($C228=13,I228&gt;Datenblatt!$AC$3),0,IF(AND($C228=14,I228&gt;Datenblatt!$AC$4),0,IF(AND($C228=15,I228&gt;Datenblatt!$AC$5),0,IF(AND($C228=16,I228&gt;Datenblatt!$AC$6),0,IF(AND($C228=12,I228&gt;Datenblatt!$AC$7),0,IF(AND($C228=11,I228&gt;Datenblatt!$AC$8),0,IF(AND($C228=13,I228&lt;Datenblatt!$AB$3),100,IF(AND($C228=14,I228&lt;Datenblatt!$AB$4),100,IF(AND($C228=15,I228&lt;Datenblatt!$AB$5),100,IF(AND($C228=16,I228&lt;Datenblatt!$AB$6),100,IF(AND($C228=12,I228&lt;Datenblatt!$AB$7),100,IF(AND($C228=11,I228&lt;Datenblatt!$AB$8),100,IF($C228=13,(Datenblatt!$B$27*Übersicht!I228^3)+(Datenblatt!$C$27*Übersicht!I228^2)+(Datenblatt!$D$27*Übersicht!I228)+Datenblatt!$E$27,IF($C228=14,(Datenblatt!$B$28*Übersicht!I228^3)+(Datenblatt!$C$28*Übersicht!I228^2)+(Datenblatt!$D$28*Übersicht!I228)+Datenblatt!$E$28,IF($C228=15,(Datenblatt!$B$29*Übersicht!I228^3)+(Datenblatt!$C$29*Übersicht!I228^2)+(Datenblatt!$D$29*Übersicht!I228)+Datenblatt!$E$29,IF($C228=16,(Datenblatt!$B$30*Übersicht!I228^3)+(Datenblatt!$C$30*Übersicht!I228^2)+(Datenblatt!$D$30*Übersicht!I228)+Datenblatt!$E$30,IF($C228=12,(Datenblatt!$B$31*Übersicht!I228^3)+(Datenblatt!$C$31*Übersicht!I228^2)+(Datenblatt!$D$31*Übersicht!I228)+Datenblatt!$E$31,IF($C228=11,(Datenblatt!$B$32*Übersicht!I228^3)+(Datenblatt!$C$32*Übersicht!I228^2)+(Datenblatt!$D$32*Übersicht!I228)+Datenblatt!$E$32,0))))))))))))))))))))))))</f>
        <v>0</v>
      </c>
      <c r="P228">
        <f>IF(AND(I228="",C228=11),Datenblatt!$I$29,IF(AND(I228="",C228=12),Datenblatt!$I$29,IF(AND(I228="",C228=16),Datenblatt!$I$29,IF(AND(I228="",C228=15),Datenblatt!$I$29,IF(AND(I228="",C228=14),Datenblatt!$I$29,IF(AND(I228="",C228=13),Datenblatt!$I$29,IF(AND($C228=13,I228&gt;Datenblatt!$AC$3),0,IF(AND($C228=14,I228&gt;Datenblatt!$AC$4),0,IF(AND($C228=15,I228&gt;Datenblatt!$AC$5),0,IF(AND($C228=16,I228&gt;Datenblatt!$AC$6),0,IF(AND($C228=12,I228&gt;Datenblatt!$AC$7),0,IF(AND($C228=11,I228&gt;Datenblatt!$AC$8),0,IF(AND($C228=13,I228&lt;Datenblatt!$AB$3),100,IF(AND($C228=14,I228&lt;Datenblatt!$AB$4),100,IF(AND($C228=15,I228&lt;Datenblatt!$AB$5),100,IF(AND($C228=16,I228&lt;Datenblatt!$AB$6),100,IF(AND($C228=12,I228&lt;Datenblatt!$AB$7),100,IF(AND($C228=11,I228&lt;Datenblatt!$AB$8),100,IF($C228=13,(Datenblatt!$B$27*Übersicht!I228^3)+(Datenblatt!$C$27*Übersicht!I228^2)+(Datenblatt!$D$27*Übersicht!I228)+Datenblatt!$E$27,IF($C228=14,(Datenblatt!$B$28*Übersicht!I228^3)+(Datenblatt!$C$28*Übersicht!I228^2)+(Datenblatt!$D$28*Übersicht!I228)+Datenblatt!$E$28,IF($C228=15,(Datenblatt!$B$29*Übersicht!I228^3)+(Datenblatt!$C$29*Übersicht!I228^2)+(Datenblatt!$D$29*Übersicht!I228)+Datenblatt!$E$29,IF($C228=16,(Datenblatt!$B$30*Übersicht!I228^3)+(Datenblatt!$C$30*Übersicht!I228^2)+(Datenblatt!$D$30*Übersicht!I228)+Datenblatt!$E$30,IF($C228=12,(Datenblatt!$B$31*Übersicht!I228^3)+(Datenblatt!$C$31*Übersicht!I228^2)+(Datenblatt!$D$31*Übersicht!I228)+Datenblatt!$E$31,IF($C228=11,(Datenblatt!$B$32*Übersicht!I228^3)+(Datenblatt!$C$32*Übersicht!I228^2)+(Datenblatt!$D$32*Übersicht!I228)+Datenblatt!$E$32,0))))))))))))))))))))))))</f>
        <v>0</v>
      </c>
      <c r="Q228" s="2" t="e">
        <f t="shared" si="12"/>
        <v>#DIV/0!</v>
      </c>
      <c r="R228" s="2" t="e">
        <f t="shared" si="13"/>
        <v>#DIV/0!</v>
      </c>
      <c r="T228" s="2"/>
      <c r="U228" s="2">
        <f>Datenblatt!$I$10</f>
        <v>63</v>
      </c>
      <c r="V228" s="2">
        <f>Datenblatt!$I$18</f>
        <v>62</v>
      </c>
      <c r="W228" s="2">
        <f>Datenblatt!$I$26</f>
        <v>56</v>
      </c>
      <c r="X228" s="2">
        <f>Datenblatt!$I$34</f>
        <v>58</v>
      </c>
      <c r="Y228" s="7" t="e">
        <f t="shared" si="14"/>
        <v>#DIV/0!</v>
      </c>
      <c r="AA228" s="2">
        <f>Datenblatt!$I$5</f>
        <v>73</v>
      </c>
      <c r="AB228">
        <f>Datenblatt!$I$13</f>
        <v>80</v>
      </c>
      <c r="AC228">
        <f>Datenblatt!$I$21</f>
        <v>80</v>
      </c>
      <c r="AD228">
        <f>Datenblatt!$I$29</f>
        <v>71</v>
      </c>
      <c r="AE228">
        <f>Datenblatt!$I$37</f>
        <v>75</v>
      </c>
      <c r="AF228" s="7" t="e">
        <f t="shared" si="15"/>
        <v>#DIV/0!</v>
      </c>
    </row>
    <row r="229" spans="11:32" ht="18.75" x14ac:dyDescent="0.3">
      <c r="K229" s="3" t="e">
        <f>IF(AND($C229=13,Datenblatt!M229&lt;Datenblatt!$S$3),0,IF(AND($C229=14,Datenblatt!M229&lt;Datenblatt!$S$4),0,IF(AND($C229=15,Datenblatt!M229&lt;Datenblatt!$S$5),0,IF(AND($C229=16,Datenblatt!M229&lt;Datenblatt!$S$6),0,IF(AND($C229=12,Datenblatt!M229&lt;Datenblatt!$S$7),0,IF(AND($C229=11,Datenblatt!M229&lt;Datenblatt!$S$8),0,IF(AND($C229=13,Datenblatt!M229&gt;Datenblatt!$R$3),100,IF(AND($C229=14,Datenblatt!M229&gt;Datenblatt!$R$4),100,IF(AND($C229=15,Datenblatt!M229&gt;Datenblatt!$R$5),100,IF(AND($C229=16,Datenblatt!M229&gt;Datenblatt!$R$6),100,IF(AND($C229=12,Datenblatt!M229&gt;Datenblatt!$R$7),100,IF(AND($C229=11,Datenblatt!M229&gt;Datenblatt!$R$8),100,IF(Übersicht!$C229=13,Datenblatt!$B$35*Datenblatt!M229^3+Datenblatt!$C$35*Datenblatt!M229^2+Datenblatt!$D$35*Datenblatt!M229+Datenblatt!$E$35,IF(Übersicht!$C229=14,Datenblatt!$B$36*Datenblatt!M229^3+Datenblatt!$C$36*Datenblatt!M229^2+Datenblatt!$D$36*Datenblatt!M229+Datenblatt!$E$36,IF(Übersicht!$C229=15,Datenblatt!$B$37*Datenblatt!M229^3+Datenblatt!$C$37*Datenblatt!M229^2+Datenblatt!$D$37*Datenblatt!M229+Datenblatt!$E$37,IF(Übersicht!$C229=16,Datenblatt!$B$38*Datenblatt!M229^3+Datenblatt!$C$38*Datenblatt!M229^2+Datenblatt!$D$38*Datenblatt!M229+Datenblatt!$E$38,IF(Übersicht!$C229=12,Datenblatt!$B$39*Datenblatt!M229^3+Datenblatt!$C$39*Datenblatt!M229^2+Datenblatt!$D$39*Datenblatt!M229+Datenblatt!$E$39,IF(Übersicht!$C229=11,Datenblatt!$B$40*Datenblatt!M229^3+Datenblatt!$C$40*Datenblatt!M229^2+Datenblatt!$D$40*Datenblatt!M229+Datenblatt!$E$40,0))))))))))))))))))</f>
        <v>#DIV/0!</v>
      </c>
      <c r="L229" s="3"/>
      <c r="M229" t="e">
        <f>IF(AND(Übersicht!$C229=13,Datenblatt!O229&lt;Datenblatt!$Y$3),0,IF(AND(Übersicht!$C229=14,Datenblatt!O229&lt;Datenblatt!$Y$4),0,IF(AND(Übersicht!$C229=15,Datenblatt!O229&lt;Datenblatt!$Y$5),0,IF(AND(Übersicht!$C229=16,Datenblatt!O229&lt;Datenblatt!$Y$6),0,IF(AND(Übersicht!$C229=12,Datenblatt!O229&lt;Datenblatt!$Y$7),0,IF(AND(Übersicht!$C229=11,Datenblatt!O229&lt;Datenblatt!$Y$8),0,IF(AND($C229=13,Datenblatt!O229&gt;Datenblatt!$X$3),100,IF(AND($C229=14,Datenblatt!O229&gt;Datenblatt!$X$4),100,IF(AND($C229=15,Datenblatt!O229&gt;Datenblatt!$X$5),100,IF(AND($C229=16,Datenblatt!O229&gt;Datenblatt!$X$6),100,IF(AND($C229=12,Datenblatt!O229&gt;Datenblatt!$X$7),100,IF(AND($C229=11,Datenblatt!O229&gt;Datenblatt!$X$8),100,IF(Übersicht!$C229=13,Datenblatt!$B$11*Datenblatt!O229^3+Datenblatt!$C$11*Datenblatt!O229^2+Datenblatt!$D$11*Datenblatt!O229+Datenblatt!$E$11,IF(Übersicht!$C229=14,Datenblatt!$B$12*Datenblatt!O229^3+Datenblatt!$C$12*Datenblatt!O229^2+Datenblatt!$D$12*Datenblatt!O229+Datenblatt!$E$12,IF(Übersicht!$C229=15,Datenblatt!$B$13*Datenblatt!O229^3+Datenblatt!$C$13*Datenblatt!O229^2+Datenblatt!$D$13*Datenblatt!O229+Datenblatt!$E$13,IF(Übersicht!$C229=16,Datenblatt!$B$14*Datenblatt!O229^3+Datenblatt!$C$14*Datenblatt!O229^2+Datenblatt!$D$14*Datenblatt!O229+Datenblatt!$E$14,IF(Übersicht!$C229=12,Datenblatt!$B$15*Datenblatt!O229^3+Datenblatt!$C$15*Datenblatt!O229^2+Datenblatt!$D$15*Datenblatt!O229+Datenblatt!$E$15,IF(Übersicht!$C229=11,Datenblatt!$B$16*Datenblatt!O229^3+Datenblatt!$C$16*Datenblatt!O229^2+Datenblatt!$D$16*Datenblatt!O229+Datenblatt!$E$16,0))))))))))))))))))</f>
        <v>#DIV/0!</v>
      </c>
      <c r="N229">
        <f>IF(AND($C229=13,H229&lt;Datenblatt!$AA$3),0,IF(AND($C229=14,H229&lt;Datenblatt!$AA$4),0,IF(AND($C229=15,H229&lt;Datenblatt!$AA$5),0,IF(AND($C229=16,H229&lt;Datenblatt!$AA$6),0,IF(AND($C229=12,H229&lt;Datenblatt!$AA$7),0,IF(AND($C229=11,H229&lt;Datenblatt!$AA$8),0,IF(AND($C229=13,H229&gt;Datenblatt!$Z$3),100,IF(AND($C229=14,H229&gt;Datenblatt!$Z$4),100,IF(AND($C229=15,H229&gt;Datenblatt!$Z$5),100,IF(AND($C229=16,H229&gt;Datenblatt!$Z$6),100,IF(AND($C229=12,H229&gt;Datenblatt!$Z$7),100,IF(AND($C229=11,H229&gt;Datenblatt!$Z$8),100,IF($C229=13,(Datenblatt!$B$19*Übersicht!H229^3)+(Datenblatt!$C$19*Übersicht!H229^2)+(Datenblatt!$D$19*Übersicht!H229)+Datenblatt!$E$19,IF($C229=14,(Datenblatt!$B$20*Übersicht!H229^3)+(Datenblatt!$C$20*Übersicht!H229^2)+(Datenblatt!$D$20*Übersicht!H229)+Datenblatt!$E$20,IF($C229=15,(Datenblatt!$B$21*Übersicht!H229^3)+(Datenblatt!$C$21*Übersicht!H229^2)+(Datenblatt!$D$21*Übersicht!H229)+Datenblatt!$E$21,IF($C229=16,(Datenblatt!$B$22*Übersicht!H229^3)+(Datenblatt!$C$22*Übersicht!H229^2)+(Datenblatt!$D$22*Übersicht!H229)+Datenblatt!$E$22,IF($C229=12,(Datenblatt!$B$23*Übersicht!H229^3)+(Datenblatt!$C$23*Übersicht!H229^2)+(Datenblatt!$D$23*Übersicht!H229)+Datenblatt!$E$23,IF($C229=11,(Datenblatt!$B$24*Übersicht!H229^3)+(Datenblatt!$C$24*Übersicht!H229^2)+(Datenblatt!$D$24*Übersicht!H229)+Datenblatt!$E$24,0))))))))))))))))))</f>
        <v>0</v>
      </c>
      <c r="O229">
        <f>IF(AND(I229="",C229=11),Datenblatt!$I$26,IF(AND(I229="",C229=12),Datenblatt!$I$26,IF(AND(I229="",C229=16),Datenblatt!$I$27,IF(AND(I229="",C229=15),Datenblatt!$I$26,IF(AND(I229="",C229=14),Datenblatt!$I$26,IF(AND(I229="",C229=13),Datenblatt!$I$26,IF(AND($C229=13,I229&gt;Datenblatt!$AC$3),0,IF(AND($C229=14,I229&gt;Datenblatt!$AC$4),0,IF(AND($C229=15,I229&gt;Datenblatt!$AC$5),0,IF(AND($C229=16,I229&gt;Datenblatt!$AC$6),0,IF(AND($C229=12,I229&gt;Datenblatt!$AC$7),0,IF(AND($C229=11,I229&gt;Datenblatt!$AC$8),0,IF(AND($C229=13,I229&lt;Datenblatt!$AB$3),100,IF(AND($C229=14,I229&lt;Datenblatt!$AB$4),100,IF(AND($C229=15,I229&lt;Datenblatt!$AB$5),100,IF(AND($C229=16,I229&lt;Datenblatt!$AB$6),100,IF(AND($C229=12,I229&lt;Datenblatt!$AB$7),100,IF(AND($C229=11,I229&lt;Datenblatt!$AB$8),100,IF($C229=13,(Datenblatt!$B$27*Übersicht!I229^3)+(Datenblatt!$C$27*Übersicht!I229^2)+(Datenblatt!$D$27*Übersicht!I229)+Datenblatt!$E$27,IF($C229=14,(Datenblatt!$B$28*Übersicht!I229^3)+(Datenblatt!$C$28*Übersicht!I229^2)+(Datenblatt!$D$28*Übersicht!I229)+Datenblatt!$E$28,IF($C229=15,(Datenblatt!$B$29*Übersicht!I229^3)+(Datenblatt!$C$29*Übersicht!I229^2)+(Datenblatt!$D$29*Übersicht!I229)+Datenblatt!$E$29,IF($C229=16,(Datenblatt!$B$30*Übersicht!I229^3)+(Datenblatt!$C$30*Übersicht!I229^2)+(Datenblatt!$D$30*Übersicht!I229)+Datenblatt!$E$30,IF($C229=12,(Datenblatt!$B$31*Übersicht!I229^3)+(Datenblatt!$C$31*Übersicht!I229^2)+(Datenblatt!$D$31*Übersicht!I229)+Datenblatt!$E$31,IF($C229=11,(Datenblatt!$B$32*Übersicht!I229^3)+(Datenblatt!$C$32*Übersicht!I229^2)+(Datenblatt!$D$32*Übersicht!I229)+Datenblatt!$E$32,0))))))))))))))))))))))))</f>
        <v>0</v>
      </c>
      <c r="P229">
        <f>IF(AND(I229="",C229=11),Datenblatt!$I$29,IF(AND(I229="",C229=12),Datenblatt!$I$29,IF(AND(I229="",C229=16),Datenblatt!$I$29,IF(AND(I229="",C229=15),Datenblatt!$I$29,IF(AND(I229="",C229=14),Datenblatt!$I$29,IF(AND(I229="",C229=13),Datenblatt!$I$29,IF(AND($C229=13,I229&gt;Datenblatt!$AC$3),0,IF(AND($C229=14,I229&gt;Datenblatt!$AC$4),0,IF(AND($C229=15,I229&gt;Datenblatt!$AC$5),0,IF(AND($C229=16,I229&gt;Datenblatt!$AC$6),0,IF(AND($C229=12,I229&gt;Datenblatt!$AC$7),0,IF(AND($C229=11,I229&gt;Datenblatt!$AC$8),0,IF(AND($C229=13,I229&lt;Datenblatt!$AB$3),100,IF(AND($C229=14,I229&lt;Datenblatt!$AB$4),100,IF(AND($C229=15,I229&lt;Datenblatt!$AB$5),100,IF(AND($C229=16,I229&lt;Datenblatt!$AB$6),100,IF(AND($C229=12,I229&lt;Datenblatt!$AB$7),100,IF(AND($C229=11,I229&lt;Datenblatt!$AB$8),100,IF($C229=13,(Datenblatt!$B$27*Übersicht!I229^3)+(Datenblatt!$C$27*Übersicht!I229^2)+(Datenblatt!$D$27*Übersicht!I229)+Datenblatt!$E$27,IF($C229=14,(Datenblatt!$B$28*Übersicht!I229^3)+(Datenblatt!$C$28*Übersicht!I229^2)+(Datenblatt!$D$28*Übersicht!I229)+Datenblatt!$E$28,IF($C229=15,(Datenblatt!$B$29*Übersicht!I229^3)+(Datenblatt!$C$29*Übersicht!I229^2)+(Datenblatt!$D$29*Übersicht!I229)+Datenblatt!$E$29,IF($C229=16,(Datenblatt!$B$30*Übersicht!I229^3)+(Datenblatt!$C$30*Übersicht!I229^2)+(Datenblatt!$D$30*Übersicht!I229)+Datenblatt!$E$30,IF($C229=12,(Datenblatt!$B$31*Übersicht!I229^3)+(Datenblatt!$C$31*Übersicht!I229^2)+(Datenblatt!$D$31*Übersicht!I229)+Datenblatt!$E$31,IF($C229=11,(Datenblatt!$B$32*Übersicht!I229^3)+(Datenblatt!$C$32*Übersicht!I229^2)+(Datenblatt!$D$32*Übersicht!I229)+Datenblatt!$E$32,0))))))))))))))))))))))))</f>
        <v>0</v>
      </c>
      <c r="Q229" s="2" t="e">
        <f t="shared" si="12"/>
        <v>#DIV/0!</v>
      </c>
      <c r="R229" s="2" t="e">
        <f t="shared" si="13"/>
        <v>#DIV/0!</v>
      </c>
      <c r="T229" s="2"/>
      <c r="U229" s="2">
        <f>Datenblatt!$I$10</f>
        <v>63</v>
      </c>
      <c r="V229" s="2">
        <f>Datenblatt!$I$18</f>
        <v>62</v>
      </c>
      <c r="W229" s="2">
        <f>Datenblatt!$I$26</f>
        <v>56</v>
      </c>
      <c r="X229" s="2">
        <f>Datenblatt!$I$34</f>
        <v>58</v>
      </c>
      <c r="Y229" s="7" t="e">
        <f t="shared" si="14"/>
        <v>#DIV/0!</v>
      </c>
      <c r="AA229" s="2">
        <f>Datenblatt!$I$5</f>
        <v>73</v>
      </c>
      <c r="AB229">
        <f>Datenblatt!$I$13</f>
        <v>80</v>
      </c>
      <c r="AC229">
        <f>Datenblatt!$I$21</f>
        <v>80</v>
      </c>
      <c r="AD229">
        <f>Datenblatt!$I$29</f>
        <v>71</v>
      </c>
      <c r="AE229">
        <f>Datenblatt!$I$37</f>
        <v>75</v>
      </c>
      <c r="AF229" s="7" t="e">
        <f t="shared" si="15"/>
        <v>#DIV/0!</v>
      </c>
    </row>
    <row r="230" spans="11:32" ht="18.75" x14ac:dyDescent="0.3">
      <c r="K230" s="3" t="e">
        <f>IF(AND($C230=13,Datenblatt!M230&lt;Datenblatt!$S$3),0,IF(AND($C230=14,Datenblatt!M230&lt;Datenblatt!$S$4),0,IF(AND($C230=15,Datenblatt!M230&lt;Datenblatt!$S$5),0,IF(AND($C230=16,Datenblatt!M230&lt;Datenblatt!$S$6),0,IF(AND($C230=12,Datenblatt!M230&lt;Datenblatt!$S$7),0,IF(AND($C230=11,Datenblatt!M230&lt;Datenblatt!$S$8),0,IF(AND($C230=13,Datenblatt!M230&gt;Datenblatt!$R$3),100,IF(AND($C230=14,Datenblatt!M230&gt;Datenblatt!$R$4),100,IF(AND($C230=15,Datenblatt!M230&gt;Datenblatt!$R$5),100,IF(AND($C230=16,Datenblatt!M230&gt;Datenblatt!$R$6),100,IF(AND($C230=12,Datenblatt!M230&gt;Datenblatt!$R$7),100,IF(AND($C230=11,Datenblatt!M230&gt;Datenblatt!$R$8),100,IF(Übersicht!$C230=13,Datenblatt!$B$35*Datenblatt!M230^3+Datenblatt!$C$35*Datenblatt!M230^2+Datenblatt!$D$35*Datenblatt!M230+Datenblatt!$E$35,IF(Übersicht!$C230=14,Datenblatt!$B$36*Datenblatt!M230^3+Datenblatt!$C$36*Datenblatt!M230^2+Datenblatt!$D$36*Datenblatt!M230+Datenblatt!$E$36,IF(Übersicht!$C230=15,Datenblatt!$B$37*Datenblatt!M230^3+Datenblatt!$C$37*Datenblatt!M230^2+Datenblatt!$D$37*Datenblatt!M230+Datenblatt!$E$37,IF(Übersicht!$C230=16,Datenblatt!$B$38*Datenblatt!M230^3+Datenblatt!$C$38*Datenblatt!M230^2+Datenblatt!$D$38*Datenblatt!M230+Datenblatt!$E$38,IF(Übersicht!$C230=12,Datenblatt!$B$39*Datenblatt!M230^3+Datenblatt!$C$39*Datenblatt!M230^2+Datenblatt!$D$39*Datenblatt!M230+Datenblatt!$E$39,IF(Übersicht!$C230=11,Datenblatt!$B$40*Datenblatt!M230^3+Datenblatt!$C$40*Datenblatt!M230^2+Datenblatt!$D$40*Datenblatt!M230+Datenblatt!$E$40,0))))))))))))))))))</f>
        <v>#DIV/0!</v>
      </c>
      <c r="L230" s="3"/>
      <c r="M230" t="e">
        <f>IF(AND(Übersicht!$C230=13,Datenblatt!O230&lt;Datenblatt!$Y$3),0,IF(AND(Übersicht!$C230=14,Datenblatt!O230&lt;Datenblatt!$Y$4),0,IF(AND(Übersicht!$C230=15,Datenblatt!O230&lt;Datenblatt!$Y$5),0,IF(AND(Übersicht!$C230=16,Datenblatt!O230&lt;Datenblatt!$Y$6),0,IF(AND(Übersicht!$C230=12,Datenblatt!O230&lt;Datenblatt!$Y$7),0,IF(AND(Übersicht!$C230=11,Datenblatt!O230&lt;Datenblatt!$Y$8),0,IF(AND($C230=13,Datenblatt!O230&gt;Datenblatt!$X$3),100,IF(AND($C230=14,Datenblatt!O230&gt;Datenblatt!$X$4),100,IF(AND($C230=15,Datenblatt!O230&gt;Datenblatt!$X$5),100,IF(AND($C230=16,Datenblatt!O230&gt;Datenblatt!$X$6),100,IF(AND($C230=12,Datenblatt!O230&gt;Datenblatt!$X$7),100,IF(AND($C230=11,Datenblatt!O230&gt;Datenblatt!$X$8),100,IF(Übersicht!$C230=13,Datenblatt!$B$11*Datenblatt!O230^3+Datenblatt!$C$11*Datenblatt!O230^2+Datenblatt!$D$11*Datenblatt!O230+Datenblatt!$E$11,IF(Übersicht!$C230=14,Datenblatt!$B$12*Datenblatt!O230^3+Datenblatt!$C$12*Datenblatt!O230^2+Datenblatt!$D$12*Datenblatt!O230+Datenblatt!$E$12,IF(Übersicht!$C230=15,Datenblatt!$B$13*Datenblatt!O230^3+Datenblatt!$C$13*Datenblatt!O230^2+Datenblatt!$D$13*Datenblatt!O230+Datenblatt!$E$13,IF(Übersicht!$C230=16,Datenblatt!$B$14*Datenblatt!O230^3+Datenblatt!$C$14*Datenblatt!O230^2+Datenblatt!$D$14*Datenblatt!O230+Datenblatt!$E$14,IF(Übersicht!$C230=12,Datenblatt!$B$15*Datenblatt!O230^3+Datenblatt!$C$15*Datenblatt!O230^2+Datenblatt!$D$15*Datenblatt!O230+Datenblatt!$E$15,IF(Übersicht!$C230=11,Datenblatt!$B$16*Datenblatt!O230^3+Datenblatt!$C$16*Datenblatt!O230^2+Datenblatt!$D$16*Datenblatt!O230+Datenblatt!$E$16,0))))))))))))))))))</f>
        <v>#DIV/0!</v>
      </c>
      <c r="N230">
        <f>IF(AND($C230=13,H230&lt;Datenblatt!$AA$3),0,IF(AND($C230=14,H230&lt;Datenblatt!$AA$4),0,IF(AND($C230=15,H230&lt;Datenblatt!$AA$5),0,IF(AND($C230=16,H230&lt;Datenblatt!$AA$6),0,IF(AND($C230=12,H230&lt;Datenblatt!$AA$7),0,IF(AND($C230=11,H230&lt;Datenblatt!$AA$8),0,IF(AND($C230=13,H230&gt;Datenblatt!$Z$3),100,IF(AND($C230=14,H230&gt;Datenblatt!$Z$4),100,IF(AND($C230=15,H230&gt;Datenblatt!$Z$5),100,IF(AND($C230=16,H230&gt;Datenblatt!$Z$6),100,IF(AND($C230=12,H230&gt;Datenblatt!$Z$7),100,IF(AND($C230=11,H230&gt;Datenblatt!$Z$8),100,IF($C230=13,(Datenblatt!$B$19*Übersicht!H230^3)+(Datenblatt!$C$19*Übersicht!H230^2)+(Datenblatt!$D$19*Übersicht!H230)+Datenblatt!$E$19,IF($C230=14,(Datenblatt!$B$20*Übersicht!H230^3)+(Datenblatt!$C$20*Übersicht!H230^2)+(Datenblatt!$D$20*Übersicht!H230)+Datenblatt!$E$20,IF($C230=15,(Datenblatt!$B$21*Übersicht!H230^3)+(Datenblatt!$C$21*Übersicht!H230^2)+(Datenblatt!$D$21*Übersicht!H230)+Datenblatt!$E$21,IF($C230=16,(Datenblatt!$B$22*Übersicht!H230^3)+(Datenblatt!$C$22*Übersicht!H230^2)+(Datenblatt!$D$22*Übersicht!H230)+Datenblatt!$E$22,IF($C230=12,(Datenblatt!$B$23*Übersicht!H230^3)+(Datenblatt!$C$23*Übersicht!H230^2)+(Datenblatt!$D$23*Übersicht!H230)+Datenblatt!$E$23,IF($C230=11,(Datenblatt!$B$24*Übersicht!H230^3)+(Datenblatt!$C$24*Übersicht!H230^2)+(Datenblatt!$D$24*Übersicht!H230)+Datenblatt!$E$24,0))))))))))))))))))</f>
        <v>0</v>
      </c>
      <c r="O230">
        <f>IF(AND(I230="",C230=11),Datenblatt!$I$26,IF(AND(I230="",C230=12),Datenblatt!$I$26,IF(AND(I230="",C230=16),Datenblatt!$I$27,IF(AND(I230="",C230=15),Datenblatt!$I$26,IF(AND(I230="",C230=14),Datenblatt!$I$26,IF(AND(I230="",C230=13),Datenblatt!$I$26,IF(AND($C230=13,I230&gt;Datenblatt!$AC$3),0,IF(AND($C230=14,I230&gt;Datenblatt!$AC$4),0,IF(AND($C230=15,I230&gt;Datenblatt!$AC$5),0,IF(AND($C230=16,I230&gt;Datenblatt!$AC$6),0,IF(AND($C230=12,I230&gt;Datenblatt!$AC$7),0,IF(AND($C230=11,I230&gt;Datenblatt!$AC$8),0,IF(AND($C230=13,I230&lt;Datenblatt!$AB$3),100,IF(AND($C230=14,I230&lt;Datenblatt!$AB$4),100,IF(AND($C230=15,I230&lt;Datenblatt!$AB$5),100,IF(AND($C230=16,I230&lt;Datenblatt!$AB$6),100,IF(AND($C230=12,I230&lt;Datenblatt!$AB$7),100,IF(AND($C230=11,I230&lt;Datenblatt!$AB$8),100,IF($C230=13,(Datenblatt!$B$27*Übersicht!I230^3)+(Datenblatt!$C$27*Übersicht!I230^2)+(Datenblatt!$D$27*Übersicht!I230)+Datenblatt!$E$27,IF($C230=14,(Datenblatt!$B$28*Übersicht!I230^3)+(Datenblatt!$C$28*Übersicht!I230^2)+(Datenblatt!$D$28*Übersicht!I230)+Datenblatt!$E$28,IF($C230=15,(Datenblatt!$B$29*Übersicht!I230^3)+(Datenblatt!$C$29*Übersicht!I230^2)+(Datenblatt!$D$29*Übersicht!I230)+Datenblatt!$E$29,IF($C230=16,(Datenblatt!$B$30*Übersicht!I230^3)+(Datenblatt!$C$30*Übersicht!I230^2)+(Datenblatt!$D$30*Übersicht!I230)+Datenblatt!$E$30,IF($C230=12,(Datenblatt!$B$31*Übersicht!I230^3)+(Datenblatt!$C$31*Übersicht!I230^2)+(Datenblatt!$D$31*Übersicht!I230)+Datenblatt!$E$31,IF($C230=11,(Datenblatt!$B$32*Übersicht!I230^3)+(Datenblatt!$C$32*Übersicht!I230^2)+(Datenblatt!$D$32*Übersicht!I230)+Datenblatt!$E$32,0))))))))))))))))))))))))</f>
        <v>0</v>
      </c>
      <c r="P230">
        <f>IF(AND(I230="",C230=11),Datenblatt!$I$29,IF(AND(I230="",C230=12),Datenblatt!$I$29,IF(AND(I230="",C230=16),Datenblatt!$I$29,IF(AND(I230="",C230=15),Datenblatt!$I$29,IF(AND(I230="",C230=14),Datenblatt!$I$29,IF(AND(I230="",C230=13),Datenblatt!$I$29,IF(AND($C230=13,I230&gt;Datenblatt!$AC$3),0,IF(AND($C230=14,I230&gt;Datenblatt!$AC$4),0,IF(AND($C230=15,I230&gt;Datenblatt!$AC$5),0,IF(AND($C230=16,I230&gt;Datenblatt!$AC$6),0,IF(AND($C230=12,I230&gt;Datenblatt!$AC$7),0,IF(AND($C230=11,I230&gt;Datenblatt!$AC$8),0,IF(AND($C230=13,I230&lt;Datenblatt!$AB$3),100,IF(AND($C230=14,I230&lt;Datenblatt!$AB$4),100,IF(AND($C230=15,I230&lt;Datenblatt!$AB$5),100,IF(AND($C230=16,I230&lt;Datenblatt!$AB$6),100,IF(AND($C230=12,I230&lt;Datenblatt!$AB$7),100,IF(AND($C230=11,I230&lt;Datenblatt!$AB$8),100,IF($C230=13,(Datenblatt!$B$27*Übersicht!I230^3)+(Datenblatt!$C$27*Übersicht!I230^2)+(Datenblatt!$D$27*Übersicht!I230)+Datenblatt!$E$27,IF($C230=14,(Datenblatt!$B$28*Übersicht!I230^3)+(Datenblatt!$C$28*Übersicht!I230^2)+(Datenblatt!$D$28*Übersicht!I230)+Datenblatt!$E$28,IF($C230=15,(Datenblatt!$B$29*Übersicht!I230^3)+(Datenblatt!$C$29*Übersicht!I230^2)+(Datenblatt!$D$29*Übersicht!I230)+Datenblatt!$E$29,IF($C230=16,(Datenblatt!$B$30*Übersicht!I230^3)+(Datenblatt!$C$30*Übersicht!I230^2)+(Datenblatt!$D$30*Übersicht!I230)+Datenblatt!$E$30,IF($C230=12,(Datenblatt!$B$31*Übersicht!I230^3)+(Datenblatt!$C$31*Übersicht!I230^2)+(Datenblatt!$D$31*Übersicht!I230)+Datenblatt!$E$31,IF($C230=11,(Datenblatt!$B$32*Übersicht!I230^3)+(Datenblatt!$C$32*Übersicht!I230^2)+(Datenblatt!$D$32*Übersicht!I230)+Datenblatt!$E$32,0))))))))))))))))))))))))</f>
        <v>0</v>
      </c>
      <c r="Q230" s="2" t="e">
        <f t="shared" si="12"/>
        <v>#DIV/0!</v>
      </c>
      <c r="R230" s="2" t="e">
        <f t="shared" si="13"/>
        <v>#DIV/0!</v>
      </c>
      <c r="T230" s="2"/>
      <c r="U230" s="2">
        <f>Datenblatt!$I$10</f>
        <v>63</v>
      </c>
      <c r="V230" s="2">
        <f>Datenblatt!$I$18</f>
        <v>62</v>
      </c>
      <c r="W230" s="2">
        <f>Datenblatt!$I$26</f>
        <v>56</v>
      </c>
      <c r="X230" s="2">
        <f>Datenblatt!$I$34</f>
        <v>58</v>
      </c>
      <c r="Y230" s="7" t="e">
        <f t="shared" si="14"/>
        <v>#DIV/0!</v>
      </c>
      <c r="AA230" s="2">
        <f>Datenblatt!$I$5</f>
        <v>73</v>
      </c>
      <c r="AB230">
        <f>Datenblatt!$I$13</f>
        <v>80</v>
      </c>
      <c r="AC230">
        <f>Datenblatt!$I$21</f>
        <v>80</v>
      </c>
      <c r="AD230">
        <f>Datenblatt!$I$29</f>
        <v>71</v>
      </c>
      <c r="AE230">
        <f>Datenblatt!$I$37</f>
        <v>75</v>
      </c>
      <c r="AF230" s="7" t="e">
        <f t="shared" si="15"/>
        <v>#DIV/0!</v>
      </c>
    </row>
    <row r="231" spans="11:32" ht="18.75" x14ac:dyDescent="0.3">
      <c r="K231" s="3" t="e">
        <f>IF(AND($C231=13,Datenblatt!M231&lt;Datenblatt!$S$3),0,IF(AND($C231=14,Datenblatt!M231&lt;Datenblatt!$S$4),0,IF(AND($C231=15,Datenblatt!M231&lt;Datenblatt!$S$5),0,IF(AND($C231=16,Datenblatt!M231&lt;Datenblatt!$S$6),0,IF(AND($C231=12,Datenblatt!M231&lt;Datenblatt!$S$7),0,IF(AND($C231=11,Datenblatt!M231&lt;Datenblatt!$S$8),0,IF(AND($C231=13,Datenblatt!M231&gt;Datenblatt!$R$3),100,IF(AND($C231=14,Datenblatt!M231&gt;Datenblatt!$R$4),100,IF(AND($C231=15,Datenblatt!M231&gt;Datenblatt!$R$5),100,IF(AND($C231=16,Datenblatt!M231&gt;Datenblatt!$R$6),100,IF(AND($C231=12,Datenblatt!M231&gt;Datenblatt!$R$7),100,IF(AND($C231=11,Datenblatt!M231&gt;Datenblatt!$R$8),100,IF(Übersicht!$C231=13,Datenblatt!$B$35*Datenblatt!M231^3+Datenblatt!$C$35*Datenblatt!M231^2+Datenblatt!$D$35*Datenblatt!M231+Datenblatt!$E$35,IF(Übersicht!$C231=14,Datenblatt!$B$36*Datenblatt!M231^3+Datenblatt!$C$36*Datenblatt!M231^2+Datenblatt!$D$36*Datenblatt!M231+Datenblatt!$E$36,IF(Übersicht!$C231=15,Datenblatt!$B$37*Datenblatt!M231^3+Datenblatt!$C$37*Datenblatt!M231^2+Datenblatt!$D$37*Datenblatt!M231+Datenblatt!$E$37,IF(Übersicht!$C231=16,Datenblatt!$B$38*Datenblatt!M231^3+Datenblatt!$C$38*Datenblatt!M231^2+Datenblatt!$D$38*Datenblatt!M231+Datenblatt!$E$38,IF(Übersicht!$C231=12,Datenblatt!$B$39*Datenblatt!M231^3+Datenblatt!$C$39*Datenblatt!M231^2+Datenblatt!$D$39*Datenblatt!M231+Datenblatt!$E$39,IF(Übersicht!$C231=11,Datenblatt!$B$40*Datenblatt!M231^3+Datenblatt!$C$40*Datenblatt!M231^2+Datenblatt!$D$40*Datenblatt!M231+Datenblatt!$E$40,0))))))))))))))))))</f>
        <v>#DIV/0!</v>
      </c>
      <c r="L231" s="3"/>
      <c r="M231" t="e">
        <f>IF(AND(Übersicht!$C231=13,Datenblatt!O231&lt;Datenblatt!$Y$3),0,IF(AND(Übersicht!$C231=14,Datenblatt!O231&lt;Datenblatt!$Y$4),0,IF(AND(Übersicht!$C231=15,Datenblatt!O231&lt;Datenblatt!$Y$5),0,IF(AND(Übersicht!$C231=16,Datenblatt!O231&lt;Datenblatt!$Y$6),0,IF(AND(Übersicht!$C231=12,Datenblatt!O231&lt;Datenblatt!$Y$7),0,IF(AND(Übersicht!$C231=11,Datenblatt!O231&lt;Datenblatt!$Y$8),0,IF(AND($C231=13,Datenblatt!O231&gt;Datenblatt!$X$3),100,IF(AND($C231=14,Datenblatt!O231&gt;Datenblatt!$X$4),100,IF(AND($C231=15,Datenblatt!O231&gt;Datenblatt!$X$5),100,IF(AND($C231=16,Datenblatt!O231&gt;Datenblatt!$X$6),100,IF(AND($C231=12,Datenblatt!O231&gt;Datenblatt!$X$7),100,IF(AND($C231=11,Datenblatt!O231&gt;Datenblatt!$X$8),100,IF(Übersicht!$C231=13,Datenblatt!$B$11*Datenblatt!O231^3+Datenblatt!$C$11*Datenblatt!O231^2+Datenblatt!$D$11*Datenblatt!O231+Datenblatt!$E$11,IF(Übersicht!$C231=14,Datenblatt!$B$12*Datenblatt!O231^3+Datenblatt!$C$12*Datenblatt!O231^2+Datenblatt!$D$12*Datenblatt!O231+Datenblatt!$E$12,IF(Übersicht!$C231=15,Datenblatt!$B$13*Datenblatt!O231^3+Datenblatt!$C$13*Datenblatt!O231^2+Datenblatt!$D$13*Datenblatt!O231+Datenblatt!$E$13,IF(Übersicht!$C231=16,Datenblatt!$B$14*Datenblatt!O231^3+Datenblatt!$C$14*Datenblatt!O231^2+Datenblatt!$D$14*Datenblatt!O231+Datenblatt!$E$14,IF(Übersicht!$C231=12,Datenblatt!$B$15*Datenblatt!O231^3+Datenblatt!$C$15*Datenblatt!O231^2+Datenblatt!$D$15*Datenblatt!O231+Datenblatt!$E$15,IF(Übersicht!$C231=11,Datenblatt!$B$16*Datenblatt!O231^3+Datenblatt!$C$16*Datenblatt!O231^2+Datenblatt!$D$16*Datenblatt!O231+Datenblatt!$E$16,0))))))))))))))))))</f>
        <v>#DIV/0!</v>
      </c>
      <c r="N231">
        <f>IF(AND($C231=13,H231&lt;Datenblatt!$AA$3),0,IF(AND($C231=14,H231&lt;Datenblatt!$AA$4),0,IF(AND($C231=15,H231&lt;Datenblatt!$AA$5),0,IF(AND($C231=16,H231&lt;Datenblatt!$AA$6),0,IF(AND($C231=12,H231&lt;Datenblatt!$AA$7),0,IF(AND($C231=11,H231&lt;Datenblatt!$AA$8),0,IF(AND($C231=13,H231&gt;Datenblatt!$Z$3),100,IF(AND($C231=14,H231&gt;Datenblatt!$Z$4),100,IF(AND($C231=15,H231&gt;Datenblatt!$Z$5),100,IF(AND($C231=16,H231&gt;Datenblatt!$Z$6),100,IF(AND($C231=12,H231&gt;Datenblatt!$Z$7),100,IF(AND($C231=11,H231&gt;Datenblatt!$Z$8),100,IF($C231=13,(Datenblatt!$B$19*Übersicht!H231^3)+(Datenblatt!$C$19*Übersicht!H231^2)+(Datenblatt!$D$19*Übersicht!H231)+Datenblatt!$E$19,IF($C231=14,(Datenblatt!$B$20*Übersicht!H231^3)+(Datenblatt!$C$20*Übersicht!H231^2)+(Datenblatt!$D$20*Übersicht!H231)+Datenblatt!$E$20,IF($C231=15,(Datenblatt!$B$21*Übersicht!H231^3)+(Datenblatt!$C$21*Übersicht!H231^2)+(Datenblatt!$D$21*Übersicht!H231)+Datenblatt!$E$21,IF($C231=16,(Datenblatt!$B$22*Übersicht!H231^3)+(Datenblatt!$C$22*Übersicht!H231^2)+(Datenblatt!$D$22*Übersicht!H231)+Datenblatt!$E$22,IF($C231=12,(Datenblatt!$B$23*Übersicht!H231^3)+(Datenblatt!$C$23*Übersicht!H231^2)+(Datenblatt!$D$23*Übersicht!H231)+Datenblatt!$E$23,IF($C231=11,(Datenblatt!$B$24*Übersicht!H231^3)+(Datenblatt!$C$24*Übersicht!H231^2)+(Datenblatt!$D$24*Übersicht!H231)+Datenblatt!$E$24,0))))))))))))))))))</f>
        <v>0</v>
      </c>
      <c r="O231">
        <f>IF(AND(I231="",C231=11),Datenblatt!$I$26,IF(AND(I231="",C231=12),Datenblatt!$I$26,IF(AND(I231="",C231=16),Datenblatt!$I$27,IF(AND(I231="",C231=15),Datenblatt!$I$26,IF(AND(I231="",C231=14),Datenblatt!$I$26,IF(AND(I231="",C231=13),Datenblatt!$I$26,IF(AND($C231=13,I231&gt;Datenblatt!$AC$3),0,IF(AND($C231=14,I231&gt;Datenblatt!$AC$4),0,IF(AND($C231=15,I231&gt;Datenblatt!$AC$5),0,IF(AND($C231=16,I231&gt;Datenblatt!$AC$6),0,IF(AND($C231=12,I231&gt;Datenblatt!$AC$7),0,IF(AND($C231=11,I231&gt;Datenblatt!$AC$8),0,IF(AND($C231=13,I231&lt;Datenblatt!$AB$3),100,IF(AND($C231=14,I231&lt;Datenblatt!$AB$4),100,IF(AND($C231=15,I231&lt;Datenblatt!$AB$5),100,IF(AND($C231=16,I231&lt;Datenblatt!$AB$6),100,IF(AND($C231=12,I231&lt;Datenblatt!$AB$7),100,IF(AND($C231=11,I231&lt;Datenblatt!$AB$8),100,IF($C231=13,(Datenblatt!$B$27*Übersicht!I231^3)+(Datenblatt!$C$27*Übersicht!I231^2)+(Datenblatt!$D$27*Übersicht!I231)+Datenblatt!$E$27,IF($C231=14,(Datenblatt!$B$28*Übersicht!I231^3)+(Datenblatt!$C$28*Übersicht!I231^2)+(Datenblatt!$D$28*Übersicht!I231)+Datenblatt!$E$28,IF($C231=15,(Datenblatt!$B$29*Übersicht!I231^3)+(Datenblatt!$C$29*Übersicht!I231^2)+(Datenblatt!$D$29*Übersicht!I231)+Datenblatt!$E$29,IF($C231=16,(Datenblatt!$B$30*Übersicht!I231^3)+(Datenblatt!$C$30*Übersicht!I231^2)+(Datenblatt!$D$30*Übersicht!I231)+Datenblatt!$E$30,IF($C231=12,(Datenblatt!$B$31*Übersicht!I231^3)+(Datenblatt!$C$31*Übersicht!I231^2)+(Datenblatt!$D$31*Übersicht!I231)+Datenblatt!$E$31,IF($C231=11,(Datenblatt!$B$32*Übersicht!I231^3)+(Datenblatt!$C$32*Übersicht!I231^2)+(Datenblatt!$D$32*Übersicht!I231)+Datenblatt!$E$32,0))))))))))))))))))))))))</f>
        <v>0</v>
      </c>
      <c r="P231">
        <f>IF(AND(I231="",C231=11),Datenblatt!$I$29,IF(AND(I231="",C231=12),Datenblatt!$I$29,IF(AND(I231="",C231=16),Datenblatt!$I$29,IF(AND(I231="",C231=15),Datenblatt!$I$29,IF(AND(I231="",C231=14),Datenblatt!$I$29,IF(AND(I231="",C231=13),Datenblatt!$I$29,IF(AND($C231=13,I231&gt;Datenblatt!$AC$3),0,IF(AND($C231=14,I231&gt;Datenblatt!$AC$4),0,IF(AND($C231=15,I231&gt;Datenblatt!$AC$5),0,IF(AND($C231=16,I231&gt;Datenblatt!$AC$6),0,IF(AND($C231=12,I231&gt;Datenblatt!$AC$7),0,IF(AND($C231=11,I231&gt;Datenblatt!$AC$8),0,IF(AND($C231=13,I231&lt;Datenblatt!$AB$3),100,IF(AND($C231=14,I231&lt;Datenblatt!$AB$4),100,IF(AND($C231=15,I231&lt;Datenblatt!$AB$5),100,IF(AND($C231=16,I231&lt;Datenblatt!$AB$6),100,IF(AND($C231=12,I231&lt;Datenblatt!$AB$7),100,IF(AND($C231=11,I231&lt;Datenblatt!$AB$8),100,IF($C231=13,(Datenblatt!$B$27*Übersicht!I231^3)+(Datenblatt!$C$27*Übersicht!I231^2)+(Datenblatt!$D$27*Übersicht!I231)+Datenblatt!$E$27,IF($C231=14,(Datenblatt!$B$28*Übersicht!I231^3)+(Datenblatt!$C$28*Übersicht!I231^2)+(Datenblatt!$D$28*Übersicht!I231)+Datenblatt!$E$28,IF($C231=15,(Datenblatt!$B$29*Übersicht!I231^3)+(Datenblatt!$C$29*Übersicht!I231^2)+(Datenblatt!$D$29*Übersicht!I231)+Datenblatt!$E$29,IF($C231=16,(Datenblatt!$B$30*Übersicht!I231^3)+(Datenblatt!$C$30*Übersicht!I231^2)+(Datenblatt!$D$30*Übersicht!I231)+Datenblatt!$E$30,IF($C231=12,(Datenblatt!$B$31*Übersicht!I231^3)+(Datenblatt!$C$31*Übersicht!I231^2)+(Datenblatt!$D$31*Übersicht!I231)+Datenblatt!$E$31,IF($C231=11,(Datenblatt!$B$32*Übersicht!I231^3)+(Datenblatt!$C$32*Übersicht!I231^2)+(Datenblatt!$D$32*Übersicht!I231)+Datenblatt!$E$32,0))))))))))))))))))))))))</f>
        <v>0</v>
      </c>
      <c r="Q231" s="2" t="e">
        <f t="shared" si="12"/>
        <v>#DIV/0!</v>
      </c>
      <c r="R231" s="2" t="e">
        <f t="shared" si="13"/>
        <v>#DIV/0!</v>
      </c>
      <c r="T231" s="2"/>
      <c r="U231" s="2">
        <f>Datenblatt!$I$10</f>
        <v>63</v>
      </c>
      <c r="V231" s="2">
        <f>Datenblatt!$I$18</f>
        <v>62</v>
      </c>
      <c r="W231" s="2">
        <f>Datenblatt!$I$26</f>
        <v>56</v>
      </c>
      <c r="X231" s="2">
        <f>Datenblatt!$I$34</f>
        <v>58</v>
      </c>
      <c r="Y231" s="7" t="e">
        <f t="shared" si="14"/>
        <v>#DIV/0!</v>
      </c>
      <c r="AA231" s="2">
        <f>Datenblatt!$I$5</f>
        <v>73</v>
      </c>
      <c r="AB231">
        <f>Datenblatt!$I$13</f>
        <v>80</v>
      </c>
      <c r="AC231">
        <f>Datenblatt!$I$21</f>
        <v>80</v>
      </c>
      <c r="AD231">
        <f>Datenblatt!$I$29</f>
        <v>71</v>
      </c>
      <c r="AE231">
        <f>Datenblatt!$I$37</f>
        <v>75</v>
      </c>
      <c r="AF231" s="7" t="e">
        <f t="shared" si="15"/>
        <v>#DIV/0!</v>
      </c>
    </row>
    <row r="232" spans="11:32" ht="18.75" x14ac:dyDescent="0.3">
      <c r="K232" s="3" t="e">
        <f>IF(AND($C232=13,Datenblatt!M232&lt;Datenblatt!$S$3),0,IF(AND($C232=14,Datenblatt!M232&lt;Datenblatt!$S$4),0,IF(AND($C232=15,Datenblatt!M232&lt;Datenblatt!$S$5),0,IF(AND($C232=16,Datenblatt!M232&lt;Datenblatt!$S$6),0,IF(AND($C232=12,Datenblatt!M232&lt;Datenblatt!$S$7),0,IF(AND($C232=11,Datenblatt!M232&lt;Datenblatt!$S$8),0,IF(AND($C232=13,Datenblatt!M232&gt;Datenblatt!$R$3),100,IF(AND($C232=14,Datenblatt!M232&gt;Datenblatt!$R$4),100,IF(AND($C232=15,Datenblatt!M232&gt;Datenblatt!$R$5),100,IF(AND($C232=16,Datenblatt!M232&gt;Datenblatt!$R$6),100,IF(AND($C232=12,Datenblatt!M232&gt;Datenblatt!$R$7),100,IF(AND($C232=11,Datenblatt!M232&gt;Datenblatt!$R$8),100,IF(Übersicht!$C232=13,Datenblatt!$B$35*Datenblatt!M232^3+Datenblatt!$C$35*Datenblatt!M232^2+Datenblatt!$D$35*Datenblatt!M232+Datenblatt!$E$35,IF(Übersicht!$C232=14,Datenblatt!$B$36*Datenblatt!M232^3+Datenblatt!$C$36*Datenblatt!M232^2+Datenblatt!$D$36*Datenblatt!M232+Datenblatt!$E$36,IF(Übersicht!$C232=15,Datenblatt!$B$37*Datenblatt!M232^3+Datenblatt!$C$37*Datenblatt!M232^2+Datenblatt!$D$37*Datenblatt!M232+Datenblatt!$E$37,IF(Übersicht!$C232=16,Datenblatt!$B$38*Datenblatt!M232^3+Datenblatt!$C$38*Datenblatt!M232^2+Datenblatt!$D$38*Datenblatt!M232+Datenblatt!$E$38,IF(Übersicht!$C232=12,Datenblatt!$B$39*Datenblatt!M232^3+Datenblatt!$C$39*Datenblatt!M232^2+Datenblatt!$D$39*Datenblatt!M232+Datenblatt!$E$39,IF(Übersicht!$C232=11,Datenblatt!$B$40*Datenblatt!M232^3+Datenblatt!$C$40*Datenblatt!M232^2+Datenblatt!$D$40*Datenblatt!M232+Datenblatt!$E$40,0))))))))))))))))))</f>
        <v>#DIV/0!</v>
      </c>
      <c r="L232" s="3"/>
      <c r="M232" t="e">
        <f>IF(AND(Übersicht!$C232=13,Datenblatt!O232&lt;Datenblatt!$Y$3),0,IF(AND(Übersicht!$C232=14,Datenblatt!O232&lt;Datenblatt!$Y$4),0,IF(AND(Übersicht!$C232=15,Datenblatt!O232&lt;Datenblatt!$Y$5),0,IF(AND(Übersicht!$C232=16,Datenblatt!O232&lt;Datenblatt!$Y$6),0,IF(AND(Übersicht!$C232=12,Datenblatt!O232&lt;Datenblatt!$Y$7),0,IF(AND(Übersicht!$C232=11,Datenblatt!O232&lt;Datenblatt!$Y$8),0,IF(AND($C232=13,Datenblatt!O232&gt;Datenblatt!$X$3),100,IF(AND($C232=14,Datenblatt!O232&gt;Datenblatt!$X$4),100,IF(AND($C232=15,Datenblatt!O232&gt;Datenblatt!$X$5),100,IF(AND($C232=16,Datenblatt!O232&gt;Datenblatt!$X$6),100,IF(AND($C232=12,Datenblatt!O232&gt;Datenblatt!$X$7),100,IF(AND($C232=11,Datenblatt!O232&gt;Datenblatt!$X$8),100,IF(Übersicht!$C232=13,Datenblatt!$B$11*Datenblatt!O232^3+Datenblatt!$C$11*Datenblatt!O232^2+Datenblatt!$D$11*Datenblatt!O232+Datenblatt!$E$11,IF(Übersicht!$C232=14,Datenblatt!$B$12*Datenblatt!O232^3+Datenblatt!$C$12*Datenblatt!O232^2+Datenblatt!$D$12*Datenblatt!O232+Datenblatt!$E$12,IF(Übersicht!$C232=15,Datenblatt!$B$13*Datenblatt!O232^3+Datenblatt!$C$13*Datenblatt!O232^2+Datenblatt!$D$13*Datenblatt!O232+Datenblatt!$E$13,IF(Übersicht!$C232=16,Datenblatt!$B$14*Datenblatt!O232^3+Datenblatt!$C$14*Datenblatt!O232^2+Datenblatt!$D$14*Datenblatt!O232+Datenblatt!$E$14,IF(Übersicht!$C232=12,Datenblatt!$B$15*Datenblatt!O232^3+Datenblatt!$C$15*Datenblatt!O232^2+Datenblatt!$D$15*Datenblatt!O232+Datenblatt!$E$15,IF(Übersicht!$C232=11,Datenblatt!$B$16*Datenblatt!O232^3+Datenblatt!$C$16*Datenblatt!O232^2+Datenblatt!$D$16*Datenblatt!O232+Datenblatt!$E$16,0))))))))))))))))))</f>
        <v>#DIV/0!</v>
      </c>
      <c r="N232">
        <f>IF(AND($C232=13,H232&lt;Datenblatt!$AA$3),0,IF(AND($C232=14,H232&lt;Datenblatt!$AA$4),0,IF(AND($C232=15,H232&lt;Datenblatt!$AA$5),0,IF(AND($C232=16,H232&lt;Datenblatt!$AA$6),0,IF(AND($C232=12,H232&lt;Datenblatt!$AA$7),0,IF(AND($C232=11,H232&lt;Datenblatt!$AA$8),0,IF(AND($C232=13,H232&gt;Datenblatt!$Z$3),100,IF(AND($C232=14,H232&gt;Datenblatt!$Z$4),100,IF(AND($C232=15,H232&gt;Datenblatt!$Z$5),100,IF(AND($C232=16,H232&gt;Datenblatt!$Z$6),100,IF(AND($C232=12,H232&gt;Datenblatt!$Z$7),100,IF(AND($C232=11,H232&gt;Datenblatt!$Z$8),100,IF($C232=13,(Datenblatt!$B$19*Übersicht!H232^3)+(Datenblatt!$C$19*Übersicht!H232^2)+(Datenblatt!$D$19*Übersicht!H232)+Datenblatt!$E$19,IF($C232=14,(Datenblatt!$B$20*Übersicht!H232^3)+(Datenblatt!$C$20*Übersicht!H232^2)+(Datenblatt!$D$20*Übersicht!H232)+Datenblatt!$E$20,IF($C232=15,(Datenblatt!$B$21*Übersicht!H232^3)+(Datenblatt!$C$21*Übersicht!H232^2)+(Datenblatt!$D$21*Übersicht!H232)+Datenblatt!$E$21,IF($C232=16,(Datenblatt!$B$22*Übersicht!H232^3)+(Datenblatt!$C$22*Übersicht!H232^2)+(Datenblatt!$D$22*Übersicht!H232)+Datenblatt!$E$22,IF($C232=12,(Datenblatt!$B$23*Übersicht!H232^3)+(Datenblatt!$C$23*Übersicht!H232^2)+(Datenblatt!$D$23*Übersicht!H232)+Datenblatt!$E$23,IF($C232=11,(Datenblatt!$B$24*Übersicht!H232^3)+(Datenblatt!$C$24*Übersicht!H232^2)+(Datenblatt!$D$24*Übersicht!H232)+Datenblatt!$E$24,0))))))))))))))))))</f>
        <v>0</v>
      </c>
      <c r="O232">
        <f>IF(AND(I232="",C232=11),Datenblatt!$I$26,IF(AND(I232="",C232=12),Datenblatt!$I$26,IF(AND(I232="",C232=16),Datenblatt!$I$27,IF(AND(I232="",C232=15),Datenblatt!$I$26,IF(AND(I232="",C232=14),Datenblatt!$I$26,IF(AND(I232="",C232=13),Datenblatt!$I$26,IF(AND($C232=13,I232&gt;Datenblatt!$AC$3),0,IF(AND($C232=14,I232&gt;Datenblatt!$AC$4),0,IF(AND($C232=15,I232&gt;Datenblatt!$AC$5),0,IF(AND($C232=16,I232&gt;Datenblatt!$AC$6),0,IF(AND($C232=12,I232&gt;Datenblatt!$AC$7),0,IF(AND($C232=11,I232&gt;Datenblatt!$AC$8),0,IF(AND($C232=13,I232&lt;Datenblatt!$AB$3),100,IF(AND($C232=14,I232&lt;Datenblatt!$AB$4),100,IF(AND($C232=15,I232&lt;Datenblatt!$AB$5),100,IF(AND($C232=16,I232&lt;Datenblatt!$AB$6),100,IF(AND($C232=12,I232&lt;Datenblatt!$AB$7),100,IF(AND($C232=11,I232&lt;Datenblatt!$AB$8),100,IF($C232=13,(Datenblatt!$B$27*Übersicht!I232^3)+(Datenblatt!$C$27*Übersicht!I232^2)+(Datenblatt!$D$27*Übersicht!I232)+Datenblatt!$E$27,IF($C232=14,(Datenblatt!$B$28*Übersicht!I232^3)+(Datenblatt!$C$28*Übersicht!I232^2)+(Datenblatt!$D$28*Übersicht!I232)+Datenblatt!$E$28,IF($C232=15,(Datenblatt!$B$29*Übersicht!I232^3)+(Datenblatt!$C$29*Übersicht!I232^2)+(Datenblatt!$D$29*Übersicht!I232)+Datenblatt!$E$29,IF($C232=16,(Datenblatt!$B$30*Übersicht!I232^3)+(Datenblatt!$C$30*Übersicht!I232^2)+(Datenblatt!$D$30*Übersicht!I232)+Datenblatt!$E$30,IF($C232=12,(Datenblatt!$B$31*Übersicht!I232^3)+(Datenblatt!$C$31*Übersicht!I232^2)+(Datenblatt!$D$31*Übersicht!I232)+Datenblatt!$E$31,IF($C232=11,(Datenblatt!$B$32*Übersicht!I232^3)+(Datenblatt!$C$32*Übersicht!I232^2)+(Datenblatt!$D$32*Übersicht!I232)+Datenblatt!$E$32,0))))))))))))))))))))))))</f>
        <v>0</v>
      </c>
      <c r="P232">
        <f>IF(AND(I232="",C232=11),Datenblatt!$I$29,IF(AND(I232="",C232=12),Datenblatt!$I$29,IF(AND(I232="",C232=16),Datenblatt!$I$29,IF(AND(I232="",C232=15),Datenblatt!$I$29,IF(AND(I232="",C232=14),Datenblatt!$I$29,IF(AND(I232="",C232=13),Datenblatt!$I$29,IF(AND($C232=13,I232&gt;Datenblatt!$AC$3),0,IF(AND($C232=14,I232&gt;Datenblatt!$AC$4),0,IF(AND($C232=15,I232&gt;Datenblatt!$AC$5),0,IF(AND($C232=16,I232&gt;Datenblatt!$AC$6),0,IF(AND($C232=12,I232&gt;Datenblatt!$AC$7),0,IF(AND($C232=11,I232&gt;Datenblatt!$AC$8),0,IF(AND($C232=13,I232&lt;Datenblatt!$AB$3),100,IF(AND($C232=14,I232&lt;Datenblatt!$AB$4),100,IF(AND($C232=15,I232&lt;Datenblatt!$AB$5),100,IF(AND($C232=16,I232&lt;Datenblatt!$AB$6),100,IF(AND($C232=12,I232&lt;Datenblatt!$AB$7),100,IF(AND($C232=11,I232&lt;Datenblatt!$AB$8),100,IF($C232=13,(Datenblatt!$B$27*Übersicht!I232^3)+(Datenblatt!$C$27*Übersicht!I232^2)+(Datenblatt!$D$27*Übersicht!I232)+Datenblatt!$E$27,IF($C232=14,(Datenblatt!$B$28*Übersicht!I232^3)+(Datenblatt!$C$28*Übersicht!I232^2)+(Datenblatt!$D$28*Übersicht!I232)+Datenblatt!$E$28,IF($C232=15,(Datenblatt!$B$29*Übersicht!I232^3)+(Datenblatt!$C$29*Übersicht!I232^2)+(Datenblatt!$D$29*Übersicht!I232)+Datenblatt!$E$29,IF($C232=16,(Datenblatt!$B$30*Übersicht!I232^3)+(Datenblatt!$C$30*Übersicht!I232^2)+(Datenblatt!$D$30*Übersicht!I232)+Datenblatt!$E$30,IF($C232=12,(Datenblatt!$B$31*Übersicht!I232^3)+(Datenblatt!$C$31*Übersicht!I232^2)+(Datenblatt!$D$31*Übersicht!I232)+Datenblatt!$E$31,IF($C232=11,(Datenblatt!$B$32*Übersicht!I232^3)+(Datenblatt!$C$32*Übersicht!I232^2)+(Datenblatt!$D$32*Übersicht!I232)+Datenblatt!$E$32,0))))))))))))))))))))))))</f>
        <v>0</v>
      </c>
      <c r="Q232" s="2" t="e">
        <f t="shared" si="12"/>
        <v>#DIV/0!</v>
      </c>
      <c r="R232" s="2" t="e">
        <f t="shared" si="13"/>
        <v>#DIV/0!</v>
      </c>
      <c r="T232" s="2"/>
      <c r="U232" s="2">
        <f>Datenblatt!$I$10</f>
        <v>63</v>
      </c>
      <c r="V232" s="2">
        <f>Datenblatt!$I$18</f>
        <v>62</v>
      </c>
      <c r="W232" s="2">
        <f>Datenblatt!$I$26</f>
        <v>56</v>
      </c>
      <c r="X232" s="2">
        <f>Datenblatt!$I$34</f>
        <v>58</v>
      </c>
      <c r="Y232" s="7" t="e">
        <f t="shared" si="14"/>
        <v>#DIV/0!</v>
      </c>
      <c r="AA232" s="2">
        <f>Datenblatt!$I$5</f>
        <v>73</v>
      </c>
      <c r="AB232">
        <f>Datenblatt!$I$13</f>
        <v>80</v>
      </c>
      <c r="AC232">
        <f>Datenblatt!$I$21</f>
        <v>80</v>
      </c>
      <c r="AD232">
        <f>Datenblatt!$I$29</f>
        <v>71</v>
      </c>
      <c r="AE232">
        <f>Datenblatt!$I$37</f>
        <v>75</v>
      </c>
      <c r="AF232" s="7" t="e">
        <f t="shared" si="15"/>
        <v>#DIV/0!</v>
      </c>
    </row>
    <row r="233" spans="11:32" ht="18.75" x14ac:dyDescent="0.3">
      <c r="K233" s="3" t="e">
        <f>IF(AND($C233=13,Datenblatt!M233&lt;Datenblatt!$S$3),0,IF(AND($C233=14,Datenblatt!M233&lt;Datenblatt!$S$4),0,IF(AND($C233=15,Datenblatt!M233&lt;Datenblatt!$S$5),0,IF(AND($C233=16,Datenblatt!M233&lt;Datenblatt!$S$6),0,IF(AND($C233=12,Datenblatt!M233&lt;Datenblatt!$S$7),0,IF(AND($C233=11,Datenblatt!M233&lt;Datenblatt!$S$8),0,IF(AND($C233=13,Datenblatt!M233&gt;Datenblatt!$R$3),100,IF(AND($C233=14,Datenblatt!M233&gt;Datenblatt!$R$4),100,IF(AND($C233=15,Datenblatt!M233&gt;Datenblatt!$R$5),100,IF(AND($C233=16,Datenblatt!M233&gt;Datenblatt!$R$6),100,IF(AND($C233=12,Datenblatt!M233&gt;Datenblatt!$R$7),100,IF(AND($C233=11,Datenblatt!M233&gt;Datenblatt!$R$8),100,IF(Übersicht!$C233=13,Datenblatt!$B$35*Datenblatt!M233^3+Datenblatt!$C$35*Datenblatt!M233^2+Datenblatt!$D$35*Datenblatt!M233+Datenblatt!$E$35,IF(Übersicht!$C233=14,Datenblatt!$B$36*Datenblatt!M233^3+Datenblatt!$C$36*Datenblatt!M233^2+Datenblatt!$D$36*Datenblatt!M233+Datenblatt!$E$36,IF(Übersicht!$C233=15,Datenblatt!$B$37*Datenblatt!M233^3+Datenblatt!$C$37*Datenblatt!M233^2+Datenblatt!$D$37*Datenblatt!M233+Datenblatt!$E$37,IF(Übersicht!$C233=16,Datenblatt!$B$38*Datenblatt!M233^3+Datenblatt!$C$38*Datenblatt!M233^2+Datenblatt!$D$38*Datenblatt!M233+Datenblatt!$E$38,IF(Übersicht!$C233=12,Datenblatt!$B$39*Datenblatt!M233^3+Datenblatt!$C$39*Datenblatt!M233^2+Datenblatt!$D$39*Datenblatt!M233+Datenblatt!$E$39,IF(Übersicht!$C233=11,Datenblatt!$B$40*Datenblatt!M233^3+Datenblatt!$C$40*Datenblatt!M233^2+Datenblatt!$D$40*Datenblatt!M233+Datenblatt!$E$40,0))))))))))))))))))</f>
        <v>#DIV/0!</v>
      </c>
      <c r="L233" s="3"/>
      <c r="M233" t="e">
        <f>IF(AND(Übersicht!$C233=13,Datenblatt!O233&lt;Datenblatt!$Y$3),0,IF(AND(Übersicht!$C233=14,Datenblatt!O233&lt;Datenblatt!$Y$4),0,IF(AND(Übersicht!$C233=15,Datenblatt!O233&lt;Datenblatt!$Y$5),0,IF(AND(Übersicht!$C233=16,Datenblatt!O233&lt;Datenblatt!$Y$6),0,IF(AND(Übersicht!$C233=12,Datenblatt!O233&lt;Datenblatt!$Y$7),0,IF(AND(Übersicht!$C233=11,Datenblatt!O233&lt;Datenblatt!$Y$8),0,IF(AND($C233=13,Datenblatt!O233&gt;Datenblatt!$X$3),100,IF(AND($C233=14,Datenblatt!O233&gt;Datenblatt!$X$4),100,IF(AND($C233=15,Datenblatt!O233&gt;Datenblatt!$X$5),100,IF(AND($C233=16,Datenblatt!O233&gt;Datenblatt!$X$6),100,IF(AND($C233=12,Datenblatt!O233&gt;Datenblatt!$X$7),100,IF(AND($C233=11,Datenblatt!O233&gt;Datenblatt!$X$8),100,IF(Übersicht!$C233=13,Datenblatt!$B$11*Datenblatt!O233^3+Datenblatt!$C$11*Datenblatt!O233^2+Datenblatt!$D$11*Datenblatt!O233+Datenblatt!$E$11,IF(Übersicht!$C233=14,Datenblatt!$B$12*Datenblatt!O233^3+Datenblatt!$C$12*Datenblatt!O233^2+Datenblatt!$D$12*Datenblatt!O233+Datenblatt!$E$12,IF(Übersicht!$C233=15,Datenblatt!$B$13*Datenblatt!O233^3+Datenblatt!$C$13*Datenblatt!O233^2+Datenblatt!$D$13*Datenblatt!O233+Datenblatt!$E$13,IF(Übersicht!$C233=16,Datenblatt!$B$14*Datenblatt!O233^3+Datenblatt!$C$14*Datenblatt!O233^2+Datenblatt!$D$14*Datenblatt!O233+Datenblatt!$E$14,IF(Übersicht!$C233=12,Datenblatt!$B$15*Datenblatt!O233^3+Datenblatt!$C$15*Datenblatt!O233^2+Datenblatt!$D$15*Datenblatt!O233+Datenblatt!$E$15,IF(Übersicht!$C233=11,Datenblatt!$B$16*Datenblatt!O233^3+Datenblatt!$C$16*Datenblatt!O233^2+Datenblatt!$D$16*Datenblatt!O233+Datenblatt!$E$16,0))))))))))))))))))</f>
        <v>#DIV/0!</v>
      </c>
      <c r="N233">
        <f>IF(AND($C233=13,H233&lt;Datenblatt!$AA$3),0,IF(AND($C233=14,H233&lt;Datenblatt!$AA$4),0,IF(AND($C233=15,H233&lt;Datenblatt!$AA$5),0,IF(AND($C233=16,H233&lt;Datenblatt!$AA$6),0,IF(AND($C233=12,H233&lt;Datenblatt!$AA$7),0,IF(AND($C233=11,H233&lt;Datenblatt!$AA$8),0,IF(AND($C233=13,H233&gt;Datenblatt!$Z$3),100,IF(AND($C233=14,H233&gt;Datenblatt!$Z$4),100,IF(AND($C233=15,H233&gt;Datenblatt!$Z$5),100,IF(AND($C233=16,H233&gt;Datenblatt!$Z$6),100,IF(AND($C233=12,H233&gt;Datenblatt!$Z$7),100,IF(AND($C233=11,H233&gt;Datenblatt!$Z$8),100,IF($C233=13,(Datenblatt!$B$19*Übersicht!H233^3)+(Datenblatt!$C$19*Übersicht!H233^2)+(Datenblatt!$D$19*Übersicht!H233)+Datenblatt!$E$19,IF($C233=14,(Datenblatt!$B$20*Übersicht!H233^3)+(Datenblatt!$C$20*Übersicht!H233^2)+(Datenblatt!$D$20*Übersicht!H233)+Datenblatt!$E$20,IF($C233=15,(Datenblatt!$B$21*Übersicht!H233^3)+(Datenblatt!$C$21*Übersicht!H233^2)+(Datenblatt!$D$21*Übersicht!H233)+Datenblatt!$E$21,IF($C233=16,(Datenblatt!$B$22*Übersicht!H233^3)+(Datenblatt!$C$22*Übersicht!H233^2)+(Datenblatt!$D$22*Übersicht!H233)+Datenblatt!$E$22,IF($C233=12,(Datenblatt!$B$23*Übersicht!H233^3)+(Datenblatt!$C$23*Übersicht!H233^2)+(Datenblatt!$D$23*Übersicht!H233)+Datenblatt!$E$23,IF($C233=11,(Datenblatt!$B$24*Übersicht!H233^3)+(Datenblatt!$C$24*Übersicht!H233^2)+(Datenblatt!$D$24*Übersicht!H233)+Datenblatt!$E$24,0))))))))))))))))))</f>
        <v>0</v>
      </c>
      <c r="O233">
        <f>IF(AND(I233="",C233=11),Datenblatt!$I$26,IF(AND(I233="",C233=12),Datenblatt!$I$26,IF(AND(I233="",C233=16),Datenblatt!$I$27,IF(AND(I233="",C233=15),Datenblatt!$I$26,IF(AND(I233="",C233=14),Datenblatt!$I$26,IF(AND(I233="",C233=13),Datenblatt!$I$26,IF(AND($C233=13,I233&gt;Datenblatt!$AC$3),0,IF(AND($C233=14,I233&gt;Datenblatt!$AC$4),0,IF(AND($C233=15,I233&gt;Datenblatt!$AC$5),0,IF(AND($C233=16,I233&gt;Datenblatt!$AC$6),0,IF(AND($C233=12,I233&gt;Datenblatt!$AC$7),0,IF(AND($C233=11,I233&gt;Datenblatt!$AC$8),0,IF(AND($C233=13,I233&lt;Datenblatt!$AB$3),100,IF(AND($C233=14,I233&lt;Datenblatt!$AB$4),100,IF(AND($C233=15,I233&lt;Datenblatt!$AB$5),100,IF(AND($C233=16,I233&lt;Datenblatt!$AB$6),100,IF(AND($C233=12,I233&lt;Datenblatt!$AB$7),100,IF(AND($C233=11,I233&lt;Datenblatt!$AB$8),100,IF($C233=13,(Datenblatt!$B$27*Übersicht!I233^3)+(Datenblatt!$C$27*Übersicht!I233^2)+(Datenblatt!$D$27*Übersicht!I233)+Datenblatt!$E$27,IF($C233=14,(Datenblatt!$B$28*Übersicht!I233^3)+(Datenblatt!$C$28*Übersicht!I233^2)+(Datenblatt!$D$28*Übersicht!I233)+Datenblatt!$E$28,IF($C233=15,(Datenblatt!$B$29*Übersicht!I233^3)+(Datenblatt!$C$29*Übersicht!I233^2)+(Datenblatt!$D$29*Übersicht!I233)+Datenblatt!$E$29,IF($C233=16,(Datenblatt!$B$30*Übersicht!I233^3)+(Datenblatt!$C$30*Übersicht!I233^2)+(Datenblatt!$D$30*Übersicht!I233)+Datenblatt!$E$30,IF($C233=12,(Datenblatt!$B$31*Übersicht!I233^3)+(Datenblatt!$C$31*Übersicht!I233^2)+(Datenblatt!$D$31*Übersicht!I233)+Datenblatt!$E$31,IF($C233=11,(Datenblatt!$B$32*Übersicht!I233^3)+(Datenblatt!$C$32*Übersicht!I233^2)+(Datenblatt!$D$32*Übersicht!I233)+Datenblatt!$E$32,0))))))))))))))))))))))))</f>
        <v>0</v>
      </c>
      <c r="P233">
        <f>IF(AND(I233="",C233=11),Datenblatt!$I$29,IF(AND(I233="",C233=12),Datenblatt!$I$29,IF(AND(I233="",C233=16),Datenblatt!$I$29,IF(AND(I233="",C233=15),Datenblatt!$I$29,IF(AND(I233="",C233=14),Datenblatt!$I$29,IF(AND(I233="",C233=13),Datenblatt!$I$29,IF(AND($C233=13,I233&gt;Datenblatt!$AC$3),0,IF(AND($C233=14,I233&gt;Datenblatt!$AC$4),0,IF(AND($C233=15,I233&gt;Datenblatt!$AC$5),0,IF(AND($C233=16,I233&gt;Datenblatt!$AC$6),0,IF(AND($C233=12,I233&gt;Datenblatt!$AC$7),0,IF(AND($C233=11,I233&gt;Datenblatt!$AC$8),0,IF(AND($C233=13,I233&lt;Datenblatt!$AB$3),100,IF(AND($C233=14,I233&lt;Datenblatt!$AB$4),100,IF(AND($C233=15,I233&lt;Datenblatt!$AB$5),100,IF(AND($C233=16,I233&lt;Datenblatt!$AB$6),100,IF(AND($C233=12,I233&lt;Datenblatt!$AB$7),100,IF(AND($C233=11,I233&lt;Datenblatt!$AB$8),100,IF($C233=13,(Datenblatt!$B$27*Übersicht!I233^3)+(Datenblatt!$C$27*Übersicht!I233^2)+(Datenblatt!$D$27*Übersicht!I233)+Datenblatt!$E$27,IF($C233=14,(Datenblatt!$B$28*Übersicht!I233^3)+(Datenblatt!$C$28*Übersicht!I233^2)+(Datenblatt!$D$28*Übersicht!I233)+Datenblatt!$E$28,IF($C233=15,(Datenblatt!$B$29*Übersicht!I233^3)+(Datenblatt!$C$29*Übersicht!I233^2)+(Datenblatt!$D$29*Übersicht!I233)+Datenblatt!$E$29,IF($C233=16,(Datenblatt!$B$30*Übersicht!I233^3)+(Datenblatt!$C$30*Übersicht!I233^2)+(Datenblatt!$D$30*Übersicht!I233)+Datenblatt!$E$30,IF($C233=12,(Datenblatt!$B$31*Übersicht!I233^3)+(Datenblatt!$C$31*Übersicht!I233^2)+(Datenblatt!$D$31*Übersicht!I233)+Datenblatt!$E$31,IF($C233=11,(Datenblatt!$B$32*Übersicht!I233^3)+(Datenblatt!$C$32*Übersicht!I233^2)+(Datenblatt!$D$32*Übersicht!I233)+Datenblatt!$E$32,0))))))))))))))))))))))))</f>
        <v>0</v>
      </c>
      <c r="Q233" s="2" t="e">
        <f t="shared" si="12"/>
        <v>#DIV/0!</v>
      </c>
      <c r="R233" s="2" t="e">
        <f t="shared" si="13"/>
        <v>#DIV/0!</v>
      </c>
      <c r="T233" s="2"/>
      <c r="U233" s="2">
        <f>Datenblatt!$I$10</f>
        <v>63</v>
      </c>
      <c r="V233" s="2">
        <f>Datenblatt!$I$18</f>
        <v>62</v>
      </c>
      <c r="W233" s="2">
        <f>Datenblatt!$I$26</f>
        <v>56</v>
      </c>
      <c r="X233" s="2">
        <f>Datenblatt!$I$34</f>
        <v>58</v>
      </c>
      <c r="Y233" s="7" t="e">
        <f t="shared" si="14"/>
        <v>#DIV/0!</v>
      </c>
      <c r="AA233" s="2">
        <f>Datenblatt!$I$5</f>
        <v>73</v>
      </c>
      <c r="AB233">
        <f>Datenblatt!$I$13</f>
        <v>80</v>
      </c>
      <c r="AC233">
        <f>Datenblatt!$I$21</f>
        <v>80</v>
      </c>
      <c r="AD233">
        <f>Datenblatt!$I$29</f>
        <v>71</v>
      </c>
      <c r="AE233">
        <f>Datenblatt!$I$37</f>
        <v>75</v>
      </c>
      <c r="AF233" s="7" t="e">
        <f t="shared" si="15"/>
        <v>#DIV/0!</v>
      </c>
    </row>
    <row r="234" spans="11:32" ht="18.75" x14ac:dyDescent="0.3">
      <c r="K234" s="3" t="e">
        <f>IF(AND($C234=13,Datenblatt!M234&lt;Datenblatt!$S$3),0,IF(AND($C234=14,Datenblatt!M234&lt;Datenblatt!$S$4),0,IF(AND($C234=15,Datenblatt!M234&lt;Datenblatt!$S$5),0,IF(AND($C234=16,Datenblatt!M234&lt;Datenblatt!$S$6),0,IF(AND($C234=12,Datenblatt!M234&lt;Datenblatt!$S$7),0,IF(AND($C234=11,Datenblatt!M234&lt;Datenblatt!$S$8),0,IF(AND($C234=13,Datenblatt!M234&gt;Datenblatt!$R$3),100,IF(AND($C234=14,Datenblatt!M234&gt;Datenblatt!$R$4),100,IF(AND($C234=15,Datenblatt!M234&gt;Datenblatt!$R$5),100,IF(AND($C234=16,Datenblatt!M234&gt;Datenblatt!$R$6),100,IF(AND($C234=12,Datenblatt!M234&gt;Datenblatt!$R$7),100,IF(AND($C234=11,Datenblatt!M234&gt;Datenblatt!$R$8),100,IF(Übersicht!$C234=13,Datenblatt!$B$35*Datenblatt!M234^3+Datenblatt!$C$35*Datenblatt!M234^2+Datenblatt!$D$35*Datenblatt!M234+Datenblatt!$E$35,IF(Übersicht!$C234=14,Datenblatt!$B$36*Datenblatt!M234^3+Datenblatt!$C$36*Datenblatt!M234^2+Datenblatt!$D$36*Datenblatt!M234+Datenblatt!$E$36,IF(Übersicht!$C234=15,Datenblatt!$B$37*Datenblatt!M234^3+Datenblatt!$C$37*Datenblatt!M234^2+Datenblatt!$D$37*Datenblatt!M234+Datenblatt!$E$37,IF(Übersicht!$C234=16,Datenblatt!$B$38*Datenblatt!M234^3+Datenblatt!$C$38*Datenblatt!M234^2+Datenblatt!$D$38*Datenblatt!M234+Datenblatt!$E$38,IF(Übersicht!$C234=12,Datenblatt!$B$39*Datenblatt!M234^3+Datenblatt!$C$39*Datenblatt!M234^2+Datenblatt!$D$39*Datenblatt!M234+Datenblatt!$E$39,IF(Übersicht!$C234=11,Datenblatt!$B$40*Datenblatt!M234^3+Datenblatt!$C$40*Datenblatt!M234^2+Datenblatt!$D$40*Datenblatt!M234+Datenblatt!$E$40,0))))))))))))))))))</f>
        <v>#DIV/0!</v>
      </c>
      <c r="L234" s="3"/>
      <c r="M234" t="e">
        <f>IF(AND(Übersicht!$C234=13,Datenblatt!O234&lt;Datenblatt!$Y$3),0,IF(AND(Übersicht!$C234=14,Datenblatt!O234&lt;Datenblatt!$Y$4),0,IF(AND(Übersicht!$C234=15,Datenblatt!O234&lt;Datenblatt!$Y$5),0,IF(AND(Übersicht!$C234=16,Datenblatt!O234&lt;Datenblatt!$Y$6),0,IF(AND(Übersicht!$C234=12,Datenblatt!O234&lt;Datenblatt!$Y$7),0,IF(AND(Übersicht!$C234=11,Datenblatt!O234&lt;Datenblatt!$Y$8),0,IF(AND($C234=13,Datenblatt!O234&gt;Datenblatt!$X$3),100,IF(AND($C234=14,Datenblatt!O234&gt;Datenblatt!$X$4),100,IF(AND($C234=15,Datenblatt!O234&gt;Datenblatt!$X$5),100,IF(AND($C234=16,Datenblatt!O234&gt;Datenblatt!$X$6),100,IF(AND($C234=12,Datenblatt!O234&gt;Datenblatt!$X$7),100,IF(AND($C234=11,Datenblatt!O234&gt;Datenblatt!$X$8),100,IF(Übersicht!$C234=13,Datenblatt!$B$11*Datenblatt!O234^3+Datenblatt!$C$11*Datenblatt!O234^2+Datenblatt!$D$11*Datenblatt!O234+Datenblatt!$E$11,IF(Übersicht!$C234=14,Datenblatt!$B$12*Datenblatt!O234^3+Datenblatt!$C$12*Datenblatt!O234^2+Datenblatt!$D$12*Datenblatt!O234+Datenblatt!$E$12,IF(Übersicht!$C234=15,Datenblatt!$B$13*Datenblatt!O234^3+Datenblatt!$C$13*Datenblatt!O234^2+Datenblatt!$D$13*Datenblatt!O234+Datenblatt!$E$13,IF(Übersicht!$C234=16,Datenblatt!$B$14*Datenblatt!O234^3+Datenblatt!$C$14*Datenblatt!O234^2+Datenblatt!$D$14*Datenblatt!O234+Datenblatt!$E$14,IF(Übersicht!$C234=12,Datenblatt!$B$15*Datenblatt!O234^3+Datenblatt!$C$15*Datenblatt!O234^2+Datenblatt!$D$15*Datenblatt!O234+Datenblatt!$E$15,IF(Übersicht!$C234=11,Datenblatt!$B$16*Datenblatt!O234^3+Datenblatt!$C$16*Datenblatt!O234^2+Datenblatt!$D$16*Datenblatt!O234+Datenblatt!$E$16,0))))))))))))))))))</f>
        <v>#DIV/0!</v>
      </c>
      <c r="N234">
        <f>IF(AND($C234=13,H234&lt;Datenblatt!$AA$3),0,IF(AND($C234=14,H234&lt;Datenblatt!$AA$4),0,IF(AND($C234=15,H234&lt;Datenblatt!$AA$5),0,IF(AND($C234=16,H234&lt;Datenblatt!$AA$6),0,IF(AND($C234=12,H234&lt;Datenblatt!$AA$7),0,IF(AND($C234=11,H234&lt;Datenblatt!$AA$8),0,IF(AND($C234=13,H234&gt;Datenblatt!$Z$3),100,IF(AND($C234=14,H234&gt;Datenblatt!$Z$4),100,IF(AND($C234=15,H234&gt;Datenblatt!$Z$5),100,IF(AND($C234=16,H234&gt;Datenblatt!$Z$6),100,IF(AND($C234=12,H234&gt;Datenblatt!$Z$7),100,IF(AND($C234=11,H234&gt;Datenblatt!$Z$8),100,IF($C234=13,(Datenblatt!$B$19*Übersicht!H234^3)+(Datenblatt!$C$19*Übersicht!H234^2)+(Datenblatt!$D$19*Übersicht!H234)+Datenblatt!$E$19,IF($C234=14,(Datenblatt!$B$20*Übersicht!H234^3)+(Datenblatt!$C$20*Übersicht!H234^2)+(Datenblatt!$D$20*Übersicht!H234)+Datenblatt!$E$20,IF($C234=15,(Datenblatt!$B$21*Übersicht!H234^3)+(Datenblatt!$C$21*Übersicht!H234^2)+(Datenblatt!$D$21*Übersicht!H234)+Datenblatt!$E$21,IF($C234=16,(Datenblatt!$B$22*Übersicht!H234^3)+(Datenblatt!$C$22*Übersicht!H234^2)+(Datenblatt!$D$22*Übersicht!H234)+Datenblatt!$E$22,IF($C234=12,(Datenblatt!$B$23*Übersicht!H234^3)+(Datenblatt!$C$23*Übersicht!H234^2)+(Datenblatt!$D$23*Übersicht!H234)+Datenblatt!$E$23,IF($C234=11,(Datenblatt!$B$24*Übersicht!H234^3)+(Datenblatt!$C$24*Übersicht!H234^2)+(Datenblatt!$D$24*Übersicht!H234)+Datenblatt!$E$24,0))))))))))))))))))</f>
        <v>0</v>
      </c>
      <c r="O234">
        <f>IF(AND(I234="",C234=11),Datenblatt!$I$26,IF(AND(I234="",C234=12),Datenblatt!$I$26,IF(AND(I234="",C234=16),Datenblatt!$I$27,IF(AND(I234="",C234=15),Datenblatt!$I$26,IF(AND(I234="",C234=14),Datenblatt!$I$26,IF(AND(I234="",C234=13),Datenblatt!$I$26,IF(AND($C234=13,I234&gt;Datenblatt!$AC$3),0,IF(AND($C234=14,I234&gt;Datenblatt!$AC$4),0,IF(AND($C234=15,I234&gt;Datenblatt!$AC$5),0,IF(AND($C234=16,I234&gt;Datenblatt!$AC$6),0,IF(AND($C234=12,I234&gt;Datenblatt!$AC$7),0,IF(AND($C234=11,I234&gt;Datenblatt!$AC$8),0,IF(AND($C234=13,I234&lt;Datenblatt!$AB$3),100,IF(AND($C234=14,I234&lt;Datenblatt!$AB$4),100,IF(AND($C234=15,I234&lt;Datenblatt!$AB$5),100,IF(AND($C234=16,I234&lt;Datenblatt!$AB$6),100,IF(AND($C234=12,I234&lt;Datenblatt!$AB$7),100,IF(AND($C234=11,I234&lt;Datenblatt!$AB$8),100,IF($C234=13,(Datenblatt!$B$27*Übersicht!I234^3)+(Datenblatt!$C$27*Übersicht!I234^2)+(Datenblatt!$D$27*Übersicht!I234)+Datenblatt!$E$27,IF($C234=14,(Datenblatt!$B$28*Übersicht!I234^3)+(Datenblatt!$C$28*Übersicht!I234^2)+(Datenblatt!$D$28*Übersicht!I234)+Datenblatt!$E$28,IF($C234=15,(Datenblatt!$B$29*Übersicht!I234^3)+(Datenblatt!$C$29*Übersicht!I234^2)+(Datenblatt!$D$29*Übersicht!I234)+Datenblatt!$E$29,IF($C234=16,(Datenblatt!$B$30*Übersicht!I234^3)+(Datenblatt!$C$30*Übersicht!I234^2)+(Datenblatt!$D$30*Übersicht!I234)+Datenblatt!$E$30,IF($C234=12,(Datenblatt!$B$31*Übersicht!I234^3)+(Datenblatt!$C$31*Übersicht!I234^2)+(Datenblatt!$D$31*Übersicht!I234)+Datenblatt!$E$31,IF($C234=11,(Datenblatt!$B$32*Übersicht!I234^3)+(Datenblatt!$C$32*Übersicht!I234^2)+(Datenblatt!$D$32*Übersicht!I234)+Datenblatt!$E$32,0))))))))))))))))))))))))</f>
        <v>0</v>
      </c>
      <c r="P234">
        <f>IF(AND(I234="",C234=11),Datenblatt!$I$29,IF(AND(I234="",C234=12),Datenblatt!$I$29,IF(AND(I234="",C234=16),Datenblatt!$I$29,IF(AND(I234="",C234=15),Datenblatt!$I$29,IF(AND(I234="",C234=14),Datenblatt!$I$29,IF(AND(I234="",C234=13),Datenblatt!$I$29,IF(AND($C234=13,I234&gt;Datenblatt!$AC$3),0,IF(AND($C234=14,I234&gt;Datenblatt!$AC$4),0,IF(AND($C234=15,I234&gt;Datenblatt!$AC$5),0,IF(AND($C234=16,I234&gt;Datenblatt!$AC$6),0,IF(AND($C234=12,I234&gt;Datenblatt!$AC$7),0,IF(AND($C234=11,I234&gt;Datenblatt!$AC$8),0,IF(AND($C234=13,I234&lt;Datenblatt!$AB$3),100,IF(AND($C234=14,I234&lt;Datenblatt!$AB$4),100,IF(AND($C234=15,I234&lt;Datenblatt!$AB$5),100,IF(AND($C234=16,I234&lt;Datenblatt!$AB$6),100,IF(AND($C234=12,I234&lt;Datenblatt!$AB$7),100,IF(AND($C234=11,I234&lt;Datenblatt!$AB$8),100,IF($C234=13,(Datenblatt!$B$27*Übersicht!I234^3)+(Datenblatt!$C$27*Übersicht!I234^2)+(Datenblatt!$D$27*Übersicht!I234)+Datenblatt!$E$27,IF($C234=14,(Datenblatt!$B$28*Übersicht!I234^3)+(Datenblatt!$C$28*Übersicht!I234^2)+(Datenblatt!$D$28*Übersicht!I234)+Datenblatt!$E$28,IF($C234=15,(Datenblatt!$B$29*Übersicht!I234^3)+(Datenblatt!$C$29*Übersicht!I234^2)+(Datenblatt!$D$29*Übersicht!I234)+Datenblatt!$E$29,IF($C234=16,(Datenblatt!$B$30*Übersicht!I234^3)+(Datenblatt!$C$30*Übersicht!I234^2)+(Datenblatt!$D$30*Übersicht!I234)+Datenblatt!$E$30,IF($C234=12,(Datenblatt!$B$31*Übersicht!I234^3)+(Datenblatt!$C$31*Übersicht!I234^2)+(Datenblatt!$D$31*Übersicht!I234)+Datenblatt!$E$31,IF($C234=11,(Datenblatt!$B$32*Übersicht!I234^3)+(Datenblatt!$C$32*Übersicht!I234^2)+(Datenblatt!$D$32*Übersicht!I234)+Datenblatt!$E$32,0))))))))))))))))))))))))</f>
        <v>0</v>
      </c>
      <c r="Q234" s="2" t="e">
        <f t="shared" si="12"/>
        <v>#DIV/0!</v>
      </c>
      <c r="R234" s="2" t="e">
        <f t="shared" si="13"/>
        <v>#DIV/0!</v>
      </c>
      <c r="T234" s="2"/>
      <c r="U234" s="2">
        <f>Datenblatt!$I$10</f>
        <v>63</v>
      </c>
      <c r="V234" s="2">
        <f>Datenblatt!$I$18</f>
        <v>62</v>
      </c>
      <c r="W234" s="2">
        <f>Datenblatt!$I$26</f>
        <v>56</v>
      </c>
      <c r="X234" s="2">
        <f>Datenblatt!$I$34</f>
        <v>58</v>
      </c>
      <c r="Y234" s="7" t="e">
        <f t="shared" si="14"/>
        <v>#DIV/0!</v>
      </c>
      <c r="AA234" s="2">
        <f>Datenblatt!$I$5</f>
        <v>73</v>
      </c>
      <c r="AB234">
        <f>Datenblatt!$I$13</f>
        <v>80</v>
      </c>
      <c r="AC234">
        <f>Datenblatt!$I$21</f>
        <v>80</v>
      </c>
      <c r="AD234">
        <f>Datenblatt!$I$29</f>
        <v>71</v>
      </c>
      <c r="AE234">
        <f>Datenblatt!$I$37</f>
        <v>75</v>
      </c>
      <c r="AF234" s="7" t="e">
        <f t="shared" si="15"/>
        <v>#DIV/0!</v>
      </c>
    </row>
    <row r="235" spans="11:32" ht="18.75" x14ac:dyDescent="0.3">
      <c r="K235" s="3" t="e">
        <f>IF(AND($C235=13,Datenblatt!M235&lt;Datenblatt!$S$3),0,IF(AND($C235=14,Datenblatt!M235&lt;Datenblatt!$S$4),0,IF(AND($C235=15,Datenblatt!M235&lt;Datenblatt!$S$5),0,IF(AND($C235=16,Datenblatt!M235&lt;Datenblatt!$S$6),0,IF(AND($C235=12,Datenblatt!M235&lt;Datenblatt!$S$7),0,IF(AND($C235=11,Datenblatt!M235&lt;Datenblatt!$S$8),0,IF(AND($C235=13,Datenblatt!M235&gt;Datenblatt!$R$3),100,IF(AND($C235=14,Datenblatt!M235&gt;Datenblatt!$R$4),100,IF(AND($C235=15,Datenblatt!M235&gt;Datenblatt!$R$5),100,IF(AND($C235=16,Datenblatt!M235&gt;Datenblatt!$R$6),100,IF(AND($C235=12,Datenblatt!M235&gt;Datenblatt!$R$7),100,IF(AND($C235=11,Datenblatt!M235&gt;Datenblatt!$R$8),100,IF(Übersicht!$C235=13,Datenblatt!$B$35*Datenblatt!M235^3+Datenblatt!$C$35*Datenblatt!M235^2+Datenblatt!$D$35*Datenblatt!M235+Datenblatt!$E$35,IF(Übersicht!$C235=14,Datenblatt!$B$36*Datenblatt!M235^3+Datenblatt!$C$36*Datenblatt!M235^2+Datenblatt!$D$36*Datenblatt!M235+Datenblatt!$E$36,IF(Übersicht!$C235=15,Datenblatt!$B$37*Datenblatt!M235^3+Datenblatt!$C$37*Datenblatt!M235^2+Datenblatt!$D$37*Datenblatt!M235+Datenblatt!$E$37,IF(Übersicht!$C235=16,Datenblatt!$B$38*Datenblatt!M235^3+Datenblatt!$C$38*Datenblatt!M235^2+Datenblatt!$D$38*Datenblatt!M235+Datenblatt!$E$38,IF(Übersicht!$C235=12,Datenblatt!$B$39*Datenblatt!M235^3+Datenblatt!$C$39*Datenblatt!M235^2+Datenblatt!$D$39*Datenblatt!M235+Datenblatt!$E$39,IF(Übersicht!$C235=11,Datenblatt!$B$40*Datenblatt!M235^3+Datenblatt!$C$40*Datenblatt!M235^2+Datenblatt!$D$40*Datenblatt!M235+Datenblatt!$E$40,0))))))))))))))))))</f>
        <v>#DIV/0!</v>
      </c>
      <c r="L235" s="3"/>
      <c r="M235" t="e">
        <f>IF(AND(Übersicht!$C235=13,Datenblatt!O235&lt;Datenblatt!$Y$3),0,IF(AND(Übersicht!$C235=14,Datenblatt!O235&lt;Datenblatt!$Y$4),0,IF(AND(Übersicht!$C235=15,Datenblatt!O235&lt;Datenblatt!$Y$5),0,IF(AND(Übersicht!$C235=16,Datenblatt!O235&lt;Datenblatt!$Y$6),0,IF(AND(Übersicht!$C235=12,Datenblatt!O235&lt;Datenblatt!$Y$7),0,IF(AND(Übersicht!$C235=11,Datenblatt!O235&lt;Datenblatt!$Y$8),0,IF(AND($C235=13,Datenblatt!O235&gt;Datenblatt!$X$3),100,IF(AND($C235=14,Datenblatt!O235&gt;Datenblatt!$X$4),100,IF(AND($C235=15,Datenblatt!O235&gt;Datenblatt!$X$5),100,IF(AND($C235=16,Datenblatt!O235&gt;Datenblatt!$X$6),100,IF(AND($C235=12,Datenblatt!O235&gt;Datenblatt!$X$7),100,IF(AND($C235=11,Datenblatt!O235&gt;Datenblatt!$X$8),100,IF(Übersicht!$C235=13,Datenblatt!$B$11*Datenblatt!O235^3+Datenblatt!$C$11*Datenblatt!O235^2+Datenblatt!$D$11*Datenblatt!O235+Datenblatt!$E$11,IF(Übersicht!$C235=14,Datenblatt!$B$12*Datenblatt!O235^3+Datenblatt!$C$12*Datenblatt!O235^2+Datenblatt!$D$12*Datenblatt!O235+Datenblatt!$E$12,IF(Übersicht!$C235=15,Datenblatt!$B$13*Datenblatt!O235^3+Datenblatt!$C$13*Datenblatt!O235^2+Datenblatt!$D$13*Datenblatt!O235+Datenblatt!$E$13,IF(Übersicht!$C235=16,Datenblatt!$B$14*Datenblatt!O235^3+Datenblatt!$C$14*Datenblatt!O235^2+Datenblatt!$D$14*Datenblatt!O235+Datenblatt!$E$14,IF(Übersicht!$C235=12,Datenblatt!$B$15*Datenblatt!O235^3+Datenblatt!$C$15*Datenblatt!O235^2+Datenblatt!$D$15*Datenblatt!O235+Datenblatt!$E$15,IF(Übersicht!$C235=11,Datenblatt!$B$16*Datenblatt!O235^3+Datenblatt!$C$16*Datenblatt!O235^2+Datenblatt!$D$16*Datenblatt!O235+Datenblatt!$E$16,0))))))))))))))))))</f>
        <v>#DIV/0!</v>
      </c>
      <c r="N235">
        <f>IF(AND($C235=13,H235&lt;Datenblatt!$AA$3),0,IF(AND($C235=14,H235&lt;Datenblatt!$AA$4),0,IF(AND($C235=15,H235&lt;Datenblatt!$AA$5),0,IF(AND($C235=16,H235&lt;Datenblatt!$AA$6),0,IF(AND($C235=12,H235&lt;Datenblatt!$AA$7),0,IF(AND($C235=11,H235&lt;Datenblatt!$AA$8),0,IF(AND($C235=13,H235&gt;Datenblatt!$Z$3),100,IF(AND($C235=14,H235&gt;Datenblatt!$Z$4),100,IF(AND($C235=15,H235&gt;Datenblatt!$Z$5),100,IF(AND($C235=16,H235&gt;Datenblatt!$Z$6),100,IF(AND($C235=12,H235&gt;Datenblatt!$Z$7),100,IF(AND($C235=11,H235&gt;Datenblatt!$Z$8),100,IF($C235=13,(Datenblatt!$B$19*Übersicht!H235^3)+(Datenblatt!$C$19*Übersicht!H235^2)+(Datenblatt!$D$19*Übersicht!H235)+Datenblatt!$E$19,IF($C235=14,(Datenblatt!$B$20*Übersicht!H235^3)+(Datenblatt!$C$20*Übersicht!H235^2)+(Datenblatt!$D$20*Übersicht!H235)+Datenblatt!$E$20,IF($C235=15,(Datenblatt!$B$21*Übersicht!H235^3)+(Datenblatt!$C$21*Übersicht!H235^2)+(Datenblatt!$D$21*Übersicht!H235)+Datenblatt!$E$21,IF($C235=16,(Datenblatt!$B$22*Übersicht!H235^3)+(Datenblatt!$C$22*Übersicht!H235^2)+(Datenblatt!$D$22*Übersicht!H235)+Datenblatt!$E$22,IF($C235=12,(Datenblatt!$B$23*Übersicht!H235^3)+(Datenblatt!$C$23*Übersicht!H235^2)+(Datenblatt!$D$23*Übersicht!H235)+Datenblatt!$E$23,IF($C235=11,(Datenblatt!$B$24*Übersicht!H235^3)+(Datenblatt!$C$24*Übersicht!H235^2)+(Datenblatt!$D$24*Übersicht!H235)+Datenblatt!$E$24,0))))))))))))))))))</f>
        <v>0</v>
      </c>
      <c r="O235">
        <f>IF(AND(I235="",C235=11),Datenblatt!$I$26,IF(AND(I235="",C235=12),Datenblatt!$I$26,IF(AND(I235="",C235=16),Datenblatt!$I$27,IF(AND(I235="",C235=15),Datenblatt!$I$26,IF(AND(I235="",C235=14),Datenblatt!$I$26,IF(AND(I235="",C235=13),Datenblatt!$I$26,IF(AND($C235=13,I235&gt;Datenblatt!$AC$3),0,IF(AND($C235=14,I235&gt;Datenblatt!$AC$4),0,IF(AND($C235=15,I235&gt;Datenblatt!$AC$5),0,IF(AND($C235=16,I235&gt;Datenblatt!$AC$6),0,IF(AND($C235=12,I235&gt;Datenblatt!$AC$7),0,IF(AND($C235=11,I235&gt;Datenblatt!$AC$8),0,IF(AND($C235=13,I235&lt;Datenblatt!$AB$3),100,IF(AND($C235=14,I235&lt;Datenblatt!$AB$4),100,IF(AND($C235=15,I235&lt;Datenblatt!$AB$5),100,IF(AND($C235=16,I235&lt;Datenblatt!$AB$6),100,IF(AND($C235=12,I235&lt;Datenblatt!$AB$7),100,IF(AND($C235=11,I235&lt;Datenblatt!$AB$8),100,IF($C235=13,(Datenblatt!$B$27*Übersicht!I235^3)+(Datenblatt!$C$27*Übersicht!I235^2)+(Datenblatt!$D$27*Übersicht!I235)+Datenblatt!$E$27,IF($C235=14,(Datenblatt!$B$28*Übersicht!I235^3)+(Datenblatt!$C$28*Übersicht!I235^2)+(Datenblatt!$D$28*Übersicht!I235)+Datenblatt!$E$28,IF($C235=15,(Datenblatt!$B$29*Übersicht!I235^3)+(Datenblatt!$C$29*Übersicht!I235^2)+(Datenblatt!$D$29*Übersicht!I235)+Datenblatt!$E$29,IF($C235=16,(Datenblatt!$B$30*Übersicht!I235^3)+(Datenblatt!$C$30*Übersicht!I235^2)+(Datenblatt!$D$30*Übersicht!I235)+Datenblatt!$E$30,IF($C235=12,(Datenblatt!$B$31*Übersicht!I235^3)+(Datenblatt!$C$31*Übersicht!I235^2)+(Datenblatt!$D$31*Übersicht!I235)+Datenblatt!$E$31,IF($C235=11,(Datenblatt!$B$32*Übersicht!I235^3)+(Datenblatt!$C$32*Übersicht!I235^2)+(Datenblatt!$D$32*Übersicht!I235)+Datenblatt!$E$32,0))))))))))))))))))))))))</f>
        <v>0</v>
      </c>
      <c r="P235">
        <f>IF(AND(I235="",C235=11),Datenblatt!$I$29,IF(AND(I235="",C235=12),Datenblatt!$I$29,IF(AND(I235="",C235=16),Datenblatt!$I$29,IF(AND(I235="",C235=15),Datenblatt!$I$29,IF(AND(I235="",C235=14),Datenblatt!$I$29,IF(AND(I235="",C235=13),Datenblatt!$I$29,IF(AND($C235=13,I235&gt;Datenblatt!$AC$3),0,IF(AND($C235=14,I235&gt;Datenblatt!$AC$4),0,IF(AND($C235=15,I235&gt;Datenblatt!$AC$5),0,IF(AND($C235=16,I235&gt;Datenblatt!$AC$6),0,IF(AND($C235=12,I235&gt;Datenblatt!$AC$7),0,IF(AND($C235=11,I235&gt;Datenblatt!$AC$8),0,IF(AND($C235=13,I235&lt;Datenblatt!$AB$3),100,IF(AND($C235=14,I235&lt;Datenblatt!$AB$4),100,IF(AND($C235=15,I235&lt;Datenblatt!$AB$5),100,IF(AND($C235=16,I235&lt;Datenblatt!$AB$6),100,IF(AND($C235=12,I235&lt;Datenblatt!$AB$7),100,IF(AND($C235=11,I235&lt;Datenblatt!$AB$8),100,IF($C235=13,(Datenblatt!$B$27*Übersicht!I235^3)+(Datenblatt!$C$27*Übersicht!I235^2)+(Datenblatt!$D$27*Übersicht!I235)+Datenblatt!$E$27,IF($C235=14,(Datenblatt!$B$28*Übersicht!I235^3)+(Datenblatt!$C$28*Übersicht!I235^2)+(Datenblatt!$D$28*Übersicht!I235)+Datenblatt!$E$28,IF($C235=15,(Datenblatt!$B$29*Übersicht!I235^3)+(Datenblatt!$C$29*Übersicht!I235^2)+(Datenblatt!$D$29*Übersicht!I235)+Datenblatt!$E$29,IF($C235=16,(Datenblatt!$B$30*Übersicht!I235^3)+(Datenblatt!$C$30*Übersicht!I235^2)+(Datenblatt!$D$30*Übersicht!I235)+Datenblatt!$E$30,IF($C235=12,(Datenblatt!$B$31*Übersicht!I235^3)+(Datenblatt!$C$31*Übersicht!I235^2)+(Datenblatt!$D$31*Übersicht!I235)+Datenblatt!$E$31,IF($C235=11,(Datenblatt!$B$32*Übersicht!I235^3)+(Datenblatt!$C$32*Übersicht!I235^2)+(Datenblatt!$D$32*Übersicht!I235)+Datenblatt!$E$32,0))))))))))))))))))))))))</f>
        <v>0</v>
      </c>
      <c r="Q235" s="2" t="e">
        <f t="shared" si="12"/>
        <v>#DIV/0!</v>
      </c>
      <c r="R235" s="2" t="e">
        <f t="shared" si="13"/>
        <v>#DIV/0!</v>
      </c>
      <c r="T235" s="2"/>
      <c r="U235" s="2">
        <f>Datenblatt!$I$10</f>
        <v>63</v>
      </c>
      <c r="V235" s="2">
        <f>Datenblatt!$I$18</f>
        <v>62</v>
      </c>
      <c r="W235" s="2">
        <f>Datenblatt!$I$26</f>
        <v>56</v>
      </c>
      <c r="X235" s="2">
        <f>Datenblatt!$I$34</f>
        <v>58</v>
      </c>
      <c r="Y235" s="7" t="e">
        <f t="shared" si="14"/>
        <v>#DIV/0!</v>
      </c>
      <c r="AA235" s="2">
        <f>Datenblatt!$I$5</f>
        <v>73</v>
      </c>
      <c r="AB235">
        <f>Datenblatt!$I$13</f>
        <v>80</v>
      </c>
      <c r="AC235">
        <f>Datenblatt!$I$21</f>
        <v>80</v>
      </c>
      <c r="AD235">
        <f>Datenblatt!$I$29</f>
        <v>71</v>
      </c>
      <c r="AE235">
        <f>Datenblatt!$I$37</f>
        <v>75</v>
      </c>
      <c r="AF235" s="7" t="e">
        <f t="shared" si="15"/>
        <v>#DIV/0!</v>
      </c>
    </row>
    <row r="236" spans="11:32" ht="18.75" x14ac:dyDescent="0.3">
      <c r="K236" s="3" t="e">
        <f>IF(AND($C236=13,Datenblatt!M236&lt;Datenblatt!$S$3),0,IF(AND($C236=14,Datenblatt!M236&lt;Datenblatt!$S$4),0,IF(AND($C236=15,Datenblatt!M236&lt;Datenblatt!$S$5),0,IF(AND($C236=16,Datenblatt!M236&lt;Datenblatt!$S$6),0,IF(AND($C236=12,Datenblatt!M236&lt;Datenblatt!$S$7),0,IF(AND($C236=11,Datenblatt!M236&lt;Datenblatt!$S$8),0,IF(AND($C236=13,Datenblatt!M236&gt;Datenblatt!$R$3),100,IF(AND($C236=14,Datenblatt!M236&gt;Datenblatt!$R$4),100,IF(AND($C236=15,Datenblatt!M236&gt;Datenblatt!$R$5),100,IF(AND($C236=16,Datenblatt!M236&gt;Datenblatt!$R$6),100,IF(AND($C236=12,Datenblatt!M236&gt;Datenblatt!$R$7),100,IF(AND($C236=11,Datenblatt!M236&gt;Datenblatt!$R$8),100,IF(Übersicht!$C236=13,Datenblatt!$B$35*Datenblatt!M236^3+Datenblatt!$C$35*Datenblatt!M236^2+Datenblatt!$D$35*Datenblatt!M236+Datenblatt!$E$35,IF(Übersicht!$C236=14,Datenblatt!$B$36*Datenblatt!M236^3+Datenblatt!$C$36*Datenblatt!M236^2+Datenblatt!$D$36*Datenblatt!M236+Datenblatt!$E$36,IF(Übersicht!$C236=15,Datenblatt!$B$37*Datenblatt!M236^3+Datenblatt!$C$37*Datenblatt!M236^2+Datenblatt!$D$37*Datenblatt!M236+Datenblatt!$E$37,IF(Übersicht!$C236=16,Datenblatt!$B$38*Datenblatt!M236^3+Datenblatt!$C$38*Datenblatt!M236^2+Datenblatt!$D$38*Datenblatt!M236+Datenblatt!$E$38,IF(Übersicht!$C236=12,Datenblatt!$B$39*Datenblatt!M236^3+Datenblatt!$C$39*Datenblatt!M236^2+Datenblatt!$D$39*Datenblatt!M236+Datenblatt!$E$39,IF(Übersicht!$C236=11,Datenblatt!$B$40*Datenblatt!M236^3+Datenblatt!$C$40*Datenblatt!M236^2+Datenblatt!$D$40*Datenblatt!M236+Datenblatt!$E$40,0))))))))))))))))))</f>
        <v>#DIV/0!</v>
      </c>
      <c r="L236" s="3"/>
      <c r="M236" t="e">
        <f>IF(AND(Übersicht!$C236=13,Datenblatt!O236&lt;Datenblatt!$Y$3),0,IF(AND(Übersicht!$C236=14,Datenblatt!O236&lt;Datenblatt!$Y$4),0,IF(AND(Übersicht!$C236=15,Datenblatt!O236&lt;Datenblatt!$Y$5),0,IF(AND(Übersicht!$C236=16,Datenblatt!O236&lt;Datenblatt!$Y$6),0,IF(AND(Übersicht!$C236=12,Datenblatt!O236&lt;Datenblatt!$Y$7),0,IF(AND(Übersicht!$C236=11,Datenblatt!O236&lt;Datenblatt!$Y$8),0,IF(AND($C236=13,Datenblatt!O236&gt;Datenblatt!$X$3),100,IF(AND($C236=14,Datenblatt!O236&gt;Datenblatt!$X$4),100,IF(AND($C236=15,Datenblatt!O236&gt;Datenblatt!$X$5),100,IF(AND($C236=16,Datenblatt!O236&gt;Datenblatt!$X$6),100,IF(AND($C236=12,Datenblatt!O236&gt;Datenblatt!$X$7),100,IF(AND($C236=11,Datenblatt!O236&gt;Datenblatt!$X$8),100,IF(Übersicht!$C236=13,Datenblatt!$B$11*Datenblatt!O236^3+Datenblatt!$C$11*Datenblatt!O236^2+Datenblatt!$D$11*Datenblatt!O236+Datenblatt!$E$11,IF(Übersicht!$C236=14,Datenblatt!$B$12*Datenblatt!O236^3+Datenblatt!$C$12*Datenblatt!O236^2+Datenblatt!$D$12*Datenblatt!O236+Datenblatt!$E$12,IF(Übersicht!$C236=15,Datenblatt!$B$13*Datenblatt!O236^3+Datenblatt!$C$13*Datenblatt!O236^2+Datenblatt!$D$13*Datenblatt!O236+Datenblatt!$E$13,IF(Übersicht!$C236=16,Datenblatt!$B$14*Datenblatt!O236^3+Datenblatt!$C$14*Datenblatt!O236^2+Datenblatt!$D$14*Datenblatt!O236+Datenblatt!$E$14,IF(Übersicht!$C236=12,Datenblatt!$B$15*Datenblatt!O236^3+Datenblatt!$C$15*Datenblatt!O236^2+Datenblatt!$D$15*Datenblatt!O236+Datenblatt!$E$15,IF(Übersicht!$C236=11,Datenblatt!$B$16*Datenblatt!O236^3+Datenblatt!$C$16*Datenblatt!O236^2+Datenblatt!$D$16*Datenblatt!O236+Datenblatt!$E$16,0))))))))))))))))))</f>
        <v>#DIV/0!</v>
      </c>
      <c r="N236">
        <f>IF(AND($C236=13,H236&lt;Datenblatt!$AA$3),0,IF(AND($C236=14,H236&lt;Datenblatt!$AA$4),0,IF(AND($C236=15,H236&lt;Datenblatt!$AA$5),0,IF(AND($C236=16,H236&lt;Datenblatt!$AA$6),0,IF(AND($C236=12,H236&lt;Datenblatt!$AA$7),0,IF(AND($C236=11,H236&lt;Datenblatt!$AA$8),0,IF(AND($C236=13,H236&gt;Datenblatt!$Z$3),100,IF(AND($C236=14,H236&gt;Datenblatt!$Z$4),100,IF(AND($C236=15,H236&gt;Datenblatt!$Z$5),100,IF(AND($C236=16,H236&gt;Datenblatt!$Z$6),100,IF(AND($C236=12,H236&gt;Datenblatt!$Z$7),100,IF(AND($C236=11,H236&gt;Datenblatt!$Z$8),100,IF($C236=13,(Datenblatt!$B$19*Übersicht!H236^3)+(Datenblatt!$C$19*Übersicht!H236^2)+(Datenblatt!$D$19*Übersicht!H236)+Datenblatt!$E$19,IF($C236=14,(Datenblatt!$B$20*Übersicht!H236^3)+(Datenblatt!$C$20*Übersicht!H236^2)+(Datenblatt!$D$20*Übersicht!H236)+Datenblatt!$E$20,IF($C236=15,(Datenblatt!$B$21*Übersicht!H236^3)+(Datenblatt!$C$21*Übersicht!H236^2)+(Datenblatt!$D$21*Übersicht!H236)+Datenblatt!$E$21,IF($C236=16,(Datenblatt!$B$22*Übersicht!H236^3)+(Datenblatt!$C$22*Übersicht!H236^2)+(Datenblatt!$D$22*Übersicht!H236)+Datenblatt!$E$22,IF($C236=12,(Datenblatt!$B$23*Übersicht!H236^3)+(Datenblatt!$C$23*Übersicht!H236^2)+(Datenblatt!$D$23*Übersicht!H236)+Datenblatt!$E$23,IF($C236=11,(Datenblatt!$B$24*Übersicht!H236^3)+(Datenblatt!$C$24*Übersicht!H236^2)+(Datenblatt!$D$24*Übersicht!H236)+Datenblatt!$E$24,0))))))))))))))))))</f>
        <v>0</v>
      </c>
      <c r="O236">
        <f>IF(AND(I236="",C236=11),Datenblatt!$I$26,IF(AND(I236="",C236=12),Datenblatt!$I$26,IF(AND(I236="",C236=16),Datenblatt!$I$27,IF(AND(I236="",C236=15),Datenblatt!$I$26,IF(AND(I236="",C236=14),Datenblatt!$I$26,IF(AND(I236="",C236=13),Datenblatt!$I$26,IF(AND($C236=13,I236&gt;Datenblatt!$AC$3),0,IF(AND($C236=14,I236&gt;Datenblatt!$AC$4),0,IF(AND($C236=15,I236&gt;Datenblatt!$AC$5),0,IF(AND($C236=16,I236&gt;Datenblatt!$AC$6),0,IF(AND($C236=12,I236&gt;Datenblatt!$AC$7),0,IF(AND($C236=11,I236&gt;Datenblatt!$AC$8),0,IF(AND($C236=13,I236&lt;Datenblatt!$AB$3),100,IF(AND($C236=14,I236&lt;Datenblatt!$AB$4),100,IF(AND($C236=15,I236&lt;Datenblatt!$AB$5),100,IF(AND($C236=16,I236&lt;Datenblatt!$AB$6),100,IF(AND($C236=12,I236&lt;Datenblatt!$AB$7),100,IF(AND($C236=11,I236&lt;Datenblatt!$AB$8),100,IF($C236=13,(Datenblatt!$B$27*Übersicht!I236^3)+(Datenblatt!$C$27*Übersicht!I236^2)+(Datenblatt!$D$27*Übersicht!I236)+Datenblatt!$E$27,IF($C236=14,(Datenblatt!$B$28*Übersicht!I236^3)+(Datenblatt!$C$28*Übersicht!I236^2)+(Datenblatt!$D$28*Übersicht!I236)+Datenblatt!$E$28,IF($C236=15,(Datenblatt!$B$29*Übersicht!I236^3)+(Datenblatt!$C$29*Übersicht!I236^2)+(Datenblatt!$D$29*Übersicht!I236)+Datenblatt!$E$29,IF($C236=16,(Datenblatt!$B$30*Übersicht!I236^3)+(Datenblatt!$C$30*Übersicht!I236^2)+(Datenblatt!$D$30*Übersicht!I236)+Datenblatt!$E$30,IF($C236=12,(Datenblatt!$B$31*Übersicht!I236^3)+(Datenblatt!$C$31*Übersicht!I236^2)+(Datenblatt!$D$31*Übersicht!I236)+Datenblatt!$E$31,IF($C236=11,(Datenblatt!$B$32*Übersicht!I236^3)+(Datenblatt!$C$32*Übersicht!I236^2)+(Datenblatt!$D$32*Übersicht!I236)+Datenblatt!$E$32,0))))))))))))))))))))))))</f>
        <v>0</v>
      </c>
      <c r="P236">
        <f>IF(AND(I236="",C236=11),Datenblatt!$I$29,IF(AND(I236="",C236=12),Datenblatt!$I$29,IF(AND(I236="",C236=16),Datenblatt!$I$29,IF(AND(I236="",C236=15),Datenblatt!$I$29,IF(AND(I236="",C236=14),Datenblatt!$I$29,IF(AND(I236="",C236=13),Datenblatt!$I$29,IF(AND($C236=13,I236&gt;Datenblatt!$AC$3),0,IF(AND($C236=14,I236&gt;Datenblatt!$AC$4),0,IF(AND($C236=15,I236&gt;Datenblatt!$AC$5),0,IF(AND($C236=16,I236&gt;Datenblatt!$AC$6),0,IF(AND($C236=12,I236&gt;Datenblatt!$AC$7),0,IF(AND($C236=11,I236&gt;Datenblatt!$AC$8),0,IF(AND($C236=13,I236&lt;Datenblatt!$AB$3),100,IF(AND($C236=14,I236&lt;Datenblatt!$AB$4),100,IF(AND($C236=15,I236&lt;Datenblatt!$AB$5),100,IF(AND($C236=16,I236&lt;Datenblatt!$AB$6),100,IF(AND($C236=12,I236&lt;Datenblatt!$AB$7),100,IF(AND($C236=11,I236&lt;Datenblatt!$AB$8),100,IF($C236=13,(Datenblatt!$B$27*Übersicht!I236^3)+(Datenblatt!$C$27*Übersicht!I236^2)+(Datenblatt!$D$27*Übersicht!I236)+Datenblatt!$E$27,IF($C236=14,(Datenblatt!$B$28*Übersicht!I236^3)+(Datenblatt!$C$28*Übersicht!I236^2)+(Datenblatt!$D$28*Übersicht!I236)+Datenblatt!$E$28,IF($C236=15,(Datenblatt!$B$29*Übersicht!I236^3)+(Datenblatt!$C$29*Übersicht!I236^2)+(Datenblatt!$D$29*Übersicht!I236)+Datenblatt!$E$29,IF($C236=16,(Datenblatt!$B$30*Übersicht!I236^3)+(Datenblatt!$C$30*Übersicht!I236^2)+(Datenblatt!$D$30*Übersicht!I236)+Datenblatt!$E$30,IF($C236=12,(Datenblatt!$B$31*Übersicht!I236^3)+(Datenblatt!$C$31*Übersicht!I236^2)+(Datenblatt!$D$31*Übersicht!I236)+Datenblatt!$E$31,IF($C236=11,(Datenblatt!$B$32*Übersicht!I236^3)+(Datenblatt!$C$32*Übersicht!I236^2)+(Datenblatt!$D$32*Übersicht!I236)+Datenblatt!$E$32,0))))))))))))))))))))))))</f>
        <v>0</v>
      </c>
      <c r="Q236" s="2" t="e">
        <f t="shared" si="12"/>
        <v>#DIV/0!</v>
      </c>
      <c r="R236" s="2" t="e">
        <f t="shared" si="13"/>
        <v>#DIV/0!</v>
      </c>
      <c r="T236" s="2"/>
      <c r="U236" s="2">
        <f>Datenblatt!$I$10</f>
        <v>63</v>
      </c>
      <c r="V236" s="2">
        <f>Datenblatt!$I$18</f>
        <v>62</v>
      </c>
      <c r="W236" s="2">
        <f>Datenblatt!$I$26</f>
        <v>56</v>
      </c>
      <c r="X236" s="2">
        <f>Datenblatt!$I$34</f>
        <v>58</v>
      </c>
      <c r="Y236" s="7" t="e">
        <f t="shared" si="14"/>
        <v>#DIV/0!</v>
      </c>
      <c r="AA236" s="2">
        <f>Datenblatt!$I$5</f>
        <v>73</v>
      </c>
      <c r="AB236">
        <f>Datenblatt!$I$13</f>
        <v>80</v>
      </c>
      <c r="AC236">
        <f>Datenblatt!$I$21</f>
        <v>80</v>
      </c>
      <c r="AD236">
        <f>Datenblatt!$I$29</f>
        <v>71</v>
      </c>
      <c r="AE236">
        <f>Datenblatt!$I$37</f>
        <v>75</v>
      </c>
      <c r="AF236" s="7" t="e">
        <f t="shared" si="15"/>
        <v>#DIV/0!</v>
      </c>
    </row>
    <row r="237" spans="11:32" ht="18.75" x14ac:dyDescent="0.3">
      <c r="K237" s="3" t="e">
        <f>IF(AND($C237=13,Datenblatt!M237&lt;Datenblatt!$S$3),0,IF(AND($C237=14,Datenblatt!M237&lt;Datenblatt!$S$4),0,IF(AND($C237=15,Datenblatt!M237&lt;Datenblatt!$S$5),0,IF(AND($C237=16,Datenblatt!M237&lt;Datenblatt!$S$6),0,IF(AND($C237=12,Datenblatt!M237&lt;Datenblatt!$S$7),0,IF(AND($C237=11,Datenblatt!M237&lt;Datenblatt!$S$8),0,IF(AND($C237=13,Datenblatt!M237&gt;Datenblatt!$R$3),100,IF(AND($C237=14,Datenblatt!M237&gt;Datenblatt!$R$4),100,IF(AND($C237=15,Datenblatt!M237&gt;Datenblatt!$R$5),100,IF(AND($C237=16,Datenblatt!M237&gt;Datenblatt!$R$6),100,IF(AND($C237=12,Datenblatt!M237&gt;Datenblatt!$R$7),100,IF(AND($C237=11,Datenblatt!M237&gt;Datenblatt!$R$8),100,IF(Übersicht!$C237=13,Datenblatt!$B$35*Datenblatt!M237^3+Datenblatt!$C$35*Datenblatt!M237^2+Datenblatt!$D$35*Datenblatt!M237+Datenblatt!$E$35,IF(Übersicht!$C237=14,Datenblatt!$B$36*Datenblatt!M237^3+Datenblatt!$C$36*Datenblatt!M237^2+Datenblatt!$D$36*Datenblatt!M237+Datenblatt!$E$36,IF(Übersicht!$C237=15,Datenblatt!$B$37*Datenblatt!M237^3+Datenblatt!$C$37*Datenblatt!M237^2+Datenblatt!$D$37*Datenblatt!M237+Datenblatt!$E$37,IF(Übersicht!$C237=16,Datenblatt!$B$38*Datenblatt!M237^3+Datenblatt!$C$38*Datenblatt!M237^2+Datenblatt!$D$38*Datenblatt!M237+Datenblatt!$E$38,IF(Übersicht!$C237=12,Datenblatt!$B$39*Datenblatt!M237^3+Datenblatt!$C$39*Datenblatt!M237^2+Datenblatt!$D$39*Datenblatt!M237+Datenblatt!$E$39,IF(Übersicht!$C237=11,Datenblatt!$B$40*Datenblatt!M237^3+Datenblatt!$C$40*Datenblatt!M237^2+Datenblatt!$D$40*Datenblatt!M237+Datenblatt!$E$40,0))))))))))))))))))</f>
        <v>#DIV/0!</v>
      </c>
      <c r="L237" s="3"/>
      <c r="M237" t="e">
        <f>IF(AND(Übersicht!$C237=13,Datenblatt!O237&lt;Datenblatt!$Y$3),0,IF(AND(Übersicht!$C237=14,Datenblatt!O237&lt;Datenblatt!$Y$4),0,IF(AND(Übersicht!$C237=15,Datenblatt!O237&lt;Datenblatt!$Y$5),0,IF(AND(Übersicht!$C237=16,Datenblatt!O237&lt;Datenblatt!$Y$6),0,IF(AND(Übersicht!$C237=12,Datenblatt!O237&lt;Datenblatt!$Y$7),0,IF(AND(Übersicht!$C237=11,Datenblatt!O237&lt;Datenblatt!$Y$8),0,IF(AND($C237=13,Datenblatt!O237&gt;Datenblatt!$X$3),100,IF(AND($C237=14,Datenblatt!O237&gt;Datenblatt!$X$4),100,IF(AND($C237=15,Datenblatt!O237&gt;Datenblatt!$X$5),100,IF(AND($C237=16,Datenblatt!O237&gt;Datenblatt!$X$6),100,IF(AND($C237=12,Datenblatt!O237&gt;Datenblatt!$X$7),100,IF(AND($C237=11,Datenblatt!O237&gt;Datenblatt!$X$8),100,IF(Übersicht!$C237=13,Datenblatt!$B$11*Datenblatt!O237^3+Datenblatt!$C$11*Datenblatt!O237^2+Datenblatt!$D$11*Datenblatt!O237+Datenblatt!$E$11,IF(Übersicht!$C237=14,Datenblatt!$B$12*Datenblatt!O237^3+Datenblatt!$C$12*Datenblatt!O237^2+Datenblatt!$D$12*Datenblatt!O237+Datenblatt!$E$12,IF(Übersicht!$C237=15,Datenblatt!$B$13*Datenblatt!O237^3+Datenblatt!$C$13*Datenblatt!O237^2+Datenblatt!$D$13*Datenblatt!O237+Datenblatt!$E$13,IF(Übersicht!$C237=16,Datenblatt!$B$14*Datenblatt!O237^3+Datenblatt!$C$14*Datenblatt!O237^2+Datenblatt!$D$14*Datenblatt!O237+Datenblatt!$E$14,IF(Übersicht!$C237=12,Datenblatt!$B$15*Datenblatt!O237^3+Datenblatt!$C$15*Datenblatt!O237^2+Datenblatt!$D$15*Datenblatt!O237+Datenblatt!$E$15,IF(Übersicht!$C237=11,Datenblatt!$B$16*Datenblatt!O237^3+Datenblatt!$C$16*Datenblatt!O237^2+Datenblatt!$D$16*Datenblatt!O237+Datenblatt!$E$16,0))))))))))))))))))</f>
        <v>#DIV/0!</v>
      </c>
      <c r="N237">
        <f>IF(AND($C237=13,H237&lt;Datenblatt!$AA$3),0,IF(AND($C237=14,H237&lt;Datenblatt!$AA$4),0,IF(AND($C237=15,H237&lt;Datenblatt!$AA$5),0,IF(AND($C237=16,H237&lt;Datenblatt!$AA$6),0,IF(AND($C237=12,H237&lt;Datenblatt!$AA$7),0,IF(AND($C237=11,H237&lt;Datenblatt!$AA$8),0,IF(AND($C237=13,H237&gt;Datenblatt!$Z$3),100,IF(AND($C237=14,H237&gt;Datenblatt!$Z$4),100,IF(AND($C237=15,H237&gt;Datenblatt!$Z$5),100,IF(AND($C237=16,H237&gt;Datenblatt!$Z$6),100,IF(AND($C237=12,H237&gt;Datenblatt!$Z$7),100,IF(AND($C237=11,H237&gt;Datenblatt!$Z$8),100,IF($C237=13,(Datenblatt!$B$19*Übersicht!H237^3)+(Datenblatt!$C$19*Übersicht!H237^2)+(Datenblatt!$D$19*Übersicht!H237)+Datenblatt!$E$19,IF($C237=14,(Datenblatt!$B$20*Übersicht!H237^3)+(Datenblatt!$C$20*Übersicht!H237^2)+(Datenblatt!$D$20*Übersicht!H237)+Datenblatt!$E$20,IF($C237=15,(Datenblatt!$B$21*Übersicht!H237^3)+(Datenblatt!$C$21*Übersicht!H237^2)+(Datenblatt!$D$21*Übersicht!H237)+Datenblatt!$E$21,IF($C237=16,(Datenblatt!$B$22*Übersicht!H237^3)+(Datenblatt!$C$22*Übersicht!H237^2)+(Datenblatt!$D$22*Übersicht!H237)+Datenblatt!$E$22,IF($C237=12,(Datenblatt!$B$23*Übersicht!H237^3)+(Datenblatt!$C$23*Übersicht!H237^2)+(Datenblatt!$D$23*Übersicht!H237)+Datenblatt!$E$23,IF($C237=11,(Datenblatt!$B$24*Übersicht!H237^3)+(Datenblatt!$C$24*Übersicht!H237^2)+(Datenblatt!$D$24*Übersicht!H237)+Datenblatt!$E$24,0))))))))))))))))))</f>
        <v>0</v>
      </c>
      <c r="O237">
        <f>IF(AND(I237="",C237=11),Datenblatt!$I$26,IF(AND(I237="",C237=12),Datenblatt!$I$26,IF(AND(I237="",C237=16),Datenblatt!$I$27,IF(AND(I237="",C237=15),Datenblatt!$I$26,IF(AND(I237="",C237=14),Datenblatt!$I$26,IF(AND(I237="",C237=13),Datenblatt!$I$26,IF(AND($C237=13,I237&gt;Datenblatt!$AC$3),0,IF(AND($C237=14,I237&gt;Datenblatt!$AC$4),0,IF(AND($C237=15,I237&gt;Datenblatt!$AC$5),0,IF(AND($C237=16,I237&gt;Datenblatt!$AC$6),0,IF(AND($C237=12,I237&gt;Datenblatt!$AC$7),0,IF(AND($C237=11,I237&gt;Datenblatt!$AC$8),0,IF(AND($C237=13,I237&lt;Datenblatt!$AB$3),100,IF(AND($C237=14,I237&lt;Datenblatt!$AB$4),100,IF(AND($C237=15,I237&lt;Datenblatt!$AB$5),100,IF(AND($C237=16,I237&lt;Datenblatt!$AB$6),100,IF(AND($C237=12,I237&lt;Datenblatt!$AB$7),100,IF(AND($C237=11,I237&lt;Datenblatt!$AB$8),100,IF($C237=13,(Datenblatt!$B$27*Übersicht!I237^3)+(Datenblatt!$C$27*Übersicht!I237^2)+(Datenblatt!$D$27*Übersicht!I237)+Datenblatt!$E$27,IF($C237=14,(Datenblatt!$B$28*Übersicht!I237^3)+(Datenblatt!$C$28*Übersicht!I237^2)+(Datenblatt!$D$28*Übersicht!I237)+Datenblatt!$E$28,IF($C237=15,(Datenblatt!$B$29*Übersicht!I237^3)+(Datenblatt!$C$29*Übersicht!I237^2)+(Datenblatt!$D$29*Übersicht!I237)+Datenblatt!$E$29,IF($C237=16,(Datenblatt!$B$30*Übersicht!I237^3)+(Datenblatt!$C$30*Übersicht!I237^2)+(Datenblatt!$D$30*Übersicht!I237)+Datenblatt!$E$30,IF($C237=12,(Datenblatt!$B$31*Übersicht!I237^3)+(Datenblatt!$C$31*Übersicht!I237^2)+(Datenblatt!$D$31*Übersicht!I237)+Datenblatt!$E$31,IF($C237=11,(Datenblatt!$B$32*Übersicht!I237^3)+(Datenblatt!$C$32*Übersicht!I237^2)+(Datenblatt!$D$32*Übersicht!I237)+Datenblatt!$E$32,0))))))))))))))))))))))))</f>
        <v>0</v>
      </c>
      <c r="P237">
        <f>IF(AND(I237="",C237=11),Datenblatt!$I$29,IF(AND(I237="",C237=12),Datenblatt!$I$29,IF(AND(I237="",C237=16),Datenblatt!$I$29,IF(AND(I237="",C237=15),Datenblatt!$I$29,IF(AND(I237="",C237=14),Datenblatt!$I$29,IF(AND(I237="",C237=13),Datenblatt!$I$29,IF(AND($C237=13,I237&gt;Datenblatt!$AC$3),0,IF(AND($C237=14,I237&gt;Datenblatt!$AC$4),0,IF(AND($C237=15,I237&gt;Datenblatt!$AC$5),0,IF(AND($C237=16,I237&gt;Datenblatt!$AC$6),0,IF(AND($C237=12,I237&gt;Datenblatt!$AC$7),0,IF(AND($C237=11,I237&gt;Datenblatt!$AC$8),0,IF(AND($C237=13,I237&lt;Datenblatt!$AB$3),100,IF(AND($C237=14,I237&lt;Datenblatt!$AB$4),100,IF(AND($C237=15,I237&lt;Datenblatt!$AB$5),100,IF(AND($C237=16,I237&lt;Datenblatt!$AB$6),100,IF(AND($C237=12,I237&lt;Datenblatt!$AB$7),100,IF(AND($C237=11,I237&lt;Datenblatt!$AB$8),100,IF($C237=13,(Datenblatt!$B$27*Übersicht!I237^3)+(Datenblatt!$C$27*Übersicht!I237^2)+(Datenblatt!$D$27*Übersicht!I237)+Datenblatt!$E$27,IF($C237=14,(Datenblatt!$B$28*Übersicht!I237^3)+(Datenblatt!$C$28*Übersicht!I237^2)+(Datenblatt!$D$28*Übersicht!I237)+Datenblatt!$E$28,IF($C237=15,(Datenblatt!$B$29*Übersicht!I237^3)+(Datenblatt!$C$29*Übersicht!I237^2)+(Datenblatt!$D$29*Übersicht!I237)+Datenblatt!$E$29,IF($C237=16,(Datenblatt!$B$30*Übersicht!I237^3)+(Datenblatt!$C$30*Übersicht!I237^2)+(Datenblatt!$D$30*Übersicht!I237)+Datenblatt!$E$30,IF($C237=12,(Datenblatt!$B$31*Übersicht!I237^3)+(Datenblatt!$C$31*Übersicht!I237^2)+(Datenblatt!$D$31*Übersicht!I237)+Datenblatt!$E$31,IF($C237=11,(Datenblatt!$B$32*Übersicht!I237^3)+(Datenblatt!$C$32*Übersicht!I237^2)+(Datenblatt!$D$32*Übersicht!I237)+Datenblatt!$E$32,0))))))))))))))))))))))))</f>
        <v>0</v>
      </c>
      <c r="Q237" s="2" t="e">
        <f t="shared" si="12"/>
        <v>#DIV/0!</v>
      </c>
      <c r="R237" s="2" t="e">
        <f t="shared" si="13"/>
        <v>#DIV/0!</v>
      </c>
      <c r="T237" s="2"/>
      <c r="U237" s="2">
        <f>Datenblatt!$I$10</f>
        <v>63</v>
      </c>
      <c r="V237" s="2">
        <f>Datenblatt!$I$18</f>
        <v>62</v>
      </c>
      <c r="W237" s="2">
        <f>Datenblatt!$I$26</f>
        <v>56</v>
      </c>
      <c r="X237" s="2">
        <f>Datenblatt!$I$34</f>
        <v>58</v>
      </c>
      <c r="Y237" s="7" t="e">
        <f t="shared" si="14"/>
        <v>#DIV/0!</v>
      </c>
      <c r="AA237" s="2">
        <f>Datenblatt!$I$5</f>
        <v>73</v>
      </c>
      <c r="AB237">
        <f>Datenblatt!$I$13</f>
        <v>80</v>
      </c>
      <c r="AC237">
        <f>Datenblatt!$I$21</f>
        <v>80</v>
      </c>
      <c r="AD237">
        <f>Datenblatt!$I$29</f>
        <v>71</v>
      </c>
      <c r="AE237">
        <f>Datenblatt!$I$37</f>
        <v>75</v>
      </c>
      <c r="AF237" s="7" t="e">
        <f t="shared" si="15"/>
        <v>#DIV/0!</v>
      </c>
    </row>
    <row r="238" spans="11:32" ht="18.75" x14ac:dyDescent="0.3">
      <c r="K238" s="3" t="e">
        <f>IF(AND($C238=13,Datenblatt!M238&lt;Datenblatt!$S$3),0,IF(AND($C238=14,Datenblatt!M238&lt;Datenblatt!$S$4),0,IF(AND($C238=15,Datenblatt!M238&lt;Datenblatt!$S$5),0,IF(AND($C238=16,Datenblatt!M238&lt;Datenblatt!$S$6),0,IF(AND($C238=12,Datenblatt!M238&lt;Datenblatt!$S$7),0,IF(AND($C238=11,Datenblatt!M238&lt;Datenblatt!$S$8),0,IF(AND($C238=13,Datenblatt!M238&gt;Datenblatt!$R$3),100,IF(AND($C238=14,Datenblatt!M238&gt;Datenblatt!$R$4),100,IF(AND($C238=15,Datenblatt!M238&gt;Datenblatt!$R$5),100,IF(AND($C238=16,Datenblatt!M238&gt;Datenblatt!$R$6),100,IF(AND($C238=12,Datenblatt!M238&gt;Datenblatt!$R$7),100,IF(AND($C238=11,Datenblatt!M238&gt;Datenblatt!$R$8),100,IF(Übersicht!$C238=13,Datenblatt!$B$35*Datenblatt!M238^3+Datenblatt!$C$35*Datenblatt!M238^2+Datenblatt!$D$35*Datenblatt!M238+Datenblatt!$E$35,IF(Übersicht!$C238=14,Datenblatt!$B$36*Datenblatt!M238^3+Datenblatt!$C$36*Datenblatt!M238^2+Datenblatt!$D$36*Datenblatt!M238+Datenblatt!$E$36,IF(Übersicht!$C238=15,Datenblatt!$B$37*Datenblatt!M238^3+Datenblatt!$C$37*Datenblatt!M238^2+Datenblatt!$D$37*Datenblatt!M238+Datenblatt!$E$37,IF(Übersicht!$C238=16,Datenblatt!$B$38*Datenblatt!M238^3+Datenblatt!$C$38*Datenblatt!M238^2+Datenblatt!$D$38*Datenblatt!M238+Datenblatt!$E$38,IF(Übersicht!$C238=12,Datenblatt!$B$39*Datenblatt!M238^3+Datenblatt!$C$39*Datenblatt!M238^2+Datenblatt!$D$39*Datenblatt!M238+Datenblatt!$E$39,IF(Übersicht!$C238=11,Datenblatt!$B$40*Datenblatt!M238^3+Datenblatt!$C$40*Datenblatt!M238^2+Datenblatt!$D$40*Datenblatt!M238+Datenblatt!$E$40,0))))))))))))))))))</f>
        <v>#DIV/0!</v>
      </c>
      <c r="L238" s="3"/>
      <c r="M238" t="e">
        <f>IF(AND(Übersicht!$C238=13,Datenblatt!O238&lt;Datenblatt!$Y$3),0,IF(AND(Übersicht!$C238=14,Datenblatt!O238&lt;Datenblatt!$Y$4),0,IF(AND(Übersicht!$C238=15,Datenblatt!O238&lt;Datenblatt!$Y$5),0,IF(AND(Übersicht!$C238=16,Datenblatt!O238&lt;Datenblatt!$Y$6),0,IF(AND(Übersicht!$C238=12,Datenblatt!O238&lt;Datenblatt!$Y$7),0,IF(AND(Übersicht!$C238=11,Datenblatt!O238&lt;Datenblatt!$Y$8),0,IF(AND($C238=13,Datenblatt!O238&gt;Datenblatt!$X$3),100,IF(AND($C238=14,Datenblatt!O238&gt;Datenblatt!$X$4),100,IF(AND($C238=15,Datenblatt!O238&gt;Datenblatt!$X$5),100,IF(AND($C238=16,Datenblatt!O238&gt;Datenblatt!$X$6),100,IF(AND($C238=12,Datenblatt!O238&gt;Datenblatt!$X$7),100,IF(AND($C238=11,Datenblatt!O238&gt;Datenblatt!$X$8),100,IF(Übersicht!$C238=13,Datenblatt!$B$11*Datenblatt!O238^3+Datenblatt!$C$11*Datenblatt!O238^2+Datenblatt!$D$11*Datenblatt!O238+Datenblatt!$E$11,IF(Übersicht!$C238=14,Datenblatt!$B$12*Datenblatt!O238^3+Datenblatt!$C$12*Datenblatt!O238^2+Datenblatt!$D$12*Datenblatt!O238+Datenblatt!$E$12,IF(Übersicht!$C238=15,Datenblatt!$B$13*Datenblatt!O238^3+Datenblatt!$C$13*Datenblatt!O238^2+Datenblatt!$D$13*Datenblatt!O238+Datenblatt!$E$13,IF(Übersicht!$C238=16,Datenblatt!$B$14*Datenblatt!O238^3+Datenblatt!$C$14*Datenblatt!O238^2+Datenblatt!$D$14*Datenblatt!O238+Datenblatt!$E$14,IF(Übersicht!$C238=12,Datenblatt!$B$15*Datenblatt!O238^3+Datenblatt!$C$15*Datenblatt!O238^2+Datenblatt!$D$15*Datenblatt!O238+Datenblatt!$E$15,IF(Übersicht!$C238=11,Datenblatt!$B$16*Datenblatt!O238^3+Datenblatt!$C$16*Datenblatt!O238^2+Datenblatt!$D$16*Datenblatt!O238+Datenblatt!$E$16,0))))))))))))))))))</f>
        <v>#DIV/0!</v>
      </c>
      <c r="N238">
        <f>IF(AND($C238=13,H238&lt;Datenblatt!$AA$3),0,IF(AND($C238=14,H238&lt;Datenblatt!$AA$4),0,IF(AND($C238=15,H238&lt;Datenblatt!$AA$5),0,IF(AND($C238=16,H238&lt;Datenblatt!$AA$6),0,IF(AND($C238=12,H238&lt;Datenblatt!$AA$7),0,IF(AND($C238=11,H238&lt;Datenblatt!$AA$8),0,IF(AND($C238=13,H238&gt;Datenblatt!$Z$3),100,IF(AND($C238=14,H238&gt;Datenblatt!$Z$4),100,IF(AND($C238=15,H238&gt;Datenblatt!$Z$5),100,IF(AND($C238=16,H238&gt;Datenblatt!$Z$6),100,IF(AND($C238=12,H238&gt;Datenblatt!$Z$7),100,IF(AND($C238=11,H238&gt;Datenblatt!$Z$8),100,IF($C238=13,(Datenblatt!$B$19*Übersicht!H238^3)+(Datenblatt!$C$19*Übersicht!H238^2)+(Datenblatt!$D$19*Übersicht!H238)+Datenblatt!$E$19,IF($C238=14,(Datenblatt!$B$20*Übersicht!H238^3)+(Datenblatt!$C$20*Übersicht!H238^2)+(Datenblatt!$D$20*Übersicht!H238)+Datenblatt!$E$20,IF($C238=15,(Datenblatt!$B$21*Übersicht!H238^3)+(Datenblatt!$C$21*Übersicht!H238^2)+(Datenblatt!$D$21*Übersicht!H238)+Datenblatt!$E$21,IF($C238=16,(Datenblatt!$B$22*Übersicht!H238^3)+(Datenblatt!$C$22*Übersicht!H238^2)+(Datenblatt!$D$22*Übersicht!H238)+Datenblatt!$E$22,IF($C238=12,(Datenblatt!$B$23*Übersicht!H238^3)+(Datenblatt!$C$23*Übersicht!H238^2)+(Datenblatt!$D$23*Übersicht!H238)+Datenblatt!$E$23,IF($C238=11,(Datenblatt!$B$24*Übersicht!H238^3)+(Datenblatt!$C$24*Übersicht!H238^2)+(Datenblatt!$D$24*Übersicht!H238)+Datenblatt!$E$24,0))))))))))))))))))</f>
        <v>0</v>
      </c>
      <c r="O238">
        <f>IF(AND(I238="",C238=11),Datenblatt!$I$26,IF(AND(I238="",C238=12),Datenblatt!$I$26,IF(AND(I238="",C238=16),Datenblatt!$I$27,IF(AND(I238="",C238=15),Datenblatt!$I$26,IF(AND(I238="",C238=14),Datenblatt!$I$26,IF(AND(I238="",C238=13),Datenblatt!$I$26,IF(AND($C238=13,I238&gt;Datenblatt!$AC$3),0,IF(AND($C238=14,I238&gt;Datenblatt!$AC$4),0,IF(AND($C238=15,I238&gt;Datenblatt!$AC$5),0,IF(AND($C238=16,I238&gt;Datenblatt!$AC$6),0,IF(AND($C238=12,I238&gt;Datenblatt!$AC$7),0,IF(AND($C238=11,I238&gt;Datenblatt!$AC$8),0,IF(AND($C238=13,I238&lt;Datenblatt!$AB$3),100,IF(AND($C238=14,I238&lt;Datenblatt!$AB$4),100,IF(AND($C238=15,I238&lt;Datenblatt!$AB$5),100,IF(AND($C238=16,I238&lt;Datenblatt!$AB$6),100,IF(AND($C238=12,I238&lt;Datenblatt!$AB$7),100,IF(AND($C238=11,I238&lt;Datenblatt!$AB$8),100,IF($C238=13,(Datenblatt!$B$27*Übersicht!I238^3)+(Datenblatt!$C$27*Übersicht!I238^2)+(Datenblatt!$D$27*Übersicht!I238)+Datenblatt!$E$27,IF($C238=14,(Datenblatt!$B$28*Übersicht!I238^3)+(Datenblatt!$C$28*Übersicht!I238^2)+(Datenblatt!$D$28*Übersicht!I238)+Datenblatt!$E$28,IF($C238=15,(Datenblatt!$B$29*Übersicht!I238^3)+(Datenblatt!$C$29*Übersicht!I238^2)+(Datenblatt!$D$29*Übersicht!I238)+Datenblatt!$E$29,IF($C238=16,(Datenblatt!$B$30*Übersicht!I238^3)+(Datenblatt!$C$30*Übersicht!I238^2)+(Datenblatt!$D$30*Übersicht!I238)+Datenblatt!$E$30,IF($C238=12,(Datenblatt!$B$31*Übersicht!I238^3)+(Datenblatt!$C$31*Übersicht!I238^2)+(Datenblatt!$D$31*Übersicht!I238)+Datenblatt!$E$31,IF($C238=11,(Datenblatt!$B$32*Übersicht!I238^3)+(Datenblatt!$C$32*Übersicht!I238^2)+(Datenblatt!$D$32*Übersicht!I238)+Datenblatt!$E$32,0))))))))))))))))))))))))</f>
        <v>0</v>
      </c>
      <c r="P238">
        <f>IF(AND(I238="",C238=11),Datenblatt!$I$29,IF(AND(I238="",C238=12),Datenblatt!$I$29,IF(AND(I238="",C238=16),Datenblatt!$I$29,IF(AND(I238="",C238=15),Datenblatt!$I$29,IF(AND(I238="",C238=14),Datenblatt!$I$29,IF(AND(I238="",C238=13),Datenblatt!$I$29,IF(AND($C238=13,I238&gt;Datenblatt!$AC$3),0,IF(AND($C238=14,I238&gt;Datenblatt!$AC$4),0,IF(AND($C238=15,I238&gt;Datenblatt!$AC$5),0,IF(AND($C238=16,I238&gt;Datenblatt!$AC$6),0,IF(AND($C238=12,I238&gt;Datenblatt!$AC$7),0,IF(AND($C238=11,I238&gt;Datenblatt!$AC$8),0,IF(AND($C238=13,I238&lt;Datenblatt!$AB$3),100,IF(AND($C238=14,I238&lt;Datenblatt!$AB$4),100,IF(AND($C238=15,I238&lt;Datenblatt!$AB$5),100,IF(AND($C238=16,I238&lt;Datenblatt!$AB$6),100,IF(AND($C238=12,I238&lt;Datenblatt!$AB$7),100,IF(AND($C238=11,I238&lt;Datenblatt!$AB$8),100,IF($C238=13,(Datenblatt!$B$27*Übersicht!I238^3)+(Datenblatt!$C$27*Übersicht!I238^2)+(Datenblatt!$D$27*Übersicht!I238)+Datenblatt!$E$27,IF($C238=14,(Datenblatt!$B$28*Übersicht!I238^3)+(Datenblatt!$C$28*Übersicht!I238^2)+(Datenblatt!$D$28*Übersicht!I238)+Datenblatt!$E$28,IF($C238=15,(Datenblatt!$B$29*Übersicht!I238^3)+(Datenblatt!$C$29*Übersicht!I238^2)+(Datenblatt!$D$29*Übersicht!I238)+Datenblatt!$E$29,IF($C238=16,(Datenblatt!$B$30*Übersicht!I238^3)+(Datenblatt!$C$30*Übersicht!I238^2)+(Datenblatt!$D$30*Übersicht!I238)+Datenblatt!$E$30,IF($C238=12,(Datenblatt!$B$31*Übersicht!I238^3)+(Datenblatt!$C$31*Übersicht!I238^2)+(Datenblatt!$D$31*Übersicht!I238)+Datenblatt!$E$31,IF($C238=11,(Datenblatt!$B$32*Übersicht!I238^3)+(Datenblatt!$C$32*Übersicht!I238^2)+(Datenblatt!$D$32*Übersicht!I238)+Datenblatt!$E$32,0))))))))))))))))))))))))</f>
        <v>0</v>
      </c>
      <c r="Q238" s="2" t="e">
        <f t="shared" si="12"/>
        <v>#DIV/0!</v>
      </c>
      <c r="R238" s="2" t="e">
        <f t="shared" si="13"/>
        <v>#DIV/0!</v>
      </c>
      <c r="T238" s="2"/>
      <c r="U238" s="2">
        <f>Datenblatt!$I$10</f>
        <v>63</v>
      </c>
      <c r="V238" s="2">
        <f>Datenblatt!$I$18</f>
        <v>62</v>
      </c>
      <c r="W238" s="2">
        <f>Datenblatt!$I$26</f>
        <v>56</v>
      </c>
      <c r="X238" s="2">
        <f>Datenblatt!$I$34</f>
        <v>58</v>
      </c>
      <c r="Y238" s="7" t="e">
        <f t="shared" si="14"/>
        <v>#DIV/0!</v>
      </c>
      <c r="AA238" s="2">
        <f>Datenblatt!$I$5</f>
        <v>73</v>
      </c>
      <c r="AB238">
        <f>Datenblatt!$I$13</f>
        <v>80</v>
      </c>
      <c r="AC238">
        <f>Datenblatt!$I$21</f>
        <v>80</v>
      </c>
      <c r="AD238">
        <f>Datenblatt!$I$29</f>
        <v>71</v>
      </c>
      <c r="AE238">
        <f>Datenblatt!$I$37</f>
        <v>75</v>
      </c>
      <c r="AF238" s="7" t="e">
        <f t="shared" si="15"/>
        <v>#DIV/0!</v>
      </c>
    </row>
    <row r="239" spans="11:32" ht="18.75" x14ac:dyDescent="0.3">
      <c r="K239" s="3" t="e">
        <f>IF(AND($C239=13,Datenblatt!M239&lt;Datenblatt!$S$3),0,IF(AND($C239=14,Datenblatt!M239&lt;Datenblatt!$S$4),0,IF(AND($C239=15,Datenblatt!M239&lt;Datenblatt!$S$5),0,IF(AND($C239=16,Datenblatt!M239&lt;Datenblatt!$S$6),0,IF(AND($C239=12,Datenblatt!M239&lt;Datenblatt!$S$7),0,IF(AND($C239=11,Datenblatt!M239&lt;Datenblatt!$S$8),0,IF(AND($C239=13,Datenblatt!M239&gt;Datenblatt!$R$3),100,IF(AND($C239=14,Datenblatt!M239&gt;Datenblatt!$R$4),100,IF(AND($C239=15,Datenblatt!M239&gt;Datenblatt!$R$5),100,IF(AND($C239=16,Datenblatt!M239&gt;Datenblatt!$R$6),100,IF(AND($C239=12,Datenblatt!M239&gt;Datenblatt!$R$7),100,IF(AND($C239=11,Datenblatt!M239&gt;Datenblatt!$R$8),100,IF(Übersicht!$C239=13,Datenblatt!$B$35*Datenblatt!M239^3+Datenblatt!$C$35*Datenblatt!M239^2+Datenblatt!$D$35*Datenblatt!M239+Datenblatt!$E$35,IF(Übersicht!$C239=14,Datenblatt!$B$36*Datenblatt!M239^3+Datenblatt!$C$36*Datenblatt!M239^2+Datenblatt!$D$36*Datenblatt!M239+Datenblatt!$E$36,IF(Übersicht!$C239=15,Datenblatt!$B$37*Datenblatt!M239^3+Datenblatt!$C$37*Datenblatt!M239^2+Datenblatt!$D$37*Datenblatt!M239+Datenblatt!$E$37,IF(Übersicht!$C239=16,Datenblatt!$B$38*Datenblatt!M239^3+Datenblatt!$C$38*Datenblatt!M239^2+Datenblatt!$D$38*Datenblatt!M239+Datenblatt!$E$38,IF(Übersicht!$C239=12,Datenblatt!$B$39*Datenblatt!M239^3+Datenblatt!$C$39*Datenblatt!M239^2+Datenblatt!$D$39*Datenblatt!M239+Datenblatt!$E$39,IF(Übersicht!$C239=11,Datenblatt!$B$40*Datenblatt!M239^3+Datenblatt!$C$40*Datenblatt!M239^2+Datenblatt!$D$40*Datenblatt!M239+Datenblatt!$E$40,0))))))))))))))))))</f>
        <v>#DIV/0!</v>
      </c>
      <c r="L239" s="3"/>
      <c r="M239" t="e">
        <f>IF(AND(Übersicht!$C239=13,Datenblatt!O239&lt;Datenblatt!$Y$3),0,IF(AND(Übersicht!$C239=14,Datenblatt!O239&lt;Datenblatt!$Y$4),0,IF(AND(Übersicht!$C239=15,Datenblatt!O239&lt;Datenblatt!$Y$5),0,IF(AND(Übersicht!$C239=16,Datenblatt!O239&lt;Datenblatt!$Y$6),0,IF(AND(Übersicht!$C239=12,Datenblatt!O239&lt;Datenblatt!$Y$7),0,IF(AND(Übersicht!$C239=11,Datenblatt!O239&lt;Datenblatt!$Y$8),0,IF(AND($C239=13,Datenblatt!O239&gt;Datenblatt!$X$3),100,IF(AND($C239=14,Datenblatt!O239&gt;Datenblatt!$X$4),100,IF(AND($C239=15,Datenblatt!O239&gt;Datenblatt!$X$5),100,IF(AND($C239=16,Datenblatt!O239&gt;Datenblatt!$X$6),100,IF(AND($C239=12,Datenblatt!O239&gt;Datenblatt!$X$7),100,IF(AND($C239=11,Datenblatt!O239&gt;Datenblatt!$X$8),100,IF(Übersicht!$C239=13,Datenblatt!$B$11*Datenblatt!O239^3+Datenblatt!$C$11*Datenblatt!O239^2+Datenblatt!$D$11*Datenblatt!O239+Datenblatt!$E$11,IF(Übersicht!$C239=14,Datenblatt!$B$12*Datenblatt!O239^3+Datenblatt!$C$12*Datenblatt!O239^2+Datenblatt!$D$12*Datenblatt!O239+Datenblatt!$E$12,IF(Übersicht!$C239=15,Datenblatt!$B$13*Datenblatt!O239^3+Datenblatt!$C$13*Datenblatt!O239^2+Datenblatt!$D$13*Datenblatt!O239+Datenblatt!$E$13,IF(Übersicht!$C239=16,Datenblatt!$B$14*Datenblatt!O239^3+Datenblatt!$C$14*Datenblatt!O239^2+Datenblatt!$D$14*Datenblatt!O239+Datenblatt!$E$14,IF(Übersicht!$C239=12,Datenblatt!$B$15*Datenblatt!O239^3+Datenblatt!$C$15*Datenblatt!O239^2+Datenblatt!$D$15*Datenblatt!O239+Datenblatt!$E$15,IF(Übersicht!$C239=11,Datenblatt!$B$16*Datenblatt!O239^3+Datenblatt!$C$16*Datenblatt!O239^2+Datenblatt!$D$16*Datenblatt!O239+Datenblatt!$E$16,0))))))))))))))))))</f>
        <v>#DIV/0!</v>
      </c>
      <c r="N239">
        <f>IF(AND($C239=13,H239&lt;Datenblatt!$AA$3),0,IF(AND($C239=14,H239&lt;Datenblatt!$AA$4),0,IF(AND($C239=15,H239&lt;Datenblatt!$AA$5),0,IF(AND($C239=16,H239&lt;Datenblatt!$AA$6),0,IF(AND($C239=12,H239&lt;Datenblatt!$AA$7),0,IF(AND($C239=11,H239&lt;Datenblatt!$AA$8),0,IF(AND($C239=13,H239&gt;Datenblatt!$Z$3),100,IF(AND($C239=14,H239&gt;Datenblatt!$Z$4),100,IF(AND($C239=15,H239&gt;Datenblatt!$Z$5),100,IF(AND($C239=16,H239&gt;Datenblatt!$Z$6),100,IF(AND($C239=12,H239&gt;Datenblatt!$Z$7),100,IF(AND($C239=11,H239&gt;Datenblatt!$Z$8),100,IF($C239=13,(Datenblatt!$B$19*Übersicht!H239^3)+(Datenblatt!$C$19*Übersicht!H239^2)+(Datenblatt!$D$19*Übersicht!H239)+Datenblatt!$E$19,IF($C239=14,(Datenblatt!$B$20*Übersicht!H239^3)+(Datenblatt!$C$20*Übersicht!H239^2)+(Datenblatt!$D$20*Übersicht!H239)+Datenblatt!$E$20,IF($C239=15,(Datenblatt!$B$21*Übersicht!H239^3)+(Datenblatt!$C$21*Übersicht!H239^2)+(Datenblatt!$D$21*Übersicht!H239)+Datenblatt!$E$21,IF($C239=16,(Datenblatt!$B$22*Übersicht!H239^3)+(Datenblatt!$C$22*Übersicht!H239^2)+(Datenblatt!$D$22*Übersicht!H239)+Datenblatt!$E$22,IF($C239=12,(Datenblatt!$B$23*Übersicht!H239^3)+(Datenblatt!$C$23*Übersicht!H239^2)+(Datenblatt!$D$23*Übersicht!H239)+Datenblatt!$E$23,IF($C239=11,(Datenblatt!$B$24*Übersicht!H239^3)+(Datenblatt!$C$24*Übersicht!H239^2)+(Datenblatt!$D$24*Übersicht!H239)+Datenblatt!$E$24,0))))))))))))))))))</f>
        <v>0</v>
      </c>
      <c r="O239">
        <f>IF(AND(I239="",C239=11),Datenblatt!$I$26,IF(AND(I239="",C239=12),Datenblatt!$I$26,IF(AND(I239="",C239=16),Datenblatt!$I$27,IF(AND(I239="",C239=15),Datenblatt!$I$26,IF(AND(I239="",C239=14),Datenblatt!$I$26,IF(AND(I239="",C239=13),Datenblatt!$I$26,IF(AND($C239=13,I239&gt;Datenblatt!$AC$3),0,IF(AND($C239=14,I239&gt;Datenblatt!$AC$4),0,IF(AND($C239=15,I239&gt;Datenblatt!$AC$5),0,IF(AND($C239=16,I239&gt;Datenblatt!$AC$6),0,IF(AND($C239=12,I239&gt;Datenblatt!$AC$7),0,IF(AND($C239=11,I239&gt;Datenblatt!$AC$8),0,IF(AND($C239=13,I239&lt;Datenblatt!$AB$3),100,IF(AND($C239=14,I239&lt;Datenblatt!$AB$4),100,IF(AND($C239=15,I239&lt;Datenblatt!$AB$5),100,IF(AND($C239=16,I239&lt;Datenblatt!$AB$6),100,IF(AND($C239=12,I239&lt;Datenblatt!$AB$7),100,IF(AND($C239=11,I239&lt;Datenblatt!$AB$8),100,IF($C239=13,(Datenblatt!$B$27*Übersicht!I239^3)+(Datenblatt!$C$27*Übersicht!I239^2)+(Datenblatt!$D$27*Übersicht!I239)+Datenblatt!$E$27,IF($C239=14,(Datenblatt!$B$28*Übersicht!I239^3)+(Datenblatt!$C$28*Übersicht!I239^2)+(Datenblatt!$D$28*Übersicht!I239)+Datenblatt!$E$28,IF($C239=15,(Datenblatt!$B$29*Übersicht!I239^3)+(Datenblatt!$C$29*Übersicht!I239^2)+(Datenblatt!$D$29*Übersicht!I239)+Datenblatt!$E$29,IF($C239=16,(Datenblatt!$B$30*Übersicht!I239^3)+(Datenblatt!$C$30*Übersicht!I239^2)+(Datenblatt!$D$30*Übersicht!I239)+Datenblatt!$E$30,IF($C239=12,(Datenblatt!$B$31*Übersicht!I239^3)+(Datenblatt!$C$31*Übersicht!I239^2)+(Datenblatt!$D$31*Übersicht!I239)+Datenblatt!$E$31,IF($C239=11,(Datenblatt!$B$32*Übersicht!I239^3)+(Datenblatt!$C$32*Übersicht!I239^2)+(Datenblatt!$D$32*Übersicht!I239)+Datenblatt!$E$32,0))))))))))))))))))))))))</f>
        <v>0</v>
      </c>
      <c r="P239">
        <f>IF(AND(I239="",C239=11),Datenblatt!$I$29,IF(AND(I239="",C239=12),Datenblatt!$I$29,IF(AND(I239="",C239=16),Datenblatt!$I$29,IF(AND(I239="",C239=15),Datenblatt!$I$29,IF(AND(I239="",C239=14),Datenblatt!$I$29,IF(AND(I239="",C239=13),Datenblatt!$I$29,IF(AND($C239=13,I239&gt;Datenblatt!$AC$3),0,IF(AND($C239=14,I239&gt;Datenblatt!$AC$4),0,IF(AND($C239=15,I239&gt;Datenblatt!$AC$5),0,IF(AND($C239=16,I239&gt;Datenblatt!$AC$6),0,IF(AND($C239=12,I239&gt;Datenblatt!$AC$7),0,IF(AND($C239=11,I239&gt;Datenblatt!$AC$8),0,IF(AND($C239=13,I239&lt;Datenblatt!$AB$3),100,IF(AND($C239=14,I239&lt;Datenblatt!$AB$4),100,IF(AND($C239=15,I239&lt;Datenblatt!$AB$5),100,IF(AND($C239=16,I239&lt;Datenblatt!$AB$6),100,IF(AND($C239=12,I239&lt;Datenblatt!$AB$7),100,IF(AND($C239=11,I239&lt;Datenblatt!$AB$8),100,IF($C239=13,(Datenblatt!$B$27*Übersicht!I239^3)+(Datenblatt!$C$27*Übersicht!I239^2)+(Datenblatt!$D$27*Übersicht!I239)+Datenblatt!$E$27,IF($C239=14,(Datenblatt!$B$28*Übersicht!I239^3)+(Datenblatt!$C$28*Übersicht!I239^2)+(Datenblatt!$D$28*Übersicht!I239)+Datenblatt!$E$28,IF($C239=15,(Datenblatt!$B$29*Übersicht!I239^3)+(Datenblatt!$C$29*Übersicht!I239^2)+(Datenblatt!$D$29*Übersicht!I239)+Datenblatt!$E$29,IF($C239=16,(Datenblatt!$B$30*Übersicht!I239^3)+(Datenblatt!$C$30*Übersicht!I239^2)+(Datenblatt!$D$30*Übersicht!I239)+Datenblatt!$E$30,IF($C239=12,(Datenblatt!$B$31*Übersicht!I239^3)+(Datenblatt!$C$31*Übersicht!I239^2)+(Datenblatt!$D$31*Übersicht!I239)+Datenblatt!$E$31,IF($C239=11,(Datenblatt!$B$32*Übersicht!I239^3)+(Datenblatt!$C$32*Übersicht!I239^2)+(Datenblatt!$D$32*Übersicht!I239)+Datenblatt!$E$32,0))))))))))))))))))))))))</f>
        <v>0</v>
      </c>
      <c r="Q239" s="2" t="e">
        <f t="shared" si="12"/>
        <v>#DIV/0!</v>
      </c>
      <c r="R239" s="2" t="e">
        <f t="shared" si="13"/>
        <v>#DIV/0!</v>
      </c>
      <c r="T239" s="2"/>
      <c r="U239" s="2">
        <f>Datenblatt!$I$10</f>
        <v>63</v>
      </c>
      <c r="V239" s="2">
        <f>Datenblatt!$I$18</f>
        <v>62</v>
      </c>
      <c r="W239" s="2">
        <f>Datenblatt!$I$26</f>
        <v>56</v>
      </c>
      <c r="X239" s="2">
        <f>Datenblatt!$I$34</f>
        <v>58</v>
      </c>
      <c r="Y239" s="7" t="e">
        <f t="shared" si="14"/>
        <v>#DIV/0!</v>
      </c>
      <c r="AA239" s="2">
        <f>Datenblatt!$I$5</f>
        <v>73</v>
      </c>
      <c r="AB239">
        <f>Datenblatt!$I$13</f>
        <v>80</v>
      </c>
      <c r="AC239">
        <f>Datenblatt!$I$21</f>
        <v>80</v>
      </c>
      <c r="AD239">
        <f>Datenblatt!$I$29</f>
        <v>71</v>
      </c>
      <c r="AE239">
        <f>Datenblatt!$I$37</f>
        <v>75</v>
      </c>
      <c r="AF239" s="7" t="e">
        <f t="shared" si="15"/>
        <v>#DIV/0!</v>
      </c>
    </row>
    <row r="240" spans="11:32" ht="18.75" x14ac:dyDescent="0.3">
      <c r="K240" s="3" t="e">
        <f>IF(AND($C240=13,Datenblatt!M240&lt;Datenblatt!$S$3),0,IF(AND($C240=14,Datenblatt!M240&lt;Datenblatt!$S$4),0,IF(AND($C240=15,Datenblatt!M240&lt;Datenblatt!$S$5),0,IF(AND($C240=16,Datenblatt!M240&lt;Datenblatt!$S$6),0,IF(AND($C240=12,Datenblatt!M240&lt;Datenblatt!$S$7),0,IF(AND($C240=11,Datenblatt!M240&lt;Datenblatt!$S$8),0,IF(AND($C240=13,Datenblatt!M240&gt;Datenblatt!$R$3),100,IF(AND($C240=14,Datenblatt!M240&gt;Datenblatt!$R$4),100,IF(AND($C240=15,Datenblatt!M240&gt;Datenblatt!$R$5),100,IF(AND($C240=16,Datenblatt!M240&gt;Datenblatt!$R$6),100,IF(AND($C240=12,Datenblatt!M240&gt;Datenblatt!$R$7),100,IF(AND($C240=11,Datenblatt!M240&gt;Datenblatt!$R$8),100,IF(Übersicht!$C240=13,Datenblatt!$B$35*Datenblatt!M240^3+Datenblatt!$C$35*Datenblatt!M240^2+Datenblatt!$D$35*Datenblatt!M240+Datenblatt!$E$35,IF(Übersicht!$C240=14,Datenblatt!$B$36*Datenblatt!M240^3+Datenblatt!$C$36*Datenblatt!M240^2+Datenblatt!$D$36*Datenblatt!M240+Datenblatt!$E$36,IF(Übersicht!$C240=15,Datenblatt!$B$37*Datenblatt!M240^3+Datenblatt!$C$37*Datenblatt!M240^2+Datenblatt!$D$37*Datenblatt!M240+Datenblatt!$E$37,IF(Übersicht!$C240=16,Datenblatt!$B$38*Datenblatt!M240^3+Datenblatt!$C$38*Datenblatt!M240^2+Datenblatt!$D$38*Datenblatt!M240+Datenblatt!$E$38,IF(Übersicht!$C240=12,Datenblatt!$B$39*Datenblatt!M240^3+Datenblatt!$C$39*Datenblatt!M240^2+Datenblatt!$D$39*Datenblatt!M240+Datenblatt!$E$39,IF(Übersicht!$C240=11,Datenblatt!$B$40*Datenblatt!M240^3+Datenblatt!$C$40*Datenblatt!M240^2+Datenblatt!$D$40*Datenblatt!M240+Datenblatt!$E$40,0))))))))))))))))))</f>
        <v>#DIV/0!</v>
      </c>
      <c r="L240" s="3"/>
      <c r="M240" t="e">
        <f>IF(AND(Übersicht!$C240=13,Datenblatt!O240&lt;Datenblatt!$Y$3),0,IF(AND(Übersicht!$C240=14,Datenblatt!O240&lt;Datenblatt!$Y$4),0,IF(AND(Übersicht!$C240=15,Datenblatt!O240&lt;Datenblatt!$Y$5),0,IF(AND(Übersicht!$C240=16,Datenblatt!O240&lt;Datenblatt!$Y$6),0,IF(AND(Übersicht!$C240=12,Datenblatt!O240&lt;Datenblatt!$Y$7),0,IF(AND(Übersicht!$C240=11,Datenblatt!O240&lt;Datenblatt!$Y$8),0,IF(AND($C240=13,Datenblatt!O240&gt;Datenblatt!$X$3),100,IF(AND($C240=14,Datenblatt!O240&gt;Datenblatt!$X$4),100,IF(AND($C240=15,Datenblatt!O240&gt;Datenblatt!$X$5),100,IF(AND($C240=16,Datenblatt!O240&gt;Datenblatt!$X$6),100,IF(AND($C240=12,Datenblatt!O240&gt;Datenblatt!$X$7),100,IF(AND($C240=11,Datenblatt!O240&gt;Datenblatt!$X$8),100,IF(Übersicht!$C240=13,Datenblatt!$B$11*Datenblatt!O240^3+Datenblatt!$C$11*Datenblatt!O240^2+Datenblatt!$D$11*Datenblatt!O240+Datenblatt!$E$11,IF(Übersicht!$C240=14,Datenblatt!$B$12*Datenblatt!O240^3+Datenblatt!$C$12*Datenblatt!O240^2+Datenblatt!$D$12*Datenblatt!O240+Datenblatt!$E$12,IF(Übersicht!$C240=15,Datenblatt!$B$13*Datenblatt!O240^3+Datenblatt!$C$13*Datenblatt!O240^2+Datenblatt!$D$13*Datenblatt!O240+Datenblatt!$E$13,IF(Übersicht!$C240=16,Datenblatt!$B$14*Datenblatt!O240^3+Datenblatt!$C$14*Datenblatt!O240^2+Datenblatt!$D$14*Datenblatt!O240+Datenblatt!$E$14,IF(Übersicht!$C240=12,Datenblatt!$B$15*Datenblatt!O240^3+Datenblatt!$C$15*Datenblatt!O240^2+Datenblatt!$D$15*Datenblatt!O240+Datenblatt!$E$15,IF(Übersicht!$C240=11,Datenblatt!$B$16*Datenblatt!O240^3+Datenblatt!$C$16*Datenblatt!O240^2+Datenblatt!$D$16*Datenblatt!O240+Datenblatt!$E$16,0))))))))))))))))))</f>
        <v>#DIV/0!</v>
      </c>
      <c r="N240">
        <f>IF(AND($C240=13,H240&lt;Datenblatt!$AA$3),0,IF(AND($C240=14,H240&lt;Datenblatt!$AA$4),0,IF(AND($C240=15,H240&lt;Datenblatt!$AA$5),0,IF(AND($C240=16,H240&lt;Datenblatt!$AA$6),0,IF(AND($C240=12,H240&lt;Datenblatt!$AA$7),0,IF(AND($C240=11,H240&lt;Datenblatt!$AA$8),0,IF(AND($C240=13,H240&gt;Datenblatt!$Z$3),100,IF(AND($C240=14,H240&gt;Datenblatt!$Z$4),100,IF(AND($C240=15,H240&gt;Datenblatt!$Z$5),100,IF(AND($C240=16,H240&gt;Datenblatt!$Z$6),100,IF(AND($C240=12,H240&gt;Datenblatt!$Z$7),100,IF(AND($C240=11,H240&gt;Datenblatt!$Z$8),100,IF($C240=13,(Datenblatt!$B$19*Übersicht!H240^3)+(Datenblatt!$C$19*Übersicht!H240^2)+(Datenblatt!$D$19*Übersicht!H240)+Datenblatt!$E$19,IF($C240=14,(Datenblatt!$B$20*Übersicht!H240^3)+(Datenblatt!$C$20*Übersicht!H240^2)+(Datenblatt!$D$20*Übersicht!H240)+Datenblatt!$E$20,IF($C240=15,(Datenblatt!$B$21*Übersicht!H240^3)+(Datenblatt!$C$21*Übersicht!H240^2)+(Datenblatt!$D$21*Übersicht!H240)+Datenblatt!$E$21,IF($C240=16,(Datenblatt!$B$22*Übersicht!H240^3)+(Datenblatt!$C$22*Übersicht!H240^2)+(Datenblatt!$D$22*Übersicht!H240)+Datenblatt!$E$22,IF($C240=12,(Datenblatt!$B$23*Übersicht!H240^3)+(Datenblatt!$C$23*Übersicht!H240^2)+(Datenblatt!$D$23*Übersicht!H240)+Datenblatt!$E$23,IF($C240=11,(Datenblatt!$B$24*Übersicht!H240^3)+(Datenblatt!$C$24*Übersicht!H240^2)+(Datenblatt!$D$24*Übersicht!H240)+Datenblatt!$E$24,0))))))))))))))))))</f>
        <v>0</v>
      </c>
      <c r="O240">
        <f>IF(AND(I240="",C240=11),Datenblatt!$I$26,IF(AND(I240="",C240=12),Datenblatt!$I$26,IF(AND(I240="",C240=16),Datenblatt!$I$27,IF(AND(I240="",C240=15),Datenblatt!$I$26,IF(AND(I240="",C240=14),Datenblatt!$I$26,IF(AND(I240="",C240=13),Datenblatt!$I$26,IF(AND($C240=13,I240&gt;Datenblatt!$AC$3),0,IF(AND($C240=14,I240&gt;Datenblatt!$AC$4),0,IF(AND($C240=15,I240&gt;Datenblatt!$AC$5),0,IF(AND($C240=16,I240&gt;Datenblatt!$AC$6),0,IF(AND($C240=12,I240&gt;Datenblatt!$AC$7),0,IF(AND($C240=11,I240&gt;Datenblatt!$AC$8),0,IF(AND($C240=13,I240&lt;Datenblatt!$AB$3),100,IF(AND($C240=14,I240&lt;Datenblatt!$AB$4),100,IF(AND($C240=15,I240&lt;Datenblatt!$AB$5),100,IF(AND($C240=16,I240&lt;Datenblatt!$AB$6),100,IF(AND($C240=12,I240&lt;Datenblatt!$AB$7),100,IF(AND($C240=11,I240&lt;Datenblatt!$AB$8),100,IF($C240=13,(Datenblatt!$B$27*Übersicht!I240^3)+(Datenblatt!$C$27*Übersicht!I240^2)+(Datenblatt!$D$27*Übersicht!I240)+Datenblatt!$E$27,IF($C240=14,(Datenblatt!$B$28*Übersicht!I240^3)+(Datenblatt!$C$28*Übersicht!I240^2)+(Datenblatt!$D$28*Übersicht!I240)+Datenblatt!$E$28,IF($C240=15,(Datenblatt!$B$29*Übersicht!I240^3)+(Datenblatt!$C$29*Übersicht!I240^2)+(Datenblatt!$D$29*Übersicht!I240)+Datenblatt!$E$29,IF($C240=16,(Datenblatt!$B$30*Übersicht!I240^3)+(Datenblatt!$C$30*Übersicht!I240^2)+(Datenblatt!$D$30*Übersicht!I240)+Datenblatt!$E$30,IF($C240=12,(Datenblatt!$B$31*Übersicht!I240^3)+(Datenblatt!$C$31*Übersicht!I240^2)+(Datenblatt!$D$31*Übersicht!I240)+Datenblatt!$E$31,IF($C240=11,(Datenblatt!$B$32*Übersicht!I240^3)+(Datenblatt!$C$32*Übersicht!I240^2)+(Datenblatt!$D$32*Übersicht!I240)+Datenblatt!$E$32,0))))))))))))))))))))))))</f>
        <v>0</v>
      </c>
      <c r="P240">
        <f>IF(AND(I240="",C240=11),Datenblatt!$I$29,IF(AND(I240="",C240=12),Datenblatt!$I$29,IF(AND(I240="",C240=16),Datenblatt!$I$29,IF(AND(I240="",C240=15),Datenblatt!$I$29,IF(AND(I240="",C240=14),Datenblatt!$I$29,IF(AND(I240="",C240=13),Datenblatt!$I$29,IF(AND($C240=13,I240&gt;Datenblatt!$AC$3),0,IF(AND($C240=14,I240&gt;Datenblatt!$AC$4),0,IF(AND($C240=15,I240&gt;Datenblatt!$AC$5),0,IF(AND($C240=16,I240&gt;Datenblatt!$AC$6),0,IF(AND($C240=12,I240&gt;Datenblatt!$AC$7),0,IF(AND($C240=11,I240&gt;Datenblatt!$AC$8),0,IF(AND($C240=13,I240&lt;Datenblatt!$AB$3),100,IF(AND($C240=14,I240&lt;Datenblatt!$AB$4),100,IF(AND($C240=15,I240&lt;Datenblatt!$AB$5),100,IF(AND($C240=16,I240&lt;Datenblatt!$AB$6),100,IF(AND($C240=12,I240&lt;Datenblatt!$AB$7),100,IF(AND($C240=11,I240&lt;Datenblatt!$AB$8),100,IF($C240=13,(Datenblatt!$B$27*Übersicht!I240^3)+(Datenblatt!$C$27*Übersicht!I240^2)+(Datenblatt!$D$27*Übersicht!I240)+Datenblatt!$E$27,IF($C240=14,(Datenblatt!$B$28*Übersicht!I240^3)+(Datenblatt!$C$28*Übersicht!I240^2)+(Datenblatt!$D$28*Übersicht!I240)+Datenblatt!$E$28,IF($C240=15,(Datenblatt!$B$29*Übersicht!I240^3)+(Datenblatt!$C$29*Übersicht!I240^2)+(Datenblatt!$D$29*Übersicht!I240)+Datenblatt!$E$29,IF($C240=16,(Datenblatt!$B$30*Übersicht!I240^3)+(Datenblatt!$C$30*Übersicht!I240^2)+(Datenblatt!$D$30*Übersicht!I240)+Datenblatt!$E$30,IF($C240=12,(Datenblatt!$B$31*Übersicht!I240^3)+(Datenblatt!$C$31*Übersicht!I240^2)+(Datenblatt!$D$31*Übersicht!I240)+Datenblatt!$E$31,IF($C240=11,(Datenblatt!$B$32*Übersicht!I240^3)+(Datenblatt!$C$32*Übersicht!I240^2)+(Datenblatt!$D$32*Übersicht!I240)+Datenblatt!$E$32,0))))))))))))))))))))))))</f>
        <v>0</v>
      </c>
      <c r="Q240" s="2" t="e">
        <f t="shared" si="12"/>
        <v>#DIV/0!</v>
      </c>
      <c r="R240" s="2" t="e">
        <f t="shared" si="13"/>
        <v>#DIV/0!</v>
      </c>
      <c r="T240" s="2"/>
      <c r="U240" s="2">
        <f>Datenblatt!$I$10</f>
        <v>63</v>
      </c>
      <c r="V240" s="2">
        <f>Datenblatt!$I$18</f>
        <v>62</v>
      </c>
      <c r="W240" s="2">
        <f>Datenblatt!$I$26</f>
        <v>56</v>
      </c>
      <c r="X240" s="2">
        <f>Datenblatt!$I$34</f>
        <v>58</v>
      </c>
      <c r="Y240" s="7" t="e">
        <f t="shared" si="14"/>
        <v>#DIV/0!</v>
      </c>
      <c r="AA240" s="2">
        <f>Datenblatt!$I$5</f>
        <v>73</v>
      </c>
      <c r="AB240">
        <f>Datenblatt!$I$13</f>
        <v>80</v>
      </c>
      <c r="AC240">
        <f>Datenblatt!$I$21</f>
        <v>80</v>
      </c>
      <c r="AD240">
        <f>Datenblatt!$I$29</f>
        <v>71</v>
      </c>
      <c r="AE240">
        <f>Datenblatt!$I$37</f>
        <v>75</v>
      </c>
      <c r="AF240" s="7" t="e">
        <f t="shared" si="15"/>
        <v>#DIV/0!</v>
      </c>
    </row>
    <row r="241" spans="11:32" ht="18.75" x14ac:dyDescent="0.3">
      <c r="K241" s="3" t="e">
        <f>IF(AND($C241=13,Datenblatt!M241&lt;Datenblatt!$S$3),0,IF(AND($C241=14,Datenblatt!M241&lt;Datenblatt!$S$4),0,IF(AND($C241=15,Datenblatt!M241&lt;Datenblatt!$S$5),0,IF(AND($C241=16,Datenblatt!M241&lt;Datenblatt!$S$6),0,IF(AND($C241=12,Datenblatt!M241&lt;Datenblatt!$S$7),0,IF(AND($C241=11,Datenblatt!M241&lt;Datenblatt!$S$8),0,IF(AND($C241=13,Datenblatt!M241&gt;Datenblatt!$R$3),100,IF(AND($C241=14,Datenblatt!M241&gt;Datenblatt!$R$4),100,IF(AND($C241=15,Datenblatt!M241&gt;Datenblatt!$R$5),100,IF(AND($C241=16,Datenblatt!M241&gt;Datenblatt!$R$6),100,IF(AND($C241=12,Datenblatt!M241&gt;Datenblatt!$R$7),100,IF(AND($C241=11,Datenblatt!M241&gt;Datenblatt!$R$8),100,IF(Übersicht!$C241=13,Datenblatt!$B$35*Datenblatt!M241^3+Datenblatt!$C$35*Datenblatt!M241^2+Datenblatt!$D$35*Datenblatt!M241+Datenblatt!$E$35,IF(Übersicht!$C241=14,Datenblatt!$B$36*Datenblatt!M241^3+Datenblatt!$C$36*Datenblatt!M241^2+Datenblatt!$D$36*Datenblatt!M241+Datenblatt!$E$36,IF(Übersicht!$C241=15,Datenblatt!$B$37*Datenblatt!M241^3+Datenblatt!$C$37*Datenblatt!M241^2+Datenblatt!$D$37*Datenblatt!M241+Datenblatt!$E$37,IF(Übersicht!$C241=16,Datenblatt!$B$38*Datenblatt!M241^3+Datenblatt!$C$38*Datenblatt!M241^2+Datenblatt!$D$38*Datenblatt!M241+Datenblatt!$E$38,IF(Übersicht!$C241=12,Datenblatt!$B$39*Datenblatt!M241^3+Datenblatt!$C$39*Datenblatt!M241^2+Datenblatt!$D$39*Datenblatt!M241+Datenblatt!$E$39,IF(Übersicht!$C241=11,Datenblatt!$B$40*Datenblatt!M241^3+Datenblatt!$C$40*Datenblatt!M241^2+Datenblatt!$D$40*Datenblatt!M241+Datenblatt!$E$40,0))))))))))))))))))</f>
        <v>#DIV/0!</v>
      </c>
      <c r="L241" s="3"/>
      <c r="M241" t="e">
        <f>IF(AND(Übersicht!$C241=13,Datenblatt!O241&lt;Datenblatt!$Y$3),0,IF(AND(Übersicht!$C241=14,Datenblatt!O241&lt;Datenblatt!$Y$4),0,IF(AND(Übersicht!$C241=15,Datenblatt!O241&lt;Datenblatt!$Y$5),0,IF(AND(Übersicht!$C241=16,Datenblatt!O241&lt;Datenblatt!$Y$6),0,IF(AND(Übersicht!$C241=12,Datenblatt!O241&lt;Datenblatt!$Y$7),0,IF(AND(Übersicht!$C241=11,Datenblatt!O241&lt;Datenblatt!$Y$8),0,IF(AND($C241=13,Datenblatt!O241&gt;Datenblatt!$X$3),100,IF(AND($C241=14,Datenblatt!O241&gt;Datenblatt!$X$4),100,IF(AND($C241=15,Datenblatt!O241&gt;Datenblatt!$X$5),100,IF(AND($C241=16,Datenblatt!O241&gt;Datenblatt!$X$6),100,IF(AND($C241=12,Datenblatt!O241&gt;Datenblatt!$X$7),100,IF(AND($C241=11,Datenblatt!O241&gt;Datenblatt!$X$8),100,IF(Übersicht!$C241=13,Datenblatt!$B$11*Datenblatt!O241^3+Datenblatt!$C$11*Datenblatt!O241^2+Datenblatt!$D$11*Datenblatt!O241+Datenblatt!$E$11,IF(Übersicht!$C241=14,Datenblatt!$B$12*Datenblatt!O241^3+Datenblatt!$C$12*Datenblatt!O241^2+Datenblatt!$D$12*Datenblatt!O241+Datenblatt!$E$12,IF(Übersicht!$C241=15,Datenblatt!$B$13*Datenblatt!O241^3+Datenblatt!$C$13*Datenblatt!O241^2+Datenblatt!$D$13*Datenblatt!O241+Datenblatt!$E$13,IF(Übersicht!$C241=16,Datenblatt!$B$14*Datenblatt!O241^3+Datenblatt!$C$14*Datenblatt!O241^2+Datenblatt!$D$14*Datenblatt!O241+Datenblatt!$E$14,IF(Übersicht!$C241=12,Datenblatt!$B$15*Datenblatt!O241^3+Datenblatt!$C$15*Datenblatt!O241^2+Datenblatt!$D$15*Datenblatt!O241+Datenblatt!$E$15,IF(Übersicht!$C241=11,Datenblatt!$B$16*Datenblatt!O241^3+Datenblatt!$C$16*Datenblatt!O241^2+Datenblatt!$D$16*Datenblatt!O241+Datenblatt!$E$16,0))))))))))))))))))</f>
        <v>#DIV/0!</v>
      </c>
      <c r="N241">
        <f>IF(AND($C241=13,H241&lt;Datenblatt!$AA$3),0,IF(AND($C241=14,H241&lt;Datenblatt!$AA$4),0,IF(AND($C241=15,H241&lt;Datenblatt!$AA$5),0,IF(AND($C241=16,H241&lt;Datenblatt!$AA$6),0,IF(AND($C241=12,H241&lt;Datenblatt!$AA$7),0,IF(AND($C241=11,H241&lt;Datenblatt!$AA$8),0,IF(AND($C241=13,H241&gt;Datenblatt!$Z$3),100,IF(AND($C241=14,H241&gt;Datenblatt!$Z$4),100,IF(AND($C241=15,H241&gt;Datenblatt!$Z$5),100,IF(AND($C241=16,H241&gt;Datenblatt!$Z$6),100,IF(AND($C241=12,H241&gt;Datenblatt!$Z$7),100,IF(AND($C241=11,H241&gt;Datenblatt!$Z$8),100,IF($C241=13,(Datenblatt!$B$19*Übersicht!H241^3)+(Datenblatt!$C$19*Übersicht!H241^2)+(Datenblatt!$D$19*Übersicht!H241)+Datenblatt!$E$19,IF($C241=14,(Datenblatt!$B$20*Übersicht!H241^3)+(Datenblatt!$C$20*Übersicht!H241^2)+(Datenblatt!$D$20*Übersicht!H241)+Datenblatt!$E$20,IF($C241=15,(Datenblatt!$B$21*Übersicht!H241^3)+(Datenblatt!$C$21*Übersicht!H241^2)+(Datenblatt!$D$21*Übersicht!H241)+Datenblatt!$E$21,IF($C241=16,(Datenblatt!$B$22*Übersicht!H241^3)+(Datenblatt!$C$22*Übersicht!H241^2)+(Datenblatt!$D$22*Übersicht!H241)+Datenblatt!$E$22,IF($C241=12,(Datenblatt!$B$23*Übersicht!H241^3)+(Datenblatt!$C$23*Übersicht!H241^2)+(Datenblatt!$D$23*Übersicht!H241)+Datenblatt!$E$23,IF($C241=11,(Datenblatt!$B$24*Übersicht!H241^3)+(Datenblatt!$C$24*Übersicht!H241^2)+(Datenblatt!$D$24*Übersicht!H241)+Datenblatt!$E$24,0))))))))))))))))))</f>
        <v>0</v>
      </c>
      <c r="O241">
        <f>IF(AND(I241="",C241=11),Datenblatt!$I$26,IF(AND(I241="",C241=12),Datenblatt!$I$26,IF(AND(I241="",C241=16),Datenblatt!$I$27,IF(AND(I241="",C241=15),Datenblatt!$I$26,IF(AND(I241="",C241=14),Datenblatt!$I$26,IF(AND(I241="",C241=13),Datenblatt!$I$26,IF(AND($C241=13,I241&gt;Datenblatt!$AC$3),0,IF(AND($C241=14,I241&gt;Datenblatt!$AC$4),0,IF(AND($C241=15,I241&gt;Datenblatt!$AC$5),0,IF(AND($C241=16,I241&gt;Datenblatt!$AC$6),0,IF(AND($C241=12,I241&gt;Datenblatt!$AC$7),0,IF(AND($C241=11,I241&gt;Datenblatt!$AC$8),0,IF(AND($C241=13,I241&lt;Datenblatt!$AB$3),100,IF(AND($C241=14,I241&lt;Datenblatt!$AB$4),100,IF(AND($C241=15,I241&lt;Datenblatt!$AB$5),100,IF(AND($C241=16,I241&lt;Datenblatt!$AB$6),100,IF(AND($C241=12,I241&lt;Datenblatt!$AB$7),100,IF(AND($C241=11,I241&lt;Datenblatt!$AB$8),100,IF($C241=13,(Datenblatt!$B$27*Übersicht!I241^3)+(Datenblatt!$C$27*Übersicht!I241^2)+(Datenblatt!$D$27*Übersicht!I241)+Datenblatt!$E$27,IF($C241=14,(Datenblatt!$B$28*Übersicht!I241^3)+(Datenblatt!$C$28*Übersicht!I241^2)+(Datenblatt!$D$28*Übersicht!I241)+Datenblatt!$E$28,IF($C241=15,(Datenblatt!$B$29*Übersicht!I241^3)+(Datenblatt!$C$29*Übersicht!I241^2)+(Datenblatt!$D$29*Übersicht!I241)+Datenblatt!$E$29,IF($C241=16,(Datenblatt!$B$30*Übersicht!I241^3)+(Datenblatt!$C$30*Übersicht!I241^2)+(Datenblatt!$D$30*Übersicht!I241)+Datenblatt!$E$30,IF($C241=12,(Datenblatt!$B$31*Übersicht!I241^3)+(Datenblatt!$C$31*Übersicht!I241^2)+(Datenblatt!$D$31*Übersicht!I241)+Datenblatt!$E$31,IF($C241=11,(Datenblatt!$B$32*Übersicht!I241^3)+(Datenblatt!$C$32*Übersicht!I241^2)+(Datenblatt!$D$32*Übersicht!I241)+Datenblatt!$E$32,0))))))))))))))))))))))))</f>
        <v>0</v>
      </c>
      <c r="P241">
        <f>IF(AND(I241="",C241=11),Datenblatt!$I$29,IF(AND(I241="",C241=12),Datenblatt!$I$29,IF(AND(I241="",C241=16),Datenblatt!$I$29,IF(AND(I241="",C241=15),Datenblatt!$I$29,IF(AND(I241="",C241=14),Datenblatt!$I$29,IF(AND(I241="",C241=13),Datenblatt!$I$29,IF(AND($C241=13,I241&gt;Datenblatt!$AC$3),0,IF(AND($C241=14,I241&gt;Datenblatt!$AC$4),0,IF(AND($C241=15,I241&gt;Datenblatt!$AC$5),0,IF(AND($C241=16,I241&gt;Datenblatt!$AC$6),0,IF(AND($C241=12,I241&gt;Datenblatt!$AC$7),0,IF(AND($C241=11,I241&gt;Datenblatt!$AC$8),0,IF(AND($C241=13,I241&lt;Datenblatt!$AB$3),100,IF(AND($C241=14,I241&lt;Datenblatt!$AB$4),100,IF(AND($C241=15,I241&lt;Datenblatt!$AB$5),100,IF(AND($C241=16,I241&lt;Datenblatt!$AB$6),100,IF(AND($C241=12,I241&lt;Datenblatt!$AB$7),100,IF(AND($C241=11,I241&lt;Datenblatt!$AB$8),100,IF($C241=13,(Datenblatt!$B$27*Übersicht!I241^3)+(Datenblatt!$C$27*Übersicht!I241^2)+(Datenblatt!$D$27*Übersicht!I241)+Datenblatt!$E$27,IF($C241=14,(Datenblatt!$B$28*Übersicht!I241^3)+(Datenblatt!$C$28*Übersicht!I241^2)+(Datenblatt!$D$28*Übersicht!I241)+Datenblatt!$E$28,IF($C241=15,(Datenblatt!$B$29*Übersicht!I241^3)+(Datenblatt!$C$29*Übersicht!I241^2)+(Datenblatt!$D$29*Übersicht!I241)+Datenblatt!$E$29,IF($C241=16,(Datenblatt!$B$30*Übersicht!I241^3)+(Datenblatt!$C$30*Übersicht!I241^2)+(Datenblatt!$D$30*Übersicht!I241)+Datenblatt!$E$30,IF($C241=12,(Datenblatt!$B$31*Übersicht!I241^3)+(Datenblatt!$C$31*Übersicht!I241^2)+(Datenblatt!$D$31*Übersicht!I241)+Datenblatt!$E$31,IF($C241=11,(Datenblatt!$B$32*Übersicht!I241^3)+(Datenblatt!$C$32*Übersicht!I241^2)+(Datenblatt!$D$32*Übersicht!I241)+Datenblatt!$E$32,0))))))))))))))))))))))))</f>
        <v>0</v>
      </c>
      <c r="Q241" s="2" t="e">
        <f t="shared" si="12"/>
        <v>#DIV/0!</v>
      </c>
      <c r="R241" s="2" t="e">
        <f t="shared" si="13"/>
        <v>#DIV/0!</v>
      </c>
      <c r="T241" s="2"/>
      <c r="U241" s="2">
        <f>Datenblatt!$I$10</f>
        <v>63</v>
      </c>
      <c r="V241" s="2">
        <f>Datenblatt!$I$18</f>
        <v>62</v>
      </c>
      <c r="W241" s="2">
        <f>Datenblatt!$I$26</f>
        <v>56</v>
      </c>
      <c r="X241" s="2">
        <f>Datenblatt!$I$34</f>
        <v>58</v>
      </c>
      <c r="Y241" s="7" t="e">
        <f t="shared" si="14"/>
        <v>#DIV/0!</v>
      </c>
      <c r="AA241" s="2">
        <f>Datenblatt!$I$5</f>
        <v>73</v>
      </c>
      <c r="AB241">
        <f>Datenblatt!$I$13</f>
        <v>80</v>
      </c>
      <c r="AC241">
        <f>Datenblatt!$I$21</f>
        <v>80</v>
      </c>
      <c r="AD241">
        <f>Datenblatt!$I$29</f>
        <v>71</v>
      </c>
      <c r="AE241">
        <f>Datenblatt!$I$37</f>
        <v>75</v>
      </c>
      <c r="AF241" s="7" t="e">
        <f t="shared" si="15"/>
        <v>#DIV/0!</v>
      </c>
    </row>
    <row r="242" spans="11:32" ht="18.75" x14ac:dyDescent="0.3">
      <c r="K242" s="3" t="e">
        <f>IF(AND($C242=13,Datenblatt!M242&lt;Datenblatt!$S$3),0,IF(AND($C242=14,Datenblatt!M242&lt;Datenblatt!$S$4),0,IF(AND($C242=15,Datenblatt!M242&lt;Datenblatt!$S$5),0,IF(AND($C242=16,Datenblatt!M242&lt;Datenblatt!$S$6),0,IF(AND($C242=12,Datenblatt!M242&lt;Datenblatt!$S$7),0,IF(AND($C242=11,Datenblatt!M242&lt;Datenblatt!$S$8),0,IF(AND($C242=13,Datenblatt!M242&gt;Datenblatt!$R$3),100,IF(AND($C242=14,Datenblatt!M242&gt;Datenblatt!$R$4),100,IF(AND($C242=15,Datenblatt!M242&gt;Datenblatt!$R$5),100,IF(AND($C242=16,Datenblatt!M242&gt;Datenblatt!$R$6),100,IF(AND($C242=12,Datenblatt!M242&gt;Datenblatt!$R$7),100,IF(AND($C242=11,Datenblatt!M242&gt;Datenblatt!$R$8),100,IF(Übersicht!$C242=13,Datenblatt!$B$35*Datenblatt!M242^3+Datenblatt!$C$35*Datenblatt!M242^2+Datenblatt!$D$35*Datenblatt!M242+Datenblatt!$E$35,IF(Übersicht!$C242=14,Datenblatt!$B$36*Datenblatt!M242^3+Datenblatt!$C$36*Datenblatt!M242^2+Datenblatt!$D$36*Datenblatt!M242+Datenblatt!$E$36,IF(Übersicht!$C242=15,Datenblatt!$B$37*Datenblatt!M242^3+Datenblatt!$C$37*Datenblatt!M242^2+Datenblatt!$D$37*Datenblatt!M242+Datenblatt!$E$37,IF(Übersicht!$C242=16,Datenblatt!$B$38*Datenblatt!M242^3+Datenblatt!$C$38*Datenblatt!M242^2+Datenblatt!$D$38*Datenblatt!M242+Datenblatt!$E$38,IF(Übersicht!$C242=12,Datenblatt!$B$39*Datenblatt!M242^3+Datenblatt!$C$39*Datenblatt!M242^2+Datenblatt!$D$39*Datenblatt!M242+Datenblatt!$E$39,IF(Übersicht!$C242=11,Datenblatt!$B$40*Datenblatt!M242^3+Datenblatt!$C$40*Datenblatt!M242^2+Datenblatt!$D$40*Datenblatt!M242+Datenblatt!$E$40,0))))))))))))))))))</f>
        <v>#DIV/0!</v>
      </c>
      <c r="L242" s="3"/>
      <c r="M242" t="e">
        <f>IF(AND(Übersicht!$C242=13,Datenblatt!O242&lt;Datenblatt!$Y$3),0,IF(AND(Übersicht!$C242=14,Datenblatt!O242&lt;Datenblatt!$Y$4),0,IF(AND(Übersicht!$C242=15,Datenblatt!O242&lt;Datenblatt!$Y$5),0,IF(AND(Übersicht!$C242=16,Datenblatt!O242&lt;Datenblatt!$Y$6),0,IF(AND(Übersicht!$C242=12,Datenblatt!O242&lt;Datenblatt!$Y$7),0,IF(AND(Übersicht!$C242=11,Datenblatt!O242&lt;Datenblatt!$Y$8),0,IF(AND($C242=13,Datenblatt!O242&gt;Datenblatt!$X$3),100,IF(AND($C242=14,Datenblatt!O242&gt;Datenblatt!$X$4),100,IF(AND($C242=15,Datenblatt!O242&gt;Datenblatt!$X$5),100,IF(AND($C242=16,Datenblatt!O242&gt;Datenblatt!$X$6),100,IF(AND($C242=12,Datenblatt!O242&gt;Datenblatt!$X$7),100,IF(AND($C242=11,Datenblatt!O242&gt;Datenblatt!$X$8),100,IF(Übersicht!$C242=13,Datenblatt!$B$11*Datenblatt!O242^3+Datenblatt!$C$11*Datenblatt!O242^2+Datenblatt!$D$11*Datenblatt!O242+Datenblatt!$E$11,IF(Übersicht!$C242=14,Datenblatt!$B$12*Datenblatt!O242^3+Datenblatt!$C$12*Datenblatt!O242^2+Datenblatt!$D$12*Datenblatt!O242+Datenblatt!$E$12,IF(Übersicht!$C242=15,Datenblatt!$B$13*Datenblatt!O242^3+Datenblatt!$C$13*Datenblatt!O242^2+Datenblatt!$D$13*Datenblatt!O242+Datenblatt!$E$13,IF(Übersicht!$C242=16,Datenblatt!$B$14*Datenblatt!O242^3+Datenblatt!$C$14*Datenblatt!O242^2+Datenblatt!$D$14*Datenblatt!O242+Datenblatt!$E$14,IF(Übersicht!$C242=12,Datenblatt!$B$15*Datenblatt!O242^3+Datenblatt!$C$15*Datenblatt!O242^2+Datenblatt!$D$15*Datenblatt!O242+Datenblatt!$E$15,IF(Übersicht!$C242=11,Datenblatt!$B$16*Datenblatt!O242^3+Datenblatt!$C$16*Datenblatt!O242^2+Datenblatt!$D$16*Datenblatt!O242+Datenblatt!$E$16,0))))))))))))))))))</f>
        <v>#DIV/0!</v>
      </c>
      <c r="N242">
        <f>IF(AND($C242=13,H242&lt;Datenblatt!$AA$3),0,IF(AND($C242=14,H242&lt;Datenblatt!$AA$4),0,IF(AND($C242=15,H242&lt;Datenblatt!$AA$5),0,IF(AND($C242=16,H242&lt;Datenblatt!$AA$6),0,IF(AND($C242=12,H242&lt;Datenblatt!$AA$7),0,IF(AND($C242=11,H242&lt;Datenblatt!$AA$8),0,IF(AND($C242=13,H242&gt;Datenblatt!$Z$3),100,IF(AND($C242=14,H242&gt;Datenblatt!$Z$4),100,IF(AND($C242=15,H242&gt;Datenblatt!$Z$5),100,IF(AND($C242=16,H242&gt;Datenblatt!$Z$6),100,IF(AND($C242=12,H242&gt;Datenblatt!$Z$7),100,IF(AND($C242=11,H242&gt;Datenblatt!$Z$8),100,IF($C242=13,(Datenblatt!$B$19*Übersicht!H242^3)+(Datenblatt!$C$19*Übersicht!H242^2)+(Datenblatt!$D$19*Übersicht!H242)+Datenblatt!$E$19,IF($C242=14,(Datenblatt!$B$20*Übersicht!H242^3)+(Datenblatt!$C$20*Übersicht!H242^2)+(Datenblatt!$D$20*Übersicht!H242)+Datenblatt!$E$20,IF($C242=15,(Datenblatt!$B$21*Übersicht!H242^3)+(Datenblatt!$C$21*Übersicht!H242^2)+(Datenblatt!$D$21*Übersicht!H242)+Datenblatt!$E$21,IF($C242=16,(Datenblatt!$B$22*Übersicht!H242^3)+(Datenblatt!$C$22*Übersicht!H242^2)+(Datenblatt!$D$22*Übersicht!H242)+Datenblatt!$E$22,IF($C242=12,(Datenblatt!$B$23*Übersicht!H242^3)+(Datenblatt!$C$23*Übersicht!H242^2)+(Datenblatt!$D$23*Übersicht!H242)+Datenblatt!$E$23,IF($C242=11,(Datenblatt!$B$24*Übersicht!H242^3)+(Datenblatt!$C$24*Übersicht!H242^2)+(Datenblatt!$D$24*Übersicht!H242)+Datenblatt!$E$24,0))))))))))))))))))</f>
        <v>0</v>
      </c>
      <c r="O242">
        <f>IF(AND(I242="",C242=11),Datenblatt!$I$26,IF(AND(I242="",C242=12),Datenblatt!$I$26,IF(AND(I242="",C242=16),Datenblatt!$I$27,IF(AND(I242="",C242=15),Datenblatt!$I$26,IF(AND(I242="",C242=14),Datenblatt!$I$26,IF(AND(I242="",C242=13),Datenblatt!$I$26,IF(AND($C242=13,I242&gt;Datenblatt!$AC$3),0,IF(AND($C242=14,I242&gt;Datenblatt!$AC$4),0,IF(AND($C242=15,I242&gt;Datenblatt!$AC$5),0,IF(AND($C242=16,I242&gt;Datenblatt!$AC$6),0,IF(AND($C242=12,I242&gt;Datenblatt!$AC$7),0,IF(AND($C242=11,I242&gt;Datenblatt!$AC$8),0,IF(AND($C242=13,I242&lt;Datenblatt!$AB$3),100,IF(AND($C242=14,I242&lt;Datenblatt!$AB$4),100,IF(AND($C242=15,I242&lt;Datenblatt!$AB$5),100,IF(AND($C242=16,I242&lt;Datenblatt!$AB$6),100,IF(AND($C242=12,I242&lt;Datenblatt!$AB$7),100,IF(AND($C242=11,I242&lt;Datenblatt!$AB$8),100,IF($C242=13,(Datenblatt!$B$27*Übersicht!I242^3)+(Datenblatt!$C$27*Übersicht!I242^2)+(Datenblatt!$D$27*Übersicht!I242)+Datenblatt!$E$27,IF($C242=14,(Datenblatt!$B$28*Übersicht!I242^3)+(Datenblatt!$C$28*Übersicht!I242^2)+(Datenblatt!$D$28*Übersicht!I242)+Datenblatt!$E$28,IF($C242=15,(Datenblatt!$B$29*Übersicht!I242^3)+(Datenblatt!$C$29*Übersicht!I242^2)+(Datenblatt!$D$29*Übersicht!I242)+Datenblatt!$E$29,IF($C242=16,(Datenblatt!$B$30*Übersicht!I242^3)+(Datenblatt!$C$30*Übersicht!I242^2)+(Datenblatt!$D$30*Übersicht!I242)+Datenblatt!$E$30,IF($C242=12,(Datenblatt!$B$31*Übersicht!I242^3)+(Datenblatt!$C$31*Übersicht!I242^2)+(Datenblatt!$D$31*Übersicht!I242)+Datenblatt!$E$31,IF($C242=11,(Datenblatt!$B$32*Übersicht!I242^3)+(Datenblatt!$C$32*Übersicht!I242^2)+(Datenblatt!$D$32*Übersicht!I242)+Datenblatt!$E$32,0))))))))))))))))))))))))</f>
        <v>0</v>
      </c>
      <c r="P242">
        <f>IF(AND(I242="",C242=11),Datenblatt!$I$29,IF(AND(I242="",C242=12),Datenblatt!$I$29,IF(AND(I242="",C242=16),Datenblatt!$I$29,IF(AND(I242="",C242=15),Datenblatt!$I$29,IF(AND(I242="",C242=14),Datenblatt!$I$29,IF(AND(I242="",C242=13),Datenblatt!$I$29,IF(AND($C242=13,I242&gt;Datenblatt!$AC$3),0,IF(AND($C242=14,I242&gt;Datenblatt!$AC$4),0,IF(AND($C242=15,I242&gt;Datenblatt!$AC$5),0,IF(AND($C242=16,I242&gt;Datenblatt!$AC$6),0,IF(AND($C242=12,I242&gt;Datenblatt!$AC$7),0,IF(AND($C242=11,I242&gt;Datenblatt!$AC$8),0,IF(AND($C242=13,I242&lt;Datenblatt!$AB$3),100,IF(AND($C242=14,I242&lt;Datenblatt!$AB$4),100,IF(AND($C242=15,I242&lt;Datenblatt!$AB$5),100,IF(AND($C242=16,I242&lt;Datenblatt!$AB$6),100,IF(AND($C242=12,I242&lt;Datenblatt!$AB$7),100,IF(AND($C242=11,I242&lt;Datenblatt!$AB$8),100,IF($C242=13,(Datenblatt!$B$27*Übersicht!I242^3)+(Datenblatt!$C$27*Übersicht!I242^2)+(Datenblatt!$D$27*Übersicht!I242)+Datenblatt!$E$27,IF($C242=14,(Datenblatt!$B$28*Übersicht!I242^3)+(Datenblatt!$C$28*Übersicht!I242^2)+(Datenblatt!$D$28*Übersicht!I242)+Datenblatt!$E$28,IF($C242=15,(Datenblatt!$B$29*Übersicht!I242^3)+(Datenblatt!$C$29*Übersicht!I242^2)+(Datenblatt!$D$29*Übersicht!I242)+Datenblatt!$E$29,IF($C242=16,(Datenblatt!$B$30*Übersicht!I242^3)+(Datenblatt!$C$30*Übersicht!I242^2)+(Datenblatt!$D$30*Übersicht!I242)+Datenblatt!$E$30,IF($C242=12,(Datenblatt!$B$31*Übersicht!I242^3)+(Datenblatt!$C$31*Übersicht!I242^2)+(Datenblatt!$D$31*Übersicht!I242)+Datenblatt!$E$31,IF($C242=11,(Datenblatt!$B$32*Übersicht!I242^3)+(Datenblatt!$C$32*Übersicht!I242^2)+(Datenblatt!$D$32*Übersicht!I242)+Datenblatt!$E$32,0))))))))))))))))))))))))</f>
        <v>0</v>
      </c>
      <c r="Q242" s="2" t="e">
        <f t="shared" si="12"/>
        <v>#DIV/0!</v>
      </c>
      <c r="R242" s="2" t="e">
        <f t="shared" si="13"/>
        <v>#DIV/0!</v>
      </c>
      <c r="T242" s="2"/>
      <c r="U242" s="2">
        <f>Datenblatt!$I$10</f>
        <v>63</v>
      </c>
      <c r="V242" s="2">
        <f>Datenblatt!$I$18</f>
        <v>62</v>
      </c>
      <c r="W242" s="2">
        <f>Datenblatt!$I$26</f>
        <v>56</v>
      </c>
      <c r="X242" s="2">
        <f>Datenblatt!$I$34</f>
        <v>58</v>
      </c>
      <c r="Y242" s="7" t="e">
        <f t="shared" si="14"/>
        <v>#DIV/0!</v>
      </c>
      <c r="AA242" s="2">
        <f>Datenblatt!$I$5</f>
        <v>73</v>
      </c>
      <c r="AB242">
        <f>Datenblatt!$I$13</f>
        <v>80</v>
      </c>
      <c r="AC242">
        <f>Datenblatt!$I$21</f>
        <v>80</v>
      </c>
      <c r="AD242">
        <f>Datenblatt!$I$29</f>
        <v>71</v>
      </c>
      <c r="AE242">
        <f>Datenblatt!$I$37</f>
        <v>75</v>
      </c>
      <c r="AF242" s="7" t="e">
        <f t="shared" si="15"/>
        <v>#DIV/0!</v>
      </c>
    </row>
    <row r="243" spans="11:32" ht="18.75" x14ac:dyDescent="0.3">
      <c r="K243" s="3" t="e">
        <f>IF(AND($C243=13,Datenblatt!M243&lt;Datenblatt!$S$3),0,IF(AND($C243=14,Datenblatt!M243&lt;Datenblatt!$S$4),0,IF(AND($C243=15,Datenblatt!M243&lt;Datenblatt!$S$5),0,IF(AND($C243=16,Datenblatt!M243&lt;Datenblatt!$S$6),0,IF(AND($C243=12,Datenblatt!M243&lt;Datenblatt!$S$7),0,IF(AND($C243=11,Datenblatt!M243&lt;Datenblatt!$S$8),0,IF(AND($C243=13,Datenblatt!M243&gt;Datenblatt!$R$3),100,IF(AND($C243=14,Datenblatt!M243&gt;Datenblatt!$R$4),100,IF(AND($C243=15,Datenblatt!M243&gt;Datenblatt!$R$5),100,IF(AND($C243=16,Datenblatt!M243&gt;Datenblatt!$R$6),100,IF(AND($C243=12,Datenblatt!M243&gt;Datenblatt!$R$7),100,IF(AND($C243=11,Datenblatt!M243&gt;Datenblatt!$R$8),100,IF(Übersicht!$C243=13,Datenblatt!$B$35*Datenblatt!M243^3+Datenblatt!$C$35*Datenblatt!M243^2+Datenblatt!$D$35*Datenblatt!M243+Datenblatt!$E$35,IF(Übersicht!$C243=14,Datenblatt!$B$36*Datenblatt!M243^3+Datenblatt!$C$36*Datenblatt!M243^2+Datenblatt!$D$36*Datenblatt!M243+Datenblatt!$E$36,IF(Übersicht!$C243=15,Datenblatt!$B$37*Datenblatt!M243^3+Datenblatt!$C$37*Datenblatt!M243^2+Datenblatt!$D$37*Datenblatt!M243+Datenblatt!$E$37,IF(Übersicht!$C243=16,Datenblatt!$B$38*Datenblatt!M243^3+Datenblatt!$C$38*Datenblatt!M243^2+Datenblatt!$D$38*Datenblatt!M243+Datenblatt!$E$38,IF(Übersicht!$C243=12,Datenblatt!$B$39*Datenblatt!M243^3+Datenblatt!$C$39*Datenblatt!M243^2+Datenblatt!$D$39*Datenblatt!M243+Datenblatt!$E$39,IF(Übersicht!$C243=11,Datenblatt!$B$40*Datenblatt!M243^3+Datenblatt!$C$40*Datenblatt!M243^2+Datenblatt!$D$40*Datenblatt!M243+Datenblatt!$E$40,0))))))))))))))))))</f>
        <v>#DIV/0!</v>
      </c>
      <c r="L243" s="3"/>
      <c r="M243" t="e">
        <f>IF(AND(Übersicht!$C243=13,Datenblatt!O243&lt;Datenblatt!$Y$3),0,IF(AND(Übersicht!$C243=14,Datenblatt!O243&lt;Datenblatt!$Y$4),0,IF(AND(Übersicht!$C243=15,Datenblatt!O243&lt;Datenblatt!$Y$5),0,IF(AND(Übersicht!$C243=16,Datenblatt!O243&lt;Datenblatt!$Y$6),0,IF(AND(Übersicht!$C243=12,Datenblatt!O243&lt;Datenblatt!$Y$7),0,IF(AND(Übersicht!$C243=11,Datenblatt!O243&lt;Datenblatt!$Y$8),0,IF(AND($C243=13,Datenblatt!O243&gt;Datenblatt!$X$3),100,IF(AND($C243=14,Datenblatt!O243&gt;Datenblatt!$X$4),100,IF(AND($C243=15,Datenblatt!O243&gt;Datenblatt!$X$5),100,IF(AND($C243=16,Datenblatt!O243&gt;Datenblatt!$X$6),100,IF(AND($C243=12,Datenblatt!O243&gt;Datenblatt!$X$7),100,IF(AND($C243=11,Datenblatt!O243&gt;Datenblatt!$X$8),100,IF(Übersicht!$C243=13,Datenblatt!$B$11*Datenblatt!O243^3+Datenblatt!$C$11*Datenblatt!O243^2+Datenblatt!$D$11*Datenblatt!O243+Datenblatt!$E$11,IF(Übersicht!$C243=14,Datenblatt!$B$12*Datenblatt!O243^3+Datenblatt!$C$12*Datenblatt!O243^2+Datenblatt!$D$12*Datenblatt!O243+Datenblatt!$E$12,IF(Übersicht!$C243=15,Datenblatt!$B$13*Datenblatt!O243^3+Datenblatt!$C$13*Datenblatt!O243^2+Datenblatt!$D$13*Datenblatt!O243+Datenblatt!$E$13,IF(Übersicht!$C243=16,Datenblatt!$B$14*Datenblatt!O243^3+Datenblatt!$C$14*Datenblatt!O243^2+Datenblatt!$D$14*Datenblatt!O243+Datenblatt!$E$14,IF(Übersicht!$C243=12,Datenblatt!$B$15*Datenblatt!O243^3+Datenblatt!$C$15*Datenblatt!O243^2+Datenblatt!$D$15*Datenblatt!O243+Datenblatt!$E$15,IF(Übersicht!$C243=11,Datenblatt!$B$16*Datenblatt!O243^3+Datenblatt!$C$16*Datenblatt!O243^2+Datenblatt!$D$16*Datenblatt!O243+Datenblatt!$E$16,0))))))))))))))))))</f>
        <v>#DIV/0!</v>
      </c>
      <c r="N243">
        <f>IF(AND($C243=13,H243&lt;Datenblatt!$AA$3),0,IF(AND($C243=14,H243&lt;Datenblatt!$AA$4),0,IF(AND($C243=15,H243&lt;Datenblatt!$AA$5),0,IF(AND($C243=16,H243&lt;Datenblatt!$AA$6),0,IF(AND($C243=12,H243&lt;Datenblatt!$AA$7),0,IF(AND($C243=11,H243&lt;Datenblatt!$AA$8),0,IF(AND($C243=13,H243&gt;Datenblatt!$Z$3),100,IF(AND($C243=14,H243&gt;Datenblatt!$Z$4),100,IF(AND($C243=15,H243&gt;Datenblatt!$Z$5),100,IF(AND($C243=16,H243&gt;Datenblatt!$Z$6),100,IF(AND($C243=12,H243&gt;Datenblatt!$Z$7),100,IF(AND($C243=11,H243&gt;Datenblatt!$Z$8),100,IF($C243=13,(Datenblatt!$B$19*Übersicht!H243^3)+(Datenblatt!$C$19*Übersicht!H243^2)+(Datenblatt!$D$19*Übersicht!H243)+Datenblatt!$E$19,IF($C243=14,(Datenblatt!$B$20*Übersicht!H243^3)+(Datenblatt!$C$20*Übersicht!H243^2)+(Datenblatt!$D$20*Übersicht!H243)+Datenblatt!$E$20,IF($C243=15,(Datenblatt!$B$21*Übersicht!H243^3)+(Datenblatt!$C$21*Übersicht!H243^2)+(Datenblatt!$D$21*Übersicht!H243)+Datenblatt!$E$21,IF($C243=16,(Datenblatt!$B$22*Übersicht!H243^3)+(Datenblatt!$C$22*Übersicht!H243^2)+(Datenblatt!$D$22*Übersicht!H243)+Datenblatt!$E$22,IF($C243=12,(Datenblatt!$B$23*Übersicht!H243^3)+(Datenblatt!$C$23*Übersicht!H243^2)+(Datenblatt!$D$23*Übersicht!H243)+Datenblatt!$E$23,IF($C243=11,(Datenblatt!$B$24*Übersicht!H243^3)+(Datenblatt!$C$24*Übersicht!H243^2)+(Datenblatt!$D$24*Übersicht!H243)+Datenblatt!$E$24,0))))))))))))))))))</f>
        <v>0</v>
      </c>
      <c r="O243">
        <f>IF(AND(I243="",C243=11),Datenblatt!$I$26,IF(AND(I243="",C243=12),Datenblatt!$I$26,IF(AND(I243="",C243=16),Datenblatt!$I$27,IF(AND(I243="",C243=15),Datenblatt!$I$26,IF(AND(I243="",C243=14),Datenblatt!$I$26,IF(AND(I243="",C243=13),Datenblatt!$I$26,IF(AND($C243=13,I243&gt;Datenblatt!$AC$3),0,IF(AND($C243=14,I243&gt;Datenblatt!$AC$4),0,IF(AND($C243=15,I243&gt;Datenblatt!$AC$5),0,IF(AND($C243=16,I243&gt;Datenblatt!$AC$6),0,IF(AND($C243=12,I243&gt;Datenblatt!$AC$7),0,IF(AND($C243=11,I243&gt;Datenblatt!$AC$8),0,IF(AND($C243=13,I243&lt;Datenblatt!$AB$3),100,IF(AND($C243=14,I243&lt;Datenblatt!$AB$4),100,IF(AND($C243=15,I243&lt;Datenblatt!$AB$5),100,IF(AND($C243=16,I243&lt;Datenblatt!$AB$6),100,IF(AND($C243=12,I243&lt;Datenblatt!$AB$7),100,IF(AND($C243=11,I243&lt;Datenblatt!$AB$8),100,IF($C243=13,(Datenblatt!$B$27*Übersicht!I243^3)+(Datenblatt!$C$27*Übersicht!I243^2)+(Datenblatt!$D$27*Übersicht!I243)+Datenblatt!$E$27,IF($C243=14,(Datenblatt!$B$28*Übersicht!I243^3)+(Datenblatt!$C$28*Übersicht!I243^2)+(Datenblatt!$D$28*Übersicht!I243)+Datenblatt!$E$28,IF($C243=15,(Datenblatt!$B$29*Übersicht!I243^3)+(Datenblatt!$C$29*Übersicht!I243^2)+(Datenblatt!$D$29*Übersicht!I243)+Datenblatt!$E$29,IF($C243=16,(Datenblatt!$B$30*Übersicht!I243^3)+(Datenblatt!$C$30*Übersicht!I243^2)+(Datenblatt!$D$30*Übersicht!I243)+Datenblatt!$E$30,IF($C243=12,(Datenblatt!$B$31*Übersicht!I243^3)+(Datenblatt!$C$31*Übersicht!I243^2)+(Datenblatt!$D$31*Übersicht!I243)+Datenblatt!$E$31,IF($C243=11,(Datenblatt!$B$32*Übersicht!I243^3)+(Datenblatt!$C$32*Übersicht!I243^2)+(Datenblatt!$D$32*Übersicht!I243)+Datenblatt!$E$32,0))))))))))))))))))))))))</f>
        <v>0</v>
      </c>
      <c r="P243">
        <f>IF(AND(I243="",C243=11),Datenblatt!$I$29,IF(AND(I243="",C243=12),Datenblatt!$I$29,IF(AND(I243="",C243=16),Datenblatt!$I$29,IF(AND(I243="",C243=15),Datenblatt!$I$29,IF(AND(I243="",C243=14),Datenblatt!$I$29,IF(AND(I243="",C243=13),Datenblatt!$I$29,IF(AND($C243=13,I243&gt;Datenblatt!$AC$3),0,IF(AND($C243=14,I243&gt;Datenblatt!$AC$4),0,IF(AND($C243=15,I243&gt;Datenblatt!$AC$5),0,IF(AND($C243=16,I243&gt;Datenblatt!$AC$6),0,IF(AND($C243=12,I243&gt;Datenblatt!$AC$7),0,IF(AND($C243=11,I243&gt;Datenblatt!$AC$8),0,IF(AND($C243=13,I243&lt;Datenblatt!$AB$3),100,IF(AND($C243=14,I243&lt;Datenblatt!$AB$4),100,IF(AND($C243=15,I243&lt;Datenblatt!$AB$5),100,IF(AND($C243=16,I243&lt;Datenblatt!$AB$6),100,IF(AND($C243=12,I243&lt;Datenblatt!$AB$7),100,IF(AND($C243=11,I243&lt;Datenblatt!$AB$8),100,IF($C243=13,(Datenblatt!$B$27*Übersicht!I243^3)+(Datenblatt!$C$27*Übersicht!I243^2)+(Datenblatt!$D$27*Übersicht!I243)+Datenblatt!$E$27,IF($C243=14,(Datenblatt!$B$28*Übersicht!I243^3)+(Datenblatt!$C$28*Übersicht!I243^2)+(Datenblatt!$D$28*Übersicht!I243)+Datenblatt!$E$28,IF($C243=15,(Datenblatt!$B$29*Übersicht!I243^3)+(Datenblatt!$C$29*Übersicht!I243^2)+(Datenblatt!$D$29*Übersicht!I243)+Datenblatt!$E$29,IF($C243=16,(Datenblatt!$B$30*Übersicht!I243^3)+(Datenblatt!$C$30*Übersicht!I243^2)+(Datenblatt!$D$30*Übersicht!I243)+Datenblatt!$E$30,IF($C243=12,(Datenblatt!$B$31*Übersicht!I243^3)+(Datenblatt!$C$31*Übersicht!I243^2)+(Datenblatt!$D$31*Übersicht!I243)+Datenblatt!$E$31,IF($C243=11,(Datenblatt!$B$32*Übersicht!I243^3)+(Datenblatt!$C$32*Übersicht!I243^2)+(Datenblatt!$D$32*Übersicht!I243)+Datenblatt!$E$32,0))))))))))))))))))))))))</f>
        <v>0</v>
      </c>
      <c r="Q243" s="2" t="e">
        <f t="shared" si="12"/>
        <v>#DIV/0!</v>
      </c>
      <c r="R243" s="2" t="e">
        <f t="shared" si="13"/>
        <v>#DIV/0!</v>
      </c>
      <c r="T243" s="2"/>
      <c r="U243" s="2">
        <f>Datenblatt!$I$10</f>
        <v>63</v>
      </c>
      <c r="V243" s="2">
        <f>Datenblatt!$I$18</f>
        <v>62</v>
      </c>
      <c r="W243" s="2">
        <f>Datenblatt!$I$26</f>
        <v>56</v>
      </c>
      <c r="X243" s="2">
        <f>Datenblatt!$I$34</f>
        <v>58</v>
      </c>
      <c r="Y243" s="7" t="e">
        <f t="shared" si="14"/>
        <v>#DIV/0!</v>
      </c>
      <c r="AA243" s="2">
        <f>Datenblatt!$I$5</f>
        <v>73</v>
      </c>
      <c r="AB243">
        <f>Datenblatt!$I$13</f>
        <v>80</v>
      </c>
      <c r="AC243">
        <f>Datenblatt!$I$21</f>
        <v>80</v>
      </c>
      <c r="AD243">
        <f>Datenblatt!$I$29</f>
        <v>71</v>
      </c>
      <c r="AE243">
        <f>Datenblatt!$I$37</f>
        <v>75</v>
      </c>
      <c r="AF243" s="7" t="e">
        <f t="shared" si="15"/>
        <v>#DIV/0!</v>
      </c>
    </row>
    <row r="244" spans="11:32" ht="18.75" x14ac:dyDescent="0.3">
      <c r="K244" s="3" t="e">
        <f>IF(AND($C244=13,Datenblatt!M244&lt;Datenblatt!$S$3),0,IF(AND($C244=14,Datenblatt!M244&lt;Datenblatt!$S$4),0,IF(AND($C244=15,Datenblatt!M244&lt;Datenblatt!$S$5),0,IF(AND($C244=16,Datenblatt!M244&lt;Datenblatt!$S$6),0,IF(AND($C244=12,Datenblatt!M244&lt;Datenblatt!$S$7),0,IF(AND($C244=11,Datenblatt!M244&lt;Datenblatt!$S$8),0,IF(AND($C244=13,Datenblatt!M244&gt;Datenblatt!$R$3),100,IF(AND($C244=14,Datenblatt!M244&gt;Datenblatt!$R$4),100,IF(AND($C244=15,Datenblatt!M244&gt;Datenblatt!$R$5),100,IF(AND($C244=16,Datenblatt!M244&gt;Datenblatt!$R$6),100,IF(AND($C244=12,Datenblatt!M244&gt;Datenblatt!$R$7),100,IF(AND($C244=11,Datenblatt!M244&gt;Datenblatt!$R$8),100,IF(Übersicht!$C244=13,Datenblatt!$B$35*Datenblatt!M244^3+Datenblatt!$C$35*Datenblatt!M244^2+Datenblatt!$D$35*Datenblatt!M244+Datenblatt!$E$35,IF(Übersicht!$C244=14,Datenblatt!$B$36*Datenblatt!M244^3+Datenblatt!$C$36*Datenblatt!M244^2+Datenblatt!$D$36*Datenblatt!M244+Datenblatt!$E$36,IF(Übersicht!$C244=15,Datenblatt!$B$37*Datenblatt!M244^3+Datenblatt!$C$37*Datenblatt!M244^2+Datenblatt!$D$37*Datenblatt!M244+Datenblatt!$E$37,IF(Übersicht!$C244=16,Datenblatt!$B$38*Datenblatt!M244^3+Datenblatt!$C$38*Datenblatt!M244^2+Datenblatt!$D$38*Datenblatt!M244+Datenblatt!$E$38,IF(Übersicht!$C244=12,Datenblatt!$B$39*Datenblatt!M244^3+Datenblatt!$C$39*Datenblatt!M244^2+Datenblatt!$D$39*Datenblatt!M244+Datenblatt!$E$39,IF(Übersicht!$C244=11,Datenblatt!$B$40*Datenblatt!M244^3+Datenblatt!$C$40*Datenblatt!M244^2+Datenblatt!$D$40*Datenblatt!M244+Datenblatt!$E$40,0))))))))))))))))))</f>
        <v>#DIV/0!</v>
      </c>
      <c r="L244" s="3"/>
      <c r="M244" t="e">
        <f>IF(AND(Übersicht!$C244=13,Datenblatt!O244&lt;Datenblatt!$Y$3),0,IF(AND(Übersicht!$C244=14,Datenblatt!O244&lt;Datenblatt!$Y$4),0,IF(AND(Übersicht!$C244=15,Datenblatt!O244&lt;Datenblatt!$Y$5),0,IF(AND(Übersicht!$C244=16,Datenblatt!O244&lt;Datenblatt!$Y$6),0,IF(AND(Übersicht!$C244=12,Datenblatt!O244&lt;Datenblatt!$Y$7),0,IF(AND(Übersicht!$C244=11,Datenblatt!O244&lt;Datenblatt!$Y$8),0,IF(AND($C244=13,Datenblatt!O244&gt;Datenblatt!$X$3),100,IF(AND($C244=14,Datenblatt!O244&gt;Datenblatt!$X$4),100,IF(AND($C244=15,Datenblatt!O244&gt;Datenblatt!$X$5),100,IF(AND($C244=16,Datenblatt!O244&gt;Datenblatt!$X$6),100,IF(AND($C244=12,Datenblatt!O244&gt;Datenblatt!$X$7),100,IF(AND($C244=11,Datenblatt!O244&gt;Datenblatt!$X$8),100,IF(Übersicht!$C244=13,Datenblatt!$B$11*Datenblatt!O244^3+Datenblatt!$C$11*Datenblatt!O244^2+Datenblatt!$D$11*Datenblatt!O244+Datenblatt!$E$11,IF(Übersicht!$C244=14,Datenblatt!$B$12*Datenblatt!O244^3+Datenblatt!$C$12*Datenblatt!O244^2+Datenblatt!$D$12*Datenblatt!O244+Datenblatt!$E$12,IF(Übersicht!$C244=15,Datenblatt!$B$13*Datenblatt!O244^3+Datenblatt!$C$13*Datenblatt!O244^2+Datenblatt!$D$13*Datenblatt!O244+Datenblatt!$E$13,IF(Übersicht!$C244=16,Datenblatt!$B$14*Datenblatt!O244^3+Datenblatt!$C$14*Datenblatt!O244^2+Datenblatt!$D$14*Datenblatt!O244+Datenblatt!$E$14,IF(Übersicht!$C244=12,Datenblatt!$B$15*Datenblatt!O244^3+Datenblatt!$C$15*Datenblatt!O244^2+Datenblatt!$D$15*Datenblatt!O244+Datenblatt!$E$15,IF(Übersicht!$C244=11,Datenblatt!$B$16*Datenblatt!O244^3+Datenblatt!$C$16*Datenblatt!O244^2+Datenblatt!$D$16*Datenblatt!O244+Datenblatt!$E$16,0))))))))))))))))))</f>
        <v>#DIV/0!</v>
      </c>
      <c r="N244">
        <f>IF(AND($C244=13,H244&lt;Datenblatt!$AA$3),0,IF(AND($C244=14,H244&lt;Datenblatt!$AA$4),0,IF(AND($C244=15,H244&lt;Datenblatt!$AA$5),0,IF(AND($C244=16,H244&lt;Datenblatt!$AA$6),0,IF(AND($C244=12,H244&lt;Datenblatt!$AA$7),0,IF(AND($C244=11,H244&lt;Datenblatt!$AA$8),0,IF(AND($C244=13,H244&gt;Datenblatt!$Z$3),100,IF(AND($C244=14,H244&gt;Datenblatt!$Z$4),100,IF(AND($C244=15,H244&gt;Datenblatt!$Z$5),100,IF(AND($C244=16,H244&gt;Datenblatt!$Z$6),100,IF(AND($C244=12,H244&gt;Datenblatt!$Z$7),100,IF(AND($C244=11,H244&gt;Datenblatt!$Z$8),100,IF($C244=13,(Datenblatt!$B$19*Übersicht!H244^3)+(Datenblatt!$C$19*Übersicht!H244^2)+(Datenblatt!$D$19*Übersicht!H244)+Datenblatt!$E$19,IF($C244=14,(Datenblatt!$B$20*Übersicht!H244^3)+(Datenblatt!$C$20*Übersicht!H244^2)+(Datenblatt!$D$20*Übersicht!H244)+Datenblatt!$E$20,IF($C244=15,(Datenblatt!$B$21*Übersicht!H244^3)+(Datenblatt!$C$21*Übersicht!H244^2)+(Datenblatt!$D$21*Übersicht!H244)+Datenblatt!$E$21,IF($C244=16,(Datenblatt!$B$22*Übersicht!H244^3)+(Datenblatt!$C$22*Übersicht!H244^2)+(Datenblatt!$D$22*Übersicht!H244)+Datenblatt!$E$22,IF($C244=12,(Datenblatt!$B$23*Übersicht!H244^3)+(Datenblatt!$C$23*Übersicht!H244^2)+(Datenblatt!$D$23*Übersicht!H244)+Datenblatt!$E$23,IF($C244=11,(Datenblatt!$B$24*Übersicht!H244^3)+(Datenblatt!$C$24*Übersicht!H244^2)+(Datenblatt!$D$24*Übersicht!H244)+Datenblatt!$E$24,0))))))))))))))))))</f>
        <v>0</v>
      </c>
      <c r="O244">
        <f>IF(AND(I244="",C244=11),Datenblatt!$I$26,IF(AND(I244="",C244=12),Datenblatt!$I$26,IF(AND(I244="",C244=16),Datenblatt!$I$27,IF(AND(I244="",C244=15),Datenblatt!$I$26,IF(AND(I244="",C244=14),Datenblatt!$I$26,IF(AND(I244="",C244=13),Datenblatt!$I$26,IF(AND($C244=13,I244&gt;Datenblatt!$AC$3),0,IF(AND($C244=14,I244&gt;Datenblatt!$AC$4),0,IF(AND($C244=15,I244&gt;Datenblatt!$AC$5),0,IF(AND($C244=16,I244&gt;Datenblatt!$AC$6),0,IF(AND($C244=12,I244&gt;Datenblatt!$AC$7),0,IF(AND($C244=11,I244&gt;Datenblatt!$AC$8),0,IF(AND($C244=13,I244&lt;Datenblatt!$AB$3),100,IF(AND($C244=14,I244&lt;Datenblatt!$AB$4),100,IF(AND($C244=15,I244&lt;Datenblatt!$AB$5),100,IF(AND($C244=16,I244&lt;Datenblatt!$AB$6),100,IF(AND($C244=12,I244&lt;Datenblatt!$AB$7),100,IF(AND($C244=11,I244&lt;Datenblatt!$AB$8),100,IF($C244=13,(Datenblatt!$B$27*Übersicht!I244^3)+(Datenblatt!$C$27*Übersicht!I244^2)+(Datenblatt!$D$27*Übersicht!I244)+Datenblatt!$E$27,IF($C244=14,(Datenblatt!$B$28*Übersicht!I244^3)+(Datenblatt!$C$28*Übersicht!I244^2)+(Datenblatt!$D$28*Übersicht!I244)+Datenblatt!$E$28,IF($C244=15,(Datenblatt!$B$29*Übersicht!I244^3)+(Datenblatt!$C$29*Übersicht!I244^2)+(Datenblatt!$D$29*Übersicht!I244)+Datenblatt!$E$29,IF($C244=16,(Datenblatt!$B$30*Übersicht!I244^3)+(Datenblatt!$C$30*Übersicht!I244^2)+(Datenblatt!$D$30*Übersicht!I244)+Datenblatt!$E$30,IF($C244=12,(Datenblatt!$B$31*Übersicht!I244^3)+(Datenblatt!$C$31*Übersicht!I244^2)+(Datenblatt!$D$31*Übersicht!I244)+Datenblatt!$E$31,IF($C244=11,(Datenblatt!$B$32*Übersicht!I244^3)+(Datenblatt!$C$32*Übersicht!I244^2)+(Datenblatt!$D$32*Übersicht!I244)+Datenblatt!$E$32,0))))))))))))))))))))))))</f>
        <v>0</v>
      </c>
      <c r="P244">
        <f>IF(AND(I244="",C244=11),Datenblatt!$I$29,IF(AND(I244="",C244=12),Datenblatt!$I$29,IF(AND(I244="",C244=16),Datenblatt!$I$29,IF(AND(I244="",C244=15),Datenblatt!$I$29,IF(AND(I244="",C244=14),Datenblatt!$I$29,IF(AND(I244="",C244=13),Datenblatt!$I$29,IF(AND($C244=13,I244&gt;Datenblatt!$AC$3),0,IF(AND($C244=14,I244&gt;Datenblatt!$AC$4),0,IF(AND($C244=15,I244&gt;Datenblatt!$AC$5),0,IF(AND($C244=16,I244&gt;Datenblatt!$AC$6),0,IF(AND($C244=12,I244&gt;Datenblatt!$AC$7),0,IF(AND($C244=11,I244&gt;Datenblatt!$AC$8),0,IF(AND($C244=13,I244&lt;Datenblatt!$AB$3),100,IF(AND($C244=14,I244&lt;Datenblatt!$AB$4),100,IF(AND($C244=15,I244&lt;Datenblatt!$AB$5),100,IF(AND($C244=16,I244&lt;Datenblatt!$AB$6),100,IF(AND($C244=12,I244&lt;Datenblatt!$AB$7),100,IF(AND($C244=11,I244&lt;Datenblatt!$AB$8),100,IF($C244=13,(Datenblatt!$B$27*Übersicht!I244^3)+(Datenblatt!$C$27*Übersicht!I244^2)+(Datenblatt!$D$27*Übersicht!I244)+Datenblatt!$E$27,IF($C244=14,(Datenblatt!$B$28*Übersicht!I244^3)+(Datenblatt!$C$28*Übersicht!I244^2)+(Datenblatt!$D$28*Übersicht!I244)+Datenblatt!$E$28,IF($C244=15,(Datenblatt!$B$29*Übersicht!I244^3)+(Datenblatt!$C$29*Übersicht!I244^2)+(Datenblatt!$D$29*Übersicht!I244)+Datenblatt!$E$29,IF($C244=16,(Datenblatt!$B$30*Übersicht!I244^3)+(Datenblatt!$C$30*Übersicht!I244^2)+(Datenblatt!$D$30*Übersicht!I244)+Datenblatt!$E$30,IF($C244=12,(Datenblatt!$B$31*Übersicht!I244^3)+(Datenblatt!$C$31*Übersicht!I244^2)+(Datenblatt!$D$31*Übersicht!I244)+Datenblatt!$E$31,IF($C244=11,(Datenblatt!$B$32*Übersicht!I244^3)+(Datenblatt!$C$32*Übersicht!I244^2)+(Datenblatt!$D$32*Übersicht!I244)+Datenblatt!$E$32,0))))))))))))))))))))))))</f>
        <v>0</v>
      </c>
      <c r="Q244" s="2" t="e">
        <f t="shared" si="12"/>
        <v>#DIV/0!</v>
      </c>
      <c r="R244" s="2" t="e">
        <f t="shared" si="13"/>
        <v>#DIV/0!</v>
      </c>
      <c r="T244" s="2"/>
      <c r="U244" s="2">
        <f>Datenblatt!$I$10</f>
        <v>63</v>
      </c>
      <c r="V244" s="2">
        <f>Datenblatt!$I$18</f>
        <v>62</v>
      </c>
      <c r="W244" s="2">
        <f>Datenblatt!$I$26</f>
        <v>56</v>
      </c>
      <c r="X244" s="2">
        <f>Datenblatt!$I$34</f>
        <v>58</v>
      </c>
      <c r="Y244" s="7" t="e">
        <f t="shared" si="14"/>
        <v>#DIV/0!</v>
      </c>
      <c r="AA244" s="2">
        <f>Datenblatt!$I$5</f>
        <v>73</v>
      </c>
      <c r="AB244">
        <f>Datenblatt!$I$13</f>
        <v>80</v>
      </c>
      <c r="AC244">
        <f>Datenblatt!$I$21</f>
        <v>80</v>
      </c>
      <c r="AD244">
        <f>Datenblatt!$I$29</f>
        <v>71</v>
      </c>
      <c r="AE244">
        <f>Datenblatt!$I$37</f>
        <v>75</v>
      </c>
      <c r="AF244" s="7" t="e">
        <f t="shared" si="15"/>
        <v>#DIV/0!</v>
      </c>
    </row>
    <row r="245" spans="11:32" ht="18.75" x14ac:dyDescent="0.3">
      <c r="K245" s="3" t="e">
        <f>IF(AND($C245=13,Datenblatt!M245&lt;Datenblatt!$S$3),0,IF(AND($C245=14,Datenblatt!M245&lt;Datenblatt!$S$4),0,IF(AND($C245=15,Datenblatt!M245&lt;Datenblatt!$S$5),0,IF(AND($C245=16,Datenblatt!M245&lt;Datenblatt!$S$6),0,IF(AND($C245=12,Datenblatt!M245&lt;Datenblatt!$S$7),0,IF(AND($C245=11,Datenblatt!M245&lt;Datenblatt!$S$8),0,IF(AND($C245=13,Datenblatt!M245&gt;Datenblatt!$R$3),100,IF(AND($C245=14,Datenblatt!M245&gt;Datenblatt!$R$4),100,IF(AND($C245=15,Datenblatt!M245&gt;Datenblatt!$R$5),100,IF(AND($C245=16,Datenblatt!M245&gt;Datenblatt!$R$6),100,IF(AND($C245=12,Datenblatt!M245&gt;Datenblatt!$R$7),100,IF(AND($C245=11,Datenblatt!M245&gt;Datenblatt!$R$8),100,IF(Übersicht!$C245=13,Datenblatt!$B$35*Datenblatt!M245^3+Datenblatt!$C$35*Datenblatt!M245^2+Datenblatt!$D$35*Datenblatt!M245+Datenblatt!$E$35,IF(Übersicht!$C245=14,Datenblatt!$B$36*Datenblatt!M245^3+Datenblatt!$C$36*Datenblatt!M245^2+Datenblatt!$D$36*Datenblatt!M245+Datenblatt!$E$36,IF(Übersicht!$C245=15,Datenblatt!$B$37*Datenblatt!M245^3+Datenblatt!$C$37*Datenblatt!M245^2+Datenblatt!$D$37*Datenblatt!M245+Datenblatt!$E$37,IF(Übersicht!$C245=16,Datenblatt!$B$38*Datenblatt!M245^3+Datenblatt!$C$38*Datenblatt!M245^2+Datenblatt!$D$38*Datenblatt!M245+Datenblatt!$E$38,IF(Übersicht!$C245=12,Datenblatt!$B$39*Datenblatt!M245^3+Datenblatt!$C$39*Datenblatt!M245^2+Datenblatt!$D$39*Datenblatt!M245+Datenblatt!$E$39,IF(Übersicht!$C245=11,Datenblatt!$B$40*Datenblatt!M245^3+Datenblatt!$C$40*Datenblatt!M245^2+Datenblatt!$D$40*Datenblatt!M245+Datenblatt!$E$40,0))))))))))))))))))</f>
        <v>#DIV/0!</v>
      </c>
      <c r="L245" s="3"/>
      <c r="M245" t="e">
        <f>IF(AND(Übersicht!$C245=13,Datenblatt!O245&lt;Datenblatt!$Y$3),0,IF(AND(Übersicht!$C245=14,Datenblatt!O245&lt;Datenblatt!$Y$4),0,IF(AND(Übersicht!$C245=15,Datenblatt!O245&lt;Datenblatt!$Y$5),0,IF(AND(Übersicht!$C245=16,Datenblatt!O245&lt;Datenblatt!$Y$6),0,IF(AND(Übersicht!$C245=12,Datenblatt!O245&lt;Datenblatt!$Y$7),0,IF(AND(Übersicht!$C245=11,Datenblatt!O245&lt;Datenblatt!$Y$8),0,IF(AND($C245=13,Datenblatt!O245&gt;Datenblatt!$X$3),100,IF(AND($C245=14,Datenblatt!O245&gt;Datenblatt!$X$4),100,IF(AND($C245=15,Datenblatt!O245&gt;Datenblatt!$X$5),100,IF(AND($C245=16,Datenblatt!O245&gt;Datenblatt!$X$6),100,IF(AND($C245=12,Datenblatt!O245&gt;Datenblatt!$X$7),100,IF(AND($C245=11,Datenblatt!O245&gt;Datenblatt!$X$8),100,IF(Übersicht!$C245=13,Datenblatt!$B$11*Datenblatt!O245^3+Datenblatt!$C$11*Datenblatt!O245^2+Datenblatt!$D$11*Datenblatt!O245+Datenblatt!$E$11,IF(Übersicht!$C245=14,Datenblatt!$B$12*Datenblatt!O245^3+Datenblatt!$C$12*Datenblatt!O245^2+Datenblatt!$D$12*Datenblatt!O245+Datenblatt!$E$12,IF(Übersicht!$C245=15,Datenblatt!$B$13*Datenblatt!O245^3+Datenblatt!$C$13*Datenblatt!O245^2+Datenblatt!$D$13*Datenblatt!O245+Datenblatt!$E$13,IF(Übersicht!$C245=16,Datenblatt!$B$14*Datenblatt!O245^3+Datenblatt!$C$14*Datenblatt!O245^2+Datenblatt!$D$14*Datenblatt!O245+Datenblatt!$E$14,IF(Übersicht!$C245=12,Datenblatt!$B$15*Datenblatt!O245^3+Datenblatt!$C$15*Datenblatt!O245^2+Datenblatt!$D$15*Datenblatt!O245+Datenblatt!$E$15,IF(Übersicht!$C245=11,Datenblatt!$B$16*Datenblatt!O245^3+Datenblatt!$C$16*Datenblatt!O245^2+Datenblatt!$D$16*Datenblatt!O245+Datenblatt!$E$16,0))))))))))))))))))</f>
        <v>#DIV/0!</v>
      </c>
      <c r="N245">
        <f>IF(AND($C245=13,H245&lt;Datenblatt!$AA$3),0,IF(AND($C245=14,H245&lt;Datenblatt!$AA$4),0,IF(AND($C245=15,H245&lt;Datenblatt!$AA$5),0,IF(AND($C245=16,H245&lt;Datenblatt!$AA$6),0,IF(AND($C245=12,H245&lt;Datenblatt!$AA$7),0,IF(AND($C245=11,H245&lt;Datenblatt!$AA$8),0,IF(AND($C245=13,H245&gt;Datenblatt!$Z$3),100,IF(AND($C245=14,H245&gt;Datenblatt!$Z$4),100,IF(AND($C245=15,H245&gt;Datenblatt!$Z$5),100,IF(AND($C245=16,H245&gt;Datenblatt!$Z$6),100,IF(AND($C245=12,H245&gt;Datenblatt!$Z$7),100,IF(AND($C245=11,H245&gt;Datenblatt!$Z$8),100,IF($C245=13,(Datenblatt!$B$19*Übersicht!H245^3)+(Datenblatt!$C$19*Übersicht!H245^2)+(Datenblatt!$D$19*Übersicht!H245)+Datenblatt!$E$19,IF($C245=14,(Datenblatt!$B$20*Übersicht!H245^3)+(Datenblatt!$C$20*Übersicht!H245^2)+(Datenblatt!$D$20*Übersicht!H245)+Datenblatt!$E$20,IF($C245=15,(Datenblatt!$B$21*Übersicht!H245^3)+(Datenblatt!$C$21*Übersicht!H245^2)+(Datenblatt!$D$21*Übersicht!H245)+Datenblatt!$E$21,IF($C245=16,(Datenblatt!$B$22*Übersicht!H245^3)+(Datenblatt!$C$22*Übersicht!H245^2)+(Datenblatt!$D$22*Übersicht!H245)+Datenblatt!$E$22,IF($C245=12,(Datenblatt!$B$23*Übersicht!H245^3)+(Datenblatt!$C$23*Übersicht!H245^2)+(Datenblatt!$D$23*Übersicht!H245)+Datenblatt!$E$23,IF($C245=11,(Datenblatt!$B$24*Übersicht!H245^3)+(Datenblatt!$C$24*Übersicht!H245^2)+(Datenblatt!$D$24*Übersicht!H245)+Datenblatt!$E$24,0))))))))))))))))))</f>
        <v>0</v>
      </c>
      <c r="O245">
        <f>IF(AND(I245="",C245=11),Datenblatt!$I$26,IF(AND(I245="",C245=12),Datenblatt!$I$26,IF(AND(I245="",C245=16),Datenblatt!$I$27,IF(AND(I245="",C245=15),Datenblatt!$I$26,IF(AND(I245="",C245=14),Datenblatt!$I$26,IF(AND(I245="",C245=13),Datenblatt!$I$26,IF(AND($C245=13,I245&gt;Datenblatt!$AC$3),0,IF(AND($C245=14,I245&gt;Datenblatt!$AC$4),0,IF(AND($C245=15,I245&gt;Datenblatt!$AC$5),0,IF(AND($C245=16,I245&gt;Datenblatt!$AC$6),0,IF(AND($C245=12,I245&gt;Datenblatt!$AC$7),0,IF(AND($C245=11,I245&gt;Datenblatt!$AC$8),0,IF(AND($C245=13,I245&lt;Datenblatt!$AB$3),100,IF(AND($C245=14,I245&lt;Datenblatt!$AB$4),100,IF(AND($C245=15,I245&lt;Datenblatt!$AB$5),100,IF(AND($C245=16,I245&lt;Datenblatt!$AB$6),100,IF(AND($C245=12,I245&lt;Datenblatt!$AB$7),100,IF(AND($C245=11,I245&lt;Datenblatt!$AB$8),100,IF($C245=13,(Datenblatt!$B$27*Übersicht!I245^3)+(Datenblatt!$C$27*Übersicht!I245^2)+(Datenblatt!$D$27*Übersicht!I245)+Datenblatt!$E$27,IF($C245=14,(Datenblatt!$B$28*Übersicht!I245^3)+(Datenblatt!$C$28*Übersicht!I245^2)+(Datenblatt!$D$28*Übersicht!I245)+Datenblatt!$E$28,IF($C245=15,(Datenblatt!$B$29*Übersicht!I245^3)+(Datenblatt!$C$29*Übersicht!I245^2)+(Datenblatt!$D$29*Übersicht!I245)+Datenblatt!$E$29,IF($C245=16,(Datenblatt!$B$30*Übersicht!I245^3)+(Datenblatt!$C$30*Übersicht!I245^2)+(Datenblatt!$D$30*Übersicht!I245)+Datenblatt!$E$30,IF($C245=12,(Datenblatt!$B$31*Übersicht!I245^3)+(Datenblatt!$C$31*Übersicht!I245^2)+(Datenblatt!$D$31*Übersicht!I245)+Datenblatt!$E$31,IF($C245=11,(Datenblatt!$B$32*Übersicht!I245^3)+(Datenblatt!$C$32*Übersicht!I245^2)+(Datenblatt!$D$32*Übersicht!I245)+Datenblatt!$E$32,0))))))))))))))))))))))))</f>
        <v>0</v>
      </c>
      <c r="P245">
        <f>IF(AND(I245="",C245=11),Datenblatt!$I$29,IF(AND(I245="",C245=12),Datenblatt!$I$29,IF(AND(I245="",C245=16),Datenblatt!$I$29,IF(AND(I245="",C245=15),Datenblatt!$I$29,IF(AND(I245="",C245=14),Datenblatt!$I$29,IF(AND(I245="",C245=13),Datenblatt!$I$29,IF(AND($C245=13,I245&gt;Datenblatt!$AC$3),0,IF(AND($C245=14,I245&gt;Datenblatt!$AC$4),0,IF(AND($C245=15,I245&gt;Datenblatt!$AC$5),0,IF(AND($C245=16,I245&gt;Datenblatt!$AC$6),0,IF(AND($C245=12,I245&gt;Datenblatt!$AC$7),0,IF(AND($C245=11,I245&gt;Datenblatt!$AC$8),0,IF(AND($C245=13,I245&lt;Datenblatt!$AB$3),100,IF(AND($C245=14,I245&lt;Datenblatt!$AB$4),100,IF(AND($C245=15,I245&lt;Datenblatt!$AB$5),100,IF(AND($C245=16,I245&lt;Datenblatt!$AB$6),100,IF(AND($C245=12,I245&lt;Datenblatt!$AB$7),100,IF(AND($C245=11,I245&lt;Datenblatt!$AB$8),100,IF($C245=13,(Datenblatt!$B$27*Übersicht!I245^3)+(Datenblatt!$C$27*Übersicht!I245^2)+(Datenblatt!$D$27*Übersicht!I245)+Datenblatt!$E$27,IF($C245=14,(Datenblatt!$B$28*Übersicht!I245^3)+(Datenblatt!$C$28*Übersicht!I245^2)+(Datenblatt!$D$28*Übersicht!I245)+Datenblatt!$E$28,IF($C245=15,(Datenblatt!$B$29*Übersicht!I245^3)+(Datenblatt!$C$29*Übersicht!I245^2)+(Datenblatt!$D$29*Übersicht!I245)+Datenblatt!$E$29,IF($C245=16,(Datenblatt!$B$30*Übersicht!I245^3)+(Datenblatt!$C$30*Übersicht!I245^2)+(Datenblatt!$D$30*Übersicht!I245)+Datenblatt!$E$30,IF($C245=12,(Datenblatt!$B$31*Übersicht!I245^3)+(Datenblatt!$C$31*Übersicht!I245^2)+(Datenblatt!$D$31*Übersicht!I245)+Datenblatt!$E$31,IF($C245=11,(Datenblatt!$B$32*Übersicht!I245^3)+(Datenblatt!$C$32*Übersicht!I245^2)+(Datenblatt!$D$32*Übersicht!I245)+Datenblatt!$E$32,0))))))))))))))))))))))))</f>
        <v>0</v>
      </c>
      <c r="Q245" s="2" t="e">
        <f t="shared" si="12"/>
        <v>#DIV/0!</v>
      </c>
      <c r="R245" s="2" t="e">
        <f t="shared" si="13"/>
        <v>#DIV/0!</v>
      </c>
      <c r="T245" s="2"/>
      <c r="U245" s="2">
        <f>Datenblatt!$I$10</f>
        <v>63</v>
      </c>
      <c r="V245" s="2">
        <f>Datenblatt!$I$18</f>
        <v>62</v>
      </c>
      <c r="W245" s="2">
        <f>Datenblatt!$I$26</f>
        <v>56</v>
      </c>
      <c r="X245" s="2">
        <f>Datenblatt!$I$34</f>
        <v>58</v>
      </c>
      <c r="Y245" s="7" t="e">
        <f t="shared" si="14"/>
        <v>#DIV/0!</v>
      </c>
      <c r="AA245" s="2">
        <f>Datenblatt!$I$5</f>
        <v>73</v>
      </c>
      <c r="AB245">
        <f>Datenblatt!$I$13</f>
        <v>80</v>
      </c>
      <c r="AC245">
        <f>Datenblatt!$I$21</f>
        <v>80</v>
      </c>
      <c r="AD245">
        <f>Datenblatt!$I$29</f>
        <v>71</v>
      </c>
      <c r="AE245">
        <f>Datenblatt!$I$37</f>
        <v>75</v>
      </c>
      <c r="AF245" s="7" t="e">
        <f t="shared" si="15"/>
        <v>#DIV/0!</v>
      </c>
    </row>
    <row r="246" spans="11:32" ht="18.75" x14ac:dyDescent="0.3">
      <c r="K246" s="3" t="e">
        <f>IF(AND($C246=13,Datenblatt!M246&lt;Datenblatt!$S$3),0,IF(AND($C246=14,Datenblatt!M246&lt;Datenblatt!$S$4),0,IF(AND($C246=15,Datenblatt!M246&lt;Datenblatt!$S$5),0,IF(AND($C246=16,Datenblatt!M246&lt;Datenblatt!$S$6),0,IF(AND($C246=12,Datenblatt!M246&lt;Datenblatt!$S$7),0,IF(AND($C246=11,Datenblatt!M246&lt;Datenblatt!$S$8),0,IF(AND($C246=13,Datenblatt!M246&gt;Datenblatt!$R$3),100,IF(AND($C246=14,Datenblatt!M246&gt;Datenblatt!$R$4),100,IF(AND($C246=15,Datenblatt!M246&gt;Datenblatt!$R$5),100,IF(AND($C246=16,Datenblatt!M246&gt;Datenblatt!$R$6),100,IF(AND($C246=12,Datenblatt!M246&gt;Datenblatt!$R$7),100,IF(AND($C246=11,Datenblatt!M246&gt;Datenblatt!$R$8),100,IF(Übersicht!$C246=13,Datenblatt!$B$35*Datenblatt!M246^3+Datenblatt!$C$35*Datenblatt!M246^2+Datenblatt!$D$35*Datenblatt!M246+Datenblatt!$E$35,IF(Übersicht!$C246=14,Datenblatt!$B$36*Datenblatt!M246^3+Datenblatt!$C$36*Datenblatt!M246^2+Datenblatt!$D$36*Datenblatt!M246+Datenblatt!$E$36,IF(Übersicht!$C246=15,Datenblatt!$B$37*Datenblatt!M246^3+Datenblatt!$C$37*Datenblatt!M246^2+Datenblatt!$D$37*Datenblatt!M246+Datenblatt!$E$37,IF(Übersicht!$C246=16,Datenblatt!$B$38*Datenblatt!M246^3+Datenblatt!$C$38*Datenblatt!M246^2+Datenblatt!$D$38*Datenblatt!M246+Datenblatt!$E$38,IF(Übersicht!$C246=12,Datenblatt!$B$39*Datenblatt!M246^3+Datenblatt!$C$39*Datenblatt!M246^2+Datenblatt!$D$39*Datenblatt!M246+Datenblatt!$E$39,IF(Übersicht!$C246=11,Datenblatt!$B$40*Datenblatt!M246^3+Datenblatt!$C$40*Datenblatt!M246^2+Datenblatt!$D$40*Datenblatt!M246+Datenblatt!$E$40,0))))))))))))))))))</f>
        <v>#DIV/0!</v>
      </c>
      <c r="L246" s="3"/>
      <c r="M246" t="e">
        <f>IF(AND(Übersicht!$C246=13,Datenblatt!O246&lt;Datenblatt!$Y$3),0,IF(AND(Übersicht!$C246=14,Datenblatt!O246&lt;Datenblatt!$Y$4),0,IF(AND(Übersicht!$C246=15,Datenblatt!O246&lt;Datenblatt!$Y$5),0,IF(AND(Übersicht!$C246=16,Datenblatt!O246&lt;Datenblatt!$Y$6),0,IF(AND(Übersicht!$C246=12,Datenblatt!O246&lt;Datenblatt!$Y$7),0,IF(AND(Übersicht!$C246=11,Datenblatt!O246&lt;Datenblatt!$Y$8),0,IF(AND($C246=13,Datenblatt!O246&gt;Datenblatt!$X$3),100,IF(AND($C246=14,Datenblatt!O246&gt;Datenblatt!$X$4),100,IF(AND($C246=15,Datenblatt!O246&gt;Datenblatt!$X$5),100,IF(AND($C246=16,Datenblatt!O246&gt;Datenblatt!$X$6),100,IF(AND($C246=12,Datenblatt!O246&gt;Datenblatt!$X$7),100,IF(AND($C246=11,Datenblatt!O246&gt;Datenblatt!$X$8),100,IF(Übersicht!$C246=13,Datenblatt!$B$11*Datenblatt!O246^3+Datenblatt!$C$11*Datenblatt!O246^2+Datenblatt!$D$11*Datenblatt!O246+Datenblatt!$E$11,IF(Übersicht!$C246=14,Datenblatt!$B$12*Datenblatt!O246^3+Datenblatt!$C$12*Datenblatt!O246^2+Datenblatt!$D$12*Datenblatt!O246+Datenblatt!$E$12,IF(Übersicht!$C246=15,Datenblatt!$B$13*Datenblatt!O246^3+Datenblatt!$C$13*Datenblatt!O246^2+Datenblatt!$D$13*Datenblatt!O246+Datenblatt!$E$13,IF(Übersicht!$C246=16,Datenblatt!$B$14*Datenblatt!O246^3+Datenblatt!$C$14*Datenblatt!O246^2+Datenblatt!$D$14*Datenblatt!O246+Datenblatt!$E$14,IF(Übersicht!$C246=12,Datenblatt!$B$15*Datenblatt!O246^3+Datenblatt!$C$15*Datenblatt!O246^2+Datenblatt!$D$15*Datenblatt!O246+Datenblatt!$E$15,IF(Übersicht!$C246=11,Datenblatt!$B$16*Datenblatt!O246^3+Datenblatt!$C$16*Datenblatt!O246^2+Datenblatt!$D$16*Datenblatt!O246+Datenblatt!$E$16,0))))))))))))))))))</f>
        <v>#DIV/0!</v>
      </c>
      <c r="N246">
        <f>IF(AND($C246=13,H246&lt;Datenblatt!$AA$3),0,IF(AND($C246=14,H246&lt;Datenblatt!$AA$4),0,IF(AND($C246=15,H246&lt;Datenblatt!$AA$5),0,IF(AND($C246=16,H246&lt;Datenblatt!$AA$6),0,IF(AND($C246=12,H246&lt;Datenblatt!$AA$7),0,IF(AND($C246=11,H246&lt;Datenblatt!$AA$8),0,IF(AND($C246=13,H246&gt;Datenblatt!$Z$3),100,IF(AND($C246=14,H246&gt;Datenblatt!$Z$4),100,IF(AND($C246=15,H246&gt;Datenblatt!$Z$5),100,IF(AND($C246=16,H246&gt;Datenblatt!$Z$6),100,IF(AND($C246=12,H246&gt;Datenblatt!$Z$7),100,IF(AND($C246=11,H246&gt;Datenblatt!$Z$8),100,IF($C246=13,(Datenblatt!$B$19*Übersicht!H246^3)+(Datenblatt!$C$19*Übersicht!H246^2)+(Datenblatt!$D$19*Übersicht!H246)+Datenblatt!$E$19,IF($C246=14,(Datenblatt!$B$20*Übersicht!H246^3)+(Datenblatt!$C$20*Übersicht!H246^2)+(Datenblatt!$D$20*Übersicht!H246)+Datenblatt!$E$20,IF($C246=15,(Datenblatt!$B$21*Übersicht!H246^3)+(Datenblatt!$C$21*Übersicht!H246^2)+(Datenblatt!$D$21*Übersicht!H246)+Datenblatt!$E$21,IF($C246=16,(Datenblatt!$B$22*Übersicht!H246^3)+(Datenblatt!$C$22*Übersicht!H246^2)+(Datenblatt!$D$22*Übersicht!H246)+Datenblatt!$E$22,IF($C246=12,(Datenblatt!$B$23*Übersicht!H246^3)+(Datenblatt!$C$23*Übersicht!H246^2)+(Datenblatt!$D$23*Übersicht!H246)+Datenblatt!$E$23,IF($C246=11,(Datenblatt!$B$24*Übersicht!H246^3)+(Datenblatt!$C$24*Übersicht!H246^2)+(Datenblatt!$D$24*Übersicht!H246)+Datenblatt!$E$24,0))))))))))))))))))</f>
        <v>0</v>
      </c>
      <c r="O246">
        <f>IF(AND(I246="",C246=11),Datenblatt!$I$26,IF(AND(I246="",C246=12),Datenblatt!$I$26,IF(AND(I246="",C246=16),Datenblatt!$I$27,IF(AND(I246="",C246=15),Datenblatt!$I$26,IF(AND(I246="",C246=14),Datenblatt!$I$26,IF(AND(I246="",C246=13),Datenblatt!$I$26,IF(AND($C246=13,I246&gt;Datenblatt!$AC$3),0,IF(AND($C246=14,I246&gt;Datenblatt!$AC$4),0,IF(AND($C246=15,I246&gt;Datenblatt!$AC$5),0,IF(AND($C246=16,I246&gt;Datenblatt!$AC$6),0,IF(AND($C246=12,I246&gt;Datenblatt!$AC$7),0,IF(AND($C246=11,I246&gt;Datenblatt!$AC$8),0,IF(AND($C246=13,I246&lt;Datenblatt!$AB$3),100,IF(AND($C246=14,I246&lt;Datenblatt!$AB$4),100,IF(AND($C246=15,I246&lt;Datenblatt!$AB$5),100,IF(AND($C246=16,I246&lt;Datenblatt!$AB$6),100,IF(AND($C246=12,I246&lt;Datenblatt!$AB$7),100,IF(AND($C246=11,I246&lt;Datenblatt!$AB$8),100,IF($C246=13,(Datenblatt!$B$27*Übersicht!I246^3)+(Datenblatt!$C$27*Übersicht!I246^2)+(Datenblatt!$D$27*Übersicht!I246)+Datenblatt!$E$27,IF($C246=14,(Datenblatt!$B$28*Übersicht!I246^3)+(Datenblatt!$C$28*Übersicht!I246^2)+(Datenblatt!$D$28*Übersicht!I246)+Datenblatt!$E$28,IF($C246=15,(Datenblatt!$B$29*Übersicht!I246^3)+(Datenblatt!$C$29*Übersicht!I246^2)+(Datenblatt!$D$29*Übersicht!I246)+Datenblatt!$E$29,IF($C246=16,(Datenblatt!$B$30*Übersicht!I246^3)+(Datenblatt!$C$30*Übersicht!I246^2)+(Datenblatt!$D$30*Übersicht!I246)+Datenblatt!$E$30,IF($C246=12,(Datenblatt!$B$31*Übersicht!I246^3)+(Datenblatt!$C$31*Übersicht!I246^2)+(Datenblatt!$D$31*Übersicht!I246)+Datenblatt!$E$31,IF($C246=11,(Datenblatt!$B$32*Übersicht!I246^3)+(Datenblatt!$C$32*Übersicht!I246^2)+(Datenblatt!$D$32*Übersicht!I246)+Datenblatt!$E$32,0))))))))))))))))))))))))</f>
        <v>0</v>
      </c>
      <c r="P246">
        <f>IF(AND(I246="",C246=11),Datenblatt!$I$29,IF(AND(I246="",C246=12),Datenblatt!$I$29,IF(AND(I246="",C246=16),Datenblatt!$I$29,IF(AND(I246="",C246=15),Datenblatt!$I$29,IF(AND(I246="",C246=14),Datenblatt!$I$29,IF(AND(I246="",C246=13),Datenblatt!$I$29,IF(AND($C246=13,I246&gt;Datenblatt!$AC$3),0,IF(AND($C246=14,I246&gt;Datenblatt!$AC$4),0,IF(AND($C246=15,I246&gt;Datenblatt!$AC$5),0,IF(AND($C246=16,I246&gt;Datenblatt!$AC$6),0,IF(AND($C246=12,I246&gt;Datenblatt!$AC$7),0,IF(AND($C246=11,I246&gt;Datenblatt!$AC$8),0,IF(AND($C246=13,I246&lt;Datenblatt!$AB$3),100,IF(AND($C246=14,I246&lt;Datenblatt!$AB$4),100,IF(AND($C246=15,I246&lt;Datenblatt!$AB$5),100,IF(AND($C246=16,I246&lt;Datenblatt!$AB$6),100,IF(AND($C246=12,I246&lt;Datenblatt!$AB$7),100,IF(AND($C246=11,I246&lt;Datenblatt!$AB$8),100,IF($C246=13,(Datenblatt!$B$27*Übersicht!I246^3)+(Datenblatt!$C$27*Übersicht!I246^2)+(Datenblatt!$D$27*Übersicht!I246)+Datenblatt!$E$27,IF($C246=14,(Datenblatt!$B$28*Übersicht!I246^3)+(Datenblatt!$C$28*Übersicht!I246^2)+(Datenblatt!$D$28*Übersicht!I246)+Datenblatt!$E$28,IF($C246=15,(Datenblatt!$B$29*Übersicht!I246^3)+(Datenblatt!$C$29*Übersicht!I246^2)+(Datenblatt!$D$29*Übersicht!I246)+Datenblatt!$E$29,IF($C246=16,(Datenblatt!$B$30*Übersicht!I246^3)+(Datenblatt!$C$30*Übersicht!I246^2)+(Datenblatt!$D$30*Übersicht!I246)+Datenblatt!$E$30,IF($C246=12,(Datenblatt!$B$31*Übersicht!I246^3)+(Datenblatt!$C$31*Übersicht!I246^2)+(Datenblatt!$D$31*Übersicht!I246)+Datenblatt!$E$31,IF($C246=11,(Datenblatt!$B$32*Übersicht!I246^3)+(Datenblatt!$C$32*Übersicht!I246^2)+(Datenblatt!$D$32*Übersicht!I246)+Datenblatt!$E$32,0))))))))))))))))))))))))</f>
        <v>0</v>
      </c>
      <c r="Q246" s="2" t="e">
        <f t="shared" si="12"/>
        <v>#DIV/0!</v>
      </c>
      <c r="R246" s="2" t="e">
        <f t="shared" si="13"/>
        <v>#DIV/0!</v>
      </c>
      <c r="T246" s="2"/>
      <c r="U246" s="2">
        <f>Datenblatt!$I$10</f>
        <v>63</v>
      </c>
      <c r="V246" s="2">
        <f>Datenblatt!$I$18</f>
        <v>62</v>
      </c>
      <c r="W246" s="2">
        <f>Datenblatt!$I$26</f>
        <v>56</v>
      </c>
      <c r="X246" s="2">
        <f>Datenblatt!$I$34</f>
        <v>58</v>
      </c>
      <c r="Y246" s="7" t="e">
        <f t="shared" si="14"/>
        <v>#DIV/0!</v>
      </c>
      <c r="AA246" s="2">
        <f>Datenblatt!$I$5</f>
        <v>73</v>
      </c>
      <c r="AB246">
        <f>Datenblatt!$I$13</f>
        <v>80</v>
      </c>
      <c r="AC246">
        <f>Datenblatt!$I$21</f>
        <v>80</v>
      </c>
      <c r="AD246">
        <f>Datenblatt!$I$29</f>
        <v>71</v>
      </c>
      <c r="AE246">
        <f>Datenblatt!$I$37</f>
        <v>75</v>
      </c>
      <c r="AF246" s="7" t="e">
        <f t="shared" si="15"/>
        <v>#DIV/0!</v>
      </c>
    </row>
    <row r="247" spans="11:32" ht="18.75" x14ac:dyDescent="0.3">
      <c r="K247" s="3" t="e">
        <f>IF(AND($C247=13,Datenblatt!M247&lt;Datenblatt!$S$3),0,IF(AND($C247=14,Datenblatt!M247&lt;Datenblatt!$S$4),0,IF(AND($C247=15,Datenblatt!M247&lt;Datenblatt!$S$5),0,IF(AND($C247=16,Datenblatt!M247&lt;Datenblatt!$S$6),0,IF(AND($C247=12,Datenblatt!M247&lt;Datenblatt!$S$7),0,IF(AND($C247=11,Datenblatt!M247&lt;Datenblatt!$S$8),0,IF(AND($C247=13,Datenblatt!M247&gt;Datenblatt!$R$3),100,IF(AND($C247=14,Datenblatt!M247&gt;Datenblatt!$R$4),100,IF(AND($C247=15,Datenblatt!M247&gt;Datenblatt!$R$5),100,IF(AND($C247=16,Datenblatt!M247&gt;Datenblatt!$R$6),100,IF(AND($C247=12,Datenblatt!M247&gt;Datenblatt!$R$7),100,IF(AND($C247=11,Datenblatt!M247&gt;Datenblatt!$R$8),100,IF(Übersicht!$C247=13,Datenblatt!$B$35*Datenblatt!M247^3+Datenblatt!$C$35*Datenblatt!M247^2+Datenblatt!$D$35*Datenblatt!M247+Datenblatt!$E$35,IF(Übersicht!$C247=14,Datenblatt!$B$36*Datenblatt!M247^3+Datenblatt!$C$36*Datenblatt!M247^2+Datenblatt!$D$36*Datenblatt!M247+Datenblatt!$E$36,IF(Übersicht!$C247=15,Datenblatt!$B$37*Datenblatt!M247^3+Datenblatt!$C$37*Datenblatt!M247^2+Datenblatt!$D$37*Datenblatt!M247+Datenblatt!$E$37,IF(Übersicht!$C247=16,Datenblatt!$B$38*Datenblatt!M247^3+Datenblatt!$C$38*Datenblatt!M247^2+Datenblatt!$D$38*Datenblatt!M247+Datenblatt!$E$38,IF(Übersicht!$C247=12,Datenblatt!$B$39*Datenblatt!M247^3+Datenblatt!$C$39*Datenblatt!M247^2+Datenblatt!$D$39*Datenblatt!M247+Datenblatt!$E$39,IF(Übersicht!$C247=11,Datenblatt!$B$40*Datenblatt!M247^3+Datenblatt!$C$40*Datenblatt!M247^2+Datenblatt!$D$40*Datenblatt!M247+Datenblatt!$E$40,0))))))))))))))))))</f>
        <v>#DIV/0!</v>
      </c>
      <c r="L247" s="3"/>
      <c r="M247" t="e">
        <f>IF(AND(Übersicht!$C247=13,Datenblatt!O247&lt;Datenblatt!$Y$3),0,IF(AND(Übersicht!$C247=14,Datenblatt!O247&lt;Datenblatt!$Y$4),0,IF(AND(Übersicht!$C247=15,Datenblatt!O247&lt;Datenblatt!$Y$5),0,IF(AND(Übersicht!$C247=16,Datenblatt!O247&lt;Datenblatt!$Y$6),0,IF(AND(Übersicht!$C247=12,Datenblatt!O247&lt;Datenblatt!$Y$7),0,IF(AND(Übersicht!$C247=11,Datenblatt!O247&lt;Datenblatt!$Y$8),0,IF(AND($C247=13,Datenblatt!O247&gt;Datenblatt!$X$3),100,IF(AND($C247=14,Datenblatt!O247&gt;Datenblatt!$X$4),100,IF(AND($C247=15,Datenblatt!O247&gt;Datenblatt!$X$5),100,IF(AND($C247=16,Datenblatt!O247&gt;Datenblatt!$X$6),100,IF(AND($C247=12,Datenblatt!O247&gt;Datenblatt!$X$7),100,IF(AND($C247=11,Datenblatt!O247&gt;Datenblatt!$X$8),100,IF(Übersicht!$C247=13,Datenblatt!$B$11*Datenblatt!O247^3+Datenblatt!$C$11*Datenblatt!O247^2+Datenblatt!$D$11*Datenblatt!O247+Datenblatt!$E$11,IF(Übersicht!$C247=14,Datenblatt!$B$12*Datenblatt!O247^3+Datenblatt!$C$12*Datenblatt!O247^2+Datenblatt!$D$12*Datenblatt!O247+Datenblatt!$E$12,IF(Übersicht!$C247=15,Datenblatt!$B$13*Datenblatt!O247^3+Datenblatt!$C$13*Datenblatt!O247^2+Datenblatt!$D$13*Datenblatt!O247+Datenblatt!$E$13,IF(Übersicht!$C247=16,Datenblatt!$B$14*Datenblatt!O247^3+Datenblatt!$C$14*Datenblatt!O247^2+Datenblatt!$D$14*Datenblatt!O247+Datenblatt!$E$14,IF(Übersicht!$C247=12,Datenblatt!$B$15*Datenblatt!O247^3+Datenblatt!$C$15*Datenblatt!O247^2+Datenblatt!$D$15*Datenblatt!O247+Datenblatt!$E$15,IF(Übersicht!$C247=11,Datenblatt!$B$16*Datenblatt!O247^3+Datenblatt!$C$16*Datenblatt!O247^2+Datenblatt!$D$16*Datenblatt!O247+Datenblatt!$E$16,0))))))))))))))))))</f>
        <v>#DIV/0!</v>
      </c>
      <c r="N247">
        <f>IF(AND($C247=13,H247&lt;Datenblatt!$AA$3),0,IF(AND($C247=14,H247&lt;Datenblatt!$AA$4),0,IF(AND($C247=15,H247&lt;Datenblatt!$AA$5),0,IF(AND($C247=16,H247&lt;Datenblatt!$AA$6),0,IF(AND($C247=12,H247&lt;Datenblatt!$AA$7),0,IF(AND($C247=11,H247&lt;Datenblatt!$AA$8),0,IF(AND($C247=13,H247&gt;Datenblatt!$Z$3),100,IF(AND($C247=14,H247&gt;Datenblatt!$Z$4),100,IF(AND($C247=15,H247&gt;Datenblatt!$Z$5),100,IF(AND($C247=16,H247&gt;Datenblatt!$Z$6),100,IF(AND($C247=12,H247&gt;Datenblatt!$Z$7),100,IF(AND($C247=11,H247&gt;Datenblatt!$Z$8),100,IF($C247=13,(Datenblatt!$B$19*Übersicht!H247^3)+(Datenblatt!$C$19*Übersicht!H247^2)+(Datenblatt!$D$19*Übersicht!H247)+Datenblatt!$E$19,IF($C247=14,(Datenblatt!$B$20*Übersicht!H247^3)+(Datenblatt!$C$20*Übersicht!H247^2)+(Datenblatt!$D$20*Übersicht!H247)+Datenblatt!$E$20,IF($C247=15,(Datenblatt!$B$21*Übersicht!H247^3)+(Datenblatt!$C$21*Übersicht!H247^2)+(Datenblatt!$D$21*Übersicht!H247)+Datenblatt!$E$21,IF($C247=16,(Datenblatt!$B$22*Übersicht!H247^3)+(Datenblatt!$C$22*Übersicht!H247^2)+(Datenblatt!$D$22*Übersicht!H247)+Datenblatt!$E$22,IF($C247=12,(Datenblatt!$B$23*Übersicht!H247^3)+(Datenblatt!$C$23*Übersicht!H247^2)+(Datenblatt!$D$23*Übersicht!H247)+Datenblatt!$E$23,IF($C247=11,(Datenblatt!$B$24*Übersicht!H247^3)+(Datenblatt!$C$24*Übersicht!H247^2)+(Datenblatt!$D$24*Übersicht!H247)+Datenblatt!$E$24,0))))))))))))))))))</f>
        <v>0</v>
      </c>
      <c r="O247">
        <f>IF(AND(I247="",C247=11),Datenblatt!$I$26,IF(AND(I247="",C247=12),Datenblatt!$I$26,IF(AND(I247="",C247=16),Datenblatt!$I$27,IF(AND(I247="",C247=15),Datenblatt!$I$26,IF(AND(I247="",C247=14),Datenblatt!$I$26,IF(AND(I247="",C247=13),Datenblatt!$I$26,IF(AND($C247=13,I247&gt;Datenblatt!$AC$3),0,IF(AND($C247=14,I247&gt;Datenblatt!$AC$4),0,IF(AND($C247=15,I247&gt;Datenblatt!$AC$5),0,IF(AND($C247=16,I247&gt;Datenblatt!$AC$6),0,IF(AND($C247=12,I247&gt;Datenblatt!$AC$7),0,IF(AND($C247=11,I247&gt;Datenblatt!$AC$8),0,IF(AND($C247=13,I247&lt;Datenblatt!$AB$3),100,IF(AND($C247=14,I247&lt;Datenblatt!$AB$4),100,IF(AND($C247=15,I247&lt;Datenblatt!$AB$5),100,IF(AND($C247=16,I247&lt;Datenblatt!$AB$6),100,IF(AND($C247=12,I247&lt;Datenblatt!$AB$7),100,IF(AND($C247=11,I247&lt;Datenblatt!$AB$8),100,IF($C247=13,(Datenblatt!$B$27*Übersicht!I247^3)+(Datenblatt!$C$27*Übersicht!I247^2)+(Datenblatt!$D$27*Übersicht!I247)+Datenblatt!$E$27,IF($C247=14,(Datenblatt!$B$28*Übersicht!I247^3)+(Datenblatt!$C$28*Übersicht!I247^2)+(Datenblatt!$D$28*Übersicht!I247)+Datenblatt!$E$28,IF($C247=15,(Datenblatt!$B$29*Übersicht!I247^3)+(Datenblatt!$C$29*Übersicht!I247^2)+(Datenblatt!$D$29*Übersicht!I247)+Datenblatt!$E$29,IF($C247=16,(Datenblatt!$B$30*Übersicht!I247^3)+(Datenblatt!$C$30*Übersicht!I247^2)+(Datenblatt!$D$30*Übersicht!I247)+Datenblatt!$E$30,IF($C247=12,(Datenblatt!$B$31*Übersicht!I247^3)+(Datenblatt!$C$31*Übersicht!I247^2)+(Datenblatt!$D$31*Übersicht!I247)+Datenblatt!$E$31,IF($C247=11,(Datenblatt!$B$32*Übersicht!I247^3)+(Datenblatt!$C$32*Übersicht!I247^2)+(Datenblatt!$D$32*Übersicht!I247)+Datenblatt!$E$32,0))))))))))))))))))))))))</f>
        <v>0</v>
      </c>
      <c r="P247">
        <f>IF(AND(I247="",C247=11),Datenblatt!$I$29,IF(AND(I247="",C247=12),Datenblatt!$I$29,IF(AND(I247="",C247=16),Datenblatt!$I$29,IF(AND(I247="",C247=15),Datenblatt!$I$29,IF(AND(I247="",C247=14),Datenblatt!$I$29,IF(AND(I247="",C247=13),Datenblatt!$I$29,IF(AND($C247=13,I247&gt;Datenblatt!$AC$3),0,IF(AND($C247=14,I247&gt;Datenblatt!$AC$4),0,IF(AND($C247=15,I247&gt;Datenblatt!$AC$5),0,IF(AND($C247=16,I247&gt;Datenblatt!$AC$6),0,IF(AND($C247=12,I247&gt;Datenblatt!$AC$7),0,IF(AND($C247=11,I247&gt;Datenblatt!$AC$8),0,IF(AND($C247=13,I247&lt;Datenblatt!$AB$3),100,IF(AND($C247=14,I247&lt;Datenblatt!$AB$4),100,IF(AND($C247=15,I247&lt;Datenblatt!$AB$5),100,IF(AND($C247=16,I247&lt;Datenblatt!$AB$6),100,IF(AND($C247=12,I247&lt;Datenblatt!$AB$7),100,IF(AND($C247=11,I247&lt;Datenblatt!$AB$8),100,IF($C247=13,(Datenblatt!$B$27*Übersicht!I247^3)+(Datenblatt!$C$27*Übersicht!I247^2)+(Datenblatt!$D$27*Übersicht!I247)+Datenblatt!$E$27,IF($C247=14,(Datenblatt!$B$28*Übersicht!I247^3)+(Datenblatt!$C$28*Übersicht!I247^2)+(Datenblatt!$D$28*Übersicht!I247)+Datenblatt!$E$28,IF($C247=15,(Datenblatt!$B$29*Übersicht!I247^3)+(Datenblatt!$C$29*Übersicht!I247^2)+(Datenblatt!$D$29*Übersicht!I247)+Datenblatt!$E$29,IF($C247=16,(Datenblatt!$B$30*Übersicht!I247^3)+(Datenblatt!$C$30*Übersicht!I247^2)+(Datenblatt!$D$30*Übersicht!I247)+Datenblatt!$E$30,IF($C247=12,(Datenblatt!$B$31*Übersicht!I247^3)+(Datenblatt!$C$31*Übersicht!I247^2)+(Datenblatt!$D$31*Übersicht!I247)+Datenblatt!$E$31,IF($C247=11,(Datenblatt!$B$32*Übersicht!I247^3)+(Datenblatt!$C$32*Übersicht!I247^2)+(Datenblatt!$D$32*Übersicht!I247)+Datenblatt!$E$32,0))))))))))))))))))))))))</f>
        <v>0</v>
      </c>
      <c r="Q247" s="2" t="e">
        <f t="shared" si="12"/>
        <v>#DIV/0!</v>
      </c>
      <c r="R247" s="2" t="e">
        <f t="shared" si="13"/>
        <v>#DIV/0!</v>
      </c>
      <c r="T247" s="2"/>
      <c r="U247" s="2">
        <f>Datenblatt!$I$10</f>
        <v>63</v>
      </c>
      <c r="V247" s="2">
        <f>Datenblatt!$I$18</f>
        <v>62</v>
      </c>
      <c r="W247" s="2">
        <f>Datenblatt!$I$26</f>
        <v>56</v>
      </c>
      <c r="X247" s="2">
        <f>Datenblatt!$I$34</f>
        <v>58</v>
      </c>
      <c r="Y247" s="7" t="e">
        <f t="shared" si="14"/>
        <v>#DIV/0!</v>
      </c>
      <c r="AA247" s="2">
        <f>Datenblatt!$I$5</f>
        <v>73</v>
      </c>
      <c r="AB247">
        <f>Datenblatt!$I$13</f>
        <v>80</v>
      </c>
      <c r="AC247">
        <f>Datenblatt!$I$21</f>
        <v>80</v>
      </c>
      <c r="AD247">
        <f>Datenblatt!$I$29</f>
        <v>71</v>
      </c>
      <c r="AE247">
        <f>Datenblatt!$I$37</f>
        <v>75</v>
      </c>
      <c r="AF247" s="7" t="e">
        <f t="shared" si="15"/>
        <v>#DIV/0!</v>
      </c>
    </row>
    <row r="248" spans="11:32" ht="18.75" x14ac:dyDescent="0.3">
      <c r="K248" s="3" t="e">
        <f>IF(AND($C248=13,Datenblatt!M248&lt;Datenblatt!$S$3),0,IF(AND($C248=14,Datenblatt!M248&lt;Datenblatt!$S$4),0,IF(AND($C248=15,Datenblatt!M248&lt;Datenblatt!$S$5),0,IF(AND($C248=16,Datenblatt!M248&lt;Datenblatt!$S$6),0,IF(AND($C248=12,Datenblatt!M248&lt;Datenblatt!$S$7),0,IF(AND($C248=11,Datenblatt!M248&lt;Datenblatt!$S$8),0,IF(AND($C248=13,Datenblatt!M248&gt;Datenblatt!$R$3),100,IF(AND($C248=14,Datenblatt!M248&gt;Datenblatt!$R$4),100,IF(AND($C248=15,Datenblatt!M248&gt;Datenblatt!$R$5),100,IF(AND($C248=16,Datenblatt!M248&gt;Datenblatt!$R$6),100,IF(AND($C248=12,Datenblatt!M248&gt;Datenblatt!$R$7),100,IF(AND($C248=11,Datenblatt!M248&gt;Datenblatt!$R$8),100,IF(Übersicht!$C248=13,Datenblatt!$B$35*Datenblatt!M248^3+Datenblatt!$C$35*Datenblatt!M248^2+Datenblatt!$D$35*Datenblatt!M248+Datenblatt!$E$35,IF(Übersicht!$C248=14,Datenblatt!$B$36*Datenblatt!M248^3+Datenblatt!$C$36*Datenblatt!M248^2+Datenblatt!$D$36*Datenblatt!M248+Datenblatt!$E$36,IF(Übersicht!$C248=15,Datenblatt!$B$37*Datenblatt!M248^3+Datenblatt!$C$37*Datenblatt!M248^2+Datenblatt!$D$37*Datenblatt!M248+Datenblatt!$E$37,IF(Übersicht!$C248=16,Datenblatt!$B$38*Datenblatt!M248^3+Datenblatt!$C$38*Datenblatt!M248^2+Datenblatt!$D$38*Datenblatt!M248+Datenblatt!$E$38,IF(Übersicht!$C248=12,Datenblatt!$B$39*Datenblatt!M248^3+Datenblatt!$C$39*Datenblatt!M248^2+Datenblatt!$D$39*Datenblatt!M248+Datenblatt!$E$39,IF(Übersicht!$C248=11,Datenblatt!$B$40*Datenblatt!M248^3+Datenblatt!$C$40*Datenblatt!M248^2+Datenblatt!$D$40*Datenblatt!M248+Datenblatt!$E$40,0))))))))))))))))))</f>
        <v>#DIV/0!</v>
      </c>
      <c r="L248" s="3"/>
      <c r="M248" t="e">
        <f>IF(AND(Übersicht!$C248=13,Datenblatt!O248&lt;Datenblatt!$Y$3),0,IF(AND(Übersicht!$C248=14,Datenblatt!O248&lt;Datenblatt!$Y$4),0,IF(AND(Übersicht!$C248=15,Datenblatt!O248&lt;Datenblatt!$Y$5),0,IF(AND(Übersicht!$C248=16,Datenblatt!O248&lt;Datenblatt!$Y$6),0,IF(AND(Übersicht!$C248=12,Datenblatt!O248&lt;Datenblatt!$Y$7),0,IF(AND(Übersicht!$C248=11,Datenblatt!O248&lt;Datenblatt!$Y$8),0,IF(AND($C248=13,Datenblatt!O248&gt;Datenblatt!$X$3),100,IF(AND($C248=14,Datenblatt!O248&gt;Datenblatt!$X$4),100,IF(AND($C248=15,Datenblatt!O248&gt;Datenblatt!$X$5),100,IF(AND($C248=16,Datenblatt!O248&gt;Datenblatt!$X$6),100,IF(AND($C248=12,Datenblatt!O248&gt;Datenblatt!$X$7),100,IF(AND($C248=11,Datenblatt!O248&gt;Datenblatt!$X$8),100,IF(Übersicht!$C248=13,Datenblatt!$B$11*Datenblatt!O248^3+Datenblatt!$C$11*Datenblatt!O248^2+Datenblatt!$D$11*Datenblatt!O248+Datenblatt!$E$11,IF(Übersicht!$C248=14,Datenblatt!$B$12*Datenblatt!O248^3+Datenblatt!$C$12*Datenblatt!O248^2+Datenblatt!$D$12*Datenblatt!O248+Datenblatt!$E$12,IF(Übersicht!$C248=15,Datenblatt!$B$13*Datenblatt!O248^3+Datenblatt!$C$13*Datenblatt!O248^2+Datenblatt!$D$13*Datenblatt!O248+Datenblatt!$E$13,IF(Übersicht!$C248=16,Datenblatt!$B$14*Datenblatt!O248^3+Datenblatt!$C$14*Datenblatt!O248^2+Datenblatt!$D$14*Datenblatt!O248+Datenblatt!$E$14,IF(Übersicht!$C248=12,Datenblatt!$B$15*Datenblatt!O248^3+Datenblatt!$C$15*Datenblatt!O248^2+Datenblatt!$D$15*Datenblatt!O248+Datenblatt!$E$15,IF(Übersicht!$C248=11,Datenblatt!$B$16*Datenblatt!O248^3+Datenblatt!$C$16*Datenblatt!O248^2+Datenblatt!$D$16*Datenblatt!O248+Datenblatt!$E$16,0))))))))))))))))))</f>
        <v>#DIV/0!</v>
      </c>
      <c r="N248">
        <f>IF(AND($C248=13,H248&lt;Datenblatt!$AA$3),0,IF(AND($C248=14,H248&lt;Datenblatt!$AA$4),0,IF(AND($C248=15,H248&lt;Datenblatt!$AA$5),0,IF(AND($C248=16,H248&lt;Datenblatt!$AA$6),0,IF(AND($C248=12,H248&lt;Datenblatt!$AA$7),0,IF(AND($C248=11,H248&lt;Datenblatt!$AA$8),0,IF(AND($C248=13,H248&gt;Datenblatt!$Z$3),100,IF(AND($C248=14,H248&gt;Datenblatt!$Z$4),100,IF(AND($C248=15,H248&gt;Datenblatt!$Z$5),100,IF(AND($C248=16,H248&gt;Datenblatt!$Z$6),100,IF(AND($C248=12,H248&gt;Datenblatt!$Z$7),100,IF(AND($C248=11,H248&gt;Datenblatt!$Z$8),100,IF($C248=13,(Datenblatt!$B$19*Übersicht!H248^3)+(Datenblatt!$C$19*Übersicht!H248^2)+(Datenblatt!$D$19*Übersicht!H248)+Datenblatt!$E$19,IF($C248=14,(Datenblatt!$B$20*Übersicht!H248^3)+(Datenblatt!$C$20*Übersicht!H248^2)+(Datenblatt!$D$20*Übersicht!H248)+Datenblatt!$E$20,IF($C248=15,(Datenblatt!$B$21*Übersicht!H248^3)+(Datenblatt!$C$21*Übersicht!H248^2)+(Datenblatt!$D$21*Übersicht!H248)+Datenblatt!$E$21,IF($C248=16,(Datenblatt!$B$22*Übersicht!H248^3)+(Datenblatt!$C$22*Übersicht!H248^2)+(Datenblatt!$D$22*Übersicht!H248)+Datenblatt!$E$22,IF($C248=12,(Datenblatt!$B$23*Übersicht!H248^3)+(Datenblatt!$C$23*Übersicht!H248^2)+(Datenblatt!$D$23*Übersicht!H248)+Datenblatt!$E$23,IF($C248=11,(Datenblatt!$B$24*Übersicht!H248^3)+(Datenblatt!$C$24*Übersicht!H248^2)+(Datenblatt!$D$24*Übersicht!H248)+Datenblatt!$E$24,0))))))))))))))))))</f>
        <v>0</v>
      </c>
      <c r="O248">
        <f>IF(AND(I248="",C248=11),Datenblatt!$I$26,IF(AND(I248="",C248=12),Datenblatt!$I$26,IF(AND(I248="",C248=16),Datenblatt!$I$27,IF(AND(I248="",C248=15),Datenblatt!$I$26,IF(AND(I248="",C248=14),Datenblatt!$I$26,IF(AND(I248="",C248=13),Datenblatt!$I$26,IF(AND($C248=13,I248&gt;Datenblatt!$AC$3),0,IF(AND($C248=14,I248&gt;Datenblatt!$AC$4),0,IF(AND($C248=15,I248&gt;Datenblatt!$AC$5),0,IF(AND($C248=16,I248&gt;Datenblatt!$AC$6),0,IF(AND($C248=12,I248&gt;Datenblatt!$AC$7),0,IF(AND($C248=11,I248&gt;Datenblatt!$AC$8),0,IF(AND($C248=13,I248&lt;Datenblatt!$AB$3),100,IF(AND($C248=14,I248&lt;Datenblatt!$AB$4),100,IF(AND($C248=15,I248&lt;Datenblatt!$AB$5),100,IF(AND($C248=16,I248&lt;Datenblatt!$AB$6),100,IF(AND($C248=12,I248&lt;Datenblatt!$AB$7),100,IF(AND($C248=11,I248&lt;Datenblatt!$AB$8),100,IF($C248=13,(Datenblatt!$B$27*Übersicht!I248^3)+(Datenblatt!$C$27*Übersicht!I248^2)+(Datenblatt!$D$27*Übersicht!I248)+Datenblatt!$E$27,IF($C248=14,(Datenblatt!$B$28*Übersicht!I248^3)+(Datenblatt!$C$28*Übersicht!I248^2)+(Datenblatt!$D$28*Übersicht!I248)+Datenblatt!$E$28,IF($C248=15,(Datenblatt!$B$29*Übersicht!I248^3)+(Datenblatt!$C$29*Übersicht!I248^2)+(Datenblatt!$D$29*Übersicht!I248)+Datenblatt!$E$29,IF($C248=16,(Datenblatt!$B$30*Übersicht!I248^3)+(Datenblatt!$C$30*Übersicht!I248^2)+(Datenblatt!$D$30*Übersicht!I248)+Datenblatt!$E$30,IF($C248=12,(Datenblatt!$B$31*Übersicht!I248^3)+(Datenblatt!$C$31*Übersicht!I248^2)+(Datenblatt!$D$31*Übersicht!I248)+Datenblatt!$E$31,IF($C248=11,(Datenblatt!$B$32*Übersicht!I248^3)+(Datenblatt!$C$32*Übersicht!I248^2)+(Datenblatt!$D$32*Übersicht!I248)+Datenblatt!$E$32,0))))))))))))))))))))))))</f>
        <v>0</v>
      </c>
      <c r="P248">
        <f>IF(AND(I248="",C248=11),Datenblatt!$I$29,IF(AND(I248="",C248=12),Datenblatt!$I$29,IF(AND(I248="",C248=16),Datenblatt!$I$29,IF(AND(I248="",C248=15),Datenblatt!$I$29,IF(AND(I248="",C248=14),Datenblatt!$I$29,IF(AND(I248="",C248=13),Datenblatt!$I$29,IF(AND($C248=13,I248&gt;Datenblatt!$AC$3),0,IF(AND($C248=14,I248&gt;Datenblatt!$AC$4),0,IF(AND($C248=15,I248&gt;Datenblatt!$AC$5),0,IF(AND($C248=16,I248&gt;Datenblatt!$AC$6),0,IF(AND($C248=12,I248&gt;Datenblatt!$AC$7),0,IF(AND($C248=11,I248&gt;Datenblatt!$AC$8),0,IF(AND($C248=13,I248&lt;Datenblatt!$AB$3),100,IF(AND($C248=14,I248&lt;Datenblatt!$AB$4),100,IF(AND($C248=15,I248&lt;Datenblatt!$AB$5),100,IF(AND($C248=16,I248&lt;Datenblatt!$AB$6),100,IF(AND($C248=12,I248&lt;Datenblatt!$AB$7),100,IF(AND($C248=11,I248&lt;Datenblatt!$AB$8),100,IF($C248=13,(Datenblatt!$B$27*Übersicht!I248^3)+(Datenblatt!$C$27*Übersicht!I248^2)+(Datenblatt!$D$27*Übersicht!I248)+Datenblatt!$E$27,IF($C248=14,(Datenblatt!$B$28*Übersicht!I248^3)+(Datenblatt!$C$28*Übersicht!I248^2)+(Datenblatt!$D$28*Übersicht!I248)+Datenblatt!$E$28,IF($C248=15,(Datenblatt!$B$29*Übersicht!I248^3)+(Datenblatt!$C$29*Übersicht!I248^2)+(Datenblatt!$D$29*Übersicht!I248)+Datenblatt!$E$29,IF($C248=16,(Datenblatt!$B$30*Übersicht!I248^3)+(Datenblatt!$C$30*Übersicht!I248^2)+(Datenblatt!$D$30*Übersicht!I248)+Datenblatt!$E$30,IF($C248=12,(Datenblatt!$B$31*Übersicht!I248^3)+(Datenblatt!$C$31*Übersicht!I248^2)+(Datenblatt!$D$31*Übersicht!I248)+Datenblatt!$E$31,IF($C248=11,(Datenblatt!$B$32*Übersicht!I248^3)+(Datenblatt!$C$32*Übersicht!I248^2)+(Datenblatt!$D$32*Übersicht!I248)+Datenblatt!$E$32,0))))))))))))))))))))))))</f>
        <v>0</v>
      </c>
      <c r="Q248" s="2" t="e">
        <f t="shared" si="12"/>
        <v>#DIV/0!</v>
      </c>
      <c r="R248" s="2" t="e">
        <f t="shared" si="13"/>
        <v>#DIV/0!</v>
      </c>
      <c r="T248" s="2"/>
      <c r="U248" s="2">
        <f>Datenblatt!$I$10</f>
        <v>63</v>
      </c>
      <c r="V248" s="2">
        <f>Datenblatt!$I$18</f>
        <v>62</v>
      </c>
      <c r="W248" s="2">
        <f>Datenblatt!$I$26</f>
        <v>56</v>
      </c>
      <c r="X248" s="2">
        <f>Datenblatt!$I$34</f>
        <v>58</v>
      </c>
      <c r="Y248" s="7" t="e">
        <f t="shared" si="14"/>
        <v>#DIV/0!</v>
      </c>
      <c r="AA248" s="2">
        <f>Datenblatt!$I$5</f>
        <v>73</v>
      </c>
      <c r="AB248">
        <f>Datenblatt!$I$13</f>
        <v>80</v>
      </c>
      <c r="AC248">
        <f>Datenblatt!$I$21</f>
        <v>80</v>
      </c>
      <c r="AD248">
        <f>Datenblatt!$I$29</f>
        <v>71</v>
      </c>
      <c r="AE248">
        <f>Datenblatt!$I$37</f>
        <v>75</v>
      </c>
      <c r="AF248" s="7" t="e">
        <f t="shared" si="15"/>
        <v>#DIV/0!</v>
      </c>
    </row>
    <row r="249" spans="11:32" ht="18.75" x14ac:dyDescent="0.3">
      <c r="K249" s="3" t="e">
        <f>IF(AND($C249=13,Datenblatt!M249&lt;Datenblatt!$S$3),0,IF(AND($C249=14,Datenblatt!M249&lt;Datenblatt!$S$4),0,IF(AND($C249=15,Datenblatt!M249&lt;Datenblatt!$S$5),0,IF(AND($C249=16,Datenblatt!M249&lt;Datenblatt!$S$6),0,IF(AND($C249=12,Datenblatt!M249&lt;Datenblatt!$S$7),0,IF(AND($C249=11,Datenblatt!M249&lt;Datenblatt!$S$8),0,IF(AND($C249=13,Datenblatt!M249&gt;Datenblatt!$R$3),100,IF(AND($C249=14,Datenblatt!M249&gt;Datenblatt!$R$4),100,IF(AND($C249=15,Datenblatt!M249&gt;Datenblatt!$R$5),100,IF(AND($C249=16,Datenblatt!M249&gt;Datenblatt!$R$6),100,IF(AND($C249=12,Datenblatt!M249&gt;Datenblatt!$R$7),100,IF(AND($C249=11,Datenblatt!M249&gt;Datenblatt!$R$8),100,IF(Übersicht!$C249=13,Datenblatt!$B$35*Datenblatt!M249^3+Datenblatt!$C$35*Datenblatt!M249^2+Datenblatt!$D$35*Datenblatt!M249+Datenblatt!$E$35,IF(Übersicht!$C249=14,Datenblatt!$B$36*Datenblatt!M249^3+Datenblatt!$C$36*Datenblatt!M249^2+Datenblatt!$D$36*Datenblatt!M249+Datenblatt!$E$36,IF(Übersicht!$C249=15,Datenblatt!$B$37*Datenblatt!M249^3+Datenblatt!$C$37*Datenblatt!M249^2+Datenblatt!$D$37*Datenblatt!M249+Datenblatt!$E$37,IF(Übersicht!$C249=16,Datenblatt!$B$38*Datenblatt!M249^3+Datenblatt!$C$38*Datenblatt!M249^2+Datenblatt!$D$38*Datenblatt!M249+Datenblatt!$E$38,IF(Übersicht!$C249=12,Datenblatt!$B$39*Datenblatt!M249^3+Datenblatt!$C$39*Datenblatt!M249^2+Datenblatt!$D$39*Datenblatt!M249+Datenblatt!$E$39,IF(Übersicht!$C249=11,Datenblatt!$B$40*Datenblatt!M249^3+Datenblatt!$C$40*Datenblatt!M249^2+Datenblatt!$D$40*Datenblatt!M249+Datenblatt!$E$40,0))))))))))))))))))</f>
        <v>#DIV/0!</v>
      </c>
      <c r="L249" s="3"/>
      <c r="M249" t="e">
        <f>IF(AND(Übersicht!$C249=13,Datenblatt!O249&lt;Datenblatt!$Y$3),0,IF(AND(Übersicht!$C249=14,Datenblatt!O249&lt;Datenblatt!$Y$4),0,IF(AND(Übersicht!$C249=15,Datenblatt!O249&lt;Datenblatt!$Y$5),0,IF(AND(Übersicht!$C249=16,Datenblatt!O249&lt;Datenblatt!$Y$6),0,IF(AND(Übersicht!$C249=12,Datenblatt!O249&lt;Datenblatt!$Y$7),0,IF(AND(Übersicht!$C249=11,Datenblatt!O249&lt;Datenblatt!$Y$8),0,IF(AND($C249=13,Datenblatt!O249&gt;Datenblatt!$X$3),100,IF(AND($C249=14,Datenblatt!O249&gt;Datenblatt!$X$4),100,IF(AND($C249=15,Datenblatt!O249&gt;Datenblatt!$X$5),100,IF(AND($C249=16,Datenblatt!O249&gt;Datenblatt!$X$6),100,IF(AND($C249=12,Datenblatt!O249&gt;Datenblatt!$X$7),100,IF(AND($C249=11,Datenblatt!O249&gt;Datenblatt!$X$8),100,IF(Übersicht!$C249=13,Datenblatt!$B$11*Datenblatt!O249^3+Datenblatt!$C$11*Datenblatt!O249^2+Datenblatt!$D$11*Datenblatt!O249+Datenblatt!$E$11,IF(Übersicht!$C249=14,Datenblatt!$B$12*Datenblatt!O249^3+Datenblatt!$C$12*Datenblatt!O249^2+Datenblatt!$D$12*Datenblatt!O249+Datenblatt!$E$12,IF(Übersicht!$C249=15,Datenblatt!$B$13*Datenblatt!O249^3+Datenblatt!$C$13*Datenblatt!O249^2+Datenblatt!$D$13*Datenblatt!O249+Datenblatt!$E$13,IF(Übersicht!$C249=16,Datenblatt!$B$14*Datenblatt!O249^3+Datenblatt!$C$14*Datenblatt!O249^2+Datenblatt!$D$14*Datenblatt!O249+Datenblatt!$E$14,IF(Übersicht!$C249=12,Datenblatt!$B$15*Datenblatt!O249^3+Datenblatt!$C$15*Datenblatt!O249^2+Datenblatt!$D$15*Datenblatt!O249+Datenblatt!$E$15,IF(Übersicht!$C249=11,Datenblatt!$B$16*Datenblatt!O249^3+Datenblatt!$C$16*Datenblatt!O249^2+Datenblatt!$D$16*Datenblatt!O249+Datenblatt!$E$16,0))))))))))))))))))</f>
        <v>#DIV/0!</v>
      </c>
      <c r="N249">
        <f>IF(AND($C249=13,H249&lt;Datenblatt!$AA$3),0,IF(AND($C249=14,H249&lt;Datenblatt!$AA$4),0,IF(AND($C249=15,H249&lt;Datenblatt!$AA$5),0,IF(AND($C249=16,H249&lt;Datenblatt!$AA$6),0,IF(AND($C249=12,H249&lt;Datenblatt!$AA$7),0,IF(AND($C249=11,H249&lt;Datenblatt!$AA$8),0,IF(AND($C249=13,H249&gt;Datenblatt!$Z$3),100,IF(AND($C249=14,H249&gt;Datenblatt!$Z$4),100,IF(AND($C249=15,H249&gt;Datenblatt!$Z$5),100,IF(AND($C249=16,H249&gt;Datenblatt!$Z$6),100,IF(AND($C249=12,H249&gt;Datenblatt!$Z$7),100,IF(AND($C249=11,H249&gt;Datenblatt!$Z$8),100,IF($C249=13,(Datenblatt!$B$19*Übersicht!H249^3)+(Datenblatt!$C$19*Übersicht!H249^2)+(Datenblatt!$D$19*Übersicht!H249)+Datenblatt!$E$19,IF($C249=14,(Datenblatt!$B$20*Übersicht!H249^3)+(Datenblatt!$C$20*Übersicht!H249^2)+(Datenblatt!$D$20*Übersicht!H249)+Datenblatt!$E$20,IF($C249=15,(Datenblatt!$B$21*Übersicht!H249^3)+(Datenblatt!$C$21*Übersicht!H249^2)+(Datenblatt!$D$21*Übersicht!H249)+Datenblatt!$E$21,IF($C249=16,(Datenblatt!$B$22*Übersicht!H249^3)+(Datenblatt!$C$22*Übersicht!H249^2)+(Datenblatt!$D$22*Übersicht!H249)+Datenblatt!$E$22,IF($C249=12,(Datenblatt!$B$23*Übersicht!H249^3)+(Datenblatt!$C$23*Übersicht!H249^2)+(Datenblatt!$D$23*Übersicht!H249)+Datenblatt!$E$23,IF($C249=11,(Datenblatt!$B$24*Übersicht!H249^3)+(Datenblatt!$C$24*Übersicht!H249^2)+(Datenblatt!$D$24*Übersicht!H249)+Datenblatt!$E$24,0))))))))))))))))))</f>
        <v>0</v>
      </c>
      <c r="O249">
        <f>IF(AND(I249="",C249=11),Datenblatt!$I$26,IF(AND(I249="",C249=12),Datenblatt!$I$26,IF(AND(I249="",C249=16),Datenblatt!$I$27,IF(AND(I249="",C249=15),Datenblatt!$I$26,IF(AND(I249="",C249=14),Datenblatt!$I$26,IF(AND(I249="",C249=13),Datenblatt!$I$26,IF(AND($C249=13,I249&gt;Datenblatt!$AC$3),0,IF(AND($C249=14,I249&gt;Datenblatt!$AC$4),0,IF(AND($C249=15,I249&gt;Datenblatt!$AC$5),0,IF(AND($C249=16,I249&gt;Datenblatt!$AC$6),0,IF(AND($C249=12,I249&gt;Datenblatt!$AC$7),0,IF(AND($C249=11,I249&gt;Datenblatt!$AC$8),0,IF(AND($C249=13,I249&lt;Datenblatt!$AB$3),100,IF(AND($C249=14,I249&lt;Datenblatt!$AB$4),100,IF(AND($C249=15,I249&lt;Datenblatt!$AB$5),100,IF(AND($C249=16,I249&lt;Datenblatt!$AB$6),100,IF(AND($C249=12,I249&lt;Datenblatt!$AB$7),100,IF(AND($C249=11,I249&lt;Datenblatt!$AB$8),100,IF($C249=13,(Datenblatt!$B$27*Übersicht!I249^3)+(Datenblatt!$C$27*Übersicht!I249^2)+(Datenblatt!$D$27*Übersicht!I249)+Datenblatt!$E$27,IF($C249=14,(Datenblatt!$B$28*Übersicht!I249^3)+(Datenblatt!$C$28*Übersicht!I249^2)+(Datenblatt!$D$28*Übersicht!I249)+Datenblatt!$E$28,IF($C249=15,(Datenblatt!$B$29*Übersicht!I249^3)+(Datenblatt!$C$29*Übersicht!I249^2)+(Datenblatt!$D$29*Übersicht!I249)+Datenblatt!$E$29,IF($C249=16,(Datenblatt!$B$30*Übersicht!I249^3)+(Datenblatt!$C$30*Übersicht!I249^2)+(Datenblatt!$D$30*Übersicht!I249)+Datenblatt!$E$30,IF($C249=12,(Datenblatt!$B$31*Übersicht!I249^3)+(Datenblatt!$C$31*Übersicht!I249^2)+(Datenblatt!$D$31*Übersicht!I249)+Datenblatt!$E$31,IF($C249=11,(Datenblatt!$B$32*Übersicht!I249^3)+(Datenblatt!$C$32*Übersicht!I249^2)+(Datenblatt!$D$32*Übersicht!I249)+Datenblatt!$E$32,0))))))))))))))))))))))))</f>
        <v>0</v>
      </c>
      <c r="P249">
        <f>IF(AND(I249="",C249=11),Datenblatt!$I$29,IF(AND(I249="",C249=12),Datenblatt!$I$29,IF(AND(I249="",C249=16),Datenblatt!$I$29,IF(AND(I249="",C249=15),Datenblatt!$I$29,IF(AND(I249="",C249=14),Datenblatt!$I$29,IF(AND(I249="",C249=13),Datenblatt!$I$29,IF(AND($C249=13,I249&gt;Datenblatt!$AC$3),0,IF(AND($C249=14,I249&gt;Datenblatt!$AC$4),0,IF(AND($C249=15,I249&gt;Datenblatt!$AC$5),0,IF(AND($C249=16,I249&gt;Datenblatt!$AC$6),0,IF(AND($C249=12,I249&gt;Datenblatt!$AC$7),0,IF(AND($C249=11,I249&gt;Datenblatt!$AC$8),0,IF(AND($C249=13,I249&lt;Datenblatt!$AB$3),100,IF(AND($C249=14,I249&lt;Datenblatt!$AB$4),100,IF(AND($C249=15,I249&lt;Datenblatt!$AB$5),100,IF(AND($C249=16,I249&lt;Datenblatt!$AB$6),100,IF(AND($C249=12,I249&lt;Datenblatt!$AB$7),100,IF(AND($C249=11,I249&lt;Datenblatt!$AB$8),100,IF($C249=13,(Datenblatt!$B$27*Übersicht!I249^3)+(Datenblatt!$C$27*Übersicht!I249^2)+(Datenblatt!$D$27*Übersicht!I249)+Datenblatt!$E$27,IF($C249=14,(Datenblatt!$B$28*Übersicht!I249^3)+(Datenblatt!$C$28*Übersicht!I249^2)+(Datenblatt!$D$28*Übersicht!I249)+Datenblatt!$E$28,IF($C249=15,(Datenblatt!$B$29*Übersicht!I249^3)+(Datenblatt!$C$29*Übersicht!I249^2)+(Datenblatt!$D$29*Übersicht!I249)+Datenblatt!$E$29,IF($C249=16,(Datenblatt!$B$30*Übersicht!I249^3)+(Datenblatt!$C$30*Übersicht!I249^2)+(Datenblatt!$D$30*Übersicht!I249)+Datenblatt!$E$30,IF($C249=12,(Datenblatt!$B$31*Übersicht!I249^3)+(Datenblatt!$C$31*Übersicht!I249^2)+(Datenblatt!$D$31*Übersicht!I249)+Datenblatt!$E$31,IF($C249=11,(Datenblatt!$B$32*Übersicht!I249^3)+(Datenblatt!$C$32*Übersicht!I249^2)+(Datenblatt!$D$32*Übersicht!I249)+Datenblatt!$E$32,0))))))))))))))))))))))))</f>
        <v>0</v>
      </c>
      <c r="Q249" s="2" t="e">
        <f t="shared" si="12"/>
        <v>#DIV/0!</v>
      </c>
      <c r="R249" s="2" t="e">
        <f t="shared" si="13"/>
        <v>#DIV/0!</v>
      </c>
      <c r="T249" s="2"/>
      <c r="U249" s="2">
        <f>Datenblatt!$I$10</f>
        <v>63</v>
      </c>
      <c r="V249" s="2">
        <f>Datenblatt!$I$18</f>
        <v>62</v>
      </c>
      <c r="W249" s="2">
        <f>Datenblatt!$I$26</f>
        <v>56</v>
      </c>
      <c r="X249" s="2">
        <f>Datenblatt!$I$34</f>
        <v>58</v>
      </c>
      <c r="Y249" s="7" t="e">
        <f t="shared" si="14"/>
        <v>#DIV/0!</v>
      </c>
      <c r="AA249" s="2">
        <f>Datenblatt!$I$5</f>
        <v>73</v>
      </c>
      <c r="AB249">
        <f>Datenblatt!$I$13</f>
        <v>80</v>
      </c>
      <c r="AC249">
        <f>Datenblatt!$I$21</f>
        <v>80</v>
      </c>
      <c r="AD249">
        <f>Datenblatt!$I$29</f>
        <v>71</v>
      </c>
      <c r="AE249">
        <f>Datenblatt!$I$37</f>
        <v>75</v>
      </c>
      <c r="AF249" s="7" t="e">
        <f t="shared" si="15"/>
        <v>#DIV/0!</v>
      </c>
    </row>
    <row r="250" spans="11:32" ht="18.75" x14ac:dyDescent="0.3">
      <c r="K250" s="3" t="e">
        <f>IF(AND($C250=13,Datenblatt!M250&lt;Datenblatt!$S$3),0,IF(AND($C250=14,Datenblatt!M250&lt;Datenblatt!$S$4),0,IF(AND($C250=15,Datenblatt!M250&lt;Datenblatt!$S$5),0,IF(AND($C250=16,Datenblatt!M250&lt;Datenblatt!$S$6),0,IF(AND($C250=12,Datenblatt!M250&lt;Datenblatt!$S$7),0,IF(AND($C250=11,Datenblatt!M250&lt;Datenblatt!$S$8),0,IF(AND($C250=13,Datenblatt!M250&gt;Datenblatt!$R$3),100,IF(AND($C250=14,Datenblatt!M250&gt;Datenblatt!$R$4),100,IF(AND($C250=15,Datenblatt!M250&gt;Datenblatt!$R$5),100,IF(AND($C250=16,Datenblatt!M250&gt;Datenblatt!$R$6),100,IF(AND($C250=12,Datenblatt!M250&gt;Datenblatt!$R$7),100,IF(AND($C250=11,Datenblatt!M250&gt;Datenblatt!$R$8),100,IF(Übersicht!$C250=13,Datenblatt!$B$35*Datenblatt!M250^3+Datenblatt!$C$35*Datenblatt!M250^2+Datenblatt!$D$35*Datenblatt!M250+Datenblatt!$E$35,IF(Übersicht!$C250=14,Datenblatt!$B$36*Datenblatt!M250^3+Datenblatt!$C$36*Datenblatt!M250^2+Datenblatt!$D$36*Datenblatt!M250+Datenblatt!$E$36,IF(Übersicht!$C250=15,Datenblatt!$B$37*Datenblatt!M250^3+Datenblatt!$C$37*Datenblatt!M250^2+Datenblatt!$D$37*Datenblatt!M250+Datenblatt!$E$37,IF(Übersicht!$C250=16,Datenblatt!$B$38*Datenblatt!M250^3+Datenblatt!$C$38*Datenblatt!M250^2+Datenblatt!$D$38*Datenblatt!M250+Datenblatt!$E$38,IF(Übersicht!$C250=12,Datenblatt!$B$39*Datenblatt!M250^3+Datenblatt!$C$39*Datenblatt!M250^2+Datenblatt!$D$39*Datenblatt!M250+Datenblatt!$E$39,IF(Übersicht!$C250=11,Datenblatt!$B$40*Datenblatt!M250^3+Datenblatt!$C$40*Datenblatt!M250^2+Datenblatt!$D$40*Datenblatt!M250+Datenblatt!$E$40,0))))))))))))))))))</f>
        <v>#DIV/0!</v>
      </c>
      <c r="L250" s="3"/>
      <c r="M250" t="e">
        <f>IF(AND(Übersicht!$C250=13,Datenblatt!O250&lt;Datenblatt!$Y$3),0,IF(AND(Übersicht!$C250=14,Datenblatt!O250&lt;Datenblatt!$Y$4),0,IF(AND(Übersicht!$C250=15,Datenblatt!O250&lt;Datenblatt!$Y$5),0,IF(AND(Übersicht!$C250=16,Datenblatt!O250&lt;Datenblatt!$Y$6),0,IF(AND(Übersicht!$C250=12,Datenblatt!O250&lt;Datenblatt!$Y$7),0,IF(AND(Übersicht!$C250=11,Datenblatt!O250&lt;Datenblatt!$Y$8),0,IF(AND($C250=13,Datenblatt!O250&gt;Datenblatt!$X$3),100,IF(AND($C250=14,Datenblatt!O250&gt;Datenblatt!$X$4),100,IF(AND($C250=15,Datenblatt!O250&gt;Datenblatt!$X$5),100,IF(AND($C250=16,Datenblatt!O250&gt;Datenblatt!$X$6),100,IF(AND($C250=12,Datenblatt!O250&gt;Datenblatt!$X$7),100,IF(AND($C250=11,Datenblatt!O250&gt;Datenblatt!$X$8),100,IF(Übersicht!$C250=13,Datenblatt!$B$11*Datenblatt!O250^3+Datenblatt!$C$11*Datenblatt!O250^2+Datenblatt!$D$11*Datenblatt!O250+Datenblatt!$E$11,IF(Übersicht!$C250=14,Datenblatt!$B$12*Datenblatt!O250^3+Datenblatt!$C$12*Datenblatt!O250^2+Datenblatt!$D$12*Datenblatt!O250+Datenblatt!$E$12,IF(Übersicht!$C250=15,Datenblatt!$B$13*Datenblatt!O250^3+Datenblatt!$C$13*Datenblatt!O250^2+Datenblatt!$D$13*Datenblatt!O250+Datenblatt!$E$13,IF(Übersicht!$C250=16,Datenblatt!$B$14*Datenblatt!O250^3+Datenblatt!$C$14*Datenblatt!O250^2+Datenblatt!$D$14*Datenblatt!O250+Datenblatt!$E$14,IF(Übersicht!$C250=12,Datenblatt!$B$15*Datenblatt!O250^3+Datenblatt!$C$15*Datenblatt!O250^2+Datenblatt!$D$15*Datenblatt!O250+Datenblatt!$E$15,IF(Übersicht!$C250=11,Datenblatt!$B$16*Datenblatt!O250^3+Datenblatt!$C$16*Datenblatt!O250^2+Datenblatt!$D$16*Datenblatt!O250+Datenblatt!$E$16,0))))))))))))))))))</f>
        <v>#DIV/0!</v>
      </c>
      <c r="N250">
        <f>IF(AND($C250=13,H250&lt;Datenblatt!$AA$3),0,IF(AND($C250=14,H250&lt;Datenblatt!$AA$4),0,IF(AND($C250=15,H250&lt;Datenblatt!$AA$5),0,IF(AND($C250=16,H250&lt;Datenblatt!$AA$6),0,IF(AND($C250=12,H250&lt;Datenblatt!$AA$7),0,IF(AND($C250=11,H250&lt;Datenblatt!$AA$8),0,IF(AND($C250=13,H250&gt;Datenblatt!$Z$3),100,IF(AND($C250=14,H250&gt;Datenblatt!$Z$4),100,IF(AND($C250=15,H250&gt;Datenblatt!$Z$5),100,IF(AND($C250=16,H250&gt;Datenblatt!$Z$6),100,IF(AND($C250=12,H250&gt;Datenblatt!$Z$7),100,IF(AND($C250=11,H250&gt;Datenblatt!$Z$8),100,IF($C250=13,(Datenblatt!$B$19*Übersicht!H250^3)+(Datenblatt!$C$19*Übersicht!H250^2)+(Datenblatt!$D$19*Übersicht!H250)+Datenblatt!$E$19,IF($C250=14,(Datenblatt!$B$20*Übersicht!H250^3)+(Datenblatt!$C$20*Übersicht!H250^2)+(Datenblatt!$D$20*Übersicht!H250)+Datenblatt!$E$20,IF($C250=15,(Datenblatt!$B$21*Übersicht!H250^3)+(Datenblatt!$C$21*Übersicht!H250^2)+(Datenblatt!$D$21*Übersicht!H250)+Datenblatt!$E$21,IF($C250=16,(Datenblatt!$B$22*Übersicht!H250^3)+(Datenblatt!$C$22*Übersicht!H250^2)+(Datenblatt!$D$22*Übersicht!H250)+Datenblatt!$E$22,IF($C250=12,(Datenblatt!$B$23*Übersicht!H250^3)+(Datenblatt!$C$23*Übersicht!H250^2)+(Datenblatt!$D$23*Übersicht!H250)+Datenblatt!$E$23,IF($C250=11,(Datenblatt!$B$24*Übersicht!H250^3)+(Datenblatt!$C$24*Übersicht!H250^2)+(Datenblatt!$D$24*Übersicht!H250)+Datenblatt!$E$24,0))))))))))))))))))</f>
        <v>0</v>
      </c>
      <c r="O250">
        <f>IF(AND(I250="",C250=11),Datenblatt!$I$26,IF(AND(I250="",C250=12),Datenblatt!$I$26,IF(AND(I250="",C250=16),Datenblatt!$I$27,IF(AND(I250="",C250=15),Datenblatt!$I$26,IF(AND(I250="",C250=14),Datenblatt!$I$26,IF(AND(I250="",C250=13),Datenblatt!$I$26,IF(AND($C250=13,I250&gt;Datenblatt!$AC$3),0,IF(AND($C250=14,I250&gt;Datenblatt!$AC$4),0,IF(AND($C250=15,I250&gt;Datenblatt!$AC$5),0,IF(AND($C250=16,I250&gt;Datenblatt!$AC$6),0,IF(AND($C250=12,I250&gt;Datenblatt!$AC$7),0,IF(AND($C250=11,I250&gt;Datenblatt!$AC$8),0,IF(AND($C250=13,I250&lt;Datenblatt!$AB$3),100,IF(AND($C250=14,I250&lt;Datenblatt!$AB$4),100,IF(AND($C250=15,I250&lt;Datenblatt!$AB$5),100,IF(AND($C250=16,I250&lt;Datenblatt!$AB$6),100,IF(AND($C250=12,I250&lt;Datenblatt!$AB$7),100,IF(AND($C250=11,I250&lt;Datenblatt!$AB$8),100,IF($C250=13,(Datenblatt!$B$27*Übersicht!I250^3)+(Datenblatt!$C$27*Übersicht!I250^2)+(Datenblatt!$D$27*Übersicht!I250)+Datenblatt!$E$27,IF($C250=14,(Datenblatt!$B$28*Übersicht!I250^3)+(Datenblatt!$C$28*Übersicht!I250^2)+(Datenblatt!$D$28*Übersicht!I250)+Datenblatt!$E$28,IF($C250=15,(Datenblatt!$B$29*Übersicht!I250^3)+(Datenblatt!$C$29*Übersicht!I250^2)+(Datenblatt!$D$29*Übersicht!I250)+Datenblatt!$E$29,IF($C250=16,(Datenblatt!$B$30*Übersicht!I250^3)+(Datenblatt!$C$30*Übersicht!I250^2)+(Datenblatt!$D$30*Übersicht!I250)+Datenblatt!$E$30,IF($C250=12,(Datenblatt!$B$31*Übersicht!I250^3)+(Datenblatt!$C$31*Übersicht!I250^2)+(Datenblatt!$D$31*Übersicht!I250)+Datenblatt!$E$31,IF($C250=11,(Datenblatt!$B$32*Übersicht!I250^3)+(Datenblatt!$C$32*Übersicht!I250^2)+(Datenblatt!$D$32*Übersicht!I250)+Datenblatt!$E$32,0))))))))))))))))))))))))</f>
        <v>0</v>
      </c>
      <c r="P250">
        <f>IF(AND(I250="",C250=11),Datenblatt!$I$29,IF(AND(I250="",C250=12),Datenblatt!$I$29,IF(AND(I250="",C250=16),Datenblatt!$I$29,IF(AND(I250="",C250=15),Datenblatt!$I$29,IF(AND(I250="",C250=14),Datenblatt!$I$29,IF(AND(I250="",C250=13),Datenblatt!$I$29,IF(AND($C250=13,I250&gt;Datenblatt!$AC$3),0,IF(AND($C250=14,I250&gt;Datenblatt!$AC$4),0,IF(AND($C250=15,I250&gt;Datenblatt!$AC$5),0,IF(AND($C250=16,I250&gt;Datenblatt!$AC$6),0,IF(AND($C250=12,I250&gt;Datenblatt!$AC$7),0,IF(AND($C250=11,I250&gt;Datenblatt!$AC$8),0,IF(AND($C250=13,I250&lt;Datenblatt!$AB$3),100,IF(AND($C250=14,I250&lt;Datenblatt!$AB$4),100,IF(AND($C250=15,I250&lt;Datenblatt!$AB$5),100,IF(AND($C250=16,I250&lt;Datenblatt!$AB$6),100,IF(AND($C250=12,I250&lt;Datenblatt!$AB$7),100,IF(AND($C250=11,I250&lt;Datenblatt!$AB$8),100,IF($C250=13,(Datenblatt!$B$27*Übersicht!I250^3)+(Datenblatt!$C$27*Übersicht!I250^2)+(Datenblatt!$D$27*Übersicht!I250)+Datenblatt!$E$27,IF($C250=14,(Datenblatt!$B$28*Übersicht!I250^3)+(Datenblatt!$C$28*Übersicht!I250^2)+(Datenblatt!$D$28*Übersicht!I250)+Datenblatt!$E$28,IF($C250=15,(Datenblatt!$B$29*Übersicht!I250^3)+(Datenblatt!$C$29*Übersicht!I250^2)+(Datenblatt!$D$29*Übersicht!I250)+Datenblatt!$E$29,IF($C250=16,(Datenblatt!$B$30*Übersicht!I250^3)+(Datenblatt!$C$30*Übersicht!I250^2)+(Datenblatt!$D$30*Übersicht!I250)+Datenblatt!$E$30,IF($C250=12,(Datenblatt!$B$31*Übersicht!I250^3)+(Datenblatt!$C$31*Übersicht!I250^2)+(Datenblatt!$D$31*Übersicht!I250)+Datenblatt!$E$31,IF($C250=11,(Datenblatt!$B$32*Übersicht!I250^3)+(Datenblatt!$C$32*Übersicht!I250^2)+(Datenblatt!$D$32*Übersicht!I250)+Datenblatt!$E$32,0))))))))))))))))))))))))</f>
        <v>0</v>
      </c>
      <c r="Q250" s="2" t="e">
        <f t="shared" si="12"/>
        <v>#DIV/0!</v>
      </c>
      <c r="R250" s="2" t="e">
        <f t="shared" si="13"/>
        <v>#DIV/0!</v>
      </c>
      <c r="T250" s="2"/>
      <c r="U250" s="2">
        <f>Datenblatt!$I$10</f>
        <v>63</v>
      </c>
      <c r="V250" s="2">
        <f>Datenblatt!$I$18</f>
        <v>62</v>
      </c>
      <c r="W250" s="2">
        <f>Datenblatt!$I$26</f>
        <v>56</v>
      </c>
      <c r="X250" s="2">
        <f>Datenblatt!$I$34</f>
        <v>58</v>
      </c>
      <c r="Y250" s="7" t="e">
        <f t="shared" si="14"/>
        <v>#DIV/0!</v>
      </c>
      <c r="AA250" s="2">
        <f>Datenblatt!$I$5</f>
        <v>73</v>
      </c>
      <c r="AB250">
        <f>Datenblatt!$I$13</f>
        <v>80</v>
      </c>
      <c r="AC250">
        <f>Datenblatt!$I$21</f>
        <v>80</v>
      </c>
      <c r="AD250">
        <f>Datenblatt!$I$29</f>
        <v>71</v>
      </c>
      <c r="AE250">
        <f>Datenblatt!$I$37</f>
        <v>75</v>
      </c>
      <c r="AF250" s="7" t="e">
        <f t="shared" si="15"/>
        <v>#DIV/0!</v>
      </c>
    </row>
    <row r="251" spans="11:32" ht="18.75" x14ac:dyDescent="0.3">
      <c r="K251" s="3" t="e">
        <f>IF(AND($C251=13,Datenblatt!M251&lt;Datenblatt!$S$3),0,IF(AND($C251=14,Datenblatt!M251&lt;Datenblatt!$S$4),0,IF(AND($C251=15,Datenblatt!M251&lt;Datenblatt!$S$5),0,IF(AND($C251=16,Datenblatt!M251&lt;Datenblatt!$S$6),0,IF(AND($C251=12,Datenblatt!M251&lt;Datenblatt!$S$7),0,IF(AND($C251=11,Datenblatt!M251&lt;Datenblatt!$S$8),0,IF(AND($C251=13,Datenblatt!M251&gt;Datenblatt!$R$3),100,IF(AND($C251=14,Datenblatt!M251&gt;Datenblatt!$R$4),100,IF(AND($C251=15,Datenblatt!M251&gt;Datenblatt!$R$5),100,IF(AND($C251=16,Datenblatt!M251&gt;Datenblatt!$R$6),100,IF(AND($C251=12,Datenblatt!M251&gt;Datenblatt!$R$7),100,IF(AND($C251=11,Datenblatt!M251&gt;Datenblatt!$R$8),100,IF(Übersicht!$C251=13,Datenblatt!$B$35*Datenblatt!M251^3+Datenblatt!$C$35*Datenblatt!M251^2+Datenblatt!$D$35*Datenblatt!M251+Datenblatt!$E$35,IF(Übersicht!$C251=14,Datenblatt!$B$36*Datenblatt!M251^3+Datenblatt!$C$36*Datenblatt!M251^2+Datenblatt!$D$36*Datenblatt!M251+Datenblatt!$E$36,IF(Übersicht!$C251=15,Datenblatt!$B$37*Datenblatt!M251^3+Datenblatt!$C$37*Datenblatt!M251^2+Datenblatt!$D$37*Datenblatt!M251+Datenblatt!$E$37,IF(Übersicht!$C251=16,Datenblatt!$B$38*Datenblatt!M251^3+Datenblatt!$C$38*Datenblatt!M251^2+Datenblatt!$D$38*Datenblatt!M251+Datenblatt!$E$38,IF(Übersicht!$C251=12,Datenblatt!$B$39*Datenblatt!M251^3+Datenblatt!$C$39*Datenblatt!M251^2+Datenblatt!$D$39*Datenblatt!M251+Datenblatt!$E$39,IF(Übersicht!$C251=11,Datenblatt!$B$40*Datenblatt!M251^3+Datenblatt!$C$40*Datenblatt!M251^2+Datenblatt!$D$40*Datenblatt!M251+Datenblatt!$E$40,0))))))))))))))))))</f>
        <v>#DIV/0!</v>
      </c>
      <c r="L251" s="3"/>
      <c r="M251" t="e">
        <f>IF(AND(Übersicht!$C251=13,Datenblatt!O251&lt;Datenblatt!$Y$3),0,IF(AND(Übersicht!$C251=14,Datenblatt!O251&lt;Datenblatt!$Y$4),0,IF(AND(Übersicht!$C251=15,Datenblatt!O251&lt;Datenblatt!$Y$5),0,IF(AND(Übersicht!$C251=16,Datenblatt!O251&lt;Datenblatt!$Y$6),0,IF(AND(Übersicht!$C251=12,Datenblatt!O251&lt;Datenblatt!$Y$7),0,IF(AND(Übersicht!$C251=11,Datenblatt!O251&lt;Datenblatt!$Y$8),0,IF(AND($C251=13,Datenblatt!O251&gt;Datenblatt!$X$3),100,IF(AND($C251=14,Datenblatt!O251&gt;Datenblatt!$X$4),100,IF(AND($C251=15,Datenblatt!O251&gt;Datenblatt!$X$5),100,IF(AND($C251=16,Datenblatt!O251&gt;Datenblatt!$X$6),100,IF(AND($C251=12,Datenblatt!O251&gt;Datenblatt!$X$7),100,IF(AND($C251=11,Datenblatt!O251&gt;Datenblatt!$X$8),100,IF(Übersicht!$C251=13,Datenblatt!$B$11*Datenblatt!O251^3+Datenblatt!$C$11*Datenblatt!O251^2+Datenblatt!$D$11*Datenblatt!O251+Datenblatt!$E$11,IF(Übersicht!$C251=14,Datenblatt!$B$12*Datenblatt!O251^3+Datenblatt!$C$12*Datenblatt!O251^2+Datenblatt!$D$12*Datenblatt!O251+Datenblatt!$E$12,IF(Übersicht!$C251=15,Datenblatt!$B$13*Datenblatt!O251^3+Datenblatt!$C$13*Datenblatt!O251^2+Datenblatt!$D$13*Datenblatt!O251+Datenblatt!$E$13,IF(Übersicht!$C251=16,Datenblatt!$B$14*Datenblatt!O251^3+Datenblatt!$C$14*Datenblatt!O251^2+Datenblatt!$D$14*Datenblatt!O251+Datenblatt!$E$14,IF(Übersicht!$C251=12,Datenblatt!$B$15*Datenblatt!O251^3+Datenblatt!$C$15*Datenblatt!O251^2+Datenblatt!$D$15*Datenblatt!O251+Datenblatt!$E$15,IF(Übersicht!$C251=11,Datenblatt!$B$16*Datenblatt!O251^3+Datenblatt!$C$16*Datenblatt!O251^2+Datenblatt!$D$16*Datenblatt!O251+Datenblatt!$E$16,0))))))))))))))))))</f>
        <v>#DIV/0!</v>
      </c>
      <c r="N251">
        <f>IF(AND($C251=13,H251&lt;Datenblatt!$AA$3),0,IF(AND($C251=14,H251&lt;Datenblatt!$AA$4),0,IF(AND($C251=15,H251&lt;Datenblatt!$AA$5),0,IF(AND($C251=16,H251&lt;Datenblatt!$AA$6),0,IF(AND($C251=12,H251&lt;Datenblatt!$AA$7),0,IF(AND($C251=11,H251&lt;Datenblatt!$AA$8),0,IF(AND($C251=13,H251&gt;Datenblatt!$Z$3),100,IF(AND($C251=14,H251&gt;Datenblatt!$Z$4),100,IF(AND($C251=15,H251&gt;Datenblatt!$Z$5),100,IF(AND($C251=16,H251&gt;Datenblatt!$Z$6),100,IF(AND($C251=12,H251&gt;Datenblatt!$Z$7),100,IF(AND($C251=11,H251&gt;Datenblatt!$Z$8),100,IF($C251=13,(Datenblatt!$B$19*Übersicht!H251^3)+(Datenblatt!$C$19*Übersicht!H251^2)+(Datenblatt!$D$19*Übersicht!H251)+Datenblatt!$E$19,IF($C251=14,(Datenblatt!$B$20*Übersicht!H251^3)+(Datenblatt!$C$20*Übersicht!H251^2)+(Datenblatt!$D$20*Übersicht!H251)+Datenblatt!$E$20,IF($C251=15,(Datenblatt!$B$21*Übersicht!H251^3)+(Datenblatt!$C$21*Übersicht!H251^2)+(Datenblatt!$D$21*Übersicht!H251)+Datenblatt!$E$21,IF($C251=16,(Datenblatt!$B$22*Übersicht!H251^3)+(Datenblatt!$C$22*Übersicht!H251^2)+(Datenblatt!$D$22*Übersicht!H251)+Datenblatt!$E$22,IF($C251=12,(Datenblatt!$B$23*Übersicht!H251^3)+(Datenblatt!$C$23*Übersicht!H251^2)+(Datenblatt!$D$23*Übersicht!H251)+Datenblatt!$E$23,IF($C251=11,(Datenblatt!$B$24*Übersicht!H251^3)+(Datenblatt!$C$24*Übersicht!H251^2)+(Datenblatt!$D$24*Übersicht!H251)+Datenblatt!$E$24,0))))))))))))))))))</f>
        <v>0</v>
      </c>
      <c r="O251">
        <f>IF(AND(I251="",C251=11),Datenblatt!$I$26,IF(AND(I251="",C251=12),Datenblatt!$I$26,IF(AND(I251="",C251=16),Datenblatt!$I$27,IF(AND(I251="",C251=15),Datenblatt!$I$26,IF(AND(I251="",C251=14),Datenblatt!$I$26,IF(AND(I251="",C251=13),Datenblatt!$I$26,IF(AND($C251=13,I251&gt;Datenblatt!$AC$3),0,IF(AND($C251=14,I251&gt;Datenblatt!$AC$4),0,IF(AND($C251=15,I251&gt;Datenblatt!$AC$5),0,IF(AND($C251=16,I251&gt;Datenblatt!$AC$6),0,IF(AND($C251=12,I251&gt;Datenblatt!$AC$7),0,IF(AND($C251=11,I251&gt;Datenblatt!$AC$8),0,IF(AND($C251=13,I251&lt;Datenblatt!$AB$3),100,IF(AND($C251=14,I251&lt;Datenblatt!$AB$4),100,IF(AND($C251=15,I251&lt;Datenblatt!$AB$5),100,IF(AND($C251=16,I251&lt;Datenblatt!$AB$6),100,IF(AND($C251=12,I251&lt;Datenblatt!$AB$7),100,IF(AND($C251=11,I251&lt;Datenblatt!$AB$8),100,IF($C251=13,(Datenblatt!$B$27*Übersicht!I251^3)+(Datenblatt!$C$27*Übersicht!I251^2)+(Datenblatt!$D$27*Übersicht!I251)+Datenblatt!$E$27,IF($C251=14,(Datenblatt!$B$28*Übersicht!I251^3)+(Datenblatt!$C$28*Übersicht!I251^2)+(Datenblatt!$D$28*Übersicht!I251)+Datenblatt!$E$28,IF($C251=15,(Datenblatt!$B$29*Übersicht!I251^3)+(Datenblatt!$C$29*Übersicht!I251^2)+(Datenblatt!$D$29*Übersicht!I251)+Datenblatt!$E$29,IF($C251=16,(Datenblatt!$B$30*Übersicht!I251^3)+(Datenblatt!$C$30*Übersicht!I251^2)+(Datenblatt!$D$30*Übersicht!I251)+Datenblatt!$E$30,IF($C251=12,(Datenblatt!$B$31*Übersicht!I251^3)+(Datenblatt!$C$31*Übersicht!I251^2)+(Datenblatt!$D$31*Übersicht!I251)+Datenblatt!$E$31,IF($C251=11,(Datenblatt!$B$32*Übersicht!I251^3)+(Datenblatt!$C$32*Übersicht!I251^2)+(Datenblatt!$D$32*Übersicht!I251)+Datenblatt!$E$32,0))))))))))))))))))))))))</f>
        <v>0</v>
      </c>
      <c r="P251">
        <f>IF(AND(I251="",C251=11),Datenblatt!$I$29,IF(AND(I251="",C251=12),Datenblatt!$I$29,IF(AND(I251="",C251=16),Datenblatt!$I$29,IF(AND(I251="",C251=15),Datenblatt!$I$29,IF(AND(I251="",C251=14),Datenblatt!$I$29,IF(AND(I251="",C251=13),Datenblatt!$I$29,IF(AND($C251=13,I251&gt;Datenblatt!$AC$3),0,IF(AND($C251=14,I251&gt;Datenblatt!$AC$4),0,IF(AND($C251=15,I251&gt;Datenblatt!$AC$5),0,IF(AND($C251=16,I251&gt;Datenblatt!$AC$6),0,IF(AND($C251=12,I251&gt;Datenblatt!$AC$7),0,IF(AND($C251=11,I251&gt;Datenblatt!$AC$8),0,IF(AND($C251=13,I251&lt;Datenblatt!$AB$3),100,IF(AND($C251=14,I251&lt;Datenblatt!$AB$4),100,IF(AND($C251=15,I251&lt;Datenblatt!$AB$5),100,IF(AND($C251=16,I251&lt;Datenblatt!$AB$6),100,IF(AND($C251=12,I251&lt;Datenblatt!$AB$7),100,IF(AND($C251=11,I251&lt;Datenblatt!$AB$8),100,IF($C251=13,(Datenblatt!$B$27*Übersicht!I251^3)+(Datenblatt!$C$27*Übersicht!I251^2)+(Datenblatt!$D$27*Übersicht!I251)+Datenblatt!$E$27,IF($C251=14,(Datenblatt!$B$28*Übersicht!I251^3)+(Datenblatt!$C$28*Übersicht!I251^2)+(Datenblatt!$D$28*Übersicht!I251)+Datenblatt!$E$28,IF($C251=15,(Datenblatt!$B$29*Übersicht!I251^3)+(Datenblatt!$C$29*Übersicht!I251^2)+(Datenblatt!$D$29*Übersicht!I251)+Datenblatt!$E$29,IF($C251=16,(Datenblatt!$B$30*Übersicht!I251^3)+(Datenblatt!$C$30*Übersicht!I251^2)+(Datenblatt!$D$30*Übersicht!I251)+Datenblatt!$E$30,IF($C251=12,(Datenblatt!$B$31*Übersicht!I251^3)+(Datenblatt!$C$31*Übersicht!I251^2)+(Datenblatt!$D$31*Übersicht!I251)+Datenblatt!$E$31,IF($C251=11,(Datenblatt!$B$32*Übersicht!I251^3)+(Datenblatt!$C$32*Übersicht!I251^2)+(Datenblatt!$D$32*Übersicht!I251)+Datenblatt!$E$32,0))))))))))))))))))))))))</f>
        <v>0</v>
      </c>
      <c r="Q251" s="2" t="e">
        <f t="shared" si="12"/>
        <v>#DIV/0!</v>
      </c>
      <c r="R251" s="2" t="e">
        <f t="shared" si="13"/>
        <v>#DIV/0!</v>
      </c>
      <c r="T251" s="2"/>
      <c r="U251" s="2">
        <f>Datenblatt!$I$10</f>
        <v>63</v>
      </c>
      <c r="V251" s="2">
        <f>Datenblatt!$I$18</f>
        <v>62</v>
      </c>
      <c r="W251" s="2">
        <f>Datenblatt!$I$26</f>
        <v>56</v>
      </c>
      <c r="X251" s="2">
        <f>Datenblatt!$I$34</f>
        <v>58</v>
      </c>
      <c r="Y251" s="7" t="e">
        <f t="shared" si="14"/>
        <v>#DIV/0!</v>
      </c>
      <c r="AA251" s="2">
        <f>Datenblatt!$I$5</f>
        <v>73</v>
      </c>
      <c r="AB251">
        <f>Datenblatt!$I$13</f>
        <v>80</v>
      </c>
      <c r="AC251">
        <f>Datenblatt!$I$21</f>
        <v>80</v>
      </c>
      <c r="AD251">
        <f>Datenblatt!$I$29</f>
        <v>71</v>
      </c>
      <c r="AE251">
        <f>Datenblatt!$I$37</f>
        <v>75</v>
      </c>
      <c r="AF251" s="7" t="e">
        <f t="shared" si="15"/>
        <v>#DIV/0!</v>
      </c>
    </row>
    <row r="252" spans="11:32" ht="18.75" x14ac:dyDescent="0.3">
      <c r="K252" s="3" t="e">
        <f>IF(AND($C252=13,Datenblatt!M252&lt;Datenblatt!$S$3),0,IF(AND($C252=14,Datenblatt!M252&lt;Datenblatt!$S$4),0,IF(AND($C252=15,Datenblatt!M252&lt;Datenblatt!$S$5),0,IF(AND($C252=16,Datenblatt!M252&lt;Datenblatt!$S$6),0,IF(AND($C252=12,Datenblatt!M252&lt;Datenblatt!$S$7),0,IF(AND($C252=11,Datenblatt!M252&lt;Datenblatt!$S$8),0,IF(AND($C252=13,Datenblatt!M252&gt;Datenblatt!$R$3),100,IF(AND($C252=14,Datenblatt!M252&gt;Datenblatt!$R$4),100,IF(AND($C252=15,Datenblatt!M252&gt;Datenblatt!$R$5),100,IF(AND($C252=16,Datenblatt!M252&gt;Datenblatt!$R$6),100,IF(AND($C252=12,Datenblatt!M252&gt;Datenblatt!$R$7),100,IF(AND($C252=11,Datenblatt!M252&gt;Datenblatt!$R$8),100,IF(Übersicht!$C252=13,Datenblatt!$B$35*Datenblatt!M252^3+Datenblatt!$C$35*Datenblatt!M252^2+Datenblatt!$D$35*Datenblatt!M252+Datenblatt!$E$35,IF(Übersicht!$C252=14,Datenblatt!$B$36*Datenblatt!M252^3+Datenblatt!$C$36*Datenblatt!M252^2+Datenblatt!$D$36*Datenblatt!M252+Datenblatt!$E$36,IF(Übersicht!$C252=15,Datenblatt!$B$37*Datenblatt!M252^3+Datenblatt!$C$37*Datenblatt!M252^2+Datenblatt!$D$37*Datenblatt!M252+Datenblatt!$E$37,IF(Übersicht!$C252=16,Datenblatt!$B$38*Datenblatt!M252^3+Datenblatt!$C$38*Datenblatt!M252^2+Datenblatt!$D$38*Datenblatt!M252+Datenblatt!$E$38,IF(Übersicht!$C252=12,Datenblatt!$B$39*Datenblatt!M252^3+Datenblatt!$C$39*Datenblatt!M252^2+Datenblatt!$D$39*Datenblatt!M252+Datenblatt!$E$39,IF(Übersicht!$C252=11,Datenblatt!$B$40*Datenblatt!M252^3+Datenblatt!$C$40*Datenblatt!M252^2+Datenblatt!$D$40*Datenblatt!M252+Datenblatt!$E$40,0))))))))))))))))))</f>
        <v>#DIV/0!</v>
      </c>
      <c r="L252" s="3"/>
      <c r="M252" t="e">
        <f>IF(AND(Übersicht!$C252=13,Datenblatt!O252&lt;Datenblatt!$Y$3),0,IF(AND(Übersicht!$C252=14,Datenblatt!O252&lt;Datenblatt!$Y$4),0,IF(AND(Übersicht!$C252=15,Datenblatt!O252&lt;Datenblatt!$Y$5),0,IF(AND(Übersicht!$C252=16,Datenblatt!O252&lt;Datenblatt!$Y$6),0,IF(AND(Übersicht!$C252=12,Datenblatt!O252&lt;Datenblatt!$Y$7),0,IF(AND(Übersicht!$C252=11,Datenblatt!O252&lt;Datenblatt!$Y$8),0,IF(AND($C252=13,Datenblatt!O252&gt;Datenblatt!$X$3),100,IF(AND($C252=14,Datenblatt!O252&gt;Datenblatt!$X$4),100,IF(AND($C252=15,Datenblatt!O252&gt;Datenblatt!$X$5),100,IF(AND($C252=16,Datenblatt!O252&gt;Datenblatt!$X$6),100,IF(AND($C252=12,Datenblatt!O252&gt;Datenblatt!$X$7),100,IF(AND($C252=11,Datenblatt!O252&gt;Datenblatt!$X$8),100,IF(Übersicht!$C252=13,Datenblatt!$B$11*Datenblatt!O252^3+Datenblatt!$C$11*Datenblatt!O252^2+Datenblatt!$D$11*Datenblatt!O252+Datenblatt!$E$11,IF(Übersicht!$C252=14,Datenblatt!$B$12*Datenblatt!O252^3+Datenblatt!$C$12*Datenblatt!O252^2+Datenblatt!$D$12*Datenblatt!O252+Datenblatt!$E$12,IF(Übersicht!$C252=15,Datenblatt!$B$13*Datenblatt!O252^3+Datenblatt!$C$13*Datenblatt!O252^2+Datenblatt!$D$13*Datenblatt!O252+Datenblatt!$E$13,IF(Übersicht!$C252=16,Datenblatt!$B$14*Datenblatt!O252^3+Datenblatt!$C$14*Datenblatt!O252^2+Datenblatt!$D$14*Datenblatt!O252+Datenblatt!$E$14,IF(Übersicht!$C252=12,Datenblatt!$B$15*Datenblatt!O252^3+Datenblatt!$C$15*Datenblatt!O252^2+Datenblatt!$D$15*Datenblatt!O252+Datenblatt!$E$15,IF(Übersicht!$C252=11,Datenblatt!$B$16*Datenblatt!O252^3+Datenblatt!$C$16*Datenblatt!O252^2+Datenblatt!$D$16*Datenblatt!O252+Datenblatt!$E$16,0))))))))))))))))))</f>
        <v>#DIV/0!</v>
      </c>
      <c r="N252">
        <f>IF(AND($C252=13,H252&lt;Datenblatt!$AA$3),0,IF(AND($C252=14,H252&lt;Datenblatt!$AA$4),0,IF(AND($C252=15,H252&lt;Datenblatt!$AA$5),0,IF(AND($C252=16,H252&lt;Datenblatt!$AA$6),0,IF(AND($C252=12,H252&lt;Datenblatt!$AA$7),0,IF(AND($C252=11,H252&lt;Datenblatt!$AA$8),0,IF(AND($C252=13,H252&gt;Datenblatt!$Z$3),100,IF(AND($C252=14,H252&gt;Datenblatt!$Z$4),100,IF(AND($C252=15,H252&gt;Datenblatt!$Z$5),100,IF(AND($C252=16,H252&gt;Datenblatt!$Z$6),100,IF(AND($C252=12,H252&gt;Datenblatt!$Z$7),100,IF(AND($C252=11,H252&gt;Datenblatt!$Z$8),100,IF($C252=13,(Datenblatt!$B$19*Übersicht!H252^3)+(Datenblatt!$C$19*Übersicht!H252^2)+(Datenblatt!$D$19*Übersicht!H252)+Datenblatt!$E$19,IF($C252=14,(Datenblatt!$B$20*Übersicht!H252^3)+(Datenblatt!$C$20*Übersicht!H252^2)+(Datenblatt!$D$20*Übersicht!H252)+Datenblatt!$E$20,IF($C252=15,(Datenblatt!$B$21*Übersicht!H252^3)+(Datenblatt!$C$21*Übersicht!H252^2)+(Datenblatt!$D$21*Übersicht!H252)+Datenblatt!$E$21,IF($C252=16,(Datenblatt!$B$22*Übersicht!H252^3)+(Datenblatt!$C$22*Übersicht!H252^2)+(Datenblatt!$D$22*Übersicht!H252)+Datenblatt!$E$22,IF($C252=12,(Datenblatt!$B$23*Übersicht!H252^3)+(Datenblatt!$C$23*Übersicht!H252^2)+(Datenblatt!$D$23*Übersicht!H252)+Datenblatt!$E$23,IF($C252=11,(Datenblatt!$B$24*Übersicht!H252^3)+(Datenblatt!$C$24*Übersicht!H252^2)+(Datenblatt!$D$24*Übersicht!H252)+Datenblatt!$E$24,0))))))))))))))))))</f>
        <v>0</v>
      </c>
      <c r="O252">
        <f>IF(AND(I252="",C252=11),Datenblatt!$I$26,IF(AND(I252="",C252=12),Datenblatt!$I$26,IF(AND(I252="",C252=16),Datenblatt!$I$27,IF(AND(I252="",C252=15),Datenblatt!$I$26,IF(AND(I252="",C252=14),Datenblatt!$I$26,IF(AND(I252="",C252=13),Datenblatt!$I$26,IF(AND($C252=13,I252&gt;Datenblatt!$AC$3),0,IF(AND($C252=14,I252&gt;Datenblatt!$AC$4),0,IF(AND($C252=15,I252&gt;Datenblatt!$AC$5),0,IF(AND($C252=16,I252&gt;Datenblatt!$AC$6),0,IF(AND($C252=12,I252&gt;Datenblatt!$AC$7),0,IF(AND($C252=11,I252&gt;Datenblatt!$AC$8),0,IF(AND($C252=13,I252&lt;Datenblatt!$AB$3),100,IF(AND($C252=14,I252&lt;Datenblatt!$AB$4),100,IF(AND($C252=15,I252&lt;Datenblatt!$AB$5),100,IF(AND($C252=16,I252&lt;Datenblatt!$AB$6),100,IF(AND($C252=12,I252&lt;Datenblatt!$AB$7),100,IF(AND($C252=11,I252&lt;Datenblatt!$AB$8),100,IF($C252=13,(Datenblatt!$B$27*Übersicht!I252^3)+(Datenblatt!$C$27*Übersicht!I252^2)+(Datenblatt!$D$27*Übersicht!I252)+Datenblatt!$E$27,IF($C252=14,(Datenblatt!$B$28*Übersicht!I252^3)+(Datenblatt!$C$28*Übersicht!I252^2)+(Datenblatt!$D$28*Übersicht!I252)+Datenblatt!$E$28,IF($C252=15,(Datenblatt!$B$29*Übersicht!I252^3)+(Datenblatt!$C$29*Übersicht!I252^2)+(Datenblatt!$D$29*Übersicht!I252)+Datenblatt!$E$29,IF($C252=16,(Datenblatt!$B$30*Übersicht!I252^3)+(Datenblatt!$C$30*Übersicht!I252^2)+(Datenblatt!$D$30*Übersicht!I252)+Datenblatt!$E$30,IF($C252=12,(Datenblatt!$B$31*Übersicht!I252^3)+(Datenblatt!$C$31*Übersicht!I252^2)+(Datenblatt!$D$31*Übersicht!I252)+Datenblatt!$E$31,IF($C252=11,(Datenblatt!$B$32*Übersicht!I252^3)+(Datenblatt!$C$32*Übersicht!I252^2)+(Datenblatt!$D$32*Übersicht!I252)+Datenblatt!$E$32,0))))))))))))))))))))))))</f>
        <v>0</v>
      </c>
      <c r="P252">
        <f>IF(AND(I252="",C252=11),Datenblatt!$I$29,IF(AND(I252="",C252=12),Datenblatt!$I$29,IF(AND(I252="",C252=16),Datenblatt!$I$29,IF(AND(I252="",C252=15),Datenblatt!$I$29,IF(AND(I252="",C252=14),Datenblatt!$I$29,IF(AND(I252="",C252=13),Datenblatt!$I$29,IF(AND($C252=13,I252&gt;Datenblatt!$AC$3),0,IF(AND($C252=14,I252&gt;Datenblatt!$AC$4),0,IF(AND($C252=15,I252&gt;Datenblatt!$AC$5),0,IF(AND($C252=16,I252&gt;Datenblatt!$AC$6),0,IF(AND($C252=12,I252&gt;Datenblatt!$AC$7),0,IF(AND($C252=11,I252&gt;Datenblatt!$AC$8),0,IF(AND($C252=13,I252&lt;Datenblatt!$AB$3),100,IF(AND($C252=14,I252&lt;Datenblatt!$AB$4),100,IF(AND($C252=15,I252&lt;Datenblatt!$AB$5),100,IF(AND($C252=16,I252&lt;Datenblatt!$AB$6),100,IF(AND($C252=12,I252&lt;Datenblatt!$AB$7),100,IF(AND($C252=11,I252&lt;Datenblatt!$AB$8),100,IF($C252=13,(Datenblatt!$B$27*Übersicht!I252^3)+(Datenblatt!$C$27*Übersicht!I252^2)+(Datenblatt!$D$27*Übersicht!I252)+Datenblatt!$E$27,IF($C252=14,(Datenblatt!$B$28*Übersicht!I252^3)+(Datenblatt!$C$28*Übersicht!I252^2)+(Datenblatt!$D$28*Übersicht!I252)+Datenblatt!$E$28,IF($C252=15,(Datenblatt!$B$29*Übersicht!I252^3)+(Datenblatt!$C$29*Übersicht!I252^2)+(Datenblatt!$D$29*Übersicht!I252)+Datenblatt!$E$29,IF($C252=16,(Datenblatt!$B$30*Übersicht!I252^3)+(Datenblatt!$C$30*Übersicht!I252^2)+(Datenblatt!$D$30*Übersicht!I252)+Datenblatt!$E$30,IF($C252=12,(Datenblatt!$B$31*Übersicht!I252^3)+(Datenblatt!$C$31*Übersicht!I252^2)+(Datenblatt!$D$31*Übersicht!I252)+Datenblatt!$E$31,IF($C252=11,(Datenblatt!$B$32*Übersicht!I252^3)+(Datenblatt!$C$32*Übersicht!I252^2)+(Datenblatt!$D$32*Übersicht!I252)+Datenblatt!$E$32,0))))))))))))))))))))))))</f>
        <v>0</v>
      </c>
      <c r="Q252" s="2" t="e">
        <f t="shared" si="12"/>
        <v>#DIV/0!</v>
      </c>
      <c r="R252" s="2" t="e">
        <f t="shared" si="13"/>
        <v>#DIV/0!</v>
      </c>
      <c r="T252" s="2"/>
      <c r="U252" s="2">
        <f>Datenblatt!$I$10</f>
        <v>63</v>
      </c>
      <c r="V252" s="2">
        <f>Datenblatt!$I$18</f>
        <v>62</v>
      </c>
      <c r="W252" s="2">
        <f>Datenblatt!$I$26</f>
        <v>56</v>
      </c>
      <c r="X252" s="2">
        <f>Datenblatt!$I$34</f>
        <v>58</v>
      </c>
      <c r="Y252" s="7" t="e">
        <f t="shared" si="14"/>
        <v>#DIV/0!</v>
      </c>
      <c r="AA252" s="2">
        <f>Datenblatt!$I$5</f>
        <v>73</v>
      </c>
      <c r="AB252">
        <f>Datenblatt!$I$13</f>
        <v>80</v>
      </c>
      <c r="AC252">
        <f>Datenblatt!$I$21</f>
        <v>80</v>
      </c>
      <c r="AD252">
        <f>Datenblatt!$I$29</f>
        <v>71</v>
      </c>
      <c r="AE252">
        <f>Datenblatt!$I$37</f>
        <v>75</v>
      </c>
      <c r="AF252" s="7" t="e">
        <f t="shared" si="15"/>
        <v>#DIV/0!</v>
      </c>
    </row>
    <row r="253" spans="11:32" ht="18.75" x14ac:dyDescent="0.3">
      <c r="K253" s="3" t="e">
        <f>IF(AND($C253=13,Datenblatt!M253&lt;Datenblatt!$S$3),0,IF(AND($C253=14,Datenblatt!M253&lt;Datenblatt!$S$4),0,IF(AND($C253=15,Datenblatt!M253&lt;Datenblatt!$S$5),0,IF(AND($C253=16,Datenblatt!M253&lt;Datenblatt!$S$6),0,IF(AND($C253=12,Datenblatt!M253&lt;Datenblatt!$S$7),0,IF(AND($C253=11,Datenblatt!M253&lt;Datenblatt!$S$8),0,IF(AND($C253=13,Datenblatt!M253&gt;Datenblatt!$R$3),100,IF(AND($C253=14,Datenblatt!M253&gt;Datenblatt!$R$4),100,IF(AND($C253=15,Datenblatt!M253&gt;Datenblatt!$R$5),100,IF(AND($C253=16,Datenblatt!M253&gt;Datenblatt!$R$6),100,IF(AND($C253=12,Datenblatt!M253&gt;Datenblatt!$R$7),100,IF(AND($C253=11,Datenblatt!M253&gt;Datenblatt!$R$8),100,IF(Übersicht!$C253=13,Datenblatt!$B$35*Datenblatt!M253^3+Datenblatt!$C$35*Datenblatt!M253^2+Datenblatt!$D$35*Datenblatt!M253+Datenblatt!$E$35,IF(Übersicht!$C253=14,Datenblatt!$B$36*Datenblatt!M253^3+Datenblatt!$C$36*Datenblatt!M253^2+Datenblatt!$D$36*Datenblatt!M253+Datenblatt!$E$36,IF(Übersicht!$C253=15,Datenblatt!$B$37*Datenblatt!M253^3+Datenblatt!$C$37*Datenblatt!M253^2+Datenblatt!$D$37*Datenblatt!M253+Datenblatt!$E$37,IF(Übersicht!$C253=16,Datenblatt!$B$38*Datenblatt!M253^3+Datenblatt!$C$38*Datenblatt!M253^2+Datenblatt!$D$38*Datenblatt!M253+Datenblatt!$E$38,IF(Übersicht!$C253=12,Datenblatt!$B$39*Datenblatt!M253^3+Datenblatt!$C$39*Datenblatt!M253^2+Datenblatt!$D$39*Datenblatt!M253+Datenblatt!$E$39,IF(Übersicht!$C253=11,Datenblatt!$B$40*Datenblatt!M253^3+Datenblatt!$C$40*Datenblatt!M253^2+Datenblatt!$D$40*Datenblatt!M253+Datenblatt!$E$40,0))))))))))))))))))</f>
        <v>#DIV/0!</v>
      </c>
      <c r="L253" s="3"/>
      <c r="M253" t="e">
        <f>IF(AND(Übersicht!$C253=13,Datenblatt!O253&lt;Datenblatt!$Y$3),0,IF(AND(Übersicht!$C253=14,Datenblatt!O253&lt;Datenblatt!$Y$4),0,IF(AND(Übersicht!$C253=15,Datenblatt!O253&lt;Datenblatt!$Y$5),0,IF(AND(Übersicht!$C253=16,Datenblatt!O253&lt;Datenblatt!$Y$6),0,IF(AND(Übersicht!$C253=12,Datenblatt!O253&lt;Datenblatt!$Y$7),0,IF(AND(Übersicht!$C253=11,Datenblatt!O253&lt;Datenblatt!$Y$8),0,IF(AND($C253=13,Datenblatt!O253&gt;Datenblatt!$X$3),100,IF(AND($C253=14,Datenblatt!O253&gt;Datenblatt!$X$4),100,IF(AND($C253=15,Datenblatt!O253&gt;Datenblatt!$X$5),100,IF(AND($C253=16,Datenblatt!O253&gt;Datenblatt!$X$6),100,IF(AND($C253=12,Datenblatt!O253&gt;Datenblatt!$X$7),100,IF(AND($C253=11,Datenblatt!O253&gt;Datenblatt!$X$8),100,IF(Übersicht!$C253=13,Datenblatt!$B$11*Datenblatt!O253^3+Datenblatt!$C$11*Datenblatt!O253^2+Datenblatt!$D$11*Datenblatt!O253+Datenblatt!$E$11,IF(Übersicht!$C253=14,Datenblatt!$B$12*Datenblatt!O253^3+Datenblatt!$C$12*Datenblatt!O253^2+Datenblatt!$D$12*Datenblatt!O253+Datenblatt!$E$12,IF(Übersicht!$C253=15,Datenblatt!$B$13*Datenblatt!O253^3+Datenblatt!$C$13*Datenblatt!O253^2+Datenblatt!$D$13*Datenblatt!O253+Datenblatt!$E$13,IF(Übersicht!$C253=16,Datenblatt!$B$14*Datenblatt!O253^3+Datenblatt!$C$14*Datenblatt!O253^2+Datenblatt!$D$14*Datenblatt!O253+Datenblatt!$E$14,IF(Übersicht!$C253=12,Datenblatt!$B$15*Datenblatt!O253^3+Datenblatt!$C$15*Datenblatt!O253^2+Datenblatt!$D$15*Datenblatt!O253+Datenblatt!$E$15,IF(Übersicht!$C253=11,Datenblatt!$B$16*Datenblatt!O253^3+Datenblatt!$C$16*Datenblatt!O253^2+Datenblatt!$D$16*Datenblatt!O253+Datenblatt!$E$16,0))))))))))))))))))</f>
        <v>#DIV/0!</v>
      </c>
      <c r="N253">
        <f>IF(AND($C253=13,H253&lt;Datenblatt!$AA$3),0,IF(AND($C253=14,H253&lt;Datenblatt!$AA$4),0,IF(AND($C253=15,H253&lt;Datenblatt!$AA$5),0,IF(AND($C253=16,H253&lt;Datenblatt!$AA$6),0,IF(AND($C253=12,H253&lt;Datenblatt!$AA$7),0,IF(AND($C253=11,H253&lt;Datenblatt!$AA$8),0,IF(AND($C253=13,H253&gt;Datenblatt!$Z$3),100,IF(AND($C253=14,H253&gt;Datenblatt!$Z$4),100,IF(AND($C253=15,H253&gt;Datenblatt!$Z$5),100,IF(AND($C253=16,H253&gt;Datenblatt!$Z$6),100,IF(AND($C253=12,H253&gt;Datenblatt!$Z$7),100,IF(AND($C253=11,H253&gt;Datenblatt!$Z$8),100,IF($C253=13,(Datenblatt!$B$19*Übersicht!H253^3)+(Datenblatt!$C$19*Übersicht!H253^2)+(Datenblatt!$D$19*Übersicht!H253)+Datenblatt!$E$19,IF($C253=14,(Datenblatt!$B$20*Übersicht!H253^3)+(Datenblatt!$C$20*Übersicht!H253^2)+(Datenblatt!$D$20*Übersicht!H253)+Datenblatt!$E$20,IF($C253=15,(Datenblatt!$B$21*Übersicht!H253^3)+(Datenblatt!$C$21*Übersicht!H253^2)+(Datenblatt!$D$21*Übersicht!H253)+Datenblatt!$E$21,IF($C253=16,(Datenblatt!$B$22*Übersicht!H253^3)+(Datenblatt!$C$22*Übersicht!H253^2)+(Datenblatt!$D$22*Übersicht!H253)+Datenblatt!$E$22,IF($C253=12,(Datenblatt!$B$23*Übersicht!H253^3)+(Datenblatt!$C$23*Übersicht!H253^2)+(Datenblatt!$D$23*Übersicht!H253)+Datenblatt!$E$23,IF($C253=11,(Datenblatt!$B$24*Übersicht!H253^3)+(Datenblatt!$C$24*Übersicht!H253^2)+(Datenblatt!$D$24*Übersicht!H253)+Datenblatt!$E$24,0))))))))))))))))))</f>
        <v>0</v>
      </c>
      <c r="O253">
        <f>IF(AND(I253="",C253=11),Datenblatt!$I$26,IF(AND(I253="",C253=12),Datenblatt!$I$26,IF(AND(I253="",C253=16),Datenblatt!$I$27,IF(AND(I253="",C253=15),Datenblatt!$I$26,IF(AND(I253="",C253=14),Datenblatt!$I$26,IF(AND(I253="",C253=13),Datenblatt!$I$26,IF(AND($C253=13,I253&gt;Datenblatt!$AC$3),0,IF(AND($C253=14,I253&gt;Datenblatt!$AC$4),0,IF(AND($C253=15,I253&gt;Datenblatt!$AC$5),0,IF(AND($C253=16,I253&gt;Datenblatt!$AC$6),0,IF(AND($C253=12,I253&gt;Datenblatt!$AC$7),0,IF(AND($C253=11,I253&gt;Datenblatt!$AC$8),0,IF(AND($C253=13,I253&lt;Datenblatt!$AB$3),100,IF(AND($C253=14,I253&lt;Datenblatt!$AB$4),100,IF(AND($C253=15,I253&lt;Datenblatt!$AB$5),100,IF(AND($C253=16,I253&lt;Datenblatt!$AB$6),100,IF(AND($C253=12,I253&lt;Datenblatt!$AB$7),100,IF(AND($C253=11,I253&lt;Datenblatt!$AB$8),100,IF($C253=13,(Datenblatt!$B$27*Übersicht!I253^3)+(Datenblatt!$C$27*Übersicht!I253^2)+(Datenblatt!$D$27*Übersicht!I253)+Datenblatt!$E$27,IF($C253=14,(Datenblatt!$B$28*Übersicht!I253^3)+(Datenblatt!$C$28*Übersicht!I253^2)+(Datenblatt!$D$28*Übersicht!I253)+Datenblatt!$E$28,IF($C253=15,(Datenblatt!$B$29*Übersicht!I253^3)+(Datenblatt!$C$29*Übersicht!I253^2)+(Datenblatt!$D$29*Übersicht!I253)+Datenblatt!$E$29,IF($C253=16,(Datenblatt!$B$30*Übersicht!I253^3)+(Datenblatt!$C$30*Übersicht!I253^2)+(Datenblatt!$D$30*Übersicht!I253)+Datenblatt!$E$30,IF($C253=12,(Datenblatt!$B$31*Übersicht!I253^3)+(Datenblatt!$C$31*Übersicht!I253^2)+(Datenblatt!$D$31*Übersicht!I253)+Datenblatt!$E$31,IF($C253=11,(Datenblatt!$B$32*Übersicht!I253^3)+(Datenblatt!$C$32*Übersicht!I253^2)+(Datenblatt!$D$32*Übersicht!I253)+Datenblatt!$E$32,0))))))))))))))))))))))))</f>
        <v>0</v>
      </c>
      <c r="P253">
        <f>IF(AND(I253="",C253=11),Datenblatt!$I$29,IF(AND(I253="",C253=12),Datenblatt!$I$29,IF(AND(I253="",C253=16),Datenblatt!$I$29,IF(AND(I253="",C253=15),Datenblatt!$I$29,IF(AND(I253="",C253=14),Datenblatt!$I$29,IF(AND(I253="",C253=13),Datenblatt!$I$29,IF(AND($C253=13,I253&gt;Datenblatt!$AC$3),0,IF(AND($C253=14,I253&gt;Datenblatt!$AC$4),0,IF(AND($C253=15,I253&gt;Datenblatt!$AC$5),0,IF(AND($C253=16,I253&gt;Datenblatt!$AC$6),0,IF(AND($C253=12,I253&gt;Datenblatt!$AC$7),0,IF(AND($C253=11,I253&gt;Datenblatt!$AC$8),0,IF(AND($C253=13,I253&lt;Datenblatt!$AB$3),100,IF(AND($C253=14,I253&lt;Datenblatt!$AB$4),100,IF(AND($C253=15,I253&lt;Datenblatt!$AB$5),100,IF(AND($C253=16,I253&lt;Datenblatt!$AB$6),100,IF(AND($C253=12,I253&lt;Datenblatt!$AB$7),100,IF(AND($C253=11,I253&lt;Datenblatt!$AB$8),100,IF($C253=13,(Datenblatt!$B$27*Übersicht!I253^3)+(Datenblatt!$C$27*Übersicht!I253^2)+(Datenblatt!$D$27*Übersicht!I253)+Datenblatt!$E$27,IF($C253=14,(Datenblatt!$B$28*Übersicht!I253^3)+(Datenblatt!$C$28*Übersicht!I253^2)+(Datenblatt!$D$28*Übersicht!I253)+Datenblatt!$E$28,IF($C253=15,(Datenblatt!$B$29*Übersicht!I253^3)+(Datenblatt!$C$29*Übersicht!I253^2)+(Datenblatt!$D$29*Übersicht!I253)+Datenblatt!$E$29,IF($C253=16,(Datenblatt!$B$30*Übersicht!I253^3)+(Datenblatt!$C$30*Übersicht!I253^2)+(Datenblatt!$D$30*Übersicht!I253)+Datenblatt!$E$30,IF($C253=12,(Datenblatt!$B$31*Übersicht!I253^3)+(Datenblatt!$C$31*Übersicht!I253^2)+(Datenblatt!$D$31*Übersicht!I253)+Datenblatt!$E$31,IF($C253=11,(Datenblatt!$B$32*Übersicht!I253^3)+(Datenblatt!$C$32*Übersicht!I253^2)+(Datenblatt!$D$32*Übersicht!I253)+Datenblatt!$E$32,0))))))))))))))))))))))))</f>
        <v>0</v>
      </c>
      <c r="Q253" s="2" t="e">
        <f t="shared" si="12"/>
        <v>#DIV/0!</v>
      </c>
      <c r="R253" s="2" t="e">
        <f t="shared" si="13"/>
        <v>#DIV/0!</v>
      </c>
      <c r="T253" s="2"/>
      <c r="U253" s="2">
        <f>Datenblatt!$I$10</f>
        <v>63</v>
      </c>
      <c r="V253" s="2">
        <f>Datenblatt!$I$18</f>
        <v>62</v>
      </c>
      <c r="W253" s="2">
        <f>Datenblatt!$I$26</f>
        <v>56</v>
      </c>
      <c r="X253" s="2">
        <f>Datenblatt!$I$34</f>
        <v>58</v>
      </c>
      <c r="Y253" s="7" t="e">
        <f t="shared" si="14"/>
        <v>#DIV/0!</v>
      </c>
      <c r="AA253" s="2">
        <f>Datenblatt!$I$5</f>
        <v>73</v>
      </c>
      <c r="AB253">
        <f>Datenblatt!$I$13</f>
        <v>80</v>
      </c>
      <c r="AC253">
        <f>Datenblatt!$I$21</f>
        <v>80</v>
      </c>
      <c r="AD253">
        <f>Datenblatt!$I$29</f>
        <v>71</v>
      </c>
      <c r="AE253">
        <f>Datenblatt!$I$37</f>
        <v>75</v>
      </c>
      <c r="AF253" s="7" t="e">
        <f t="shared" si="15"/>
        <v>#DIV/0!</v>
      </c>
    </row>
    <row r="254" spans="11:32" ht="18.75" x14ac:dyDescent="0.3">
      <c r="K254" s="3" t="e">
        <f>IF(AND($C254=13,Datenblatt!M254&lt;Datenblatt!$S$3),0,IF(AND($C254=14,Datenblatt!M254&lt;Datenblatt!$S$4),0,IF(AND($C254=15,Datenblatt!M254&lt;Datenblatt!$S$5),0,IF(AND($C254=16,Datenblatt!M254&lt;Datenblatt!$S$6),0,IF(AND($C254=12,Datenblatt!M254&lt;Datenblatt!$S$7),0,IF(AND($C254=11,Datenblatt!M254&lt;Datenblatt!$S$8),0,IF(AND($C254=13,Datenblatt!M254&gt;Datenblatt!$R$3),100,IF(AND($C254=14,Datenblatt!M254&gt;Datenblatt!$R$4),100,IF(AND($C254=15,Datenblatt!M254&gt;Datenblatt!$R$5),100,IF(AND($C254=16,Datenblatt!M254&gt;Datenblatt!$R$6),100,IF(AND($C254=12,Datenblatt!M254&gt;Datenblatt!$R$7),100,IF(AND($C254=11,Datenblatt!M254&gt;Datenblatt!$R$8),100,IF(Übersicht!$C254=13,Datenblatt!$B$35*Datenblatt!M254^3+Datenblatt!$C$35*Datenblatt!M254^2+Datenblatt!$D$35*Datenblatt!M254+Datenblatt!$E$35,IF(Übersicht!$C254=14,Datenblatt!$B$36*Datenblatt!M254^3+Datenblatt!$C$36*Datenblatt!M254^2+Datenblatt!$D$36*Datenblatt!M254+Datenblatt!$E$36,IF(Übersicht!$C254=15,Datenblatt!$B$37*Datenblatt!M254^3+Datenblatt!$C$37*Datenblatt!M254^2+Datenblatt!$D$37*Datenblatt!M254+Datenblatt!$E$37,IF(Übersicht!$C254=16,Datenblatt!$B$38*Datenblatt!M254^3+Datenblatt!$C$38*Datenblatt!M254^2+Datenblatt!$D$38*Datenblatt!M254+Datenblatt!$E$38,IF(Übersicht!$C254=12,Datenblatt!$B$39*Datenblatt!M254^3+Datenblatt!$C$39*Datenblatt!M254^2+Datenblatt!$D$39*Datenblatt!M254+Datenblatt!$E$39,IF(Übersicht!$C254=11,Datenblatt!$B$40*Datenblatt!M254^3+Datenblatt!$C$40*Datenblatt!M254^2+Datenblatt!$D$40*Datenblatt!M254+Datenblatt!$E$40,0))))))))))))))))))</f>
        <v>#DIV/0!</v>
      </c>
      <c r="L254" s="3"/>
      <c r="M254" t="e">
        <f>IF(AND(Übersicht!$C254=13,Datenblatt!O254&lt;Datenblatt!$Y$3),0,IF(AND(Übersicht!$C254=14,Datenblatt!O254&lt;Datenblatt!$Y$4),0,IF(AND(Übersicht!$C254=15,Datenblatt!O254&lt;Datenblatt!$Y$5),0,IF(AND(Übersicht!$C254=16,Datenblatt!O254&lt;Datenblatt!$Y$6),0,IF(AND(Übersicht!$C254=12,Datenblatt!O254&lt;Datenblatt!$Y$7),0,IF(AND(Übersicht!$C254=11,Datenblatt!O254&lt;Datenblatt!$Y$8),0,IF(AND($C254=13,Datenblatt!O254&gt;Datenblatt!$X$3),100,IF(AND($C254=14,Datenblatt!O254&gt;Datenblatt!$X$4),100,IF(AND($C254=15,Datenblatt!O254&gt;Datenblatt!$X$5),100,IF(AND($C254=16,Datenblatt!O254&gt;Datenblatt!$X$6),100,IF(AND($C254=12,Datenblatt!O254&gt;Datenblatt!$X$7),100,IF(AND($C254=11,Datenblatt!O254&gt;Datenblatt!$X$8),100,IF(Übersicht!$C254=13,Datenblatt!$B$11*Datenblatt!O254^3+Datenblatt!$C$11*Datenblatt!O254^2+Datenblatt!$D$11*Datenblatt!O254+Datenblatt!$E$11,IF(Übersicht!$C254=14,Datenblatt!$B$12*Datenblatt!O254^3+Datenblatt!$C$12*Datenblatt!O254^2+Datenblatt!$D$12*Datenblatt!O254+Datenblatt!$E$12,IF(Übersicht!$C254=15,Datenblatt!$B$13*Datenblatt!O254^3+Datenblatt!$C$13*Datenblatt!O254^2+Datenblatt!$D$13*Datenblatt!O254+Datenblatt!$E$13,IF(Übersicht!$C254=16,Datenblatt!$B$14*Datenblatt!O254^3+Datenblatt!$C$14*Datenblatt!O254^2+Datenblatt!$D$14*Datenblatt!O254+Datenblatt!$E$14,IF(Übersicht!$C254=12,Datenblatt!$B$15*Datenblatt!O254^3+Datenblatt!$C$15*Datenblatt!O254^2+Datenblatt!$D$15*Datenblatt!O254+Datenblatt!$E$15,IF(Übersicht!$C254=11,Datenblatt!$B$16*Datenblatt!O254^3+Datenblatt!$C$16*Datenblatt!O254^2+Datenblatt!$D$16*Datenblatt!O254+Datenblatt!$E$16,0))))))))))))))))))</f>
        <v>#DIV/0!</v>
      </c>
      <c r="N254">
        <f>IF(AND($C254=13,H254&lt;Datenblatt!$AA$3),0,IF(AND($C254=14,H254&lt;Datenblatt!$AA$4),0,IF(AND($C254=15,H254&lt;Datenblatt!$AA$5),0,IF(AND($C254=16,H254&lt;Datenblatt!$AA$6),0,IF(AND($C254=12,H254&lt;Datenblatt!$AA$7),0,IF(AND($C254=11,H254&lt;Datenblatt!$AA$8),0,IF(AND($C254=13,H254&gt;Datenblatt!$Z$3),100,IF(AND($C254=14,H254&gt;Datenblatt!$Z$4),100,IF(AND($C254=15,H254&gt;Datenblatt!$Z$5),100,IF(AND($C254=16,H254&gt;Datenblatt!$Z$6),100,IF(AND($C254=12,H254&gt;Datenblatt!$Z$7),100,IF(AND($C254=11,H254&gt;Datenblatt!$Z$8),100,IF($C254=13,(Datenblatt!$B$19*Übersicht!H254^3)+(Datenblatt!$C$19*Übersicht!H254^2)+(Datenblatt!$D$19*Übersicht!H254)+Datenblatt!$E$19,IF($C254=14,(Datenblatt!$B$20*Übersicht!H254^3)+(Datenblatt!$C$20*Übersicht!H254^2)+(Datenblatt!$D$20*Übersicht!H254)+Datenblatt!$E$20,IF($C254=15,(Datenblatt!$B$21*Übersicht!H254^3)+(Datenblatt!$C$21*Übersicht!H254^2)+(Datenblatt!$D$21*Übersicht!H254)+Datenblatt!$E$21,IF($C254=16,(Datenblatt!$B$22*Übersicht!H254^3)+(Datenblatt!$C$22*Übersicht!H254^2)+(Datenblatt!$D$22*Übersicht!H254)+Datenblatt!$E$22,IF($C254=12,(Datenblatt!$B$23*Übersicht!H254^3)+(Datenblatt!$C$23*Übersicht!H254^2)+(Datenblatt!$D$23*Übersicht!H254)+Datenblatt!$E$23,IF($C254=11,(Datenblatt!$B$24*Übersicht!H254^3)+(Datenblatt!$C$24*Übersicht!H254^2)+(Datenblatt!$D$24*Übersicht!H254)+Datenblatt!$E$24,0))))))))))))))))))</f>
        <v>0</v>
      </c>
      <c r="O254">
        <f>IF(AND(I254="",C254=11),Datenblatt!$I$26,IF(AND(I254="",C254=12),Datenblatt!$I$26,IF(AND(I254="",C254=16),Datenblatt!$I$27,IF(AND(I254="",C254=15),Datenblatt!$I$26,IF(AND(I254="",C254=14),Datenblatt!$I$26,IF(AND(I254="",C254=13),Datenblatt!$I$26,IF(AND($C254=13,I254&gt;Datenblatt!$AC$3),0,IF(AND($C254=14,I254&gt;Datenblatt!$AC$4),0,IF(AND($C254=15,I254&gt;Datenblatt!$AC$5),0,IF(AND($C254=16,I254&gt;Datenblatt!$AC$6),0,IF(AND($C254=12,I254&gt;Datenblatt!$AC$7),0,IF(AND($C254=11,I254&gt;Datenblatt!$AC$8),0,IF(AND($C254=13,I254&lt;Datenblatt!$AB$3),100,IF(AND($C254=14,I254&lt;Datenblatt!$AB$4),100,IF(AND($C254=15,I254&lt;Datenblatt!$AB$5),100,IF(AND($C254=16,I254&lt;Datenblatt!$AB$6),100,IF(AND($C254=12,I254&lt;Datenblatt!$AB$7),100,IF(AND($C254=11,I254&lt;Datenblatt!$AB$8),100,IF($C254=13,(Datenblatt!$B$27*Übersicht!I254^3)+(Datenblatt!$C$27*Übersicht!I254^2)+(Datenblatt!$D$27*Übersicht!I254)+Datenblatt!$E$27,IF($C254=14,(Datenblatt!$B$28*Übersicht!I254^3)+(Datenblatt!$C$28*Übersicht!I254^2)+(Datenblatt!$D$28*Übersicht!I254)+Datenblatt!$E$28,IF($C254=15,(Datenblatt!$B$29*Übersicht!I254^3)+(Datenblatt!$C$29*Übersicht!I254^2)+(Datenblatt!$D$29*Übersicht!I254)+Datenblatt!$E$29,IF($C254=16,(Datenblatt!$B$30*Übersicht!I254^3)+(Datenblatt!$C$30*Übersicht!I254^2)+(Datenblatt!$D$30*Übersicht!I254)+Datenblatt!$E$30,IF($C254=12,(Datenblatt!$B$31*Übersicht!I254^3)+(Datenblatt!$C$31*Übersicht!I254^2)+(Datenblatt!$D$31*Übersicht!I254)+Datenblatt!$E$31,IF($C254=11,(Datenblatt!$B$32*Übersicht!I254^3)+(Datenblatt!$C$32*Übersicht!I254^2)+(Datenblatt!$D$32*Übersicht!I254)+Datenblatt!$E$32,0))))))))))))))))))))))))</f>
        <v>0</v>
      </c>
      <c r="P254">
        <f>IF(AND(I254="",C254=11),Datenblatt!$I$29,IF(AND(I254="",C254=12),Datenblatt!$I$29,IF(AND(I254="",C254=16),Datenblatt!$I$29,IF(AND(I254="",C254=15),Datenblatt!$I$29,IF(AND(I254="",C254=14),Datenblatt!$I$29,IF(AND(I254="",C254=13),Datenblatt!$I$29,IF(AND($C254=13,I254&gt;Datenblatt!$AC$3),0,IF(AND($C254=14,I254&gt;Datenblatt!$AC$4),0,IF(AND($C254=15,I254&gt;Datenblatt!$AC$5),0,IF(AND($C254=16,I254&gt;Datenblatt!$AC$6),0,IF(AND($C254=12,I254&gt;Datenblatt!$AC$7),0,IF(AND($C254=11,I254&gt;Datenblatt!$AC$8),0,IF(AND($C254=13,I254&lt;Datenblatt!$AB$3),100,IF(AND($C254=14,I254&lt;Datenblatt!$AB$4),100,IF(AND($C254=15,I254&lt;Datenblatt!$AB$5),100,IF(AND($C254=16,I254&lt;Datenblatt!$AB$6),100,IF(AND($C254=12,I254&lt;Datenblatt!$AB$7),100,IF(AND($C254=11,I254&lt;Datenblatt!$AB$8),100,IF($C254=13,(Datenblatt!$B$27*Übersicht!I254^3)+(Datenblatt!$C$27*Übersicht!I254^2)+(Datenblatt!$D$27*Übersicht!I254)+Datenblatt!$E$27,IF($C254=14,(Datenblatt!$B$28*Übersicht!I254^3)+(Datenblatt!$C$28*Übersicht!I254^2)+(Datenblatt!$D$28*Übersicht!I254)+Datenblatt!$E$28,IF($C254=15,(Datenblatt!$B$29*Übersicht!I254^3)+(Datenblatt!$C$29*Übersicht!I254^2)+(Datenblatt!$D$29*Übersicht!I254)+Datenblatt!$E$29,IF($C254=16,(Datenblatt!$B$30*Übersicht!I254^3)+(Datenblatt!$C$30*Übersicht!I254^2)+(Datenblatt!$D$30*Übersicht!I254)+Datenblatt!$E$30,IF($C254=12,(Datenblatt!$B$31*Übersicht!I254^3)+(Datenblatt!$C$31*Übersicht!I254^2)+(Datenblatt!$D$31*Übersicht!I254)+Datenblatt!$E$31,IF($C254=11,(Datenblatt!$B$32*Übersicht!I254^3)+(Datenblatt!$C$32*Übersicht!I254^2)+(Datenblatt!$D$32*Übersicht!I254)+Datenblatt!$E$32,0))))))))))))))))))))))))</f>
        <v>0</v>
      </c>
      <c r="Q254" s="2" t="e">
        <f t="shared" si="12"/>
        <v>#DIV/0!</v>
      </c>
      <c r="R254" s="2" t="e">
        <f t="shared" si="13"/>
        <v>#DIV/0!</v>
      </c>
      <c r="T254" s="2"/>
      <c r="U254" s="2">
        <f>Datenblatt!$I$10</f>
        <v>63</v>
      </c>
      <c r="V254" s="2">
        <f>Datenblatt!$I$18</f>
        <v>62</v>
      </c>
      <c r="W254" s="2">
        <f>Datenblatt!$I$26</f>
        <v>56</v>
      </c>
      <c r="X254" s="2">
        <f>Datenblatt!$I$34</f>
        <v>58</v>
      </c>
      <c r="Y254" s="7" t="e">
        <f t="shared" si="14"/>
        <v>#DIV/0!</v>
      </c>
      <c r="AA254" s="2">
        <f>Datenblatt!$I$5</f>
        <v>73</v>
      </c>
      <c r="AB254">
        <f>Datenblatt!$I$13</f>
        <v>80</v>
      </c>
      <c r="AC254">
        <f>Datenblatt!$I$21</f>
        <v>80</v>
      </c>
      <c r="AD254">
        <f>Datenblatt!$I$29</f>
        <v>71</v>
      </c>
      <c r="AE254">
        <f>Datenblatt!$I$37</f>
        <v>75</v>
      </c>
      <c r="AF254" s="7" t="e">
        <f t="shared" si="15"/>
        <v>#DIV/0!</v>
      </c>
    </row>
    <row r="255" spans="11:32" ht="18.75" x14ac:dyDescent="0.3">
      <c r="K255" s="3" t="e">
        <f>IF(AND($C255=13,Datenblatt!M255&lt;Datenblatt!$S$3),0,IF(AND($C255=14,Datenblatt!M255&lt;Datenblatt!$S$4),0,IF(AND($C255=15,Datenblatt!M255&lt;Datenblatt!$S$5),0,IF(AND($C255=16,Datenblatt!M255&lt;Datenblatt!$S$6),0,IF(AND($C255=12,Datenblatt!M255&lt;Datenblatt!$S$7),0,IF(AND($C255=11,Datenblatt!M255&lt;Datenblatt!$S$8),0,IF(AND($C255=13,Datenblatt!M255&gt;Datenblatt!$R$3),100,IF(AND($C255=14,Datenblatt!M255&gt;Datenblatt!$R$4),100,IF(AND($C255=15,Datenblatt!M255&gt;Datenblatt!$R$5),100,IF(AND($C255=16,Datenblatt!M255&gt;Datenblatt!$R$6),100,IF(AND($C255=12,Datenblatt!M255&gt;Datenblatt!$R$7),100,IF(AND($C255=11,Datenblatt!M255&gt;Datenblatt!$R$8),100,IF(Übersicht!$C255=13,Datenblatt!$B$35*Datenblatt!M255^3+Datenblatt!$C$35*Datenblatt!M255^2+Datenblatt!$D$35*Datenblatt!M255+Datenblatt!$E$35,IF(Übersicht!$C255=14,Datenblatt!$B$36*Datenblatt!M255^3+Datenblatt!$C$36*Datenblatt!M255^2+Datenblatt!$D$36*Datenblatt!M255+Datenblatt!$E$36,IF(Übersicht!$C255=15,Datenblatt!$B$37*Datenblatt!M255^3+Datenblatt!$C$37*Datenblatt!M255^2+Datenblatt!$D$37*Datenblatt!M255+Datenblatt!$E$37,IF(Übersicht!$C255=16,Datenblatt!$B$38*Datenblatt!M255^3+Datenblatt!$C$38*Datenblatt!M255^2+Datenblatt!$D$38*Datenblatt!M255+Datenblatt!$E$38,IF(Übersicht!$C255=12,Datenblatt!$B$39*Datenblatt!M255^3+Datenblatt!$C$39*Datenblatt!M255^2+Datenblatt!$D$39*Datenblatt!M255+Datenblatt!$E$39,IF(Übersicht!$C255=11,Datenblatt!$B$40*Datenblatt!M255^3+Datenblatt!$C$40*Datenblatt!M255^2+Datenblatt!$D$40*Datenblatt!M255+Datenblatt!$E$40,0))))))))))))))))))</f>
        <v>#DIV/0!</v>
      </c>
      <c r="L255" s="3"/>
      <c r="M255" t="e">
        <f>IF(AND(Übersicht!$C255=13,Datenblatt!O255&lt;Datenblatt!$Y$3),0,IF(AND(Übersicht!$C255=14,Datenblatt!O255&lt;Datenblatt!$Y$4),0,IF(AND(Übersicht!$C255=15,Datenblatt!O255&lt;Datenblatt!$Y$5),0,IF(AND(Übersicht!$C255=16,Datenblatt!O255&lt;Datenblatt!$Y$6),0,IF(AND(Übersicht!$C255=12,Datenblatt!O255&lt;Datenblatt!$Y$7),0,IF(AND(Übersicht!$C255=11,Datenblatt!O255&lt;Datenblatt!$Y$8),0,IF(AND($C255=13,Datenblatt!O255&gt;Datenblatt!$X$3),100,IF(AND($C255=14,Datenblatt!O255&gt;Datenblatt!$X$4),100,IF(AND($C255=15,Datenblatt!O255&gt;Datenblatt!$X$5),100,IF(AND($C255=16,Datenblatt!O255&gt;Datenblatt!$X$6),100,IF(AND($C255=12,Datenblatt!O255&gt;Datenblatt!$X$7),100,IF(AND($C255=11,Datenblatt!O255&gt;Datenblatt!$X$8),100,IF(Übersicht!$C255=13,Datenblatt!$B$11*Datenblatt!O255^3+Datenblatt!$C$11*Datenblatt!O255^2+Datenblatt!$D$11*Datenblatt!O255+Datenblatt!$E$11,IF(Übersicht!$C255=14,Datenblatt!$B$12*Datenblatt!O255^3+Datenblatt!$C$12*Datenblatt!O255^2+Datenblatt!$D$12*Datenblatt!O255+Datenblatt!$E$12,IF(Übersicht!$C255=15,Datenblatt!$B$13*Datenblatt!O255^3+Datenblatt!$C$13*Datenblatt!O255^2+Datenblatt!$D$13*Datenblatt!O255+Datenblatt!$E$13,IF(Übersicht!$C255=16,Datenblatt!$B$14*Datenblatt!O255^3+Datenblatt!$C$14*Datenblatt!O255^2+Datenblatt!$D$14*Datenblatt!O255+Datenblatt!$E$14,IF(Übersicht!$C255=12,Datenblatt!$B$15*Datenblatt!O255^3+Datenblatt!$C$15*Datenblatt!O255^2+Datenblatt!$D$15*Datenblatt!O255+Datenblatt!$E$15,IF(Übersicht!$C255=11,Datenblatt!$B$16*Datenblatt!O255^3+Datenblatt!$C$16*Datenblatt!O255^2+Datenblatt!$D$16*Datenblatt!O255+Datenblatt!$E$16,0))))))))))))))))))</f>
        <v>#DIV/0!</v>
      </c>
      <c r="N255">
        <f>IF(AND($C255=13,H255&lt;Datenblatt!$AA$3),0,IF(AND($C255=14,H255&lt;Datenblatt!$AA$4),0,IF(AND($C255=15,H255&lt;Datenblatt!$AA$5),0,IF(AND($C255=16,H255&lt;Datenblatt!$AA$6),0,IF(AND($C255=12,H255&lt;Datenblatt!$AA$7),0,IF(AND($C255=11,H255&lt;Datenblatt!$AA$8),0,IF(AND($C255=13,H255&gt;Datenblatt!$Z$3),100,IF(AND($C255=14,H255&gt;Datenblatt!$Z$4),100,IF(AND($C255=15,H255&gt;Datenblatt!$Z$5),100,IF(AND($C255=16,H255&gt;Datenblatt!$Z$6),100,IF(AND($C255=12,H255&gt;Datenblatt!$Z$7),100,IF(AND($C255=11,H255&gt;Datenblatt!$Z$8),100,IF($C255=13,(Datenblatt!$B$19*Übersicht!H255^3)+(Datenblatt!$C$19*Übersicht!H255^2)+(Datenblatt!$D$19*Übersicht!H255)+Datenblatt!$E$19,IF($C255=14,(Datenblatt!$B$20*Übersicht!H255^3)+(Datenblatt!$C$20*Übersicht!H255^2)+(Datenblatt!$D$20*Übersicht!H255)+Datenblatt!$E$20,IF($C255=15,(Datenblatt!$B$21*Übersicht!H255^3)+(Datenblatt!$C$21*Übersicht!H255^2)+(Datenblatt!$D$21*Übersicht!H255)+Datenblatt!$E$21,IF($C255=16,(Datenblatt!$B$22*Übersicht!H255^3)+(Datenblatt!$C$22*Übersicht!H255^2)+(Datenblatt!$D$22*Übersicht!H255)+Datenblatt!$E$22,IF($C255=12,(Datenblatt!$B$23*Übersicht!H255^3)+(Datenblatt!$C$23*Übersicht!H255^2)+(Datenblatt!$D$23*Übersicht!H255)+Datenblatt!$E$23,IF($C255=11,(Datenblatt!$B$24*Übersicht!H255^3)+(Datenblatt!$C$24*Übersicht!H255^2)+(Datenblatt!$D$24*Übersicht!H255)+Datenblatt!$E$24,0))))))))))))))))))</f>
        <v>0</v>
      </c>
      <c r="O255">
        <f>IF(AND(I255="",C255=11),Datenblatt!$I$26,IF(AND(I255="",C255=12),Datenblatt!$I$26,IF(AND(I255="",C255=16),Datenblatt!$I$27,IF(AND(I255="",C255=15),Datenblatt!$I$26,IF(AND(I255="",C255=14),Datenblatt!$I$26,IF(AND(I255="",C255=13),Datenblatt!$I$26,IF(AND($C255=13,I255&gt;Datenblatt!$AC$3),0,IF(AND($C255=14,I255&gt;Datenblatt!$AC$4),0,IF(AND($C255=15,I255&gt;Datenblatt!$AC$5),0,IF(AND($C255=16,I255&gt;Datenblatt!$AC$6),0,IF(AND($C255=12,I255&gt;Datenblatt!$AC$7),0,IF(AND($C255=11,I255&gt;Datenblatt!$AC$8),0,IF(AND($C255=13,I255&lt;Datenblatt!$AB$3),100,IF(AND($C255=14,I255&lt;Datenblatt!$AB$4),100,IF(AND($C255=15,I255&lt;Datenblatt!$AB$5),100,IF(AND($C255=16,I255&lt;Datenblatt!$AB$6),100,IF(AND($C255=12,I255&lt;Datenblatt!$AB$7),100,IF(AND($C255=11,I255&lt;Datenblatt!$AB$8),100,IF($C255=13,(Datenblatt!$B$27*Übersicht!I255^3)+(Datenblatt!$C$27*Übersicht!I255^2)+(Datenblatt!$D$27*Übersicht!I255)+Datenblatt!$E$27,IF($C255=14,(Datenblatt!$B$28*Übersicht!I255^3)+(Datenblatt!$C$28*Übersicht!I255^2)+(Datenblatt!$D$28*Übersicht!I255)+Datenblatt!$E$28,IF($C255=15,(Datenblatt!$B$29*Übersicht!I255^3)+(Datenblatt!$C$29*Übersicht!I255^2)+(Datenblatt!$D$29*Übersicht!I255)+Datenblatt!$E$29,IF($C255=16,(Datenblatt!$B$30*Übersicht!I255^3)+(Datenblatt!$C$30*Übersicht!I255^2)+(Datenblatt!$D$30*Übersicht!I255)+Datenblatt!$E$30,IF($C255=12,(Datenblatt!$B$31*Übersicht!I255^3)+(Datenblatt!$C$31*Übersicht!I255^2)+(Datenblatt!$D$31*Übersicht!I255)+Datenblatt!$E$31,IF($C255=11,(Datenblatt!$B$32*Übersicht!I255^3)+(Datenblatt!$C$32*Übersicht!I255^2)+(Datenblatt!$D$32*Übersicht!I255)+Datenblatt!$E$32,0))))))))))))))))))))))))</f>
        <v>0</v>
      </c>
      <c r="P255">
        <f>IF(AND(I255="",C255=11),Datenblatt!$I$29,IF(AND(I255="",C255=12),Datenblatt!$I$29,IF(AND(I255="",C255=16),Datenblatt!$I$29,IF(AND(I255="",C255=15),Datenblatt!$I$29,IF(AND(I255="",C255=14),Datenblatt!$I$29,IF(AND(I255="",C255=13),Datenblatt!$I$29,IF(AND($C255=13,I255&gt;Datenblatt!$AC$3),0,IF(AND($C255=14,I255&gt;Datenblatt!$AC$4),0,IF(AND($C255=15,I255&gt;Datenblatt!$AC$5),0,IF(AND($C255=16,I255&gt;Datenblatt!$AC$6),0,IF(AND($C255=12,I255&gt;Datenblatt!$AC$7),0,IF(AND($C255=11,I255&gt;Datenblatt!$AC$8),0,IF(AND($C255=13,I255&lt;Datenblatt!$AB$3),100,IF(AND($C255=14,I255&lt;Datenblatt!$AB$4),100,IF(AND($C255=15,I255&lt;Datenblatt!$AB$5),100,IF(AND($C255=16,I255&lt;Datenblatt!$AB$6),100,IF(AND($C255=12,I255&lt;Datenblatt!$AB$7),100,IF(AND($C255=11,I255&lt;Datenblatt!$AB$8),100,IF($C255=13,(Datenblatt!$B$27*Übersicht!I255^3)+(Datenblatt!$C$27*Übersicht!I255^2)+(Datenblatt!$D$27*Übersicht!I255)+Datenblatt!$E$27,IF($C255=14,(Datenblatt!$B$28*Übersicht!I255^3)+(Datenblatt!$C$28*Übersicht!I255^2)+(Datenblatt!$D$28*Übersicht!I255)+Datenblatt!$E$28,IF($C255=15,(Datenblatt!$B$29*Übersicht!I255^3)+(Datenblatt!$C$29*Übersicht!I255^2)+(Datenblatt!$D$29*Übersicht!I255)+Datenblatt!$E$29,IF($C255=16,(Datenblatt!$B$30*Übersicht!I255^3)+(Datenblatt!$C$30*Übersicht!I255^2)+(Datenblatt!$D$30*Übersicht!I255)+Datenblatt!$E$30,IF($C255=12,(Datenblatt!$B$31*Übersicht!I255^3)+(Datenblatt!$C$31*Übersicht!I255^2)+(Datenblatt!$D$31*Übersicht!I255)+Datenblatt!$E$31,IF($C255=11,(Datenblatt!$B$32*Übersicht!I255^3)+(Datenblatt!$C$32*Übersicht!I255^2)+(Datenblatt!$D$32*Übersicht!I255)+Datenblatt!$E$32,0))))))))))))))))))))))))</f>
        <v>0</v>
      </c>
      <c r="Q255" s="2" t="e">
        <f t="shared" si="12"/>
        <v>#DIV/0!</v>
      </c>
      <c r="R255" s="2" t="e">
        <f t="shared" si="13"/>
        <v>#DIV/0!</v>
      </c>
      <c r="T255" s="2"/>
      <c r="U255" s="2">
        <f>Datenblatt!$I$10</f>
        <v>63</v>
      </c>
      <c r="V255" s="2">
        <f>Datenblatt!$I$18</f>
        <v>62</v>
      </c>
      <c r="W255" s="2">
        <f>Datenblatt!$I$26</f>
        <v>56</v>
      </c>
      <c r="X255" s="2">
        <f>Datenblatt!$I$34</f>
        <v>58</v>
      </c>
      <c r="Y255" s="7" t="e">
        <f t="shared" si="14"/>
        <v>#DIV/0!</v>
      </c>
      <c r="AA255" s="2">
        <f>Datenblatt!$I$5</f>
        <v>73</v>
      </c>
      <c r="AB255">
        <f>Datenblatt!$I$13</f>
        <v>80</v>
      </c>
      <c r="AC255">
        <f>Datenblatt!$I$21</f>
        <v>80</v>
      </c>
      <c r="AD255">
        <f>Datenblatt!$I$29</f>
        <v>71</v>
      </c>
      <c r="AE255">
        <f>Datenblatt!$I$37</f>
        <v>75</v>
      </c>
      <c r="AF255" s="7" t="e">
        <f t="shared" si="15"/>
        <v>#DIV/0!</v>
      </c>
    </row>
    <row r="256" spans="11:32" ht="18.75" x14ac:dyDescent="0.3">
      <c r="K256" s="3" t="e">
        <f>IF(AND($C256=13,Datenblatt!M256&lt;Datenblatt!$S$3),0,IF(AND($C256=14,Datenblatt!M256&lt;Datenblatt!$S$4),0,IF(AND($C256=15,Datenblatt!M256&lt;Datenblatt!$S$5),0,IF(AND($C256=16,Datenblatt!M256&lt;Datenblatt!$S$6),0,IF(AND($C256=12,Datenblatt!M256&lt;Datenblatt!$S$7),0,IF(AND($C256=11,Datenblatt!M256&lt;Datenblatt!$S$8),0,IF(AND($C256=13,Datenblatt!M256&gt;Datenblatt!$R$3),100,IF(AND($C256=14,Datenblatt!M256&gt;Datenblatt!$R$4),100,IF(AND($C256=15,Datenblatt!M256&gt;Datenblatt!$R$5),100,IF(AND($C256=16,Datenblatt!M256&gt;Datenblatt!$R$6),100,IF(AND($C256=12,Datenblatt!M256&gt;Datenblatt!$R$7),100,IF(AND($C256=11,Datenblatt!M256&gt;Datenblatt!$R$8),100,IF(Übersicht!$C256=13,Datenblatt!$B$35*Datenblatt!M256^3+Datenblatt!$C$35*Datenblatt!M256^2+Datenblatt!$D$35*Datenblatt!M256+Datenblatt!$E$35,IF(Übersicht!$C256=14,Datenblatt!$B$36*Datenblatt!M256^3+Datenblatt!$C$36*Datenblatt!M256^2+Datenblatt!$D$36*Datenblatt!M256+Datenblatt!$E$36,IF(Übersicht!$C256=15,Datenblatt!$B$37*Datenblatt!M256^3+Datenblatt!$C$37*Datenblatt!M256^2+Datenblatt!$D$37*Datenblatt!M256+Datenblatt!$E$37,IF(Übersicht!$C256=16,Datenblatt!$B$38*Datenblatt!M256^3+Datenblatt!$C$38*Datenblatt!M256^2+Datenblatt!$D$38*Datenblatt!M256+Datenblatt!$E$38,IF(Übersicht!$C256=12,Datenblatt!$B$39*Datenblatt!M256^3+Datenblatt!$C$39*Datenblatt!M256^2+Datenblatt!$D$39*Datenblatt!M256+Datenblatt!$E$39,IF(Übersicht!$C256=11,Datenblatt!$B$40*Datenblatt!M256^3+Datenblatt!$C$40*Datenblatt!M256^2+Datenblatt!$D$40*Datenblatt!M256+Datenblatt!$E$40,0))))))))))))))))))</f>
        <v>#DIV/0!</v>
      </c>
      <c r="L256" s="3"/>
      <c r="M256" t="e">
        <f>IF(AND(Übersicht!$C256=13,Datenblatt!O256&lt;Datenblatt!$Y$3),0,IF(AND(Übersicht!$C256=14,Datenblatt!O256&lt;Datenblatt!$Y$4),0,IF(AND(Übersicht!$C256=15,Datenblatt!O256&lt;Datenblatt!$Y$5),0,IF(AND(Übersicht!$C256=16,Datenblatt!O256&lt;Datenblatt!$Y$6),0,IF(AND(Übersicht!$C256=12,Datenblatt!O256&lt;Datenblatt!$Y$7),0,IF(AND(Übersicht!$C256=11,Datenblatt!O256&lt;Datenblatt!$Y$8),0,IF(AND($C256=13,Datenblatt!O256&gt;Datenblatt!$X$3),100,IF(AND($C256=14,Datenblatt!O256&gt;Datenblatt!$X$4),100,IF(AND($C256=15,Datenblatt!O256&gt;Datenblatt!$X$5),100,IF(AND($C256=16,Datenblatt!O256&gt;Datenblatt!$X$6),100,IF(AND($C256=12,Datenblatt!O256&gt;Datenblatt!$X$7),100,IF(AND($C256=11,Datenblatt!O256&gt;Datenblatt!$X$8),100,IF(Übersicht!$C256=13,Datenblatt!$B$11*Datenblatt!O256^3+Datenblatt!$C$11*Datenblatt!O256^2+Datenblatt!$D$11*Datenblatt!O256+Datenblatt!$E$11,IF(Übersicht!$C256=14,Datenblatt!$B$12*Datenblatt!O256^3+Datenblatt!$C$12*Datenblatt!O256^2+Datenblatt!$D$12*Datenblatt!O256+Datenblatt!$E$12,IF(Übersicht!$C256=15,Datenblatt!$B$13*Datenblatt!O256^3+Datenblatt!$C$13*Datenblatt!O256^2+Datenblatt!$D$13*Datenblatt!O256+Datenblatt!$E$13,IF(Übersicht!$C256=16,Datenblatt!$B$14*Datenblatt!O256^3+Datenblatt!$C$14*Datenblatt!O256^2+Datenblatt!$D$14*Datenblatt!O256+Datenblatt!$E$14,IF(Übersicht!$C256=12,Datenblatt!$B$15*Datenblatt!O256^3+Datenblatt!$C$15*Datenblatt!O256^2+Datenblatt!$D$15*Datenblatt!O256+Datenblatt!$E$15,IF(Übersicht!$C256=11,Datenblatt!$B$16*Datenblatt!O256^3+Datenblatt!$C$16*Datenblatt!O256^2+Datenblatt!$D$16*Datenblatt!O256+Datenblatt!$E$16,0))))))))))))))))))</f>
        <v>#DIV/0!</v>
      </c>
      <c r="N256">
        <f>IF(AND($C256=13,H256&lt;Datenblatt!$AA$3),0,IF(AND($C256=14,H256&lt;Datenblatt!$AA$4),0,IF(AND($C256=15,H256&lt;Datenblatt!$AA$5),0,IF(AND($C256=16,H256&lt;Datenblatt!$AA$6),0,IF(AND($C256=12,H256&lt;Datenblatt!$AA$7),0,IF(AND($C256=11,H256&lt;Datenblatt!$AA$8),0,IF(AND($C256=13,H256&gt;Datenblatt!$Z$3),100,IF(AND($C256=14,H256&gt;Datenblatt!$Z$4),100,IF(AND($C256=15,H256&gt;Datenblatt!$Z$5),100,IF(AND($C256=16,H256&gt;Datenblatt!$Z$6),100,IF(AND($C256=12,H256&gt;Datenblatt!$Z$7),100,IF(AND($C256=11,H256&gt;Datenblatt!$Z$8),100,IF($C256=13,(Datenblatt!$B$19*Übersicht!H256^3)+(Datenblatt!$C$19*Übersicht!H256^2)+(Datenblatt!$D$19*Übersicht!H256)+Datenblatt!$E$19,IF($C256=14,(Datenblatt!$B$20*Übersicht!H256^3)+(Datenblatt!$C$20*Übersicht!H256^2)+(Datenblatt!$D$20*Übersicht!H256)+Datenblatt!$E$20,IF($C256=15,(Datenblatt!$B$21*Übersicht!H256^3)+(Datenblatt!$C$21*Übersicht!H256^2)+(Datenblatt!$D$21*Übersicht!H256)+Datenblatt!$E$21,IF($C256=16,(Datenblatt!$B$22*Übersicht!H256^3)+(Datenblatt!$C$22*Übersicht!H256^2)+(Datenblatt!$D$22*Übersicht!H256)+Datenblatt!$E$22,IF($C256=12,(Datenblatt!$B$23*Übersicht!H256^3)+(Datenblatt!$C$23*Übersicht!H256^2)+(Datenblatt!$D$23*Übersicht!H256)+Datenblatt!$E$23,IF($C256=11,(Datenblatt!$B$24*Übersicht!H256^3)+(Datenblatt!$C$24*Übersicht!H256^2)+(Datenblatt!$D$24*Übersicht!H256)+Datenblatt!$E$24,0))))))))))))))))))</f>
        <v>0</v>
      </c>
      <c r="O256">
        <f>IF(AND(I256="",C256=11),Datenblatt!$I$26,IF(AND(I256="",C256=12),Datenblatt!$I$26,IF(AND(I256="",C256=16),Datenblatt!$I$27,IF(AND(I256="",C256=15),Datenblatt!$I$26,IF(AND(I256="",C256=14),Datenblatt!$I$26,IF(AND(I256="",C256=13),Datenblatt!$I$26,IF(AND($C256=13,I256&gt;Datenblatt!$AC$3),0,IF(AND($C256=14,I256&gt;Datenblatt!$AC$4),0,IF(AND($C256=15,I256&gt;Datenblatt!$AC$5),0,IF(AND($C256=16,I256&gt;Datenblatt!$AC$6),0,IF(AND($C256=12,I256&gt;Datenblatt!$AC$7),0,IF(AND($C256=11,I256&gt;Datenblatt!$AC$8),0,IF(AND($C256=13,I256&lt;Datenblatt!$AB$3),100,IF(AND($C256=14,I256&lt;Datenblatt!$AB$4),100,IF(AND($C256=15,I256&lt;Datenblatt!$AB$5),100,IF(AND($C256=16,I256&lt;Datenblatt!$AB$6),100,IF(AND($C256=12,I256&lt;Datenblatt!$AB$7),100,IF(AND($C256=11,I256&lt;Datenblatt!$AB$8),100,IF($C256=13,(Datenblatt!$B$27*Übersicht!I256^3)+(Datenblatt!$C$27*Übersicht!I256^2)+(Datenblatt!$D$27*Übersicht!I256)+Datenblatt!$E$27,IF($C256=14,(Datenblatt!$B$28*Übersicht!I256^3)+(Datenblatt!$C$28*Übersicht!I256^2)+(Datenblatt!$D$28*Übersicht!I256)+Datenblatt!$E$28,IF($C256=15,(Datenblatt!$B$29*Übersicht!I256^3)+(Datenblatt!$C$29*Übersicht!I256^2)+(Datenblatt!$D$29*Übersicht!I256)+Datenblatt!$E$29,IF($C256=16,(Datenblatt!$B$30*Übersicht!I256^3)+(Datenblatt!$C$30*Übersicht!I256^2)+(Datenblatt!$D$30*Übersicht!I256)+Datenblatt!$E$30,IF($C256=12,(Datenblatt!$B$31*Übersicht!I256^3)+(Datenblatt!$C$31*Übersicht!I256^2)+(Datenblatt!$D$31*Übersicht!I256)+Datenblatt!$E$31,IF($C256=11,(Datenblatt!$B$32*Übersicht!I256^3)+(Datenblatt!$C$32*Übersicht!I256^2)+(Datenblatt!$D$32*Übersicht!I256)+Datenblatt!$E$32,0))))))))))))))))))))))))</f>
        <v>0</v>
      </c>
      <c r="P256">
        <f>IF(AND(I256="",C256=11),Datenblatt!$I$29,IF(AND(I256="",C256=12),Datenblatt!$I$29,IF(AND(I256="",C256=16),Datenblatt!$I$29,IF(AND(I256="",C256=15),Datenblatt!$I$29,IF(AND(I256="",C256=14),Datenblatt!$I$29,IF(AND(I256="",C256=13),Datenblatt!$I$29,IF(AND($C256=13,I256&gt;Datenblatt!$AC$3),0,IF(AND($C256=14,I256&gt;Datenblatt!$AC$4),0,IF(AND($C256=15,I256&gt;Datenblatt!$AC$5),0,IF(AND($C256=16,I256&gt;Datenblatt!$AC$6),0,IF(AND($C256=12,I256&gt;Datenblatt!$AC$7),0,IF(AND($C256=11,I256&gt;Datenblatt!$AC$8),0,IF(AND($C256=13,I256&lt;Datenblatt!$AB$3),100,IF(AND($C256=14,I256&lt;Datenblatt!$AB$4),100,IF(AND($C256=15,I256&lt;Datenblatt!$AB$5),100,IF(AND($C256=16,I256&lt;Datenblatt!$AB$6),100,IF(AND($C256=12,I256&lt;Datenblatt!$AB$7),100,IF(AND($C256=11,I256&lt;Datenblatt!$AB$8),100,IF($C256=13,(Datenblatt!$B$27*Übersicht!I256^3)+(Datenblatt!$C$27*Übersicht!I256^2)+(Datenblatt!$D$27*Übersicht!I256)+Datenblatt!$E$27,IF($C256=14,(Datenblatt!$B$28*Übersicht!I256^3)+(Datenblatt!$C$28*Übersicht!I256^2)+(Datenblatt!$D$28*Übersicht!I256)+Datenblatt!$E$28,IF($C256=15,(Datenblatt!$B$29*Übersicht!I256^3)+(Datenblatt!$C$29*Übersicht!I256^2)+(Datenblatt!$D$29*Übersicht!I256)+Datenblatt!$E$29,IF($C256=16,(Datenblatt!$B$30*Übersicht!I256^3)+(Datenblatt!$C$30*Übersicht!I256^2)+(Datenblatt!$D$30*Übersicht!I256)+Datenblatt!$E$30,IF($C256=12,(Datenblatt!$B$31*Übersicht!I256^3)+(Datenblatt!$C$31*Übersicht!I256^2)+(Datenblatt!$D$31*Übersicht!I256)+Datenblatt!$E$31,IF($C256=11,(Datenblatt!$B$32*Übersicht!I256^3)+(Datenblatt!$C$32*Übersicht!I256^2)+(Datenblatt!$D$32*Übersicht!I256)+Datenblatt!$E$32,0))))))))))))))))))))))))</f>
        <v>0</v>
      </c>
      <c r="Q256" s="2" t="e">
        <f t="shared" si="12"/>
        <v>#DIV/0!</v>
      </c>
      <c r="R256" s="2" t="e">
        <f t="shared" si="13"/>
        <v>#DIV/0!</v>
      </c>
      <c r="T256" s="2"/>
      <c r="U256" s="2">
        <f>Datenblatt!$I$10</f>
        <v>63</v>
      </c>
      <c r="V256" s="2">
        <f>Datenblatt!$I$18</f>
        <v>62</v>
      </c>
      <c r="W256" s="2">
        <f>Datenblatt!$I$26</f>
        <v>56</v>
      </c>
      <c r="X256" s="2">
        <f>Datenblatt!$I$34</f>
        <v>58</v>
      </c>
      <c r="Y256" s="7" t="e">
        <f t="shared" si="14"/>
        <v>#DIV/0!</v>
      </c>
      <c r="AA256" s="2">
        <f>Datenblatt!$I$5</f>
        <v>73</v>
      </c>
      <c r="AB256">
        <f>Datenblatt!$I$13</f>
        <v>80</v>
      </c>
      <c r="AC256">
        <f>Datenblatt!$I$21</f>
        <v>80</v>
      </c>
      <c r="AD256">
        <f>Datenblatt!$I$29</f>
        <v>71</v>
      </c>
      <c r="AE256">
        <f>Datenblatt!$I$37</f>
        <v>75</v>
      </c>
      <c r="AF256" s="7" t="e">
        <f t="shared" si="15"/>
        <v>#DIV/0!</v>
      </c>
    </row>
    <row r="257" spans="11:32" ht="18.75" x14ac:dyDescent="0.3">
      <c r="K257" s="3" t="e">
        <f>IF(AND($C257=13,Datenblatt!M257&lt;Datenblatt!$S$3),0,IF(AND($C257=14,Datenblatt!M257&lt;Datenblatt!$S$4),0,IF(AND($C257=15,Datenblatt!M257&lt;Datenblatt!$S$5),0,IF(AND($C257=16,Datenblatt!M257&lt;Datenblatt!$S$6),0,IF(AND($C257=12,Datenblatt!M257&lt;Datenblatt!$S$7),0,IF(AND($C257=11,Datenblatt!M257&lt;Datenblatt!$S$8),0,IF(AND($C257=13,Datenblatt!M257&gt;Datenblatt!$R$3),100,IF(AND($C257=14,Datenblatt!M257&gt;Datenblatt!$R$4),100,IF(AND($C257=15,Datenblatt!M257&gt;Datenblatt!$R$5),100,IF(AND($C257=16,Datenblatt!M257&gt;Datenblatt!$R$6),100,IF(AND($C257=12,Datenblatt!M257&gt;Datenblatt!$R$7),100,IF(AND($C257=11,Datenblatt!M257&gt;Datenblatt!$R$8),100,IF(Übersicht!$C257=13,Datenblatt!$B$35*Datenblatt!M257^3+Datenblatt!$C$35*Datenblatt!M257^2+Datenblatt!$D$35*Datenblatt!M257+Datenblatt!$E$35,IF(Übersicht!$C257=14,Datenblatt!$B$36*Datenblatt!M257^3+Datenblatt!$C$36*Datenblatt!M257^2+Datenblatt!$D$36*Datenblatt!M257+Datenblatt!$E$36,IF(Übersicht!$C257=15,Datenblatt!$B$37*Datenblatt!M257^3+Datenblatt!$C$37*Datenblatt!M257^2+Datenblatt!$D$37*Datenblatt!M257+Datenblatt!$E$37,IF(Übersicht!$C257=16,Datenblatt!$B$38*Datenblatt!M257^3+Datenblatt!$C$38*Datenblatt!M257^2+Datenblatt!$D$38*Datenblatt!M257+Datenblatt!$E$38,IF(Übersicht!$C257=12,Datenblatt!$B$39*Datenblatt!M257^3+Datenblatt!$C$39*Datenblatt!M257^2+Datenblatt!$D$39*Datenblatt!M257+Datenblatt!$E$39,IF(Übersicht!$C257=11,Datenblatt!$B$40*Datenblatt!M257^3+Datenblatt!$C$40*Datenblatt!M257^2+Datenblatt!$D$40*Datenblatt!M257+Datenblatt!$E$40,0))))))))))))))))))</f>
        <v>#DIV/0!</v>
      </c>
      <c r="L257" s="3"/>
      <c r="M257" t="e">
        <f>IF(AND(Übersicht!$C257=13,Datenblatt!O257&lt;Datenblatt!$Y$3),0,IF(AND(Übersicht!$C257=14,Datenblatt!O257&lt;Datenblatt!$Y$4),0,IF(AND(Übersicht!$C257=15,Datenblatt!O257&lt;Datenblatt!$Y$5),0,IF(AND(Übersicht!$C257=16,Datenblatt!O257&lt;Datenblatt!$Y$6),0,IF(AND(Übersicht!$C257=12,Datenblatt!O257&lt;Datenblatt!$Y$7),0,IF(AND(Übersicht!$C257=11,Datenblatt!O257&lt;Datenblatt!$Y$8),0,IF(AND($C257=13,Datenblatt!O257&gt;Datenblatt!$X$3),100,IF(AND($C257=14,Datenblatt!O257&gt;Datenblatt!$X$4),100,IF(AND($C257=15,Datenblatt!O257&gt;Datenblatt!$X$5),100,IF(AND($C257=16,Datenblatt!O257&gt;Datenblatt!$X$6),100,IF(AND($C257=12,Datenblatt!O257&gt;Datenblatt!$X$7),100,IF(AND($C257=11,Datenblatt!O257&gt;Datenblatt!$X$8),100,IF(Übersicht!$C257=13,Datenblatt!$B$11*Datenblatt!O257^3+Datenblatt!$C$11*Datenblatt!O257^2+Datenblatt!$D$11*Datenblatt!O257+Datenblatt!$E$11,IF(Übersicht!$C257=14,Datenblatt!$B$12*Datenblatt!O257^3+Datenblatt!$C$12*Datenblatt!O257^2+Datenblatt!$D$12*Datenblatt!O257+Datenblatt!$E$12,IF(Übersicht!$C257=15,Datenblatt!$B$13*Datenblatt!O257^3+Datenblatt!$C$13*Datenblatt!O257^2+Datenblatt!$D$13*Datenblatt!O257+Datenblatt!$E$13,IF(Übersicht!$C257=16,Datenblatt!$B$14*Datenblatt!O257^3+Datenblatt!$C$14*Datenblatt!O257^2+Datenblatt!$D$14*Datenblatt!O257+Datenblatt!$E$14,IF(Übersicht!$C257=12,Datenblatt!$B$15*Datenblatt!O257^3+Datenblatt!$C$15*Datenblatt!O257^2+Datenblatt!$D$15*Datenblatt!O257+Datenblatt!$E$15,IF(Übersicht!$C257=11,Datenblatt!$B$16*Datenblatt!O257^3+Datenblatt!$C$16*Datenblatt!O257^2+Datenblatt!$D$16*Datenblatt!O257+Datenblatt!$E$16,0))))))))))))))))))</f>
        <v>#DIV/0!</v>
      </c>
      <c r="N257">
        <f>IF(AND($C257=13,H257&lt;Datenblatt!$AA$3),0,IF(AND($C257=14,H257&lt;Datenblatt!$AA$4),0,IF(AND($C257=15,H257&lt;Datenblatt!$AA$5),0,IF(AND($C257=16,H257&lt;Datenblatt!$AA$6),0,IF(AND($C257=12,H257&lt;Datenblatt!$AA$7),0,IF(AND($C257=11,H257&lt;Datenblatt!$AA$8),0,IF(AND($C257=13,H257&gt;Datenblatt!$Z$3),100,IF(AND($C257=14,H257&gt;Datenblatt!$Z$4),100,IF(AND($C257=15,H257&gt;Datenblatt!$Z$5),100,IF(AND($C257=16,H257&gt;Datenblatt!$Z$6),100,IF(AND($C257=12,H257&gt;Datenblatt!$Z$7),100,IF(AND($C257=11,H257&gt;Datenblatt!$Z$8),100,IF($C257=13,(Datenblatt!$B$19*Übersicht!H257^3)+(Datenblatt!$C$19*Übersicht!H257^2)+(Datenblatt!$D$19*Übersicht!H257)+Datenblatt!$E$19,IF($C257=14,(Datenblatt!$B$20*Übersicht!H257^3)+(Datenblatt!$C$20*Übersicht!H257^2)+(Datenblatt!$D$20*Übersicht!H257)+Datenblatt!$E$20,IF($C257=15,(Datenblatt!$B$21*Übersicht!H257^3)+(Datenblatt!$C$21*Übersicht!H257^2)+(Datenblatt!$D$21*Übersicht!H257)+Datenblatt!$E$21,IF($C257=16,(Datenblatt!$B$22*Übersicht!H257^3)+(Datenblatt!$C$22*Übersicht!H257^2)+(Datenblatt!$D$22*Übersicht!H257)+Datenblatt!$E$22,IF($C257=12,(Datenblatt!$B$23*Übersicht!H257^3)+(Datenblatt!$C$23*Übersicht!H257^2)+(Datenblatt!$D$23*Übersicht!H257)+Datenblatt!$E$23,IF($C257=11,(Datenblatt!$B$24*Übersicht!H257^3)+(Datenblatt!$C$24*Übersicht!H257^2)+(Datenblatt!$D$24*Übersicht!H257)+Datenblatt!$E$24,0))))))))))))))))))</f>
        <v>0</v>
      </c>
      <c r="O257">
        <f>IF(AND(I257="",C257=11),Datenblatt!$I$26,IF(AND(I257="",C257=12),Datenblatt!$I$26,IF(AND(I257="",C257=16),Datenblatt!$I$27,IF(AND(I257="",C257=15),Datenblatt!$I$26,IF(AND(I257="",C257=14),Datenblatt!$I$26,IF(AND(I257="",C257=13),Datenblatt!$I$26,IF(AND($C257=13,I257&gt;Datenblatt!$AC$3),0,IF(AND($C257=14,I257&gt;Datenblatt!$AC$4),0,IF(AND($C257=15,I257&gt;Datenblatt!$AC$5),0,IF(AND($C257=16,I257&gt;Datenblatt!$AC$6),0,IF(AND($C257=12,I257&gt;Datenblatt!$AC$7),0,IF(AND($C257=11,I257&gt;Datenblatt!$AC$8),0,IF(AND($C257=13,I257&lt;Datenblatt!$AB$3),100,IF(AND($C257=14,I257&lt;Datenblatt!$AB$4),100,IF(AND($C257=15,I257&lt;Datenblatt!$AB$5),100,IF(AND($C257=16,I257&lt;Datenblatt!$AB$6),100,IF(AND($C257=12,I257&lt;Datenblatt!$AB$7),100,IF(AND($C257=11,I257&lt;Datenblatt!$AB$8),100,IF($C257=13,(Datenblatt!$B$27*Übersicht!I257^3)+(Datenblatt!$C$27*Übersicht!I257^2)+(Datenblatt!$D$27*Übersicht!I257)+Datenblatt!$E$27,IF($C257=14,(Datenblatt!$B$28*Übersicht!I257^3)+(Datenblatt!$C$28*Übersicht!I257^2)+(Datenblatt!$D$28*Übersicht!I257)+Datenblatt!$E$28,IF($C257=15,(Datenblatt!$B$29*Übersicht!I257^3)+(Datenblatt!$C$29*Übersicht!I257^2)+(Datenblatt!$D$29*Übersicht!I257)+Datenblatt!$E$29,IF($C257=16,(Datenblatt!$B$30*Übersicht!I257^3)+(Datenblatt!$C$30*Übersicht!I257^2)+(Datenblatt!$D$30*Übersicht!I257)+Datenblatt!$E$30,IF($C257=12,(Datenblatt!$B$31*Übersicht!I257^3)+(Datenblatt!$C$31*Übersicht!I257^2)+(Datenblatt!$D$31*Übersicht!I257)+Datenblatt!$E$31,IF($C257=11,(Datenblatt!$B$32*Übersicht!I257^3)+(Datenblatt!$C$32*Übersicht!I257^2)+(Datenblatt!$D$32*Übersicht!I257)+Datenblatt!$E$32,0))))))))))))))))))))))))</f>
        <v>0</v>
      </c>
      <c r="P257">
        <f>IF(AND(I257="",C257=11),Datenblatt!$I$29,IF(AND(I257="",C257=12),Datenblatt!$I$29,IF(AND(I257="",C257=16),Datenblatt!$I$29,IF(AND(I257="",C257=15),Datenblatt!$I$29,IF(AND(I257="",C257=14),Datenblatt!$I$29,IF(AND(I257="",C257=13),Datenblatt!$I$29,IF(AND($C257=13,I257&gt;Datenblatt!$AC$3),0,IF(AND($C257=14,I257&gt;Datenblatt!$AC$4),0,IF(AND($C257=15,I257&gt;Datenblatt!$AC$5),0,IF(AND($C257=16,I257&gt;Datenblatt!$AC$6),0,IF(AND($C257=12,I257&gt;Datenblatt!$AC$7),0,IF(AND($C257=11,I257&gt;Datenblatt!$AC$8),0,IF(AND($C257=13,I257&lt;Datenblatt!$AB$3),100,IF(AND($C257=14,I257&lt;Datenblatt!$AB$4),100,IF(AND($C257=15,I257&lt;Datenblatt!$AB$5),100,IF(AND($C257=16,I257&lt;Datenblatt!$AB$6),100,IF(AND($C257=12,I257&lt;Datenblatt!$AB$7),100,IF(AND($C257=11,I257&lt;Datenblatt!$AB$8),100,IF($C257=13,(Datenblatt!$B$27*Übersicht!I257^3)+(Datenblatt!$C$27*Übersicht!I257^2)+(Datenblatt!$D$27*Übersicht!I257)+Datenblatt!$E$27,IF($C257=14,(Datenblatt!$B$28*Übersicht!I257^3)+(Datenblatt!$C$28*Übersicht!I257^2)+(Datenblatt!$D$28*Übersicht!I257)+Datenblatt!$E$28,IF($C257=15,(Datenblatt!$B$29*Übersicht!I257^3)+(Datenblatt!$C$29*Übersicht!I257^2)+(Datenblatt!$D$29*Übersicht!I257)+Datenblatt!$E$29,IF($C257=16,(Datenblatt!$B$30*Übersicht!I257^3)+(Datenblatt!$C$30*Übersicht!I257^2)+(Datenblatt!$D$30*Übersicht!I257)+Datenblatt!$E$30,IF($C257=12,(Datenblatt!$B$31*Übersicht!I257^3)+(Datenblatt!$C$31*Übersicht!I257^2)+(Datenblatt!$D$31*Übersicht!I257)+Datenblatt!$E$31,IF($C257=11,(Datenblatt!$B$32*Übersicht!I257^3)+(Datenblatt!$C$32*Übersicht!I257^2)+(Datenblatt!$D$32*Übersicht!I257)+Datenblatt!$E$32,0))))))))))))))))))))))))</f>
        <v>0</v>
      </c>
      <c r="Q257" s="2" t="e">
        <f t="shared" si="12"/>
        <v>#DIV/0!</v>
      </c>
      <c r="R257" s="2" t="e">
        <f t="shared" si="13"/>
        <v>#DIV/0!</v>
      </c>
      <c r="T257" s="2"/>
      <c r="U257" s="2">
        <f>Datenblatt!$I$10</f>
        <v>63</v>
      </c>
      <c r="V257" s="2">
        <f>Datenblatt!$I$18</f>
        <v>62</v>
      </c>
      <c r="W257" s="2">
        <f>Datenblatt!$I$26</f>
        <v>56</v>
      </c>
      <c r="X257" s="2">
        <f>Datenblatt!$I$34</f>
        <v>58</v>
      </c>
      <c r="Y257" s="7" t="e">
        <f t="shared" si="14"/>
        <v>#DIV/0!</v>
      </c>
      <c r="AA257" s="2">
        <f>Datenblatt!$I$5</f>
        <v>73</v>
      </c>
      <c r="AB257">
        <f>Datenblatt!$I$13</f>
        <v>80</v>
      </c>
      <c r="AC257">
        <f>Datenblatt!$I$21</f>
        <v>80</v>
      </c>
      <c r="AD257">
        <f>Datenblatt!$I$29</f>
        <v>71</v>
      </c>
      <c r="AE257">
        <f>Datenblatt!$I$37</f>
        <v>75</v>
      </c>
      <c r="AF257" s="7" t="e">
        <f t="shared" si="15"/>
        <v>#DIV/0!</v>
      </c>
    </row>
    <row r="258" spans="11:32" ht="18.75" x14ac:dyDescent="0.3">
      <c r="K258" s="3" t="e">
        <f>IF(AND($C258=13,Datenblatt!M258&lt;Datenblatt!$S$3),0,IF(AND($C258=14,Datenblatt!M258&lt;Datenblatt!$S$4),0,IF(AND($C258=15,Datenblatt!M258&lt;Datenblatt!$S$5),0,IF(AND($C258=16,Datenblatt!M258&lt;Datenblatt!$S$6),0,IF(AND($C258=12,Datenblatt!M258&lt;Datenblatt!$S$7),0,IF(AND($C258=11,Datenblatt!M258&lt;Datenblatt!$S$8),0,IF(AND($C258=13,Datenblatt!M258&gt;Datenblatt!$R$3),100,IF(AND($C258=14,Datenblatt!M258&gt;Datenblatt!$R$4),100,IF(AND($C258=15,Datenblatt!M258&gt;Datenblatt!$R$5),100,IF(AND($C258=16,Datenblatt!M258&gt;Datenblatt!$R$6),100,IF(AND($C258=12,Datenblatt!M258&gt;Datenblatt!$R$7),100,IF(AND($C258=11,Datenblatt!M258&gt;Datenblatt!$R$8),100,IF(Übersicht!$C258=13,Datenblatt!$B$35*Datenblatt!M258^3+Datenblatt!$C$35*Datenblatt!M258^2+Datenblatt!$D$35*Datenblatt!M258+Datenblatt!$E$35,IF(Übersicht!$C258=14,Datenblatt!$B$36*Datenblatt!M258^3+Datenblatt!$C$36*Datenblatt!M258^2+Datenblatt!$D$36*Datenblatt!M258+Datenblatt!$E$36,IF(Übersicht!$C258=15,Datenblatt!$B$37*Datenblatt!M258^3+Datenblatt!$C$37*Datenblatt!M258^2+Datenblatt!$D$37*Datenblatt!M258+Datenblatt!$E$37,IF(Übersicht!$C258=16,Datenblatt!$B$38*Datenblatt!M258^3+Datenblatt!$C$38*Datenblatt!M258^2+Datenblatt!$D$38*Datenblatt!M258+Datenblatt!$E$38,IF(Übersicht!$C258=12,Datenblatt!$B$39*Datenblatt!M258^3+Datenblatt!$C$39*Datenblatt!M258^2+Datenblatt!$D$39*Datenblatt!M258+Datenblatt!$E$39,IF(Übersicht!$C258=11,Datenblatt!$B$40*Datenblatt!M258^3+Datenblatt!$C$40*Datenblatt!M258^2+Datenblatt!$D$40*Datenblatt!M258+Datenblatt!$E$40,0))))))))))))))))))</f>
        <v>#DIV/0!</v>
      </c>
      <c r="L258" s="3"/>
      <c r="M258" t="e">
        <f>IF(AND(Übersicht!$C258=13,Datenblatt!O258&lt;Datenblatt!$Y$3),0,IF(AND(Übersicht!$C258=14,Datenblatt!O258&lt;Datenblatt!$Y$4),0,IF(AND(Übersicht!$C258=15,Datenblatt!O258&lt;Datenblatt!$Y$5),0,IF(AND(Übersicht!$C258=16,Datenblatt!O258&lt;Datenblatt!$Y$6),0,IF(AND(Übersicht!$C258=12,Datenblatt!O258&lt;Datenblatt!$Y$7),0,IF(AND(Übersicht!$C258=11,Datenblatt!O258&lt;Datenblatt!$Y$8),0,IF(AND($C258=13,Datenblatt!O258&gt;Datenblatt!$X$3),100,IF(AND($C258=14,Datenblatt!O258&gt;Datenblatt!$X$4),100,IF(AND($C258=15,Datenblatt!O258&gt;Datenblatt!$X$5),100,IF(AND($C258=16,Datenblatt!O258&gt;Datenblatt!$X$6),100,IF(AND($C258=12,Datenblatt!O258&gt;Datenblatt!$X$7),100,IF(AND($C258=11,Datenblatt!O258&gt;Datenblatt!$X$8),100,IF(Übersicht!$C258=13,Datenblatt!$B$11*Datenblatt!O258^3+Datenblatt!$C$11*Datenblatt!O258^2+Datenblatt!$D$11*Datenblatt!O258+Datenblatt!$E$11,IF(Übersicht!$C258=14,Datenblatt!$B$12*Datenblatt!O258^3+Datenblatt!$C$12*Datenblatt!O258^2+Datenblatt!$D$12*Datenblatt!O258+Datenblatt!$E$12,IF(Übersicht!$C258=15,Datenblatt!$B$13*Datenblatt!O258^3+Datenblatt!$C$13*Datenblatt!O258^2+Datenblatt!$D$13*Datenblatt!O258+Datenblatt!$E$13,IF(Übersicht!$C258=16,Datenblatt!$B$14*Datenblatt!O258^3+Datenblatt!$C$14*Datenblatt!O258^2+Datenblatt!$D$14*Datenblatt!O258+Datenblatt!$E$14,IF(Übersicht!$C258=12,Datenblatt!$B$15*Datenblatt!O258^3+Datenblatt!$C$15*Datenblatt!O258^2+Datenblatt!$D$15*Datenblatt!O258+Datenblatt!$E$15,IF(Übersicht!$C258=11,Datenblatt!$B$16*Datenblatt!O258^3+Datenblatt!$C$16*Datenblatt!O258^2+Datenblatt!$D$16*Datenblatt!O258+Datenblatt!$E$16,0))))))))))))))))))</f>
        <v>#DIV/0!</v>
      </c>
      <c r="N258">
        <f>IF(AND($C258=13,H258&lt;Datenblatt!$AA$3),0,IF(AND($C258=14,H258&lt;Datenblatt!$AA$4),0,IF(AND($C258=15,H258&lt;Datenblatt!$AA$5),0,IF(AND($C258=16,H258&lt;Datenblatt!$AA$6),0,IF(AND($C258=12,H258&lt;Datenblatt!$AA$7),0,IF(AND($C258=11,H258&lt;Datenblatt!$AA$8),0,IF(AND($C258=13,H258&gt;Datenblatt!$Z$3),100,IF(AND($C258=14,H258&gt;Datenblatt!$Z$4),100,IF(AND($C258=15,H258&gt;Datenblatt!$Z$5),100,IF(AND($C258=16,H258&gt;Datenblatt!$Z$6),100,IF(AND($C258=12,H258&gt;Datenblatt!$Z$7),100,IF(AND($C258=11,H258&gt;Datenblatt!$Z$8),100,IF($C258=13,(Datenblatt!$B$19*Übersicht!H258^3)+(Datenblatt!$C$19*Übersicht!H258^2)+(Datenblatt!$D$19*Übersicht!H258)+Datenblatt!$E$19,IF($C258=14,(Datenblatt!$B$20*Übersicht!H258^3)+(Datenblatt!$C$20*Übersicht!H258^2)+(Datenblatt!$D$20*Übersicht!H258)+Datenblatt!$E$20,IF($C258=15,(Datenblatt!$B$21*Übersicht!H258^3)+(Datenblatt!$C$21*Übersicht!H258^2)+(Datenblatt!$D$21*Übersicht!H258)+Datenblatt!$E$21,IF($C258=16,(Datenblatt!$B$22*Übersicht!H258^3)+(Datenblatt!$C$22*Übersicht!H258^2)+(Datenblatt!$D$22*Übersicht!H258)+Datenblatt!$E$22,IF($C258=12,(Datenblatt!$B$23*Übersicht!H258^3)+(Datenblatt!$C$23*Übersicht!H258^2)+(Datenblatt!$D$23*Übersicht!H258)+Datenblatt!$E$23,IF($C258=11,(Datenblatt!$B$24*Übersicht!H258^3)+(Datenblatt!$C$24*Übersicht!H258^2)+(Datenblatt!$D$24*Übersicht!H258)+Datenblatt!$E$24,0))))))))))))))))))</f>
        <v>0</v>
      </c>
      <c r="O258">
        <f>IF(AND(I258="",C258=11),Datenblatt!$I$26,IF(AND(I258="",C258=12),Datenblatt!$I$26,IF(AND(I258="",C258=16),Datenblatt!$I$27,IF(AND(I258="",C258=15),Datenblatt!$I$26,IF(AND(I258="",C258=14),Datenblatt!$I$26,IF(AND(I258="",C258=13),Datenblatt!$I$26,IF(AND($C258=13,I258&gt;Datenblatt!$AC$3),0,IF(AND($C258=14,I258&gt;Datenblatt!$AC$4),0,IF(AND($C258=15,I258&gt;Datenblatt!$AC$5),0,IF(AND($C258=16,I258&gt;Datenblatt!$AC$6),0,IF(AND($C258=12,I258&gt;Datenblatt!$AC$7),0,IF(AND($C258=11,I258&gt;Datenblatt!$AC$8),0,IF(AND($C258=13,I258&lt;Datenblatt!$AB$3),100,IF(AND($C258=14,I258&lt;Datenblatt!$AB$4),100,IF(AND($C258=15,I258&lt;Datenblatt!$AB$5),100,IF(AND($C258=16,I258&lt;Datenblatt!$AB$6),100,IF(AND($C258=12,I258&lt;Datenblatt!$AB$7),100,IF(AND($C258=11,I258&lt;Datenblatt!$AB$8),100,IF($C258=13,(Datenblatt!$B$27*Übersicht!I258^3)+(Datenblatt!$C$27*Übersicht!I258^2)+(Datenblatt!$D$27*Übersicht!I258)+Datenblatt!$E$27,IF($C258=14,(Datenblatt!$B$28*Übersicht!I258^3)+(Datenblatt!$C$28*Übersicht!I258^2)+(Datenblatt!$D$28*Übersicht!I258)+Datenblatt!$E$28,IF($C258=15,(Datenblatt!$B$29*Übersicht!I258^3)+(Datenblatt!$C$29*Übersicht!I258^2)+(Datenblatt!$D$29*Übersicht!I258)+Datenblatt!$E$29,IF($C258=16,(Datenblatt!$B$30*Übersicht!I258^3)+(Datenblatt!$C$30*Übersicht!I258^2)+(Datenblatt!$D$30*Übersicht!I258)+Datenblatt!$E$30,IF($C258=12,(Datenblatt!$B$31*Übersicht!I258^3)+(Datenblatt!$C$31*Übersicht!I258^2)+(Datenblatt!$D$31*Übersicht!I258)+Datenblatt!$E$31,IF($C258=11,(Datenblatt!$B$32*Übersicht!I258^3)+(Datenblatt!$C$32*Übersicht!I258^2)+(Datenblatt!$D$32*Übersicht!I258)+Datenblatt!$E$32,0))))))))))))))))))))))))</f>
        <v>0</v>
      </c>
      <c r="P258">
        <f>IF(AND(I258="",C258=11),Datenblatt!$I$29,IF(AND(I258="",C258=12),Datenblatt!$I$29,IF(AND(I258="",C258=16),Datenblatt!$I$29,IF(AND(I258="",C258=15),Datenblatt!$I$29,IF(AND(I258="",C258=14),Datenblatt!$I$29,IF(AND(I258="",C258=13),Datenblatt!$I$29,IF(AND($C258=13,I258&gt;Datenblatt!$AC$3),0,IF(AND($C258=14,I258&gt;Datenblatt!$AC$4),0,IF(AND($C258=15,I258&gt;Datenblatt!$AC$5),0,IF(AND($C258=16,I258&gt;Datenblatt!$AC$6),0,IF(AND($C258=12,I258&gt;Datenblatt!$AC$7),0,IF(AND($C258=11,I258&gt;Datenblatt!$AC$8),0,IF(AND($C258=13,I258&lt;Datenblatt!$AB$3),100,IF(AND($C258=14,I258&lt;Datenblatt!$AB$4),100,IF(AND($C258=15,I258&lt;Datenblatt!$AB$5),100,IF(AND($C258=16,I258&lt;Datenblatt!$AB$6),100,IF(AND($C258=12,I258&lt;Datenblatt!$AB$7),100,IF(AND($C258=11,I258&lt;Datenblatt!$AB$8),100,IF($C258=13,(Datenblatt!$B$27*Übersicht!I258^3)+(Datenblatt!$C$27*Übersicht!I258^2)+(Datenblatt!$D$27*Übersicht!I258)+Datenblatt!$E$27,IF($C258=14,(Datenblatt!$B$28*Übersicht!I258^3)+(Datenblatt!$C$28*Übersicht!I258^2)+(Datenblatt!$D$28*Übersicht!I258)+Datenblatt!$E$28,IF($C258=15,(Datenblatt!$B$29*Übersicht!I258^3)+(Datenblatt!$C$29*Übersicht!I258^2)+(Datenblatt!$D$29*Übersicht!I258)+Datenblatt!$E$29,IF($C258=16,(Datenblatt!$B$30*Übersicht!I258^3)+(Datenblatt!$C$30*Übersicht!I258^2)+(Datenblatt!$D$30*Übersicht!I258)+Datenblatt!$E$30,IF($C258=12,(Datenblatt!$B$31*Übersicht!I258^3)+(Datenblatt!$C$31*Übersicht!I258^2)+(Datenblatt!$D$31*Übersicht!I258)+Datenblatt!$E$31,IF($C258=11,(Datenblatt!$B$32*Übersicht!I258^3)+(Datenblatt!$C$32*Übersicht!I258^2)+(Datenblatt!$D$32*Übersicht!I258)+Datenblatt!$E$32,0))))))))))))))))))))))))</f>
        <v>0</v>
      </c>
      <c r="Q258" s="2" t="e">
        <f t="shared" si="12"/>
        <v>#DIV/0!</v>
      </c>
      <c r="R258" s="2" t="e">
        <f t="shared" si="13"/>
        <v>#DIV/0!</v>
      </c>
      <c r="T258" s="2"/>
      <c r="U258" s="2">
        <f>Datenblatt!$I$10</f>
        <v>63</v>
      </c>
      <c r="V258" s="2">
        <f>Datenblatt!$I$18</f>
        <v>62</v>
      </c>
      <c r="W258" s="2">
        <f>Datenblatt!$I$26</f>
        <v>56</v>
      </c>
      <c r="X258" s="2">
        <f>Datenblatt!$I$34</f>
        <v>58</v>
      </c>
      <c r="Y258" s="7" t="e">
        <f t="shared" si="14"/>
        <v>#DIV/0!</v>
      </c>
      <c r="AA258" s="2">
        <f>Datenblatt!$I$5</f>
        <v>73</v>
      </c>
      <c r="AB258">
        <f>Datenblatt!$I$13</f>
        <v>80</v>
      </c>
      <c r="AC258">
        <f>Datenblatt!$I$21</f>
        <v>80</v>
      </c>
      <c r="AD258">
        <f>Datenblatt!$I$29</f>
        <v>71</v>
      </c>
      <c r="AE258">
        <f>Datenblatt!$I$37</f>
        <v>75</v>
      </c>
      <c r="AF258" s="7" t="e">
        <f t="shared" si="15"/>
        <v>#DIV/0!</v>
      </c>
    </row>
    <row r="259" spans="11:32" ht="18.75" x14ac:dyDescent="0.3">
      <c r="K259" s="3" t="e">
        <f>IF(AND($C259=13,Datenblatt!M259&lt;Datenblatt!$S$3),0,IF(AND($C259=14,Datenblatt!M259&lt;Datenblatt!$S$4),0,IF(AND($C259=15,Datenblatt!M259&lt;Datenblatt!$S$5),0,IF(AND($C259=16,Datenblatt!M259&lt;Datenblatt!$S$6),0,IF(AND($C259=12,Datenblatt!M259&lt;Datenblatt!$S$7),0,IF(AND($C259=11,Datenblatt!M259&lt;Datenblatt!$S$8),0,IF(AND($C259=13,Datenblatt!M259&gt;Datenblatt!$R$3),100,IF(AND($C259=14,Datenblatt!M259&gt;Datenblatt!$R$4),100,IF(AND($C259=15,Datenblatt!M259&gt;Datenblatt!$R$5),100,IF(AND($C259=16,Datenblatt!M259&gt;Datenblatt!$R$6),100,IF(AND($C259=12,Datenblatt!M259&gt;Datenblatt!$R$7),100,IF(AND($C259=11,Datenblatt!M259&gt;Datenblatt!$R$8),100,IF(Übersicht!$C259=13,Datenblatt!$B$35*Datenblatt!M259^3+Datenblatt!$C$35*Datenblatt!M259^2+Datenblatt!$D$35*Datenblatt!M259+Datenblatt!$E$35,IF(Übersicht!$C259=14,Datenblatt!$B$36*Datenblatt!M259^3+Datenblatt!$C$36*Datenblatt!M259^2+Datenblatt!$D$36*Datenblatt!M259+Datenblatt!$E$36,IF(Übersicht!$C259=15,Datenblatt!$B$37*Datenblatt!M259^3+Datenblatt!$C$37*Datenblatt!M259^2+Datenblatt!$D$37*Datenblatt!M259+Datenblatt!$E$37,IF(Übersicht!$C259=16,Datenblatt!$B$38*Datenblatt!M259^3+Datenblatt!$C$38*Datenblatt!M259^2+Datenblatt!$D$38*Datenblatt!M259+Datenblatt!$E$38,IF(Übersicht!$C259=12,Datenblatt!$B$39*Datenblatt!M259^3+Datenblatt!$C$39*Datenblatt!M259^2+Datenblatt!$D$39*Datenblatt!M259+Datenblatt!$E$39,IF(Übersicht!$C259=11,Datenblatt!$B$40*Datenblatt!M259^3+Datenblatt!$C$40*Datenblatt!M259^2+Datenblatt!$D$40*Datenblatt!M259+Datenblatt!$E$40,0))))))))))))))))))</f>
        <v>#DIV/0!</v>
      </c>
      <c r="L259" s="3"/>
      <c r="M259" t="e">
        <f>IF(AND(Übersicht!$C259=13,Datenblatt!O259&lt;Datenblatt!$Y$3),0,IF(AND(Übersicht!$C259=14,Datenblatt!O259&lt;Datenblatt!$Y$4),0,IF(AND(Übersicht!$C259=15,Datenblatt!O259&lt;Datenblatt!$Y$5),0,IF(AND(Übersicht!$C259=16,Datenblatt!O259&lt;Datenblatt!$Y$6),0,IF(AND(Übersicht!$C259=12,Datenblatt!O259&lt;Datenblatt!$Y$7),0,IF(AND(Übersicht!$C259=11,Datenblatt!O259&lt;Datenblatt!$Y$8),0,IF(AND($C259=13,Datenblatt!O259&gt;Datenblatt!$X$3),100,IF(AND($C259=14,Datenblatt!O259&gt;Datenblatt!$X$4),100,IF(AND($C259=15,Datenblatt!O259&gt;Datenblatt!$X$5),100,IF(AND($C259=16,Datenblatt!O259&gt;Datenblatt!$X$6),100,IF(AND($C259=12,Datenblatt!O259&gt;Datenblatt!$X$7),100,IF(AND($C259=11,Datenblatt!O259&gt;Datenblatt!$X$8),100,IF(Übersicht!$C259=13,Datenblatt!$B$11*Datenblatt!O259^3+Datenblatt!$C$11*Datenblatt!O259^2+Datenblatt!$D$11*Datenblatt!O259+Datenblatt!$E$11,IF(Übersicht!$C259=14,Datenblatt!$B$12*Datenblatt!O259^3+Datenblatt!$C$12*Datenblatt!O259^2+Datenblatt!$D$12*Datenblatt!O259+Datenblatt!$E$12,IF(Übersicht!$C259=15,Datenblatt!$B$13*Datenblatt!O259^3+Datenblatt!$C$13*Datenblatt!O259^2+Datenblatt!$D$13*Datenblatt!O259+Datenblatt!$E$13,IF(Übersicht!$C259=16,Datenblatt!$B$14*Datenblatt!O259^3+Datenblatt!$C$14*Datenblatt!O259^2+Datenblatt!$D$14*Datenblatt!O259+Datenblatt!$E$14,IF(Übersicht!$C259=12,Datenblatt!$B$15*Datenblatt!O259^3+Datenblatt!$C$15*Datenblatt!O259^2+Datenblatt!$D$15*Datenblatt!O259+Datenblatt!$E$15,IF(Übersicht!$C259=11,Datenblatt!$B$16*Datenblatt!O259^3+Datenblatt!$C$16*Datenblatt!O259^2+Datenblatt!$D$16*Datenblatt!O259+Datenblatt!$E$16,0))))))))))))))))))</f>
        <v>#DIV/0!</v>
      </c>
      <c r="N259">
        <f>IF(AND($C259=13,H259&lt;Datenblatt!$AA$3),0,IF(AND($C259=14,H259&lt;Datenblatt!$AA$4),0,IF(AND($C259=15,H259&lt;Datenblatt!$AA$5),0,IF(AND($C259=16,H259&lt;Datenblatt!$AA$6),0,IF(AND($C259=12,H259&lt;Datenblatt!$AA$7),0,IF(AND($C259=11,H259&lt;Datenblatt!$AA$8),0,IF(AND($C259=13,H259&gt;Datenblatt!$Z$3),100,IF(AND($C259=14,H259&gt;Datenblatt!$Z$4),100,IF(AND($C259=15,H259&gt;Datenblatt!$Z$5),100,IF(AND($C259=16,H259&gt;Datenblatt!$Z$6),100,IF(AND($C259=12,H259&gt;Datenblatt!$Z$7),100,IF(AND($C259=11,H259&gt;Datenblatt!$Z$8),100,IF($C259=13,(Datenblatt!$B$19*Übersicht!H259^3)+(Datenblatt!$C$19*Übersicht!H259^2)+(Datenblatt!$D$19*Übersicht!H259)+Datenblatt!$E$19,IF($C259=14,(Datenblatt!$B$20*Übersicht!H259^3)+(Datenblatt!$C$20*Übersicht!H259^2)+(Datenblatt!$D$20*Übersicht!H259)+Datenblatt!$E$20,IF($C259=15,(Datenblatt!$B$21*Übersicht!H259^3)+(Datenblatt!$C$21*Übersicht!H259^2)+(Datenblatt!$D$21*Übersicht!H259)+Datenblatt!$E$21,IF($C259=16,(Datenblatt!$B$22*Übersicht!H259^3)+(Datenblatt!$C$22*Übersicht!H259^2)+(Datenblatt!$D$22*Übersicht!H259)+Datenblatt!$E$22,IF($C259=12,(Datenblatt!$B$23*Übersicht!H259^3)+(Datenblatt!$C$23*Übersicht!H259^2)+(Datenblatt!$D$23*Übersicht!H259)+Datenblatt!$E$23,IF($C259=11,(Datenblatt!$B$24*Übersicht!H259^3)+(Datenblatt!$C$24*Übersicht!H259^2)+(Datenblatt!$D$24*Übersicht!H259)+Datenblatt!$E$24,0))))))))))))))))))</f>
        <v>0</v>
      </c>
      <c r="O259">
        <f>IF(AND(I259="",C259=11),Datenblatt!$I$26,IF(AND(I259="",C259=12),Datenblatt!$I$26,IF(AND(I259="",C259=16),Datenblatt!$I$27,IF(AND(I259="",C259=15),Datenblatt!$I$26,IF(AND(I259="",C259=14),Datenblatt!$I$26,IF(AND(I259="",C259=13),Datenblatt!$I$26,IF(AND($C259=13,I259&gt;Datenblatt!$AC$3),0,IF(AND($C259=14,I259&gt;Datenblatt!$AC$4),0,IF(AND($C259=15,I259&gt;Datenblatt!$AC$5),0,IF(AND($C259=16,I259&gt;Datenblatt!$AC$6),0,IF(AND($C259=12,I259&gt;Datenblatt!$AC$7),0,IF(AND($C259=11,I259&gt;Datenblatt!$AC$8),0,IF(AND($C259=13,I259&lt;Datenblatt!$AB$3),100,IF(AND($C259=14,I259&lt;Datenblatt!$AB$4),100,IF(AND($C259=15,I259&lt;Datenblatt!$AB$5),100,IF(AND($C259=16,I259&lt;Datenblatt!$AB$6),100,IF(AND($C259=12,I259&lt;Datenblatt!$AB$7),100,IF(AND($C259=11,I259&lt;Datenblatt!$AB$8),100,IF($C259=13,(Datenblatt!$B$27*Übersicht!I259^3)+(Datenblatt!$C$27*Übersicht!I259^2)+(Datenblatt!$D$27*Übersicht!I259)+Datenblatt!$E$27,IF($C259=14,(Datenblatt!$B$28*Übersicht!I259^3)+(Datenblatt!$C$28*Übersicht!I259^2)+(Datenblatt!$D$28*Übersicht!I259)+Datenblatt!$E$28,IF($C259=15,(Datenblatt!$B$29*Übersicht!I259^3)+(Datenblatt!$C$29*Übersicht!I259^2)+(Datenblatt!$D$29*Übersicht!I259)+Datenblatt!$E$29,IF($C259=16,(Datenblatt!$B$30*Übersicht!I259^3)+(Datenblatt!$C$30*Übersicht!I259^2)+(Datenblatt!$D$30*Übersicht!I259)+Datenblatt!$E$30,IF($C259=12,(Datenblatt!$B$31*Übersicht!I259^3)+(Datenblatt!$C$31*Übersicht!I259^2)+(Datenblatt!$D$31*Übersicht!I259)+Datenblatt!$E$31,IF($C259=11,(Datenblatt!$B$32*Übersicht!I259^3)+(Datenblatt!$C$32*Übersicht!I259^2)+(Datenblatt!$D$32*Übersicht!I259)+Datenblatt!$E$32,0))))))))))))))))))))))))</f>
        <v>0</v>
      </c>
      <c r="P259">
        <f>IF(AND(I259="",C259=11),Datenblatt!$I$29,IF(AND(I259="",C259=12),Datenblatt!$I$29,IF(AND(I259="",C259=16),Datenblatt!$I$29,IF(AND(I259="",C259=15),Datenblatt!$I$29,IF(AND(I259="",C259=14),Datenblatt!$I$29,IF(AND(I259="",C259=13),Datenblatt!$I$29,IF(AND($C259=13,I259&gt;Datenblatt!$AC$3),0,IF(AND($C259=14,I259&gt;Datenblatt!$AC$4),0,IF(AND($C259=15,I259&gt;Datenblatt!$AC$5),0,IF(AND($C259=16,I259&gt;Datenblatt!$AC$6),0,IF(AND($C259=12,I259&gt;Datenblatt!$AC$7),0,IF(AND($C259=11,I259&gt;Datenblatt!$AC$8),0,IF(AND($C259=13,I259&lt;Datenblatt!$AB$3),100,IF(AND($C259=14,I259&lt;Datenblatt!$AB$4),100,IF(AND($C259=15,I259&lt;Datenblatt!$AB$5),100,IF(AND($C259=16,I259&lt;Datenblatt!$AB$6),100,IF(AND($C259=12,I259&lt;Datenblatt!$AB$7),100,IF(AND($C259=11,I259&lt;Datenblatt!$AB$8),100,IF($C259=13,(Datenblatt!$B$27*Übersicht!I259^3)+(Datenblatt!$C$27*Übersicht!I259^2)+(Datenblatt!$D$27*Übersicht!I259)+Datenblatt!$E$27,IF($C259=14,(Datenblatt!$B$28*Übersicht!I259^3)+(Datenblatt!$C$28*Übersicht!I259^2)+(Datenblatt!$D$28*Übersicht!I259)+Datenblatt!$E$28,IF($C259=15,(Datenblatt!$B$29*Übersicht!I259^3)+(Datenblatt!$C$29*Übersicht!I259^2)+(Datenblatt!$D$29*Übersicht!I259)+Datenblatt!$E$29,IF($C259=16,(Datenblatt!$B$30*Übersicht!I259^3)+(Datenblatt!$C$30*Übersicht!I259^2)+(Datenblatt!$D$30*Übersicht!I259)+Datenblatt!$E$30,IF($C259=12,(Datenblatt!$B$31*Übersicht!I259^3)+(Datenblatt!$C$31*Übersicht!I259^2)+(Datenblatt!$D$31*Übersicht!I259)+Datenblatt!$E$31,IF($C259=11,(Datenblatt!$B$32*Übersicht!I259^3)+(Datenblatt!$C$32*Übersicht!I259^2)+(Datenblatt!$D$32*Übersicht!I259)+Datenblatt!$E$32,0))))))))))))))))))))))))</f>
        <v>0</v>
      </c>
      <c r="Q259" s="2" t="e">
        <f t="shared" ref="Q259:Q322" si="16">(M259*0.38+N259*0.34+O259*0.28)</f>
        <v>#DIV/0!</v>
      </c>
      <c r="R259" s="2" t="e">
        <f t="shared" ref="R259:R322" si="17">(K259*0.5+M259*0.19+N259*0.17+P259*0.14)</f>
        <v>#DIV/0!</v>
      </c>
      <c r="T259" s="2"/>
      <c r="U259" s="2">
        <f>Datenblatt!$I$10</f>
        <v>63</v>
      </c>
      <c r="V259" s="2">
        <f>Datenblatt!$I$18</f>
        <v>62</v>
      </c>
      <c r="W259" s="2">
        <f>Datenblatt!$I$26</f>
        <v>56</v>
      </c>
      <c r="X259" s="2">
        <f>Datenblatt!$I$34</f>
        <v>58</v>
      </c>
      <c r="Y259" s="7" t="e">
        <f t="shared" ref="Y259:Y322" si="18">IF(Q259&gt;X259,"JA","NEIN")</f>
        <v>#DIV/0!</v>
      </c>
      <c r="AA259" s="2">
        <f>Datenblatt!$I$5</f>
        <v>73</v>
      </c>
      <c r="AB259">
        <f>Datenblatt!$I$13</f>
        <v>80</v>
      </c>
      <c r="AC259">
        <f>Datenblatt!$I$21</f>
        <v>80</v>
      </c>
      <c r="AD259">
        <f>Datenblatt!$I$29</f>
        <v>71</v>
      </c>
      <c r="AE259">
        <f>Datenblatt!$I$37</f>
        <v>75</v>
      </c>
      <c r="AF259" s="7" t="e">
        <f t="shared" ref="AF259:AF322" si="19">IF(R259&gt;AE259,"JA","NEIN")</f>
        <v>#DIV/0!</v>
      </c>
    </row>
    <row r="260" spans="11:32" ht="18.75" x14ac:dyDescent="0.3">
      <c r="K260" s="3" t="e">
        <f>IF(AND($C260=13,Datenblatt!M260&lt;Datenblatt!$S$3),0,IF(AND($C260=14,Datenblatt!M260&lt;Datenblatt!$S$4),0,IF(AND($C260=15,Datenblatt!M260&lt;Datenblatt!$S$5),0,IF(AND($C260=16,Datenblatt!M260&lt;Datenblatt!$S$6),0,IF(AND($C260=12,Datenblatt!M260&lt;Datenblatt!$S$7),0,IF(AND($C260=11,Datenblatt!M260&lt;Datenblatt!$S$8),0,IF(AND($C260=13,Datenblatt!M260&gt;Datenblatt!$R$3),100,IF(AND($C260=14,Datenblatt!M260&gt;Datenblatt!$R$4),100,IF(AND($C260=15,Datenblatt!M260&gt;Datenblatt!$R$5),100,IF(AND($C260=16,Datenblatt!M260&gt;Datenblatt!$R$6),100,IF(AND($C260=12,Datenblatt!M260&gt;Datenblatt!$R$7),100,IF(AND($C260=11,Datenblatt!M260&gt;Datenblatt!$R$8),100,IF(Übersicht!$C260=13,Datenblatt!$B$35*Datenblatt!M260^3+Datenblatt!$C$35*Datenblatt!M260^2+Datenblatt!$D$35*Datenblatt!M260+Datenblatt!$E$35,IF(Übersicht!$C260=14,Datenblatt!$B$36*Datenblatt!M260^3+Datenblatt!$C$36*Datenblatt!M260^2+Datenblatt!$D$36*Datenblatt!M260+Datenblatt!$E$36,IF(Übersicht!$C260=15,Datenblatt!$B$37*Datenblatt!M260^3+Datenblatt!$C$37*Datenblatt!M260^2+Datenblatt!$D$37*Datenblatt!M260+Datenblatt!$E$37,IF(Übersicht!$C260=16,Datenblatt!$B$38*Datenblatt!M260^3+Datenblatt!$C$38*Datenblatt!M260^2+Datenblatt!$D$38*Datenblatt!M260+Datenblatt!$E$38,IF(Übersicht!$C260=12,Datenblatt!$B$39*Datenblatt!M260^3+Datenblatt!$C$39*Datenblatt!M260^2+Datenblatt!$D$39*Datenblatt!M260+Datenblatt!$E$39,IF(Übersicht!$C260=11,Datenblatt!$B$40*Datenblatt!M260^3+Datenblatt!$C$40*Datenblatt!M260^2+Datenblatt!$D$40*Datenblatt!M260+Datenblatt!$E$40,0))))))))))))))))))</f>
        <v>#DIV/0!</v>
      </c>
      <c r="L260" s="3"/>
      <c r="M260" t="e">
        <f>IF(AND(Übersicht!$C260=13,Datenblatt!O260&lt;Datenblatt!$Y$3),0,IF(AND(Übersicht!$C260=14,Datenblatt!O260&lt;Datenblatt!$Y$4),0,IF(AND(Übersicht!$C260=15,Datenblatt!O260&lt;Datenblatt!$Y$5),0,IF(AND(Übersicht!$C260=16,Datenblatt!O260&lt;Datenblatt!$Y$6),0,IF(AND(Übersicht!$C260=12,Datenblatt!O260&lt;Datenblatt!$Y$7),0,IF(AND(Übersicht!$C260=11,Datenblatt!O260&lt;Datenblatt!$Y$8),0,IF(AND($C260=13,Datenblatt!O260&gt;Datenblatt!$X$3),100,IF(AND($C260=14,Datenblatt!O260&gt;Datenblatt!$X$4),100,IF(AND($C260=15,Datenblatt!O260&gt;Datenblatt!$X$5),100,IF(AND($C260=16,Datenblatt!O260&gt;Datenblatt!$X$6),100,IF(AND($C260=12,Datenblatt!O260&gt;Datenblatt!$X$7),100,IF(AND($C260=11,Datenblatt!O260&gt;Datenblatt!$X$8),100,IF(Übersicht!$C260=13,Datenblatt!$B$11*Datenblatt!O260^3+Datenblatt!$C$11*Datenblatt!O260^2+Datenblatt!$D$11*Datenblatt!O260+Datenblatt!$E$11,IF(Übersicht!$C260=14,Datenblatt!$B$12*Datenblatt!O260^3+Datenblatt!$C$12*Datenblatt!O260^2+Datenblatt!$D$12*Datenblatt!O260+Datenblatt!$E$12,IF(Übersicht!$C260=15,Datenblatt!$B$13*Datenblatt!O260^3+Datenblatt!$C$13*Datenblatt!O260^2+Datenblatt!$D$13*Datenblatt!O260+Datenblatt!$E$13,IF(Übersicht!$C260=16,Datenblatt!$B$14*Datenblatt!O260^3+Datenblatt!$C$14*Datenblatt!O260^2+Datenblatt!$D$14*Datenblatt!O260+Datenblatt!$E$14,IF(Übersicht!$C260=12,Datenblatt!$B$15*Datenblatt!O260^3+Datenblatt!$C$15*Datenblatt!O260^2+Datenblatt!$D$15*Datenblatt!O260+Datenblatt!$E$15,IF(Übersicht!$C260=11,Datenblatt!$B$16*Datenblatt!O260^3+Datenblatt!$C$16*Datenblatt!O260^2+Datenblatt!$D$16*Datenblatt!O260+Datenblatt!$E$16,0))))))))))))))))))</f>
        <v>#DIV/0!</v>
      </c>
      <c r="N260">
        <f>IF(AND($C260=13,H260&lt;Datenblatt!$AA$3),0,IF(AND($C260=14,H260&lt;Datenblatt!$AA$4),0,IF(AND($C260=15,H260&lt;Datenblatt!$AA$5),0,IF(AND($C260=16,H260&lt;Datenblatt!$AA$6),0,IF(AND($C260=12,H260&lt;Datenblatt!$AA$7),0,IF(AND($C260=11,H260&lt;Datenblatt!$AA$8),0,IF(AND($C260=13,H260&gt;Datenblatt!$Z$3),100,IF(AND($C260=14,H260&gt;Datenblatt!$Z$4),100,IF(AND($C260=15,H260&gt;Datenblatt!$Z$5),100,IF(AND($C260=16,H260&gt;Datenblatt!$Z$6),100,IF(AND($C260=12,H260&gt;Datenblatt!$Z$7),100,IF(AND($C260=11,H260&gt;Datenblatt!$Z$8),100,IF($C260=13,(Datenblatt!$B$19*Übersicht!H260^3)+(Datenblatt!$C$19*Übersicht!H260^2)+(Datenblatt!$D$19*Übersicht!H260)+Datenblatt!$E$19,IF($C260=14,(Datenblatt!$B$20*Übersicht!H260^3)+(Datenblatt!$C$20*Übersicht!H260^2)+(Datenblatt!$D$20*Übersicht!H260)+Datenblatt!$E$20,IF($C260=15,(Datenblatt!$B$21*Übersicht!H260^3)+(Datenblatt!$C$21*Übersicht!H260^2)+(Datenblatt!$D$21*Übersicht!H260)+Datenblatt!$E$21,IF($C260=16,(Datenblatt!$B$22*Übersicht!H260^3)+(Datenblatt!$C$22*Übersicht!H260^2)+(Datenblatt!$D$22*Übersicht!H260)+Datenblatt!$E$22,IF($C260=12,(Datenblatt!$B$23*Übersicht!H260^3)+(Datenblatt!$C$23*Übersicht!H260^2)+(Datenblatt!$D$23*Übersicht!H260)+Datenblatt!$E$23,IF($C260=11,(Datenblatt!$B$24*Übersicht!H260^3)+(Datenblatt!$C$24*Übersicht!H260^2)+(Datenblatt!$D$24*Übersicht!H260)+Datenblatt!$E$24,0))))))))))))))))))</f>
        <v>0</v>
      </c>
      <c r="O260">
        <f>IF(AND(I260="",C260=11),Datenblatt!$I$26,IF(AND(I260="",C260=12),Datenblatt!$I$26,IF(AND(I260="",C260=16),Datenblatt!$I$27,IF(AND(I260="",C260=15),Datenblatt!$I$26,IF(AND(I260="",C260=14),Datenblatt!$I$26,IF(AND(I260="",C260=13),Datenblatt!$I$26,IF(AND($C260=13,I260&gt;Datenblatt!$AC$3),0,IF(AND($C260=14,I260&gt;Datenblatt!$AC$4),0,IF(AND($C260=15,I260&gt;Datenblatt!$AC$5),0,IF(AND($C260=16,I260&gt;Datenblatt!$AC$6),0,IF(AND($C260=12,I260&gt;Datenblatt!$AC$7),0,IF(AND($C260=11,I260&gt;Datenblatt!$AC$8),0,IF(AND($C260=13,I260&lt;Datenblatt!$AB$3),100,IF(AND($C260=14,I260&lt;Datenblatt!$AB$4),100,IF(AND($C260=15,I260&lt;Datenblatt!$AB$5),100,IF(AND($C260=16,I260&lt;Datenblatt!$AB$6),100,IF(AND($C260=12,I260&lt;Datenblatt!$AB$7),100,IF(AND($C260=11,I260&lt;Datenblatt!$AB$8),100,IF($C260=13,(Datenblatt!$B$27*Übersicht!I260^3)+(Datenblatt!$C$27*Übersicht!I260^2)+(Datenblatt!$D$27*Übersicht!I260)+Datenblatt!$E$27,IF($C260=14,(Datenblatt!$B$28*Übersicht!I260^3)+(Datenblatt!$C$28*Übersicht!I260^2)+(Datenblatt!$D$28*Übersicht!I260)+Datenblatt!$E$28,IF($C260=15,(Datenblatt!$B$29*Übersicht!I260^3)+(Datenblatt!$C$29*Übersicht!I260^2)+(Datenblatt!$D$29*Übersicht!I260)+Datenblatt!$E$29,IF($C260=16,(Datenblatt!$B$30*Übersicht!I260^3)+(Datenblatt!$C$30*Übersicht!I260^2)+(Datenblatt!$D$30*Übersicht!I260)+Datenblatt!$E$30,IF($C260=12,(Datenblatt!$B$31*Übersicht!I260^3)+(Datenblatt!$C$31*Übersicht!I260^2)+(Datenblatt!$D$31*Übersicht!I260)+Datenblatt!$E$31,IF($C260=11,(Datenblatt!$B$32*Übersicht!I260^3)+(Datenblatt!$C$32*Übersicht!I260^2)+(Datenblatt!$D$32*Übersicht!I260)+Datenblatt!$E$32,0))))))))))))))))))))))))</f>
        <v>0</v>
      </c>
      <c r="P260">
        <f>IF(AND(I260="",C260=11),Datenblatt!$I$29,IF(AND(I260="",C260=12),Datenblatt!$I$29,IF(AND(I260="",C260=16),Datenblatt!$I$29,IF(AND(I260="",C260=15),Datenblatt!$I$29,IF(AND(I260="",C260=14),Datenblatt!$I$29,IF(AND(I260="",C260=13),Datenblatt!$I$29,IF(AND($C260=13,I260&gt;Datenblatt!$AC$3),0,IF(AND($C260=14,I260&gt;Datenblatt!$AC$4),0,IF(AND($C260=15,I260&gt;Datenblatt!$AC$5),0,IF(AND($C260=16,I260&gt;Datenblatt!$AC$6),0,IF(AND($C260=12,I260&gt;Datenblatt!$AC$7),0,IF(AND($C260=11,I260&gt;Datenblatt!$AC$8),0,IF(AND($C260=13,I260&lt;Datenblatt!$AB$3),100,IF(AND($C260=14,I260&lt;Datenblatt!$AB$4),100,IF(AND($C260=15,I260&lt;Datenblatt!$AB$5),100,IF(AND($C260=16,I260&lt;Datenblatt!$AB$6),100,IF(AND($C260=12,I260&lt;Datenblatt!$AB$7),100,IF(AND($C260=11,I260&lt;Datenblatt!$AB$8),100,IF($C260=13,(Datenblatt!$B$27*Übersicht!I260^3)+(Datenblatt!$C$27*Übersicht!I260^2)+(Datenblatt!$D$27*Übersicht!I260)+Datenblatt!$E$27,IF($C260=14,(Datenblatt!$B$28*Übersicht!I260^3)+(Datenblatt!$C$28*Übersicht!I260^2)+(Datenblatt!$D$28*Übersicht!I260)+Datenblatt!$E$28,IF($C260=15,(Datenblatt!$B$29*Übersicht!I260^3)+(Datenblatt!$C$29*Übersicht!I260^2)+(Datenblatt!$D$29*Übersicht!I260)+Datenblatt!$E$29,IF($C260=16,(Datenblatt!$B$30*Übersicht!I260^3)+(Datenblatt!$C$30*Übersicht!I260^2)+(Datenblatt!$D$30*Übersicht!I260)+Datenblatt!$E$30,IF($C260=12,(Datenblatt!$B$31*Übersicht!I260^3)+(Datenblatt!$C$31*Übersicht!I260^2)+(Datenblatt!$D$31*Übersicht!I260)+Datenblatt!$E$31,IF($C260=11,(Datenblatt!$B$32*Übersicht!I260^3)+(Datenblatt!$C$32*Übersicht!I260^2)+(Datenblatt!$D$32*Übersicht!I260)+Datenblatt!$E$32,0))))))))))))))))))))))))</f>
        <v>0</v>
      </c>
      <c r="Q260" s="2" t="e">
        <f t="shared" si="16"/>
        <v>#DIV/0!</v>
      </c>
      <c r="R260" s="2" t="e">
        <f t="shared" si="17"/>
        <v>#DIV/0!</v>
      </c>
      <c r="T260" s="2"/>
      <c r="U260" s="2">
        <f>Datenblatt!$I$10</f>
        <v>63</v>
      </c>
      <c r="V260" s="2">
        <f>Datenblatt!$I$18</f>
        <v>62</v>
      </c>
      <c r="W260" s="2">
        <f>Datenblatt!$I$26</f>
        <v>56</v>
      </c>
      <c r="X260" s="2">
        <f>Datenblatt!$I$34</f>
        <v>58</v>
      </c>
      <c r="Y260" s="7" t="e">
        <f t="shared" si="18"/>
        <v>#DIV/0!</v>
      </c>
      <c r="AA260" s="2">
        <f>Datenblatt!$I$5</f>
        <v>73</v>
      </c>
      <c r="AB260">
        <f>Datenblatt!$I$13</f>
        <v>80</v>
      </c>
      <c r="AC260">
        <f>Datenblatt!$I$21</f>
        <v>80</v>
      </c>
      <c r="AD260">
        <f>Datenblatt!$I$29</f>
        <v>71</v>
      </c>
      <c r="AE260">
        <f>Datenblatt!$I$37</f>
        <v>75</v>
      </c>
      <c r="AF260" s="7" t="e">
        <f t="shared" si="19"/>
        <v>#DIV/0!</v>
      </c>
    </row>
    <row r="261" spans="11:32" ht="18.75" x14ac:dyDescent="0.3">
      <c r="K261" s="3" t="e">
        <f>IF(AND($C261=13,Datenblatt!M261&lt;Datenblatt!$S$3),0,IF(AND($C261=14,Datenblatt!M261&lt;Datenblatt!$S$4),0,IF(AND($C261=15,Datenblatt!M261&lt;Datenblatt!$S$5),0,IF(AND($C261=16,Datenblatt!M261&lt;Datenblatt!$S$6),0,IF(AND($C261=12,Datenblatt!M261&lt;Datenblatt!$S$7),0,IF(AND($C261=11,Datenblatt!M261&lt;Datenblatt!$S$8),0,IF(AND($C261=13,Datenblatt!M261&gt;Datenblatt!$R$3),100,IF(AND($C261=14,Datenblatt!M261&gt;Datenblatt!$R$4),100,IF(AND($C261=15,Datenblatt!M261&gt;Datenblatt!$R$5),100,IF(AND($C261=16,Datenblatt!M261&gt;Datenblatt!$R$6),100,IF(AND($C261=12,Datenblatt!M261&gt;Datenblatt!$R$7),100,IF(AND($C261=11,Datenblatt!M261&gt;Datenblatt!$R$8),100,IF(Übersicht!$C261=13,Datenblatt!$B$35*Datenblatt!M261^3+Datenblatt!$C$35*Datenblatt!M261^2+Datenblatt!$D$35*Datenblatt!M261+Datenblatt!$E$35,IF(Übersicht!$C261=14,Datenblatt!$B$36*Datenblatt!M261^3+Datenblatt!$C$36*Datenblatt!M261^2+Datenblatt!$D$36*Datenblatt!M261+Datenblatt!$E$36,IF(Übersicht!$C261=15,Datenblatt!$B$37*Datenblatt!M261^3+Datenblatt!$C$37*Datenblatt!M261^2+Datenblatt!$D$37*Datenblatt!M261+Datenblatt!$E$37,IF(Übersicht!$C261=16,Datenblatt!$B$38*Datenblatt!M261^3+Datenblatt!$C$38*Datenblatt!M261^2+Datenblatt!$D$38*Datenblatt!M261+Datenblatt!$E$38,IF(Übersicht!$C261=12,Datenblatt!$B$39*Datenblatt!M261^3+Datenblatt!$C$39*Datenblatt!M261^2+Datenblatt!$D$39*Datenblatt!M261+Datenblatt!$E$39,IF(Übersicht!$C261=11,Datenblatt!$B$40*Datenblatt!M261^3+Datenblatt!$C$40*Datenblatt!M261^2+Datenblatt!$D$40*Datenblatt!M261+Datenblatt!$E$40,0))))))))))))))))))</f>
        <v>#DIV/0!</v>
      </c>
      <c r="L261" s="3"/>
      <c r="M261" t="e">
        <f>IF(AND(Übersicht!$C261=13,Datenblatt!O261&lt;Datenblatt!$Y$3),0,IF(AND(Übersicht!$C261=14,Datenblatt!O261&lt;Datenblatt!$Y$4),0,IF(AND(Übersicht!$C261=15,Datenblatt!O261&lt;Datenblatt!$Y$5),0,IF(AND(Übersicht!$C261=16,Datenblatt!O261&lt;Datenblatt!$Y$6),0,IF(AND(Übersicht!$C261=12,Datenblatt!O261&lt;Datenblatt!$Y$7),0,IF(AND(Übersicht!$C261=11,Datenblatt!O261&lt;Datenblatt!$Y$8),0,IF(AND($C261=13,Datenblatt!O261&gt;Datenblatt!$X$3),100,IF(AND($C261=14,Datenblatt!O261&gt;Datenblatt!$X$4),100,IF(AND($C261=15,Datenblatt!O261&gt;Datenblatt!$X$5),100,IF(AND($C261=16,Datenblatt!O261&gt;Datenblatt!$X$6),100,IF(AND($C261=12,Datenblatt!O261&gt;Datenblatt!$X$7),100,IF(AND($C261=11,Datenblatt!O261&gt;Datenblatt!$X$8),100,IF(Übersicht!$C261=13,Datenblatt!$B$11*Datenblatt!O261^3+Datenblatt!$C$11*Datenblatt!O261^2+Datenblatt!$D$11*Datenblatt!O261+Datenblatt!$E$11,IF(Übersicht!$C261=14,Datenblatt!$B$12*Datenblatt!O261^3+Datenblatt!$C$12*Datenblatt!O261^2+Datenblatt!$D$12*Datenblatt!O261+Datenblatt!$E$12,IF(Übersicht!$C261=15,Datenblatt!$B$13*Datenblatt!O261^3+Datenblatt!$C$13*Datenblatt!O261^2+Datenblatt!$D$13*Datenblatt!O261+Datenblatt!$E$13,IF(Übersicht!$C261=16,Datenblatt!$B$14*Datenblatt!O261^3+Datenblatt!$C$14*Datenblatt!O261^2+Datenblatt!$D$14*Datenblatt!O261+Datenblatt!$E$14,IF(Übersicht!$C261=12,Datenblatt!$B$15*Datenblatt!O261^3+Datenblatt!$C$15*Datenblatt!O261^2+Datenblatt!$D$15*Datenblatt!O261+Datenblatt!$E$15,IF(Übersicht!$C261=11,Datenblatt!$B$16*Datenblatt!O261^3+Datenblatt!$C$16*Datenblatt!O261^2+Datenblatt!$D$16*Datenblatt!O261+Datenblatt!$E$16,0))))))))))))))))))</f>
        <v>#DIV/0!</v>
      </c>
      <c r="N261">
        <f>IF(AND($C261=13,H261&lt;Datenblatt!$AA$3),0,IF(AND($C261=14,H261&lt;Datenblatt!$AA$4),0,IF(AND($C261=15,H261&lt;Datenblatt!$AA$5),0,IF(AND($C261=16,H261&lt;Datenblatt!$AA$6),0,IF(AND($C261=12,H261&lt;Datenblatt!$AA$7),0,IF(AND($C261=11,H261&lt;Datenblatt!$AA$8),0,IF(AND($C261=13,H261&gt;Datenblatt!$Z$3),100,IF(AND($C261=14,H261&gt;Datenblatt!$Z$4),100,IF(AND($C261=15,H261&gt;Datenblatt!$Z$5),100,IF(AND($C261=16,H261&gt;Datenblatt!$Z$6),100,IF(AND($C261=12,H261&gt;Datenblatt!$Z$7),100,IF(AND($C261=11,H261&gt;Datenblatt!$Z$8),100,IF($C261=13,(Datenblatt!$B$19*Übersicht!H261^3)+(Datenblatt!$C$19*Übersicht!H261^2)+(Datenblatt!$D$19*Übersicht!H261)+Datenblatt!$E$19,IF($C261=14,(Datenblatt!$B$20*Übersicht!H261^3)+(Datenblatt!$C$20*Übersicht!H261^2)+(Datenblatt!$D$20*Übersicht!H261)+Datenblatt!$E$20,IF($C261=15,(Datenblatt!$B$21*Übersicht!H261^3)+(Datenblatt!$C$21*Übersicht!H261^2)+(Datenblatt!$D$21*Übersicht!H261)+Datenblatt!$E$21,IF($C261=16,(Datenblatt!$B$22*Übersicht!H261^3)+(Datenblatt!$C$22*Übersicht!H261^2)+(Datenblatt!$D$22*Übersicht!H261)+Datenblatt!$E$22,IF($C261=12,(Datenblatt!$B$23*Übersicht!H261^3)+(Datenblatt!$C$23*Übersicht!H261^2)+(Datenblatt!$D$23*Übersicht!H261)+Datenblatt!$E$23,IF($C261=11,(Datenblatt!$B$24*Übersicht!H261^3)+(Datenblatt!$C$24*Übersicht!H261^2)+(Datenblatt!$D$24*Übersicht!H261)+Datenblatt!$E$24,0))))))))))))))))))</f>
        <v>0</v>
      </c>
      <c r="O261">
        <f>IF(AND(I261="",C261=11),Datenblatt!$I$26,IF(AND(I261="",C261=12),Datenblatt!$I$26,IF(AND(I261="",C261=16),Datenblatt!$I$27,IF(AND(I261="",C261=15),Datenblatt!$I$26,IF(AND(I261="",C261=14),Datenblatt!$I$26,IF(AND(I261="",C261=13),Datenblatt!$I$26,IF(AND($C261=13,I261&gt;Datenblatt!$AC$3),0,IF(AND($C261=14,I261&gt;Datenblatt!$AC$4),0,IF(AND($C261=15,I261&gt;Datenblatt!$AC$5),0,IF(AND($C261=16,I261&gt;Datenblatt!$AC$6),0,IF(AND($C261=12,I261&gt;Datenblatt!$AC$7),0,IF(AND($C261=11,I261&gt;Datenblatt!$AC$8),0,IF(AND($C261=13,I261&lt;Datenblatt!$AB$3),100,IF(AND($C261=14,I261&lt;Datenblatt!$AB$4),100,IF(AND($C261=15,I261&lt;Datenblatt!$AB$5),100,IF(AND($C261=16,I261&lt;Datenblatt!$AB$6),100,IF(AND($C261=12,I261&lt;Datenblatt!$AB$7),100,IF(AND($C261=11,I261&lt;Datenblatt!$AB$8),100,IF($C261=13,(Datenblatt!$B$27*Übersicht!I261^3)+(Datenblatt!$C$27*Übersicht!I261^2)+(Datenblatt!$D$27*Übersicht!I261)+Datenblatt!$E$27,IF($C261=14,(Datenblatt!$B$28*Übersicht!I261^3)+(Datenblatt!$C$28*Übersicht!I261^2)+(Datenblatt!$D$28*Übersicht!I261)+Datenblatt!$E$28,IF($C261=15,(Datenblatt!$B$29*Übersicht!I261^3)+(Datenblatt!$C$29*Übersicht!I261^2)+(Datenblatt!$D$29*Übersicht!I261)+Datenblatt!$E$29,IF($C261=16,(Datenblatt!$B$30*Übersicht!I261^3)+(Datenblatt!$C$30*Übersicht!I261^2)+(Datenblatt!$D$30*Übersicht!I261)+Datenblatt!$E$30,IF($C261=12,(Datenblatt!$B$31*Übersicht!I261^3)+(Datenblatt!$C$31*Übersicht!I261^2)+(Datenblatt!$D$31*Übersicht!I261)+Datenblatt!$E$31,IF($C261=11,(Datenblatt!$B$32*Übersicht!I261^3)+(Datenblatt!$C$32*Übersicht!I261^2)+(Datenblatt!$D$32*Übersicht!I261)+Datenblatt!$E$32,0))))))))))))))))))))))))</f>
        <v>0</v>
      </c>
      <c r="P261">
        <f>IF(AND(I261="",C261=11),Datenblatt!$I$29,IF(AND(I261="",C261=12),Datenblatt!$I$29,IF(AND(I261="",C261=16),Datenblatt!$I$29,IF(AND(I261="",C261=15),Datenblatt!$I$29,IF(AND(I261="",C261=14),Datenblatt!$I$29,IF(AND(I261="",C261=13),Datenblatt!$I$29,IF(AND($C261=13,I261&gt;Datenblatt!$AC$3),0,IF(AND($C261=14,I261&gt;Datenblatt!$AC$4),0,IF(AND($C261=15,I261&gt;Datenblatt!$AC$5),0,IF(AND($C261=16,I261&gt;Datenblatt!$AC$6),0,IF(AND($C261=12,I261&gt;Datenblatt!$AC$7),0,IF(AND($C261=11,I261&gt;Datenblatt!$AC$8),0,IF(AND($C261=13,I261&lt;Datenblatt!$AB$3),100,IF(AND($C261=14,I261&lt;Datenblatt!$AB$4),100,IF(AND($C261=15,I261&lt;Datenblatt!$AB$5),100,IF(AND($C261=16,I261&lt;Datenblatt!$AB$6),100,IF(AND($C261=12,I261&lt;Datenblatt!$AB$7),100,IF(AND($C261=11,I261&lt;Datenblatt!$AB$8),100,IF($C261=13,(Datenblatt!$B$27*Übersicht!I261^3)+(Datenblatt!$C$27*Übersicht!I261^2)+(Datenblatt!$D$27*Übersicht!I261)+Datenblatt!$E$27,IF($C261=14,(Datenblatt!$B$28*Übersicht!I261^3)+(Datenblatt!$C$28*Übersicht!I261^2)+(Datenblatt!$D$28*Übersicht!I261)+Datenblatt!$E$28,IF($C261=15,(Datenblatt!$B$29*Übersicht!I261^3)+(Datenblatt!$C$29*Übersicht!I261^2)+(Datenblatt!$D$29*Übersicht!I261)+Datenblatt!$E$29,IF($C261=16,(Datenblatt!$B$30*Übersicht!I261^3)+(Datenblatt!$C$30*Übersicht!I261^2)+(Datenblatt!$D$30*Übersicht!I261)+Datenblatt!$E$30,IF($C261=12,(Datenblatt!$B$31*Übersicht!I261^3)+(Datenblatt!$C$31*Übersicht!I261^2)+(Datenblatt!$D$31*Übersicht!I261)+Datenblatt!$E$31,IF($C261=11,(Datenblatt!$B$32*Übersicht!I261^3)+(Datenblatt!$C$32*Übersicht!I261^2)+(Datenblatt!$D$32*Übersicht!I261)+Datenblatt!$E$32,0))))))))))))))))))))))))</f>
        <v>0</v>
      </c>
      <c r="Q261" s="2" t="e">
        <f t="shared" si="16"/>
        <v>#DIV/0!</v>
      </c>
      <c r="R261" s="2" t="e">
        <f t="shared" si="17"/>
        <v>#DIV/0!</v>
      </c>
      <c r="T261" s="2"/>
      <c r="U261" s="2">
        <f>Datenblatt!$I$10</f>
        <v>63</v>
      </c>
      <c r="V261" s="2">
        <f>Datenblatt!$I$18</f>
        <v>62</v>
      </c>
      <c r="W261" s="2">
        <f>Datenblatt!$I$26</f>
        <v>56</v>
      </c>
      <c r="X261" s="2">
        <f>Datenblatt!$I$34</f>
        <v>58</v>
      </c>
      <c r="Y261" s="7" t="e">
        <f t="shared" si="18"/>
        <v>#DIV/0!</v>
      </c>
      <c r="AA261" s="2">
        <f>Datenblatt!$I$5</f>
        <v>73</v>
      </c>
      <c r="AB261">
        <f>Datenblatt!$I$13</f>
        <v>80</v>
      </c>
      <c r="AC261">
        <f>Datenblatt!$I$21</f>
        <v>80</v>
      </c>
      <c r="AD261">
        <f>Datenblatt!$I$29</f>
        <v>71</v>
      </c>
      <c r="AE261">
        <f>Datenblatt!$I$37</f>
        <v>75</v>
      </c>
      <c r="AF261" s="7" t="e">
        <f t="shared" si="19"/>
        <v>#DIV/0!</v>
      </c>
    </row>
    <row r="262" spans="11:32" ht="18.75" x14ac:dyDescent="0.3">
      <c r="K262" s="3" t="e">
        <f>IF(AND($C262=13,Datenblatt!M262&lt;Datenblatt!$S$3),0,IF(AND($C262=14,Datenblatt!M262&lt;Datenblatt!$S$4),0,IF(AND($C262=15,Datenblatt!M262&lt;Datenblatt!$S$5),0,IF(AND($C262=16,Datenblatt!M262&lt;Datenblatt!$S$6),0,IF(AND($C262=12,Datenblatt!M262&lt;Datenblatt!$S$7),0,IF(AND($C262=11,Datenblatt!M262&lt;Datenblatt!$S$8),0,IF(AND($C262=13,Datenblatt!M262&gt;Datenblatt!$R$3),100,IF(AND($C262=14,Datenblatt!M262&gt;Datenblatt!$R$4),100,IF(AND($C262=15,Datenblatt!M262&gt;Datenblatt!$R$5),100,IF(AND($C262=16,Datenblatt!M262&gt;Datenblatt!$R$6),100,IF(AND($C262=12,Datenblatt!M262&gt;Datenblatt!$R$7),100,IF(AND($C262=11,Datenblatt!M262&gt;Datenblatt!$R$8),100,IF(Übersicht!$C262=13,Datenblatt!$B$35*Datenblatt!M262^3+Datenblatt!$C$35*Datenblatt!M262^2+Datenblatt!$D$35*Datenblatt!M262+Datenblatt!$E$35,IF(Übersicht!$C262=14,Datenblatt!$B$36*Datenblatt!M262^3+Datenblatt!$C$36*Datenblatt!M262^2+Datenblatt!$D$36*Datenblatt!M262+Datenblatt!$E$36,IF(Übersicht!$C262=15,Datenblatt!$B$37*Datenblatt!M262^3+Datenblatt!$C$37*Datenblatt!M262^2+Datenblatt!$D$37*Datenblatt!M262+Datenblatt!$E$37,IF(Übersicht!$C262=16,Datenblatt!$B$38*Datenblatt!M262^3+Datenblatt!$C$38*Datenblatt!M262^2+Datenblatt!$D$38*Datenblatt!M262+Datenblatt!$E$38,IF(Übersicht!$C262=12,Datenblatt!$B$39*Datenblatt!M262^3+Datenblatt!$C$39*Datenblatt!M262^2+Datenblatt!$D$39*Datenblatt!M262+Datenblatt!$E$39,IF(Übersicht!$C262=11,Datenblatt!$B$40*Datenblatt!M262^3+Datenblatt!$C$40*Datenblatt!M262^2+Datenblatt!$D$40*Datenblatt!M262+Datenblatt!$E$40,0))))))))))))))))))</f>
        <v>#DIV/0!</v>
      </c>
      <c r="L262" s="3"/>
      <c r="M262" t="e">
        <f>IF(AND(Übersicht!$C262=13,Datenblatt!O262&lt;Datenblatt!$Y$3),0,IF(AND(Übersicht!$C262=14,Datenblatt!O262&lt;Datenblatt!$Y$4),0,IF(AND(Übersicht!$C262=15,Datenblatt!O262&lt;Datenblatt!$Y$5),0,IF(AND(Übersicht!$C262=16,Datenblatt!O262&lt;Datenblatt!$Y$6),0,IF(AND(Übersicht!$C262=12,Datenblatt!O262&lt;Datenblatt!$Y$7),0,IF(AND(Übersicht!$C262=11,Datenblatt!O262&lt;Datenblatt!$Y$8),0,IF(AND($C262=13,Datenblatt!O262&gt;Datenblatt!$X$3),100,IF(AND($C262=14,Datenblatt!O262&gt;Datenblatt!$X$4),100,IF(AND($C262=15,Datenblatt!O262&gt;Datenblatt!$X$5),100,IF(AND($C262=16,Datenblatt!O262&gt;Datenblatt!$X$6),100,IF(AND($C262=12,Datenblatt!O262&gt;Datenblatt!$X$7),100,IF(AND($C262=11,Datenblatt!O262&gt;Datenblatt!$X$8),100,IF(Übersicht!$C262=13,Datenblatt!$B$11*Datenblatt!O262^3+Datenblatt!$C$11*Datenblatt!O262^2+Datenblatt!$D$11*Datenblatt!O262+Datenblatt!$E$11,IF(Übersicht!$C262=14,Datenblatt!$B$12*Datenblatt!O262^3+Datenblatt!$C$12*Datenblatt!O262^2+Datenblatt!$D$12*Datenblatt!O262+Datenblatt!$E$12,IF(Übersicht!$C262=15,Datenblatt!$B$13*Datenblatt!O262^3+Datenblatt!$C$13*Datenblatt!O262^2+Datenblatt!$D$13*Datenblatt!O262+Datenblatt!$E$13,IF(Übersicht!$C262=16,Datenblatt!$B$14*Datenblatt!O262^3+Datenblatt!$C$14*Datenblatt!O262^2+Datenblatt!$D$14*Datenblatt!O262+Datenblatt!$E$14,IF(Übersicht!$C262=12,Datenblatt!$B$15*Datenblatt!O262^3+Datenblatt!$C$15*Datenblatt!O262^2+Datenblatt!$D$15*Datenblatt!O262+Datenblatt!$E$15,IF(Übersicht!$C262=11,Datenblatt!$B$16*Datenblatt!O262^3+Datenblatt!$C$16*Datenblatt!O262^2+Datenblatt!$D$16*Datenblatt!O262+Datenblatt!$E$16,0))))))))))))))))))</f>
        <v>#DIV/0!</v>
      </c>
      <c r="N262">
        <f>IF(AND($C262=13,H262&lt;Datenblatt!$AA$3),0,IF(AND($C262=14,H262&lt;Datenblatt!$AA$4),0,IF(AND($C262=15,H262&lt;Datenblatt!$AA$5),0,IF(AND($C262=16,H262&lt;Datenblatt!$AA$6),0,IF(AND($C262=12,H262&lt;Datenblatt!$AA$7),0,IF(AND($C262=11,H262&lt;Datenblatt!$AA$8),0,IF(AND($C262=13,H262&gt;Datenblatt!$Z$3),100,IF(AND($C262=14,H262&gt;Datenblatt!$Z$4),100,IF(AND($C262=15,H262&gt;Datenblatt!$Z$5),100,IF(AND($C262=16,H262&gt;Datenblatt!$Z$6),100,IF(AND($C262=12,H262&gt;Datenblatt!$Z$7),100,IF(AND($C262=11,H262&gt;Datenblatt!$Z$8),100,IF($C262=13,(Datenblatt!$B$19*Übersicht!H262^3)+(Datenblatt!$C$19*Übersicht!H262^2)+(Datenblatt!$D$19*Übersicht!H262)+Datenblatt!$E$19,IF($C262=14,(Datenblatt!$B$20*Übersicht!H262^3)+(Datenblatt!$C$20*Übersicht!H262^2)+(Datenblatt!$D$20*Übersicht!H262)+Datenblatt!$E$20,IF($C262=15,(Datenblatt!$B$21*Übersicht!H262^3)+(Datenblatt!$C$21*Übersicht!H262^2)+(Datenblatt!$D$21*Übersicht!H262)+Datenblatt!$E$21,IF($C262=16,(Datenblatt!$B$22*Übersicht!H262^3)+(Datenblatt!$C$22*Übersicht!H262^2)+(Datenblatt!$D$22*Übersicht!H262)+Datenblatt!$E$22,IF($C262=12,(Datenblatt!$B$23*Übersicht!H262^3)+(Datenblatt!$C$23*Übersicht!H262^2)+(Datenblatt!$D$23*Übersicht!H262)+Datenblatt!$E$23,IF($C262=11,(Datenblatt!$B$24*Übersicht!H262^3)+(Datenblatt!$C$24*Übersicht!H262^2)+(Datenblatt!$D$24*Übersicht!H262)+Datenblatt!$E$24,0))))))))))))))))))</f>
        <v>0</v>
      </c>
      <c r="O262">
        <f>IF(AND(I262="",C262=11),Datenblatt!$I$26,IF(AND(I262="",C262=12),Datenblatt!$I$26,IF(AND(I262="",C262=16),Datenblatt!$I$27,IF(AND(I262="",C262=15),Datenblatt!$I$26,IF(AND(I262="",C262=14),Datenblatt!$I$26,IF(AND(I262="",C262=13),Datenblatt!$I$26,IF(AND($C262=13,I262&gt;Datenblatt!$AC$3),0,IF(AND($C262=14,I262&gt;Datenblatt!$AC$4),0,IF(AND($C262=15,I262&gt;Datenblatt!$AC$5),0,IF(AND($C262=16,I262&gt;Datenblatt!$AC$6),0,IF(AND($C262=12,I262&gt;Datenblatt!$AC$7),0,IF(AND($C262=11,I262&gt;Datenblatt!$AC$8),0,IF(AND($C262=13,I262&lt;Datenblatt!$AB$3),100,IF(AND($C262=14,I262&lt;Datenblatt!$AB$4),100,IF(AND($C262=15,I262&lt;Datenblatt!$AB$5),100,IF(AND($C262=16,I262&lt;Datenblatt!$AB$6),100,IF(AND($C262=12,I262&lt;Datenblatt!$AB$7),100,IF(AND($C262=11,I262&lt;Datenblatt!$AB$8),100,IF($C262=13,(Datenblatt!$B$27*Übersicht!I262^3)+(Datenblatt!$C$27*Übersicht!I262^2)+(Datenblatt!$D$27*Übersicht!I262)+Datenblatt!$E$27,IF($C262=14,(Datenblatt!$B$28*Übersicht!I262^3)+(Datenblatt!$C$28*Übersicht!I262^2)+(Datenblatt!$D$28*Übersicht!I262)+Datenblatt!$E$28,IF($C262=15,(Datenblatt!$B$29*Übersicht!I262^3)+(Datenblatt!$C$29*Übersicht!I262^2)+(Datenblatt!$D$29*Übersicht!I262)+Datenblatt!$E$29,IF($C262=16,(Datenblatt!$B$30*Übersicht!I262^3)+(Datenblatt!$C$30*Übersicht!I262^2)+(Datenblatt!$D$30*Übersicht!I262)+Datenblatt!$E$30,IF($C262=12,(Datenblatt!$B$31*Übersicht!I262^3)+(Datenblatt!$C$31*Übersicht!I262^2)+(Datenblatt!$D$31*Übersicht!I262)+Datenblatt!$E$31,IF($C262=11,(Datenblatt!$B$32*Übersicht!I262^3)+(Datenblatt!$C$32*Übersicht!I262^2)+(Datenblatt!$D$32*Übersicht!I262)+Datenblatt!$E$32,0))))))))))))))))))))))))</f>
        <v>0</v>
      </c>
      <c r="P262">
        <f>IF(AND(I262="",C262=11),Datenblatt!$I$29,IF(AND(I262="",C262=12),Datenblatt!$I$29,IF(AND(I262="",C262=16),Datenblatt!$I$29,IF(AND(I262="",C262=15),Datenblatt!$I$29,IF(AND(I262="",C262=14),Datenblatt!$I$29,IF(AND(I262="",C262=13),Datenblatt!$I$29,IF(AND($C262=13,I262&gt;Datenblatt!$AC$3),0,IF(AND($C262=14,I262&gt;Datenblatt!$AC$4),0,IF(AND($C262=15,I262&gt;Datenblatt!$AC$5),0,IF(AND($C262=16,I262&gt;Datenblatt!$AC$6),0,IF(AND($C262=12,I262&gt;Datenblatt!$AC$7),0,IF(AND($C262=11,I262&gt;Datenblatt!$AC$8),0,IF(AND($C262=13,I262&lt;Datenblatt!$AB$3),100,IF(AND($C262=14,I262&lt;Datenblatt!$AB$4),100,IF(AND($C262=15,I262&lt;Datenblatt!$AB$5),100,IF(AND($C262=16,I262&lt;Datenblatt!$AB$6),100,IF(AND($C262=12,I262&lt;Datenblatt!$AB$7),100,IF(AND($C262=11,I262&lt;Datenblatt!$AB$8),100,IF($C262=13,(Datenblatt!$B$27*Übersicht!I262^3)+(Datenblatt!$C$27*Übersicht!I262^2)+(Datenblatt!$D$27*Übersicht!I262)+Datenblatt!$E$27,IF($C262=14,(Datenblatt!$B$28*Übersicht!I262^3)+(Datenblatt!$C$28*Übersicht!I262^2)+(Datenblatt!$D$28*Übersicht!I262)+Datenblatt!$E$28,IF($C262=15,(Datenblatt!$B$29*Übersicht!I262^3)+(Datenblatt!$C$29*Übersicht!I262^2)+(Datenblatt!$D$29*Übersicht!I262)+Datenblatt!$E$29,IF($C262=16,(Datenblatt!$B$30*Übersicht!I262^3)+(Datenblatt!$C$30*Übersicht!I262^2)+(Datenblatt!$D$30*Übersicht!I262)+Datenblatt!$E$30,IF($C262=12,(Datenblatt!$B$31*Übersicht!I262^3)+(Datenblatt!$C$31*Übersicht!I262^2)+(Datenblatt!$D$31*Übersicht!I262)+Datenblatt!$E$31,IF($C262=11,(Datenblatt!$B$32*Übersicht!I262^3)+(Datenblatt!$C$32*Übersicht!I262^2)+(Datenblatt!$D$32*Übersicht!I262)+Datenblatt!$E$32,0))))))))))))))))))))))))</f>
        <v>0</v>
      </c>
      <c r="Q262" s="2" t="e">
        <f t="shared" si="16"/>
        <v>#DIV/0!</v>
      </c>
      <c r="R262" s="2" t="e">
        <f t="shared" si="17"/>
        <v>#DIV/0!</v>
      </c>
      <c r="T262" s="2"/>
      <c r="U262" s="2">
        <f>Datenblatt!$I$10</f>
        <v>63</v>
      </c>
      <c r="V262" s="2">
        <f>Datenblatt!$I$18</f>
        <v>62</v>
      </c>
      <c r="W262" s="2">
        <f>Datenblatt!$I$26</f>
        <v>56</v>
      </c>
      <c r="X262" s="2">
        <f>Datenblatt!$I$34</f>
        <v>58</v>
      </c>
      <c r="Y262" s="7" t="e">
        <f t="shared" si="18"/>
        <v>#DIV/0!</v>
      </c>
      <c r="AA262" s="2">
        <f>Datenblatt!$I$5</f>
        <v>73</v>
      </c>
      <c r="AB262">
        <f>Datenblatt!$I$13</f>
        <v>80</v>
      </c>
      <c r="AC262">
        <f>Datenblatt!$I$21</f>
        <v>80</v>
      </c>
      <c r="AD262">
        <f>Datenblatt!$I$29</f>
        <v>71</v>
      </c>
      <c r="AE262">
        <f>Datenblatt!$I$37</f>
        <v>75</v>
      </c>
      <c r="AF262" s="7" t="e">
        <f t="shared" si="19"/>
        <v>#DIV/0!</v>
      </c>
    </row>
    <row r="263" spans="11:32" ht="18.75" x14ac:dyDescent="0.3">
      <c r="K263" s="3" t="e">
        <f>IF(AND($C263=13,Datenblatt!M263&lt;Datenblatt!$S$3),0,IF(AND($C263=14,Datenblatt!M263&lt;Datenblatt!$S$4),0,IF(AND($C263=15,Datenblatt!M263&lt;Datenblatt!$S$5),0,IF(AND($C263=16,Datenblatt!M263&lt;Datenblatt!$S$6),0,IF(AND($C263=12,Datenblatt!M263&lt;Datenblatt!$S$7),0,IF(AND($C263=11,Datenblatt!M263&lt;Datenblatt!$S$8),0,IF(AND($C263=13,Datenblatt!M263&gt;Datenblatt!$R$3),100,IF(AND($C263=14,Datenblatt!M263&gt;Datenblatt!$R$4),100,IF(AND($C263=15,Datenblatt!M263&gt;Datenblatt!$R$5),100,IF(AND($C263=16,Datenblatt!M263&gt;Datenblatt!$R$6),100,IF(AND($C263=12,Datenblatt!M263&gt;Datenblatt!$R$7),100,IF(AND($C263=11,Datenblatt!M263&gt;Datenblatt!$R$8),100,IF(Übersicht!$C263=13,Datenblatt!$B$35*Datenblatt!M263^3+Datenblatt!$C$35*Datenblatt!M263^2+Datenblatt!$D$35*Datenblatt!M263+Datenblatt!$E$35,IF(Übersicht!$C263=14,Datenblatt!$B$36*Datenblatt!M263^3+Datenblatt!$C$36*Datenblatt!M263^2+Datenblatt!$D$36*Datenblatt!M263+Datenblatt!$E$36,IF(Übersicht!$C263=15,Datenblatt!$B$37*Datenblatt!M263^3+Datenblatt!$C$37*Datenblatt!M263^2+Datenblatt!$D$37*Datenblatt!M263+Datenblatt!$E$37,IF(Übersicht!$C263=16,Datenblatt!$B$38*Datenblatt!M263^3+Datenblatt!$C$38*Datenblatt!M263^2+Datenblatt!$D$38*Datenblatt!M263+Datenblatt!$E$38,IF(Übersicht!$C263=12,Datenblatt!$B$39*Datenblatt!M263^3+Datenblatt!$C$39*Datenblatt!M263^2+Datenblatt!$D$39*Datenblatt!M263+Datenblatt!$E$39,IF(Übersicht!$C263=11,Datenblatt!$B$40*Datenblatt!M263^3+Datenblatt!$C$40*Datenblatt!M263^2+Datenblatt!$D$40*Datenblatt!M263+Datenblatt!$E$40,0))))))))))))))))))</f>
        <v>#DIV/0!</v>
      </c>
      <c r="L263" s="3"/>
      <c r="M263" t="e">
        <f>IF(AND(Übersicht!$C263=13,Datenblatt!O263&lt;Datenblatt!$Y$3),0,IF(AND(Übersicht!$C263=14,Datenblatt!O263&lt;Datenblatt!$Y$4),0,IF(AND(Übersicht!$C263=15,Datenblatt!O263&lt;Datenblatt!$Y$5),0,IF(AND(Übersicht!$C263=16,Datenblatt!O263&lt;Datenblatt!$Y$6),0,IF(AND(Übersicht!$C263=12,Datenblatt!O263&lt;Datenblatt!$Y$7),0,IF(AND(Übersicht!$C263=11,Datenblatt!O263&lt;Datenblatt!$Y$8),0,IF(AND($C263=13,Datenblatt!O263&gt;Datenblatt!$X$3),100,IF(AND($C263=14,Datenblatt!O263&gt;Datenblatt!$X$4),100,IF(AND($C263=15,Datenblatt!O263&gt;Datenblatt!$X$5),100,IF(AND($C263=16,Datenblatt!O263&gt;Datenblatt!$X$6),100,IF(AND($C263=12,Datenblatt!O263&gt;Datenblatt!$X$7),100,IF(AND($C263=11,Datenblatt!O263&gt;Datenblatt!$X$8),100,IF(Übersicht!$C263=13,Datenblatt!$B$11*Datenblatt!O263^3+Datenblatt!$C$11*Datenblatt!O263^2+Datenblatt!$D$11*Datenblatt!O263+Datenblatt!$E$11,IF(Übersicht!$C263=14,Datenblatt!$B$12*Datenblatt!O263^3+Datenblatt!$C$12*Datenblatt!O263^2+Datenblatt!$D$12*Datenblatt!O263+Datenblatt!$E$12,IF(Übersicht!$C263=15,Datenblatt!$B$13*Datenblatt!O263^3+Datenblatt!$C$13*Datenblatt!O263^2+Datenblatt!$D$13*Datenblatt!O263+Datenblatt!$E$13,IF(Übersicht!$C263=16,Datenblatt!$B$14*Datenblatt!O263^3+Datenblatt!$C$14*Datenblatt!O263^2+Datenblatt!$D$14*Datenblatt!O263+Datenblatt!$E$14,IF(Übersicht!$C263=12,Datenblatt!$B$15*Datenblatt!O263^3+Datenblatt!$C$15*Datenblatt!O263^2+Datenblatt!$D$15*Datenblatt!O263+Datenblatt!$E$15,IF(Übersicht!$C263=11,Datenblatt!$B$16*Datenblatt!O263^3+Datenblatt!$C$16*Datenblatt!O263^2+Datenblatt!$D$16*Datenblatt!O263+Datenblatt!$E$16,0))))))))))))))))))</f>
        <v>#DIV/0!</v>
      </c>
      <c r="N263">
        <f>IF(AND($C263=13,H263&lt;Datenblatt!$AA$3),0,IF(AND($C263=14,H263&lt;Datenblatt!$AA$4),0,IF(AND($C263=15,H263&lt;Datenblatt!$AA$5),0,IF(AND($C263=16,H263&lt;Datenblatt!$AA$6),0,IF(AND($C263=12,H263&lt;Datenblatt!$AA$7),0,IF(AND($C263=11,H263&lt;Datenblatt!$AA$8),0,IF(AND($C263=13,H263&gt;Datenblatt!$Z$3),100,IF(AND($C263=14,H263&gt;Datenblatt!$Z$4),100,IF(AND($C263=15,H263&gt;Datenblatt!$Z$5),100,IF(AND($C263=16,H263&gt;Datenblatt!$Z$6),100,IF(AND($C263=12,H263&gt;Datenblatt!$Z$7),100,IF(AND($C263=11,H263&gt;Datenblatt!$Z$8),100,IF($C263=13,(Datenblatt!$B$19*Übersicht!H263^3)+(Datenblatt!$C$19*Übersicht!H263^2)+(Datenblatt!$D$19*Übersicht!H263)+Datenblatt!$E$19,IF($C263=14,(Datenblatt!$B$20*Übersicht!H263^3)+(Datenblatt!$C$20*Übersicht!H263^2)+(Datenblatt!$D$20*Übersicht!H263)+Datenblatt!$E$20,IF($C263=15,(Datenblatt!$B$21*Übersicht!H263^3)+(Datenblatt!$C$21*Übersicht!H263^2)+(Datenblatt!$D$21*Übersicht!H263)+Datenblatt!$E$21,IF($C263=16,(Datenblatt!$B$22*Übersicht!H263^3)+(Datenblatt!$C$22*Übersicht!H263^2)+(Datenblatt!$D$22*Übersicht!H263)+Datenblatt!$E$22,IF($C263=12,(Datenblatt!$B$23*Übersicht!H263^3)+(Datenblatt!$C$23*Übersicht!H263^2)+(Datenblatt!$D$23*Übersicht!H263)+Datenblatt!$E$23,IF($C263=11,(Datenblatt!$B$24*Übersicht!H263^3)+(Datenblatt!$C$24*Übersicht!H263^2)+(Datenblatt!$D$24*Übersicht!H263)+Datenblatt!$E$24,0))))))))))))))))))</f>
        <v>0</v>
      </c>
      <c r="O263">
        <f>IF(AND(I263="",C263=11),Datenblatt!$I$26,IF(AND(I263="",C263=12),Datenblatt!$I$26,IF(AND(I263="",C263=16),Datenblatt!$I$27,IF(AND(I263="",C263=15),Datenblatt!$I$26,IF(AND(I263="",C263=14),Datenblatt!$I$26,IF(AND(I263="",C263=13),Datenblatt!$I$26,IF(AND($C263=13,I263&gt;Datenblatt!$AC$3),0,IF(AND($C263=14,I263&gt;Datenblatt!$AC$4),0,IF(AND($C263=15,I263&gt;Datenblatt!$AC$5),0,IF(AND($C263=16,I263&gt;Datenblatt!$AC$6),0,IF(AND($C263=12,I263&gt;Datenblatt!$AC$7),0,IF(AND($C263=11,I263&gt;Datenblatt!$AC$8),0,IF(AND($C263=13,I263&lt;Datenblatt!$AB$3),100,IF(AND($C263=14,I263&lt;Datenblatt!$AB$4),100,IF(AND($C263=15,I263&lt;Datenblatt!$AB$5),100,IF(AND($C263=16,I263&lt;Datenblatt!$AB$6),100,IF(AND($C263=12,I263&lt;Datenblatt!$AB$7),100,IF(AND($C263=11,I263&lt;Datenblatt!$AB$8),100,IF($C263=13,(Datenblatt!$B$27*Übersicht!I263^3)+(Datenblatt!$C$27*Übersicht!I263^2)+(Datenblatt!$D$27*Übersicht!I263)+Datenblatt!$E$27,IF($C263=14,(Datenblatt!$B$28*Übersicht!I263^3)+(Datenblatt!$C$28*Übersicht!I263^2)+(Datenblatt!$D$28*Übersicht!I263)+Datenblatt!$E$28,IF($C263=15,(Datenblatt!$B$29*Übersicht!I263^3)+(Datenblatt!$C$29*Übersicht!I263^2)+(Datenblatt!$D$29*Übersicht!I263)+Datenblatt!$E$29,IF($C263=16,(Datenblatt!$B$30*Übersicht!I263^3)+(Datenblatt!$C$30*Übersicht!I263^2)+(Datenblatt!$D$30*Übersicht!I263)+Datenblatt!$E$30,IF($C263=12,(Datenblatt!$B$31*Übersicht!I263^3)+(Datenblatt!$C$31*Übersicht!I263^2)+(Datenblatt!$D$31*Übersicht!I263)+Datenblatt!$E$31,IF($C263=11,(Datenblatt!$B$32*Übersicht!I263^3)+(Datenblatt!$C$32*Übersicht!I263^2)+(Datenblatt!$D$32*Übersicht!I263)+Datenblatt!$E$32,0))))))))))))))))))))))))</f>
        <v>0</v>
      </c>
      <c r="P263">
        <f>IF(AND(I263="",C263=11),Datenblatt!$I$29,IF(AND(I263="",C263=12),Datenblatt!$I$29,IF(AND(I263="",C263=16),Datenblatt!$I$29,IF(AND(I263="",C263=15),Datenblatt!$I$29,IF(AND(I263="",C263=14),Datenblatt!$I$29,IF(AND(I263="",C263=13),Datenblatt!$I$29,IF(AND($C263=13,I263&gt;Datenblatt!$AC$3),0,IF(AND($C263=14,I263&gt;Datenblatt!$AC$4),0,IF(AND($C263=15,I263&gt;Datenblatt!$AC$5),0,IF(AND($C263=16,I263&gt;Datenblatt!$AC$6),0,IF(AND($C263=12,I263&gt;Datenblatt!$AC$7),0,IF(AND($C263=11,I263&gt;Datenblatt!$AC$8),0,IF(AND($C263=13,I263&lt;Datenblatt!$AB$3),100,IF(AND($C263=14,I263&lt;Datenblatt!$AB$4),100,IF(AND($C263=15,I263&lt;Datenblatt!$AB$5),100,IF(AND($C263=16,I263&lt;Datenblatt!$AB$6),100,IF(AND($C263=12,I263&lt;Datenblatt!$AB$7),100,IF(AND($C263=11,I263&lt;Datenblatt!$AB$8),100,IF($C263=13,(Datenblatt!$B$27*Übersicht!I263^3)+(Datenblatt!$C$27*Übersicht!I263^2)+(Datenblatt!$D$27*Übersicht!I263)+Datenblatt!$E$27,IF($C263=14,(Datenblatt!$B$28*Übersicht!I263^3)+(Datenblatt!$C$28*Übersicht!I263^2)+(Datenblatt!$D$28*Übersicht!I263)+Datenblatt!$E$28,IF($C263=15,(Datenblatt!$B$29*Übersicht!I263^3)+(Datenblatt!$C$29*Übersicht!I263^2)+(Datenblatt!$D$29*Übersicht!I263)+Datenblatt!$E$29,IF($C263=16,(Datenblatt!$B$30*Übersicht!I263^3)+(Datenblatt!$C$30*Übersicht!I263^2)+(Datenblatt!$D$30*Übersicht!I263)+Datenblatt!$E$30,IF($C263=12,(Datenblatt!$B$31*Übersicht!I263^3)+(Datenblatt!$C$31*Übersicht!I263^2)+(Datenblatt!$D$31*Übersicht!I263)+Datenblatt!$E$31,IF($C263=11,(Datenblatt!$B$32*Übersicht!I263^3)+(Datenblatt!$C$32*Übersicht!I263^2)+(Datenblatt!$D$32*Übersicht!I263)+Datenblatt!$E$32,0))))))))))))))))))))))))</f>
        <v>0</v>
      </c>
      <c r="Q263" s="2" t="e">
        <f t="shared" si="16"/>
        <v>#DIV/0!</v>
      </c>
      <c r="R263" s="2" t="e">
        <f t="shared" si="17"/>
        <v>#DIV/0!</v>
      </c>
      <c r="T263" s="2"/>
      <c r="U263" s="2">
        <f>Datenblatt!$I$10</f>
        <v>63</v>
      </c>
      <c r="V263" s="2">
        <f>Datenblatt!$I$18</f>
        <v>62</v>
      </c>
      <c r="W263" s="2">
        <f>Datenblatt!$I$26</f>
        <v>56</v>
      </c>
      <c r="X263" s="2">
        <f>Datenblatt!$I$34</f>
        <v>58</v>
      </c>
      <c r="Y263" s="7" t="e">
        <f t="shared" si="18"/>
        <v>#DIV/0!</v>
      </c>
      <c r="AA263" s="2">
        <f>Datenblatt!$I$5</f>
        <v>73</v>
      </c>
      <c r="AB263">
        <f>Datenblatt!$I$13</f>
        <v>80</v>
      </c>
      <c r="AC263">
        <f>Datenblatt!$I$21</f>
        <v>80</v>
      </c>
      <c r="AD263">
        <f>Datenblatt!$I$29</f>
        <v>71</v>
      </c>
      <c r="AE263">
        <f>Datenblatt!$I$37</f>
        <v>75</v>
      </c>
      <c r="AF263" s="7" t="e">
        <f t="shared" si="19"/>
        <v>#DIV/0!</v>
      </c>
    </row>
    <row r="264" spans="11:32" ht="18.75" x14ac:dyDescent="0.3">
      <c r="K264" s="3" t="e">
        <f>IF(AND($C264=13,Datenblatt!M264&lt;Datenblatt!$S$3),0,IF(AND($C264=14,Datenblatt!M264&lt;Datenblatt!$S$4),0,IF(AND($C264=15,Datenblatt!M264&lt;Datenblatt!$S$5),0,IF(AND($C264=16,Datenblatt!M264&lt;Datenblatt!$S$6),0,IF(AND($C264=12,Datenblatt!M264&lt;Datenblatt!$S$7),0,IF(AND($C264=11,Datenblatt!M264&lt;Datenblatt!$S$8),0,IF(AND($C264=13,Datenblatt!M264&gt;Datenblatt!$R$3),100,IF(AND($C264=14,Datenblatt!M264&gt;Datenblatt!$R$4),100,IF(AND($C264=15,Datenblatt!M264&gt;Datenblatt!$R$5),100,IF(AND($C264=16,Datenblatt!M264&gt;Datenblatt!$R$6),100,IF(AND($C264=12,Datenblatt!M264&gt;Datenblatt!$R$7),100,IF(AND($C264=11,Datenblatt!M264&gt;Datenblatt!$R$8),100,IF(Übersicht!$C264=13,Datenblatt!$B$35*Datenblatt!M264^3+Datenblatt!$C$35*Datenblatt!M264^2+Datenblatt!$D$35*Datenblatt!M264+Datenblatt!$E$35,IF(Übersicht!$C264=14,Datenblatt!$B$36*Datenblatt!M264^3+Datenblatt!$C$36*Datenblatt!M264^2+Datenblatt!$D$36*Datenblatt!M264+Datenblatt!$E$36,IF(Übersicht!$C264=15,Datenblatt!$B$37*Datenblatt!M264^3+Datenblatt!$C$37*Datenblatt!M264^2+Datenblatt!$D$37*Datenblatt!M264+Datenblatt!$E$37,IF(Übersicht!$C264=16,Datenblatt!$B$38*Datenblatt!M264^3+Datenblatt!$C$38*Datenblatt!M264^2+Datenblatt!$D$38*Datenblatt!M264+Datenblatt!$E$38,IF(Übersicht!$C264=12,Datenblatt!$B$39*Datenblatt!M264^3+Datenblatt!$C$39*Datenblatt!M264^2+Datenblatt!$D$39*Datenblatt!M264+Datenblatt!$E$39,IF(Übersicht!$C264=11,Datenblatt!$B$40*Datenblatt!M264^3+Datenblatt!$C$40*Datenblatt!M264^2+Datenblatt!$D$40*Datenblatt!M264+Datenblatt!$E$40,0))))))))))))))))))</f>
        <v>#DIV/0!</v>
      </c>
      <c r="L264" s="3"/>
      <c r="M264" t="e">
        <f>IF(AND(Übersicht!$C264=13,Datenblatt!O264&lt;Datenblatt!$Y$3),0,IF(AND(Übersicht!$C264=14,Datenblatt!O264&lt;Datenblatt!$Y$4),0,IF(AND(Übersicht!$C264=15,Datenblatt!O264&lt;Datenblatt!$Y$5),0,IF(AND(Übersicht!$C264=16,Datenblatt!O264&lt;Datenblatt!$Y$6),0,IF(AND(Übersicht!$C264=12,Datenblatt!O264&lt;Datenblatt!$Y$7),0,IF(AND(Übersicht!$C264=11,Datenblatt!O264&lt;Datenblatt!$Y$8),0,IF(AND($C264=13,Datenblatt!O264&gt;Datenblatt!$X$3),100,IF(AND($C264=14,Datenblatt!O264&gt;Datenblatt!$X$4),100,IF(AND($C264=15,Datenblatt!O264&gt;Datenblatt!$X$5),100,IF(AND($C264=16,Datenblatt!O264&gt;Datenblatt!$X$6),100,IF(AND($C264=12,Datenblatt!O264&gt;Datenblatt!$X$7),100,IF(AND($C264=11,Datenblatt!O264&gt;Datenblatt!$X$8),100,IF(Übersicht!$C264=13,Datenblatt!$B$11*Datenblatt!O264^3+Datenblatt!$C$11*Datenblatt!O264^2+Datenblatt!$D$11*Datenblatt!O264+Datenblatt!$E$11,IF(Übersicht!$C264=14,Datenblatt!$B$12*Datenblatt!O264^3+Datenblatt!$C$12*Datenblatt!O264^2+Datenblatt!$D$12*Datenblatt!O264+Datenblatt!$E$12,IF(Übersicht!$C264=15,Datenblatt!$B$13*Datenblatt!O264^3+Datenblatt!$C$13*Datenblatt!O264^2+Datenblatt!$D$13*Datenblatt!O264+Datenblatt!$E$13,IF(Übersicht!$C264=16,Datenblatt!$B$14*Datenblatt!O264^3+Datenblatt!$C$14*Datenblatt!O264^2+Datenblatt!$D$14*Datenblatt!O264+Datenblatt!$E$14,IF(Übersicht!$C264=12,Datenblatt!$B$15*Datenblatt!O264^3+Datenblatt!$C$15*Datenblatt!O264^2+Datenblatt!$D$15*Datenblatt!O264+Datenblatt!$E$15,IF(Übersicht!$C264=11,Datenblatt!$B$16*Datenblatt!O264^3+Datenblatt!$C$16*Datenblatt!O264^2+Datenblatt!$D$16*Datenblatt!O264+Datenblatt!$E$16,0))))))))))))))))))</f>
        <v>#DIV/0!</v>
      </c>
      <c r="N264">
        <f>IF(AND($C264=13,H264&lt;Datenblatt!$AA$3),0,IF(AND($C264=14,H264&lt;Datenblatt!$AA$4),0,IF(AND($C264=15,H264&lt;Datenblatt!$AA$5),0,IF(AND($C264=16,H264&lt;Datenblatt!$AA$6),0,IF(AND($C264=12,H264&lt;Datenblatt!$AA$7),0,IF(AND($C264=11,H264&lt;Datenblatt!$AA$8),0,IF(AND($C264=13,H264&gt;Datenblatt!$Z$3),100,IF(AND($C264=14,H264&gt;Datenblatt!$Z$4),100,IF(AND($C264=15,H264&gt;Datenblatt!$Z$5),100,IF(AND($C264=16,H264&gt;Datenblatt!$Z$6),100,IF(AND($C264=12,H264&gt;Datenblatt!$Z$7),100,IF(AND($C264=11,H264&gt;Datenblatt!$Z$8),100,IF($C264=13,(Datenblatt!$B$19*Übersicht!H264^3)+(Datenblatt!$C$19*Übersicht!H264^2)+(Datenblatt!$D$19*Übersicht!H264)+Datenblatt!$E$19,IF($C264=14,(Datenblatt!$B$20*Übersicht!H264^3)+(Datenblatt!$C$20*Übersicht!H264^2)+(Datenblatt!$D$20*Übersicht!H264)+Datenblatt!$E$20,IF($C264=15,(Datenblatt!$B$21*Übersicht!H264^3)+(Datenblatt!$C$21*Übersicht!H264^2)+(Datenblatt!$D$21*Übersicht!H264)+Datenblatt!$E$21,IF($C264=16,(Datenblatt!$B$22*Übersicht!H264^3)+(Datenblatt!$C$22*Übersicht!H264^2)+(Datenblatt!$D$22*Übersicht!H264)+Datenblatt!$E$22,IF($C264=12,(Datenblatt!$B$23*Übersicht!H264^3)+(Datenblatt!$C$23*Übersicht!H264^2)+(Datenblatt!$D$23*Übersicht!H264)+Datenblatt!$E$23,IF($C264=11,(Datenblatt!$B$24*Übersicht!H264^3)+(Datenblatt!$C$24*Übersicht!H264^2)+(Datenblatt!$D$24*Übersicht!H264)+Datenblatt!$E$24,0))))))))))))))))))</f>
        <v>0</v>
      </c>
      <c r="O264">
        <f>IF(AND(I264="",C264=11),Datenblatt!$I$26,IF(AND(I264="",C264=12),Datenblatt!$I$26,IF(AND(I264="",C264=16),Datenblatt!$I$27,IF(AND(I264="",C264=15),Datenblatt!$I$26,IF(AND(I264="",C264=14),Datenblatt!$I$26,IF(AND(I264="",C264=13),Datenblatt!$I$26,IF(AND($C264=13,I264&gt;Datenblatt!$AC$3),0,IF(AND($C264=14,I264&gt;Datenblatt!$AC$4),0,IF(AND($C264=15,I264&gt;Datenblatt!$AC$5),0,IF(AND($C264=16,I264&gt;Datenblatt!$AC$6),0,IF(AND($C264=12,I264&gt;Datenblatt!$AC$7),0,IF(AND($C264=11,I264&gt;Datenblatt!$AC$8),0,IF(AND($C264=13,I264&lt;Datenblatt!$AB$3),100,IF(AND($C264=14,I264&lt;Datenblatt!$AB$4),100,IF(AND($C264=15,I264&lt;Datenblatt!$AB$5),100,IF(AND($C264=16,I264&lt;Datenblatt!$AB$6),100,IF(AND($C264=12,I264&lt;Datenblatt!$AB$7),100,IF(AND($C264=11,I264&lt;Datenblatt!$AB$8),100,IF($C264=13,(Datenblatt!$B$27*Übersicht!I264^3)+(Datenblatt!$C$27*Übersicht!I264^2)+(Datenblatt!$D$27*Übersicht!I264)+Datenblatt!$E$27,IF($C264=14,(Datenblatt!$B$28*Übersicht!I264^3)+(Datenblatt!$C$28*Übersicht!I264^2)+(Datenblatt!$D$28*Übersicht!I264)+Datenblatt!$E$28,IF($C264=15,(Datenblatt!$B$29*Übersicht!I264^3)+(Datenblatt!$C$29*Übersicht!I264^2)+(Datenblatt!$D$29*Übersicht!I264)+Datenblatt!$E$29,IF($C264=16,(Datenblatt!$B$30*Übersicht!I264^3)+(Datenblatt!$C$30*Übersicht!I264^2)+(Datenblatt!$D$30*Übersicht!I264)+Datenblatt!$E$30,IF($C264=12,(Datenblatt!$B$31*Übersicht!I264^3)+(Datenblatt!$C$31*Übersicht!I264^2)+(Datenblatt!$D$31*Übersicht!I264)+Datenblatt!$E$31,IF($C264=11,(Datenblatt!$B$32*Übersicht!I264^3)+(Datenblatt!$C$32*Übersicht!I264^2)+(Datenblatt!$D$32*Übersicht!I264)+Datenblatt!$E$32,0))))))))))))))))))))))))</f>
        <v>0</v>
      </c>
      <c r="P264">
        <f>IF(AND(I264="",C264=11),Datenblatt!$I$29,IF(AND(I264="",C264=12),Datenblatt!$I$29,IF(AND(I264="",C264=16),Datenblatt!$I$29,IF(AND(I264="",C264=15),Datenblatt!$I$29,IF(AND(I264="",C264=14),Datenblatt!$I$29,IF(AND(I264="",C264=13),Datenblatt!$I$29,IF(AND($C264=13,I264&gt;Datenblatt!$AC$3),0,IF(AND($C264=14,I264&gt;Datenblatt!$AC$4),0,IF(AND($C264=15,I264&gt;Datenblatt!$AC$5),0,IF(AND($C264=16,I264&gt;Datenblatt!$AC$6),0,IF(AND($C264=12,I264&gt;Datenblatt!$AC$7),0,IF(AND($C264=11,I264&gt;Datenblatt!$AC$8),0,IF(AND($C264=13,I264&lt;Datenblatt!$AB$3),100,IF(AND($C264=14,I264&lt;Datenblatt!$AB$4),100,IF(AND($C264=15,I264&lt;Datenblatt!$AB$5),100,IF(AND($C264=16,I264&lt;Datenblatt!$AB$6),100,IF(AND($C264=12,I264&lt;Datenblatt!$AB$7),100,IF(AND($C264=11,I264&lt;Datenblatt!$AB$8),100,IF($C264=13,(Datenblatt!$B$27*Übersicht!I264^3)+(Datenblatt!$C$27*Übersicht!I264^2)+(Datenblatt!$D$27*Übersicht!I264)+Datenblatt!$E$27,IF($C264=14,(Datenblatt!$B$28*Übersicht!I264^3)+(Datenblatt!$C$28*Übersicht!I264^2)+(Datenblatt!$D$28*Übersicht!I264)+Datenblatt!$E$28,IF($C264=15,(Datenblatt!$B$29*Übersicht!I264^3)+(Datenblatt!$C$29*Übersicht!I264^2)+(Datenblatt!$D$29*Übersicht!I264)+Datenblatt!$E$29,IF($C264=16,(Datenblatt!$B$30*Übersicht!I264^3)+(Datenblatt!$C$30*Übersicht!I264^2)+(Datenblatt!$D$30*Übersicht!I264)+Datenblatt!$E$30,IF($C264=12,(Datenblatt!$B$31*Übersicht!I264^3)+(Datenblatt!$C$31*Übersicht!I264^2)+(Datenblatt!$D$31*Übersicht!I264)+Datenblatt!$E$31,IF($C264=11,(Datenblatt!$B$32*Übersicht!I264^3)+(Datenblatt!$C$32*Übersicht!I264^2)+(Datenblatt!$D$32*Übersicht!I264)+Datenblatt!$E$32,0))))))))))))))))))))))))</f>
        <v>0</v>
      </c>
      <c r="Q264" s="2" t="e">
        <f t="shared" si="16"/>
        <v>#DIV/0!</v>
      </c>
      <c r="R264" s="2" t="e">
        <f t="shared" si="17"/>
        <v>#DIV/0!</v>
      </c>
      <c r="T264" s="2"/>
      <c r="U264" s="2">
        <f>Datenblatt!$I$10</f>
        <v>63</v>
      </c>
      <c r="V264" s="2">
        <f>Datenblatt!$I$18</f>
        <v>62</v>
      </c>
      <c r="W264" s="2">
        <f>Datenblatt!$I$26</f>
        <v>56</v>
      </c>
      <c r="X264" s="2">
        <f>Datenblatt!$I$34</f>
        <v>58</v>
      </c>
      <c r="Y264" s="7" t="e">
        <f t="shared" si="18"/>
        <v>#DIV/0!</v>
      </c>
      <c r="AA264" s="2">
        <f>Datenblatt!$I$5</f>
        <v>73</v>
      </c>
      <c r="AB264">
        <f>Datenblatt!$I$13</f>
        <v>80</v>
      </c>
      <c r="AC264">
        <f>Datenblatt!$I$21</f>
        <v>80</v>
      </c>
      <c r="AD264">
        <f>Datenblatt!$I$29</f>
        <v>71</v>
      </c>
      <c r="AE264">
        <f>Datenblatt!$I$37</f>
        <v>75</v>
      </c>
      <c r="AF264" s="7" t="e">
        <f t="shared" si="19"/>
        <v>#DIV/0!</v>
      </c>
    </row>
    <row r="265" spans="11:32" ht="18.75" x14ac:dyDescent="0.3">
      <c r="K265" s="3" t="e">
        <f>IF(AND($C265=13,Datenblatt!M265&lt;Datenblatt!$S$3),0,IF(AND($C265=14,Datenblatt!M265&lt;Datenblatt!$S$4),0,IF(AND($C265=15,Datenblatt!M265&lt;Datenblatt!$S$5),0,IF(AND($C265=16,Datenblatt!M265&lt;Datenblatt!$S$6),0,IF(AND($C265=12,Datenblatt!M265&lt;Datenblatt!$S$7),0,IF(AND($C265=11,Datenblatt!M265&lt;Datenblatt!$S$8),0,IF(AND($C265=13,Datenblatt!M265&gt;Datenblatt!$R$3),100,IF(AND($C265=14,Datenblatt!M265&gt;Datenblatt!$R$4),100,IF(AND($C265=15,Datenblatt!M265&gt;Datenblatt!$R$5),100,IF(AND($C265=16,Datenblatt!M265&gt;Datenblatt!$R$6),100,IF(AND($C265=12,Datenblatt!M265&gt;Datenblatt!$R$7),100,IF(AND($C265=11,Datenblatt!M265&gt;Datenblatt!$R$8),100,IF(Übersicht!$C265=13,Datenblatt!$B$35*Datenblatt!M265^3+Datenblatt!$C$35*Datenblatt!M265^2+Datenblatt!$D$35*Datenblatt!M265+Datenblatt!$E$35,IF(Übersicht!$C265=14,Datenblatt!$B$36*Datenblatt!M265^3+Datenblatt!$C$36*Datenblatt!M265^2+Datenblatt!$D$36*Datenblatt!M265+Datenblatt!$E$36,IF(Übersicht!$C265=15,Datenblatt!$B$37*Datenblatt!M265^3+Datenblatt!$C$37*Datenblatt!M265^2+Datenblatt!$D$37*Datenblatt!M265+Datenblatt!$E$37,IF(Übersicht!$C265=16,Datenblatt!$B$38*Datenblatt!M265^3+Datenblatt!$C$38*Datenblatt!M265^2+Datenblatt!$D$38*Datenblatt!M265+Datenblatt!$E$38,IF(Übersicht!$C265=12,Datenblatt!$B$39*Datenblatt!M265^3+Datenblatt!$C$39*Datenblatt!M265^2+Datenblatt!$D$39*Datenblatt!M265+Datenblatt!$E$39,IF(Übersicht!$C265=11,Datenblatt!$B$40*Datenblatt!M265^3+Datenblatt!$C$40*Datenblatt!M265^2+Datenblatt!$D$40*Datenblatt!M265+Datenblatt!$E$40,0))))))))))))))))))</f>
        <v>#DIV/0!</v>
      </c>
      <c r="L265" s="3"/>
      <c r="M265" t="e">
        <f>IF(AND(Übersicht!$C265=13,Datenblatt!O265&lt;Datenblatt!$Y$3),0,IF(AND(Übersicht!$C265=14,Datenblatt!O265&lt;Datenblatt!$Y$4),0,IF(AND(Übersicht!$C265=15,Datenblatt!O265&lt;Datenblatt!$Y$5),0,IF(AND(Übersicht!$C265=16,Datenblatt!O265&lt;Datenblatt!$Y$6),0,IF(AND(Übersicht!$C265=12,Datenblatt!O265&lt;Datenblatt!$Y$7),0,IF(AND(Übersicht!$C265=11,Datenblatt!O265&lt;Datenblatt!$Y$8),0,IF(AND($C265=13,Datenblatt!O265&gt;Datenblatt!$X$3),100,IF(AND($C265=14,Datenblatt!O265&gt;Datenblatt!$X$4),100,IF(AND($C265=15,Datenblatt!O265&gt;Datenblatt!$X$5),100,IF(AND($C265=16,Datenblatt!O265&gt;Datenblatt!$X$6),100,IF(AND($C265=12,Datenblatt!O265&gt;Datenblatt!$X$7),100,IF(AND($C265=11,Datenblatt!O265&gt;Datenblatt!$X$8),100,IF(Übersicht!$C265=13,Datenblatt!$B$11*Datenblatt!O265^3+Datenblatt!$C$11*Datenblatt!O265^2+Datenblatt!$D$11*Datenblatt!O265+Datenblatt!$E$11,IF(Übersicht!$C265=14,Datenblatt!$B$12*Datenblatt!O265^3+Datenblatt!$C$12*Datenblatt!O265^2+Datenblatt!$D$12*Datenblatt!O265+Datenblatt!$E$12,IF(Übersicht!$C265=15,Datenblatt!$B$13*Datenblatt!O265^3+Datenblatt!$C$13*Datenblatt!O265^2+Datenblatt!$D$13*Datenblatt!O265+Datenblatt!$E$13,IF(Übersicht!$C265=16,Datenblatt!$B$14*Datenblatt!O265^3+Datenblatt!$C$14*Datenblatt!O265^2+Datenblatt!$D$14*Datenblatt!O265+Datenblatt!$E$14,IF(Übersicht!$C265=12,Datenblatt!$B$15*Datenblatt!O265^3+Datenblatt!$C$15*Datenblatt!O265^2+Datenblatt!$D$15*Datenblatt!O265+Datenblatt!$E$15,IF(Übersicht!$C265=11,Datenblatt!$B$16*Datenblatt!O265^3+Datenblatt!$C$16*Datenblatt!O265^2+Datenblatt!$D$16*Datenblatt!O265+Datenblatt!$E$16,0))))))))))))))))))</f>
        <v>#DIV/0!</v>
      </c>
      <c r="N265">
        <f>IF(AND($C265=13,H265&lt;Datenblatt!$AA$3),0,IF(AND($C265=14,H265&lt;Datenblatt!$AA$4),0,IF(AND($C265=15,H265&lt;Datenblatt!$AA$5),0,IF(AND($C265=16,H265&lt;Datenblatt!$AA$6),0,IF(AND($C265=12,H265&lt;Datenblatt!$AA$7),0,IF(AND($C265=11,H265&lt;Datenblatt!$AA$8),0,IF(AND($C265=13,H265&gt;Datenblatt!$Z$3),100,IF(AND($C265=14,H265&gt;Datenblatt!$Z$4),100,IF(AND($C265=15,H265&gt;Datenblatt!$Z$5),100,IF(AND($C265=16,H265&gt;Datenblatt!$Z$6),100,IF(AND($C265=12,H265&gt;Datenblatt!$Z$7),100,IF(AND($C265=11,H265&gt;Datenblatt!$Z$8),100,IF($C265=13,(Datenblatt!$B$19*Übersicht!H265^3)+(Datenblatt!$C$19*Übersicht!H265^2)+(Datenblatt!$D$19*Übersicht!H265)+Datenblatt!$E$19,IF($C265=14,(Datenblatt!$B$20*Übersicht!H265^3)+(Datenblatt!$C$20*Übersicht!H265^2)+(Datenblatt!$D$20*Übersicht!H265)+Datenblatt!$E$20,IF($C265=15,(Datenblatt!$B$21*Übersicht!H265^3)+(Datenblatt!$C$21*Übersicht!H265^2)+(Datenblatt!$D$21*Übersicht!H265)+Datenblatt!$E$21,IF($C265=16,(Datenblatt!$B$22*Übersicht!H265^3)+(Datenblatt!$C$22*Übersicht!H265^2)+(Datenblatt!$D$22*Übersicht!H265)+Datenblatt!$E$22,IF($C265=12,(Datenblatt!$B$23*Übersicht!H265^3)+(Datenblatt!$C$23*Übersicht!H265^2)+(Datenblatt!$D$23*Übersicht!H265)+Datenblatt!$E$23,IF($C265=11,(Datenblatt!$B$24*Übersicht!H265^3)+(Datenblatt!$C$24*Übersicht!H265^2)+(Datenblatt!$D$24*Übersicht!H265)+Datenblatt!$E$24,0))))))))))))))))))</f>
        <v>0</v>
      </c>
      <c r="O265">
        <f>IF(AND(I265="",C265=11),Datenblatt!$I$26,IF(AND(I265="",C265=12),Datenblatt!$I$26,IF(AND(I265="",C265=16),Datenblatt!$I$27,IF(AND(I265="",C265=15),Datenblatt!$I$26,IF(AND(I265="",C265=14),Datenblatt!$I$26,IF(AND(I265="",C265=13),Datenblatt!$I$26,IF(AND($C265=13,I265&gt;Datenblatt!$AC$3),0,IF(AND($C265=14,I265&gt;Datenblatt!$AC$4),0,IF(AND($C265=15,I265&gt;Datenblatt!$AC$5),0,IF(AND($C265=16,I265&gt;Datenblatt!$AC$6),0,IF(AND($C265=12,I265&gt;Datenblatt!$AC$7),0,IF(AND($C265=11,I265&gt;Datenblatt!$AC$8),0,IF(AND($C265=13,I265&lt;Datenblatt!$AB$3),100,IF(AND($C265=14,I265&lt;Datenblatt!$AB$4),100,IF(AND($C265=15,I265&lt;Datenblatt!$AB$5),100,IF(AND($C265=16,I265&lt;Datenblatt!$AB$6),100,IF(AND($C265=12,I265&lt;Datenblatt!$AB$7),100,IF(AND($C265=11,I265&lt;Datenblatt!$AB$8),100,IF($C265=13,(Datenblatt!$B$27*Übersicht!I265^3)+(Datenblatt!$C$27*Übersicht!I265^2)+(Datenblatt!$D$27*Übersicht!I265)+Datenblatt!$E$27,IF($C265=14,(Datenblatt!$B$28*Übersicht!I265^3)+(Datenblatt!$C$28*Übersicht!I265^2)+(Datenblatt!$D$28*Übersicht!I265)+Datenblatt!$E$28,IF($C265=15,(Datenblatt!$B$29*Übersicht!I265^3)+(Datenblatt!$C$29*Übersicht!I265^2)+(Datenblatt!$D$29*Übersicht!I265)+Datenblatt!$E$29,IF($C265=16,(Datenblatt!$B$30*Übersicht!I265^3)+(Datenblatt!$C$30*Übersicht!I265^2)+(Datenblatt!$D$30*Übersicht!I265)+Datenblatt!$E$30,IF($C265=12,(Datenblatt!$B$31*Übersicht!I265^3)+(Datenblatt!$C$31*Übersicht!I265^2)+(Datenblatt!$D$31*Übersicht!I265)+Datenblatt!$E$31,IF($C265=11,(Datenblatt!$B$32*Übersicht!I265^3)+(Datenblatt!$C$32*Übersicht!I265^2)+(Datenblatt!$D$32*Übersicht!I265)+Datenblatt!$E$32,0))))))))))))))))))))))))</f>
        <v>0</v>
      </c>
      <c r="P265">
        <f>IF(AND(I265="",C265=11),Datenblatt!$I$29,IF(AND(I265="",C265=12),Datenblatt!$I$29,IF(AND(I265="",C265=16),Datenblatt!$I$29,IF(AND(I265="",C265=15),Datenblatt!$I$29,IF(AND(I265="",C265=14),Datenblatt!$I$29,IF(AND(I265="",C265=13),Datenblatt!$I$29,IF(AND($C265=13,I265&gt;Datenblatt!$AC$3),0,IF(AND($C265=14,I265&gt;Datenblatt!$AC$4),0,IF(AND($C265=15,I265&gt;Datenblatt!$AC$5),0,IF(AND($C265=16,I265&gt;Datenblatt!$AC$6),0,IF(AND($C265=12,I265&gt;Datenblatt!$AC$7),0,IF(AND($C265=11,I265&gt;Datenblatt!$AC$8),0,IF(AND($C265=13,I265&lt;Datenblatt!$AB$3),100,IF(AND($C265=14,I265&lt;Datenblatt!$AB$4),100,IF(AND($C265=15,I265&lt;Datenblatt!$AB$5),100,IF(AND($C265=16,I265&lt;Datenblatt!$AB$6),100,IF(AND($C265=12,I265&lt;Datenblatt!$AB$7),100,IF(AND($C265=11,I265&lt;Datenblatt!$AB$8),100,IF($C265=13,(Datenblatt!$B$27*Übersicht!I265^3)+(Datenblatt!$C$27*Übersicht!I265^2)+(Datenblatt!$D$27*Übersicht!I265)+Datenblatt!$E$27,IF($C265=14,(Datenblatt!$B$28*Übersicht!I265^3)+(Datenblatt!$C$28*Übersicht!I265^2)+(Datenblatt!$D$28*Übersicht!I265)+Datenblatt!$E$28,IF($C265=15,(Datenblatt!$B$29*Übersicht!I265^3)+(Datenblatt!$C$29*Übersicht!I265^2)+(Datenblatt!$D$29*Übersicht!I265)+Datenblatt!$E$29,IF($C265=16,(Datenblatt!$B$30*Übersicht!I265^3)+(Datenblatt!$C$30*Übersicht!I265^2)+(Datenblatt!$D$30*Übersicht!I265)+Datenblatt!$E$30,IF($C265=12,(Datenblatt!$B$31*Übersicht!I265^3)+(Datenblatt!$C$31*Übersicht!I265^2)+(Datenblatt!$D$31*Übersicht!I265)+Datenblatt!$E$31,IF($C265=11,(Datenblatt!$B$32*Übersicht!I265^3)+(Datenblatt!$C$32*Übersicht!I265^2)+(Datenblatt!$D$32*Übersicht!I265)+Datenblatt!$E$32,0))))))))))))))))))))))))</f>
        <v>0</v>
      </c>
      <c r="Q265" s="2" t="e">
        <f t="shared" si="16"/>
        <v>#DIV/0!</v>
      </c>
      <c r="R265" s="2" t="e">
        <f t="shared" si="17"/>
        <v>#DIV/0!</v>
      </c>
      <c r="T265" s="2"/>
      <c r="U265" s="2">
        <f>Datenblatt!$I$10</f>
        <v>63</v>
      </c>
      <c r="V265" s="2">
        <f>Datenblatt!$I$18</f>
        <v>62</v>
      </c>
      <c r="W265" s="2">
        <f>Datenblatt!$I$26</f>
        <v>56</v>
      </c>
      <c r="X265" s="2">
        <f>Datenblatt!$I$34</f>
        <v>58</v>
      </c>
      <c r="Y265" s="7" t="e">
        <f t="shared" si="18"/>
        <v>#DIV/0!</v>
      </c>
      <c r="AA265" s="2">
        <f>Datenblatt!$I$5</f>
        <v>73</v>
      </c>
      <c r="AB265">
        <f>Datenblatt!$I$13</f>
        <v>80</v>
      </c>
      <c r="AC265">
        <f>Datenblatt!$I$21</f>
        <v>80</v>
      </c>
      <c r="AD265">
        <f>Datenblatt!$I$29</f>
        <v>71</v>
      </c>
      <c r="AE265">
        <f>Datenblatt!$I$37</f>
        <v>75</v>
      </c>
      <c r="AF265" s="7" t="e">
        <f t="shared" si="19"/>
        <v>#DIV/0!</v>
      </c>
    </row>
    <row r="266" spans="11:32" ht="18.75" x14ac:dyDescent="0.3">
      <c r="K266" s="3" t="e">
        <f>IF(AND($C266=13,Datenblatt!M266&lt;Datenblatt!$S$3),0,IF(AND($C266=14,Datenblatt!M266&lt;Datenblatt!$S$4),0,IF(AND($C266=15,Datenblatt!M266&lt;Datenblatt!$S$5),0,IF(AND($C266=16,Datenblatt!M266&lt;Datenblatt!$S$6),0,IF(AND($C266=12,Datenblatt!M266&lt;Datenblatt!$S$7),0,IF(AND($C266=11,Datenblatt!M266&lt;Datenblatt!$S$8),0,IF(AND($C266=13,Datenblatt!M266&gt;Datenblatt!$R$3),100,IF(AND($C266=14,Datenblatt!M266&gt;Datenblatt!$R$4),100,IF(AND($C266=15,Datenblatt!M266&gt;Datenblatt!$R$5),100,IF(AND($C266=16,Datenblatt!M266&gt;Datenblatt!$R$6),100,IF(AND($C266=12,Datenblatt!M266&gt;Datenblatt!$R$7),100,IF(AND($C266=11,Datenblatt!M266&gt;Datenblatt!$R$8),100,IF(Übersicht!$C266=13,Datenblatt!$B$35*Datenblatt!M266^3+Datenblatt!$C$35*Datenblatt!M266^2+Datenblatt!$D$35*Datenblatt!M266+Datenblatt!$E$35,IF(Übersicht!$C266=14,Datenblatt!$B$36*Datenblatt!M266^3+Datenblatt!$C$36*Datenblatt!M266^2+Datenblatt!$D$36*Datenblatt!M266+Datenblatt!$E$36,IF(Übersicht!$C266=15,Datenblatt!$B$37*Datenblatt!M266^3+Datenblatt!$C$37*Datenblatt!M266^2+Datenblatt!$D$37*Datenblatt!M266+Datenblatt!$E$37,IF(Übersicht!$C266=16,Datenblatt!$B$38*Datenblatt!M266^3+Datenblatt!$C$38*Datenblatt!M266^2+Datenblatt!$D$38*Datenblatt!M266+Datenblatt!$E$38,IF(Übersicht!$C266=12,Datenblatt!$B$39*Datenblatt!M266^3+Datenblatt!$C$39*Datenblatt!M266^2+Datenblatt!$D$39*Datenblatt!M266+Datenblatt!$E$39,IF(Übersicht!$C266=11,Datenblatt!$B$40*Datenblatt!M266^3+Datenblatt!$C$40*Datenblatt!M266^2+Datenblatt!$D$40*Datenblatt!M266+Datenblatt!$E$40,0))))))))))))))))))</f>
        <v>#DIV/0!</v>
      </c>
      <c r="L266" s="3"/>
      <c r="M266" t="e">
        <f>IF(AND(Übersicht!$C266=13,Datenblatt!O266&lt;Datenblatt!$Y$3),0,IF(AND(Übersicht!$C266=14,Datenblatt!O266&lt;Datenblatt!$Y$4),0,IF(AND(Übersicht!$C266=15,Datenblatt!O266&lt;Datenblatt!$Y$5),0,IF(AND(Übersicht!$C266=16,Datenblatt!O266&lt;Datenblatt!$Y$6),0,IF(AND(Übersicht!$C266=12,Datenblatt!O266&lt;Datenblatt!$Y$7),0,IF(AND(Übersicht!$C266=11,Datenblatt!O266&lt;Datenblatt!$Y$8),0,IF(AND($C266=13,Datenblatt!O266&gt;Datenblatt!$X$3),100,IF(AND($C266=14,Datenblatt!O266&gt;Datenblatt!$X$4),100,IF(AND($C266=15,Datenblatt!O266&gt;Datenblatt!$X$5),100,IF(AND($C266=16,Datenblatt!O266&gt;Datenblatt!$X$6),100,IF(AND($C266=12,Datenblatt!O266&gt;Datenblatt!$X$7),100,IF(AND($C266=11,Datenblatt!O266&gt;Datenblatt!$X$8),100,IF(Übersicht!$C266=13,Datenblatt!$B$11*Datenblatt!O266^3+Datenblatt!$C$11*Datenblatt!O266^2+Datenblatt!$D$11*Datenblatt!O266+Datenblatt!$E$11,IF(Übersicht!$C266=14,Datenblatt!$B$12*Datenblatt!O266^3+Datenblatt!$C$12*Datenblatt!O266^2+Datenblatt!$D$12*Datenblatt!O266+Datenblatt!$E$12,IF(Übersicht!$C266=15,Datenblatt!$B$13*Datenblatt!O266^3+Datenblatt!$C$13*Datenblatt!O266^2+Datenblatt!$D$13*Datenblatt!O266+Datenblatt!$E$13,IF(Übersicht!$C266=16,Datenblatt!$B$14*Datenblatt!O266^3+Datenblatt!$C$14*Datenblatt!O266^2+Datenblatt!$D$14*Datenblatt!O266+Datenblatt!$E$14,IF(Übersicht!$C266=12,Datenblatt!$B$15*Datenblatt!O266^3+Datenblatt!$C$15*Datenblatt!O266^2+Datenblatt!$D$15*Datenblatt!O266+Datenblatt!$E$15,IF(Übersicht!$C266=11,Datenblatt!$B$16*Datenblatt!O266^3+Datenblatt!$C$16*Datenblatt!O266^2+Datenblatt!$D$16*Datenblatt!O266+Datenblatt!$E$16,0))))))))))))))))))</f>
        <v>#DIV/0!</v>
      </c>
      <c r="N266">
        <f>IF(AND($C266=13,H266&lt;Datenblatt!$AA$3),0,IF(AND($C266=14,H266&lt;Datenblatt!$AA$4),0,IF(AND($C266=15,H266&lt;Datenblatt!$AA$5),0,IF(AND($C266=16,H266&lt;Datenblatt!$AA$6),0,IF(AND($C266=12,H266&lt;Datenblatt!$AA$7),0,IF(AND($C266=11,H266&lt;Datenblatt!$AA$8),0,IF(AND($C266=13,H266&gt;Datenblatt!$Z$3),100,IF(AND($C266=14,H266&gt;Datenblatt!$Z$4),100,IF(AND($C266=15,H266&gt;Datenblatt!$Z$5),100,IF(AND($C266=16,H266&gt;Datenblatt!$Z$6),100,IF(AND($C266=12,H266&gt;Datenblatt!$Z$7),100,IF(AND($C266=11,H266&gt;Datenblatt!$Z$8),100,IF($C266=13,(Datenblatt!$B$19*Übersicht!H266^3)+(Datenblatt!$C$19*Übersicht!H266^2)+(Datenblatt!$D$19*Übersicht!H266)+Datenblatt!$E$19,IF($C266=14,(Datenblatt!$B$20*Übersicht!H266^3)+(Datenblatt!$C$20*Übersicht!H266^2)+(Datenblatt!$D$20*Übersicht!H266)+Datenblatt!$E$20,IF($C266=15,(Datenblatt!$B$21*Übersicht!H266^3)+(Datenblatt!$C$21*Übersicht!H266^2)+(Datenblatt!$D$21*Übersicht!H266)+Datenblatt!$E$21,IF($C266=16,(Datenblatt!$B$22*Übersicht!H266^3)+(Datenblatt!$C$22*Übersicht!H266^2)+(Datenblatt!$D$22*Übersicht!H266)+Datenblatt!$E$22,IF($C266=12,(Datenblatt!$B$23*Übersicht!H266^3)+(Datenblatt!$C$23*Übersicht!H266^2)+(Datenblatt!$D$23*Übersicht!H266)+Datenblatt!$E$23,IF($C266=11,(Datenblatt!$B$24*Übersicht!H266^3)+(Datenblatt!$C$24*Übersicht!H266^2)+(Datenblatt!$D$24*Übersicht!H266)+Datenblatt!$E$24,0))))))))))))))))))</f>
        <v>0</v>
      </c>
      <c r="O266">
        <f>IF(AND(I266="",C266=11),Datenblatt!$I$26,IF(AND(I266="",C266=12),Datenblatt!$I$26,IF(AND(I266="",C266=16),Datenblatt!$I$27,IF(AND(I266="",C266=15),Datenblatt!$I$26,IF(AND(I266="",C266=14),Datenblatt!$I$26,IF(AND(I266="",C266=13),Datenblatt!$I$26,IF(AND($C266=13,I266&gt;Datenblatt!$AC$3),0,IF(AND($C266=14,I266&gt;Datenblatt!$AC$4),0,IF(AND($C266=15,I266&gt;Datenblatt!$AC$5),0,IF(AND($C266=16,I266&gt;Datenblatt!$AC$6),0,IF(AND($C266=12,I266&gt;Datenblatt!$AC$7),0,IF(AND($C266=11,I266&gt;Datenblatt!$AC$8),0,IF(AND($C266=13,I266&lt;Datenblatt!$AB$3),100,IF(AND($C266=14,I266&lt;Datenblatt!$AB$4),100,IF(AND($C266=15,I266&lt;Datenblatt!$AB$5),100,IF(AND($C266=16,I266&lt;Datenblatt!$AB$6),100,IF(AND($C266=12,I266&lt;Datenblatt!$AB$7),100,IF(AND($C266=11,I266&lt;Datenblatt!$AB$8),100,IF($C266=13,(Datenblatt!$B$27*Übersicht!I266^3)+(Datenblatt!$C$27*Übersicht!I266^2)+(Datenblatt!$D$27*Übersicht!I266)+Datenblatt!$E$27,IF($C266=14,(Datenblatt!$B$28*Übersicht!I266^3)+(Datenblatt!$C$28*Übersicht!I266^2)+(Datenblatt!$D$28*Übersicht!I266)+Datenblatt!$E$28,IF($C266=15,(Datenblatt!$B$29*Übersicht!I266^3)+(Datenblatt!$C$29*Übersicht!I266^2)+(Datenblatt!$D$29*Übersicht!I266)+Datenblatt!$E$29,IF($C266=16,(Datenblatt!$B$30*Übersicht!I266^3)+(Datenblatt!$C$30*Übersicht!I266^2)+(Datenblatt!$D$30*Übersicht!I266)+Datenblatt!$E$30,IF($C266=12,(Datenblatt!$B$31*Übersicht!I266^3)+(Datenblatt!$C$31*Übersicht!I266^2)+(Datenblatt!$D$31*Übersicht!I266)+Datenblatt!$E$31,IF($C266=11,(Datenblatt!$B$32*Übersicht!I266^3)+(Datenblatt!$C$32*Übersicht!I266^2)+(Datenblatt!$D$32*Übersicht!I266)+Datenblatt!$E$32,0))))))))))))))))))))))))</f>
        <v>0</v>
      </c>
      <c r="P266">
        <f>IF(AND(I266="",C266=11),Datenblatt!$I$29,IF(AND(I266="",C266=12),Datenblatt!$I$29,IF(AND(I266="",C266=16),Datenblatt!$I$29,IF(AND(I266="",C266=15),Datenblatt!$I$29,IF(AND(I266="",C266=14),Datenblatt!$I$29,IF(AND(I266="",C266=13),Datenblatt!$I$29,IF(AND($C266=13,I266&gt;Datenblatt!$AC$3),0,IF(AND($C266=14,I266&gt;Datenblatt!$AC$4),0,IF(AND($C266=15,I266&gt;Datenblatt!$AC$5),0,IF(AND($C266=16,I266&gt;Datenblatt!$AC$6),0,IF(AND($C266=12,I266&gt;Datenblatt!$AC$7),0,IF(AND($C266=11,I266&gt;Datenblatt!$AC$8),0,IF(AND($C266=13,I266&lt;Datenblatt!$AB$3),100,IF(AND($C266=14,I266&lt;Datenblatt!$AB$4),100,IF(AND($C266=15,I266&lt;Datenblatt!$AB$5),100,IF(AND($C266=16,I266&lt;Datenblatt!$AB$6),100,IF(AND($C266=12,I266&lt;Datenblatt!$AB$7),100,IF(AND($C266=11,I266&lt;Datenblatt!$AB$8),100,IF($C266=13,(Datenblatt!$B$27*Übersicht!I266^3)+(Datenblatt!$C$27*Übersicht!I266^2)+(Datenblatt!$D$27*Übersicht!I266)+Datenblatt!$E$27,IF($C266=14,(Datenblatt!$B$28*Übersicht!I266^3)+(Datenblatt!$C$28*Übersicht!I266^2)+(Datenblatt!$D$28*Übersicht!I266)+Datenblatt!$E$28,IF($C266=15,(Datenblatt!$B$29*Übersicht!I266^3)+(Datenblatt!$C$29*Übersicht!I266^2)+(Datenblatt!$D$29*Übersicht!I266)+Datenblatt!$E$29,IF($C266=16,(Datenblatt!$B$30*Übersicht!I266^3)+(Datenblatt!$C$30*Übersicht!I266^2)+(Datenblatt!$D$30*Übersicht!I266)+Datenblatt!$E$30,IF($C266=12,(Datenblatt!$B$31*Übersicht!I266^3)+(Datenblatt!$C$31*Übersicht!I266^2)+(Datenblatt!$D$31*Übersicht!I266)+Datenblatt!$E$31,IF($C266=11,(Datenblatt!$B$32*Übersicht!I266^3)+(Datenblatt!$C$32*Übersicht!I266^2)+(Datenblatt!$D$32*Übersicht!I266)+Datenblatt!$E$32,0))))))))))))))))))))))))</f>
        <v>0</v>
      </c>
      <c r="Q266" s="2" t="e">
        <f t="shared" si="16"/>
        <v>#DIV/0!</v>
      </c>
      <c r="R266" s="2" t="e">
        <f t="shared" si="17"/>
        <v>#DIV/0!</v>
      </c>
      <c r="T266" s="2"/>
      <c r="U266" s="2">
        <f>Datenblatt!$I$10</f>
        <v>63</v>
      </c>
      <c r="V266" s="2">
        <f>Datenblatt!$I$18</f>
        <v>62</v>
      </c>
      <c r="W266" s="2">
        <f>Datenblatt!$I$26</f>
        <v>56</v>
      </c>
      <c r="X266" s="2">
        <f>Datenblatt!$I$34</f>
        <v>58</v>
      </c>
      <c r="Y266" s="7" t="e">
        <f t="shared" si="18"/>
        <v>#DIV/0!</v>
      </c>
      <c r="AA266" s="2">
        <f>Datenblatt!$I$5</f>
        <v>73</v>
      </c>
      <c r="AB266">
        <f>Datenblatt!$I$13</f>
        <v>80</v>
      </c>
      <c r="AC266">
        <f>Datenblatt!$I$21</f>
        <v>80</v>
      </c>
      <c r="AD266">
        <f>Datenblatt!$I$29</f>
        <v>71</v>
      </c>
      <c r="AE266">
        <f>Datenblatt!$I$37</f>
        <v>75</v>
      </c>
      <c r="AF266" s="7" t="e">
        <f t="shared" si="19"/>
        <v>#DIV/0!</v>
      </c>
    </row>
    <row r="267" spans="11:32" ht="18.75" x14ac:dyDescent="0.3">
      <c r="K267" s="3" t="e">
        <f>IF(AND($C267=13,Datenblatt!M267&lt;Datenblatt!$S$3),0,IF(AND($C267=14,Datenblatt!M267&lt;Datenblatt!$S$4),0,IF(AND($C267=15,Datenblatt!M267&lt;Datenblatt!$S$5),0,IF(AND($C267=16,Datenblatt!M267&lt;Datenblatt!$S$6),0,IF(AND($C267=12,Datenblatt!M267&lt;Datenblatt!$S$7),0,IF(AND($C267=11,Datenblatt!M267&lt;Datenblatt!$S$8),0,IF(AND($C267=13,Datenblatt!M267&gt;Datenblatt!$R$3),100,IF(AND($C267=14,Datenblatt!M267&gt;Datenblatt!$R$4),100,IF(AND($C267=15,Datenblatt!M267&gt;Datenblatt!$R$5),100,IF(AND($C267=16,Datenblatt!M267&gt;Datenblatt!$R$6),100,IF(AND($C267=12,Datenblatt!M267&gt;Datenblatt!$R$7),100,IF(AND($C267=11,Datenblatt!M267&gt;Datenblatt!$R$8),100,IF(Übersicht!$C267=13,Datenblatt!$B$35*Datenblatt!M267^3+Datenblatt!$C$35*Datenblatt!M267^2+Datenblatt!$D$35*Datenblatt!M267+Datenblatt!$E$35,IF(Übersicht!$C267=14,Datenblatt!$B$36*Datenblatt!M267^3+Datenblatt!$C$36*Datenblatt!M267^2+Datenblatt!$D$36*Datenblatt!M267+Datenblatt!$E$36,IF(Übersicht!$C267=15,Datenblatt!$B$37*Datenblatt!M267^3+Datenblatt!$C$37*Datenblatt!M267^2+Datenblatt!$D$37*Datenblatt!M267+Datenblatt!$E$37,IF(Übersicht!$C267=16,Datenblatt!$B$38*Datenblatt!M267^3+Datenblatt!$C$38*Datenblatt!M267^2+Datenblatt!$D$38*Datenblatt!M267+Datenblatt!$E$38,IF(Übersicht!$C267=12,Datenblatt!$B$39*Datenblatt!M267^3+Datenblatt!$C$39*Datenblatt!M267^2+Datenblatt!$D$39*Datenblatt!M267+Datenblatt!$E$39,IF(Übersicht!$C267=11,Datenblatt!$B$40*Datenblatt!M267^3+Datenblatt!$C$40*Datenblatt!M267^2+Datenblatt!$D$40*Datenblatt!M267+Datenblatt!$E$40,0))))))))))))))))))</f>
        <v>#DIV/0!</v>
      </c>
      <c r="L267" s="3"/>
      <c r="M267" t="e">
        <f>IF(AND(Übersicht!$C267=13,Datenblatt!O267&lt;Datenblatt!$Y$3),0,IF(AND(Übersicht!$C267=14,Datenblatt!O267&lt;Datenblatt!$Y$4),0,IF(AND(Übersicht!$C267=15,Datenblatt!O267&lt;Datenblatt!$Y$5),0,IF(AND(Übersicht!$C267=16,Datenblatt!O267&lt;Datenblatt!$Y$6),0,IF(AND(Übersicht!$C267=12,Datenblatt!O267&lt;Datenblatt!$Y$7),0,IF(AND(Übersicht!$C267=11,Datenblatt!O267&lt;Datenblatt!$Y$8),0,IF(AND($C267=13,Datenblatt!O267&gt;Datenblatt!$X$3),100,IF(AND($C267=14,Datenblatt!O267&gt;Datenblatt!$X$4),100,IF(AND($C267=15,Datenblatt!O267&gt;Datenblatt!$X$5),100,IF(AND($C267=16,Datenblatt!O267&gt;Datenblatt!$X$6),100,IF(AND($C267=12,Datenblatt!O267&gt;Datenblatt!$X$7),100,IF(AND($C267=11,Datenblatt!O267&gt;Datenblatt!$X$8),100,IF(Übersicht!$C267=13,Datenblatt!$B$11*Datenblatt!O267^3+Datenblatt!$C$11*Datenblatt!O267^2+Datenblatt!$D$11*Datenblatt!O267+Datenblatt!$E$11,IF(Übersicht!$C267=14,Datenblatt!$B$12*Datenblatt!O267^3+Datenblatt!$C$12*Datenblatt!O267^2+Datenblatt!$D$12*Datenblatt!O267+Datenblatt!$E$12,IF(Übersicht!$C267=15,Datenblatt!$B$13*Datenblatt!O267^3+Datenblatt!$C$13*Datenblatt!O267^2+Datenblatt!$D$13*Datenblatt!O267+Datenblatt!$E$13,IF(Übersicht!$C267=16,Datenblatt!$B$14*Datenblatt!O267^3+Datenblatt!$C$14*Datenblatt!O267^2+Datenblatt!$D$14*Datenblatt!O267+Datenblatt!$E$14,IF(Übersicht!$C267=12,Datenblatt!$B$15*Datenblatt!O267^3+Datenblatt!$C$15*Datenblatt!O267^2+Datenblatt!$D$15*Datenblatt!O267+Datenblatt!$E$15,IF(Übersicht!$C267=11,Datenblatt!$B$16*Datenblatt!O267^3+Datenblatt!$C$16*Datenblatt!O267^2+Datenblatt!$D$16*Datenblatt!O267+Datenblatt!$E$16,0))))))))))))))))))</f>
        <v>#DIV/0!</v>
      </c>
      <c r="N267">
        <f>IF(AND($C267=13,H267&lt;Datenblatt!$AA$3),0,IF(AND($C267=14,H267&lt;Datenblatt!$AA$4),0,IF(AND($C267=15,H267&lt;Datenblatt!$AA$5),0,IF(AND($C267=16,H267&lt;Datenblatt!$AA$6),0,IF(AND($C267=12,H267&lt;Datenblatt!$AA$7),0,IF(AND($C267=11,H267&lt;Datenblatt!$AA$8),0,IF(AND($C267=13,H267&gt;Datenblatt!$Z$3),100,IF(AND($C267=14,H267&gt;Datenblatt!$Z$4),100,IF(AND($C267=15,H267&gt;Datenblatt!$Z$5),100,IF(AND($C267=16,H267&gt;Datenblatt!$Z$6),100,IF(AND($C267=12,H267&gt;Datenblatt!$Z$7),100,IF(AND($C267=11,H267&gt;Datenblatt!$Z$8),100,IF($C267=13,(Datenblatt!$B$19*Übersicht!H267^3)+(Datenblatt!$C$19*Übersicht!H267^2)+(Datenblatt!$D$19*Übersicht!H267)+Datenblatt!$E$19,IF($C267=14,(Datenblatt!$B$20*Übersicht!H267^3)+(Datenblatt!$C$20*Übersicht!H267^2)+(Datenblatt!$D$20*Übersicht!H267)+Datenblatt!$E$20,IF($C267=15,(Datenblatt!$B$21*Übersicht!H267^3)+(Datenblatt!$C$21*Übersicht!H267^2)+(Datenblatt!$D$21*Übersicht!H267)+Datenblatt!$E$21,IF($C267=16,(Datenblatt!$B$22*Übersicht!H267^3)+(Datenblatt!$C$22*Übersicht!H267^2)+(Datenblatt!$D$22*Übersicht!H267)+Datenblatt!$E$22,IF($C267=12,(Datenblatt!$B$23*Übersicht!H267^3)+(Datenblatt!$C$23*Übersicht!H267^2)+(Datenblatt!$D$23*Übersicht!H267)+Datenblatt!$E$23,IF($C267=11,(Datenblatt!$B$24*Übersicht!H267^3)+(Datenblatt!$C$24*Übersicht!H267^2)+(Datenblatt!$D$24*Übersicht!H267)+Datenblatt!$E$24,0))))))))))))))))))</f>
        <v>0</v>
      </c>
      <c r="O267">
        <f>IF(AND(I267="",C267=11),Datenblatt!$I$26,IF(AND(I267="",C267=12),Datenblatt!$I$26,IF(AND(I267="",C267=16),Datenblatt!$I$27,IF(AND(I267="",C267=15),Datenblatt!$I$26,IF(AND(I267="",C267=14),Datenblatt!$I$26,IF(AND(I267="",C267=13),Datenblatt!$I$26,IF(AND($C267=13,I267&gt;Datenblatt!$AC$3),0,IF(AND($C267=14,I267&gt;Datenblatt!$AC$4),0,IF(AND($C267=15,I267&gt;Datenblatt!$AC$5),0,IF(AND($C267=16,I267&gt;Datenblatt!$AC$6),0,IF(AND($C267=12,I267&gt;Datenblatt!$AC$7),0,IF(AND($C267=11,I267&gt;Datenblatt!$AC$8),0,IF(AND($C267=13,I267&lt;Datenblatt!$AB$3),100,IF(AND($C267=14,I267&lt;Datenblatt!$AB$4),100,IF(AND($C267=15,I267&lt;Datenblatt!$AB$5),100,IF(AND($C267=16,I267&lt;Datenblatt!$AB$6),100,IF(AND($C267=12,I267&lt;Datenblatt!$AB$7),100,IF(AND($C267=11,I267&lt;Datenblatt!$AB$8),100,IF($C267=13,(Datenblatt!$B$27*Übersicht!I267^3)+(Datenblatt!$C$27*Übersicht!I267^2)+(Datenblatt!$D$27*Übersicht!I267)+Datenblatt!$E$27,IF($C267=14,(Datenblatt!$B$28*Übersicht!I267^3)+(Datenblatt!$C$28*Übersicht!I267^2)+(Datenblatt!$D$28*Übersicht!I267)+Datenblatt!$E$28,IF($C267=15,(Datenblatt!$B$29*Übersicht!I267^3)+(Datenblatt!$C$29*Übersicht!I267^2)+(Datenblatt!$D$29*Übersicht!I267)+Datenblatt!$E$29,IF($C267=16,(Datenblatt!$B$30*Übersicht!I267^3)+(Datenblatt!$C$30*Übersicht!I267^2)+(Datenblatt!$D$30*Übersicht!I267)+Datenblatt!$E$30,IF($C267=12,(Datenblatt!$B$31*Übersicht!I267^3)+(Datenblatt!$C$31*Übersicht!I267^2)+(Datenblatt!$D$31*Übersicht!I267)+Datenblatt!$E$31,IF($C267=11,(Datenblatt!$B$32*Übersicht!I267^3)+(Datenblatt!$C$32*Übersicht!I267^2)+(Datenblatt!$D$32*Übersicht!I267)+Datenblatt!$E$32,0))))))))))))))))))))))))</f>
        <v>0</v>
      </c>
      <c r="P267">
        <f>IF(AND(I267="",C267=11),Datenblatt!$I$29,IF(AND(I267="",C267=12),Datenblatt!$I$29,IF(AND(I267="",C267=16),Datenblatt!$I$29,IF(AND(I267="",C267=15),Datenblatt!$I$29,IF(AND(I267="",C267=14),Datenblatt!$I$29,IF(AND(I267="",C267=13),Datenblatt!$I$29,IF(AND($C267=13,I267&gt;Datenblatt!$AC$3),0,IF(AND($C267=14,I267&gt;Datenblatt!$AC$4),0,IF(AND($C267=15,I267&gt;Datenblatt!$AC$5),0,IF(AND($C267=16,I267&gt;Datenblatt!$AC$6),0,IF(AND($C267=12,I267&gt;Datenblatt!$AC$7),0,IF(AND($C267=11,I267&gt;Datenblatt!$AC$8),0,IF(AND($C267=13,I267&lt;Datenblatt!$AB$3),100,IF(AND($C267=14,I267&lt;Datenblatt!$AB$4),100,IF(AND($C267=15,I267&lt;Datenblatt!$AB$5),100,IF(AND($C267=16,I267&lt;Datenblatt!$AB$6),100,IF(AND($C267=12,I267&lt;Datenblatt!$AB$7),100,IF(AND($C267=11,I267&lt;Datenblatt!$AB$8),100,IF($C267=13,(Datenblatt!$B$27*Übersicht!I267^3)+(Datenblatt!$C$27*Übersicht!I267^2)+(Datenblatt!$D$27*Übersicht!I267)+Datenblatt!$E$27,IF($C267=14,(Datenblatt!$B$28*Übersicht!I267^3)+(Datenblatt!$C$28*Übersicht!I267^2)+(Datenblatt!$D$28*Übersicht!I267)+Datenblatt!$E$28,IF($C267=15,(Datenblatt!$B$29*Übersicht!I267^3)+(Datenblatt!$C$29*Übersicht!I267^2)+(Datenblatt!$D$29*Übersicht!I267)+Datenblatt!$E$29,IF($C267=16,(Datenblatt!$B$30*Übersicht!I267^3)+(Datenblatt!$C$30*Übersicht!I267^2)+(Datenblatt!$D$30*Übersicht!I267)+Datenblatt!$E$30,IF($C267=12,(Datenblatt!$B$31*Übersicht!I267^3)+(Datenblatt!$C$31*Übersicht!I267^2)+(Datenblatt!$D$31*Übersicht!I267)+Datenblatt!$E$31,IF($C267=11,(Datenblatt!$B$32*Übersicht!I267^3)+(Datenblatt!$C$32*Übersicht!I267^2)+(Datenblatt!$D$32*Übersicht!I267)+Datenblatt!$E$32,0))))))))))))))))))))))))</f>
        <v>0</v>
      </c>
      <c r="Q267" s="2" t="e">
        <f t="shared" si="16"/>
        <v>#DIV/0!</v>
      </c>
      <c r="R267" s="2" t="e">
        <f t="shared" si="17"/>
        <v>#DIV/0!</v>
      </c>
      <c r="T267" s="2"/>
      <c r="U267" s="2">
        <f>Datenblatt!$I$10</f>
        <v>63</v>
      </c>
      <c r="V267" s="2">
        <f>Datenblatt!$I$18</f>
        <v>62</v>
      </c>
      <c r="W267" s="2">
        <f>Datenblatt!$I$26</f>
        <v>56</v>
      </c>
      <c r="X267" s="2">
        <f>Datenblatt!$I$34</f>
        <v>58</v>
      </c>
      <c r="Y267" s="7" t="e">
        <f t="shared" si="18"/>
        <v>#DIV/0!</v>
      </c>
      <c r="AA267" s="2">
        <f>Datenblatt!$I$5</f>
        <v>73</v>
      </c>
      <c r="AB267">
        <f>Datenblatt!$I$13</f>
        <v>80</v>
      </c>
      <c r="AC267">
        <f>Datenblatt!$I$21</f>
        <v>80</v>
      </c>
      <c r="AD267">
        <f>Datenblatt!$I$29</f>
        <v>71</v>
      </c>
      <c r="AE267">
        <f>Datenblatt!$I$37</f>
        <v>75</v>
      </c>
      <c r="AF267" s="7" t="e">
        <f t="shared" si="19"/>
        <v>#DIV/0!</v>
      </c>
    </row>
    <row r="268" spans="11:32" ht="18.75" x14ac:dyDescent="0.3">
      <c r="K268" s="3" t="e">
        <f>IF(AND($C268=13,Datenblatt!M268&lt;Datenblatt!$S$3),0,IF(AND($C268=14,Datenblatt!M268&lt;Datenblatt!$S$4),0,IF(AND($C268=15,Datenblatt!M268&lt;Datenblatt!$S$5),0,IF(AND($C268=16,Datenblatt!M268&lt;Datenblatt!$S$6),0,IF(AND($C268=12,Datenblatt!M268&lt;Datenblatt!$S$7),0,IF(AND($C268=11,Datenblatt!M268&lt;Datenblatt!$S$8),0,IF(AND($C268=13,Datenblatt!M268&gt;Datenblatt!$R$3),100,IF(AND($C268=14,Datenblatt!M268&gt;Datenblatt!$R$4),100,IF(AND($C268=15,Datenblatt!M268&gt;Datenblatt!$R$5),100,IF(AND($C268=16,Datenblatt!M268&gt;Datenblatt!$R$6),100,IF(AND($C268=12,Datenblatt!M268&gt;Datenblatt!$R$7),100,IF(AND($C268=11,Datenblatt!M268&gt;Datenblatt!$R$8),100,IF(Übersicht!$C268=13,Datenblatt!$B$35*Datenblatt!M268^3+Datenblatt!$C$35*Datenblatt!M268^2+Datenblatt!$D$35*Datenblatt!M268+Datenblatt!$E$35,IF(Übersicht!$C268=14,Datenblatt!$B$36*Datenblatt!M268^3+Datenblatt!$C$36*Datenblatt!M268^2+Datenblatt!$D$36*Datenblatt!M268+Datenblatt!$E$36,IF(Übersicht!$C268=15,Datenblatt!$B$37*Datenblatt!M268^3+Datenblatt!$C$37*Datenblatt!M268^2+Datenblatt!$D$37*Datenblatt!M268+Datenblatt!$E$37,IF(Übersicht!$C268=16,Datenblatt!$B$38*Datenblatt!M268^3+Datenblatt!$C$38*Datenblatt!M268^2+Datenblatt!$D$38*Datenblatt!M268+Datenblatt!$E$38,IF(Übersicht!$C268=12,Datenblatt!$B$39*Datenblatt!M268^3+Datenblatt!$C$39*Datenblatt!M268^2+Datenblatt!$D$39*Datenblatt!M268+Datenblatt!$E$39,IF(Übersicht!$C268=11,Datenblatt!$B$40*Datenblatt!M268^3+Datenblatt!$C$40*Datenblatt!M268^2+Datenblatt!$D$40*Datenblatt!M268+Datenblatt!$E$40,0))))))))))))))))))</f>
        <v>#DIV/0!</v>
      </c>
      <c r="L268" s="3"/>
      <c r="M268" t="e">
        <f>IF(AND(Übersicht!$C268=13,Datenblatt!O268&lt;Datenblatt!$Y$3),0,IF(AND(Übersicht!$C268=14,Datenblatt!O268&lt;Datenblatt!$Y$4),0,IF(AND(Übersicht!$C268=15,Datenblatt!O268&lt;Datenblatt!$Y$5),0,IF(AND(Übersicht!$C268=16,Datenblatt!O268&lt;Datenblatt!$Y$6),0,IF(AND(Übersicht!$C268=12,Datenblatt!O268&lt;Datenblatt!$Y$7),0,IF(AND(Übersicht!$C268=11,Datenblatt!O268&lt;Datenblatt!$Y$8),0,IF(AND($C268=13,Datenblatt!O268&gt;Datenblatt!$X$3),100,IF(AND($C268=14,Datenblatt!O268&gt;Datenblatt!$X$4),100,IF(AND($C268=15,Datenblatt!O268&gt;Datenblatt!$X$5),100,IF(AND($C268=16,Datenblatt!O268&gt;Datenblatt!$X$6),100,IF(AND($C268=12,Datenblatt!O268&gt;Datenblatt!$X$7),100,IF(AND($C268=11,Datenblatt!O268&gt;Datenblatt!$X$8),100,IF(Übersicht!$C268=13,Datenblatt!$B$11*Datenblatt!O268^3+Datenblatt!$C$11*Datenblatt!O268^2+Datenblatt!$D$11*Datenblatt!O268+Datenblatt!$E$11,IF(Übersicht!$C268=14,Datenblatt!$B$12*Datenblatt!O268^3+Datenblatt!$C$12*Datenblatt!O268^2+Datenblatt!$D$12*Datenblatt!O268+Datenblatt!$E$12,IF(Übersicht!$C268=15,Datenblatt!$B$13*Datenblatt!O268^3+Datenblatt!$C$13*Datenblatt!O268^2+Datenblatt!$D$13*Datenblatt!O268+Datenblatt!$E$13,IF(Übersicht!$C268=16,Datenblatt!$B$14*Datenblatt!O268^3+Datenblatt!$C$14*Datenblatt!O268^2+Datenblatt!$D$14*Datenblatt!O268+Datenblatt!$E$14,IF(Übersicht!$C268=12,Datenblatt!$B$15*Datenblatt!O268^3+Datenblatt!$C$15*Datenblatt!O268^2+Datenblatt!$D$15*Datenblatt!O268+Datenblatt!$E$15,IF(Übersicht!$C268=11,Datenblatt!$B$16*Datenblatt!O268^3+Datenblatt!$C$16*Datenblatt!O268^2+Datenblatt!$D$16*Datenblatt!O268+Datenblatt!$E$16,0))))))))))))))))))</f>
        <v>#DIV/0!</v>
      </c>
      <c r="N268">
        <f>IF(AND($C268=13,H268&lt;Datenblatt!$AA$3),0,IF(AND($C268=14,H268&lt;Datenblatt!$AA$4),0,IF(AND($C268=15,H268&lt;Datenblatt!$AA$5),0,IF(AND($C268=16,H268&lt;Datenblatt!$AA$6),0,IF(AND($C268=12,H268&lt;Datenblatt!$AA$7),0,IF(AND($C268=11,H268&lt;Datenblatt!$AA$8),0,IF(AND($C268=13,H268&gt;Datenblatt!$Z$3),100,IF(AND($C268=14,H268&gt;Datenblatt!$Z$4),100,IF(AND($C268=15,H268&gt;Datenblatt!$Z$5),100,IF(AND($C268=16,H268&gt;Datenblatt!$Z$6),100,IF(AND($C268=12,H268&gt;Datenblatt!$Z$7),100,IF(AND($C268=11,H268&gt;Datenblatt!$Z$8),100,IF($C268=13,(Datenblatt!$B$19*Übersicht!H268^3)+(Datenblatt!$C$19*Übersicht!H268^2)+(Datenblatt!$D$19*Übersicht!H268)+Datenblatt!$E$19,IF($C268=14,(Datenblatt!$B$20*Übersicht!H268^3)+(Datenblatt!$C$20*Übersicht!H268^2)+(Datenblatt!$D$20*Übersicht!H268)+Datenblatt!$E$20,IF($C268=15,(Datenblatt!$B$21*Übersicht!H268^3)+(Datenblatt!$C$21*Übersicht!H268^2)+(Datenblatt!$D$21*Übersicht!H268)+Datenblatt!$E$21,IF($C268=16,(Datenblatt!$B$22*Übersicht!H268^3)+(Datenblatt!$C$22*Übersicht!H268^2)+(Datenblatt!$D$22*Übersicht!H268)+Datenblatt!$E$22,IF($C268=12,(Datenblatt!$B$23*Übersicht!H268^3)+(Datenblatt!$C$23*Übersicht!H268^2)+(Datenblatt!$D$23*Übersicht!H268)+Datenblatt!$E$23,IF($C268=11,(Datenblatt!$B$24*Übersicht!H268^3)+(Datenblatt!$C$24*Übersicht!H268^2)+(Datenblatt!$D$24*Übersicht!H268)+Datenblatt!$E$24,0))))))))))))))))))</f>
        <v>0</v>
      </c>
      <c r="O268">
        <f>IF(AND(I268="",C268=11),Datenblatt!$I$26,IF(AND(I268="",C268=12),Datenblatt!$I$26,IF(AND(I268="",C268=16),Datenblatt!$I$27,IF(AND(I268="",C268=15),Datenblatt!$I$26,IF(AND(I268="",C268=14),Datenblatt!$I$26,IF(AND(I268="",C268=13),Datenblatt!$I$26,IF(AND($C268=13,I268&gt;Datenblatt!$AC$3),0,IF(AND($C268=14,I268&gt;Datenblatt!$AC$4),0,IF(AND($C268=15,I268&gt;Datenblatt!$AC$5),0,IF(AND($C268=16,I268&gt;Datenblatt!$AC$6),0,IF(AND($C268=12,I268&gt;Datenblatt!$AC$7),0,IF(AND($C268=11,I268&gt;Datenblatt!$AC$8),0,IF(AND($C268=13,I268&lt;Datenblatt!$AB$3),100,IF(AND($C268=14,I268&lt;Datenblatt!$AB$4),100,IF(AND($C268=15,I268&lt;Datenblatt!$AB$5),100,IF(AND($C268=16,I268&lt;Datenblatt!$AB$6),100,IF(AND($C268=12,I268&lt;Datenblatt!$AB$7),100,IF(AND($C268=11,I268&lt;Datenblatt!$AB$8),100,IF($C268=13,(Datenblatt!$B$27*Übersicht!I268^3)+(Datenblatt!$C$27*Übersicht!I268^2)+(Datenblatt!$D$27*Übersicht!I268)+Datenblatt!$E$27,IF($C268=14,(Datenblatt!$B$28*Übersicht!I268^3)+(Datenblatt!$C$28*Übersicht!I268^2)+(Datenblatt!$D$28*Übersicht!I268)+Datenblatt!$E$28,IF($C268=15,(Datenblatt!$B$29*Übersicht!I268^3)+(Datenblatt!$C$29*Übersicht!I268^2)+(Datenblatt!$D$29*Übersicht!I268)+Datenblatt!$E$29,IF($C268=16,(Datenblatt!$B$30*Übersicht!I268^3)+(Datenblatt!$C$30*Übersicht!I268^2)+(Datenblatt!$D$30*Übersicht!I268)+Datenblatt!$E$30,IF($C268=12,(Datenblatt!$B$31*Übersicht!I268^3)+(Datenblatt!$C$31*Übersicht!I268^2)+(Datenblatt!$D$31*Übersicht!I268)+Datenblatt!$E$31,IF($C268=11,(Datenblatt!$B$32*Übersicht!I268^3)+(Datenblatt!$C$32*Übersicht!I268^2)+(Datenblatt!$D$32*Übersicht!I268)+Datenblatt!$E$32,0))))))))))))))))))))))))</f>
        <v>0</v>
      </c>
      <c r="P268">
        <f>IF(AND(I268="",C268=11),Datenblatt!$I$29,IF(AND(I268="",C268=12),Datenblatt!$I$29,IF(AND(I268="",C268=16),Datenblatt!$I$29,IF(AND(I268="",C268=15),Datenblatt!$I$29,IF(AND(I268="",C268=14),Datenblatt!$I$29,IF(AND(I268="",C268=13),Datenblatt!$I$29,IF(AND($C268=13,I268&gt;Datenblatt!$AC$3),0,IF(AND($C268=14,I268&gt;Datenblatt!$AC$4),0,IF(AND($C268=15,I268&gt;Datenblatt!$AC$5),0,IF(AND($C268=16,I268&gt;Datenblatt!$AC$6),0,IF(AND($C268=12,I268&gt;Datenblatt!$AC$7),0,IF(AND($C268=11,I268&gt;Datenblatt!$AC$8),0,IF(AND($C268=13,I268&lt;Datenblatt!$AB$3),100,IF(AND($C268=14,I268&lt;Datenblatt!$AB$4),100,IF(AND($C268=15,I268&lt;Datenblatt!$AB$5),100,IF(AND($C268=16,I268&lt;Datenblatt!$AB$6),100,IF(AND($C268=12,I268&lt;Datenblatt!$AB$7),100,IF(AND($C268=11,I268&lt;Datenblatt!$AB$8),100,IF($C268=13,(Datenblatt!$B$27*Übersicht!I268^3)+(Datenblatt!$C$27*Übersicht!I268^2)+(Datenblatt!$D$27*Übersicht!I268)+Datenblatt!$E$27,IF($C268=14,(Datenblatt!$B$28*Übersicht!I268^3)+(Datenblatt!$C$28*Übersicht!I268^2)+(Datenblatt!$D$28*Übersicht!I268)+Datenblatt!$E$28,IF($C268=15,(Datenblatt!$B$29*Übersicht!I268^3)+(Datenblatt!$C$29*Übersicht!I268^2)+(Datenblatt!$D$29*Übersicht!I268)+Datenblatt!$E$29,IF($C268=16,(Datenblatt!$B$30*Übersicht!I268^3)+(Datenblatt!$C$30*Übersicht!I268^2)+(Datenblatt!$D$30*Übersicht!I268)+Datenblatt!$E$30,IF($C268=12,(Datenblatt!$B$31*Übersicht!I268^3)+(Datenblatt!$C$31*Übersicht!I268^2)+(Datenblatt!$D$31*Übersicht!I268)+Datenblatt!$E$31,IF($C268=11,(Datenblatt!$B$32*Übersicht!I268^3)+(Datenblatt!$C$32*Übersicht!I268^2)+(Datenblatt!$D$32*Übersicht!I268)+Datenblatt!$E$32,0))))))))))))))))))))))))</f>
        <v>0</v>
      </c>
      <c r="Q268" s="2" t="e">
        <f t="shared" si="16"/>
        <v>#DIV/0!</v>
      </c>
      <c r="R268" s="2" t="e">
        <f t="shared" si="17"/>
        <v>#DIV/0!</v>
      </c>
      <c r="T268" s="2"/>
      <c r="U268" s="2">
        <f>Datenblatt!$I$10</f>
        <v>63</v>
      </c>
      <c r="V268" s="2">
        <f>Datenblatt!$I$18</f>
        <v>62</v>
      </c>
      <c r="W268" s="2">
        <f>Datenblatt!$I$26</f>
        <v>56</v>
      </c>
      <c r="X268" s="2">
        <f>Datenblatt!$I$34</f>
        <v>58</v>
      </c>
      <c r="Y268" s="7" t="e">
        <f t="shared" si="18"/>
        <v>#DIV/0!</v>
      </c>
      <c r="AA268" s="2">
        <f>Datenblatt!$I$5</f>
        <v>73</v>
      </c>
      <c r="AB268">
        <f>Datenblatt!$I$13</f>
        <v>80</v>
      </c>
      <c r="AC268">
        <f>Datenblatt!$I$21</f>
        <v>80</v>
      </c>
      <c r="AD268">
        <f>Datenblatt!$I$29</f>
        <v>71</v>
      </c>
      <c r="AE268">
        <f>Datenblatt!$I$37</f>
        <v>75</v>
      </c>
      <c r="AF268" s="7" t="e">
        <f t="shared" si="19"/>
        <v>#DIV/0!</v>
      </c>
    </row>
    <row r="269" spans="11:32" ht="18.75" x14ac:dyDescent="0.3">
      <c r="K269" s="3" t="e">
        <f>IF(AND($C269=13,Datenblatt!M269&lt;Datenblatt!$S$3),0,IF(AND($C269=14,Datenblatt!M269&lt;Datenblatt!$S$4),0,IF(AND($C269=15,Datenblatt!M269&lt;Datenblatt!$S$5),0,IF(AND($C269=16,Datenblatt!M269&lt;Datenblatt!$S$6),0,IF(AND($C269=12,Datenblatt!M269&lt;Datenblatt!$S$7),0,IF(AND($C269=11,Datenblatt!M269&lt;Datenblatt!$S$8),0,IF(AND($C269=13,Datenblatt!M269&gt;Datenblatt!$R$3),100,IF(AND($C269=14,Datenblatt!M269&gt;Datenblatt!$R$4),100,IF(AND($C269=15,Datenblatt!M269&gt;Datenblatt!$R$5),100,IF(AND($C269=16,Datenblatt!M269&gt;Datenblatt!$R$6),100,IF(AND($C269=12,Datenblatt!M269&gt;Datenblatt!$R$7),100,IF(AND($C269=11,Datenblatt!M269&gt;Datenblatt!$R$8),100,IF(Übersicht!$C269=13,Datenblatt!$B$35*Datenblatt!M269^3+Datenblatt!$C$35*Datenblatt!M269^2+Datenblatt!$D$35*Datenblatt!M269+Datenblatt!$E$35,IF(Übersicht!$C269=14,Datenblatt!$B$36*Datenblatt!M269^3+Datenblatt!$C$36*Datenblatt!M269^2+Datenblatt!$D$36*Datenblatt!M269+Datenblatt!$E$36,IF(Übersicht!$C269=15,Datenblatt!$B$37*Datenblatt!M269^3+Datenblatt!$C$37*Datenblatt!M269^2+Datenblatt!$D$37*Datenblatt!M269+Datenblatt!$E$37,IF(Übersicht!$C269=16,Datenblatt!$B$38*Datenblatt!M269^3+Datenblatt!$C$38*Datenblatt!M269^2+Datenblatt!$D$38*Datenblatt!M269+Datenblatt!$E$38,IF(Übersicht!$C269=12,Datenblatt!$B$39*Datenblatt!M269^3+Datenblatt!$C$39*Datenblatt!M269^2+Datenblatt!$D$39*Datenblatt!M269+Datenblatt!$E$39,IF(Übersicht!$C269=11,Datenblatt!$B$40*Datenblatt!M269^3+Datenblatt!$C$40*Datenblatt!M269^2+Datenblatt!$D$40*Datenblatt!M269+Datenblatt!$E$40,0))))))))))))))))))</f>
        <v>#DIV/0!</v>
      </c>
      <c r="L269" s="3"/>
      <c r="M269" t="e">
        <f>IF(AND(Übersicht!$C269=13,Datenblatt!O269&lt;Datenblatt!$Y$3),0,IF(AND(Übersicht!$C269=14,Datenblatt!O269&lt;Datenblatt!$Y$4),0,IF(AND(Übersicht!$C269=15,Datenblatt!O269&lt;Datenblatt!$Y$5),0,IF(AND(Übersicht!$C269=16,Datenblatt!O269&lt;Datenblatt!$Y$6),0,IF(AND(Übersicht!$C269=12,Datenblatt!O269&lt;Datenblatt!$Y$7),0,IF(AND(Übersicht!$C269=11,Datenblatt!O269&lt;Datenblatt!$Y$8),0,IF(AND($C269=13,Datenblatt!O269&gt;Datenblatt!$X$3),100,IF(AND($C269=14,Datenblatt!O269&gt;Datenblatt!$X$4),100,IF(AND($C269=15,Datenblatt!O269&gt;Datenblatt!$X$5),100,IF(AND($C269=16,Datenblatt!O269&gt;Datenblatt!$X$6),100,IF(AND($C269=12,Datenblatt!O269&gt;Datenblatt!$X$7),100,IF(AND($C269=11,Datenblatt!O269&gt;Datenblatt!$X$8),100,IF(Übersicht!$C269=13,Datenblatt!$B$11*Datenblatt!O269^3+Datenblatt!$C$11*Datenblatt!O269^2+Datenblatt!$D$11*Datenblatt!O269+Datenblatt!$E$11,IF(Übersicht!$C269=14,Datenblatt!$B$12*Datenblatt!O269^3+Datenblatt!$C$12*Datenblatt!O269^2+Datenblatt!$D$12*Datenblatt!O269+Datenblatt!$E$12,IF(Übersicht!$C269=15,Datenblatt!$B$13*Datenblatt!O269^3+Datenblatt!$C$13*Datenblatt!O269^2+Datenblatt!$D$13*Datenblatt!O269+Datenblatt!$E$13,IF(Übersicht!$C269=16,Datenblatt!$B$14*Datenblatt!O269^3+Datenblatt!$C$14*Datenblatt!O269^2+Datenblatt!$D$14*Datenblatt!O269+Datenblatt!$E$14,IF(Übersicht!$C269=12,Datenblatt!$B$15*Datenblatt!O269^3+Datenblatt!$C$15*Datenblatt!O269^2+Datenblatt!$D$15*Datenblatt!O269+Datenblatt!$E$15,IF(Übersicht!$C269=11,Datenblatt!$B$16*Datenblatt!O269^3+Datenblatt!$C$16*Datenblatt!O269^2+Datenblatt!$D$16*Datenblatt!O269+Datenblatt!$E$16,0))))))))))))))))))</f>
        <v>#DIV/0!</v>
      </c>
      <c r="N269">
        <f>IF(AND($C269=13,H269&lt;Datenblatt!$AA$3),0,IF(AND($C269=14,H269&lt;Datenblatt!$AA$4),0,IF(AND($C269=15,H269&lt;Datenblatt!$AA$5),0,IF(AND($C269=16,H269&lt;Datenblatt!$AA$6),0,IF(AND($C269=12,H269&lt;Datenblatt!$AA$7),0,IF(AND($C269=11,H269&lt;Datenblatt!$AA$8),0,IF(AND($C269=13,H269&gt;Datenblatt!$Z$3),100,IF(AND($C269=14,H269&gt;Datenblatt!$Z$4),100,IF(AND($C269=15,H269&gt;Datenblatt!$Z$5),100,IF(AND($C269=16,H269&gt;Datenblatt!$Z$6),100,IF(AND($C269=12,H269&gt;Datenblatt!$Z$7),100,IF(AND($C269=11,H269&gt;Datenblatt!$Z$8),100,IF($C269=13,(Datenblatt!$B$19*Übersicht!H269^3)+(Datenblatt!$C$19*Übersicht!H269^2)+(Datenblatt!$D$19*Übersicht!H269)+Datenblatt!$E$19,IF($C269=14,(Datenblatt!$B$20*Übersicht!H269^3)+(Datenblatt!$C$20*Übersicht!H269^2)+(Datenblatt!$D$20*Übersicht!H269)+Datenblatt!$E$20,IF($C269=15,(Datenblatt!$B$21*Übersicht!H269^3)+(Datenblatt!$C$21*Übersicht!H269^2)+(Datenblatt!$D$21*Übersicht!H269)+Datenblatt!$E$21,IF($C269=16,(Datenblatt!$B$22*Übersicht!H269^3)+(Datenblatt!$C$22*Übersicht!H269^2)+(Datenblatt!$D$22*Übersicht!H269)+Datenblatt!$E$22,IF($C269=12,(Datenblatt!$B$23*Übersicht!H269^3)+(Datenblatt!$C$23*Übersicht!H269^2)+(Datenblatt!$D$23*Übersicht!H269)+Datenblatt!$E$23,IF($C269=11,(Datenblatt!$B$24*Übersicht!H269^3)+(Datenblatt!$C$24*Übersicht!H269^2)+(Datenblatt!$D$24*Übersicht!H269)+Datenblatt!$E$24,0))))))))))))))))))</f>
        <v>0</v>
      </c>
      <c r="O269">
        <f>IF(AND(I269="",C269=11),Datenblatt!$I$26,IF(AND(I269="",C269=12),Datenblatt!$I$26,IF(AND(I269="",C269=16),Datenblatt!$I$27,IF(AND(I269="",C269=15),Datenblatt!$I$26,IF(AND(I269="",C269=14),Datenblatt!$I$26,IF(AND(I269="",C269=13),Datenblatt!$I$26,IF(AND($C269=13,I269&gt;Datenblatt!$AC$3),0,IF(AND($C269=14,I269&gt;Datenblatt!$AC$4),0,IF(AND($C269=15,I269&gt;Datenblatt!$AC$5),0,IF(AND($C269=16,I269&gt;Datenblatt!$AC$6),0,IF(AND($C269=12,I269&gt;Datenblatt!$AC$7),0,IF(AND($C269=11,I269&gt;Datenblatt!$AC$8),0,IF(AND($C269=13,I269&lt;Datenblatt!$AB$3),100,IF(AND($C269=14,I269&lt;Datenblatt!$AB$4),100,IF(AND($C269=15,I269&lt;Datenblatt!$AB$5),100,IF(AND($C269=16,I269&lt;Datenblatt!$AB$6),100,IF(AND($C269=12,I269&lt;Datenblatt!$AB$7),100,IF(AND($C269=11,I269&lt;Datenblatt!$AB$8),100,IF($C269=13,(Datenblatt!$B$27*Übersicht!I269^3)+(Datenblatt!$C$27*Übersicht!I269^2)+(Datenblatt!$D$27*Übersicht!I269)+Datenblatt!$E$27,IF($C269=14,(Datenblatt!$B$28*Übersicht!I269^3)+(Datenblatt!$C$28*Übersicht!I269^2)+(Datenblatt!$D$28*Übersicht!I269)+Datenblatt!$E$28,IF($C269=15,(Datenblatt!$B$29*Übersicht!I269^3)+(Datenblatt!$C$29*Übersicht!I269^2)+(Datenblatt!$D$29*Übersicht!I269)+Datenblatt!$E$29,IF($C269=16,(Datenblatt!$B$30*Übersicht!I269^3)+(Datenblatt!$C$30*Übersicht!I269^2)+(Datenblatt!$D$30*Übersicht!I269)+Datenblatt!$E$30,IF($C269=12,(Datenblatt!$B$31*Übersicht!I269^3)+(Datenblatt!$C$31*Übersicht!I269^2)+(Datenblatt!$D$31*Übersicht!I269)+Datenblatt!$E$31,IF($C269=11,(Datenblatt!$B$32*Übersicht!I269^3)+(Datenblatt!$C$32*Übersicht!I269^2)+(Datenblatt!$D$32*Übersicht!I269)+Datenblatt!$E$32,0))))))))))))))))))))))))</f>
        <v>0</v>
      </c>
      <c r="P269">
        <f>IF(AND(I269="",C269=11),Datenblatt!$I$29,IF(AND(I269="",C269=12),Datenblatt!$I$29,IF(AND(I269="",C269=16),Datenblatt!$I$29,IF(AND(I269="",C269=15),Datenblatt!$I$29,IF(AND(I269="",C269=14),Datenblatt!$I$29,IF(AND(I269="",C269=13),Datenblatt!$I$29,IF(AND($C269=13,I269&gt;Datenblatt!$AC$3),0,IF(AND($C269=14,I269&gt;Datenblatt!$AC$4),0,IF(AND($C269=15,I269&gt;Datenblatt!$AC$5),0,IF(AND($C269=16,I269&gt;Datenblatt!$AC$6),0,IF(AND($C269=12,I269&gt;Datenblatt!$AC$7),0,IF(AND($C269=11,I269&gt;Datenblatt!$AC$8),0,IF(AND($C269=13,I269&lt;Datenblatt!$AB$3),100,IF(AND($C269=14,I269&lt;Datenblatt!$AB$4),100,IF(AND($C269=15,I269&lt;Datenblatt!$AB$5),100,IF(AND($C269=16,I269&lt;Datenblatt!$AB$6),100,IF(AND($C269=12,I269&lt;Datenblatt!$AB$7),100,IF(AND($C269=11,I269&lt;Datenblatt!$AB$8),100,IF($C269=13,(Datenblatt!$B$27*Übersicht!I269^3)+(Datenblatt!$C$27*Übersicht!I269^2)+(Datenblatt!$D$27*Übersicht!I269)+Datenblatt!$E$27,IF($C269=14,(Datenblatt!$B$28*Übersicht!I269^3)+(Datenblatt!$C$28*Übersicht!I269^2)+(Datenblatt!$D$28*Übersicht!I269)+Datenblatt!$E$28,IF($C269=15,(Datenblatt!$B$29*Übersicht!I269^3)+(Datenblatt!$C$29*Übersicht!I269^2)+(Datenblatt!$D$29*Übersicht!I269)+Datenblatt!$E$29,IF($C269=16,(Datenblatt!$B$30*Übersicht!I269^3)+(Datenblatt!$C$30*Übersicht!I269^2)+(Datenblatt!$D$30*Übersicht!I269)+Datenblatt!$E$30,IF($C269=12,(Datenblatt!$B$31*Übersicht!I269^3)+(Datenblatt!$C$31*Übersicht!I269^2)+(Datenblatt!$D$31*Übersicht!I269)+Datenblatt!$E$31,IF($C269=11,(Datenblatt!$B$32*Übersicht!I269^3)+(Datenblatt!$C$32*Übersicht!I269^2)+(Datenblatt!$D$32*Übersicht!I269)+Datenblatt!$E$32,0))))))))))))))))))))))))</f>
        <v>0</v>
      </c>
      <c r="Q269" s="2" t="e">
        <f t="shared" si="16"/>
        <v>#DIV/0!</v>
      </c>
      <c r="R269" s="2" t="e">
        <f t="shared" si="17"/>
        <v>#DIV/0!</v>
      </c>
      <c r="T269" s="2"/>
      <c r="U269" s="2">
        <f>Datenblatt!$I$10</f>
        <v>63</v>
      </c>
      <c r="V269" s="2">
        <f>Datenblatt!$I$18</f>
        <v>62</v>
      </c>
      <c r="W269" s="2">
        <f>Datenblatt!$I$26</f>
        <v>56</v>
      </c>
      <c r="X269" s="2">
        <f>Datenblatt!$I$34</f>
        <v>58</v>
      </c>
      <c r="Y269" s="7" t="e">
        <f t="shared" si="18"/>
        <v>#DIV/0!</v>
      </c>
      <c r="AA269" s="2">
        <f>Datenblatt!$I$5</f>
        <v>73</v>
      </c>
      <c r="AB269">
        <f>Datenblatt!$I$13</f>
        <v>80</v>
      </c>
      <c r="AC269">
        <f>Datenblatt!$I$21</f>
        <v>80</v>
      </c>
      <c r="AD269">
        <f>Datenblatt!$I$29</f>
        <v>71</v>
      </c>
      <c r="AE269">
        <f>Datenblatt!$I$37</f>
        <v>75</v>
      </c>
      <c r="AF269" s="7" t="e">
        <f t="shared" si="19"/>
        <v>#DIV/0!</v>
      </c>
    </row>
    <row r="270" spans="11:32" ht="18.75" x14ac:dyDescent="0.3">
      <c r="K270" s="3" t="e">
        <f>IF(AND($C270=13,Datenblatt!M270&lt;Datenblatt!$S$3),0,IF(AND($C270=14,Datenblatt!M270&lt;Datenblatt!$S$4),0,IF(AND($C270=15,Datenblatt!M270&lt;Datenblatt!$S$5),0,IF(AND($C270=16,Datenblatt!M270&lt;Datenblatt!$S$6),0,IF(AND($C270=12,Datenblatt!M270&lt;Datenblatt!$S$7),0,IF(AND($C270=11,Datenblatt!M270&lt;Datenblatt!$S$8),0,IF(AND($C270=13,Datenblatt!M270&gt;Datenblatt!$R$3),100,IF(AND($C270=14,Datenblatt!M270&gt;Datenblatt!$R$4),100,IF(AND($C270=15,Datenblatt!M270&gt;Datenblatt!$R$5),100,IF(AND($C270=16,Datenblatt!M270&gt;Datenblatt!$R$6),100,IF(AND($C270=12,Datenblatt!M270&gt;Datenblatt!$R$7),100,IF(AND($C270=11,Datenblatt!M270&gt;Datenblatt!$R$8),100,IF(Übersicht!$C270=13,Datenblatt!$B$35*Datenblatt!M270^3+Datenblatt!$C$35*Datenblatt!M270^2+Datenblatt!$D$35*Datenblatt!M270+Datenblatt!$E$35,IF(Übersicht!$C270=14,Datenblatt!$B$36*Datenblatt!M270^3+Datenblatt!$C$36*Datenblatt!M270^2+Datenblatt!$D$36*Datenblatt!M270+Datenblatt!$E$36,IF(Übersicht!$C270=15,Datenblatt!$B$37*Datenblatt!M270^3+Datenblatt!$C$37*Datenblatt!M270^2+Datenblatt!$D$37*Datenblatt!M270+Datenblatt!$E$37,IF(Übersicht!$C270=16,Datenblatt!$B$38*Datenblatt!M270^3+Datenblatt!$C$38*Datenblatt!M270^2+Datenblatt!$D$38*Datenblatt!M270+Datenblatt!$E$38,IF(Übersicht!$C270=12,Datenblatt!$B$39*Datenblatt!M270^3+Datenblatt!$C$39*Datenblatt!M270^2+Datenblatt!$D$39*Datenblatt!M270+Datenblatt!$E$39,IF(Übersicht!$C270=11,Datenblatt!$B$40*Datenblatt!M270^3+Datenblatt!$C$40*Datenblatt!M270^2+Datenblatt!$D$40*Datenblatt!M270+Datenblatt!$E$40,0))))))))))))))))))</f>
        <v>#DIV/0!</v>
      </c>
      <c r="L270" s="3"/>
      <c r="M270" t="e">
        <f>IF(AND(Übersicht!$C270=13,Datenblatt!O270&lt;Datenblatt!$Y$3),0,IF(AND(Übersicht!$C270=14,Datenblatt!O270&lt;Datenblatt!$Y$4),0,IF(AND(Übersicht!$C270=15,Datenblatt!O270&lt;Datenblatt!$Y$5),0,IF(AND(Übersicht!$C270=16,Datenblatt!O270&lt;Datenblatt!$Y$6),0,IF(AND(Übersicht!$C270=12,Datenblatt!O270&lt;Datenblatt!$Y$7),0,IF(AND(Übersicht!$C270=11,Datenblatt!O270&lt;Datenblatt!$Y$8),0,IF(AND($C270=13,Datenblatt!O270&gt;Datenblatt!$X$3),100,IF(AND($C270=14,Datenblatt!O270&gt;Datenblatt!$X$4),100,IF(AND($C270=15,Datenblatt!O270&gt;Datenblatt!$X$5),100,IF(AND($C270=16,Datenblatt!O270&gt;Datenblatt!$X$6),100,IF(AND($C270=12,Datenblatt!O270&gt;Datenblatt!$X$7),100,IF(AND($C270=11,Datenblatt!O270&gt;Datenblatt!$X$8),100,IF(Übersicht!$C270=13,Datenblatt!$B$11*Datenblatt!O270^3+Datenblatt!$C$11*Datenblatt!O270^2+Datenblatt!$D$11*Datenblatt!O270+Datenblatt!$E$11,IF(Übersicht!$C270=14,Datenblatt!$B$12*Datenblatt!O270^3+Datenblatt!$C$12*Datenblatt!O270^2+Datenblatt!$D$12*Datenblatt!O270+Datenblatt!$E$12,IF(Übersicht!$C270=15,Datenblatt!$B$13*Datenblatt!O270^3+Datenblatt!$C$13*Datenblatt!O270^2+Datenblatt!$D$13*Datenblatt!O270+Datenblatt!$E$13,IF(Übersicht!$C270=16,Datenblatt!$B$14*Datenblatt!O270^3+Datenblatt!$C$14*Datenblatt!O270^2+Datenblatt!$D$14*Datenblatt!O270+Datenblatt!$E$14,IF(Übersicht!$C270=12,Datenblatt!$B$15*Datenblatt!O270^3+Datenblatt!$C$15*Datenblatt!O270^2+Datenblatt!$D$15*Datenblatt!O270+Datenblatt!$E$15,IF(Übersicht!$C270=11,Datenblatt!$B$16*Datenblatt!O270^3+Datenblatt!$C$16*Datenblatt!O270^2+Datenblatt!$D$16*Datenblatt!O270+Datenblatt!$E$16,0))))))))))))))))))</f>
        <v>#DIV/0!</v>
      </c>
      <c r="N270">
        <f>IF(AND($C270=13,H270&lt;Datenblatt!$AA$3),0,IF(AND($C270=14,H270&lt;Datenblatt!$AA$4),0,IF(AND($C270=15,H270&lt;Datenblatt!$AA$5),0,IF(AND($C270=16,H270&lt;Datenblatt!$AA$6),0,IF(AND($C270=12,H270&lt;Datenblatt!$AA$7),0,IF(AND($C270=11,H270&lt;Datenblatt!$AA$8),0,IF(AND($C270=13,H270&gt;Datenblatt!$Z$3),100,IF(AND($C270=14,H270&gt;Datenblatt!$Z$4),100,IF(AND($C270=15,H270&gt;Datenblatt!$Z$5),100,IF(AND($C270=16,H270&gt;Datenblatt!$Z$6),100,IF(AND($C270=12,H270&gt;Datenblatt!$Z$7),100,IF(AND($C270=11,H270&gt;Datenblatt!$Z$8),100,IF($C270=13,(Datenblatt!$B$19*Übersicht!H270^3)+(Datenblatt!$C$19*Übersicht!H270^2)+(Datenblatt!$D$19*Übersicht!H270)+Datenblatt!$E$19,IF($C270=14,(Datenblatt!$B$20*Übersicht!H270^3)+(Datenblatt!$C$20*Übersicht!H270^2)+(Datenblatt!$D$20*Übersicht!H270)+Datenblatt!$E$20,IF($C270=15,(Datenblatt!$B$21*Übersicht!H270^3)+(Datenblatt!$C$21*Übersicht!H270^2)+(Datenblatt!$D$21*Übersicht!H270)+Datenblatt!$E$21,IF($C270=16,(Datenblatt!$B$22*Übersicht!H270^3)+(Datenblatt!$C$22*Übersicht!H270^2)+(Datenblatt!$D$22*Übersicht!H270)+Datenblatt!$E$22,IF($C270=12,(Datenblatt!$B$23*Übersicht!H270^3)+(Datenblatt!$C$23*Übersicht!H270^2)+(Datenblatt!$D$23*Übersicht!H270)+Datenblatt!$E$23,IF($C270=11,(Datenblatt!$B$24*Übersicht!H270^3)+(Datenblatt!$C$24*Übersicht!H270^2)+(Datenblatt!$D$24*Übersicht!H270)+Datenblatt!$E$24,0))))))))))))))))))</f>
        <v>0</v>
      </c>
      <c r="O270">
        <f>IF(AND(I270="",C270=11),Datenblatt!$I$26,IF(AND(I270="",C270=12),Datenblatt!$I$26,IF(AND(I270="",C270=16),Datenblatt!$I$27,IF(AND(I270="",C270=15),Datenblatt!$I$26,IF(AND(I270="",C270=14),Datenblatt!$I$26,IF(AND(I270="",C270=13),Datenblatt!$I$26,IF(AND($C270=13,I270&gt;Datenblatt!$AC$3),0,IF(AND($C270=14,I270&gt;Datenblatt!$AC$4),0,IF(AND($C270=15,I270&gt;Datenblatt!$AC$5),0,IF(AND($C270=16,I270&gt;Datenblatt!$AC$6),0,IF(AND($C270=12,I270&gt;Datenblatt!$AC$7),0,IF(AND($C270=11,I270&gt;Datenblatt!$AC$8),0,IF(AND($C270=13,I270&lt;Datenblatt!$AB$3),100,IF(AND($C270=14,I270&lt;Datenblatt!$AB$4),100,IF(AND($C270=15,I270&lt;Datenblatt!$AB$5),100,IF(AND($C270=16,I270&lt;Datenblatt!$AB$6),100,IF(AND($C270=12,I270&lt;Datenblatt!$AB$7),100,IF(AND($C270=11,I270&lt;Datenblatt!$AB$8),100,IF($C270=13,(Datenblatt!$B$27*Übersicht!I270^3)+(Datenblatt!$C$27*Übersicht!I270^2)+(Datenblatt!$D$27*Übersicht!I270)+Datenblatt!$E$27,IF($C270=14,(Datenblatt!$B$28*Übersicht!I270^3)+(Datenblatt!$C$28*Übersicht!I270^2)+(Datenblatt!$D$28*Übersicht!I270)+Datenblatt!$E$28,IF($C270=15,(Datenblatt!$B$29*Übersicht!I270^3)+(Datenblatt!$C$29*Übersicht!I270^2)+(Datenblatt!$D$29*Übersicht!I270)+Datenblatt!$E$29,IF($C270=16,(Datenblatt!$B$30*Übersicht!I270^3)+(Datenblatt!$C$30*Übersicht!I270^2)+(Datenblatt!$D$30*Übersicht!I270)+Datenblatt!$E$30,IF($C270=12,(Datenblatt!$B$31*Übersicht!I270^3)+(Datenblatt!$C$31*Übersicht!I270^2)+(Datenblatt!$D$31*Übersicht!I270)+Datenblatt!$E$31,IF($C270=11,(Datenblatt!$B$32*Übersicht!I270^3)+(Datenblatt!$C$32*Übersicht!I270^2)+(Datenblatt!$D$32*Übersicht!I270)+Datenblatt!$E$32,0))))))))))))))))))))))))</f>
        <v>0</v>
      </c>
      <c r="P270">
        <f>IF(AND(I270="",C270=11),Datenblatt!$I$29,IF(AND(I270="",C270=12),Datenblatt!$I$29,IF(AND(I270="",C270=16),Datenblatt!$I$29,IF(AND(I270="",C270=15),Datenblatt!$I$29,IF(AND(I270="",C270=14),Datenblatt!$I$29,IF(AND(I270="",C270=13),Datenblatt!$I$29,IF(AND($C270=13,I270&gt;Datenblatt!$AC$3),0,IF(AND($C270=14,I270&gt;Datenblatt!$AC$4),0,IF(AND($C270=15,I270&gt;Datenblatt!$AC$5),0,IF(AND($C270=16,I270&gt;Datenblatt!$AC$6),0,IF(AND($C270=12,I270&gt;Datenblatt!$AC$7),0,IF(AND($C270=11,I270&gt;Datenblatt!$AC$8),0,IF(AND($C270=13,I270&lt;Datenblatt!$AB$3),100,IF(AND($C270=14,I270&lt;Datenblatt!$AB$4),100,IF(AND($C270=15,I270&lt;Datenblatt!$AB$5),100,IF(AND($C270=16,I270&lt;Datenblatt!$AB$6),100,IF(AND($C270=12,I270&lt;Datenblatt!$AB$7),100,IF(AND($C270=11,I270&lt;Datenblatt!$AB$8),100,IF($C270=13,(Datenblatt!$B$27*Übersicht!I270^3)+(Datenblatt!$C$27*Übersicht!I270^2)+(Datenblatt!$D$27*Übersicht!I270)+Datenblatt!$E$27,IF($C270=14,(Datenblatt!$B$28*Übersicht!I270^3)+(Datenblatt!$C$28*Übersicht!I270^2)+(Datenblatt!$D$28*Übersicht!I270)+Datenblatt!$E$28,IF($C270=15,(Datenblatt!$B$29*Übersicht!I270^3)+(Datenblatt!$C$29*Übersicht!I270^2)+(Datenblatt!$D$29*Übersicht!I270)+Datenblatt!$E$29,IF($C270=16,(Datenblatt!$B$30*Übersicht!I270^3)+(Datenblatt!$C$30*Übersicht!I270^2)+(Datenblatt!$D$30*Übersicht!I270)+Datenblatt!$E$30,IF($C270=12,(Datenblatt!$B$31*Übersicht!I270^3)+(Datenblatt!$C$31*Übersicht!I270^2)+(Datenblatt!$D$31*Übersicht!I270)+Datenblatt!$E$31,IF($C270=11,(Datenblatt!$B$32*Übersicht!I270^3)+(Datenblatt!$C$32*Übersicht!I270^2)+(Datenblatt!$D$32*Übersicht!I270)+Datenblatt!$E$32,0))))))))))))))))))))))))</f>
        <v>0</v>
      </c>
      <c r="Q270" s="2" t="e">
        <f t="shared" si="16"/>
        <v>#DIV/0!</v>
      </c>
      <c r="R270" s="2" t="e">
        <f t="shared" si="17"/>
        <v>#DIV/0!</v>
      </c>
      <c r="T270" s="2"/>
      <c r="U270" s="2">
        <f>Datenblatt!$I$10</f>
        <v>63</v>
      </c>
      <c r="V270" s="2">
        <f>Datenblatt!$I$18</f>
        <v>62</v>
      </c>
      <c r="W270" s="2">
        <f>Datenblatt!$I$26</f>
        <v>56</v>
      </c>
      <c r="X270" s="2">
        <f>Datenblatt!$I$34</f>
        <v>58</v>
      </c>
      <c r="Y270" s="7" t="e">
        <f t="shared" si="18"/>
        <v>#DIV/0!</v>
      </c>
      <c r="AA270" s="2">
        <f>Datenblatt!$I$5</f>
        <v>73</v>
      </c>
      <c r="AB270">
        <f>Datenblatt!$I$13</f>
        <v>80</v>
      </c>
      <c r="AC270">
        <f>Datenblatt!$I$21</f>
        <v>80</v>
      </c>
      <c r="AD270">
        <f>Datenblatt!$I$29</f>
        <v>71</v>
      </c>
      <c r="AE270">
        <f>Datenblatt!$I$37</f>
        <v>75</v>
      </c>
      <c r="AF270" s="7" t="e">
        <f t="shared" si="19"/>
        <v>#DIV/0!</v>
      </c>
    </row>
    <row r="271" spans="11:32" ht="18.75" x14ac:dyDescent="0.3">
      <c r="K271" s="3" t="e">
        <f>IF(AND($C271=13,Datenblatt!M271&lt;Datenblatt!$S$3),0,IF(AND($C271=14,Datenblatt!M271&lt;Datenblatt!$S$4),0,IF(AND($C271=15,Datenblatt!M271&lt;Datenblatt!$S$5),0,IF(AND($C271=16,Datenblatt!M271&lt;Datenblatt!$S$6),0,IF(AND($C271=12,Datenblatt!M271&lt;Datenblatt!$S$7),0,IF(AND($C271=11,Datenblatt!M271&lt;Datenblatt!$S$8),0,IF(AND($C271=13,Datenblatt!M271&gt;Datenblatt!$R$3),100,IF(AND($C271=14,Datenblatt!M271&gt;Datenblatt!$R$4),100,IF(AND($C271=15,Datenblatt!M271&gt;Datenblatt!$R$5),100,IF(AND($C271=16,Datenblatt!M271&gt;Datenblatt!$R$6),100,IF(AND($C271=12,Datenblatt!M271&gt;Datenblatt!$R$7),100,IF(AND($C271=11,Datenblatt!M271&gt;Datenblatt!$R$8),100,IF(Übersicht!$C271=13,Datenblatt!$B$35*Datenblatt!M271^3+Datenblatt!$C$35*Datenblatt!M271^2+Datenblatt!$D$35*Datenblatt!M271+Datenblatt!$E$35,IF(Übersicht!$C271=14,Datenblatt!$B$36*Datenblatt!M271^3+Datenblatt!$C$36*Datenblatt!M271^2+Datenblatt!$D$36*Datenblatt!M271+Datenblatt!$E$36,IF(Übersicht!$C271=15,Datenblatt!$B$37*Datenblatt!M271^3+Datenblatt!$C$37*Datenblatt!M271^2+Datenblatt!$D$37*Datenblatt!M271+Datenblatt!$E$37,IF(Übersicht!$C271=16,Datenblatt!$B$38*Datenblatt!M271^3+Datenblatt!$C$38*Datenblatt!M271^2+Datenblatt!$D$38*Datenblatt!M271+Datenblatt!$E$38,IF(Übersicht!$C271=12,Datenblatt!$B$39*Datenblatt!M271^3+Datenblatt!$C$39*Datenblatt!M271^2+Datenblatt!$D$39*Datenblatt!M271+Datenblatt!$E$39,IF(Übersicht!$C271=11,Datenblatt!$B$40*Datenblatt!M271^3+Datenblatt!$C$40*Datenblatt!M271^2+Datenblatt!$D$40*Datenblatt!M271+Datenblatt!$E$40,0))))))))))))))))))</f>
        <v>#DIV/0!</v>
      </c>
      <c r="L271" s="3"/>
      <c r="M271" t="e">
        <f>IF(AND(Übersicht!$C271=13,Datenblatt!O271&lt;Datenblatt!$Y$3),0,IF(AND(Übersicht!$C271=14,Datenblatt!O271&lt;Datenblatt!$Y$4),0,IF(AND(Übersicht!$C271=15,Datenblatt!O271&lt;Datenblatt!$Y$5),0,IF(AND(Übersicht!$C271=16,Datenblatt!O271&lt;Datenblatt!$Y$6),0,IF(AND(Übersicht!$C271=12,Datenblatt!O271&lt;Datenblatt!$Y$7),0,IF(AND(Übersicht!$C271=11,Datenblatt!O271&lt;Datenblatt!$Y$8),0,IF(AND($C271=13,Datenblatt!O271&gt;Datenblatt!$X$3),100,IF(AND($C271=14,Datenblatt!O271&gt;Datenblatt!$X$4),100,IF(AND($C271=15,Datenblatt!O271&gt;Datenblatt!$X$5),100,IF(AND($C271=16,Datenblatt!O271&gt;Datenblatt!$X$6),100,IF(AND($C271=12,Datenblatt!O271&gt;Datenblatt!$X$7),100,IF(AND($C271=11,Datenblatt!O271&gt;Datenblatt!$X$8),100,IF(Übersicht!$C271=13,Datenblatt!$B$11*Datenblatt!O271^3+Datenblatt!$C$11*Datenblatt!O271^2+Datenblatt!$D$11*Datenblatt!O271+Datenblatt!$E$11,IF(Übersicht!$C271=14,Datenblatt!$B$12*Datenblatt!O271^3+Datenblatt!$C$12*Datenblatt!O271^2+Datenblatt!$D$12*Datenblatt!O271+Datenblatt!$E$12,IF(Übersicht!$C271=15,Datenblatt!$B$13*Datenblatt!O271^3+Datenblatt!$C$13*Datenblatt!O271^2+Datenblatt!$D$13*Datenblatt!O271+Datenblatt!$E$13,IF(Übersicht!$C271=16,Datenblatt!$B$14*Datenblatt!O271^3+Datenblatt!$C$14*Datenblatt!O271^2+Datenblatt!$D$14*Datenblatt!O271+Datenblatt!$E$14,IF(Übersicht!$C271=12,Datenblatt!$B$15*Datenblatt!O271^3+Datenblatt!$C$15*Datenblatt!O271^2+Datenblatt!$D$15*Datenblatt!O271+Datenblatt!$E$15,IF(Übersicht!$C271=11,Datenblatt!$B$16*Datenblatt!O271^3+Datenblatt!$C$16*Datenblatt!O271^2+Datenblatt!$D$16*Datenblatt!O271+Datenblatt!$E$16,0))))))))))))))))))</f>
        <v>#DIV/0!</v>
      </c>
      <c r="N271">
        <f>IF(AND($C271=13,H271&lt;Datenblatt!$AA$3),0,IF(AND($C271=14,H271&lt;Datenblatt!$AA$4),0,IF(AND($C271=15,H271&lt;Datenblatt!$AA$5),0,IF(AND($C271=16,H271&lt;Datenblatt!$AA$6),0,IF(AND($C271=12,H271&lt;Datenblatt!$AA$7),0,IF(AND($C271=11,H271&lt;Datenblatt!$AA$8),0,IF(AND($C271=13,H271&gt;Datenblatt!$Z$3),100,IF(AND($C271=14,H271&gt;Datenblatt!$Z$4),100,IF(AND($C271=15,H271&gt;Datenblatt!$Z$5),100,IF(AND($C271=16,H271&gt;Datenblatt!$Z$6),100,IF(AND($C271=12,H271&gt;Datenblatt!$Z$7),100,IF(AND($C271=11,H271&gt;Datenblatt!$Z$8),100,IF($C271=13,(Datenblatt!$B$19*Übersicht!H271^3)+(Datenblatt!$C$19*Übersicht!H271^2)+(Datenblatt!$D$19*Übersicht!H271)+Datenblatt!$E$19,IF($C271=14,(Datenblatt!$B$20*Übersicht!H271^3)+(Datenblatt!$C$20*Übersicht!H271^2)+(Datenblatt!$D$20*Übersicht!H271)+Datenblatt!$E$20,IF($C271=15,(Datenblatt!$B$21*Übersicht!H271^3)+(Datenblatt!$C$21*Übersicht!H271^2)+(Datenblatt!$D$21*Übersicht!H271)+Datenblatt!$E$21,IF($C271=16,(Datenblatt!$B$22*Übersicht!H271^3)+(Datenblatt!$C$22*Übersicht!H271^2)+(Datenblatt!$D$22*Übersicht!H271)+Datenblatt!$E$22,IF($C271=12,(Datenblatt!$B$23*Übersicht!H271^3)+(Datenblatt!$C$23*Übersicht!H271^2)+(Datenblatt!$D$23*Übersicht!H271)+Datenblatt!$E$23,IF($C271=11,(Datenblatt!$B$24*Übersicht!H271^3)+(Datenblatt!$C$24*Übersicht!H271^2)+(Datenblatt!$D$24*Übersicht!H271)+Datenblatt!$E$24,0))))))))))))))))))</f>
        <v>0</v>
      </c>
      <c r="O271">
        <f>IF(AND(I271="",C271=11),Datenblatt!$I$26,IF(AND(I271="",C271=12),Datenblatt!$I$26,IF(AND(I271="",C271=16),Datenblatt!$I$27,IF(AND(I271="",C271=15),Datenblatt!$I$26,IF(AND(I271="",C271=14),Datenblatt!$I$26,IF(AND(I271="",C271=13),Datenblatt!$I$26,IF(AND($C271=13,I271&gt;Datenblatt!$AC$3),0,IF(AND($C271=14,I271&gt;Datenblatt!$AC$4),0,IF(AND($C271=15,I271&gt;Datenblatt!$AC$5),0,IF(AND($C271=16,I271&gt;Datenblatt!$AC$6),0,IF(AND($C271=12,I271&gt;Datenblatt!$AC$7),0,IF(AND($C271=11,I271&gt;Datenblatt!$AC$8),0,IF(AND($C271=13,I271&lt;Datenblatt!$AB$3),100,IF(AND($C271=14,I271&lt;Datenblatt!$AB$4),100,IF(AND($C271=15,I271&lt;Datenblatt!$AB$5),100,IF(AND($C271=16,I271&lt;Datenblatt!$AB$6),100,IF(AND($C271=12,I271&lt;Datenblatt!$AB$7),100,IF(AND($C271=11,I271&lt;Datenblatt!$AB$8),100,IF($C271=13,(Datenblatt!$B$27*Übersicht!I271^3)+(Datenblatt!$C$27*Übersicht!I271^2)+(Datenblatt!$D$27*Übersicht!I271)+Datenblatt!$E$27,IF($C271=14,(Datenblatt!$B$28*Übersicht!I271^3)+(Datenblatt!$C$28*Übersicht!I271^2)+(Datenblatt!$D$28*Übersicht!I271)+Datenblatt!$E$28,IF($C271=15,(Datenblatt!$B$29*Übersicht!I271^3)+(Datenblatt!$C$29*Übersicht!I271^2)+(Datenblatt!$D$29*Übersicht!I271)+Datenblatt!$E$29,IF($C271=16,(Datenblatt!$B$30*Übersicht!I271^3)+(Datenblatt!$C$30*Übersicht!I271^2)+(Datenblatt!$D$30*Übersicht!I271)+Datenblatt!$E$30,IF($C271=12,(Datenblatt!$B$31*Übersicht!I271^3)+(Datenblatt!$C$31*Übersicht!I271^2)+(Datenblatt!$D$31*Übersicht!I271)+Datenblatt!$E$31,IF($C271=11,(Datenblatt!$B$32*Übersicht!I271^3)+(Datenblatt!$C$32*Übersicht!I271^2)+(Datenblatt!$D$32*Übersicht!I271)+Datenblatt!$E$32,0))))))))))))))))))))))))</f>
        <v>0</v>
      </c>
      <c r="P271">
        <f>IF(AND(I271="",C271=11),Datenblatt!$I$29,IF(AND(I271="",C271=12),Datenblatt!$I$29,IF(AND(I271="",C271=16),Datenblatt!$I$29,IF(AND(I271="",C271=15),Datenblatt!$I$29,IF(AND(I271="",C271=14),Datenblatt!$I$29,IF(AND(I271="",C271=13),Datenblatt!$I$29,IF(AND($C271=13,I271&gt;Datenblatt!$AC$3),0,IF(AND($C271=14,I271&gt;Datenblatt!$AC$4),0,IF(AND($C271=15,I271&gt;Datenblatt!$AC$5),0,IF(AND($C271=16,I271&gt;Datenblatt!$AC$6),0,IF(AND($C271=12,I271&gt;Datenblatt!$AC$7),0,IF(AND($C271=11,I271&gt;Datenblatt!$AC$8),0,IF(AND($C271=13,I271&lt;Datenblatt!$AB$3),100,IF(AND($C271=14,I271&lt;Datenblatt!$AB$4),100,IF(AND($C271=15,I271&lt;Datenblatt!$AB$5),100,IF(AND($C271=16,I271&lt;Datenblatt!$AB$6),100,IF(AND($C271=12,I271&lt;Datenblatt!$AB$7),100,IF(AND($C271=11,I271&lt;Datenblatt!$AB$8),100,IF($C271=13,(Datenblatt!$B$27*Übersicht!I271^3)+(Datenblatt!$C$27*Übersicht!I271^2)+(Datenblatt!$D$27*Übersicht!I271)+Datenblatt!$E$27,IF($C271=14,(Datenblatt!$B$28*Übersicht!I271^3)+(Datenblatt!$C$28*Übersicht!I271^2)+(Datenblatt!$D$28*Übersicht!I271)+Datenblatt!$E$28,IF($C271=15,(Datenblatt!$B$29*Übersicht!I271^3)+(Datenblatt!$C$29*Übersicht!I271^2)+(Datenblatt!$D$29*Übersicht!I271)+Datenblatt!$E$29,IF($C271=16,(Datenblatt!$B$30*Übersicht!I271^3)+(Datenblatt!$C$30*Übersicht!I271^2)+(Datenblatt!$D$30*Übersicht!I271)+Datenblatt!$E$30,IF($C271=12,(Datenblatt!$B$31*Übersicht!I271^3)+(Datenblatt!$C$31*Übersicht!I271^2)+(Datenblatt!$D$31*Übersicht!I271)+Datenblatt!$E$31,IF($C271=11,(Datenblatt!$B$32*Übersicht!I271^3)+(Datenblatt!$C$32*Übersicht!I271^2)+(Datenblatt!$D$32*Übersicht!I271)+Datenblatt!$E$32,0))))))))))))))))))))))))</f>
        <v>0</v>
      </c>
      <c r="Q271" s="2" t="e">
        <f t="shared" si="16"/>
        <v>#DIV/0!</v>
      </c>
      <c r="R271" s="2" t="e">
        <f t="shared" si="17"/>
        <v>#DIV/0!</v>
      </c>
      <c r="T271" s="2"/>
      <c r="U271" s="2">
        <f>Datenblatt!$I$10</f>
        <v>63</v>
      </c>
      <c r="V271" s="2">
        <f>Datenblatt!$I$18</f>
        <v>62</v>
      </c>
      <c r="W271" s="2">
        <f>Datenblatt!$I$26</f>
        <v>56</v>
      </c>
      <c r="X271" s="2">
        <f>Datenblatt!$I$34</f>
        <v>58</v>
      </c>
      <c r="Y271" s="7" t="e">
        <f t="shared" si="18"/>
        <v>#DIV/0!</v>
      </c>
      <c r="AA271" s="2">
        <f>Datenblatt!$I$5</f>
        <v>73</v>
      </c>
      <c r="AB271">
        <f>Datenblatt!$I$13</f>
        <v>80</v>
      </c>
      <c r="AC271">
        <f>Datenblatt!$I$21</f>
        <v>80</v>
      </c>
      <c r="AD271">
        <f>Datenblatt!$I$29</f>
        <v>71</v>
      </c>
      <c r="AE271">
        <f>Datenblatt!$I$37</f>
        <v>75</v>
      </c>
      <c r="AF271" s="7" t="e">
        <f t="shared" si="19"/>
        <v>#DIV/0!</v>
      </c>
    </row>
    <row r="272" spans="11:32" ht="18.75" x14ac:dyDescent="0.3">
      <c r="K272" s="3" t="e">
        <f>IF(AND($C272=13,Datenblatt!M272&lt;Datenblatt!$S$3),0,IF(AND($C272=14,Datenblatt!M272&lt;Datenblatt!$S$4),0,IF(AND($C272=15,Datenblatt!M272&lt;Datenblatt!$S$5),0,IF(AND($C272=16,Datenblatt!M272&lt;Datenblatt!$S$6),0,IF(AND($C272=12,Datenblatt!M272&lt;Datenblatt!$S$7),0,IF(AND($C272=11,Datenblatt!M272&lt;Datenblatt!$S$8),0,IF(AND($C272=13,Datenblatt!M272&gt;Datenblatt!$R$3),100,IF(AND($C272=14,Datenblatt!M272&gt;Datenblatt!$R$4),100,IF(AND($C272=15,Datenblatt!M272&gt;Datenblatt!$R$5),100,IF(AND($C272=16,Datenblatt!M272&gt;Datenblatt!$R$6),100,IF(AND($C272=12,Datenblatt!M272&gt;Datenblatt!$R$7),100,IF(AND($C272=11,Datenblatt!M272&gt;Datenblatt!$R$8),100,IF(Übersicht!$C272=13,Datenblatt!$B$35*Datenblatt!M272^3+Datenblatt!$C$35*Datenblatt!M272^2+Datenblatt!$D$35*Datenblatt!M272+Datenblatt!$E$35,IF(Übersicht!$C272=14,Datenblatt!$B$36*Datenblatt!M272^3+Datenblatt!$C$36*Datenblatt!M272^2+Datenblatt!$D$36*Datenblatt!M272+Datenblatt!$E$36,IF(Übersicht!$C272=15,Datenblatt!$B$37*Datenblatt!M272^3+Datenblatt!$C$37*Datenblatt!M272^2+Datenblatt!$D$37*Datenblatt!M272+Datenblatt!$E$37,IF(Übersicht!$C272=16,Datenblatt!$B$38*Datenblatt!M272^3+Datenblatt!$C$38*Datenblatt!M272^2+Datenblatt!$D$38*Datenblatt!M272+Datenblatt!$E$38,IF(Übersicht!$C272=12,Datenblatt!$B$39*Datenblatt!M272^3+Datenblatt!$C$39*Datenblatt!M272^2+Datenblatt!$D$39*Datenblatt!M272+Datenblatt!$E$39,IF(Übersicht!$C272=11,Datenblatt!$B$40*Datenblatt!M272^3+Datenblatt!$C$40*Datenblatt!M272^2+Datenblatt!$D$40*Datenblatt!M272+Datenblatt!$E$40,0))))))))))))))))))</f>
        <v>#DIV/0!</v>
      </c>
      <c r="L272" s="3"/>
      <c r="M272" t="e">
        <f>IF(AND(Übersicht!$C272=13,Datenblatt!O272&lt;Datenblatt!$Y$3),0,IF(AND(Übersicht!$C272=14,Datenblatt!O272&lt;Datenblatt!$Y$4),0,IF(AND(Übersicht!$C272=15,Datenblatt!O272&lt;Datenblatt!$Y$5),0,IF(AND(Übersicht!$C272=16,Datenblatt!O272&lt;Datenblatt!$Y$6),0,IF(AND(Übersicht!$C272=12,Datenblatt!O272&lt;Datenblatt!$Y$7),0,IF(AND(Übersicht!$C272=11,Datenblatt!O272&lt;Datenblatt!$Y$8),0,IF(AND($C272=13,Datenblatt!O272&gt;Datenblatt!$X$3),100,IF(AND($C272=14,Datenblatt!O272&gt;Datenblatt!$X$4),100,IF(AND($C272=15,Datenblatt!O272&gt;Datenblatt!$X$5),100,IF(AND($C272=16,Datenblatt!O272&gt;Datenblatt!$X$6),100,IF(AND($C272=12,Datenblatt!O272&gt;Datenblatt!$X$7),100,IF(AND($C272=11,Datenblatt!O272&gt;Datenblatt!$X$8),100,IF(Übersicht!$C272=13,Datenblatt!$B$11*Datenblatt!O272^3+Datenblatt!$C$11*Datenblatt!O272^2+Datenblatt!$D$11*Datenblatt!O272+Datenblatt!$E$11,IF(Übersicht!$C272=14,Datenblatt!$B$12*Datenblatt!O272^3+Datenblatt!$C$12*Datenblatt!O272^2+Datenblatt!$D$12*Datenblatt!O272+Datenblatt!$E$12,IF(Übersicht!$C272=15,Datenblatt!$B$13*Datenblatt!O272^3+Datenblatt!$C$13*Datenblatt!O272^2+Datenblatt!$D$13*Datenblatt!O272+Datenblatt!$E$13,IF(Übersicht!$C272=16,Datenblatt!$B$14*Datenblatt!O272^3+Datenblatt!$C$14*Datenblatt!O272^2+Datenblatt!$D$14*Datenblatt!O272+Datenblatt!$E$14,IF(Übersicht!$C272=12,Datenblatt!$B$15*Datenblatt!O272^3+Datenblatt!$C$15*Datenblatt!O272^2+Datenblatt!$D$15*Datenblatt!O272+Datenblatt!$E$15,IF(Übersicht!$C272=11,Datenblatt!$B$16*Datenblatt!O272^3+Datenblatt!$C$16*Datenblatt!O272^2+Datenblatt!$D$16*Datenblatt!O272+Datenblatt!$E$16,0))))))))))))))))))</f>
        <v>#DIV/0!</v>
      </c>
      <c r="N272">
        <f>IF(AND($C272=13,H272&lt;Datenblatt!$AA$3),0,IF(AND($C272=14,H272&lt;Datenblatt!$AA$4),0,IF(AND($C272=15,H272&lt;Datenblatt!$AA$5),0,IF(AND($C272=16,H272&lt;Datenblatt!$AA$6),0,IF(AND($C272=12,H272&lt;Datenblatt!$AA$7),0,IF(AND($C272=11,H272&lt;Datenblatt!$AA$8),0,IF(AND($C272=13,H272&gt;Datenblatt!$Z$3),100,IF(AND($C272=14,H272&gt;Datenblatt!$Z$4),100,IF(AND($C272=15,H272&gt;Datenblatt!$Z$5),100,IF(AND($C272=16,H272&gt;Datenblatt!$Z$6),100,IF(AND($C272=12,H272&gt;Datenblatt!$Z$7),100,IF(AND($C272=11,H272&gt;Datenblatt!$Z$8),100,IF($C272=13,(Datenblatt!$B$19*Übersicht!H272^3)+(Datenblatt!$C$19*Übersicht!H272^2)+(Datenblatt!$D$19*Übersicht!H272)+Datenblatt!$E$19,IF($C272=14,(Datenblatt!$B$20*Übersicht!H272^3)+(Datenblatt!$C$20*Übersicht!H272^2)+(Datenblatt!$D$20*Übersicht!H272)+Datenblatt!$E$20,IF($C272=15,(Datenblatt!$B$21*Übersicht!H272^3)+(Datenblatt!$C$21*Übersicht!H272^2)+(Datenblatt!$D$21*Übersicht!H272)+Datenblatt!$E$21,IF($C272=16,(Datenblatt!$B$22*Übersicht!H272^3)+(Datenblatt!$C$22*Übersicht!H272^2)+(Datenblatt!$D$22*Übersicht!H272)+Datenblatt!$E$22,IF($C272=12,(Datenblatt!$B$23*Übersicht!H272^3)+(Datenblatt!$C$23*Übersicht!H272^2)+(Datenblatt!$D$23*Übersicht!H272)+Datenblatt!$E$23,IF($C272=11,(Datenblatt!$B$24*Übersicht!H272^3)+(Datenblatt!$C$24*Übersicht!H272^2)+(Datenblatt!$D$24*Übersicht!H272)+Datenblatt!$E$24,0))))))))))))))))))</f>
        <v>0</v>
      </c>
      <c r="O272">
        <f>IF(AND(I272="",C272=11),Datenblatt!$I$26,IF(AND(I272="",C272=12),Datenblatt!$I$26,IF(AND(I272="",C272=16),Datenblatt!$I$27,IF(AND(I272="",C272=15),Datenblatt!$I$26,IF(AND(I272="",C272=14),Datenblatt!$I$26,IF(AND(I272="",C272=13),Datenblatt!$I$26,IF(AND($C272=13,I272&gt;Datenblatt!$AC$3),0,IF(AND($C272=14,I272&gt;Datenblatt!$AC$4),0,IF(AND($C272=15,I272&gt;Datenblatt!$AC$5),0,IF(AND($C272=16,I272&gt;Datenblatt!$AC$6),0,IF(AND($C272=12,I272&gt;Datenblatt!$AC$7),0,IF(AND($C272=11,I272&gt;Datenblatt!$AC$8),0,IF(AND($C272=13,I272&lt;Datenblatt!$AB$3),100,IF(AND($C272=14,I272&lt;Datenblatt!$AB$4),100,IF(AND($C272=15,I272&lt;Datenblatt!$AB$5),100,IF(AND($C272=16,I272&lt;Datenblatt!$AB$6),100,IF(AND($C272=12,I272&lt;Datenblatt!$AB$7),100,IF(AND($C272=11,I272&lt;Datenblatt!$AB$8),100,IF($C272=13,(Datenblatt!$B$27*Übersicht!I272^3)+(Datenblatt!$C$27*Übersicht!I272^2)+(Datenblatt!$D$27*Übersicht!I272)+Datenblatt!$E$27,IF($C272=14,(Datenblatt!$B$28*Übersicht!I272^3)+(Datenblatt!$C$28*Übersicht!I272^2)+(Datenblatt!$D$28*Übersicht!I272)+Datenblatt!$E$28,IF($C272=15,(Datenblatt!$B$29*Übersicht!I272^3)+(Datenblatt!$C$29*Übersicht!I272^2)+(Datenblatt!$D$29*Übersicht!I272)+Datenblatt!$E$29,IF($C272=16,(Datenblatt!$B$30*Übersicht!I272^3)+(Datenblatt!$C$30*Übersicht!I272^2)+(Datenblatt!$D$30*Übersicht!I272)+Datenblatt!$E$30,IF($C272=12,(Datenblatt!$B$31*Übersicht!I272^3)+(Datenblatt!$C$31*Übersicht!I272^2)+(Datenblatt!$D$31*Übersicht!I272)+Datenblatt!$E$31,IF($C272=11,(Datenblatt!$B$32*Übersicht!I272^3)+(Datenblatt!$C$32*Übersicht!I272^2)+(Datenblatt!$D$32*Übersicht!I272)+Datenblatt!$E$32,0))))))))))))))))))))))))</f>
        <v>0</v>
      </c>
      <c r="P272">
        <f>IF(AND(I272="",C272=11),Datenblatt!$I$29,IF(AND(I272="",C272=12),Datenblatt!$I$29,IF(AND(I272="",C272=16),Datenblatt!$I$29,IF(AND(I272="",C272=15),Datenblatt!$I$29,IF(AND(I272="",C272=14),Datenblatt!$I$29,IF(AND(I272="",C272=13),Datenblatt!$I$29,IF(AND($C272=13,I272&gt;Datenblatt!$AC$3),0,IF(AND($C272=14,I272&gt;Datenblatt!$AC$4),0,IF(AND($C272=15,I272&gt;Datenblatt!$AC$5),0,IF(AND($C272=16,I272&gt;Datenblatt!$AC$6),0,IF(AND($C272=12,I272&gt;Datenblatt!$AC$7),0,IF(AND($C272=11,I272&gt;Datenblatt!$AC$8),0,IF(AND($C272=13,I272&lt;Datenblatt!$AB$3),100,IF(AND($C272=14,I272&lt;Datenblatt!$AB$4),100,IF(AND($C272=15,I272&lt;Datenblatt!$AB$5),100,IF(AND($C272=16,I272&lt;Datenblatt!$AB$6),100,IF(AND($C272=12,I272&lt;Datenblatt!$AB$7),100,IF(AND($C272=11,I272&lt;Datenblatt!$AB$8),100,IF($C272=13,(Datenblatt!$B$27*Übersicht!I272^3)+(Datenblatt!$C$27*Übersicht!I272^2)+(Datenblatt!$D$27*Übersicht!I272)+Datenblatt!$E$27,IF($C272=14,(Datenblatt!$B$28*Übersicht!I272^3)+(Datenblatt!$C$28*Übersicht!I272^2)+(Datenblatt!$D$28*Übersicht!I272)+Datenblatt!$E$28,IF($C272=15,(Datenblatt!$B$29*Übersicht!I272^3)+(Datenblatt!$C$29*Übersicht!I272^2)+(Datenblatt!$D$29*Übersicht!I272)+Datenblatt!$E$29,IF($C272=16,(Datenblatt!$B$30*Übersicht!I272^3)+(Datenblatt!$C$30*Übersicht!I272^2)+(Datenblatt!$D$30*Übersicht!I272)+Datenblatt!$E$30,IF($C272=12,(Datenblatt!$B$31*Übersicht!I272^3)+(Datenblatt!$C$31*Übersicht!I272^2)+(Datenblatt!$D$31*Übersicht!I272)+Datenblatt!$E$31,IF($C272=11,(Datenblatt!$B$32*Übersicht!I272^3)+(Datenblatt!$C$32*Übersicht!I272^2)+(Datenblatt!$D$32*Übersicht!I272)+Datenblatt!$E$32,0))))))))))))))))))))))))</f>
        <v>0</v>
      </c>
      <c r="Q272" s="2" t="e">
        <f t="shared" si="16"/>
        <v>#DIV/0!</v>
      </c>
      <c r="R272" s="2" t="e">
        <f t="shared" si="17"/>
        <v>#DIV/0!</v>
      </c>
      <c r="T272" s="2"/>
      <c r="U272" s="2">
        <f>Datenblatt!$I$10</f>
        <v>63</v>
      </c>
      <c r="V272" s="2">
        <f>Datenblatt!$I$18</f>
        <v>62</v>
      </c>
      <c r="W272" s="2">
        <f>Datenblatt!$I$26</f>
        <v>56</v>
      </c>
      <c r="X272" s="2">
        <f>Datenblatt!$I$34</f>
        <v>58</v>
      </c>
      <c r="Y272" s="7" t="e">
        <f t="shared" si="18"/>
        <v>#DIV/0!</v>
      </c>
      <c r="AA272" s="2">
        <f>Datenblatt!$I$5</f>
        <v>73</v>
      </c>
      <c r="AB272">
        <f>Datenblatt!$I$13</f>
        <v>80</v>
      </c>
      <c r="AC272">
        <f>Datenblatt!$I$21</f>
        <v>80</v>
      </c>
      <c r="AD272">
        <f>Datenblatt!$I$29</f>
        <v>71</v>
      </c>
      <c r="AE272">
        <f>Datenblatt!$I$37</f>
        <v>75</v>
      </c>
      <c r="AF272" s="7" t="e">
        <f t="shared" si="19"/>
        <v>#DIV/0!</v>
      </c>
    </row>
    <row r="273" spans="11:32" ht="18.75" x14ac:dyDescent="0.3">
      <c r="K273" s="3" t="e">
        <f>IF(AND($C273=13,Datenblatt!M273&lt;Datenblatt!$S$3),0,IF(AND($C273=14,Datenblatt!M273&lt;Datenblatt!$S$4),0,IF(AND($C273=15,Datenblatt!M273&lt;Datenblatt!$S$5),0,IF(AND($C273=16,Datenblatt!M273&lt;Datenblatt!$S$6),0,IF(AND($C273=12,Datenblatt!M273&lt;Datenblatt!$S$7),0,IF(AND($C273=11,Datenblatt!M273&lt;Datenblatt!$S$8),0,IF(AND($C273=13,Datenblatt!M273&gt;Datenblatt!$R$3),100,IF(AND($C273=14,Datenblatt!M273&gt;Datenblatt!$R$4),100,IF(AND($C273=15,Datenblatt!M273&gt;Datenblatt!$R$5),100,IF(AND($C273=16,Datenblatt!M273&gt;Datenblatt!$R$6),100,IF(AND($C273=12,Datenblatt!M273&gt;Datenblatt!$R$7),100,IF(AND($C273=11,Datenblatt!M273&gt;Datenblatt!$R$8),100,IF(Übersicht!$C273=13,Datenblatt!$B$35*Datenblatt!M273^3+Datenblatt!$C$35*Datenblatt!M273^2+Datenblatt!$D$35*Datenblatt!M273+Datenblatt!$E$35,IF(Übersicht!$C273=14,Datenblatt!$B$36*Datenblatt!M273^3+Datenblatt!$C$36*Datenblatt!M273^2+Datenblatt!$D$36*Datenblatt!M273+Datenblatt!$E$36,IF(Übersicht!$C273=15,Datenblatt!$B$37*Datenblatt!M273^3+Datenblatt!$C$37*Datenblatt!M273^2+Datenblatt!$D$37*Datenblatt!M273+Datenblatt!$E$37,IF(Übersicht!$C273=16,Datenblatt!$B$38*Datenblatt!M273^3+Datenblatt!$C$38*Datenblatt!M273^2+Datenblatt!$D$38*Datenblatt!M273+Datenblatt!$E$38,IF(Übersicht!$C273=12,Datenblatt!$B$39*Datenblatt!M273^3+Datenblatt!$C$39*Datenblatt!M273^2+Datenblatt!$D$39*Datenblatt!M273+Datenblatt!$E$39,IF(Übersicht!$C273=11,Datenblatt!$B$40*Datenblatt!M273^3+Datenblatt!$C$40*Datenblatt!M273^2+Datenblatt!$D$40*Datenblatt!M273+Datenblatt!$E$40,0))))))))))))))))))</f>
        <v>#DIV/0!</v>
      </c>
      <c r="L273" s="3"/>
      <c r="M273" t="e">
        <f>IF(AND(Übersicht!$C273=13,Datenblatt!O273&lt;Datenblatt!$Y$3),0,IF(AND(Übersicht!$C273=14,Datenblatt!O273&lt;Datenblatt!$Y$4),0,IF(AND(Übersicht!$C273=15,Datenblatt!O273&lt;Datenblatt!$Y$5),0,IF(AND(Übersicht!$C273=16,Datenblatt!O273&lt;Datenblatt!$Y$6),0,IF(AND(Übersicht!$C273=12,Datenblatt!O273&lt;Datenblatt!$Y$7),0,IF(AND(Übersicht!$C273=11,Datenblatt!O273&lt;Datenblatt!$Y$8),0,IF(AND($C273=13,Datenblatt!O273&gt;Datenblatt!$X$3),100,IF(AND($C273=14,Datenblatt!O273&gt;Datenblatt!$X$4),100,IF(AND($C273=15,Datenblatt!O273&gt;Datenblatt!$X$5),100,IF(AND($C273=16,Datenblatt!O273&gt;Datenblatt!$X$6),100,IF(AND($C273=12,Datenblatt!O273&gt;Datenblatt!$X$7),100,IF(AND($C273=11,Datenblatt!O273&gt;Datenblatt!$X$8),100,IF(Übersicht!$C273=13,Datenblatt!$B$11*Datenblatt!O273^3+Datenblatt!$C$11*Datenblatt!O273^2+Datenblatt!$D$11*Datenblatt!O273+Datenblatt!$E$11,IF(Übersicht!$C273=14,Datenblatt!$B$12*Datenblatt!O273^3+Datenblatt!$C$12*Datenblatt!O273^2+Datenblatt!$D$12*Datenblatt!O273+Datenblatt!$E$12,IF(Übersicht!$C273=15,Datenblatt!$B$13*Datenblatt!O273^3+Datenblatt!$C$13*Datenblatt!O273^2+Datenblatt!$D$13*Datenblatt!O273+Datenblatt!$E$13,IF(Übersicht!$C273=16,Datenblatt!$B$14*Datenblatt!O273^3+Datenblatt!$C$14*Datenblatt!O273^2+Datenblatt!$D$14*Datenblatt!O273+Datenblatt!$E$14,IF(Übersicht!$C273=12,Datenblatt!$B$15*Datenblatt!O273^3+Datenblatt!$C$15*Datenblatt!O273^2+Datenblatt!$D$15*Datenblatt!O273+Datenblatt!$E$15,IF(Übersicht!$C273=11,Datenblatt!$B$16*Datenblatt!O273^3+Datenblatt!$C$16*Datenblatt!O273^2+Datenblatt!$D$16*Datenblatt!O273+Datenblatt!$E$16,0))))))))))))))))))</f>
        <v>#DIV/0!</v>
      </c>
      <c r="N273">
        <f>IF(AND($C273=13,H273&lt;Datenblatt!$AA$3),0,IF(AND($C273=14,H273&lt;Datenblatt!$AA$4),0,IF(AND($C273=15,H273&lt;Datenblatt!$AA$5),0,IF(AND($C273=16,H273&lt;Datenblatt!$AA$6),0,IF(AND($C273=12,H273&lt;Datenblatt!$AA$7),0,IF(AND($C273=11,H273&lt;Datenblatt!$AA$8),0,IF(AND($C273=13,H273&gt;Datenblatt!$Z$3),100,IF(AND($C273=14,H273&gt;Datenblatt!$Z$4),100,IF(AND($C273=15,H273&gt;Datenblatt!$Z$5),100,IF(AND($C273=16,H273&gt;Datenblatt!$Z$6),100,IF(AND($C273=12,H273&gt;Datenblatt!$Z$7),100,IF(AND($C273=11,H273&gt;Datenblatt!$Z$8),100,IF($C273=13,(Datenblatt!$B$19*Übersicht!H273^3)+(Datenblatt!$C$19*Übersicht!H273^2)+(Datenblatt!$D$19*Übersicht!H273)+Datenblatt!$E$19,IF($C273=14,(Datenblatt!$B$20*Übersicht!H273^3)+(Datenblatt!$C$20*Übersicht!H273^2)+(Datenblatt!$D$20*Übersicht!H273)+Datenblatt!$E$20,IF($C273=15,(Datenblatt!$B$21*Übersicht!H273^3)+(Datenblatt!$C$21*Übersicht!H273^2)+(Datenblatt!$D$21*Übersicht!H273)+Datenblatt!$E$21,IF($C273=16,(Datenblatt!$B$22*Übersicht!H273^3)+(Datenblatt!$C$22*Übersicht!H273^2)+(Datenblatt!$D$22*Übersicht!H273)+Datenblatt!$E$22,IF($C273=12,(Datenblatt!$B$23*Übersicht!H273^3)+(Datenblatt!$C$23*Übersicht!H273^2)+(Datenblatt!$D$23*Übersicht!H273)+Datenblatt!$E$23,IF($C273=11,(Datenblatt!$B$24*Übersicht!H273^3)+(Datenblatt!$C$24*Übersicht!H273^2)+(Datenblatt!$D$24*Übersicht!H273)+Datenblatt!$E$24,0))))))))))))))))))</f>
        <v>0</v>
      </c>
      <c r="O273">
        <f>IF(AND(I273="",C273=11),Datenblatt!$I$26,IF(AND(I273="",C273=12),Datenblatt!$I$26,IF(AND(I273="",C273=16),Datenblatt!$I$27,IF(AND(I273="",C273=15),Datenblatt!$I$26,IF(AND(I273="",C273=14),Datenblatt!$I$26,IF(AND(I273="",C273=13),Datenblatt!$I$26,IF(AND($C273=13,I273&gt;Datenblatt!$AC$3),0,IF(AND($C273=14,I273&gt;Datenblatt!$AC$4),0,IF(AND($C273=15,I273&gt;Datenblatt!$AC$5),0,IF(AND($C273=16,I273&gt;Datenblatt!$AC$6),0,IF(AND($C273=12,I273&gt;Datenblatt!$AC$7),0,IF(AND($C273=11,I273&gt;Datenblatt!$AC$8),0,IF(AND($C273=13,I273&lt;Datenblatt!$AB$3),100,IF(AND($C273=14,I273&lt;Datenblatt!$AB$4),100,IF(AND($C273=15,I273&lt;Datenblatt!$AB$5),100,IF(AND($C273=16,I273&lt;Datenblatt!$AB$6),100,IF(AND($C273=12,I273&lt;Datenblatt!$AB$7),100,IF(AND($C273=11,I273&lt;Datenblatt!$AB$8),100,IF($C273=13,(Datenblatt!$B$27*Übersicht!I273^3)+(Datenblatt!$C$27*Übersicht!I273^2)+(Datenblatt!$D$27*Übersicht!I273)+Datenblatt!$E$27,IF($C273=14,(Datenblatt!$B$28*Übersicht!I273^3)+(Datenblatt!$C$28*Übersicht!I273^2)+(Datenblatt!$D$28*Übersicht!I273)+Datenblatt!$E$28,IF($C273=15,(Datenblatt!$B$29*Übersicht!I273^3)+(Datenblatt!$C$29*Übersicht!I273^2)+(Datenblatt!$D$29*Übersicht!I273)+Datenblatt!$E$29,IF($C273=16,(Datenblatt!$B$30*Übersicht!I273^3)+(Datenblatt!$C$30*Übersicht!I273^2)+(Datenblatt!$D$30*Übersicht!I273)+Datenblatt!$E$30,IF($C273=12,(Datenblatt!$B$31*Übersicht!I273^3)+(Datenblatt!$C$31*Übersicht!I273^2)+(Datenblatt!$D$31*Übersicht!I273)+Datenblatt!$E$31,IF($C273=11,(Datenblatt!$B$32*Übersicht!I273^3)+(Datenblatt!$C$32*Übersicht!I273^2)+(Datenblatt!$D$32*Übersicht!I273)+Datenblatt!$E$32,0))))))))))))))))))))))))</f>
        <v>0</v>
      </c>
      <c r="P273">
        <f>IF(AND(I273="",C273=11),Datenblatt!$I$29,IF(AND(I273="",C273=12),Datenblatt!$I$29,IF(AND(I273="",C273=16),Datenblatt!$I$29,IF(AND(I273="",C273=15),Datenblatt!$I$29,IF(AND(I273="",C273=14),Datenblatt!$I$29,IF(AND(I273="",C273=13),Datenblatt!$I$29,IF(AND($C273=13,I273&gt;Datenblatt!$AC$3),0,IF(AND($C273=14,I273&gt;Datenblatt!$AC$4),0,IF(AND($C273=15,I273&gt;Datenblatt!$AC$5),0,IF(AND($C273=16,I273&gt;Datenblatt!$AC$6),0,IF(AND($C273=12,I273&gt;Datenblatt!$AC$7),0,IF(AND($C273=11,I273&gt;Datenblatt!$AC$8),0,IF(AND($C273=13,I273&lt;Datenblatt!$AB$3),100,IF(AND($C273=14,I273&lt;Datenblatt!$AB$4),100,IF(AND($C273=15,I273&lt;Datenblatt!$AB$5),100,IF(AND($C273=16,I273&lt;Datenblatt!$AB$6),100,IF(AND($C273=12,I273&lt;Datenblatt!$AB$7),100,IF(AND($C273=11,I273&lt;Datenblatt!$AB$8),100,IF($C273=13,(Datenblatt!$B$27*Übersicht!I273^3)+(Datenblatt!$C$27*Übersicht!I273^2)+(Datenblatt!$D$27*Übersicht!I273)+Datenblatt!$E$27,IF($C273=14,(Datenblatt!$B$28*Übersicht!I273^3)+(Datenblatt!$C$28*Übersicht!I273^2)+(Datenblatt!$D$28*Übersicht!I273)+Datenblatt!$E$28,IF($C273=15,(Datenblatt!$B$29*Übersicht!I273^3)+(Datenblatt!$C$29*Übersicht!I273^2)+(Datenblatt!$D$29*Übersicht!I273)+Datenblatt!$E$29,IF($C273=16,(Datenblatt!$B$30*Übersicht!I273^3)+(Datenblatt!$C$30*Übersicht!I273^2)+(Datenblatt!$D$30*Übersicht!I273)+Datenblatt!$E$30,IF($C273=12,(Datenblatt!$B$31*Übersicht!I273^3)+(Datenblatt!$C$31*Übersicht!I273^2)+(Datenblatt!$D$31*Übersicht!I273)+Datenblatt!$E$31,IF($C273=11,(Datenblatt!$B$32*Übersicht!I273^3)+(Datenblatt!$C$32*Übersicht!I273^2)+(Datenblatt!$D$32*Übersicht!I273)+Datenblatt!$E$32,0))))))))))))))))))))))))</f>
        <v>0</v>
      </c>
      <c r="Q273" s="2" t="e">
        <f t="shared" si="16"/>
        <v>#DIV/0!</v>
      </c>
      <c r="R273" s="2" t="e">
        <f t="shared" si="17"/>
        <v>#DIV/0!</v>
      </c>
      <c r="T273" s="2"/>
      <c r="U273" s="2">
        <f>Datenblatt!$I$10</f>
        <v>63</v>
      </c>
      <c r="V273" s="2">
        <f>Datenblatt!$I$18</f>
        <v>62</v>
      </c>
      <c r="W273" s="2">
        <f>Datenblatt!$I$26</f>
        <v>56</v>
      </c>
      <c r="X273" s="2">
        <f>Datenblatt!$I$34</f>
        <v>58</v>
      </c>
      <c r="Y273" s="7" t="e">
        <f t="shared" si="18"/>
        <v>#DIV/0!</v>
      </c>
      <c r="AA273" s="2">
        <f>Datenblatt!$I$5</f>
        <v>73</v>
      </c>
      <c r="AB273">
        <f>Datenblatt!$I$13</f>
        <v>80</v>
      </c>
      <c r="AC273">
        <f>Datenblatt!$I$21</f>
        <v>80</v>
      </c>
      <c r="AD273">
        <f>Datenblatt!$I$29</f>
        <v>71</v>
      </c>
      <c r="AE273">
        <f>Datenblatt!$I$37</f>
        <v>75</v>
      </c>
      <c r="AF273" s="7" t="e">
        <f t="shared" si="19"/>
        <v>#DIV/0!</v>
      </c>
    </row>
    <row r="274" spans="11:32" ht="18.75" x14ac:dyDescent="0.3">
      <c r="K274" s="3" t="e">
        <f>IF(AND($C274=13,Datenblatt!M274&lt;Datenblatt!$S$3),0,IF(AND($C274=14,Datenblatt!M274&lt;Datenblatt!$S$4),0,IF(AND($C274=15,Datenblatt!M274&lt;Datenblatt!$S$5),0,IF(AND($C274=16,Datenblatt!M274&lt;Datenblatt!$S$6),0,IF(AND($C274=12,Datenblatt!M274&lt;Datenblatt!$S$7),0,IF(AND($C274=11,Datenblatt!M274&lt;Datenblatt!$S$8),0,IF(AND($C274=13,Datenblatt!M274&gt;Datenblatt!$R$3),100,IF(AND($C274=14,Datenblatt!M274&gt;Datenblatt!$R$4),100,IF(AND($C274=15,Datenblatt!M274&gt;Datenblatt!$R$5),100,IF(AND($C274=16,Datenblatt!M274&gt;Datenblatt!$R$6),100,IF(AND($C274=12,Datenblatt!M274&gt;Datenblatt!$R$7),100,IF(AND($C274=11,Datenblatt!M274&gt;Datenblatt!$R$8),100,IF(Übersicht!$C274=13,Datenblatt!$B$35*Datenblatt!M274^3+Datenblatt!$C$35*Datenblatt!M274^2+Datenblatt!$D$35*Datenblatt!M274+Datenblatt!$E$35,IF(Übersicht!$C274=14,Datenblatt!$B$36*Datenblatt!M274^3+Datenblatt!$C$36*Datenblatt!M274^2+Datenblatt!$D$36*Datenblatt!M274+Datenblatt!$E$36,IF(Übersicht!$C274=15,Datenblatt!$B$37*Datenblatt!M274^3+Datenblatt!$C$37*Datenblatt!M274^2+Datenblatt!$D$37*Datenblatt!M274+Datenblatt!$E$37,IF(Übersicht!$C274=16,Datenblatt!$B$38*Datenblatt!M274^3+Datenblatt!$C$38*Datenblatt!M274^2+Datenblatt!$D$38*Datenblatt!M274+Datenblatt!$E$38,IF(Übersicht!$C274=12,Datenblatt!$B$39*Datenblatt!M274^3+Datenblatt!$C$39*Datenblatt!M274^2+Datenblatt!$D$39*Datenblatt!M274+Datenblatt!$E$39,IF(Übersicht!$C274=11,Datenblatt!$B$40*Datenblatt!M274^3+Datenblatt!$C$40*Datenblatt!M274^2+Datenblatt!$D$40*Datenblatt!M274+Datenblatt!$E$40,0))))))))))))))))))</f>
        <v>#DIV/0!</v>
      </c>
      <c r="L274" s="3"/>
      <c r="M274" t="e">
        <f>IF(AND(Übersicht!$C274=13,Datenblatt!O274&lt;Datenblatt!$Y$3),0,IF(AND(Übersicht!$C274=14,Datenblatt!O274&lt;Datenblatt!$Y$4),0,IF(AND(Übersicht!$C274=15,Datenblatt!O274&lt;Datenblatt!$Y$5),0,IF(AND(Übersicht!$C274=16,Datenblatt!O274&lt;Datenblatt!$Y$6),0,IF(AND(Übersicht!$C274=12,Datenblatt!O274&lt;Datenblatt!$Y$7),0,IF(AND(Übersicht!$C274=11,Datenblatt!O274&lt;Datenblatt!$Y$8),0,IF(AND($C274=13,Datenblatt!O274&gt;Datenblatt!$X$3),100,IF(AND($C274=14,Datenblatt!O274&gt;Datenblatt!$X$4),100,IF(AND($C274=15,Datenblatt!O274&gt;Datenblatt!$X$5),100,IF(AND($C274=16,Datenblatt!O274&gt;Datenblatt!$X$6),100,IF(AND($C274=12,Datenblatt!O274&gt;Datenblatt!$X$7),100,IF(AND($C274=11,Datenblatt!O274&gt;Datenblatt!$X$8),100,IF(Übersicht!$C274=13,Datenblatt!$B$11*Datenblatt!O274^3+Datenblatt!$C$11*Datenblatt!O274^2+Datenblatt!$D$11*Datenblatt!O274+Datenblatt!$E$11,IF(Übersicht!$C274=14,Datenblatt!$B$12*Datenblatt!O274^3+Datenblatt!$C$12*Datenblatt!O274^2+Datenblatt!$D$12*Datenblatt!O274+Datenblatt!$E$12,IF(Übersicht!$C274=15,Datenblatt!$B$13*Datenblatt!O274^3+Datenblatt!$C$13*Datenblatt!O274^2+Datenblatt!$D$13*Datenblatt!O274+Datenblatt!$E$13,IF(Übersicht!$C274=16,Datenblatt!$B$14*Datenblatt!O274^3+Datenblatt!$C$14*Datenblatt!O274^2+Datenblatt!$D$14*Datenblatt!O274+Datenblatt!$E$14,IF(Übersicht!$C274=12,Datenblatt!$B$15*Datenblatt!O274^3+Datenblatt!$C$15*Datenblatt!O274^2+Datenblatt!$D$15*Datenblatt!O274+Datenblatt!$E$15,IF(Übersicht!$C274=11,Datenblatt!$B$16*Datenblatt!O274^3+Datenblatt!$C$16*Datenblatt!O274^2+Datenblatt!$D$16*Datenblatt!O274+Datenblatt!$E$16,0))))))))))))))))))</f>
        <v>#DIV/0!</v>
      </c>
      <c r="N274">
        <f>IF(AND($C274=13,H274&lt;Datenblatt!$AA$3),0,IF(AND($C274=14,H274&lt;Datenblatt!$AA$4),0,IF(AND($C274=15,H274&lt;Datenblatt!$AA$5),0,IF(AND($C274=16,H274&lt;Datenblatt!$AA$6),0,IF(AND($C274=12,H274&lt;Datenblatt!$AA$7),0,IF(AND($C274=11,H274&lt;Datenblatt!$AA$8),0,IF(AND($C274=13,H274&gt;Datenblatt!$Z$3),100,IF(AND($C274=14,H274&gt;Datenblatt!$Z$4),100,IF(AND($C274=15,H274&gt;Datenblatt!$Z$5),100,IF(AND($C274=16,H274&gt;Datenblatt!$Z$6),100,IF(AND($C274=12,H274&gt;Datenblatt!$Z$7),100,IF(AND($C274=11,H274&gt;Datenblatt!$Z$8),100,IF($C274=13,(Datenblatt!$B$19*Übersicht!H274^3)+(Datenblatt!$C$19*Übersicht!H274^2)+(Datenblatt!$D$19*Übersicht!H274)+Datenblatt!$E$19,IF($C274=14,(Datenblatt!$B$20*Übersicht!H274^3)+(Datenblatt!$C$20*Übersicht!H274^2)+(Datenblatt!$D$20*Übersicht!H274)+Datenblatt!$E$20,IF($C274=15,(Datenblatt!$B$21*Übersicht!H274^3)+(Datenblatt!$C$21*Übersicht!H274^2)+(Datenblatt!$D$21*Übersicht!H274)+Datenblatt!$E$21,IF($C274=16,(Datenblatt!$B$22*Übersicht!H274^3)+(Datenblatt!$C$22*Übersicht!H274^2)+(Datenblatt!$D$22*Übersicht!H274)+Datenblatt!$E$22,IF($C274=12,(Datenblatt!$B$23*Übersicht!H274^3)+(Datenblatt!$C$23*Übersicht!H274^2)+(Datenblatt!$D$23*Übersicht!H274)+Datenblatt!$E$23,IF($C274=11,(Datenblatt!$B$24*Übersicht!H274^3)+(Datenblatt!$C$24*Übersicht!H274^2)+(Datenblatt!$D$24*Übersicht!H274)+Datenblatt!$E$24,0))))))))))))))))))</f>
        <v>0</v>
      </c>
      <c r="O274">
        <f>IF(AND(I274="",C274=11),Datenblatt!$I$26,IF(AND(I274="",C274=12),Datenblatt!$I$26,IF(AND(I274="",C274=16),Datenblatt!$I$27,IF(AND(I274="",C274=15),Datenblatt!$I$26,IF(AND(I274="",C274=14),Datenblatt!$I$26,IF(AND(I274="",C274=13),Datenblatt!$I$26,IF(AND($C274=13,I274&gt;Datenblatt!$AC$3),0,IF(AND($C274=14,I274&gt;Datenblatt!$AC$4),0,IF(AND($C274=15,I274&gt;Datenblatt!$AC$5),0,IF(AND($C274=16,I274&gt;Datenblatt!$AC$6),0,IF(AND($C274=12,I274&gt;Datenblatt!$AC$7),0,IF(AND($C274=11,I274&gt;Datenblatt!$AC$8),0,IF(AND($C274=13,I274&lt;Datenblatt!$AB$3),100,IF(AND($C274=14,I274&lt;Datenblatt!$AB$4),100,IF(AND($C274=15,I274&lt;Datenblatt!$AB$5),100,IF(AND($C274=16,I274&lt;Datenblatt!$AB$6),100,IF(AND($C274=12,I274&lt;Datenblatt!$AB$7),100,IF(AND($C274=11,I274&lt;Datenblatt!$AB$8),100,IF($C274=13,(Datenblatt!$B$27*Übersicht!I274^3)+(Datenblatt!$C$27*Übersicht!I274^2)+(Datenblatt!$D$27*Übersicht!I274)+Datenblatt!$E$27,IF($C274=14,(Datenblatt!$B$28*Übersicht!I274^3)+(Datenblatt!$C$28*Übersicht!I274^2)+(Datenblatt!$D$28*Übersicht!I274)+Datenblatt!$E$28,IF($C274=15,(Datenblatt!$B$29*Übersicht!I274^3)+(Datenblatt!$C$29*Übersicht!I274^2)+(Datenblatt!$D$29*Übersicht!I274)+Datenblatt!$E$29,IF($C274=16,(Datenblatt!$B$30*Übersicht!I274^3)+(Datenblatt!$C$30*Übersicht!I274^2)+(Datenblatt!$D$30*Übersicht!I274)+Datenblatt!$E$30,IF($C274=12,(Datenblatt!$B$31*Übersicht!I274^3)+(Datenblatt!$C$31*Übersicht!I274^2)+(Datenblatt!$D$31*Übersicht!I274)+Datenblatt!$E$31,IF($C274=11,(Datenblatt!$B$32*Übersicht!I274^3)+(Datenblatt!$C$32*Übersicht!I274^2)+(Datenblatt!$D$32*Übersicht!I274)+Datenblatt!$E$32,0))))))))))))))))))))))))</f>
        <v>0</v>
      </c>
      <c r="P274">
        <f>IF(AND(I274="",C274=11),Datenblatt!$I$29,IF(AND(I274="",C274=12),Datenblatt!$I$29,IF(AND(I274="",C274=16),Datenblatt!$I$29,IF(AND(I274="",C274=15),Datenblatt!$I$29,IF(AND(I274="",C274=14),Datenblatt!$I$29,IF(AND(I274="",C274=13),Datenblatt!$I$29,IF(AND($C274=13,I274&gt;Datenblatt!$AC$3),0,IF(AND($C274=14,I274&gt;Datenblatt!$AC$4),0,IF(AND($C274=15,I274&gt;Datenblatt!$AC$5),0,IF(AND($C274=16,I274&gt;Datenblatt!$AC$6),0,IF(AND($C274=12,I274&gt;Datenblatt!$AC$7),0,IF(AND($C274=11,I274&gt;Datenblatt!$AC$8),0,IF(AND($C274=13,I274&lt;Datenblatt!$AB$3),100,IF(AND($C274=14,I274&lt;Datenblatt!$AB$4),100,IF(AND($C274=15,I274&lt;Datenblatt!$AB$5),100,IF(AND($C274=16,I274&lt;Datenblatt!$AB$6),100,IF(AND($C274=12,I274&lt;Datenblatt!$AB$7),100,IF(AND($C274=11,I274&lt;Datenblatt!$AB$8),100,IF($C274=13,(Datenblatt!$B$27*Übersicht!I274^3)+(Datenblatt!$C$27*Übersicht!I274^2)+(Datenblatt!$D$27*Übersicht!I274)+Datenblatt!$E$27,IF($C274=14,(Datenblatt!$B$28*Übersicht!I274^3)+(Datenblatt!$C$28*Übersicht!I274^2)+(Datenblatt!$D$28*Übersicht!I274)+Datenblatt!$E$28,IF($C274=15,(Datenblatt!$B$29*Übersicht!I274^3)+(Datenblatt!$C$29*Übersicht!I274^2)+(Datenblatt!$D$29*Übersicht!I274)+Datenblatt!$E$29,IF($C274=16,(Datenblatt!$B$30*Übersicht!I274^3)+(Datenblatt!$C$30*Übersicht!I274^2)+(Datenblatt!$D$30*Übersicht!I274)+Datenblatt!$E$30,IF($C274=12,(Datenblatt!$B$31*Übersicht!I274^3)+(Datenblatt!$C$31*Übersicht!I274^2)+(Datenblatt!$D$31*Übersicht!I274)+Datenblatt!$E$31,IF($C274=11,(Datenblatt!$B$32*Übersicht!I274^3)+(Datenblatt!$C$32*Übersicht!I274^2)+(Datenblatt!$D$32*Übersicht!I274)+Datenblatt!$E$32,0))))))))))))))))))))))))</f>
        <v>0</v>
      </c>
      <c r="Q274" s="2" t="e">
        <f t="shared" si="16"/>
        <v>#DIV/0!</v>
      </c>
      <c r="R274" s="2" t="e">
        <f t="shared" si="17"/>
        <v>#DIV/0!</v>
      </c>
      <c r="T274" s="2"/>
      <c r="U274" s="2">
        <f>Datenblatt!$I$10</f>
        <v>63</v>
      </c>
      <c r="V274" s="2">
        <f>Datenblatt!$I$18</f>
        <v>62</v>
      </c>
      <c r="W274" s="2">
        <f>Datenblatt!$I$26</f>
        <v>56</v>
      </c>
      <c r="X274" s="2">
        <f>Datenblatt!$I$34</f>
        <v>58</v>
      </c>
      <c r="Y274" s="7" t="e">
        <f t="shared" si="18"/>
        <v>#DIV/0!</v>
      </c>
      <c r="AA274" s="2">
        <f>Datenblatt!$I$5</f>
        <v>73</v>
      </c>
      <c r="AB274">
        <f>Datenblatt!$I$13</f>
        <v>80</v>
      </c>
      <c r="AC274">
        <f>Datenblatt!$I$21</f>
        <v>80</v>
      </c>
      <c r="AD274">
        <f>Datenblatt!$I$29</f>
        <v>71</v>
      </c>
      <c r="AE274">
        <f>Datenblatt!$I$37</f>
        <v>75</v>
      </c>
      <c r="AF274" s="7" t="e">
        <f t="shared" si="19"/>
        <v>#DIV/0!</v>
      </c>
    </row>
    <row r="275" spans="11:32" ht="18.75" x14ac:dyDescent="0.3">
      <c r="K275" s="3" t="e">
        <f>IF(AND($C275=13,Datenblatt!M275&lt;Datenblatt!$S$3),0,IF(AND($C275=14,Datenblatt!M275&lt;Datenblatt!$S$4),0,IF(AND($C275=15,Datenblatt!M275&lt;Datenblatt!$S$5),0,IF(AND($C275=16,Datenblatt!M275&lt;Datenblatt!$S$6),0,IF(AND($C275=12,Datenblatt!M275&lt;Datenblatt!$S$7),0,IF(AND($C275=11,Datenblatt!M275&lt;Datenblatt!$S$8),0,IF(AND($C275=13,Datenblatt!M275&gt;Datenblatt!$R$3),100,IF(AND($C275=14,Datenblatt!M275&gt;Datenblatt!$R$4),100,IF(AND($C275=15,Datenblatt!M275&gt;Datenblatt!$R$5),100,IF(AND($C275=16,Datenblatt!M275&gt;Datenblatt!$R$6),100,IF(AND($C275=12,Datenblatt!M275&gt;Datenblatt!$R$7),100,IF(AND($C275=11,Datenblatt!M275&gt;Datenblatt!$R$8),100,IF(Übersicht!$C275=13,Datenblatt!$B$35*Datenblatt!M275^3+Datenblatt!$C$35*Datenblatt!M275^2+Datenblatt!$D$35*Datenblatt!M275+Datenblatt!$E$35,IF(Übersicht!$C275=14,Datenblatt!$B$36*Datenblatt!M275^3+Datenblatt!$C$36*Datenblatt!M275^2+Datenblatt!$D$36*Datenblatt!M275+Datenblatt!$E$36,IF(Übersicht!$C275=15,Datenblatt!$B$37*Datenblatt!M275^3+Datenblatt!$C$37*Datenblatt!M275^2+Datenblatt!$D$37*Datenblatt!M275+Datenblatt!$E$37,IF(Übersicht!$C275=16,Datenblatt!$B$38*Datenblatt!M275^3+Datenblatt!$C$38*Datenblatt!M275^2+Datenblatt!$D$38*Datenblatt!M275+Datenblatt!$E$38,IF(Übersicht!$C275=12,Datenblatt!$B$39*Datenblatt!M275^3+Datenblatt!$C$39*Datenblatt!M275^2+Datenblatt!$D$39*Datenblatt!M275+Datenblatt!$E$39,IF(Übersicht!$C275=11,Datenblatt!$B$40*Datenblatt!M275^3+Datenblatt!$C$40*Datenblatt!M275^2+Datenblatt!$D$40*Datenblatt!M275+Datenblatt!$E$40,0))))))))))))))))))</f>
        <v>#DIV/0!</v>
      </c>
      <c r="L275" s="3"/>
      <c r="M275" t="e">
        <f>IF(AND(Übersicht!$C275=13,Datenblatt!O275&lt;Datenblatt!$Y$3),0,IF(AND(Übersicht!$C275=14,Datenblatt!O275&lt;Datenblatt!$Y$4),0,IF(AND(Übersicht!$C275=15,Datenblatt!O275&lt;Datenblatt!$Y$5),0,IF(AND(Übersicht!$C275=16,Datenblatt!O275&lt;Datenblatt!$Y$6),0,IF(AND(Übersicht!$C275=12,Datenblatt!O275&lt;Datenblatt!$Y$7),0,IF(AND(Übersicht!$C275=11,Datenblatt!O275&lt;Datenblatt!$Y$8),0,IF(AND($C275=13,Datenblatt!O275&gt;Datenblatt!$X$3),100,IF(AND($C275=14,Datenblatt!O275&gt;Datenblatt!$X$4),100,IF(AND($C275=15,Datenblatt!O275&gt;Datenblatt!$X$5),100,IF(AND($C275=16,Datenblatt!O275&gt;Datenblatt!$X$6),100,IF(AND($C275=12,Datenblatt!O275&gt;Datenblatt!$X$7),100,IF(AND($C275=11,Datenblatt!O275&gt;Datenblatt!$X$8),100,IF(Übersicht!$C275=13,Datenblatt!$B$11*Datenblatt!O275^3+Datenblatt!$C$11*Datenblatt!O275^2+Datenblatt!$D$11*Datenblatt!O275+Datenblatt!$E$11,IF(Übersicht!$C275=14,Datenblatt!$B$12*Datenblatt!O275^3+Datenblatt!$C$12*Datenblatt!O275^2+Datenblatt!$D$12*Datenblatt!O275+Datenblatt!$E$12,IF(Übersicht!$C275=15,Datenblatt!$B$13*Datenblatt!O275^3+Datenblatt!$C$13*Datenblatt!O275^2+Datenblatt!$D$13*Datenblatt!O275+Datenblatt!$E$13,IF(Übersicht!$C275=16,Datenblatt!$B$14*Datenblatt!O275^3+Datenblatt!$C$14*Datenblatt!O275^2+Datenblatt!$D$14*Datenblatt!O275+Datenblatt!$E$14,IF(Übersicht!$C275=12,Datenblatt!$B$15*Datenblatt!O275^3+Datenblatt!$C$15*Datenblatt!O275^2+Datenblatt!$D$15*Datenblatt!O275+Datenblatt!$E$15,IF(Übersicht!$C275=11,Datenblatt!$B$16*Datenblatt!O275^3+Datenblatt!$C$16*Datenblatt!O275^2+Datenblatt!$D$16*Datenblatt!O275+Datenblatt!$E$16,0))))))))))))))))))</f>
        <v>#DIV/0!</v>
      </c>
      <c r="N275">
        <f>IF(AND($C275=13,H275&lt;Datenblatt!$AA$3),0,IF(AND($C275=14,H275&lt;Datenblatt!$AA$4),0,IF(AND($C275=15,H275&lt;Datenblatt!$AA$5),0,IF(AND($C275=16,H275&lt;Datenblatt!$AA$6),0,IF(AND($C275=12,H275&lt;Datenblatt!$AA$7),0,IF(AND($C275=11,H275&lt;Datenblatt!$AA$8),0,IF(AND($C275=13,H275&gt;Datenblatt!$Z$3),100,IF(AND($C275=14,H275&gt;Datenblatt!$Z$4),100,IF(AND($C275=15,H275&gt;Datenblatt!$Z$5),100,IF(AND($C275=16,H275&gt;Datenblatt!$Z$6),100,IF(AND($C275=12,H275&gt;Datenblatt!$Z$7),100,IF(AND($C275=11,H275&gt;Datenblatt!$Z$8),100,IF($C275=13,(Datenblatt!$B$19*Übersicht!H275^3)+(Datenblatt!$C$19*Übersicht!H275^2)+(Datenblatt!$D$19*Übersicht!H275)+Datenblatt!$E$19,IF($C275=14,(Datenblatt!$B$20*Übersicht!H275^3)+(Datenblatt!$C$20*Übersicht!H275^2)+(Datenblatt!$D$20*Übersicht!H275)+Datenblatt!$E$20,IF($C275=15,(Datenblatt!$B$21*Übersicht!H275^3)+(Datenblatt!$C$21*Übersicht!H275^2)+(Datenblatt!$D$21*Übersicht!H275)+Datenblatt!$E$21,IF($C275=16,(Datenblatt!$B$22*Übersicht!H275^3)+(Datenblatt!$C$22*Übersicht!H275^2)+(Datenblatt!$D$22*Übersicht!H275)+Datenblatt!$E$22,IF($C275=12,(Datenblatt!$B$23*Übersicht!H275^3)+(Datenblatt!$C$23*Übersicht!H275^2)+(Datenblatt!$D$23*Übersicht!H275)+Datenblatt!$E$23,IF($C275=11,(Datenblatt!$B$24*Übersicht!H275^3)+(Datenblatt!$C$24*Übersicht!H275^2)+(Datenblatt!$D$24*Übersicht!H275)+Datenblatt!$E$24,0))))))))))))))))))</f>
        <v>0</v>
      </c>
      <c r="O275">
        <f>IF(AND(I275="",C275=11),Datenblatt!$I$26,IF(AND(I275="",C275=12),Datenblatt!$I$26,IF(AND(I275="",C275=16),Datenblatt!$I$27,IF(AND(I275="",C275=15),Datenblatt!$I$26,IF(AND(I275="",C275=14),Datenblatt!$I$26,IF(AND(I275="",C275=13),Datenblatt!$I$26,IF(AND($C275=13,I275&gt;Datenblatt!$AC$3),0,IF(AND($C275=14,I275&gt;Datenblatt!$AC$4),0,IF(AND($C275=15,I275&gt;Datenblatt!$AC$5),0,IF(AND($C275=16,I275&gt;Datenblatt!$AC$6),0,IF(AND($C275=12,I275&gt;Datenblatt!$AC$7),0,IF(AND($C275=11,I275&gt;Datenblatt!$AC$8),0,IF(AND($C275=13,I275&lt;Datenblatt!$AB$3),100,IF(AND($C275=14,I275&lt;Datenblatt!$AB$4),100,IF(AND($C275=15,I275&lt;Datenblatt!$AB$5),100,IF(AND($C275=16,I275&lt;Datenblatt!$AB$6),100,IF(AND($C275=12,I275&lt;Datenblatt!$AB$7),100,IF(AND($C275=11,I275&lt;Datenblatt!$AB$8),100,IF($C275=13,(Datenblatt!$B$27*Übersicht!I275^3)+(Datenblatt!$C$27*Übersicht!I275^2)+(Datenblatt!$D$27*Übersicht!I275)+Datenblatt!$E$27,IF($C275=14,(Datenblatt!$B$28*Übersicht!I275^3)+(Datenblatt!$C$28*Übersicht!I275^2)+(Datenblatt!$D$28*Übersicht!I275)+Datenblatt!$E$28,IF($C275=15,(Datenblatt!$B$29*Übersicht!I275^3)+(Datenblatt!$C$29*Übersicht!I275^2)+(Datenblatt!$D$29*Übersicht!I275)+Datenblatt!$E$29,IF($C275=16,(Datenblatt!$B$30*Übersicht!I275^3)+(Datenblatt!$C$30*Übersicht!I275^2)+(Datenblatt!$D$30*Übersicht!I275)+Datenblatt!$E$30,IF($C275=12,(Datenblatt!$B$31*Übersicht!I275^3)+(Datenblatt!$C$31*Übersicht!I275^2)+(Datenblatt!$D$31*Übersicht!I275)+Datenblatt!$E$31,IF($C275=11,(Datenblatt!$B$32*Übersicht!I275^3)+(Datenblatt!$C$32*Übersicht!I275^2)+(Datenblatt!$D$32*Übersicht!I275)+Datenblatt!$E$32,0))))))))))))))))))))))))</f>
        <v>0</v>
      </c>
      <c r="P275">
        <f>IF(AND(I275="",C275=11),Datenblatt!$I$29,IF(AND(I275="",C275=12),Datenblatt!$I$29,IF(AND(I275="",C275=16),Datenblatt!$I$29,IF(AND(I275="",C275=15),Datenblatt!$I$29,IF(AND(I275="",C275=14),Datenblatt!$I$29,IF(AND(I275="",C275=13),Datenblatt!$I$29,IF(AND($C275=13,I275&gt;Datenblatt!$AC$3),0,IF(AND($C275=14,I275&gt;Datenblatt!$AC$4),0,IF(AND($C275=15,I275&gt;Datenblatt!$AC$5),0,IF(AND($C275=16,I275&gt;Datenblatt!$AC$6),0,IF(AND($C275=12,I275&gt;Datenblatt!$AC$7),0,IF(AND($C275=11,I275&gt;Datenblatt!$AC$8),0,IF(AND($C275=13,I275&lt;Datenblatt!$AB$3),100,IF(AND($C275=14,I275&lt;Datenblatt!$AB$4),100,IF(AND($C275=15,I275&lt;Datenblatt!$AB$5),100,IF(AND($C275=16,I275&lt;Datenblatt!$AB$6),100,IF(AND($C275=12,I275&lt;Datenblatt!$AB$7),100,IF(AND($C275=11,I275&lt;Datenblatt!$AB$8),100,IF($C275=13,(Datenblatt!$B$27*Übersicht!I275^3)+(Datenblatt!$C$27*Übersicht!I275^2)+(Datenblatt!$D$27*Übersicht!I275)+Datenblatt!$E$27,IF($C275=14,(Datenblatt!$B$28*Übersicht!I275^3)+(Datenblatt!$C$28*Übersicht!I275^2)+(Datenblatt!$D$28*Übersicht!I275)+Datenblatt!$E$28,IF($C275=15,(Datenblatt!$B$29*Übersicht!I275^3)+(Datenblatt!$C$29*Übersicht!I275^2)+(Datenblatt!$D$29*Übersicht!I275)+Datenblatt!$E$29,IF($C275=16,(Datenblatt!$B$30*Übersicht!I275^3)+(Datenblatt!$C$30*Übersicht!I275^2)+(Datenblatt!$D$30*Übersicht!I275)+Datenblatt!$E$30,IF($C275=12,(Datenblatt!$B$31*Übersicht!I275^3)+(Datenblatt!$C$31*Übersicht!I275^2)+(Datenblatt!$D$31*Übersicht!I275)+Datenblatt!$E$31,IF($C275=11,(Datenblatt!$B$32*Übersicht!I275^3)+(Datenblatt!$C$32*Übersicht!I275^2)+(Datenblatt!$D$32*Übersicht!I275)+Datenblatt!$E$32,0))))))))))))))))))))))))</f>
        <v>0</v>
      </c>
      <c r="Q275" s="2" t="e">
        <f t="shared" si="16"/>
        <v>#DIV/0!</v>
      </c>
      <c r="R275" s="2" t="e">
        <f t="shared" si="17"/>
        <v>#DIV/0!</v>
      </c>
      <c r="T275" s="2"/>
      <c r="U275" s="2">
        <f>Datenblatt!$I$10</f>
        <v>63</v>
      </c>
      <c r="V275" s="2">
        <f>Datenblatt!$I$18</f>
        <v>62</v>
      </c>
      <c r="W275" s="2">
        <f>Datenblatt!$I$26</f>
        <v>56</v>
      </c>
      <c r="X275" s="2">
        <f>Datenblatt!$I$34</f>
        <v>58</v>
      </c>
      <c r="Y275" s="7" t="e">
        <f t="shared" si="18"/>
        <v>#DIV/0!</v>
      </c>
      <c r="AA275" s="2">
        <f>Datenblatt!$I$5</f>
        <v>73</v>
      </c>
      <c r="AB275">
        <f>Datenblatt!$I$13</f>
        <v>80</v>
      </c>
      <c r="AC275">
        <f>Datenblatt!$I$21</f>
        <v>80</v>
      </c>
      <c r="AD275">
        <f>Datenblatt!$I$29</f>
        <v>71</v>
      </c>
      <c r="AE275">
        <f>Datenblatt!$I$37</f>
        <v>75</v>
      </c>
      <c r="AF275" s="7" t="e">
        <f t="shared" si="19"/>
        <v>#DIV/0!</v>
      </c>
    </row>
    <row r="276" spans="11:32" ht="18.75" x14ac:dyDescent="0.3">
      <c r="K276" s="3" t="e">
        <f>IF(AND($C276=13,Datenblatt!M276&lt;Datenblatt!$S$3),0,IF(AND($C276=14,Datenblatt!M276&lt;Datenblatt!$S$4),0,IF(AND($C276=15,Datenblatt!M276&lt;Datenblatt!$S$5),0,IF(AND($C276=16,Datenblatt!M276&lt;Datenblatt!$S$6),0,IF(AND($C276=12,Datenblatt!M276&lt;Datenblatt!$S$7),0,IF(AND($C276=11,Datenblatt!M276&lt;Datenblatt!$S$8),0,IF(AND($C276=13,Datenblatt!M276&gt;Datenblatt!$R$3),100,IF(AND($C276=14,Datenblatt!M276&gt;Datenblatt!$R$4),100,IF(AND($C276=15,Datenblatt!M276&gt;Datenblatt!$R$5),100,IF(AND($C276=16,Datenblatt!M276&gt;Datenblatt!$R$6),100,IF(AND($C276=12,Datenblatt!M276&gt;Datenblatt!$R$7),100,IF(AND($C276=11,Datenblatt!M276&gt;Datenblatt!$R$8),100,IF(Übersicht!$C276=13,Datenblatt!$B$35*Datenblatt!M276^3+Datenblatt!$C$35*Datenblatt!M276^2+Datenblatt!$D$35*Datenblatt!M276+Datenblatt!$E$35,IF(Übersicht!$C276=14,Datenblatt!$B$36*Datenblatt!M276^3+Datenblatt!$C$36*Datenblatt!M276^2+Datenblatt!$D$36*Datenblatt!M276+Datenblatt!$E$36,IF(Übersicht!$C276=15,Datenblatt!$B$37*Datenblatt!M276^3+Datenblatt!$C$37*Datenblatt!M276^2+Datenblatt!$D$37*Datenblatt!M276+Datenblatt!$E$37,IF(Übersicht!$C276=16,Datenblatt!$B$38*Datenblatt!M276^3+Datenblatt!$C$38*Datenblatt!M276^2+Datenblatt!$D$38*Datenblatt!M276+Datenblatt!$E$38,IF(Übersicht!$C276=12,Datenblatt!$B$39*Datenblatt!M276^3+Datenblatt!$C$39*Datenblatt!M276^2+Datenblatt!$D$39*Datenblatt!M276+Datenblatt!$E$39,IF(Übersicht!$C276=11,Datenblatt!$B$40*Datenblatt!M276^3+Datenblatt!$C$40*Datenblatt!M276^2+Datenblatt!$D$40*Datenblatt!M276+Datenblatt!$E$40,0))))))))))))))))))</f>
        <v>#DIV/0!</v>
      </c>
      <c r="L276" s="3"/>
      <c r="M276" t="e">
        <f>IF(AND(Übersicht!$C276=13,Datenblatt!O276&lt;Datenblatt!$Y$3),0,IF(AND(Übersicht!$C276=14,Datenblatt!O276&lt;Datenblatt!$Y$4),0,IF(AND(Übersicht!$C276=15,Datenblatt!O276&lt;Datenblatt!$Y$5),0,IF(AND(Übersicht!$C276=16,Datenblatt!O276&lt;Datenblatt!$Y$6),0,IF(AND(Übersicht!$C276=12,Datenblatt!O276&lt;Datenblatt!$Y$7),0,IF(AND(Übersicht!$C276=11,Datenblatt!O276&lt;Datenblatt!$Y$8),0,IF(AND($C276=13,Datenblatt!O276&gt;Datenblatt!$X$3),100,IF(AND($C276=14,Datenblatt!O276&gt;Datenblatt!$X$4),100,IF(AND($C276=15,Datenblatt!O276&gt;Datenblatt!$X$5),100,IF(AND($C276=16,Datenblatt!O276&gt;Datenblatt!$X$6),100,IF(AND($C276=12,Datenblatt!O276&gt;Datenblatt!$X$7),100,IF(AND($C276=11,Datenblatt!O276&gt;Datenblatt!$X$8),100,IF(Übersicht!$C276=13,Datenblatt!$B$11*Datenblatt!O276^3+Datenblatt!$C$11*Datenblatt!O276^2+Datenblatt!$D$11*Datenblatt!O276+Datenblatt!$E$11,IF(Übersicht!$C276=14,Datenblatt!$B$12*Datenblatt!O276^3+Datenblatt!$C$12*Datenblatt!O276^2+Datenblatt!$D$12*Datenblatt!O276+Datenblatt!$E$12,IF(Übersicht!$C276=15,Datenblatt!$B$13*Datenblatt!O276^3+Datenblatt!$C$13*Datenblatt!O276^2+Datenblatt!$D$13*Datenblatt!O276+Datenblatt!$E$13,IF(Übersicht!$C276=16,Datenblatt!$B$14*Datenblatt!O276^3+Datenblatt!$C$14*Datenblatt!O276^2+Datenblatt!$D$14*Datenblatt!O276+Datenblatt!$E$14,IF(Übersicht!$C276=12,Datenblatt!$B$15*Datenblatt!O276^3+Datenblatt!$C$15*Datenblatt!O276^2+Datenblatt!$D$15*Datenblatt!O276+Datenblatt!$E$15,IF(Übersicht!$C276=11,Datenblatt!$B$16*Datenblatt!O276^3+Datenblatt!$C$16*Datenblatt!O276^2+Datenblatt!$D$16*Datenblatt!O276+Datenblatt!$E$16,0))))))))))))))))))</f>
        <v>#DIV/0!</v>
      </c>
      <c r="N276">
        <f>IF(AND($C276=13,H276&lt;Datenblatt!$AA$3),0,IF(AND($C276=14,H276&lt;Datenblatt!$AA$4),0,IF(AND($C276=15,H276&lt;Datenblatt!$AA$5),0,IF(AND($C276=16,H276&lt;Datenblatt!$AA$6),0,IF(AND($C276=12,H276&lt;Datenblatt!$AA$7),0,IF(AND($C276=11,H276&lt;Datenblatt!$AA$8),0,IF(AND($C276=13,H276&gt;Datenblatt!$Z$3),100,IF(AND($C276=14,H276&gt;Datenblatt!$Z$4),100,IF(AND($C276=15,H276&gt;Datenblatt!$Z$5),100,IF(AND($C276=16,H276&gt;Datenblatt!$Z$6),100,IF(AND($C276=12,H276&gt;Datenblatt!$Z$7),100,IF(AND($C276=11,H276&gt;Datenblatt!$Z$8),100,IF($C276=13,(Datenblatt!$B$19*Übersicht!H276^3)+(Datenblatt!$C$19*Übersicht!H276^2)+(Datenblatt!$D$19*Übersicht!H276)+Datenblatt!$E$19,IF($C276=14,(Datenblatt!$B$20*Übersicht!H276^3)+(Datenblatt!$C$20*Übersicht!H276^2)+(Datenblatt!$D$20*Übersicht!H276)+Datenblatt!$E$20,IF($C276=15,(Datenblatt!$B$21*Übersicht!H276^3)+(Datenblatt!$C$21*Übersicht!H276^2)+(Datenblatt!$D$21*Übersicht!H276)+Datenblatt!$E$21,IF($C276=16,(Datenblatt!$B$22*Übersicht!H276^3)+(Datenblatt!$C$22*Übersicht!H276^2)+(Datenblatt!$D$22*Übersicht!H276)+Datenblatt!$E$22,IF($C276=12,(Datenblatt!$B$23*Übersicht!H276^3)+(Datenblatt!$C$23*Übersicht!H276^2)+(Datenblatt!$D$23*Übersicht!H276)+Datenblatt!$E$23,IF($C276=11,(Datenblatt!$B$24*Übersicht!H276^3)+(Datenblatt!$C$24*Übersicht!H276^2)+(Datenblatt!$D$24*Übersicht!H276)+Datenblatt!$E$24,0))))))))))))))))))</f>
        <v>0</v>
      </c>
      <c r="O276">
        <f>IF(AND(I276="",C276=11),Datenblatt!$I$26,IF(AND(I276="",C276=12),Datenblatt!$I$26,IF(AND(I276="",C276=16),Datenblatt!$I$27,IF(AND(I276="",C276=15),Datenblatt!$I$26,IF(AND(I276="",C276=14),Datenblatt!$I$26,IF(AND(I276="",C276=13),Datenblatt!$I$26,IF(AND($C276=13,I276&gt;Datenblatt!$AC$3),0,IF(AND($C276=14,I276&gt;Datenblatt!$AC$4),0,IF(AND($C276=15,I276&gt;Datenblatt!$AC$5),0,IF(AND($C276=16,I276&gt;Datenblatt!$AC$6),0,IF(AND($C276=12,I276&gt;Datenblatt!$AC$7),0,IF(AND($C276=11,I276&gt;Datenblatt!$AC$8),0,IF(AND($C276=13,I276&lt;Datenblatt!$AB$3),100,IF(AND($C276=14,I276&lt;Datenblatt!$AB$4),100,IF(AND($C276=15,I276&lt;Datenblatt!$AB$5),100,IF(AND($C276=16,I276&lt;Datenblatt!$AB$6),100,IF(AND($C276=12,I276&lt;Datenblatt!$AB$7),100,IF(AND($C276=11,I276&lt;Datenblatt!$AB$8),100,IF($C276=13,(Datenblatt!$B$27*Übersicht!I276^3)+(Datenblatt!$C$27*Übersicht!I276^2)+(Datenblatt!$D$27*Übersicht!I276)+Datenblatt!$E$27,IF($C276=14,(Datenblatt!$B$28*Übersicht!I276^3)+(Datenblatt!$C$28*Übersicht!I276^2)+(Datenblatt!$D$28*Übersicht!I276)+Datenblatt!$E$28,IF($C276=15,(Datenblatt!$B$29*Übersicht!I276^3)+(Datenblatt!$C$29*Übersicht!I276^2)+(Datenblatt!$D$29*Übersicht!I276)+Datenblatt!$E$29,IF($C276=16,(Datenblatt!$B$30*Übersicht!I276^3)+(Datenblatt!$C$30*Übersicht!I276^2)+(Datenblatt!$D$30*Übersicht!I276)+Datenblatt!$E$30,IF($C276=12,(Datenblatt!$B$31*Übersicht!I276^3)+(Datenblatt!$C$31*Übersicht!I276^2)+(Datenblatt!$D$31*Übersicht!I276)+Datenblatt!$E$31,IF($C276=11,(Datenblatt!$B$32*Übersicht!I276^3)+(Datenblatt!$C$32*Übersicht!I276^2)+(Datenblatt!$D$32*Übersicht!I276)+Datenblatt!$E$32,0))))))))))))))))))))))))</f>
        <v>0</v>
      </c>
      <c r="P276">
        <f>IF(AND(I276="",C276=11),Datenblatt!$I$29,IF(AND(I276="",C276=12),Datenblatt!$I$29,IF(AND(I276="",C276=16),Datenblatt!$I$29,IF(AND(I276="",C276=15),Datenblatt!$I$29,IF(AND(I276="",C276=14),Datenblatt!$I$29,IF(AND(I276="",C276=13),Datenblatt!$I$29,IF(AND($C276=13,I276&gt;Datenblatt!$AC$3),0,IF(AND($C276=14,I276&gt;Datenblatt!$AC$4),0,IF(AND($C276=15,I276&gt;Datenblatt!$AC$5),0,IF(AND($C276=16,I276&gt;Datenblatt!$AC$6),0,IF(AND($C276=12,I276&gt;Datenblatt!$AC$7),0,IF(AND($C276=11,I276&gt;Datenblatt!$AC$8),0,IF(AND($C276=13,I276&lt;Datenblatt!$AB$3),100,IF(AND($C276=14,I276&lt;Datenblatt!$AB$4),100,IF(AND($C276=15,I276&lt;Datenblatt!$AB$5),100,IF(AND($C276=16,I276&lt;Datenblatt!$AB$6),100,IF(AND($C276=12,I276&lt;Datenblatt!$AB$7),100,IF(AND($C276=11,I276&lt;Datenblatt!$AB$8),100,IF($C276=13,(Datenblatt!$B$27*Übersicht!I276^3)+(Datenblatt!$C$27*Übersicht!I276^2)+(Datenblatt!$D$27*Übersicht!I276)+Datenblatt!$E$27,IF($C276=14,(Datenblatt!$B$28*Übersicht!I276^3)+(Datenblatt!$C$28*Übersicht!I276^2)+(Datenblatt!$D$28*Übersicht!I276)+Datenblatt!$E$28,IF($C276=15,(Datenblatt!$B$29*Übersicht!I276^3)+(Datenblatt!$C$29*Übersicht!I276^2)+(Datenblatt!$D$29*Übersicht!I276)+Datenblatt!$E$29,IF($C276=16,(Datenblatt!$B$30*Übersicht!I276^3)+(Datenblatt!$C$30*Übersicht!I276^2)+(Datenblatt!$D$30*Übersicht!I276)+Datenblatt!$E$30,IF($C276=12,(Datenblatt!$B$31*Übersicht!I276^3)+(Datenblatt!$C$31*Übersicht!I276^2)+(Datenblatt!$D$31*Übersicht!I276)+Datenblatt!$E$31,IF($C276=11,(Datenblatt!$B$32*Übersicht!I276^3)+(Datenblatt!$C$32*Übersicht!I276^2)+(Datenblatt!$D$32*Übersicht!I276)+Datenblatt!$E$32,0))))))))))))))))))))))))</f>
        <v>0</v>
      </c>
      <c r="Q276" s="2" t="e">
        <f t="shared" si="16"/>
        <v>#DIV/0!</v>
      </c>
      <c r="R276" s="2" t="e">
        <f t="shared" si="17"/>
        <v>#DIV/0!</v>
      </c>
      <c r="T276" s="2"/>
      <c r="U276" s="2">
        <f>Datenblatt!$I$10</f>
        <v>63</v>
      </c>
      <c r="V276" s="2">
        <f>Datenblatt!$I$18</f>
        <v>62</v>
      </c>
      <c r="W276" s="2">
        <f>Datenblatt!$I$26</f>
        <v>56</v>
      </c>
      <c r="X276" s="2">
        <f>Datenblatt!$I$34</f>
        <v>58</v>
      </c>
      <c r="Y276" s="7" t="e">
        <f t="shared" si="18"/>
        <v>#DIV/0!</v>
      </c>
      <c r="AA276" s="2">
        <f>Datenblatt!$I$5</f>
        <v>73</v>
      </c>
      <c r="AB276">
        <f>Datenblatt!$I$13</f>
        <v>80</v>
      </c>
      <c r="AC276">
        <f>Datenblatt!$I$21</f>
        <v>80</v>
      </c>
      <c r="AD276">
        <f>Datenblatt!$I$29</f>
        <v>71</v>
      </c>
      <c r="AE276">
        <f>Datenblatt!$I$37</f>
        <v>75</v>
      </c>
      <c r="AF276" s="7" t="e">
        <f t="shared" si="19"/>
        <v>#DIV/0!</v>
      </c>
    </row>
    <row r="277" spans="11:32" ht="18.75" x14ac:dyDescent="0.3">
      <c r="K277" s="3" t="e">
        <f>IF(AND($C277=13,Datenblatt!M277&lt;Datenblatt!$S$3),0,IF(AND($C277=14,Datenblatt!M277&lt;Datenblatt!$S$4),0,IF(AND($C277=15,Datenblatt!M277&lt;Datenblatt!$S$5),0,IF(AND($C277=16,Datenblatt!M277&lt;Datenblatt!$S$6),0,IF(AND($C277=12,Datenblatt!M277&lt;Datenblatt!$S$7),0,IF(AND($C277=11,Datenblatt!M277&lt;Datenblatt!$S$8),0,IF(AND($C277=13,Datenblatt!M277&gt;Datenblatt!$R$3),100,IF(AND($C277=14,Datenblatt!M277&gt;Datenblatt!$R$4),100,IF(AND($C277=15,Datenblatt!M277&gt;Datenblatt!$R$5),100,IF(AND($C277=16,Datenblatt!M277&gt;Datenblatt!$R$6),100,IF(AND($C277=12,Datenblatt!M277&gt;Datenblatt!$R$7),100,IF(AND($C277=11,Datenblatt!M277&gt;Datenblatt!$R$8),100,IF(Übersicht!$C277=13,Datenblatt!$B$35*Datenblatt!M277^3+Datenblatt!$C$35*Datenblatt!M277^2+Datenblatt!$D$35*Datenblatt!M277+Datenblatt!$E$35,IF(Übersicht!$C277=14,Datenblatt!$B$36*Datenblatt!M277^3+Datenblatt!$C$36*Datenblatt!M277^2+Datenblatt!$D$36*Datenblatt!M277+Datenblatt!$E$36,IF(Übersicht!$C277=15,Datenblatt!$B$37*Datenblatt!M277^3+Datenblatt!$C$37*Datenblatt!M277^2+Datenblatt!$D$37*Datenblatt!M277+Datenblatt!$E$37,IF(Übersicht!$C277=16,Datenblatt!$B$38*Datenblatt!M277^3+Datenblatt!$C$38*Datenblatt!M277^2+Datenblatt!$D$38*Datenblatt!M277+Datenblatt!$E$38,IF(Übersicht!$C277=12,Datenblatt!$B$39*Datenblatt!M277^3+Datenblatt!$C$39*Datenblatt!M277^2+Datenblatt!$D$39*Datenblatt!M277+Datenblatt!$E$39,IF(Übersicht!$C277=11,Datenblatt!$B$40*Datenblatt!M277^3+Datenblatt!$C$40*Datenblatt!M277^2+Datenblatt!$D$40*Datenblatt!M277+Datenblatt!$E$40,0))))))))))))))))))</f>
        <v>#DIV/0!</v>
      </c>
      <c r="L277" s="3"/>
      <c r="M277" t="e">
        <f>IF(AND(Übersicht!$C277=13,Datenblatt!O277&lt;Datenblatt!$Y$3),0,IF(AND(Übersicht!$C277=14,Datenblatt!O277&lt;Datenblatt!$Y$4),0,IF(AND(Übersicht!$C277=15,Datenblatt!O277&lt;Datenblatt!$Y$5),0,IF(AND(Übersicht!$C277=16,Datenblatt!O277&lt;Datenblatt!$Y$6),0,IF(AND(Übersicht!$C277=12,Datenblatt!O277&lt;Datenblatt!$Y$7),0,IF(AND(Übersicht!$C277=11,Datenblatt!O277&lt;Datenblatt!$Y$8),0,IF(AND($C277=13,Datenblatt!O277&gt;Datenblatt!$X$3),100,IF(AND($C277=14,Datenblatt!O277&gt;Datenblatt!$X$4),100,IF(AND($C277=15,Datenblatt!O277&gt;Datenblatt!$X$5),100,IF(AND($C277=16,Datenblatt!O277&gt;Datenblatt!$X$6),100,IF(AND($C277=12,Datenblatt!O277&gt;Datenblatt!$X$7),100,IF(AND($C277=11,Datenblatt!O277&gt;Datenblatt!$X$8),100,IF(Übersicht!$C277=13,Datenblatt!$B$11*Datenblatt!O277^3+Datenblatt!$C$11*Datenblatt!O277^2+Datenblatt!$D$11*Datenblatt!O277+Datenblatt!$E$11,IF(Übersicht!$C277=14,Datenblatt!$B$12*Datenblatt!O277^3+Datenblatt!$C$12*Datenblatt!O277^2+Datenblatt!$D$12*Datenblatt!O277+Datenblatt!$E$12,IF(Übersicht!$C277=15,Datenblatt!$B$13*Datenblatt!O277^3+Datenblatt!$C$13*Datenblatt!O277^2+Datenblatt!$D$13*Datenblatt!O277+Datenblatt!$E$13,IF(Übersicht!$C277=16,Datenblatt!$B$14*Datenblatt!O277^3+Datenblatt!$C$14*Datenblatt!O277^2+Datenblatt!$D$14*Datenblatt!O277+Datenblatt!$E$14,IF(Übersicht!$C277=12,Datenblatt!$B$15*Datenblatt!O277^3+Datenblatt!$C$15*Datenblatt!O277^2+Datenblatt!$D$15*Datenblatt!O277+Datenblatt!$E$15,IF(Übersicht!$C277=11,Datenblatt!$B$16*Datenblatt!O277^3+Datenblatt!$C$16*Datenblatt!O277^2+Datenblatt!$D$16*Datenblatt!O277+Datenblatt!$E$16,0))))))))))))))))))</f>
        <v>#DIV/0!</v>
      </c>
      <c r="N277">
        <f>IF(AND($C277=13,H277&lt;Datenblatt!$AA$3),0,IF(AND($C277=14,H277&lt;Datenblatt!$AA$4),0,IF(AND($C277=15,H277&lt;Datenblatt!$AA$5),0,IF(AND($C277=16,H277&lt;Datenblatt!$AA$6),0,IF(AND($C277=12,H277&lt;Datenblatt!$AA$7),0,IF(AND($C277=11,H277&lt;Datenblatt!$AA$8),0,IF(AND($C277=13,H277&gt;Datenblatt!$Z$3),100,IF(AND($C277=14,H277&gt;Datenblatt!$Z$4),100,IF(AND($C277=15,H277&gt;Datenblatt!$Z$5),100,IF(AND($C277=16,H277&gt;Datenblatt!$Z$6),100,IF(AND($C277=12,H277&gt;Datenblatt!$Z$7),100,IF(AND($C277=11,H277&gt;Datenblatt!$Z$8),100,IF($C277=13,(Datenblatt!$B$19*Übersicht!H277^3)+(Datenblatt!$C$19*Übersicht!H277^2)+(Datenblatt!$D$19*Übersicht!H277)+Datenblatt!$E$19,IF($C277=14,(Datenblatt!$B$20*Übersicht!H277^3)+(Datenblatt!$C$20*Übersicht!H277^2)+(Datenblatt!$D$20*Übersicht!H277)+Datenblatt!$E$20,IF($C277=15,(Datenblatt!$B$21*Übersicht!H277^3)+(Datenblatt!$C$21*Übersicht!H277^2)+(Datenblatt!$D$21*Übersicht!H277)+Datenblatt!$E$21,IF($C277=16,(Datenblatt!$B$22*Übersicht!H277^3)+(Datenblatt!$C$22*Übersicht!H277^2)+(Datenblatt!$D$22*Übersicht!H277)+Datenblatt!$E$22,IF($C277=12,(Datenblatt!$B$23*Übersicht!H277^3)+(Datenblatt!$C$23*Übersicht!H277^2)+(Datenblatt!$D$23*Übersicht!H277)+Datenblatt!$E$23,IF($C277=11,(Datenblatt!$B$24*Übersicht!H277^3)+(Datenblatt!$C$24*Übersicht!H277^2)+(Datenblatt!$D$24*Übersicht!H277)+Datenblatt!$E$24,0))))))))))))))))))</f>
        <v>0</v>
      </c>
      <c r="O277">
        <f>IF(AND(I277="",C277=11),Datenblatt!$I$26,IF(AND(I277="",C277=12),Datenblatt!$I$26,IF(AND(I277="",C277=16),Datenblatt!$I$27,IF(AND(I277="",C277=15),Datenblatt!$I$26,IF(AND(I277="",C277=14),Datenblatt!$I$26,IF(AND(I277="",C277=13),Datenblatt!$I$26,IF(AND($C277=13,I277&gt;Datenblatt!$AC$3),0,IF(AND($C277=14,I277&gt;Datenblatt!$AC$4),0,IF(AND($C277=15,I277&gt;Datenblatt!$AC$5),0,IF(AND($C277=16,I277&gt;Datenblatt!$AC$6),0,IF(AND($C277=12,I277&gt;Datenblatt!$AC$7),0,IF(AND($C277=11,I277&gt;Datenblatt!$AC$8),0,IF(AND($C277=13,I277&lt;Datenblatt!$AB$3),100,IF(AND($C277=14,I277&lt;Datenblatt!$AB$4),100,IF(AND($C277=15,I277&lt;Datenblatt!$AB$5),100,IF(AND($C277=16,I277&lt;Datenblatt!$AB$6),100,IF(AND($C277=12,I277&lt;Datenblatt!$AB$7),100,IF(AND($C277=11,I277&lt;Datenblatt!$AB$8),100,IF($C277=13,(Datenblatt!$B$27*Übersicht!I277^3)+(Datenblatt!$C$27*Übersicht!I277^2)+(Datenblatt!$D$27*Übersicht!I277)+Datenblatt!$E$27,IF($C277=14,(Datenblatt!$B$28*Übersicht!I277^3)+(Datenblatt!$C$28*Übersicht!I277^2)+(Datenblatt!$D$28*Übersicht!I277)+Datenblatt!$E$28,IF($C277=15,(Datenblatt!$B$29*Übersicht!I277^3)+(Datenblatt!$C$29*Übersicht!I277^2)+(Datenblatt!$D$29*Übersicht!I277)+Datenblatt!$E$29,IF($C277=16,(Datenblatt!$B$30*Übersicht!I277^3)+(Datenblatt!$C$30*Übersicht!I277^2)+(Datenblatt!$D$30*Übersicht!I277)+Datenblatt!$E$30,IF($C277=12,(Datenblatt!$B$31*Übersicht!I277^3)+(Datenblatt!$C$31*Übersicht!I277^2)+(Datenblatt!$D$31*Übersicht!I277)+Datenblatt!$E$31,IF($C277=11,(Datenblatt!$B$32*Übersicht!I277^3)+(Datenblatt!$C$32*Übersicht!I277^2)+(Datenblatt!$D$32*Übersicht!I277)+Datenblatt!$E$32,0))))))))))))))))))))))))</f>
        <v>0</v>
      </c>
      <c r="P277">
        <f>IF(AND(I277="",C277=11),Datenblatt!$I$29,IF(AND(I277="",C277=12),Datenblatt!$I$29,IF(AND(I277="",C277=16),Datenblatt!$I$29,IF(AND(I277="",C277=15),Datenblatt!$I$29,IF(AND(I277="",C277=14),Datenblatt!$I$29,IF(AND(I277="",C277=13),Datenblatt!$I$29,IF(AND($C277=13,I277&gt;Datenblatt!$AC$3),0,IF(AND($C277=14,I277&gt;Datenblatt!$AC$4),0,IF(AND($C277=15,I277&gt;Datenblatt!$AC$5),0,IF(AND($C277=16,I277&gt;Datenblatt!$AC$6),0,IF(AND($C277=12,I277&gt;Datenblatt!$AC$7),0,IF(AND($C277=11,I277&gt;Datenblatt!$AC$8),0,IF(AND($C277=13,I277&lt;Datenblatt!$AB$3),100,IF(AND($C277=14,I277&lt;Datenblatt!$AB$4),100,IF(AND($C277=15,I277&lt;Datenblatt!$AB$5),100,IF(AND($C277=16,I277&lt;Datenblatt!$AB$6),100,IF(AND($C277=12,I277&lt;Datenblatt!$AB$7),100,IF(AND($C277=11,I277&lt;Datenblatt!$AB$8),100,IF($C277=13,(Datenblatt!$B$27*Übersicht!I277^3)+(Datenblatt!$C$27*Übersicht!I277^2)+(Datenblatt!$D$27*Übersicht!I277)+Datenblatt!$E$27,IF($C277=14,(Datenblatt!$B$28*Übersicht!I277^3)+(Datenblatt!$C$28*Übersicht!I277^2)+(Datenblatt!$D$28*Übersicht!I277)+Datenblatt!$E$28,IF($C277=15,(Datenblatt!$B$29*Übersicht!I277^3)+(Datenblatt!$C$29*Übersicht!I277^2)+(Datenblatt!$D$29*Übersicht!I277)+Datenblatt!$E$29,IF($C277=16,(Datenblatt!$B$30*Übersicht!I277^3)+(Datenblatt!$C$30*Übersicht!I277^2)+(Datenblatt!$D$30*Übersicht!I277)+Datenblatt!$E$30,IF($C277=12,(Datenblatt!$B$31*Übersicht!I277^3)+(Datenblatt!$C$31*Übersicht!I277^2)+(Datenblatt!$D$31*Übersicht!I277)+Datenblatt!$E$31,IF($C277=11,(Datenblatt!$B$32*Übersicht!I277^3)+(Datenblatt!$C$32*Übersicht!I277^2)+(Datenblatt!$D$32*Übersicht!I277)+Datenblatt!$E$32,0))))))))))))))))))))))))</f>
        <v>0</v>
      </c>
      <c r="Q277" s="2" t="e">
        <f t="shared" si="16"/>
        <v>#DIV/0!</v>
      </c>
      <c r="R277" s="2" t="e">
        <f t="shared" si="17"/>
        <v>#DIV/0!</v>
      </c>
      <c r="T277" s="2"/>
      <c r="U277" s="2">
        <f>Datenblatt!$I$10</f>
        <v>63</v>
      </c>
      <c r="V277" s="2">
        <f>Datenblatt!$I$18</f>
        <v>62</v>
      </c>
      <c r="W277" s="2">
        <f>Datenblatt!$I$26</f>
        <v>56</v>
      </c>
      <c r="X277" s="2">
        <f>Datenblatt!$I$34</f>
        <v>58</v>
      </c>
      <c r="Y277" s="7" t="e">
        <f t="shared" si="18"/>
        <v>#DIV/0!</v>
      </c>
      <c r="AA277" s="2">
        <f>Datenblatt!$I$5</f>
        <v>73</v>
      </c>
      <c r="AB277">
        <f>Datenblatt!$I$13</f>
        <v>80</v>
      </c>
      <c r="AC277">
        <f>Datenblatt!$I$21</f>
        <v>80</v>
      </c>
      <c r="AD277">
        <f>Datenblatt!$I$29</f>
        <v>71</v>
      </c>
      <c r="AE277">
        <f>Datenblatt!$I$37</f>
        <v>75</v>
      </c>
      <c r="AF277" s="7" t="e">
        <f t="shared" si="19"/>
        <v>#DIV/0!</v>
      </c>
    </row>
    <row r="278" spans="11:32" ht="18.75" x14ac:dyDescent="0.3">
      <c r="K278" s="3" t="e">
        <f>IF(AND($C278=13,Datenblatt!M278&lt;Datenblatt!$S$3),0,IF(AND($C278=14,Datenblatt!M278&lt;Datenblatt!$S$4),0,IF(AND($C278=15,Datenblatt!M278&lt;Datenblatt!$S$5),0,IF(AND($C278=16,Datenblatt!M278&lt;Datenblatt!$S$6),0,IF(AND($C278=12,Datenblatt!M278&lt;Datenblatt!$S$7),0,IF(AND($C278=11,Datenblatt!M278&lt;Datenblatt!$S$8),0,IF(AND($C278=13,Datenblatt!M278&gt;Datenblatt!$R$3),100,IF(AND($C278=14,Datenblatt!M278&gt;Datenblatt!$R$4),100,IF(AND($C278=15,Datenblatt!M278&gt;Datenblatt!$R$5),100,IF(AND($C278=16,Datenblatt!M278&gt;Datenblatt!$R$6),100,IF(AND($C278=12,Datenblatt!M278&gt;Datenblatt!$R$7),100,IF(AND($C278=11,Datenblatt!M278&gt;Datenblatt!$R$8),100,IF(Übersicht!$C278=13,Datenblatt!$B$35*Datenblatt!M278^3+Datenblatt!$C$35*Datenblatt!M278^2+Datenblatt!$D$35*Datenblatt!M278+Datenblatt!$E$35,IF(Übersicht!$C278=14,Datenblatt!$B$36*Datenblatt!M278^3+Datenblatt!$C$36*Datenblatt!M278^2+Datenblatt!$D$36*Datenblatt!M278+Datenblatt!$E$36,IF(Übersicht!$C278=15,Datenblatt!$B$37*Datenblatt!M278^3+Datenblatt!$C$37*Datenblatt!M278^2+Datenblatt!$D$37*Datenblatt!M278+Datenblatt!$E$37,IF(Übersicht!$C278=16,Datenblatt!$B$38*Datenblatt!M278^3+Datenblatt!$C$38*Datenblatt!M278^2+Datenblatt!$D$38*Datenblatt!M278+Datenblatt!$E$38,IF(Übersicht!$C278=12,Datenblatt!$B$39*Datenblatt!M278^3+Datenblatt!$C$39*Datenblatt!M278^2+Datenblatt!$D$39*Datenblatt!M278+Datenblatt!$E$39,IF(Übersicht!$C278=11,Datenblatt!$B$40*Datenblatt!M278^3+Datenblatt!$C$40*Datenblatt!M278^2+Datenblatt!$D$40*Datenblatt!M278+Datenblatt!$E$40,0))))))))))))))))))</f>
        <v>#DIV/0!</v>
      </c>
      <c r="L278" s="3"/>
      <c r="M278" t="e">
        <f>IF(AND(Übersicht!$C278=13,Datenblatt!O278&lt;Datenblatt!$Y$3),0,IF(AND(Übersicht!$C278=14,Datenblatt!O278&lt;Datenblatt!$Y$4),0,IF(AND(Übersicht!$C278=15,Datenblatt!O278&lt;Datenblatt!$Y$5),0,IF(AND(Übersicht!$C278=16,Datenblatt!O278&lt;Datenblatt!$Y$6),0,IF(AND(Übersicht!$C278=12,Datenblatt!O278&lt;Datenblatt!$Y$7),0,IF(AND(Übersicht!$C278=11,Datenblatt!O278&lt;Datenblatt!$Y$8),0,IF(AND($C278=13,Datenblatt!O278&gt;Datenblatt!$X$3),100,IF(AND($C278=14,Datenblatt!O278&gt;Datenblatt!$X$4),100,IF(AND($C278=15,Datenblatt!O278&gt;Datenblatt!$X$5),100,IF(AND($C278=16,Datenblatt!O278&gt;Datenblatt!$X$6),100,IF(AND($C278=12,Datenblatt!O278&gt;Datenblatt!$X$7),100,IF(AND($C278=11,Datenblatt!O278&gt;Datenblatt!$X$8),100,IF(Übersicht!$C278=13,Datenblatt!$B$11*Datenblatt!O278^3+Datenblatt!$C$11*Datenblatt!O278^2+Datenblatt!$D$11*Datenblatt!O278+Datenblatt!$E$11,IF(Übersicht!$C278=14,Datenblatt!$B$12*Datenblatt!O278^3+Datenblatt!$C$12*Datenblatt!O278^2+Datenblatt!$D$12*Datenblatt!O278+Datenblatt!$E$12,IF(Übersicht!$C278=15,Datenblatt!$B$13*Datenblatt!O278^3+Datenblatt!$C$13*Datenblatt!O278^2+Datenblatt!$D$13*Datenblatt!O278+Datenblatt!$E$13,IF(Übersicht!$C278=16,Datenblatt!$B$14*Datenblatt!O278^3+Datenblatt!$C$14*Datenblatt!O278^2+Datenblatt!$D$14*Datenblatt!O278+Datenblatt!$E$14,IF(Übersicht!$C278=12,Datenblatt!$B$15*Datenblatt!O278^3+Datenblatt!$C$15*Datenblatt!O278^2+Datenblatt!$D$15*Datenblatt!O278+Datenblatt!$E$15,IF(Übersicht!$C278=11,Datenblatt!$B$16*Datenblatt!O278^3+Datenblatt!$C$16*Datenblatt!O278^2+Datenblatt!$D$16*Datenblatt!O278+Datenblatt!$E$16,0))))))))))))))))))</f>
        <v>#DIV/0!</v>
      </c>
      <c r="N278">
        <f>IF(AND($C278=13,H278&lt;Datenblatt!$AA$3),0,IF(AND($C278=14,H278&lt;Datenblatt!$AA$4),0,IF(AND($C278=15,H278&lt;Datenblatt!$AA$5),0,IF(AND($C278=16,H278&lt;Datenblatt!$AA$6),0,IF(AND($C278=12,H278&lt;Datenblatt!$AA$7),0,IF(AND($C278=11,H278&lt;Datenblatt!$AA$8),0,IF(AND($C278=13,H278&gt;Datenblatt!$Z$3),100,IF(AND($C278=14,H278&gt;Datenblatt!$Z$4),100,IF(AND($C278=15,H278&gt;Datenblatt!$Z$5),100,IF(AND($C278=16,H278&gt;Datenblatt!$Z$6),100,IF(AND($C278=12,H278&gt;Datenblatt!$Z$7),100,IF(AND($C278=11,H278&gt;Datenblatt!$Z$8),100,IF($C278=13,(Datenblatt!$B$19*Übersicht!H278^3)+(Datenblatt!$C$19*Übersicht!H278^2)+(Datenblatt!$D$19*Übersicht!H278)+Datenblatt!$E$19,IF($C278=14,(Datenblatt!$B$20*Übersicht!H278^3)+(Datenblatt!$C$20*Übersicht!H278^2)+(Datenblatt!$D$20*Übersicht!H278)+Datenblatt!$E$20,IF($C278=15,(Datenblatt!$B$21*Übersicht!H278^3)+(Datenblatt!$C$21*Übersicht!H278^2)+(Datenblatt!$D$21*Übersicht!H278)+Datenblatt!$E$21,IF($C278=16,(Datenblatt!$B$22*Übersicht!H278^3)+(Datenblatt!$C$22*Übersicht!H278^2)+(Datenblatt!$D$22*Übersicht!H278)+Datenblatt!$E$22,IF($C278=12,(Datenblatt!$B$23*Übersicht!H278^3)+(Datenblatt!$C$23*Übersicht!H278^2)+(Datenblatt!$D$23*Übersicht!H278)+Datenblatt!$E$23,IF($C278=11,(Datenblatt!$B$24*Übersicht!H278^3)+(Datenblatt!$C$24*Übersicht!H278^2)+(Datenblatt!$D$24*Übersicht!H278)+Datenblatt!$E$24,0))))))))))))))))))</f>
        <v>0</v>
      </c>
      <c r="O278">
        <f>IF(AND(I278="",C278=11),Datenblatt!$I$26,IF(AND(I278="",C278=12),Datenblatt!$I$26,IF(AND(I278="",C278=16),Datenblatt!$I$27,IF(AND(I278="",C278=15),Datenblatt!$I$26,IF(AND(I278="",C278=14),Datenblatt!$I$26,IF(AND(I278="",C278=13),Datenblatt!$I$26,IF(AND($C278=13,I278&gt;Datenblatt!$AC$3),0,IF(AND($C278=14,I278&gt;Datenblatt!$AC$4),0,IF(AND($C278=15,I278&gt;Datenblatt!$AC$5),0,IF(AND($C278=16,I278&gt;Datenblatt!$AC$6),0,IF(AND($C278=12,I278&gt;Datenblatt!$AC$7),0,IF(AND($C278=11,I278&gt;Datenblatt!$AC$8),0,IF(AND($C278=13,I278&lt;Datenblatt!$AB$3),100,IF(AND($C278=14,I278&lt;Datenblatt!$AB$4),100,IF(AND($C278=15,I278&lt;Datenblatt!$AB$5),100,IF(AND($C278=16,I278&lt;Datenblatt!$AB$6),100,IF(AND($C278=12,I278&lt;Datenblatt!$AB$7),100,IF(AND($C278=11,I278&lt;Datenblatt!$AB$8),100,IF($C278=13,(Datenblatt!$B$27*Übersicht!I278^3)+(Datenblatt!$C$27*Übersicht!I278^2)+(Datenblatt!$D$27*Übersicht!I278)+Datenblatt!$E$27,IF($C278=14,(Datenblatt!$B$28*Übersicht!I278^3)+(Datenblatt!$C$28*Übersicht!I278^2)+(Datenblatt!$D$28*Übersicht!I278)+Datenblatt!$E$28,IF($C278=15,(Datenblatt!$B$29*Übersicht!I278^3)+(Datenblatt!$C$29*Übersicht!I278^2)+(Datenblatt!$D$29*Übersicht!I278)+Datenblatt!$E$29,IF($C278=16,(Datenblatt!$B$30*Übersicht!I278^3)+(Datenblatt!$C$30*Übersicht!I278^2)+(Datenblatt!$D$30*Übersicht!I278)+Datenblatt!$E$30,IF($C278=12,(Datenblatt!$B$31*Übersicht!I278^3)+(Datenblatt!$C$31*Übersicht!I278^2)+(Datenblatt!$D$31*Übersicht!I278)+Datenblatt!$E$31,IF($C278=11,(Datenblatt!$B$32*Übersicht!I278^3)+(Datenblatt!$C$32*Übersicht!I278^2)+(Datenblatt!$D$32*Übersicht!I278)+Datenblatt!$E$32,0))))))))))))))))))))))))</f>
        <v>0</v>
      </c>
      <c r="P278">
        <f>IF(AND(I278="",C278=11),Datenblatt!$I$29,IF(AND(I278="",C278=12),Datenblatt!$I$29,IF(AND(I278="",C278=16),Datenblatt!$I$29,IF(AND(I278="",C278=15),Datenblatt!$I$29,IF(AND(I278="",C278=14),Datenblatt!$I$29,IF(AND(I278="",C278=13),Datenblatt!$I$29,IF(AND($C278=13,I278&gt;Datenblatt!$AC$3),0,IF(AND($C278=14,I278&gt;Datenblatt!$AC$4),0,IF(AND($C278=15,I278&gt;Datenblatt!$AC$5),0,IF(AND($C278=16,I278&gt;Datenblatt!$AC$6),0,IF(AND($C278=12,I278&gt;Datenblatt!$AC$7),0,IF(AND($C278=11,I278&gt;Datenblatt!$AC$8),0,IF(AND($C278=13,I278&lt;Datenblatt!$AB$3),100,IF(AND($C278=14,I278&lt;Datenblatt!$AB$4),100,IF(AND($C278=15,I278&lt;Datenblatt!$AB$5),100,IF(AND($C278=16,I278&lt;Datenblatt!$AB$6),100,IF(AND($C278=12,I278&lt;Datenblatt!$AB$7),100,IF(AND($C278=11,I278&lt;Datenblatt!$AB$8),100,IF($C278=13,(Datenblatt!$B$27*Übersicht!I278^3)+(Datenblatt!$C$27*Übersicht!I278^2)+(Datenblatt!$D$27*Übersicht!I278)+Datenblatt!$E$27,IF($C278=14,(Datenblatt!$B$28*Übersicht!I278^3)+(Datenblatt!$C$28*Übersicht!I278^2)+(Datenblatt!$D$28*Übersicht!I278)+Datenblatt!$E$28,IF($C278=15,(Datenblatt!$B$29*Übersicht!I278^3)+(Datenblatt!$C$29*Übersicht!I278^2)+(Datenblatt!$D$29*Übersicht!I278)+Datenblatt!$E$29,IF($C278=16,(Datenblatt!$B$30*Übersicht!I278^3)+(Datenblatt!$C$30*Übersicht!I278^2)+(Datenblatt!$D$30*Übersicht!I278)+Datenblatt!$E$30,IF($C278=12,(Datenblatt!$B$31*Übersicht!I278^3)+(Datenblatt!$C$31*Übersicht!I278^2)+(Datenblatt!$D$31*Übersicht!I278)+Datenblatt!$E$31,IF($C278=11,(Datenblatt!$B$32*Übersicht!I278^3)+(Datenblatt!$C$32*Übersicht!I278^2)+(Datenblatt!$D$32*Übersicht!I278)+Datenblatt!$E$32,0))))))))))))))))))))))))</f>
        <v>0</v>
      </c>
      <c r="Q278" s="2" t="e">
        <f t="shared" si="16"/>
        <v>#DIV/0!</v>
      </c>
      <c r="R278" s="2" t="e">
        <f t="shared" si="17"/>
        <v>#DIV/0!</v>
      </c>
      <c r="T278" s="2"/>
      <c r="U278" s="2">
        <f>Datenblatt!$I$10</f>
        <v>63</v>
      </c>
      <c r="V278" s="2">
        <f>Datenblatt!$I$18</f>
        <v>62</v>
      </c>
      <c r="W278" s="2">
        <f>Datenblatt!$I$26</f>
        <v>56</v>
      </c>
      <c r="X278" s="2">
        <f>Datenblatt!$I$34</f>
        <v>58</v>
      </c>
      <c r="Y278" s="7" t="e">
        <f t="shared" si="18"/>
        <v>#DIV/0!</v>
      </c>
      <c r="AA278" s="2">
        <f>Datenblatt!$I$5</f>
        <v>73</v>
      </c>
      <c r="AB278">
        <f>Datenblatt!$I$13</f>
        <v>80</v>
      </c>
      <c r="AC278">
        <f>Datenblatt!$I$21</f>
        <v>80</v>
      </c>
      <c r="AD278">
        <f>Datenblatt!$I$29</f>
        <v>71</v>
      </c>
      <c r="AE278">
        <f>Datenblatt!$I$37</f>
        <v>75</v>
      </c>
      <c r="AF278" s="7" t="e">
        <f t="shared" si="19"/>
        <v>#DIV/0!</v>
      </c>
    </row>
    <row r="279" spans="11:32" ht="18.75" x14ac:dyDescent="0.3">
      <c r="K279" s="3" t="e">
        <f>IF(AND($C279=13,Datenblatt!M279&lt;Datenblatt!$S$3),0,IF(AND($C279=14,Datenblatt!M279&lt;Datenblatt!$S$4),0,IF(AND($C279=15,Datenblatt!M279&lt;Datenblatt!$S$5),0,IF(AND($C279=16,Datenblatt!M279&lt;Datenblatt!$S$6),0,IF(AND($C279=12,Datenblatt!M279&lt;Datenblatt!$S$7),0,IF(AND($C279=11,Datenblatt!M279&lt;Datenblatt!$S$8),0,IF(AND($C279=13,Datenblatt!M279&gt;Datenblatt!$R$3),100,IF(AND($C279=14,Datenblatt!M279&gt;Datenblatt!$R$4),100,IF(AND($C279=15,Datenblatt!M279&gt;Datenblatt!$R$5),100,IF(AND($C279=16,Datenblatt!M279&gt;Datenblatt!$R$6),100,IF(AND($C279=12,Datenblatt!M279&gt;Datenblatt!$R$7),100,IF(AND($C279=11,Datenblatt!M279&gt;Datenblatt!$R$8),100,IF(Übersicht!$C279=13,Datenblatt!$B$35*Datenblatt!M279^3+Datenblatt!$C$35*Datenblatt!M279^2+Datenblatt!$D$35*Datenblatt!M279+Datenblatt!$E$35,IF(Übersicht!$C279=14,Datenblatt!$B$36*Datenblatt!M279^3+Datenblatt!$C$36*Datenblatt!M279^2+Datenblatt!$D$36*Datenblatt!M279+Datenblatt!$E$36,IF(Übersicht!$C279=15,Datenblatt!$B$37*Datenblatt!M279^3+Datenblatt!$C$37*Datenblatt!M279^2+Datenblatt!$D$37*Datenblatt!M279+Datenblatt!$E$37,IF(Übersicht!$C279=16,Datenblatt!$B$38*Datenblatt!M279^3+Datenblatt!$C$38*Datenblatt!M279^2+Datenblatt!$D$38*Datenblatt!M279+Datenblatt!$E$38,IF(Übersicht!$C279=12,Datenblatt!$B$39*Datenblatt!M279^3+Datenblatt!$C$39*Datenblatt!M279^2+Datenblatt!$D$39*Datenblatt!M279+Datenblatt!$E$39,IF(Übersicht!$C279=11,Datenblatt!$B$40*Datenblatt!M279^3+Datenblatt!$C$40*Datenblatt!M279^2+Datenblatt!$D$40*Datenblatt!M279+Datenblatt!$E$40,0))))))))))))))))))</f>
        <v>#DIV/0!</v>
      </c>
      <c r="L279" s="3"/>
      <c r="M279" t="e">
        <f>IF(AND(Übersicht!$C279=13,Datenblatt!O279&lt;Datenblatt!$Y$3),0,IF(AND(Übersicht!$C279=14,Datenblatt!O279&lt;Datenblatt!$Y$4),0,IF(AND(Übersicht!$C279=15,Datenblatt!O279&lt;Datenblatt!$Y$5),0,IF(AND(Übersicht!$C279=16,Datenblatt!O279&lt;Datenblatt!$Y$6),0,IF(AND(Übersicht!$C279=12,Datenblatt!O279&lt;Datenblatt!$Y$7),0,IF(AND(Übersicht!$C279=11,Datenblatt!O279&lt;Datenblatt!$Y$8),0,IF(AND($C279=13,Datenblatt!O279&gt;Datenblatt!$X$3),100,IF(AND($C279=14,Datenblatt!O279&gt;Datenblatt!$X$4),100,IF(AND($C279=15,Datenblatt!O279&gt;Datenblatt!$X$5),100,IF(AND($C279=16,Datenblatt!O279&gt;Datenblatt!$X$6),100,IF(AND($C279=12,Datenblatt!O279&gt;Datenblatt!$X$7),100,IF(AND($C279=11,Datenblatt!O279&gt;Datenblatt!$X$8),100,IF(Übersicht!$C279=13,Datenblatt!$B$11*Datenblatt!O279^3+Datenblatt!$C$11*Datenblatt!O279^2+Datenblatt!$D$11*Datenblatt!O279+Datenblatt!$E$11,IF(Übersicht!$C279=14,Datenblatt!$B$12*Datenblatt!O279^3+Datenblatt!$C$12*Datenblatt!O279^2+Datenblatt!$D$12*Datenblatt!O279+Datenblatt!$E$12,IF(Übersicht!$C279=15,Datenblatt!$B$13*Datenblatt!O279^3+Datenblatt!$C$13*Datenblatt!O279^2+Datenblatt!$D$13*Datenblatt!O279+Datenblatt!$E$13,IF(Übersicht!$C279=16,Datenblatt!$B$14*Datenblatt!O279^3+Datenblatt!$C$14*Datenblatt!O279^2+Datenblatt!$D$14*Datenblatt!O279+Datenblatt!$E$14,IF(Übersicht!$C279=12,Datenblatt!$B$15*Datenblatt!O279^3+Datenblatt!$C$15*Datenblatt!O279^2+Datenblatt!$D$15*Datenblatt!O279+Datenblatt!$E$15,IF(Übersicht!$C279=11,Datenblatt!$B$16*Datenblatt!O279^3+Datenblatt!$C$16*Datenblatt!O279^2+Datenblatt!$D$16*Datenblatt!O279+Datenblatt!$E$16,0))))))))))))))))))</f>
        <v>#DIV/0!</v>
      </c>
      <c r="N279">
        <f>IF(AND($C279=13,H279&lt;Datenblatt!$AA$3),0,IF(AND($C279=14,H279&lt;Datenblatt!$AA$4),0,IF(AND($C279=15,H279&lt;Datenblatt!$AA$5),0,IF(AND($C279=16,H279&lt;Datenblatt!$AA$6),0,IF(AND($C279=12,H279&lt;Datenblatt!$AA$7),0,IF(AND($C279=11,H279&lt;Datenblatt!$AA$8),0,IF(AND($C279=13,H279&gt;Datenblatt!$Z$3),100,IF(AND($C279=14,H279&gt;Datenblatt!$Z$4),100,IF(AND($C279=15,H279&gt;Datenblatt!$Z$5),100,IF(AND($C279=16,H279&gt;Datenblatt!$Z$6),100,IF(AND($C279=12,H279&gt;Datenblatt!$Z$7),100,IF(AND($C279=11,H279&gt;Datenblatt!$Z$8),100,IF($C279=13,(Datenblatt!$B$19*Übersicht!H279^3)+(Datenblatt!$C$19*Übersicht!H279^2)+(Datenblatt!$D$19*Übersicht!H279)+Datenblatt!$E$19,IF($C279=14,(Datenblatt!$B$20*Übersicht!H279^3)+(Datenblatt!$C$20*Übersicht!H279^2)+(Datenblatt!$D$20*Übersicht!H279)+Datenblatt!$E$20,IF($C279=15,(Datenblatt!$B$21*Übersicht!H279^3)+(Datenblatt!$C$21*Übersicht!H279^2)+(Datenblatt!$D$21*Übersicht!H279)+Datenblatt!$E$21,IF($C279=16,(Datenblatt!$B$22*Übersicht!H279^3)+(Datenblatt!$C$22*Übersicht!H279^2)+(Datenblatt!$D$22*Übersicht!H279)+Datenblatt!$E$22,IF($C279=12,(Datenblatt!$B$23*Übersicht!H279^3)+(Datenblatt!$C$23*Übersicht!H279^2)+(Datenblatt!$D$23*Übersicht!H279)+Datenblatt!$E$23,IF($C279=11,(Datenblatt!$B$24*Übersicht!H279^3)+(Datenblatt!$C$24*Übersicht!H279^2)+(Datenblatt!$D$24*Übersicht!H279)+Datenblatt!$E$24,0))))))))))))))))))</f>
        <v>0</v>
      </c>
      <c r="O279">
        <f>IF(AND(I279="",C279=11),Datenblatt!$I$26,IF(AND(I279="",C279=12),Datenblatt!$I$26,IF(AND(I279="",C279=16),Datenblatt!$I$27,IF(AND(I279="",C279=15),Datenblatt!$I$26,IF(AND(I279="",C279=14),Datenblatt!$I$26,IF(AND(I279="",C279=13),Datenblatt!$I$26,IF(AND($C279=13,I279&gt;Datenblatt!$AC$3),0,IF(AND($C279=14,I279&gt;Datenblatt!$AC$4),0,IF(AND($C279=15,I279&gt;Datenblatt!$AC$5),0,IF(AND($C279=16,I279&gt;Datenblatt!$AC$6),0,IF(AND($C279=12,I279&gt;Datenblatt!$AC$7),0,IF(AND($C279=11,I279&gt;Datenblatt!$AC$8),0,IF(AND($C279=13,I279&lt;Datenblatt!$AB$3),100,IF(AND($C279=14,I279&lt;Datenblatt!$AB$4),100,IF(AND($C279=15,I279&lt;Datenblatt!$AB$5),100,IF(AND($C279=16,I279&lt;Datenblatt!$AB$6),100,IF(AND($C279=12,I279&lt;Datenblatt!$AB$7),100,IF(AND($C279=11,I279&lt;Datenblatt!$AB$8),100,IF($C279=13,(Datenblatt!$B$27*Übersicht!I279^3)+(Datenblatt!$C$27*Übersicht!I279^2)+(Datenblatt!$D$27*Übersicht!I279)+Datenblatt!$E$27,IF($C279=14,(Datenblatt!$B$28*Übersicht!I279^3)+(Datenblatt!$C$28*Übersicht!I279^2)+(Datenblatt!$D$28*Übersicht!I279)+Datenblatt!$E$28,IF($C279=15,(Datenblatt!$B$29*Übersicht!I279^3)+(Datenblatt!$C$29*Übersicht!I279^2)+(Datenblatt!$D$29*Übersicht!I279)+Datenblatt!$E$29,IF($C279=16,(Datenblatt!$B$30*Übersicht!I279^3)+(Datenblatt!$C$30*Übersicht!I279^2)+(Datenblatt!$D$30*Übersicht!I279)+Datenblatt!$E$30,IF($C279=12,(Datenblatt!$B$31*Übersicht!I279^3)+(Datenblatt!$C$31*Übersicht!I279^2)+(Datenblatt!$D$31*Übersicht!I279)+Datenblatt!$E$31,IF($C279=11,(Datenblatt!$B$32*Übersicht!I279^3)+(Datenblatt!$C$32*Übersicht!I279^2)+(Datenblatt!$D$32*Übersicht!I279)+Datenblatt!$E$32,0))))))))))))))))))))))))</f>
        <v>0</v>
      </c>
      <c r="P279">
        <f>IF(AND(I279="",C279=11),Datenblatt!$I$29,IF(AND(I279="",C279=12),Datenblatt!$I$29,IF(AND(I279="",C279=16),Datenblatt!$I$29,IF(AND(I279="",C279=15),Datenblatt!$I$29,IF(AND(I279="",C279=14),Datenblatt!$I$29,IF(AND(I279="",C279=13),Datenblatt!$I$29,IF(AND($C279=13,I279&gt;Datenblatt!$AC$3),0,IF(AND($C279=14,I279&gt;Datenblatt!$AC$4),0,IF(AND($C279=15,I279&gt;Datenblatt!$AC$5),0,IF(AND($C279=16,I279&gt;Datenblatt!$AC$6),0,IF(AND($C279=12,I279&gt;Datenblatt!$AC$7),0,IF(AND($C279=11,I279&gt;Datenblatt!$AC$8),0,IF(AND($C279=13,I279&lt;Datenblatt!$AB$3),100,IF(AND($C279=14,I279&lt;Datenblatt!$AB$4),100,IF(AND($C279=15,I279&lt;Datenblatt!$AB$5),100,IF(AND($C279=16,I279&lt;Datenblatt!$AB$6),100,IF(AND($C279=12,I279&lt;Datenblatt!$AB$7),100,IF(AND($C279=11,I279&lt;Datenblatt!$AB$8),100,IF($C279=13,(Datenblatt!$B$27*Übersicht!I279^3)+(Datenblatt!$C$27*Übersicht!I279^2)+(Datenblatt!$D$27*Übersicht!I279)+Datenblatt!$E$27,IF($C279=14,(Datenblatt!$B$28*Übersicht!I279^3)+(Datenblatt!$C$28*Übersicht!I279^2)+(Datenblatt!$D$28*Übersicht!I279)+Datenblatt!$E$28,IF($C279=15,(Datenblatt!$B$29*Übersicht!I279^3)+(Datenblatt!$C$29*Übersicht!I279^2)+(Datenblatt!$D$29*Übersicht!I279)+Datenblatt!$E$29,IF($C279=16,(Datenblatt!$B$30*Übersicht!I279^3)+(Datenblatt!$C$30*Übersicht!I279^2)+(Datenblatt!$D$30*Übersicht!I279)+Datenblatt!$E$30,IF($C279=12,(Datenblatt!$B$31*Übersicht!I279^3)+(Datenblatt!$C$31*Übersicht!I279^2)+(Datenblatt!$D$31*Übersicht!I279)+Datenblatt!$E$31,IF($C279=11,(Datenblatt!$B$32*Übersicht!I279^3)+(Datenblatt!$C$32*Übersicht!I279^2)+(Datenblatt!$D$32*Übersicht!I279)+Datenblatt!$E$32,0))))))))))))))))))))))))</f>
        <v>0</v>
      </c>
      <c r="Q279" s="2" t="e">
        <f t="shared" si="16"/>
        <v>#DIV/0!</v>
      </c>
      <c r="R279" s="2" t="e">
        <f t="shared" si="17"/>
        <v>#DIV/0!</v>
      </c>
      <c r="T279" s="2"/>
      <c r="U279" s="2">
        <f>Datenblatt!$I$10</f>
        <v>63</v>
      </c>
      <c r="V279" s="2">
        <f>Datenblatt!$I$18</f>
        <v>62</v>
      </c>
      <c r="W279" s="2">
        <f>Datenblatt!$I$26</f>
        <v>56</v>
      </c>
      <c r="X279" s="2">
        <f>Datenblatt!$I$34</f>
        <v>58</v>
      </c>
      <c r="Y279" s="7" t="e">
        <f t="shared" si="18"/>
        <v>#DIV/0!</v>
      </c>
      <c r="AA279" s="2">
        <f>Datenblatt!$I$5</f>
        <v>73</v>
      </c>
      <c r="AB279">
        <f>Datenblatt!$I$13</f>
        <v>80</v>
      </c>
      <c r="AC279">
        <f>Datenblatt!$I$21</f>
        <v>80</v>
      </c>
      <c r="AD279">
        <f>Datenblatt!$I$29</f>
        <v>71</v>
      </c>
      <c r="AE279">
        <f>Datenblatt!$I$37</f>
        <v>75</v>
      </c>
      <c r="AF279" s="7" t="e">
        <f t="shared" si="19"/>
        <v>#DIV/0!</v>
      </c>
    </row>
    <row r="280" spans="11:32" ht="18.75" x14ac:dyDescent="0.3">
      <c r="K280" s="3" t="e">
        <f>IF(AND($C280=13,Datenblatt!M280&lt;Datenblatt!$S$3),0,IF(AND($C280=14,Datenblatt!M280&lt;Datenblatt!$S$4),0,IF(AND($C280=15,Datenblatt!M280&lt;Datenblatt!$S$5),0,IF(AND($C280=16,Datenblatt!M280&lt;Datenblatt!$S$6),0,IF(AND($C280=12,Datenblatt!M280&lt;Datenblatt!$S$7),0,IF(AND($C280=11,Datenblatt!M280&lt;Datenblatt!$S$8),0,IF(AND($C280=13,Datenblatt!M280&gt;Datenblatt!$R$3),100,IF(AND($C280=14,Datenblatt!M280&gt;Datenblatt!$R$4),100,IF(AND($C280=15,Datenblatt!M280&gt;Datenblatt!$R$5),100,IF(AND($C280=16,Datenblatt!M280&gt;Datenblatt!$R$6),100,IF(AND($C280=12,Datenblatt!M280&gt;Datenblatt!$R$7),100,IF(AND($C280=11,Datenblatt!M280&gt;Datenblatt!$R$8),100,IF(Übersicht!$C280=13,Datenblatt!$B$35*Datenblatt!M280^3+Datenblatt!$C$35*Datenblatt!M280^2+Datenblatt!$D$35*Datenblatt!M280+Datenblatt!$E$35,IF(Übersicht!$C280=14,Datenblatt!$B$36*Datenblatt!M280^3+Datenblatt!$C$36*Datenblatt!M280^2+Datenblatt!$D$36*Datenblatt!M280+Datenblatt!$E$36,IF(Übersicht!$C280=15,Datenblatt!$B$37*Datenblatt!M280^3+Datenblatt!$C$37*Datenblatt!M280^2+Datenblatt!$D$37*Datenblatt!M280+Datenblatt!$E$37,IF(Übersicht!$C280=16,Datenblatt!$B$38*Datenblatt!M280^3+Datenblatt!$C$38*Datenblatt!M280^2+Datenblatt!$D$38*Datenblatt!M280+Datenblatt!$E$38,IF(Übersicht!$C280=12,Datenblatt!$B$39*Datenblatt!M280^3+Datenblatt!$C$39*Datenblatt!M280^2+Datenblatt!$D$39*Datenblatt!M280+Datenblatt!$E$39,IF(Übersicht!$C280=11,Datenblatt!$B$40*Datenblatt!M280^3+Datenblatt!$C$40*Datenblatt!M280^2+Datenblatt!$D$40*Datenblatt!M280+Datenblatt!$E$40,0))))))))))))))))))</f>
        <v>#DIV/0!</v>
      </c>
      <c r="L280" s="3"/>
      <c r="M280" t="e">
        <f>IF(AND(Übersicht!$C280=13,Datenblatt!O280&lt;Datenblatt!$Y$3),0,IF(AND(Übersicht!$C280=14,Datenblatt!O280&lt;Datenblatt!$Y$4),0,IF(AND(Übersicht!$C280=15,Datenblatt!O280&lt;Datenblatt!$Y$5),0,IF(AND(Übersicht!$C280=16,Datenblatt!O280&lt;Datenblatt!$Y$6),0,IF(AND(Übersicht!$C280=12,Datenblatt!O280&lt;Datenblatt!$Y$7),0,IF(AND(Übersicht!$C280=11,Datenblatt!O280&lt;Datenblatt!$Y$8),0,IF(AND($C280=13,Datenblatt!O280&gt;Datenblatt!$X$3),100,IF(AND($C280=14,Datenblatt!O280&gt;Datenblatt!$X$4),100,IF(AND($C280=15,Datenblatt!O280&gt;Datenblatt!$X$5),100,IF(AND($C280=16,Datenblatt!O280&gt;Datenblatt!$X$6),100,IF(AND($C280=12,Datenblatt!O280&gt;Datenblatt!$X$7),100,IF(AND($C280=11,Datenblatt!O280&gt;Datenblatt!$X$8),100,IF(Übersicht!$C280=13,Datenblatt!$B$11*Datenblatt!O280^3+Datenblatt!$C$11*Datenblatt!O280^2+Datenblatt!$D$11*Datenblatt!O280+Datenblatt!$E$11,IF(Übersicht!$C280=14,Datenblatt!$B$12*Datenblatt!O280^3+Datenblatt!$C$12*Datenblatt!O280^2+Datenblatt!$D$12*Datenblatt!O280+Datenblatt!$E$12,IF(Übersicht!$C280=15,Datenblatt!$B$13*Datenblatt!O280^3+Datenblatt!$C$13*Datenblatt!O280^2+Datenblatt!$D$13*Datenblatt!O280+Datenblatt!$E$13,IF(Übersicht!$C280=16,Datenblatt!$B$14*Datenblatt!O280^3+Datenblatt!$C$14*Datenblatt!O280^2+Datenblatt!$D$14*Datenblatt!O280+Datenblatt!$E$14,IF(Übersicht!$C280=12,Datenblatt!$B$15*Datenblatt!O280^3+Datenblatt!$C$15*Datenblatt!O280^2+Datenblatt!$D$15*Datenblatt!O280+Datenblatt!$E$15,IF(Übersicht!$C280=11,Datenblatt!$B$16*Datenblatt!O280^3+Datenblatt!$C$16*Datenblatt!O280^2+Datenblatt!$D$16*Datenblatt!O280+Datenblatt!$E$16,0))))))))))))))))))</f>
        <v>#DIV/0!</v>
      </c>
      <c r="N280">
        <f>IF(AND($C280=13,H280&lt;Datenblatt!$AA$3),0,IF(AND($C280=14,H280&lt;Datenblatt!$AA$4),0,IF(AND($C280=15,H280&lt;Datenblatt!$AA$5),0,IF(AND($C280=16,H280&lt;Datenblatt!$AA$6),0,IF(AND($C280=12,H280&lt;Datenblatt!$AA$7),0,IF(AND($C280=11,H280&lt;Datenblatt!$AA$8),0,IF(AND($C280=13,H280&gt;Datenblatt!$Z$3),100,IF(AND($C280=14,H280&gt;Datenblatt!$Z$4),100,IF(AND($C280=15,H280&gt;Datenblatt!$Z$5),100,IF(AND($C280=16,H280&gt;Datenblatt!$Z$6),100,IF(AND($C280=12,H280&gt;Datenblatt!$Z$7),100,IF(AND($C280=11,H280&gt;Datenblatt!$Z$8),100,IF($C280=13,(Datenblatt!$B$19*Übersicht!H280^3)+(Datenblatt!$C$19*Übersicht!H280^2)+(Datenblatt!$D$19*Übersicht!H280)+Datenblatt!$E$19,IF($C280=14,(Datenblatt!$B$20*Übersicht!H280^3)+(Datenblatt!$C$20*Übersicht!H280^2)+(Datenblatt!$D$20*Übersicht!H280)+Datenblatt!$E$20,IF($C280=15,(Datenblatt!$B$21*Übersicht!H280^3)+(Datenblatt!$C$21*Übersicht!H280^2)+(Datenblatt!$D$21*Übersicht!H280)+Datenblatt!$E$21,IF($C280=16,(Datenblatt!$B$22*Übersicht!H280^3)+(Datenblatt!$C$22*Übersicht!H280^2)+(Datenblatt!$D$22*Übersicht!H280)+Datenblatt!$E$22,IF($C280=12,(Datenblatt!$B$23*Übersicht!H280^3)+(Datenblatt!$C$23*Übersicht!H280^2)+(Datenblatt!$D$23*Übersicht!H280)+Datenblatt!$E$23,IF($C280=11,(Datenblatt!$B$24*Übersicht!H280^3)+(Datenblatt!$C$24*Übersicht!H280^2)+(Datenblatt!$D$24*Übersicht!H280)+Datenblatt!$E$24,0))))))))))))))))))</f>
        <v>0</v>
      </c>
      <c r="O280">
        <f>IF(AND(I280="",C280=11),Datenblatt!$I$26,IF(AND(I280="",C280=12),Datenblatt!$I$26,IF(AND(I280="",C280=16),Datenblatt!$I$27,IF(AND(I280="",C280=15),Datenblatt!$I$26,IF(AND(I280="",C280=14),Datenblatt!$I$26,IF(AND(I280="",C280=13),Datenblatt!$I$26,IF(AND($C280=13,I280&gt;Datenblatt!$AC$3),0,IF(AND($C280=14,I280&gt;Datenblatt!$AC$4),0,IF(AND($C280=15,I280&gt;Datenblatt!$AC$5),0,IF(AND($C280=16,I280&gt;Datenblatt!$AC$6),0,IF(AND($C280=12,I280&gt;Datenblatt!$AC$7),0,IF(AND($C280=11,I280&gt;Datenblatt!$AC$8),0,IF(AND($C280=13,I280&lt;Datenblatt!$AB$3),100,IF(AND($C280=14,I280&lt;Datenblatt!$AB$4),100,IF(AND($C280=15,I280&lt;Datenblatt!$AB$5),100,IF(AND($C280=16,I280&lt;Datenblatt!$AB$6),100,IF(AND($C280=12,I280&lt;Datenblatt!$AB$7),100,IF(AND($C280=11,I280&lt;Datenblatt!$AB$8),100,IF($C280=13,(Datenblatt!$B$27*Übersicht!I280^3)+(Datenblatt!$C$27*Übersicht!I280^2)+(Datenblatt!$D$27*Übersicht!I280)+Datenblatt!$E$27,IF($C280=14,(Datenblatt!$B$28*Übersicht!I280^3)+(Datenblatt!$C$28*Übersicht!I280^2)+(Datenblatt!$D$28*Übersicht!I280)+Datenblatt!$E$28,IF($C280=15,(Datenblatt!$B$29*Übersicht!I280^3)+(Datenblatt!$C$29*Übersicht!I280^2)+(Datenblatt!$D$29*Übersicht!I280)+Datenblatt!$E$29,IF($C280=16,(Datenblatt!$B$30*Übersicht!I280^3)+(Datenblatt!$C$30*Übersicht!I280^2)+(Datenblatt!$D$30*Übersicht!I280)+Datenblatt!$E$30,IF($C280=12,(Datenblatt!$B$31*Übersicht!I280^3)+(Datenblatt!$C$31*Übersicht!I280^2)+(Datenblatt!$D$31*Übersicht!I280)+Datenblatt!$E$31,IF($C280=11,(Datenblatt!$B$32*Übersicht!I280^3)+(Datenblatt!$C$32*Übersicht!I280^2)+(Datenblatt!$D$32*Übersicht!I280)+Datenblatt!$E$32,0))))))))))))))))))))))))</f>
        <v>0</v>
      </c>
      <c r="P280">
        <f>IF(AND(I280="",C280=11),Datenblatt!$I$29,IF(AND(I280="",C280=12),Datenblatt!$I$29,IF(AND(I280="",C280=16),Datenblatt!$I$29,IF(AND(I280="",C280=15),Datenblatt!$I$29,IF(AND(I280="",C280=14),Datenblatt!$I$29,IF(AND(I280="",C280=13),Datenblatt!$I$29,IF(AND($C280=13,I280&gt;Datenblatt!$AC$3),0,IF(AND($C280=14,I280&gt;Datenblatt!$AC$4),0,IF(AND($C280=15,I280&gt;Datenblatt!$AC$5),0,IF(AND($C280=16,I280&gt;Datenblatt!$AC$6),0,IF(AND($C280=12,I280&gt;Datenblatt!$AC$7),0,IF(AND($C280=11,I280&gt;Datenblatt!$AC$8),0,IF(AND($C280=13,I280&lt;Datenblatt!$AB$3),100,IF(AND($C280=14,I280&lt;Datenblatt!$AB$4),100,IF(AND($C280=15,I280&lt;Datenblatt!$AB$5),100,IF(AND($C280=16,I280&lt;Datenblatt!$AB$6),100,IF(AND($C280=12,I280&lt;Datenblatt!$AB$7),100,IF(AND($C280=11,I280&lt;Datenblatt!$AB$8),100,IF($C280=13,(Datenblatt!$B$27*Übersicht!I280^3)+(Datenblatt!$C$27*Übersicht!I280^2)+(Datenblatt!$D$27*Übersicht!I280)+Datenblatt!$E$27,IF($C280=14,(Datenblatt!$B$28*Übersicht!I280^3)+(Datenblatt!$C$28*Übersicht!I280^2)+(Datenblatt!$D$28*Übersicht!I280)+Datenblatt!$E$28,IF($C280=15,(Datenblatt!$B$29*Übersicht!I280^3)+(Datenblatt!$C$29*Übersicht!I280^2)+(Datenblatt!$D$29*Übersicht!I280)+Datenblatt!$E$29,IF($C280=16,(Datenblatt!$B$30*Übersicht!I280^3)+(Datenblatt!$C$30*Übersicht!I280^2)+(Datenblatt!$D$30*Übersicht!I280)+Datenblatt!$E$30,IF($C280=12,(Datenblatt!$B$31*Übersicht!I280^3)+(Datenblatt!$C$31*Übersicht!I280^2)+(Datenblatt!$D$31*Übersicht!I280)+Datenblatt!$E$31,IF($C280=11,(Datenblatt!$B$32*Übersicht!I280^3)+(Datenblatt!$C$32*Übersicht!I280^2)+(Datenblatt!$D$32*Übersicht!I280)+Datenblatt!$E$32,0))))))))))))))))))))))))</f>
        <v>0</v>
      </c>
      <c r="Q280" s="2" t="e">
        <f t="shared" si="16"/>
        <v>#DIV/0!</v>
      </c>
      <c r="R280" s="2" t="e">
        <f t="shared" si="17"/>
        <v>#DIV/0!</v>
      </c>
      <c r="T280" s="2"/>
      <c r="U280" s="2">
        <f>Datenblatt!$I$10</f>
        <v>63</v>
      </c>
      <c r="V280" s="2">
        <f>Datenblatt!$I$18</f>
        <v>62</v>
      </c>
      <c r="W280" s="2">
        <f>Datenblatt!$I$26</f>
        <v>56</v>
      </c>
      <c r="X280" s="2">
        <f>Datenblatt!$I$34</f>
        <v>58</v>
      </c>
      <c r="Y280" s="7" t="e">
        <f t="shared" si="18"/>
        <v>#DIV/0!</v>
      </c>
      <c r="AA280" s="2">
        <f>Datenblatt!$I$5</f>
        <v>73</v>
      </c>
      <c r="AB280">
        <f>Datenblatt!$I$13</f>
        <v>80</v>
      </c>
      <c r="AC280">
        <f>Datenblatt!$I$21</f>
        <v>80</v>
      </c>
      <c r="AD280">
        <f>Datenblatt!$I$29</f>
        <v>71</v>
      </c>
      <c r="AE280">
        <f>Datenblatt!$I$37</f>
        <v>75</v>
      </c>
      <c r="AF280" s="7" t="e">
        <f t="shared" si="19"/>
        <v>#DIV/0!</v>
      </c>
    </row>
    <row r="281" spans="11:32" ht="18.75" x14ac:dyDescent="0.3">
      <c r="K281" s="3" t="e">
        <f>IF(AND($C281=13,Datenblatt!M281&lt;Datenblatt!$S$3),0,IF(AND($C281=14,Datenblatt!M281&lt;Datenblatt!$S$4),0,IF(AND($C281=15,Datenblatt!M281&lt;Datenblatt!$S$5),0,IF(AND($C281=16,Datenblatt!M281&lt;Datenblatt!$S$6),0,IF(AND($C281=12,Datenblatt!M281&lt;Datenblatt!$S$7),0,IF(AND($C281=11,Datenblatt!M281&lt;Datenblatt!$S$8),0,IF(AND($C281=13,Datenblatt!M281&gt;Datenblatt!$R$3),100,IF(AND($C281=14,Datenblatt!M281&gt;Datenblatt!$R$4),100,IF(AND($C281=15,Datenblatt!M281&gt;Datenblatt!$R$5),100,IF(AND($C281=16,Datenblatt!M281&gt;Datenblatt!$R$6),100,IF(AND($C281=12,Datenblatt!M281&gt;Datenblatt!$R$7),100,IF(AND($C281=11,Datenblatt!M281&gt;Datenblatt!$R$8),100,IF(Übersicht!$C281=13,Datenblatt!$B$35*Datenblatt!M281^3+Datenblatt!$C$35*Datenblatt!M281^2+Datenblatt!$D$35*Datenblatt!M281+Datenblatt!$E$35,IF(Übersicht!$C281=14,Datenblatt!$B$36*Datenblatt!M281^3+Datenblatt!$C$36*Datenblatt!M281^2+Datenblatt!$D$36*Datenblatt!M281+Datenblatt!$E$36,IF(Übersicht!$C281=15,Datenblatt!$B$37*Datenblatt!M281^3+Datenblatt!$C$37*Datenblatt!M281^2+Datenblatt!$D$37*Datenblatt!M281+Datenblatt!$E$37,IF(Übersicht!$C281=16,Datenblatt!$B$38*Datenblatt!M281^3+Datenblatt!$C$38*Datenblatt!M281^2+Datenblatt!$D$38*Datenblatt!M281+Datenblatt!$E$38,IF(Übersicht!$C281=12,Datenblatt!$B$39*Datenblatt!M281^3+Datenblatt!$C$39*Datenblatt!M281^2+Datenblatt!$D$39*Datenblatt!M281+Datenblatt!$E$39,IF(Übersicht!$C281=11,Datenblatt!$B$40*Datenblatt!M281^3+Datenblatt!$C$40*Datenblatt!M281^2+Datenblatt!$D$40*Datenblatt!M281+Datenblatt!$E$40,0))))))))))))))))))</f>
        <v>#DIV/0!</v>
      </c>
      <c r="L281" s="3"/>
      <c r="M281" t="e">
        <f>IF(AND(Übersicht!$C281=13,Datenblatt!O281&lt;Datenblatt!$Y$3),0,IF(AND(Übersicht!$C281=14,Datenblatt!O281&lt;Datenblatt!$Y$4),0,IF(AND(Übersicht!$C281=15,Datenblatt!O281&lt;Datenblatt!$Y$5),0,IF(AND(Übersicht!$C281=16,Datenblatt!O281&lt;Datenblatt!$Y$6),0,IF(AND(Übersicht!$C281=12,Datenblatt!O281&lt;Datenblatt!$Y$7),0,IF(AND(Übersicht!$C281=11,Datenblatt!O281&lt;Datenblatt!$Y$8),0,IF(AND($C281=13,Datenblatt!O281&gt;Datenblatt!$X$3),100,IF(AND($C281=14,Datenblatt!O281&gt;Datenblatt!$X$4),100,IF(AND($C281=15,Datenblatt!O281&gt;Datenblatt!$X$5),100,IF(AND($C281=16,Datenblatt!O281&gt;Datenblatt!$X$6),100,IF(AND($C281=12,Datenblatt!O281&gt;Datenblatt!$X$7),100,IF(AND($C281=11,Datenblatt!O281&gt;Datenblatt!$X$8),100,IF(Übersicht!$C281=13,Datenblatt!$B$11*Datenblatt!O281^3+Datenblatt!$C$11*Datenblatt!O281^2+Datenblatt!$D$11*Datenblatt!O281+Datenblatt!$E$11,IF(Übersicht!$C281=14,Datenblatt!$B$12*Datenblatt!O281^3+Datenblatt!$C$12*Datenblatt!O281^2+Datenblatt!$D$12*Datenblatt!O281+Datenblatt!$E$12,IF(Übersicht!$C281=15,Datenblatt!$B$13*Datenblatt!O281^3+Datenblatt!$C$13*Datenblatt!O281^2+Datenblatt!$D$13*Datenblatt!O281+Datenblatt!$E$13,IF(Übersicht!$C281=16,Datenblatt!$B$14*Datenblatt!O281^3+Datenblatt!$C$14*Datenblatt!O281^2+Datenblatt!$D$14*Datenblatt!O281+Datenblatt!$E$14,IF(Übersicht!$C281=12,Datenblatt!$B$15*Datenblatt!O281^3+Datenblatt!$C$15*Datenblatt!O281^2+Datenblatt!$D$15*Datenblatt!O281+Datenblatt!$E$15,IF(Übersicht!$C281=11,Datenblatt!$B$16*Datenblatt!O281^3+Datenblatt!$C$16*Datenblatt!O281^2+Datenblatt!$D$16*Datenblatt!O281+Datenblatt!$E$16,0))))))))))))))))))</f>
        <v>#DIV/0!</v>
      </c>
      <c r="N281">
        <f>IF(AND($C281=13,H281&lt;Datenblatt!$AA$3),0,IF(AND($C281=14,H281&lt;Datenblatt!$AA$4),0,IF(AND($C281=15,H281&lt;Datenblatt!$AA$5),0,IF(AND($C281=16,H281&lt;Datenblatt!$AA$6),0,IF(AND($C281=12,H281&lt;Datenblatt!$AA$7),0,IF(AND($C281=11,H281&lt;Datenblatt!$AA$8),0,IF(AND($C281=13,H281&gt;Datenblatt!$Z$3),100,IF(AND($C281=14,H281&gt;Datenblatt!$Z$4),100,IF(AND($C281=15,H281&gt;Datenblatt!$Z$5),100,IF(AND($C281=16,H281&gt;Datenblatt!$Z$6),100,IF(AND($C281=12,H281&gt;Datenblatt!$Z$7),100,IF(AND($C281=11,H281&gt;Datenblatt!$Z$8),100,IF($C281=13,(Datenblatt!$B$19*Übersicht!H281^3)+(Datenblatt!$C$19*Übersicht!H281^2)+(Datenblatt!$D$19*Übersicht!H281)+Datenblatt!$E$19,IF($C281=14,(Datenblatt!$B$20*Übersicht!H281^3)+(Datenblatt!$C$20*Übersicht!H281^2)+(Datenblatt!$D$20*Übersicht!H281)+Datenblatt!$E$20,IF($C281=15,(Datenblatt!$B$21*Übersicht!H281^3)+(Datenblatt!$C$21*Übersicht!H281^2)+(Datenblatt!$D$21*Übersicht!H281)+Datenblatt!$E$21,IF($C281=16,(Datenblatt!$B$22*Übersicht!H281^3)+(Datenblatt!$C$22*Übersicht!H281^2)+(Datenblatt!$D$22*Übersicht!H281)+Datenblatt!$E$22,IF($C281=12,(Datenblatt!$B$23*Übersicht!H281^3)+(Datenblatt!$C$23*Übersicht!H281^2)+(Datenblatt!$D$23*Übersicht!H281)+Datenblatt!$E$23,IF($C281=11,(Datenblatt!$B$24*Übersicht!H281^3)+(Datenblatt!$C$24*Übersicht!H281^2)+(Datenblatt!$D$24*Übersicht!H281)+Datenblatt!$E$24,0))))))))))))))))))</f>
        <v>0</v>
      </c>
      <c r="O281">
        <f>IF(AND(I281="",C281=11),Datenblatt!$I$26,IF(AND(I281="",C281=12),Datenblatt!$I$26,IF(AND(I281="",C281=16),Datenblatt!$I$27,IF(AND(I281="",C281=15),Datenblatt!$I$26,IF(AND(I281="",C281=14),Datenblatt!$I$26,IF(AND(I281="",C281=13),Datenblatt!$I$26,IF(AND($C281=13,I281&gt;Datenblatt!$AC$3),0,IF(AND($C281=14,I281&gt;Datenblatt!$AC$4),0,IF(AND($C281=15,I281&gt;Datenblatt!$AC$5),0,IF(AND($C281=16,I281&gt;Datenblatt!$AC$6),0,IF(AND($C281=12,I281&gt;Datenblatt!$AC$7),0,IF(AND($C281=11,I281&gt;Datenblatt!$AC$8),0,IF(AND($C281=13,I281&lt;Datenblatt!$AB$3),100,IF(AND($C281=14,I281&lt;Datenblatt!$AB$4),100,IF(AND($C281=15,I281&lt;Datenblatt!$AB$5),100,IF(AND($C281=16,I281&lt;Datenblatt!$AB$6),100,IF(AND($C281=12,I281&lt;Datenblatt!$AB$7),100,IF(AND($C281=11,I281&lt;Datenblatt!$AB$8),100,IF($C281=13,(Datenblatt!$B$27*Übersicht!I281^3)+(Datenblatt!$C$27*Übersicht!I281^2)+(Datenblatt!$D$27*Übersicht!I281)+Datenblatt!$E$27,IF($C281=14,(Datenblatt!$B$28*Übersicht!I281^3)+(Datenblatt!$C$28*Übersicht!I281^2)+(Datenblatt!$D$28*Übersicht!I281)+Datenblatt!$E$28,IF($C281=15,(Datenblatt!$B$29*Übersicht!I281^3)+(Datenblatt!$C$29*Übersicht!I281^2)+(Datenblatt!$D$29*Übersicht!I281)+Datenblatt!$E$29,IF($C281=16,(Datenblatt!$B$30*Übersicht!I281^3)+(Datenblatt!$C$30*Übersicht!I281^2)+(Datenblatt!$D$30*Übersicht!I281)+Datenblatt!$E$30,IF($C281=12,(Datenblatt!$B$31*Übersicht!I281^3)+(Datenblatt!$C$31*Übersicht!I281^2)+(Datenblatt!$D$31*Übersicht!I281)+Datenblatt!$E$31,IF($C281=11,(Datenblatt!$B$32*Übersicht!I281^3)+(Datenblatt!$C$32*Übersicht!I281^2)+(Datenblatt!$D$32*Übersicht!I281)+Datenblatt!$E$32,0))))))))))))))))))))))))</f>
        <v>0</v>
      </c>
      <c r="P281">
        <f>IF(AND(I281="",C281=11),Datenblatt!$I$29,IF(AND(I281="",C281=12),Datenblatt!$I$29,IF(AND(I281="",C281=16),Datenblatt!$I$29,IF(AND(I281="",C281=15),Datenblatt!$I$29,IF(AND(I281="",C281=14),Datenblatt!$I$29,IF(AND(I281="",C281=13),Datenblatt!$I$29,IF(AND($C281=13,I281&gt;Datenblatt!$AC$3),0,IF(AND($C281=14,I281&gt;Datenblatt!$AC$4),0,IF(AND($C281=15,I281&gt;Datenblatt!$AC$5),0,IF(AND($C281=16,I281&gt;Datenblatt!$AC$6),0,IF(AND($C281=12,I281&gt;Datenblatt!$AC$7),0,IF(AND($C281=11,I281&gt;Datenblatt!$AC$8),0,IF(AND($C281=13,I281&lt;Datenblatt!$AB$3),100,IF(AND($C281=14,I281&lt;Datenblatt!$AB$4),100,IF(AND($C281=15,I281&lt;Datenblatt!$AB$5),100,IF(AND($C281=16,I281&lt;Datenblatt!$AB$6),100,IF(AND($C281=12,I281&lt;Datenblatt!$AB$7),100,IF(AND($C281=11,I281&lt;Datenblatt!$AB$8),100,IF($C281=13,(Datenblatt!$B$27*Übersicht!I281^3)+(Datenblatt!$C$27*Übersicht!I281^2)+(Datenblatt!$D$27*Übersicht!I281)+Datenblatt!$E$27,IF($C281=14,(Datenblatt!$B$28*Übersicht!I281^3)+(Datenblatt!$C$28*Übersicht!I281^2)+(Datenblatt!$D$28*Übersicht!I281)+Datenblatt!$E$28,IF($C281=15,(Datenblatt!$B$29*Übersicht!I281^3)+(Datenblatt!$C$29*Übersicht!I281^2)+(Datenblatt!$D$29*Übersicht!I281)+Datenblatt!$E$29,IF($C281=16,(Datenblatt!$B$30*Übersicht!I281^3)+(Datenblatt!$C$30*Übersicht!I281^2)+(Datenblatt!$D$30*Übersicht!I281)+Datenblatt!$E$30,IF($C281=12,(Datenblatt!$B$31*Übersicht!I281^3)+(Datenblatt!$C$31*Übersicht!I281^2)+(Datenblatt!$D$31*Übersicht!I281)+Datenblatt!$E$31,IF($C281=11,(Datenblatt!$B$32*Übersicht!I281^3)+(Datenblatt!$C$32*Übersicht!I281^2)+(Datenblatt!$D$32*Übersicht!I281)+Datenblatt!$E$32,0))))))))))))))))))))))))</f>
        <v>0</v>
      </c>
      <c r="Q281" s="2" t="e">
        <f t="shared" si="16"/>
        <v>#DIV/0!</v>
      </c>
      <c r="R281" s="2" t="e">
        <f t="shared" si="17"/>
        <v>#DIV/0!</v>
      </c>
      <c r="T281" s="2"/>
      <c r="U281" s="2">
        <f>Datenblatt!$I$10</f>
        <v>63</v>
      </c>
      <c r="V281" s="2">
        <f>Datenblatt!$I$18</f>
        <v>62</v>
      </c>
      <c r="W281" s="2">
        <f>Datenblatt!$I$26</f>
        <v>56</v>
      </c>
      <c r="X281" s="2">
        <f>Datenblatt!$I$34</f>
        <v>58</v>
      </c>
      <c r="Y281" s="7" t="e">
        <f t="shared" si="18"/>
        <v>#DIV/0!</v>
      </c>
      <c r="AA281" s="2">
        <f>Datenblatt!$I$5</f>
        <v>73</v>
      </c>
      <c r="AB281">
        <f>Datenblatt!$I$13</f>
        <v>80</v>
      </c>
      <c r="AC281">
        <f>Datenblatt!$I$21</f>
        <v>80</v>
      </c>
      <c r="AD281">
        <f>Datenblatt!$I$29</f>
        <v>71</v>
      </c>
      <c r="AE281">
        <f>Datenblatt!$I$37</f>
        <v>75</v>
      </c>
      <c r="AF281" s="7" t="e">
        <f t="shared" si="19"/>
        <v>#DIV/0!</v>
      </c>
    </row>
    <row r="282" spans="11:32" ht="18.75" x14ac:dyDescent="0.3">
      <c r="K282" s="3" t="e">
        <f>IF(AND($C282=13,Datenblatt!M282&lt;Datenblatt!$S$3),0,IF(AND($C282=14,Datenblatt!M282&lt;Datenblatt!$S$4),0,IF(AND($C282=15,Datenblatt!M282&lt;Datenblatt!$S$5),0,IF(AND($C282=16,Datenblatt!M282&lt;Datenblatt!$S$6),0,IF(AND($C282=12,Datenblatt!M282&lt;Datenblatt!$S$7),0,IF(AND($C282=11,Datenblatt!M282&lt;Datenblatt!$S$8),0,IF(AND($C282=13,Datenblatt!M282&gt;Datenblatt!$R$3),100,IF(AND($C282=14,Datenblatt!M282&gt;Datenblatt!$R$4),100,IF(AND($C282=15,Datenblatt!M282&gt;Datenblatt!$R$5),100,IF(AND($C282=16,Datenblatt!M282&gt;Datenblatt!$R$6),100,IF(AND($C282=12,Datenblatt!M282&gt;Datenblatt!$R$7),100,IF(AND($C282=11,Datenblatt!M282&gt;Datenblatt!$R$8),100,IF(Übersicht!$C282=13,Datenblatt!$B$35*Datenblatt!M282^3+Datenblatt!$C$35*Datenblatt!M282^2+Datenblatt!$D$35*Datenblatt!M282+Datenblatt!$E$35,IF(Übersicht!$C282=14,Datenblatt!$B$36*Datenblatt!M282^3+Datenblatt!$C$36*Datenblatt!M282^2+Datenblatt!$D$36*Datenblatt!M282+Datenblatt!$E$36,IF(Übersicht!$C282=15,Datenblatt!$B$37*Datenblatt!M282^3+Datenblatt!$C$37*Datenblatt!M282^2+Datenblatt!$D$37*Datenblatt!M282+Datenblatt!$E$37,IF(Übersicht!$C282=16,Datenblatt!$B$38*Datenblatt!M282^3+Datenblatt!$C$38*Datenblatt!M282^2+Datenblatt!$D$38*Datenblatt!M282+Datenblatt!$E$38,IF(Übersicht!$C282=12,Datenblatt!$B$39*Datenblatt!M282^3+Datenblatt!$C$39*Datenblatt!M282^2+Datenblatt!$D$39*Datenblatt!M282+Datenblatt!$E$39,IF(Übersicht!$C282=11,Datenblatt!$B$40*Datenblatt!M282^3+Datenblatt!$C$40*Datenblatt!M282^2+Datenblatt!$D$40*Datenblatt!M282+Datenblatt!$E$40,0))))))))))))))))))</f>
        <v>#DIV/0!</v>
      </c>
      <c r="L282" s="3"/>
      <c r="M282" t="e">
        <f>IF(AND(Übersicht!$C282=13,Datenblatt!O282&lt;Datenblatt!$Y$3),0,IF(AND(Übersicht!$C282=14,Datenblatt!O282&lt;Datenblatt!$Y$4),0,IF(AND(Übersicht!$C282=15,Datenblatt!O282&lt;Datenblatt!$Y$5),0,IF(AND(Übersicht!$C282=16,Datenblatt!O282&lt;Datenblatt!$Y$6),0,IF(AND(Übersicht!$C282=12,Datenblatt!O282&lt;Datenblatt!$Y$7),0,IF(AND(Übersicht!$C282=11,Datenblatt!O282&lt;Datenblatt!$Y$8),0,IF(AND($C282=13,Datenblatt!O282&gt;Datenblatt!$X$3),100,IF(AND($C282=14,Datenblatt!O282&gt;Datenblatt!$X$4),100,IF(AND($C282=15,Datenblatt!O282&gt;Datenblatt!$X$5),100,IF(AND($C282=16,Datenblatt!O282&gt;Datenblatt!$X$6),100,IF(AND($C282=12,Datenblatt!O282&gt;Datenblatt!$X$7),100,IF(AND($C282=11,Datenblatt!O282&gt;Datenblatt!$X$8),100,IF(Übersicht!$C282=13,Datenblatt!$B$11*Datenblatt!O282^3+Datenblatt!$C$11*Datenblatt!O282^2+Datenblatt!$D$11*Datenblatt!O282+Datenblatt!$E$11,IF(Übersicht!$C282=14,Datenblatt!$B$12*Datenblatt!O282^3+Datenblatt!$C$12*Datenblatt!O282^2+Datenblatt!$D$12*Datenblatt!O282+Datenblatt!$E$12,IF(Übersicht!$C282=15,Datenblatt!$B$13*Datenblatt!O282^3+Datenblatt!$C$13*Datenblatt!O282^2+Datenblatt!$D$13*Datenblatt!O282+Datenblatt!$E$13,IF(Übersicht!$C282=16,Datenblatt!$B$14*Datenblatt!O282^3+Datenblatt!$C$14*Datenblatt!O282^2+Datenblatt!$D$14*Datenblatt!O282+Datenblatt!$E$14,IF(Übersicht!$C282=12,Datenblatt!$B$15*Datenblatt!O282^3+Datenblatt!$C$15*Datenblatt!O282^2+Datenblatt!$D$15*Datenblatt!O282+Datenblatt!$E$15,IF(Übersicht!$C282=11,Datenblatt!$B$16*Datenblatt!O282^3+Datenblatt!$C$16*Datenblatt!O282^2+Datenblatt!$D$16*Datenblatt!O282+Datenblatt!$E$16,0))))))))))))))))))</f>
        <v>#DIV/0!</v>
      </c>
      <c r="N282">
        <f>IF(AND($C282=13,H282&lt;Datenblatt!$AA$3),0,IF(AND($C282=14,H282&lt;Datenblatt!$AA$4),0,IF(AND($C282=15,H282&lt;Datenblatt!$AA$5),0,IF(AND($C282=16,H282&lt;Datenblatt!$AA$6),0,IF(AND($C282=12,H282&lt;Datenblatt!$AA$7),0,IF(AND($C282=11,H282&lt;Datenblatt!$AA$8),0,IF(AND($C282=13,H282&gt;Datenblatt!$Z$3),100,IF(AND($C282=14,H282&gt;Datenblatt!$Z$4),100,IF(AND($C282=15,H282&gt;Datenblatt!$Z$5),100,IF(AND($C282=16,H282&gt;Datenblatt!$Z$6),100,IF(AND($C282=12,H282&gt;Datenblatt!$Z$7),100,IF(AND($C282=11,H282&gt;Datenblatt!$Z$8),100,IF($C282=13,(Datenblatt!$B$19*Übersicht!H282^3)+(Datenblatt!$C$19*Übersicht!H282^2)+(Datenblatt!$D$19*Übersicht!H282)+Datenblatt!$E$19,IF($C282=14,(Datenblatt!$B$20*Übersicht!H282^3)+(Datenblatt!$C$20*Übersicht!H282^2)+(Datenblatt!$D$20*Übersicht!H282)+Datenblatt!$E$20,IF($C282=15,(Datenblatt!$B$21*Übersicht!H282^3)+(Datenblatt!$C$21*Übersicht!H282^2)+(Datenblatt!$D$21*Übersicht!H282)+Datenblatt!$E$21,IF($C282=16,(Datenblatt!$B$22*Übersicht!H282^3)+(Datenblatt!$C$22*Übersicht!H282^2)+(Datenblatt!$D$22*Übersicht!H282)+Datenblatt!$E$22,IF($C282=12,(Datenblatt!$B$23*Übersicht!H282^3)+(Datenblatt!$C$23*Übersicht!H282^2)+(Datenblatt!$D$23*Übersicht!H282)+Datenblatt!$E$23,IF($C282=11,(Datenblatt!$B$24*Übersicht!H282^3)+(Datenblatt!$C$24*Übersicht!H282^2)+(Datenblatt!$D$24*Übersicht!H282)+Datenblatt!$E$24,0))))))))))))))))))</f>
        <v>0</v>
      </c>
      <c r="O282">
        <f>IF(AND(I282="",C282=11),Datenblatt!$I$26,IF(AND(I282="",C282=12),Datenblatt!$I$26,IF(AND(I282="",C282=16),Datenblatt!$I$27,IF(AND(I282="",C282=15),Datenblatt!$I$26,IF(AND(I282="",C282=14),Datenblatt!$I$26,IF(AND(I282="",C282=13),Datenblatt!$I$26,IF(AND($C282=13,I282&gt;Datenblatt!$AC$3),0,IF(AND($C282=14,I282&gt;Datenblatt!$AC$4),0,IF(AND($C282=15,I282&gt;Datenblatt!$AC$5),0,IF(AND($C282=16,I282&gt;Datenblatt!$AC$6),0,IF(AND($C282=12,I282&gt;Datenblatt!$AC$7),0,IF(AND($C282=11,I282&gt;Datenblatt!$AC$8),0,IF(AND($C282=13,I282&lt;Datenblatt!$AB$3),100,IF(AND($C282=14,I282&lt;Datenblatt!$AB$4),100,IF(AND($C282=15,I282&lt;Datenblatt!$AB$5),100,IF(AND($C282=16,I282&lt;Datenblatt!$AB$6),100,IF(AND($C282=12,I282&lt;Datenblatt!$AB$7),100,IF(AND($C282=11,I282&lt;Datenblatt!$AB$8),100,IF($C282=13,(Datenblatt!$B$27*Übersicht!I282^3)+(Datenblatt!$C$27*Übersicht!I282^2)+(Datenblatt!$D$27*Übersicht!I282)+Datenblatt!$E$27,IF($C282=14,(Datenblatt!$B$28*Übersicht!I282^3)+(Datenblatt!$C$28*Übersicht!I282^2)+(Datenblatt!$D$28*Übersicht!I282)+Datenblatt!$E$28,IF($C282=15,(Datenblatt!$B$29*Übersicht!I282^3)+(Datenblatt!$C$29*Übersicht!I282^2)+(Datenblatt!$D$29*Übersicht!I282)+Datenblatt!$E$29,IF($C282=16,(Datenblatt!$B$30*Übersicht!I282^3)+(Datenblatt!$C$30*Übersicht!I282^2)+(Datenblatt!$D$30*Übersicht!I282)+Datenblatt!$E$30,IF($C282=12,(Datenblatt!$B$31*Übersicht!I282^3)+(Datenblatt!$C$31*Übersicht!I282^2)+(Datenblatt!$D$31*Übersicht!I282)+Datenblatt!$E$31,IF($C282=11,(Datenblatt!$B$32*Übersicht!I282^3)+(Datenblatt!$C$32*Übersicht!I282^2)+(Datenblatt!$D$32*Übersicht!I282)+Datenblatt!$E$32,0))))))))))))))))))))))))</f>
        <v>0</v>
      </c>
      <c r="P282">
        <f>IF(AND(I282="",C282=11),Datenblatt!$I$29,IF(AND(I282="",C282=12),Datenblatt!$I$29,IF(AND(I282="",C282=16),Datenblatt!$I$29,IF(AND(I282="",C282=15),Datenblatt!$I$29,IF(AND(I282="",C282=14),Datenblatt!$I$29,IF(AND(I282="",C282=13),Datenblatt!$I$29,IF(AND($C282=13,I282&gt;Datenblatt!$AC$3),0,IF(AND($C282=14,I282&gt;Datenblatt!$AC$4),0,IF(AND($C282=15,I282&gt;Datenblatt!$AC$5),0,IF(AND($C282=16,I282&gt;Datenblatt!$AC$6),0,IF(AND($C282=12,I282&gt;Datenblatt!$AC$7),0,IF(AND($C282=11,I282&gt;Datenblatt!$AC$8),0,IF(AND($C282=13,I282&lt;Datenblatt!$AB$3),100,IF(AND($C282=14,I282&lt;Datenblatt!$AB$4),100,IF(AND($C282=15,I282&lt;Datenblatt!$AB$5),100,IF(AND($C282=16,I282&lt;Datenblatt!$AB$6),100,IF(AND($C282=12,I282&lt;Datenblatt!$AB$7),100,IF(AND($C282=11,I282&lt;Datenblatt!$AB$8),100,IF($C282=13,(Datenblatt!$B$27*Übersicht!I282^3)+(Datenblatt!$C$27*Übersicht!I282^2)+(Datenblatt!$D$27*Übersicht!I282)+Datenblatt!$E$27,IF($C282=14,(Datenblatt!$B$28*Übersicht!I282^3)+(Datenblatt!$C$28*Übersicht!I282^2)+(Datenblatt!$D$28*Übersicht!I282)+Datenblatt!$E$28,IF($C282=15,(Datenblatt!$B$29*Übersicht!I282^3)+(Datenblatt!$C$29*Übersicht!I282^2)+(Datenblatt!$D$29*Übersicht!I282)+Datenblatt!$E$29,IF($C282=16,(Datenblatt!$B$30*Übersicht!I282^3)+(Datenblatt!$C$30*Übersicht!I282^2)+(Datenblatt!$D$30*Übersicht!I282)+Datenblatt!$E$30,IF($C282=12,(Datenblatt!$B$31*Übersicht!I282^3)+(Datenblatt!$C$31*Übersicht!I282^2)+(Datenblatt!$D$31*Übersicht!I282)+Datenblatt!$E$31,IF($C282=11,(Datenblatt!$B$32*Übersicht!I282^3)+(Datenblatt!$C$32*Übersicht!I282^2)+(Datenblatt!$D$32*Übersicht!I282)+Datenblatt!$E$32,0))))))))))))))))))))))))</f>
        <v>0</v>
      </c>
      <c r="Q282" s="2" t="e">
        <f t="shared" si="16"/>
        <v>#DIV/0!</v>
      </c>
      <c r="R282" s="2" t="e">
        <f t="shared" si="17"/>
        <v>#DIV/0!</v>
      </c>
      <c r="T282" s="2"/>
      <c r="U282" s="2">
        <f>Datenblatt!$I$10</f>
        <v>63</v>
      </c>
      <c r="V282" s="2">
        <f>Datenblatt!$I$18</f>
        <v>62</v>
      </c>
      <c r="W282" s="2">
        <f>Datenblatt!$I$26</f>
        <v>56</v>
      </c>
      <c r="X282" s="2">
        <f>Datenblatt!$I$34</f>
        <v>58</v>
      </c>
      <c r="Y282" s="7" t="e">
        <f t="shared" si="18"/>
        <v>#DIV/0!</v>
      </c>
      <c r="AA282" s="2">
        <f>Datenblatt!$I$5</f>
        <v>73</v>
      </c>
      <c r="AB282">
        <f>Datenblatt!$I$13</f>
        <v>80</v>
      </c>
      <c r="AC282">
        <f>Datenblatt!$I$21</f>
        <v>80</v>
      </c>
      <c r="AD282">
        <f>Datenblatt!$I$29</f>
        <v>71</v>
      </c>
      <c r="AE282">
        <f>Datenblatt!$I$37</f>
        <v>75</v>
      </c>
      <c r="AF282" s="7" t="e">
        <f t="shared" si="19"/>
        <v>#DIV/0!</v>
      </c>
    </row>
    <row r="283" spans="11:32" ht="18.75" x14ac:dyDescent="0.3">
      <c r="K283" s="3" t="e">
        <f>IF(AND($C283=13,Datenblatt!M283&lt;Datenblatt!$S$3),0,IF(AND($C283=14,Datenblatt!M283&lt;Datenblatt!$S$4),0,IF(AND($C283=15,Datenblatt!M283&lt;Datenblatt!$S$5),0,IF(AND($C283=16,Datenblatt!M283&lt;Datenblatt!$S$6),0,IF(AND($C283=12,Datenblatt!M283&lt;Datenblatt!$S$7),0,IF(AND($C283=11,Datenblatt!M283&lt;Datenblatt!$S$8),0,IF(AND($C283=13,Datenblatt!M283&gt;Datenblatt!$R$3),100,IF(AND($C283=14,Datenblatt!M283&gt;Datenblatt!$R$4),100,IF(AND($C283=15,Datenblatt!M283&gt;Datenblatt!$R$5),100,IF(AND($C283=16,Datenblatt!M283&gt;Datenblatt!$R$6),100,IF(AND($C283=12,Datenblatt!M283&gt;Datenblatt!$R$7),100,IF(AND($C283=11,Datenblatt!M283&gt;Datenblatt!$R$8),100,IF(Übersicht!$C283=13,Datenblatt!$B$35*Datenblatt!M283^3+Datenblatt!$C$35*Datenblatt!M283^2+Datenblatt!$D$35*Datenblatt!M283+Datenblatt!$E$35,IF(Übersicht!$C283=14,Datenblatt!$B$36*Datenblatt!M283^3+Datenblatt!$C$36*Datenblatt!M283^2+Datenblatt!$D$36*Datenblatt!M283+Datenblatt!$E$36,IF(Übersicht!$C283=15,Datenblatt!$B$37*Datenblatt!M283^3+Datenblatt!$C$37*Datenblatt!M283^2+Datenblatt!$D$37*Datenblatt!M283+Datenblatt!$E$37,IF(Übersicht!$C283=16,Datenblatt!$B$38*Datenblatt!M283^3+Datenblatt!$C$38*Datenblatt!M283^2+Datenblatt!$D$38*Datenblatt!M283+Datenblatt!$E$38,IF(Übersicht!$C283=12,Datenblatt!$B$39*Datenblatt!M283^3+Datenblatt!$C$39*Datenblatt!M283^2+Datenblatt!$D$39*Datenblatt!M283+Datenblatt!$E$39,IF(Übersicht!$C283=11,Datenblatt!$B$40*Datenblatt!M283^3+Datenblatt!$C$40*Datenblatt!M283^2+Datenblatt!$D$40*Datenblatt!M283+Datenblatt!$E$40,0))))))))))))))))))</f>
        <v>#DIV/0!</v>
      </c>
      <c r="L283" s="3"/>
      <c r="M283" t="e">
        <f>IF(AND(Übersicht!$C283=13,Datenblatt!O283&lt;Datenblatt!$Y$3),0,IF(AND(Übersicht!$C283=14,Datenblatt!O283&lt;Datenblatt!$Y$4),0,IF(AND(Übersicht!$C283=15,Datenblatt!O283&lt;Datenblatt!$Y$5),0,IF(AND(Übersicht!$C283=16,Datenblatt!O283&lt;Datenblatt!$Y$6),0,IF(AND(Übersicht!$C283=12,Datenblatt!O283&lt;Datenblatt!$Y$7),0,IF(AND(Übersicht!$C283=11,Datenblatt!O283&lt;Datenblatt!$Y$8),0,IF(AND($C283=13,Datenblatt!O283&gt;Datenblatt!$X$3),100,IF(AND($C283=14,Datenblatt!O283&gt;Datenblatt!$X$4),100,IF(AND($C283=15,Datenblatt!O283&gt;Datenblatt!$X$5),100,IF(AND($C283=16,Datenblatt!O283&gt;Datenblatt!$X$6),100,IF(AND($C283=12,Datenblatt!O283&gt;Datenblatt!$X$7),100,IF(AND($C283=11,Datenblatt!O283&gt;Datenblatt!$X$8),100,IF(Übersicht!$C283=13,Datenblatt!$B$11*Datenblatt!O283^3+Datenblatt!$C$11*Datenblatt!O283^2+Datenblatt!$D$11*Datenblatt!O283+Datenblatt!$E$11,IF(Übersicht!$C283=14,Datenblatt!$B$12*Datenblatt!O283^3+Datenblatt!$C$12*Datenblatt!O283^2+Datenblatt!$D$12*Datenblatt!O283+Datenblatt!$E$12,IF(Übersicht!$C283=15,Datenblatt!$B$13*Datenblatt!O283^3+Datenblatt!$C$13*Datenblatt!O283^2+Datenblatt!$D$13*Datenblatt!O283+Datenblatt!$E$13,IF(Übersicht!$C283=16,Datenblatt!$B$14*Datenblatt!O283^3+Datenblatt!$C$14*Datenblatt!O283^2+Datenblatt!$D$14*Datenblatt!O283+Datenblatt!$E$14,IF(Übersicht!$C283=12,Datenblatt!$B$15*Datenblatt!O283^3+Datenblatt!$C$15*Datenblatt!O283^2+Datenblatt!$D$15*Datenblatt!O283+Datenblatt!$E$15,IF(Übersicht!$C283=11,Datenblatt!$B$16*Datenblatt!O283^3+Datenblatt!$C$16*Datenblatt!O283^2+Datenblatt!$D$16*Datenblatt!O283+Datenblatt!$E$16,0))))))))))))))))))</f>
        <v>#DIV/0!</v>
      </c>
      <c r="N283">
        <f>IF(AND($C283=13,H283&lt;Datenblatt!$AA$3),0,IF(AND($C283=14,H283&lt;Datenblatt!$AA$4),0,IF(AND($C283=15,H283&lt;Datenblatt!$AA$5),0,IF(AND($C283=16,H283&lt;Datenblatt!$AA$6),0,IF(AND($C283=12,H283&lt;Datenblatt!$AA$7),0,IF(AND($C283=11,H283&lt;Datenblatt!$AA$8),0,IF(AND($C283=13,H283&gt;Datenblatt!$Z$3),100,IF(AND($C283=14,H283&gt;Datenblatt!$Z$4),100,IF(AND($C283=15,H283&gt;Datenblatt!$Z$5),100,IF(AND($C283=16,H283&gt;Datenblatt!$Z$6),100,IF(AND($C283=12,H283&gt;Datenblatt!$Z$7),100,IF(AND($C283=11,H283&gt;Datenblatt!$Z$8),100,IF($C283=13,(Datenblatt!$B$19*Übersicht!H283^3)+(Datenblatt!$C$19*Übersicht!H283^2)+(Datenblatt!$D$19*Übersicht!H283)+Datenblatt!$E$19,IF($C283=14,(Datenblatt!$B$20*Übersicht!H283^3)+(Datenblatt!$C$20*Übersicht!H283^2)+(Datenblatt!$D$20*Übersicht!H283)+Datenblatt!$E$20,IF($C283=15,(Datenblatt!$B$21*Übersicht!H283^3)+(Datenblatt!$C$21*Übersicht!H283^2)+(Datenblatt!$D$21*Übersicht!H283)+Datenblatt!$E$21,IF($C283=16,(Datenblatt!$B$22*Übersicht!H283^3)+(Datenblatt!$C$22*Übersicht!H283^2)+(Datenblatt!$D$22*Übersicht!H283)+Datenblatt!$E$22,IF($C283=12,(Datenblatt!$B$23*Übersicht!H283^3)+(Datenblatt!$C$23*Übersicht!H283^2)+(Datenblatt!$D$23*Übersicht!H283)+Datenblatt!$E$23,IF($C283=11,(Datenblatt!$B$24*Übersicht!H283^3)+(Datenblatt!$C$24*Übersicht!H283^2)+(Datenblatt!$D$24*Übersicht!H283)+Datenblatt!$E$24,0))))))))))))))))))</f>
        <v>0</v>
      </c>
      <c r="O283">
        <f>IF(AND(I283="",C283=11),Datenblatt!$I$26,IF(AND(I283="",C283=12),Datenblatt!$I$26,IF(AND(I283="",C283=16),Datenblatt!$I$27,IF(AND(I283="",C283=15),Datenblatt!$I$26,IF(AND(I283="",C283=14),Datenblatt!$I$26,IF(AND(I283="",C283=13),Datenblatt!$I$26,IF(AND($C283=13,I283&gt;Datenblatt!$AC$3),0,IF(AND($C283=14,I283&gt;Datenblatt!$AC$4),0,IF(AND($C283=15,I283&gt;Datenblatt!$AC$5),0,IF(AND($C283=16,I283&gt;Datenblatt!$AC$6),0,IF(AND($C283=12,I283&gt;Datenblatt!$AC$7),0,IF(AND($C283=11,I283&gt;Datenblatt!$AC$8),0,IF(AND($C283=13,I283&lt;Datenblatt!$AB$3),100,IF(AND($C283=14,I283&lt;Datenblatt!$AB$4),100,IF(AND($C283=15,I283&lt;Datenblatt!$AB$5),100,IF(AND($C283=16,I283&lt;Datenblatt!$AB$6),100,IF(AND($C283=12,I283&lt;Datenblatt!$AB$7),100,IF(AND($C283=11,I283&lt;Datenblatt!$AB$8),100,IF($C283=13,(Datenblatt!$B$27*Übersicht!I283^3)+(Datenblatt!$C$27*Übersicht!I283^2)+(Datenblatt!$D$27*Übersicht!I283)+Datenblatt!$E$27,IF($C283=14,(Datenblatt!$B$28*Übersicht!I283^3)+(Datenblatt!$C$28*Übersicht!I283^2)+(Datenblatt!$D$28*Übersicht!I283)+Datenblatt!$E$28,IF($C283=15,(Datenblatt!$B$29*Übersicht!I283^3)+(Datenblatt!$C$29*Übersicht!I283^2)+(Datenblatt!$D$29*Übersicht!I283)+Datenblatt!$E$29,IF($C283=16,(Datenblatt!$B$30*Übersicht!I283^3)+(Datenblatt!$C$30*Übersicht!I283^2)+(Datenblatt!$D$30*Übersicht!I283)+Datenblatt!$E$30,IF($C283=12,(Datenblatt!$B$31*Übersicht!I283^3)+(Datenblatt!$C$31*Übersicht!I283^2)+(Datenblatt!$D$31*Übersicht!I283)+Datenblatt!$E$31,IF($C283=11,(Datenblatt!$B$32*Übersicht!I283^3)+(Datenblatt!$C$32*Übersicht!I283^2)+(Datenblatt!$D$32*Übersicht!I283)+Datenblatt!$E$32,0))))))))))))))))))))))))</f>
        <v>0</v>
      </c>
      <c r="P283">
        <f>IF(AND(I283="",C283=11),Datenblatt!$I$29,IF(AND(I283="",C283=12),Datenblatt!$I$29,IF(AND(I283="",C283=16),Datenblatt!$I$29,IF(AND(I283="",C283=15),Datenblatt!$I$29,IF(AND(I283="",C283=14),Datenblatt!$I$29,IF(AND(I283="",C283=13),Datenblatt!$I$29,IF(AND($C283=13,I283&gt;Datenblatt!$AC$3),0,IF(AND($C283=14,I283&gt;Datenblatt!$AC$4),0,IF(AND($C283=15,I283&gt;Datenblatt!$AC$5),0,IF(AND($C283=16,I283&gt;Datenblatt!$AC$6),0,IF(AND($C283=12,I283&gt;Datenblatt!$AC$7),0,IF(AND($C283=11,I283&gt;Datenblatt!$AC$8),0,IF(AND($C283=13,I283&lt;Datenblatt!$AB$3),100,IF(AND($C283=14,I283&lt;Datenblatt!$AB$4),100,IF(AND($C283=15,I283&lt;Datenblatt!$AB$5),100,IF(AND($C283=16,I283&lt;Datenblatt!$AB$6),100,IF(AND($C283=12,I283&lt;Datenblatt!$AB$7),100,IF(AND($C283=11,I283&lt;Datenblatt!$AB$8),100,IF($C283=13,(Datenblatt!$B$27*Übersicht!I283^3)+(Datenblatt!$C$27*Übersicht!I283^2)+(Datenblatt!$D$27*Übersicht!I283)+Datenblatt!$E$27,IF($C283=14,(Datenblatt!$B$28*Übersicht!I283^3)+(Datenblatt!$C$28*Übersicht!I283^2)+(Datenblatt!$D$28*Übersicht!I283)+Datenblatt!$E$28,IF($C283=15,(Datenblatt!$B$29*Übersicht!I283^3)+(Datenblatt!$C$29*Übersicht!I283^2)+(Datenblatt!$D$29*Übersicht!I283)+Datenblatt!$E$29,IF($C283=16,(Datenblatt!$B$30*Übersicht!I283^3)+(Datenblatt!$C$30*Übersicht!I283^2)+(Datenblatt!$D$30*Übersicht!I283)+Datenblatt!$E$30,IF($C283=12,(Datenblatt!$B$31*Übersicht!I283^3)+(Datenblatt!$C$31*Übersicht!I283^2)+(Datenblatt!$D$31*Übersicht!I283)+Datenblatt!$E$31,IF($C283=11,(Datenblatt!$B$32*Übersicht!I283^3)+(Datenblatt!$C$32*Übersicht!I283^2)+(Datenblatt!$D$32*Übersicht!I283)+Datenblatt!$E$32,0))))))))))))))))))))))))</f>
        <v>0</v>
      </c>
      <c r="Q283" s="2" t="e">
        <f t="shared" si="16"/>
        <v>#DIV/0!</v>
      </c>
      <c r="R283" s="2" t="e">
        <f t="shared" si="17"/>
        <v>#DIV/0!</v>
      </c>
      <c r="T283" s="2"/>
      <c r="U283" s="2">
        <f>Datenblatt!$I$10</f>
        <v>63</v>
      </c>
      <c r="V283" s="2">
        <f>Datenblatt!$I$18</f>
        <v>62</v>
      </c>
      <c r="W283" s="2">
        <f>Datenblatt!$I$26</f>
        <v>56</v>
      </c>
      <c r="X283" s="2">
        <f>Datenblatt!$I$34</f>
        <v>58</v>
      </c>
      <c r="Y283" s="7" t="e">
        <f t="shared" si="18"/>
        <v>#DIV/0!</v>
      </c>
      <c r="AA283" s="2">
        <f>Datenblatt!$I$5</f>
        <v>73</v>
      </c>
      <c r="AB283">
        <f>Datenblatt!$I$13</f>
        <v>80</v>
      </c>
      <c r="AC283">
        <f>Datenblatt!$I$21</f>
        <v>80</v>
      </c>
      <c r="AD283">
        <f>Datenblatt!$I$29</f>
        <v>71</v>
      </c>
      <c r="AE283">
        <f>Datenblatt!$I$37</f>
        <v>75</v>
      </c>
      <c r="AF283" s="7" t="e">
        <f t="shared" si="19"/>
        <v>#DIV/0!</v>
      </c>
    </row>
    <row r="284" spans="11:32" ht="18.75" x14ac:dyDescent="0.3">
      <c r="K284" s="3" t="e">
        <f>IF(AND($C284=13,Datenblatt!M284&lt;Datenblatt!$S$3),0,IF(AND($C284=14,Datenblatt!M284&lt;Datenblatt!$S$4),0,IF(AND($C284=15,Datenblatt!M284&lt;Datenblatt!$S$5),0,IF(AND($C284=16,Datenblatt!M284&lt;Datenblatt!$S$6),0,IF(AND($C284=12,Datenblatt!M284&lt;Datenblatt!$S$7),0,IF(AND($C284=11,Datenblatt!M284&lt;Datenblatt!$S$8),0,IF(AND($C284=13,Datenblatt!M284&gt;Datenblatt!$R$3),100,IF(AND($C284=14,Datenblatt!M284&gt;Datenblatt!$R$4),100,IF(AND($C284=15,Datenblatt!M284&gt;Datenblatt!$R$5),100,IF(AND($C284=16,Datenblatt!M284&gt;Datenblatt!$R$6),100,IF(AND($C284=12,Datenblatt!M284&gt;Datenblatt!$R$7),100,IF(AND($C284=11,Datenblatt!M284&gt;Datenblatt!$R$8),100,IF(Übersicht!$C284=13,Datenblatt!$B$35*Datenblatt!M284^3+Datenblatt!$C$35*Datenblatt!M284^2+Datenblatt!$D$35*Datenblatt!M284+Datenblatt!$E$35,IF(Übersicht!$C284=14,Datenblatt!$B$36*Datenblatt!M284^3+Datenblatt!$C$36*Datenblatt!M284^2+Datenblatt!$D$36*Datenblatt!M284+Datenblatt!$E$36,IF(Übersicht!$C284=15,Datenblatt!$B$37*Datenblatt!M284^3+Datenblatt!$C$37*Datenblatt!M284^2+Datenblatt!$D$37*Datenblatt!M284+Datenblatt!$E$37,IF(Übersicht!$C284=16,Datenblatt!$B$38*Datenblatt!M284^3+Datenblatt!$C$38*Datenblatt!M284^2+Datenblatt!$D$38*Datenblatt!M284+Datenblatt!$E$38,IF(Übersicht!$C284=12,Datenblatt!$B$39*Datenblatt!M284^3+Datenblatt!$C$39*Datenblatt!M284^2+Datenblatt!$D$39*Datenblatt!M284+Datenblatt!$E$39,IF(Übersicht!$C284=11,Datenblatt!$B$40*Datenblatt!M284^3+Datenblatt!$C$40*Datenblatt!M284^2+Datenblatt!$D$40*Datenblatt!M284+Datenblatt!$E$40,0))))))))))))))))))</f>
        <v>#DIV/0!</v>
      </c>
      <c r="L284" s="3"/>
      <c r="M284" t="e">
        <f>IF(AND(Übersicht!$C284=13,Datenblatt!O284&lt;Datenblatt!$Y$3),0,IF(AND(Übersicht!$C284=14,Datenblatt!O284&lt;Datenblatt!$Y$4),0,IF(AND(Übersicht!$C284=15,Datenblatt!O284&lt;Datenblatt!$Y$5),0,IF(AND(Übersicht!$C284=16,Datenblatt!O284&lt;Datenblatt!$Y$6),0,IF(AND(Übersicht!$C284=12,Datenblatt!O284&lt;Datenblatt!$Y$7),0,IF(AND(Übersicht!$C284=11,Datenblatt!O284&lt;Datenblatt!$Y$8),0,IF(AND($C284=13,Datenblatt!O284&gt;Datenblatt!$X$3),100,IF(AND($C284=14,Datenblatt!O284&gt;Datenblatt!$X$4),100,IF(AND($C284=15,Datenblatt!O284&gt;Datenblatt!$X$5),100,IF(AND($C284=16,Datenblatt!O284&gt;Datenblatt!$X$6),100,IF(AND($C284=12,Datenblatt!O284&gt;Datenblatt!$X$7),100,IF(AND($C284=11,Datenblatt!O284&gt;Datenblatt!$X$8),100,IF(Übersicht!$C284=13,Datenblatt!$B$11*Datenblatt!O284^3+Datenblatt!$C$11*Datenblatt!O284^2+Datenblatt!$D$11*Datenblatt!O284+Datenblatt!$E$11,IF(Übersicht!$C284=14,Datenblatt!$B$12*Datenblatt!O284^3+Datenblatt!$C$12*Datenblatt!O284^2+Datenblatt!$D$12*Datenblatt!O284+Datenblatt!$E$12,IF(Übersicht!$C284=15,Datenblatt!$B$13*Datenblatt!O284^3+Datenblatt!$C$13*Datenblatt!O284^2+Datenblatt!$D$13*Datenblatt!O284+Datenblatt!$E$13,IF(Übersicht!$C284=16,Datenblatt!$B$14*Datenblatt!O284^3+Datenblatt!$C$14*Datenblatt!O284^2+Datenblatt!$D$14*Datenblatt!O284+Datenblatt!$E$14,IF(Übersicht!$C284=12,Datenblatt!$B$15*Datenblatt!O284^3+Datenblatt!$C$15*Datenblatt!O284^2+Datenblatt!$D$15*Datenblatt!O284+Datenblatt!$E$15,IF(Übersicht!$C284=11,Datenblatt!$B$16*Datenblatt!O284^3+Datenblatt!$C$16*Datenblatt!O284^2+Datenblatt!$D$16*Datenblatt!O284+Datenblatt!$E$16,0))))))))))))))))))</f>
        <v>#DIV/0!</v>
      </c>
      <c r="N284">
        <f>IF(AND($C284=13,H284&lt;Datenblatt!$AA$3),0,IF(AND($C284=14,H284&lt;Datenblatt!$AA$4),0,IF(AND($C284=15,H284&lt;Datenblatt!$AA$5),0,IF(AND($C284=16,H284&lt;Datenblatt!$AA$6),0,IF(AND($C284=12,H284&lt;Datenblatt!$AA$7),0,IF(AND($C284=11,H284&lt;Datenblatt!$AA$8),0,IF(AND($C284=13,H284&gt;Datenblatt!$Z$3),100,IF(AND($C284=14,H284&gt;Datenblatt!$Z$4),100,IF(AND($C284=15,H284&gt;Datenblatt!$Z$5),100,IF(AND($C284=16,H284&gt;Datenblatt!$Z$6),100,IF(AND($C284=12,H284&gt;Datenblatt!$Z$7),100,IF(AND($C284=11,H284&gt;Datenblatt!$Z$8),100,IF($C284=13,(Datenblatt!$B$19*Übersicht!H284^3)+(Datenblatt!$C$19*Übersicht!H284^2)+(Datenblatt!$D$19*Übersicht!H284)+Datenblatt!$E$19,IF($C284=14,(Datenblatt!$B$20*Übersicht!H284^3)+(Datenblatt!$C$20*Übersicht!H284^2)+(Datenblatt!$D$20*Übersicht!H284)+Datenblatt!$E$20,IF($C284=15,(Datenblatt!$B$21*Übersicht!H284^3)+(Datenblatt!$C$21*Übersicht!H284^2)+(Datenblatt!$D$21*Übersicht!H284)+Datenblatt!$E$21,IF($C284=16,(Datenblatt!$B$22*Übersicht!H284^3)+(Datenblatt!$C$22*Übersicht!H284^2)+(Datenblatt!$D$22*Übersicht!H284)+Datenblatt!$E$22,IF($C284=12,(Datenblatt!$B$23*Übersicht!H284^3)+(Datenblatt!$C$23*Übersicht!H284^2)+(Datenblatt!$D$23*Übersicht!H284)+Datenblatt!$E$23,IF($C284=11,(Datenblatt!$B$24*Übersicht!H284^3)+(Datenblatt!$C$24*Übersicht!H284^2)+(Datenblatt!$D$24*Übersicht!H284)+Datenblatt!$E$24,0))))))))))))))))))</f>
        <v>0</v>
      </c>
      <c r="O284">
        <f>IF(AND(I284="",C284=11),Datenblatt!$I$26,IF(AND(I284="",C284=12),Datenblatt!$I$26,IF(AND(I284="",C284=16),Datenblatt!$I$27,IF(AND(I284="",C284=15),Datenblatt!$I$26,IF(AND(I284="",C284=14),Datenblatt!$I$26,IF(AND(I284="",C284=13),Datenblatt!$I$26,IF(AND($C284=13,I284&gt;Datenblatt!$AC$3),0,IF(AND($C284=14,I284&gt;Datenblatt!$AC$4),0,IF(AND($C284=15,I284&gt;Datenblatt!$AC$5),0,IF(AND($C284=16,I284&gt;Datenblatt!$AC$6),0,IF(AND($C284=12,I284&gt;Datenblatt!$AC$7),0,IF(AND($C284=11,I284&gt;Datenblatt!$AC$8),0,IF(AND($C284=13,I284&lt;Datenblatt!$AB$3),100,IF(AND($C284=14,I284&lt;Datenblatt!$AB$4),100,IF(AND($C284=15,I284&lt;Datenblatt!$AB$5),100,IF(AND($C284=16,I284&lt;Datenblatt!$AB$6),100,IF(AND($C284=12,I284&lt;Datenblatt!$AB$7),100,IF(AND($C284=11,I284&lt;Datenblatt!$AB$8),100,IF($C284=13,(Datenblatt!$B$27*Übersicht!I284^3)+(Datenblatt!$C$27*Übersicht!I284^2)+(Datenblatt!$D$27*Übersicht!I284)+Datenblatt!$E$27,IF($C284=14,(Datenblatt!$B$28*Übersicht!I284^3)+(Datenblatt!$C$28*Übersicht!I284^2)+(Datenblatt!$D$28*Übersicht!I284)+Datenblatt!$E$28,IF($C284=15,(Datenblatt!$B$29*Übersicht!I284^3)+(Datenblatt!$C$29*Übersicht!I284^2)+(Datenblatt!$D$29*Übersicht!I284)+Datenblatt!$E$29,IF($C284=16,(Datenblatt!$B$30*Übersicht!I284^3)+(Datenblatt!$C$30*Übersicht!I284^2)+(Datenblatt!$D$30*Übersicht!I284)+Datenblatt!$E$30,IF($C284=12,(Datenblatt!$B$31*Übersicht!I284^3)+(Datenblatt!$C$31*Übersicht!I284^2)+(Datenblatt!$D$31*Übersicht!I284)+Datenblatt!$E$31,IF($C284=11,(Datenblatt!$B$32*Übersicht!I284^3)+(Datenblatt!$C$32*Übersicht!I284^2)+(Datenblatt!$D$32*Übersicht!I284)+Datenblatt!$E$32,0))))))))))))))))))))))))</f>
        <v>0</v>
      </c>
      <c r="P284">
        <f>IF(AND(I284="",C284=11),Datenblatt!$I$29,IF(AND(I284="",C284=12),Datenblatt!$I$29,IF(AND(I284="",C284=16),Datenblatt!$I$29,IF(AND(I284="",C284=15),Datenblatt!$I$29,IF(AND(I284="",C284=14),Datenblatt!$I$29,IF(AND(I284="",C284=13),Datenblatt!$I$29,IF(AND($C284=13,I284&gt;Datenblatt!$AC$3),0,IF(AND($C284=14,I284&gt;Datenblatt!$AC$4),0,IF(AND($C284=15,I284&gt;Datenblatt!$AC$5),0,IF(AND($C284=16,I284&gt;Datenblatt!$AC$6),0,IF(AND($C284=12,I284&gt;Datenblatt!$AC$7),0,IF(AND($C284=11,I284&gt;Datenblatt!$AC$8),0,IF(AND($C284=13,I284&lt;Datenblatt!$AB$3),100,IF(AND($C284=14,I284&lt;Datenblatt!$AB$4),100,IF(AND($C284=15,I284&lt;Datenblatt!$AB$5),100,IF(AND($C284=16,I284&lt;Datenblatt!$AB$6),100,IF(AND($C284=12,I284&lt;Datenblatt!$AB$7),100,IF(AND($C284=11,I284&lt;Datenblatt!$AB$8),100,IF($C284=13,(Datenblatt!$B$27*Übersicht!I284^3)+(Datenblatt!$C$27*Übersicht!I284^2)+(Datenblatt!$D$27*Übersicht!I284)+Datenblatt!$E$27,IF($C284=14,(Datenblatt!$B$28*Übersicht!I284^3)+(Datenblatt!$C$28*Übersicht!I284^2)+(Datenblatt!$D$28*Übersicht!I284)+Datenblatt!$E$28,IF($C284=15,(Datenblatt!$B$29*Übersicht!I284^3)+(Datenblatt!$C$29*Übersicht!I284^2)+(Datenblatt!$D$29*Übersicht!I284)+Datenblatt!$E$29,IF($C284=16,(Datenblatt!$B$30*Übersicht!I284^3)+(Datenblatt!$C$30*Übersicht!I284^2)+(Datenblatt!$D$30*Übersicht!I284)+Datenblatt!$E$30,IF($C284=12,(Datenblatt!$B$31*Übersicht!I284^3)+(Datenblatt!$C$31*Übersicht!I284^2)+(Datenblatt!$D$31*Übersicht!I284)+Datenblatt!$E$31,IF($C284=11,(Datenblatt!$B$32*Übersicht!I284^3)+(Datenblatt!$C$32*Übersicht!I284^2)+(Datenblatt!$D$32*Übersicht!I284)+Datenblatt!$E$32,0))))))))))))))))))))))))</f>
        <v>0</v>
      </c>
      <c r="Q284" s="2" t="e">
        <f t="shared" si="16"/>
        <v>#DIV/0!</v>
      </c>
      <c r="R284" s="2" t="e">
        <f t="shared" si="17"/>
        <v>#DIV/0!</v>
      </c>
      <c r="T284" s="2"/>
      <c r="U284" s="2">
        <f>Datenblatt!$I$10</f>
        <v>63</v>
      </c>
      <c r="V284" s="2">
        <f>Datenblatt!$I$18</f>
        <v>62</v>
      </c>
      <c r="W284" s="2">
        <f>Datenblatt!$I$26</f>
        <v>56</v>
      </c>
      <c r="X284" s="2">
        <f>Datenblatt!$I$34</f>
        <v>58</v>
      </c>
      <c r="Y284" s="7" t="e">
        <f t="shared" si="18"/>
        <v>#DIV/0!</v>
      </c>
      <c r="AA284" s="2">
        <f>Datenblatt!$I$5</f>
        <v>73</v>
      </c>
      <c r="AB284">
        <f>Datenblatt!$I$13</f>
        <v>80</v>
      </c>
      <c r="AC284">
        <f>Datenblatt!$I$21</f>
        <v>80</v>
      </c>
      <c r="AD284">
        <f>Datenblatt!$I$29</f>
        <v>71</v>
      </c>
      <c r="AE284">
        <f>Datenblatt!$I$37</f>
        <v>75</v>
      </c>
      <c r="AF284" s="7" t="e">
        <f t="shared" si="19"/>
        <v>#DIV/0!</v>
      </c>
    </row>
    <row r="285" spans="11:32" ht="18.75" x14ac:dyDescent="0.3">
      <c r="K285" s="3" t="e">
        <f>IF(AND($C285=13,Datenblatt!M285&lt;Datenblatt!$S$3),0,IF(AND($C285=14,Datenblatt!M285&lt;Datenblatt!$S$4),0,IF(AND($C285=15,Datenblatt!M285&lt;Datenblatt!$S$5),0,IF(AND($C285=16,Datenblatt!M285&lt;Datenblatt!$S$6),0,IF(AND($C285=12,Datenblatt!M285&lt;Datenblatt!$S$7),0,IF(AND($C285=11,Datenblatt!M285&lt;Datenblatt!$S$8),0,IF(AND($C285=13,Datenblatt!M285&gt;Datenblatt!$R$3),100,IF(AND($C285=14,Datenblatt!M285&gt;Datenblatt!$R$4),100,IF(AND($C285=15,Datenblatt!M285&gt;Datenblatt!$R$5),100,IF(AND($C285=16,Datenblatt!M285&gt;Datenblatt!$R$6),100,IF(AND($C285=12,Datenblatt!M285&gt;Datenblatt!$R$7),100,IF(AND($C285=11,Datenblatt!M285&gt;Datenblatt!$R$8),100,IF(Übersicht!$C285=13,Datenblatt!$B$35*Datenblatt!M285^3+Datenblatt!$C$35*Datenblatt!M285^2+Datenblatt!$D$35*Datenblatt!M285+Datenblatt!$E$35,IF(Übersicht!$C285=14,Datenblatt!$B$36*Datenblatt!M285^3+Datenblatt!$C$36*Datenblatt!M285^2+Datenblatt!$D$36*Datenblatt!M285+Datenblatt!$E$36,IF(Übersicht!$C285=15,Datenblatt!$B$37*Datenblatt!M285^3+Datenblatt!$C$37*Datenblatt!M285^2+Datenblatt!$D$37*Datenblatt!M285+Datenblatt!$E$37,IF(Übersicht!$C285=16,Datenblatt!$B$38*Datenblatt!M285^3+Datenblatt!$C$38*Datenblatt!M285^2+Datenblatt!$D$38*Datenblatt!M285+Datenblatt!$E$38,IF(Übersicht!$C285=12,Datenblatt!$B$39*Datenblatt!M285^3+Datenblatt!$C$39*Datenblatt!M285^2+Datenblatt!$D$39*Datenblatt!M285+Datenblatt!$E$39,IF(Übersicht!$C285=11,Datenblatt!$B$40*Datenblatt!M285^3+Datenblatt!$C$40*Datenblatt!M285^2+Datenblatt!$D$40*Datenblatt!M285+Datenblatt!$E$40,0))))))))))))))))))</f>
        <v>#DIV/0!</v>
      </c>
      <c r="L285" s="3"/>
      <c r="M285" t="e">
        <f>IF(AND(Übersicht!$C285=13,Datenblatt!O285&lt;Datenblatt!$Y$3),0,IF(AND(Übersicht!$C285=14,Datenblatt!O285&lt;Datenblatt!$Y$4),0,IF(AND(Übersicht!$C285=15,Datenblatt!O285&lt;Datenblatt!$Y$5),0,IF(AND(Übersicht!$C285=16,Datenblatt!O285&lt;Datenblatt!$Y$6),0,IF(AND(Übersicht!$C285=12,Datenblatt!O285&lt;Datenblatt!$Y$7),0,IF(AND(Übersicht!$C285=11,Datenblatt!O285&lt;Datenblatt!$Y$8),0,IF(AND($C285=13,Datenblatt!O285&gt;Datenblatt!$X$3),100,IF(AND($C285=14,Datenblatt!O285&gt;Datenblatt!$X$4),100,IF(AND($C285=15,Datenblatt!O285&gt;Datenblatt!$X$5),100,IF(AND($C285=16,Datenblatt!O285&gt;Datenblatt!$X$6),100,IF(AND($C285=12,Datenblatt!O285&gt;Datenblatt!$X$7),100,IF(AND($C285=11,Datenblatt!O285&gt;Datenblatt!$X$8),100,IF(Übersicht!$C285=13,Datenblatt!$B$11*Datenblatt!O285^3+Datenblatt!$C$11*Datenblatt!O285^2+Datenblatt!$D$11*Datenblatt!O285+Datenblatt!$E$11,IF(Übersicht!$C285=14,Datenblatt!$B$12*Datenblatt!O285^3+Datenblatt!$C$12*Datenblatt!O285^2+Datenblatt!$D$12*Datenblatt!O285+Datenblatt!$E$12,IF(Übersicht!$C285=15,Datenblatt!$B$13*Datenblatt!O285^3+Datenblatt!$C$13*Datenblatt!O285^2+Datenblatt!$D$13*Datenblatt!O285+Datenblatt!$E$13,IF(Übersicht!$C285=16,Datenblatt!$B$14*Datenblatt!O285^3+Datenblatt!$C$14*Datenblatt!O285^2+Datenblatt!$D$14*Datenblatt!O285+Datenblatt!$E$14,IF(Übersicht!$C285=12,Datenblatt!$B$15*Datenblatt!O285^3+Datenblatt!$C$15*Datenblatt!O285^2+Datenblatt!$D$15*Datenblatt!O285+Datenblatt!$E$15,IF(Übersicht!$C285=11,Datenblatt!$B$16*Datenblatt!O285^3+Datenblatt!$C$16*Datenblatt!O285^2+Datenblatt!$D$16*Datenblatt!O285+Datenblatt!$E$16,0))))))))))))))))))</f>
        <v>#DIV/0!</v>
      </c>
      <c r="N285">
        <f>IF(AND($C285=13,H285&lt;Datenblatt!$AA$3),0,IF(AND($C285=14,H285&lt;Datenblatt!$AA$4),0,IF(AND($C285=15,H285&lt;Datenblatt!$AA$5),0,IF(AND($C285=16,H285&lt;Datenblatt!$AA$6),0,IF(AND($C285=12,H285&lt;Datenblatt!$AA$7),0,IF(AND($C285=11,H285&lt;Datenblatt!$AA$8),0,IF(AND($C285=13,H285&gt;Datenblatt!$Z$3),100,IF(AND($C285=14,H285&gt;Datenblatt!$Z$4),100,IF(AND($C285=15,H285&gt;Datenblatt!$Z$5),100,IF(AND($C285=16,H285&gt;Datenblatt!$Z$6),100,IF(AND($C285=12,H285&gt;Datenblatt!$Z$7),100,IF(AND($C285=11,H285&gt;Datenblatt!$Z$8),100,IF($C285=13,(Datenblatt!$B$19*Übersicht!H285^3)+(Datenblatt!$C$19*Übersicht!H285^2)+(Datenblatt!$D$19*Übersicht!H285)+Datenblatt!$E$19,IF($C285=14,(Datenblatt!$B$20*Übersicht!H285^3)+(Datenblatt!$C$20*Übersicht!H285^2)+(Datenblatt!$D$20*Übersicht!H285)+Datenblatt!$E$20,IF($C285=15,(Datenblatt!$B$21*Übersicht!H285^3)+(Datenblatt!$C$21*Übersicht!H285^2)+(Datenblatt!$D$21*Übersicht!H285)+Datenblatt!$E$21,IF($C285=16,(Datenblatt!$B$22*Übersicht!H285^3)+(Datenblatt!$C$22*Übersicht!H285^2)+(Datenblatt!$D$22*Übersicht!H285)+Datenblatt!$E$22,IF($C285=12,(Datenblatt!$B$23*Übersicht!H285^3)+(Datenblatt!$C$23*Übersicht!H285^2)+(Datenblatt!$D$23*Übersicht!H285)+Datenblatt!$E$23,IF($C285=11,(Datenblatt!$B$24*Übersicht!H285^3)+(Datenblatt!$C$24*Übersicht!H285^2)+(Datenblatt!$D$24*Übersicht!H285)+Datenblatt!$E$24,0))))))))))))))))))</f>
        <v>0</v>
      </c>
      <c r="O285">
        <f>IF(AND(I285="",C285=11),Datenblatt!$I$26,IF(AND(I285="",C285=12),Datenblatt!$I$26,IF(AND(I285="",C285=16),Datenblatt!$I$27,IF(AND(I285="",C285=15),Datenblatt!$I$26,IF(AND(I285="",C285=14),Datenblatt!$I$26,IF(AND(I285="",C285=13),Datenblatt!$I$26,IF(AND($C285=13,I285&gt;Datenblatt!$AC$3),0,IF(AND($C285=14,I285&gt;Datenblatt!$AC$4),0,IF(AND($C285=15,I285&gt;Datenblatt!$AC$5),0,IF(AND($C285=16,I285&gt;Datenblatt!$AC$6),0,IF(AND($C285=12,I285&gt;Datenblatt!$AC$7),0,IF(AND($C285=11,I285&gt;Datenblatt!$AC$8),0,IF(AND($C285=13,I285&lt;Datenblatt!$AB$3),100,IF(AND($C285=14,I285&lt;Datenblatt!$AB$4),100,IF(AND($C285=15,I285&lt;Datenblatt!$AB$5),100,IF(AND($C285=16,I285&lt;Datenblatt!$AB$6),100,IF(AND($C285=12,I285&lt;Datenblatt!$AB$7),100,IF(AND($C285=11,I285&lt;Datenblatt!$AB$8),100,IF($C285=13,(Datenblatt!$B$27*Übersicht!I285^3)+(Datenblatt!$C$27*Übersicht!I285^2)+(Datenblatt!$D$27*Übersicht!I285)+Datenblatt!$E$27,IF($C285=14,(Datenblatt!$B$28*Übersicht!I285^3)+(Datenblatt!$C$28*Übersicht!I285^2)+(Datenblatt!$D$28*Übersicht!I285)+Datenblatt!$E$28,IF($C285=15,(Datenblatt!$B$29*Übersicht!I285^3)+(Datenblatt!$C$29*Übersicht!I285^2)+(Datenblatt!$D$29*Übersicht!I285)+Datenblatt!$E$29,IF($C285=16,(Datenblatt!$B$30*Übersicht!I285^3)+(Datenblatt!$C$30*Übersicht!I285^2)+(Datenblatt!$D$30*Übersicht!I285)+Datenblatt!$E$30,IF($C285=12,(Datenblatt!$B$31*Übersicht!I285^3)+(Datenblatt!$C$31*Übersicht!I285^2)+(Datenblatt!$D$31*Übersicht!I285)+Datenblatt!$E$31,IF($C285=11,(Datenblatt!$B$32*Übersicht!I285^3)+(Datenblatt!$C$32*Übersicht!I285^2)+(Datenblatt!$D$32*Übersicht!I285)+Datenblatt!$E$32,0))))))))))))))))))))))))</f>
        <v>0</v>
      </c>
      <c r="P285">
        <f>IF(AND(I285="",C285=11),Datenblatt!$I$29,IF(AND(I285="",C285=12),Datenblatt!$I$29,IF(AND(I285="",C285=16),Datenblatt!$I$29,IF(AND(I285="",C285=15),Datenblatt!$I$29,IF(AND(I285="",C285=14),Datenblatt!$I$29,IF(AND(I285="",C285=13),Datenblatt!$I$29,IF(AND($C285=13,I285&gt;Datenblatt!$AC$3),0,IF(AND($C285=14,I285&gt;Datenblatt!$AC$4),0,IF(AND($C285=15,I285&gt;Datenblatt!$AC$5),0,IF(AND($C285=16,I285&gt;Datenblatt!$AC$6),0,IF(AND($C285=12,I285&gt;Datenblatt!$AC$7),0,IF(AND($C285=11,I285&gt;Datenblatt!$AC$8),0,IF(AND($C285=13,I285&lt;Datenblatt!$AB$3),100,IF(AND($C285=14,I285&lt;Datenblatt!$AB$4),100,IF(AND($C285=15,I285&lt;Datenblatt!$AB$5),100,IF(AND($C285=16,I285&lt;Datenblatt!$AB$6),100,IF(AND($C285=12,I285&lt;Datenblatt!$AB$7),100,IF(AND($C285=11,I285&lt;Datenblatt!$AB$8),100,IF($C285=13,(Datenblatt!$B$27*Übersicht!I285^3)+(Datenblatt!$C$27*Übersicht!I285^2)+(Datenblatt!$D$27*Übersicht!I285)+Datenblatt!$E$27,IF($C285=14,(Datenblatt!$B$28*Übersicht!I285^3)+(Datenblatt!$C$28*Übersicht!I285^2)+(Datenblatt!$D$28*Übersicht!I285)+Datenblatt!$E$28,IF($C285=15,(Datenblatt!$B$29*Übersicht!I285^3)+(Datenblatt!$C$29*Übersicht!I285^2)+(Datenblatt!$D$29*Übersicht!I285)+Datenblatt!$E$29,IF($C285=16,(Datenblatt!$B$30*Übersicht!I285^3)+(Datenblatt!$C$30*Übersicht!I285^2)+(Datenblatt!$D$30*Übersicht!I285)+Datenblatt!$E$30,IF($C285=12,(Datenblatt!$B$31*Übersicht!I285^3)+(Datenblatt!$C$31*Übersicht!I285^2)+(Datenblatt!$D$31*Übersicht!I285)+Datenblatt!$E$31,IF($C285=11,(Datenblatt!$B$32*Übersicht!I285^3)+(Datenblatt!$C$32*Übersicht!I285^2)+(Datenblatt!$D$32*Übersicht!I285)+Datenblatt!$E$32,0))))))))))))))))))))))))</f>
        <v>0</v>
      </c>
      <c r="Q285" s="2" t="e">
        <f t="shared" si="16"/>
        <v>#DIV/0!</v>
      </c>
      <c r="R285" s="2" t="e">
        <f t="shared" si="17"/>
        <v>#DIV/0!</v>
      </c>
      <c r="T285" s="2"/>
      <c r="U285" s="2">
        <f>Datenblatt!$I$10</f>
        <v>63</v>
      </c>
      <c r="V285" s="2">
        <f>Datenblatt!$I$18</f>
        <v>62</v>
      </c>
      <c r="W285" s="2">
        <f>Datenblatt!$I$26</f>
        <v>56</v>
      </c>
      <c r="X285" s="2">
        <f>Datenblatt!$I$34</f>
        <v>58</v>
      </c>
      <c r="Y285" s="7" t="e">
        <f t="shared" si="18"/>
        <v>#DIV/0!</v>
      </c>
      <c r="AA285" s="2">
        <f>Datenblatt!$I$5</f>
        <v>73</v>
      </c>
      <c r="AB285">
        <f>Datenblatt!$I$13</f>
        <v>80</v>
      </c>
      <c r="AC285">
        <f>Datenblatt!$I$21</f>
        <v>80</v>
      </c>
      <c r="AD285">
        <f>Datenblatt!$I$29</f>
        <v>71</v>
      </c>
      <c r="AE285">
        <f>Datenblatt!$I$37</f>
        <v>75</v>
      </c>
      <c r="AF285" s="7" t="e">
        <f t="shared" si="19"/>
        <v>#DIV/0!</v>
      </c>
    </row>
    <row r="286" spans="11:32" ht="18.75" x14ac:dyDescent="0.3">
      <c r="K286" s="3" t="e">
        <f>IF(AND($C286=13,Datenblatt!M286&lt;Datenblatt!$S$3),0,IF(AND($C286=14,Datenblatt!M286&lt;Datenblatt!$S$4),0,IF(AND($C286=15,Datenblatt!M286&lt;Datenblatt!$S$5),0,IF(AND($C286=16,Datenblatt!M286&lt;Datenblatt!$S$6),0,IF(AND($C286=12,Datenblatt!M286&lt;Datenblatt!$S$7),0,IF(AND($C286=11,Datenblatt!M286&lt;Datenblatt!$S$8),0,IF(AND($C286=13,Datenblatt!M286&gt;Datenblatt!$R$3),100,IF(AND($C286=14,Datenblatt!M286&gt;Datenblatt!$R$4),100,IF(AND($C286=15,Datenblatt!M286&gt;Datenblatt!$R$5),100,IF(AND($C286=16,Datenblatt!M286&gt;Datenblatt!$R$6),100,IF(AND($C286=12,Datenblatt!M286&gt;Datenblatt!$R$7),100,IF(AND($C286=11,Datenblatt!M286&gt;Datenblatt!$R$8),100,IF(Übersicht!$C286=13,Datenblatt!$B$35*Datenblatt!M286^3+Datenblatt!$C$35*Datenblatt!M286^2+Datenblatt!$D$35*Datenblatt!M286+Datenblatt!$E$35,IF(Übersicht!$C286=14,Datenblatt!$B$36*Datenblatt!M286^3+Datenblatt!$C$36*Datenblatt!M286^2+Datenblatt!$D$36*Datenblatt!M286+Datenblatt!$E$36,IF(Übersicht!$C286=15,Datenblatt!$B$37*Datenblatt!M286^3+Datenblatt!$C$37*Datenblatt!M286^2+Datenblatt!$D$37*Datenblatt!M286+Datenblatt!$E$37,IF(Übersicht!$C286=16,Datenblatt!$B$38*Datenblatt!M286^3+Datenblatt!$C$38*Datenblatt!M286^2+Datenblatt!$D$38*Datenblatt!M286+Datenblatt!$E$38,IF(Übersicht!$C286=12,Datenblatt!$B$39*Datenblatt!M286^3+Datenblatt!$C$39*Datenblatt!M286^2+Datenblatt!$D$39*Datenblatt!M286+Datenblatt!$E$39,IF(Übersicht!$C286=11,Datenblatt!$B$40*Datenblatt!M286^3+Datenblatt!$C$40*Datenblatt!M286^2+Datenblatt!$D$40*Datenblatt!M286+Datenblatt!$E$40,0))))))))))))))))))</f>
        <v>#DIV/0!</v>
      </c>
      <c r="L286" s="3"/>
      <c r="M286" t="e">
        <f>IF(AND(Übersicht!$C286=13,Datenblatt!O286&lt;Datenblatt!$Y$3),0,IF(AND(Übersicht!$C286=14,Datenblatt!O286&lt;Datenblatt!$Y$4),0,IF(AND(Übersicht!$C286=15,Datenblatt!O286&lt;Datenblatt!$Y$5),0,IF(AND(Übersicht!$C286=16,Datenblatt!O286&lt;Datenblatt!$Y$6),0,IF(AND(Übersicht!$C286=12,Datenblatt!O286&lt;Datenblatt!$Y$7),0,IF(AND(Übersicht!$C286=11,Datenblatt!O286&lt;Datenblatt!$Y$8),0,IF(AND($C286=13,Datenblatt!O286&gt;Datenblatt!$X$3),100,IF(AND($C286=14,Datenblatt!O286&gt;Datenblatt!$X$4),100,IF(AND($C286=15,Datenblatt!O286&gt;Datenblatt!$X$5),100,IF(AND($C286=16,Datenblatt!O286&gt;Datenblatt!$X$6),100,IF(AND($C286=12,Datenblatt!O286&gt;Datenblatt!$X$7),100,IF(AND($C286=11,Datenblatt!O286&gt;Datenblatt!$X$8),100,IF(Übersicht!$C286=13,Datenblatt!$B$11*Datenblatt!O286^3+Datenblatt!$C$11*Datenblatt!O286^2+Datenblatt!$D$11*Datenblatt!O286+Datenblatt!$E$11,IF(Übersicht!$C286=14,Datenblatt!$B$12*Datenblatt!O286^3+Datenblatt!$C$12*Datenblatt!O286^2+Datenblatt!$D$12*Datenblatt!O286+Datenblatt!$E$12,IF(Übersicht!$C286=15,Datenblatt!$B$13*Datenblatt!O286^3+Datenblatt!$C$13*Datenblatt!O286^2+Datenblatt!$D$13*Datenblatt!O286+Datenblatt!$E$13,IF(Übersicht!$C286=16,Datenblatt!$B$14*Datenblatt!O286^3+Datenblatt!$C$14*Datenblatt!O286^2+Datenblatt!$D$14*Datenblatt!O286+Datenblatt!$E$14,IF(Übersicht!$C286=12,Datenblatt!$B$15*Datenblatt!O286^3+Datenblatt!$C$15*Datenblatt!O286^2+Datenblatt!$D$15*Datenblatt!O286+Datenblatt!$E$15,IF(Übersicht!$C286=11,Datenblatt!$B$16*Datenblatt!O286^3+Datenblatt!$C$16*Datenblatt!O286^2+Datenblatt!$D$16*Datenblatt!O286+Datenblatt!$E$16,0))))))))))))))))))</f>
        <v>#DIV/0!</v>
      </c>
      <c r="N286">
        <f>IF(AND($C286=13,H286&lt;Datenblatt!$AA$3),0,IF(AND($C286=14,H286&lt;Datenblatt!$AA$4),0,IF(AND($C286=15,H286&lt;Datenblatt!$AA$5),0,IF(AND($C286=16,H286&lt;Datenblatt!$AA$6),0,IF(AND($C286=12,H286&lt;Datenblatt!$AA$7),0,IF(AND($C286=11,H286&lt;Datenblatt!$AA$8),0,IF(AND($C286=13,H286&gt;Datenblatt!$Z$3),100,IF(AND($C286=14,H286&gt;Datenblatt!$Z$4),100,IF(AND($C286=15,H286&gt;Datenblatt!$Z$5),100,IF(AND($C286=16,H286&gt;Datenblatt!$Z$6),100,IF(AND($C286=12,H286&gt;Datenblatt!$Z$7),100,IF(AND($C286=11,H286&gt;Datenblatt!$Z$8),100,IF($C286=13,(Datenblatt!$B$19*Übersicht!H286^3)+(Datenblatt!$C$19*Übersicht!H286^2)+(Datenblatt!$D$19*Übersicht!H286)+Datenblatt!$E$19,IF($C286=14,(Datenblatt!$B$20*Übersicht!H286^3)+(Datenblatt!$C$20*Übersicht!H286^2)+(Datenblatt!$D$20*Übersicht!H286)+Datenblatt!$E$20,IF($C286=15,(Datenblatt!$B$21*Übersicht!H286^3)+(Datenblatt!$C$21*Übersicht!H286^2)+(Datenblatt!$D$21*Übersicht!H286)+Datenblatt!$E$21,IF($C286=16,(Datenblatt!$B$22*Übersicht!H286^3)+(Datenblatt!$C$22*Übersicht!H286^2)+(Datenblatt!$D$22*Übersicht!H286)+Datenblatt!$E$22,IF($C286=12,(Datenblatt!$B$23*Übersicht!H286^3)+(Datenblatt!$C$23*Übersicht!H286^2)+(Datenblatt!$D$23*Übersicht!H286)+Datenblatt!$E$23,IF($C286=11,(Datenblatt!$B$24*Übersicht!H286^3)+(Datenblatt!$C$24*Übersicht!H286^2)+(Datenblatt!$D$24*Übersicht!H286)+Datenblatt!$E$24,0))))))))))))))))))</f>
        <v>0</v>
      </c>
      <c r="O286">
        <f>IF(AND(I286="",C286=11),Datenblatt!$I$26,IF(AND(I286="",C286=12),Datenblatt!$I$26,IF(AND(I286="",C286=16),Datenblatt!$I$27,IF(AND(I286="",C286=15),Datenblatt!$I$26,IF(AND(I286="",C286=14),Datenblatt!$I$26,IF(AND(I286="",C286=13),Datenblatt!$I$26,IF(AND($C286=13,I286&gt;Datenblatt!$AC$3),0,IF(AND($C286=14,I286&gt;Datenblatt!$AC$4),0,IF(AND($C286=15,I286&gt;Datenblatt!$AC$5),0,IF(AND($C286=16,I286&gt;Datenblatt!$AC$6),0,IF(AND($C286=12,I286&gt;Datenblatt!$AC$7),0,IF(AND($C286=11,I286&gt;Datenblatt!$AC$8),0,IF(AND($C286=13,I286&lt;Datenblatt!$AB$3),100,IF(AND($C286=14,I286&lt;Datenblatt!$AB$4),100,IF(AND($C286=15,I286&lt;Datenblatt!$AB$5),100,IF(AND($C286=16,I286&lt;Datenblatt!$AB$6),100,IF(AND($C286=12,I286&lt;Datenblatt!$AB$7),100,IF(AND($C286=11,I286&lt;Datenblatt!$AB$8),100,IF($C286=13,(Datenblatt!$B$27*Übersicht!I286^3)+(Datenblatt!$C$27*Übersicht!I286^2)+(Datenblatt!$D$27*Übersicht!I286)+Datenblatt!$E$27,IF($C286=14,(Datenblatt!$B$28*Übersicht!I286^3)+(Datenblatt!$C$28*Übersicht!I286^2)+(Datenblatt!$D$28*Übersicht!I286)+Datenblatt!$E$28,IF($C286=15,(Datenblatt!$B$29*Übersicht!I286^3)+(Datenblatt!$C$29*Übersicht!I286^2)+(Datenblatt!$D$29*Übersicht!I286)+Datenblatt!$E$29,IF($C286=16,(Datenblatt!$B$30*Übersicht!I286^3)+(Datenblatt!$C$30*Übersicht!I286^2)+(Datenblatt!$D$30*Übersicht!I286)+Datenblatt!$E$30,IF($C286=12,(Datenblatt!$B$31*Übersicht!I286^3)+(Datenblatt!$C$31*Übersicht!I286^2)+(Datenblatt!$D$31*Übersicht!I286)+Datenblatt!$E$31,IF($C286=11,(Datenblatt!$B$32*Übersicht!I286^3)+(Datenblatt!$C$32*Übersicht!I286^2)+(Datenblatt!$D$32*Übersicht!I286)+Datenblatt!$E$32,0))))))))))))))))))))))))</f>
        <v>0</v>
      </c>
      <c r="P286">
        <f>IF(AND(I286="",C286=11),Datenblatt!$I$29,IF(AND(I286="",C286=12),Datenblatt!$I$29,IF(AND(I286="",C286=16),Datenblatt!$I$29,IF(AND(I286="",C286=15),Datenblatt!$I$29,IF(AND(I286="",C286=14),Datenblatt!$I$29,IF(AND(I286="",C286=13),Datenblatt!$I$29,IF(AND($C286=13,I286&gt;Datenblatt!$AC$3),0,IF(AND($C286=14,I286&gt;Datenblatt!$AC$4),0,IF(AND($C286=15,I286&gt;Datenblatt!$AC$5),0,IF(AND($C286=16,I286&gt;Datenblatt!$AC$6),0,IF(AND($C286=12,I286&gt;Datenblatt!$AC$7),0,IF(AND($C286=11,I286&gt;Datenblatt!$AC$8),0,IF(AND($C286=13,I286&lt;Datenblatt!$AB$3),100,IF(AND($C286=14,I286&lt;Datenblatt!$AB$4),100,IF(AND($C286=15,I286&lt;Datenblatt!$AB$5),100,IF(AND($C286=16,I286&lt;Datenblatt!$AB$6),100,IF(AND($C286=12,I286&lt;Datenblatt!$AB$7),100,IF(AND($C286=11,I286&lt;Datenblatt!$AB$8),100,IF($C286=13,(Datenblatt!$B$27*Übersicht!I286^3)+(Datenblatt!$C$27*Übersicht!I286^2)+(Datenblatt!$D$27*Übersicht!I286)+Datenblatt!$E$27,IF($C286=14,(Datenblatt!$B$28*Übersicht!I286^3)+(Datenblatt!$C$28*Übersicht!I286^2)+(Datenblatt!$D$28*Übersicht!I286)+Datenblatt!$E$28,IF($C286=15,(Datenblatt!$B$29*Übersicht!I286^3)+(Datenblatt!$C$29*Übersicht!I286^2)+(Datenblatt!$D$29*Übersicht!I286)+Datenblatt!$E$29,IF($C286=16,(Datenblatt!$B$30*Übersicht!I286^3)+(Datenblatt!$C$30*Übersicht!I286^2)+(Datenblatt!$D$30*Übersicht!I286)+Datenblatt!$E$30,IF($C286=12,(Datenblatt!$B$31*Übersicht!I286^3)+(Datenblatt!$C$31*Übersicht!I286^2)+(Datenblatt!$D$31*Übersicht!I286)+Datenblatt!$E$31,IF($C286=11,(Datenblatt!$B$32*Übersicht!I286^3)+(Datenblatt!$C$32*Übersicht!I286^2)+(Datenblatt!$D$32*Übersicht!I286)+Datenblatt!$E$32,0))))))))))))))))))))))))</f>
        <v>0</v>
      </c>
      <c r="Q286" s="2" t="e">
        <f t="shared" si="16"/>
        <v>#DIV/0!</v>
      </c>
      <c r="R286" s="2" t="e">
        <f t="shared" si="17"/>
        <v>#DIV/0!</v>
      </c>
      <c r="T286" s="2"/>
      <c r="U286" s="2">
        <f>Datenblatt!$I$10</f>
        <v>63</v>
      </c>
      <c r="V286" s="2">
        <f>Datenblatt!$I$18</f>
        <v>62</v>
      </c>
      <c r="W286" s="2">
        <f>Datenblatt!$I$26</f>
        <v>56</v>
      </c>
      <c r="X286" s="2">
        <f>Datenblatt!$I$34</f>
        <v>58</v>
      </c>
      <c r="Y286" s="7" t="e">
        <f t="shared" si="18"/>
        <v>#DIV/0!</v>
      </c>
      <c r="AA286" s="2">
        <f>Datenblatt!$I$5</f>
        <v>73</v>
      </c>
      <c r="AB286">
        <f>Datenblatt!$I$13</f>
        <v>80</v>
      </c>
      <c r="AC286">
        <f>Datenblatt!$I$21</f>
        <v>80</v>
      </c>
      <c r="AD286">
        <f>Datenblatt!$I$29</f>
        <v>71</v>
      </c>
      <c r="AE286">
        <f>Datenblatt!$I$37</f>
        <v>75</v>
      </c>
      <c r="AF286" s="7" t="e">
        <f t="shared" si="19"/>
        <v>#DIV/0!</v>
      </c>
    </row>
    <row r="287" spans="11:32" ht="18.75" x14ac:dyDescent="0.3">
      <c r="K287" s="3" t="e">
        <f>IF(AND($C287=13,Datenblatt!M287&lt;Datenblatt!$S$3),0,IF(AND($C287=14,Datenblatt!M287&lt;Datenblatt!$S$4),0,IF(AND($C287=15,Datenblatt!M287&lt;Datenblatt!$S$5),0,IF(AND($C287=16,Datenblatt!M287&lt;Datenblatt!$S$6),0,IF(AND($C287=12,Datenblatt!M287&lt;Datenblatt!$S$7),0,IF(AND($C287=11,Datenblatt!M287&lt;Datenblatt!$S$8),0,IF(AND($C287=13,Datenblatt!M287&gt;Datenblatt!$R$3),100,IF(AND($C287=14,Datenblatt!M287&gt;Datenblatt!$R$4),100,IF(AND($C287=15,Datenblatt!M287&gt;Datenblatt!$R$5),100,IF(AND($C287=16,Datenblatt!M287&gt;Datenblatt!$R$6),100,IF(AND($C287=12,Datenblatt!M287&gt;Datenblatt!$R$7),100,IF(AND($C287=11,Datenblatt!M287&gt;Datenblatt!$R$8),100,IF(Übersicht!$C287=13,Datenblatt!$B$35*Datenblatt!M287^3+Datenblatt!$C$35*Datenblatt!M287^2+Datenblatt!$D$35*Datenblatt!M287+Datenblatt!$E$35,IF(Übersicht!$C287=14,Datenblatt!$B$36*Datenblatt!M287^3+Datenblatt!$C$36*Datenblatt!M287^2+Datenblatt!$D$36*Datenblatt!M287+Datenblatt!$E$36,IF(Übersicht!$C287=15,Datenblatt!$B$37*Datenblatt!M287^3+Datenblatt!$C$37*Datenblatt!M287^2+Datenblatt!$D$37*Datenblatt!M287+Datenblatt!$E$37,IF(Übersicht!$C287=16,Datenblatt!$B$38*Datenblatt!M287^3+Datenblatt!$C$38*Datenblatt!M287^2+Datenblatt!$D$38*Datenblatt!M287+Datenblatt!$E$38,IF(Übersicht!$C287=12,Datenblatt!$B$39*Datenblatt!M287^3+Datenblatt!$C$39*Datenblatt!M287^2+Datenblatt!$D$39*Datenblatt!M287+Datenblatt!$E$39,IF(Übersicht!$C287=11,Datenblatt!$B$40*Datenblatt!M287^3+Datenblatt!$C$40*Datenblatt!M287^2+Datenblatt!$D$40*Datenblatt!M287+Datenblatt!$E$40,0))))))))))))))))))</f>
        <v>#DIV/0!</v>
      </c>
      <c r="L287" s="3"/>
      <c r="M287" t="e">
        <f>IF(AND(Übersicht!$C287=13,Datenblatt!O287&lt;Datenblatt!$Y$3),0,IF(AND(Übersicht!$C287=14,Datenblatt!O287&lt;Datenblatt!$Y$4),0,IF(AND(Übersicht!$C287=15,Datenblatt!O287&lt;Datenblatt!$Y$5),0,IF(AND(Übersicht!$C287=16,Datenblatt!O287&lt;Datenblatt!$Y$6),0,IF(AND(Übersicht!$C287=12,Datenblatt!O287&lt;Datenblatt!$Y$7),0,IF(AND(Übersicht!$C287=11,Datenblatt!O287&lt;Datenblatt!$Y$8),0,IF(AND($C287=13,Datenblatt!O287&gt;Datenblatt!$X$3),100,IF(AND($C287=14,Datenblatt!O287&gt;Datenblatt!$X$4),100,IF(AND($C287=15,Datenblatt!O287&gt;Datenblatt!$X$5),100,IF(AND($C287=16,Datenblatt!O287&gt;Datenblatt!$X$6),100,IF(AND($C287=12,Datenblatt!O287&gt;Datenblatt!$X$7),100,IF(AND($C287=11,Datenblatt!O287&gt;Datenblatt!$X$8),100,IF(Übersicht!$C287=13,Datenblatt!$B$11*Datenblatt!O287^3+Datenblatt!$C$11*Datenblatt!O287^2+Datenblatt!$D$11*Datenblatt!O287+Datenblatt!$E$11,IF(Übersicht!$C287=14,Datenblatt!$B$12*Datenblatt!O287^3+Datenblatt!$C$12*Datenblatt!O287^2+Datenblatt!$D$12*Datenblatt!O287+Datenblatt!$E$12,IF(Übersicht!$C287=15,Datenblatt!$B$13*Datenblatt!O287^3+Datenblatt!$C$13*Datenblatt!O287^2+Datenblatt!$D$13*Datenblatt!O287+Datenblatt!$E$13,IF(Übersicht!$C287=16,Datenblatt!$B$14*Datenblatt!O287^3+Datenblatt!$C$14*Datenblatt!O287^2+Datenblatt!$D$14*Datenblatt!O287+Datenblatt!$E$14,IF(Übersicht!$C287=12,Datenblatt!$B$15*Datenblatt!O287^3+Datenblatt!$C$15*Datenblatt!O287^2+Datenblatt!$D$15*Datenblatt!O287+Datenblatt!$E$15,IF(Übersicht!$C287=11,Datenblatt!$B$16*Datenblatt!O287^3+Datenblatt!$C$16*Datenblatt!O287^2+Datenblatt!$D$16*Datenblatt!O287+Datenblatt!$E$16,0))))))))))))))))))</f>
        <v>#DIV/0!</v>
      </c>
      <c r="N287">
        <f>IF(AND($C287=13,H287&lt;Datenblatt!$AA$3),0,IF(AND($C287=14,H287&lt;Datenblatt!$AA$4),0,IF(AND($C287=15,H287&lt;Datenblatt!$AA$5),0,IF(AND($C287=16,H287&lt;Datenblatt!$AA$6),0,IF(AND($C287=12,H287&lt;Datenblatt!$AA$7),0,IF(AND($C287=11,H287&lt;Datenblatt!$AA$8),0,IF(AND($C287=13,H287&gt;Datenblatt!$Z$3),100,IF(AND($C287=14,H287&gt;Datenblatt!$Z$4),100,IF(AND($C287=15,H287&gt;Datenblatt!$Z$5),100,IF(AND($C287=16,H287&gt;Datenblatt!$Z$6),100,IF(AND($C287=12,H287&gt;Datenblatt!$Z$7),100,IF(AND($C287=11,H287&gt;Datenblatt!$Z$8),100,IF($C287=13,(Datenblatt!$B$19*Übersicht!H287^3)+(Datenblatt!$C$19*Übersicht!H287^2)+(Datenblatt!$D$19*Übersicht!H287)+Datenblatt!$E$19,IF($C287=14,(Datenblatt!$B$20*Übersicht!H287^3)+(Datenblatt!$C$20*Übersicht!H287^2)+(Datenblatt!$D$20*Übersicht!H287)+Datenblatt!$E$20,IF($C287=15,(Datenblatt!$B$21*Übersicht!H287^3)+(Datenblatt!$C$21*Übersicht!H287^2)+(Datenblatt!$D$21*Übersicht!H287)+Datenblatt!$E$21,IF($C287=16,(Datenblatt!$B$22*Übersicht!H287^3)+(Datenblatt!$C$22*Übersicht!H287^2)+(Datenblatt!$D$22*Übersicht!H287)+Datenblatt!$E$22,IF($C287=12,(Datenblatt!$B$23*Übersicht!H287^3)+(Datenblatt!$C$23*Übersicht!H287^2)+(Datenblatt!$D$23*Übersicht!H287)+Datenblatt!$E$23,IF($C287=11,(Datenblatt!$B$24*Übersicht!H287^3)+(Datenblatt!$C$24*Übersicht!H287^2)+(Datenblatt!$D$24*Übersicht!H287)+Datenblatt!$E$24,0))))))))))))))))))</f>
        <v>0</v>
      </c>
      <c r="O287">
        <f>IF(AND(I287="",C287=11),Datenblatt!$I$26,IF(AND(I287="",C287=12),Datenblatt!$I$26,IF(AND(I287="",C287=16),Datenblatt!$I$27,IF(AND(I287="",C287=15),Datenblatt!$I$26,IF(AND(I287="",C287=14),Datenblatt!$I$26,IF(AND(I287="",C287=13),Datenblatt!$I$26,IF(AND($C287=13,I287&gt;Datenblatt!$AC$3),0,IF(AND($C287=14,I287&gt;Datenblatt!$AC$4),0,IF(AND($C287=15,I287&gt;Datenblatt!$AC$5),0,IF(AND($C287=16,I287&gt;Datenblatt!$AC$6),0,IF(AND($C287=12,I287&gt;Datenblatt!$AC$7),0,IF(AND($C287=11,I287&gt;Datenblatt!$AC$8),0,IF(AND($C287=13,I287&lt;Datenblatt!$AB$3),100,IF(AND($C287=14,I287&lt;Datenblatt!$AB$4),100,IF(AND($C287=15,I287&lt;Datenblatt!$AB$5),100,IF(AND($C287=16,I287&lt;Datenblatt!$AB$6),100,IF(AND($C287=12,I287&lt;Datenblatt!$AB$7),100,IF(AND($C287=11,I287&lt;Datenblatt!$AB$8),100,IF($C287=13,(Datenblatt!$B$27*Übersicht!I287^3)+(Datenblatt!$C$27*Übersicht!I287^2)+(Datenblatt!$D$27*Übersicht!I287)+Datenblatt!$E$27,IF($C287=14,(Datenblatt!$B$28*Übersicht!I287^3)+(Datenblatt!$C$28*Übersicht!I287^2)+(Datenblatt!$D$28*Übersicht!I287)+Datenblatt!$E$28,IF($C287=15,(Datenblatt!$B$29*Übersicht!I287^3)+(Datenblatt!$C$29*Übersicht!I287^2)+(Datenblatt!$D$29*Übersicht!I287)+Datenblatt!$E$29,IF($C287=16,(Datenblatt!$B$30*Übersicht!I287^3)+(Datenblatt!$C$30*Übersicht!I287^2)+(Datenblatt!$D$30*Übersicht!I287)+Datenblatt!$E$30,IF($C287=12,(Datenblatt!$B$31*Übersicht!I287^3)+(Datenblatt!$C$31*Übersicht!I287^2)+(Datenblatt!$D$31*Übersicht!I287)+Datenblatt!$E$31,IF($C287=11,(Datenblatt!$B$32*Übersicht!I287^3)+(Datenblatt!$C$32*Übersicht!I287^2)+(Datenblatt!$D$32*Übersicht!I287)+Datenblatt!$E$32,0))))))))))))))))))))))))</f>
        <v>0</v>
      </c>
      <c r="P287">
        <f>IF(AND(I287="",C287=11),Datenblatt!$I$29,IF(AND(I287="",C287=12),Datenblatt!$I$29,IF(AND(I287="",C287=16),Datenblatt!$I$29,IF(AND(I287="",C287=15),Datenblatt!$I$29,IF(AND(I287="",C287=14),Datenblatt!$I$29,IF(AND(I287="",C287=13),Datenblatt!$I$29,IF(AND($C287=13,I287&gt;Datenblatt!$AC$3),0,IF(AND($C287=14,I287&gt;Datenblatt!$AC$4),0,IF(AND($C287=15,I287&gt;Datenblatt!$AC$5),0,IF(AND($C287=16,I287&gt;Datenblatt!$AC$6),0,IF(AND($C287=12,I287&gt;Datenblatt!$AC$7),0,IF(AND($C287=11,I287&gt;Datenblatt!$AC$8),0,IF(AND($C287=13,I287&lt;Datenblatt!$AB$3),100,IF(AND($C287=14,I287&lt;Datenblatt!$AB$4),100,IF(AND($C287=15,I287&lt;Datenblatt!$AB$5),100,IF(AND($C287=16,I287&lt;Datenblatt!$AB$6),100,IF(AND($C287=12,I287&lt;Datenblatt!$AB$7),100,IF(AND($C287=11,I287&lt;Datenblatt!$AB$8),100,IF($C287=13,(Datenblatt!$B$27*Übersicht!I287^3)+(Datenblatt!$C$27*Übersicht!I287^2)+(Datenblatt!$D$27*Übersicht!I287)+Datenblatt!$E$27,IF($C287=14,(Datenblatt!$B$28*Übersicht!I287^3)+(Datenblatt!$C$28*Übersicht!I287^2)+(Datenblatt!$D$28*Übersicht!I287)+Datenblatt!$E$28,IF($C287=15,(Datenblatt!$B$29*Übersicht!I287^3)+(Datenblatt!$C$29*Übersicht!I287^2)+(Datenblatt!$D$29*Übersicht!I287)+Datenblatt!$E$29,IF($C287=16,(Datenblatt!$B$30*Übersicht!I287^3)+(Datenblatt!$C$30*Übersicht!I287^2)+(Datenblatt!$D$30*Übersicht!I287)+Datenblatt!$E$30,IF($C287=12,(Datenblatt!$B$31*Übersicht!I287^3)+(Datenblatt!$C$31*Übersicht!I287^2)+(Datenblatt!$D$31*Übersicht!I287)+Datenblatt!$E$31,IF($C287=11,(Datenblatt!$B$32*Übersicht!I287^3)+(Datenblatt!$C$32*Übersicht!I287^2)+(Datenblatt!$D$32*Übersicht!I287)+Datenblatt!$E$32,0))))))))))))))))))))))))</f>
        <v>0</v>
      </c>
      <c r="Q287" s="2" t="e">
        <f t="shared" si="16"/>
        <v>#DIV/0!</v>
      </c>
      <c r="R287" s="2" t="e">
        <f t="shared" si="17"/>
        <v>#DIV/0!</v>
      </c>
      <c r="T287" s="2"/>
      <c r="U287" s="2">
        <f>Datenblatt!$I$10</f>
        <v>63</v>
      </c>
      <c r="V287" s="2">
        <f>Datenblatt!$I$18</f>
        <v>62</v>
      </c>
      <c r="W287" s="2">
        <f>Datenblatt!$I$26</f>
        <v>56</v>
      </c>
      <c r="X287" s="2">
        <f>Datenblatt!$I$34</f>
        <v>58</v>
      </c>
      <c r="Y287" s="7" t="e">
        <f t="shared" si="18"/>
        <v>#DIV/0!</v>
      </c>
      <c r="AA287" s="2">
        <f>Datenblatt!$I$5</f>
        <v>73</v>
      </c>
      <c r="AB287">
        <f>Datenblatt!$I$13</f>
        <v>80</v>
      </c>
      <c r="AC287">
        <f>Datenblatt!$I$21</f>
        <v>80</v>
      </c>
      <c r="AD287">
        <f>Datenblatt!$I$29</f>
        <v>71</v>
      </c>
      <c r="AE287">
        <f>Datenblatt!$I$37</f>
        <v>75</v>
      </c>
      <c r="AF287" s="7" t="e">
        <f t="shared" si="19"/>
        <v>#DIV/0!</v>
      </c>
    </row>
    <row r="288" spans="11:32" ht="18.75" x14ac:dyDescent="0.3">
      <c r="K288" s="3" t="e">
        <f>IF(AND($C288=13,Datenblatt!M288&lt;Datenblatt!$S$3),0,IF(AND($C288=14,Datenblatt!M288&lt;Datenblatt!$S$4),0,IF(AND($C288=15,Datenblatt!M288&lt;Datenblatt!$S$5),0,IF(AND($C288=16,Datenblatt!M288&lt;Datenblatt!$S$6),0,IF(AND($C288=12,Datenblatt!M288&lt;Datenblatt!$S$7),0,IF(AND($C288=11,Datenblatt!M288&lt;Datenblatt!$S$8),0,IF(AND($C288=13,Datenblatt!M288&gt;Datenblatt!$R$3),100,IF(AND($C288=14,Datenblatt!M288&gt;Datenblatt!$R$4),100,IF(AND($C288=15,Datenblatt!M288&gt;Datenblatt!$R$5),100,IF(AND($C288=16,Datenblatt!M288&gt;Datenblatt!$R$6),100,IF(AND($C288=12,Datenblatt!M288&gt;Datenblatt!$R$7),100,IF(AND($C288=11,Datenblatt!M288&gt;Datenblatt!$R$8),100,IF(Übersicht!$C288=13,Datenblatt!$B$35*Datenblatt!M288^3+Datenblatt!$C$35*Datenblatt!M288^2+Datenblatt!$D$35*Datenblatt!M288+Datenblatt!$E$35,IF(Übersicht!$C288=14,Datenblatt!$B$36*Datenblatt!M288^3+Datenblatt!$C$36*Datenblatt!M288^2+Datenblatt!$D$36*Datenblatt!M288+Datenblatt!$E$36,IF(Übersicht!$C288=15,Datenblatt!$B$37*Datenblatt!M288^3+Datenblatt!$C$37*Datenblatt!M288^2+Datenblatt!$D$37*Datenblatt!M288+Datenblatt!$E$37,IF(Übersicht!$C288=16,Datenblatt!$B$38*Datenblatt!M288^3+Datenblatt!$C$38*Datenblatt!M288^2+Datenblatt!$D$38*Datenblatt!M288+Datenblatt!$E$38,IF(Übersicht!$C288=12,Datenblatt!$B$39*Datenblatt!M288^3+Datenblatt!$C$39*Datenblatt!M288^2+Datenblatt!$D$39*Datenblatt!M288+Datenblatt!$E$39,IF(Übersicht!$C288=11,Datenblatt!$B$40*Datenblatt!M288^3+Datenblatt!$C$40*Datenblatt!M288^2+Datenblatt!$D$40*Datenblatt!M288+Datenblatt!$E$40,0))))))))))))))))))</f>
        <v>#DIV/0!</v>
      </c>
      <c r="L288" s="3"/>
      <c r="M288" t="e">
        <f>IF(AND(Übersicht!$C288=13,Datenblatt!O288&lt;Datenblatt!$Y$3),0,IF(AND(Übersicht!$C288=14,Datenblatt!O288&lt;Datenblatt!$Y$4),0,IF(AND(Übersicht!$C288=15,Datenblatt!O288&lt;Datenblatt!$Y$5),0,IF(AND(Übersicht!$C288=16,Datenblatt!O288&lt;Datenblatt!$Y$6),0,IF(AND(Übersicht!$C288=12,Datenblatt!O288&lt;Datenblatt!$Y$7),0,IF(AND(Übersicht!$C288=11,Datenblatt!O288&lt;Datenblatt!$Y$8),0,IF(AND($C288=13,Datenblatt!O288&gt;Datenblatt!$X$3),100,IF(AND($C288=14,Datenblatt!O288&gt;Datenblatt!$X$4),100,IF(AND($C288=15,Datenblatt!O288&gt;Datenblatt!$X$5),100,IF(AND($C288=16,Datenblatt!O288&gt;Datenblatt!$X$6),100,IF(AND($C288=12,Datenblatt!O288&gt;Datenblatt!$X$7),100,IF(AND($C288=11,Datenblatt!O288&gt;Datenblatt!$X$8),100,IF(Übersicht!$C288=13,Datenblatt!$B$11*Datenblatt!O288^3+Datenblatt!$C$11*Datenblatt!O288^2+Datenblatt!$D$11*Datenblatt!O288+Datenblatt!$E$11,IF(Übersicht!$C288=14,Datenblatt!$B$12*Datenblatt!O288^3+Datenblatt!$C$12*Datenblatt!O288^2+Datenblatt!$D$12*Datenblatt!O288+Datenblatt!$E$12,IF(Übersicht!$C288=15,Datenblatt!$B$13*Datenblatt!O288^3+Datenblatt!$C$13*Datenblatt!O288^2+Datenblatt!$D$13*Datenblatt!O288+Datenblatt!$E$13,IF(Übersicht!$C288=16,Datenblatt!$B$14*Datenblatt!O288^3+Datenblatt!$C$14*Datenblatt!O288^2+Datenblatt!$D$14*Datenblatt!O288+Datenblatt!$E$14,IF(Übersicht!$C288=12,Datenblatt!$B$15*Datenblatt!O288^3+Datenblatt!$C$15*Datenblatt!O288^2+Datenblatt!$D$15*Datenblatt!O288+Datenblatt!$E$15,IF(Übersicht!$C288=11,Datenblatt!$B$16*Datenblatt!O288^3+Datenblatt!$C$16*Datenblatt!O288^2+Datenblatt!$D$16*Datenblatt!O288+Datenblatt!$E$16,0))))))))))))))))))</f>
        <v>#DIV/0!</v>
      </c>
      <c r="N288">
        <f>IF(AND($C288=13,H288&lt;Datenblatt!$AA$3),0,IF(AND($C288=14,H288&lt;Datenblatt!$AA$4),0,IF(AND($C288=15,H288&lt;Datenblatt!$AA$5),0,IF(AND($C288=16,H288&lt;Datenblatt!$AA$6),0,IF(AND($C288=12,H288&lt;Datenblatt!$AA$7),0,IF(AND($C288=11,H288&lt;Datenblatt!$AA$8),0,IF(AND($C288=13,H288&gt;Datenblatt!$Z$3),100,IF(AND($C288=14,H288&gt;Datenblatt!$Z$4),100,IF(AND($C288=15,H288&gt;Datenblatt!$Z$5),100,IF(AND($C288=16,H288&gt;Datenblatt!$Z$6),100,IF(AND($C288=12,H288&gt;Datenblatt!$Z$7),100,IF(AND($C288=11,H288&gt;Datenblatt!$Z$8),100,IF($C288=13,(Datenblatt!$B$19*Übersicht!H288^3)+(Datenblatt!$C$19*Übersicht!H288^2)+(Datenblatt!$D$19*Übersicht!H288)+Datenblatt!$E$19,IF($C288=14,(Datenblatt!$B$20*Übersicht!H288^3)+(Datenblatt!$C$20*Übersicht!H288^2)+(Datenblatt!$D$20*Übersicht!H288)+Datenblatt!$E$20,IF($C288=15,(Datenblatt!$B$21*Übersicht!H288^3)+(Datenblatt!$C$21*Übersicht!H288^2)+(Datenblatt!$D$21*Übersicht!H288)+Datenblatt!$E$21,IF($C288=16,(Datenblatt!$B$22*Übersicht!H288^3)+(Datenblatt!$C$22*Übersicht!H288^2)+(Datenblatt!$D$22*Übersicht!H288)+Datenblatt!$E$22,IF($C288=12,(Datenblatt!$B$23*Übersicht!H288^3)+(Datenblatt!$C$23*Übersicht!H288^2)+(Datenblatt!$D$23*Übersicht!H288)+Datenblatt!$E$23,IF($C288=11,(Datenblatt!$B$24*Übersicht!H288^3)+(Datenblatt!$C$24*Übersicht!H288^2)+(Datenblatt!$D$24*Übersicht!H288)+Datenblatt!$E$24,0))))))))))))))))))</f>
        <v>0</v>
      </c>
      <c r="O288">
        <f>IF(AND(I288="",C288=11),Datenblatt!$I$26,IF(AND(I288="",C288=12),Datenblatt!$I$26,IF(AND(I288="",C288=16),Datenblatt!$I$27,IF(AND(I288="",C288=15),Datenblatt!$I$26,IF(AND(I288="",C288=14),Datenblatt!$I$26,IF(AND(I288="",C288=13),Datenblatt!$I$26,IF(AND($C288=13,I288&gt;Datenblatt!$AC$3),0,IF(AND($C288=14,I288&gt;Datenblatt!$AC$4),0,IF(AND($C288=15,I288&gt;Datenblatt!$AC$5),0,IF(AND($C288=16,I288&gt;Datenblatt!$AC$6),0,IF(AND($C288=12,I288&gt;Datenblatt!$AC$7),0,IF(AND($C288=11,I288&gt;Datenblatt!$AC$8),0,IF(AND($C288=13,I288&lt;Datenblatt!$AB$3),100,IF(AND($C288=14,I288&lt;Datenblatt!$AB$4),100,IF(AND($C288=15,I288&lt;Datenblatt!$AB$5),100,IF(AND($C288=16,I288&lt;Datenblatt!$AB$6),100,IF(AND($C288=12,I288&lt;Datenblatt!$AB$7),100,IF(AND($C288=11,I288&lt;Datenblatt!$AB$8),100,IF($C288=13,(Datenblatt!$B$27*Übersicht!I288^3)+(Datenblatt!$C$27*Übersicht!I288^2)+(Datenblatt!$D$27*Übersicht!I288)+Datenblatt!$E$27,IF($C288=14,(Datenblatt!$B$28*Übersicht!I288^3)+(Datenblatt!$C$28*Übersicht!I288^2)+(Datenblatt!$D$28*Übersicht!I288)+Datenblatt!$E$28,IF($C288=15,(Datenblatt!$B$29*Übersicht!I288^3)+(Datenblatt!$C$29*Übersicht!I288^2)+(Datenblatt!$D$29*Übersicht!I288)+Datenblatt!$E$29,IF($C288=16,(Datenblatt!$B$30*Übersicht!I288^3)+(Datenblatt!$C$30*Übersicht!I288^2)+(Datenblatt!$D$30*Übersicht!I288)+Datenblatt!$E$30,IF($C288=12,(Datenblatt!$B$31*Übersicht!I288^3)+(Datenblatt!$C$31*Übersicht!I288^2)+(Datenblatt!$D$31*Übersicht!I288)+Datenblatt!$E$31,IF($C288=11,(Datenblatt!$B$32*Übersicht!I288^3)+(Datenblatt!$C$32*Übersicht!I288^2)+(Datenblatt!$D$32*Übersicht!I288)+Datenblatt!$E$32,0))))))))))))))))))))))))</f>
        <v>0</v>
      </c>
      <c r="P288">
        <f>IF(AND(I288="",C288=11),Datenblatt!$I$29,IF(AND(I288="",C288=12),Datenblatt!$I$29,IF(AND(I288="",C288=16),Datenblatt!$I$29,IF(AND(I288="",C288=15),Datenblatt!$I$29,IF(AND(I288="",C288=14),Datenblatt!$I$29,IF(AND(I288="",C288=13),Datenblatt!$I$29,IF(AND($C288=13,I288&gt;Datenblatt!$AC$3),0,IF(AND($C288=14,I288&gt;Datenblatt!$AC$4),0,IF(AND($C288=15,I288&gt;Datenblatt!$AC$5),0,IF(AND($C288=16,I288&gt;Datenblatt!$AC$6),0,IF(AND($C288=12,I288&gt;Datenblatt!$AC$7),0,IF(AND($C288=11,I288&gt;Datenblatt!$AC$8),0,IF(AND($C288=13,I288&lt;Datenblatt!$AB$3),100,IF(AND($C288=14,I288&lt;Datenblatt!$AB$4),100,IF(AND($C288=15,I288&lt;Datenblatt!$AB$5),100,IF(AND($C288=16,I288&lt;Datenblatt!$AB$6),100,IF(AND($C288=12,I288&lt;Datenblatt!$AB$7),100,IF(AND($C288=11,I288&lt;Datenblatt!$AB$8),100,IF($C288=13,(Datenblatt!$B$27*Übersicht!I288^3)+(Datenblatt!$C$27*Übersicht!I288^2)+(Datenblatt!$D$27*Übersicht!I288)+Datenblatt!$E$27,IF($C288=14,(Datenblatt!$B$28*Übersicht!I288^3)+(Datenblatt!$C$28*Übersicht!I288^2)+(Datenblatt!$D$28*Übersicht!I288)+Datenblatt!$E$28,IF($C288=15,(Datenblatt!$B$29*Übersicht!I288^3)+(Datenblatt!$C$29*Übersicht!I288^2)+(Datenblatt!$D$29*Übersicht!I288)+Datenblatt!$E$29,IF($C288=16,(Datenblatt!$B$30*Übersicht!I288^3)+(Datenblatt!$C$30*Übersicht!I288^2)+(Datenblatt!$D$30*Übersicht!I288)+Datenblatt!$E$30,IF($C288=12,(Datenblatt!$B$31*Übersicht!I288^3)+(Datenblatt!$C$31*Übersicht!I288^2)+(Datenblatt!$D$31*Übersicht!I288)+Datenblatt!$E$31,IF($C288=11,(Datenblatt!$B$32*Übersicht!I288^3)+(Datenblatt!$C$32*Übersicht!I288^2)+(Datenblatt!$D$32*Übersicht!I288)+Datenblatt!$E$32,0))))))))))))))))))))))))</f>
        <v>0</v>
      </c>
      <c r="Q288" s="2" t="e">
        <f t="shared" si="16"/>
        <v>#DIV/0!</v>
      </c>
      <c r="R288" s="2" t="e">
        <f t="shared" si="17"/>
        <v>#DIV/0!</v>
      </c>
      <c r="T288" s="2"/>
      <c r="U288" s="2">
        <f>Datenblatt!$I$10</f>
        <v>63</v>
      </c>
      <c r="V288" s="2">
        <f>Datenblatt!$I$18</f>
        <v>62</v>
      </c>
      <c r="W288" s="2">
        <f>Datenblatt!$I$26</f>
        <v>56</v>
      </c>
      <c r="X288" s="2">
        <f>Datenblatt!$I$34</f>
        <v>58</v>
      </c>
      <c r="Y288" s="7" t="e">
        <f t="shared" si="18"/>
        <v>#DIV/0!</v>
      </c>
      <c r="AA288" s="2">
        <f>Datenblatt!$I$5</f>
        <v>73</v>
      </c>
      <c r="AB288">
        <f>Datenblatt!$I$13</f>
        <v>80</v>
      </c>
      <c r="AC288">
        <f>Datenblatt!$I$21</f>
        <v>80</v>
      </c>
      <c r="AD288">
        <f>Datenblatt!$I$29</f>
        <v>71</v>
      </c>
      <c r="AE288">
        <f>Datenblatt!$I$37</f>
        <v>75</v>
      </c>
      <c r="AF288" s="7" t="e">
        <f t="shared" si="19"/>
        <v>#DIV/0!</v>
      </c>
    </row>
    <row r="289" spans="11:32" ht="18.75" x14ac:dyDescent="0.3">
      <c r="K289" s="3" t="e">
        <f>IF(AND($C289=13,Datenblatt!M289&lt;Datenblatt!$S$3),0,IF(AND($C289=14,Datenblatt!M289&lt;Datenblatt!$S$4),0,IF(AND($C289=15,Datenblatt!M289&lt;Datenblatt!$S$5),0,IF(AND($C289=16,Datenblatt!M289&lt;Datenblatt!$S$6),0,IF(AND($C289=12,Datenblatt!M289&lt;Datenblatt!$S$7),0,IF(AND($C289=11,Datenblatt!M289&lt;Datenblatt!$S$8),0,IF(AND($C289=13,Datenblatt!M289&gt;Datenblatt!$R$3),100,IF(AND($C289=14,Datenblatt!M289&gt;Datenblatt!$R$4),100,IF(AND($C289=15,Datenblatt!M289&gt;Datenblatt!$R$5),100,IF(AND($C289=16,Datenblatt!M289&gt;Datenblatt!$R$6),100,IF(AND($C289=12,Datenblatt!M289&gt;Datenblatt!$R$7),100,IF(AND($C289=11,Datenblatt!M289&gt;Datenblatt!$R$8),100,IF(Übersicht!$C289=13,Datenblatt!$B$35*Datenblatt!M289^3+Datenblatt!$C$35*Datenblatt!M289^2+Datenblatt!$D$35*Datenblatt!M289+Datenblatt!$E$35,IF(Übersicht!$C289=14,Datenblatt!$B$36*Datenblatt!M289^3+Datenblatt!$C$36*Datenblatt!M289^2+Datenblatt!$D$36*Datenblatt!M289+Datenblatt!$E$36,IF(Übersicht!$C289=15,Datenblatt!$B$37*Datenblatt!M289^3+Datenblatt!$C$37*Datenblatt!M289^2+Datenblatt!$D$37*Datenblatt!M289+Datenblatt!$E$37,IF(Übersicht!$C289=16,Datenblatt!$B$38*Datenblatt!M289^3+Datenblatt!$C$38*Datenblatt!M289^2+Datenblatt!$D$38*Datenblatt!M289+Datenblatt!$E$38,IF(Übersicht!$C289=12,Datenblatt!$B$39*Datenblatt!M289^3+Datenblatt!$C$39*Datenblatt!M289^2+Datenblatt!$D$39*Datenblatt!M289+Datenblatt!$E$39,IF(Übersicht!$C289=11,Datenblatt!$B$40*Datenblatt!M289^3+Datenblatt!$C$40*Datenblatt!M289^2+Datenblatt!$D$40*Datenblatt!M289+Datenblatt!$E$40,0))))))))))))))))))</f>
        <v>#DIV/0!</v>
      </c>
      <c r="L289" s="3"/>
      <c r="M289" t="e">
        <f>IF(AND(Übersicht!$C289=13,Datenblatt!O289&lt;Datenblatt!$Y$3),0,IF(AND(Übersicht!$C289=14,Datenblatt!O289&lt;Datenblatt!$Y$4),0,IF(AND(Übersicht!$C289=15,Datenblatt!O289&lt;Datenblatt!$Y$5),0,IF(AND(Übersicht!$C289=16,Datenblatt!O289&lt;Datenblatt!$Y$6),0,IF(AND(Übersicht!$C289=12,Datenblatt!O289&lt;Datenblatt!$Y$7),0,IF(AND(Übersicht!$C289=11,Datenblatt!O289&lt;Datenblatt!$Y$8),0,IF(AND($C289=13,Datenblatt!O289&gt;Datenblatt!$X$3),100,IF(AND($C289=14,Datenblatt!O289&gt;Datenblatt!$X$4),100,IF(AND($C289=15,Datenblatt!O289&gt;Datenblatt!$X$5),100,IF(AND($C289=16,Datenblatt!O289&gt;Datenblatt!$X$6),100,IF(AND($C289=12,Datenblatt!O289&gt;Datenblatt!$X$7),100,IF(AND($C289=11,Datenblatt!O289&gt;Datenblatt!$X$8),100,IF(Übersicht!$C289=13,Datenblatt!$B$11*Datenblatt!O289^3+Datenblatt!$C$11*Datenblatt!O289^2+Datenblatt!$D$11*Datenblatt!O289+Datenblatt!$E$11,IF(Übersicht!$C289=14,Datenblatt!$B$12*Datenblatt!O289^3+Datenblatt!$C$12*Datenblatt!O289^2+Datenblatt!$D$12*Datenblatt!O289+Datenblatt!$E$12,IF(Übersicht!$C289=15,Datenblatt!$B$13*Datenblatt!O289^3+Datenblatt!$C$13*Datenblatt!O289^2+Datenblatt!$D$13*Datenblatt!O289+Datenblatt!$E$13,IF(Übersicht!$C289=16,Datenblatt!$B$14*Datenblatt!O289^3+Datenblatt!$C$14*Datenblatt!O289^2+Datenblatt!$D$14*Datenblatt!O289+Datenblatt!$E$14,IF(Übersicht!$C289=12,Datenblatt!$B$15*Datenblatt!O289^3+Datenblatt!$C$15*Datenblatt!O289^2+Datenblatt!$D$15*Datenblatt!O289+Datenblatt!$E$15,IF(Übersicht!$C289=11,Datenblatt!$B$16*Datenblatt!O289^3+Datenblatt!$C$16*Datenblatt!O289^2+Datenblatt!$D$16*Datenblatt!O289+Datenblatt!$E$16,0))))))))))))))))))</f>
        <v>#DIV/0!</v>
      </c>
      <c r="N289">
        <f>IF(AND($C289=13,H289&lt;Datenblatt!$AA$3),0,IF(AND($C289=14,H289&lt;Datenblatt!$AA$4),0,IF(AND($C289=15,H289&lt;Datenblatt!$AA$5),0,IF(AND($C289=16,H289&lt;Datenblatt!$AA$6),0,IF(AND($C289=12,H289&lt;Datenblatt!$AA$7),0,IF(AND($C289=11,H289&lt;Datenblatt!$AA$8),0,IF(AND($C289=13,H289&gt;Datenblatt!$Z$3),100,IF(AND($C289=14,H289&gt;Datenblatt!$Z$4),100,IF(AND($C289=15,H289&gt;Datenblatt!$Z$5),100,IF(AND($C289=16,H289&gt;Datenblatt!$Z$6),100,IF(AND($C289=12,H289&gt;Datenblatt!$Z$7),100,IF(AND($C289=11,H289&gt;Datenblatt!$Z$8),100,IF($C289=13,(Datenblatt!$B$19*Übersicht!H289^3)+(Datenblatt!$C$19*Übersicht!H289^2)+(Datenblatt!$D$19*Übersicht!H289)+Datenblatt!$E$19,IF($C289=14,(Datenblatt!$B$20*Übersicht!H289^3)+(Datenblatt!$C$20*Übersicht!H289^2)+(Datenblatt!$D$20*Übersicht!H289)+Datenblatt!$E$20,IF($C289=15,(Datenblatt!$B$21*Übersicht!H289^3)+(Datenblatt!$C$21*Übersicht!H289^2)+(Datenblatt!$D$21*Übersicht!H289)+Datenblatt!$E$21,IF($C289=16,(Datenblatt!$B$22*Übersicht!H289^3)+(Datenblatt!$C$22*Übersicht!H289^2)+(Datenblatt!$D$22*Übersicht!H289)+Datenblatt!$E$22,IF($C289=12,(Datenblatt!$B$23*Übersicht!H289^3)+(Datenblatt!$C$23*Übersicht!H289^2)+(Datenblatt!$D$23*Übersicht!H289)+Datenblatt!$E$23,IF($C289=11,(Datenblatt!$B$24*Übersicht!H289^3)+(Datenblatt!$C$24*Übersicht!H289^2)+(Datenblatt!$D$24*Übersicht!H289)+Datenblatt!$E$24,0))))))))))))))))))</f>
        <v>0</v>
      </c>
      <c r="O289">
        <f>IF(AND(I289="",C289=11),Datenblatt!$I$26,IF(AND(I289="",C289=12),Datenblatt!$I$26,IF(AND(I289="",C289=16),Datenblatt!$I$27,IF(AND(I289="",C289=15),Datenblatt!$I$26,IF(AND(I289="",C289=14),Datenblatt!$I$26,IF(AND(I289="",C289=13),Datenblatt!$I$26,IF(AND($C289=13,I289&gt;Datenblatt!$AC$3),0,IF(AND($C289=14,I289&gt;Datenblatt!$AC$4),0,IF(AND($C289=15,I289&gt;Datenblatt!$AC$5),0,IF(AND($C289=16,I289&gt;Datenblatt!$AC$6),0,IF(AND($C289=12,I289&gt;Datenblatt!$AC$7),0,IF(AND($C289=11,I289&gt;Datenblatt!$AC$8),0,IF(AND($C289=13,I289&lt;Datenblatt!$AB$3),100,IF(AND($C289=14,I289&lt;Datenblatt!$AB$4),100,IF(AND($C289=15,I289&lt;Datenblatt!$AB$5),100,IF(AND($C289=16,I289&lt;Datenblatt!$AB$6),100,IF(AND($C289=12,I289&lt;Datenblatt!$AB$7),100,IF(AND($C289=11,I289&lt;Datenblatt!$AB$8),100,IF($C289=13,(Datenblatt!$B$27*Übersicht!I289^3)+(Datenblatt!$C$27*Übersicht!I289^2)+(Datenblatt!$D$27*Übersicht!I289)+Datenblatt!$E$27,IF($C289=14,(Datenblatt!$B$28*Übersicht!I289^3)+(Datenblatt!$C$28*Übersicht!I289^2)+(Datenblatt!$D$28*Übersicht!I289)+Datenblatt!$E$28,IF($C289=15,(Datenblatt!$B$29*Übersicht!I289^3)+(Datenblatt!$C$29*Übersicht!I289^2)+(Datenblatt!$D$29*Übersicht!I289)+Datenblatt!$E$29,IF($C289=16,(Datenblatt!$B$30*Übersicht!I289^3)+(Datenblatt!$C$30*Übersicht!I289^2)+(Datenblatt!$D$30*Übersicht!I289)+Datenblatt!$E$30,IF($C289=12,(Datenblatt!$B$31*Übersicht!I289^3)+(Datenblatt!$C$31*Übersicht!I289^2)+(Datenblatt!$D$31*Übersicht!I289)+Datenblatt!$E$31,IF($C289=11,(Datenblatt!$B$32*Übersicht!I289^3)+(Datenblatt!$C$32*Übersicht!I289^2)+(Datenblatt!$D$32*Übersicht!I289)+Datenblatt!$E$32,0))))))))))))))))))))))))</f>
        <v>0</v>
      </c>
      <c r="P289">
        <f>IF(AND(I289="",C289=11),Datenblatt!$I$29,IF(AND(I289="",C289=12),Datenblatt!$I$29,IF(AND(I289="",C289=16),Datenblatt!$I$29,IF(AND(I289="",C289=15),Datenblatt!$I$29,IF(AND(I289="",C289=14),Datenblatt!$I$29,IF(AND(I289="",C289=13),Datenblatt!$I$29,IF(AND($C289=13,I289&gt;Datenblatt!$AC$3),0,IF(AND($C289=14,I289&gt;Datenblatt!$AC$4),0,IF(AND($C289=15,I289&gt;Datenblatt!$AC$5),0,IF(AND($C289=16,I289&gt;Datenblatt!$AC$6),0,IF(AND($C289=12,I289&gt;Datenblatt!$AC$7),0,IF(AND($C289=11,I289&gt;Datenblatt!$AC$8),0,IF(AND($C289=13,I289&lt;Datenblatt!$AB$3),100,IF(AND($C289=14,I289&lt;Datenblatt!$AB$4),100,IF(AND($C289=15,I289&lt;Datenblatt!$AB$5),100,IF(AND($C289=16,I289&lt;Datenblatt!$AB$6),100,IF(AND($C289=12,I289&lt;Datenblatt!$AB$7),100,IF(AND($C289=11,I289&lt;Datenblatt!$AB$8),100,IF($C289=13,(Datenblatt!$B$27*Übersicht!I289^3)+(Datenblatt!$C$27*Übersicht!I289^2)+(Datenblatt!$D$27*Übersicht!I289)+Datenblatt!$E$27,IF($C289=14,(Datenblatt!$B$28*Übersicht!I289^3)+(Datenblatt!$C$28*Übersicht!I289^2)+(Datenblatt!$D$28*Übersicht!I289)+Datenblatt!$E$28,IF($C289=15,(Datenblatt!$B$29*Übersicht!I289^3)+(Datenblatt!$C$29*Übersicht!I289^2)+(Datenblatt!$D$29*Übersicht!I289)+Datenblatt!$E$29,IF($C289=16,(Datenblatt!$B$30*Übersicht!I289^3)+(Datenblatt!$C$30*Übersicht!I289^2)+(Datenblatt!$D$30*Übersicht!I289)+Datenblatt!$E$30,IF($C289=12,(Datenblatt!$B$31*Übersicht!I289^3)+(Datenblatt!$C$31*Übersicht!I289^2)+(Datenblatt!$D$31*Übersicht!I289)+Datenblatt!$E$31,IF($C289=11,(Datenblatt!$B$32*Übersicht!I289^3)+(Datenblatt!$C$32*Übersicht!I289^2)+(Datenblatt!$D$32*Übersicht!I289)+Datenblatt!$E$32,0))))))))))))))))))))))))</f>
        <v>0</v>
      </c>
      <c r="Q289" s="2" t="e">
        <f t="shared" si="16"/>
        <v>#DIV/0!</v>
      </c>
      <c r="R289" s="2" t="e">
        <f t="shared" si="17"/>
        <v>#DIV/0!</v>
      </c>
      <c r="T289" s="2"/>
      <c r="U289" s="2">
        <f>Datenblatt!$I$10</f>
        <v>63</v>
      </c>
      <c r="V289" s="2">
        <f>Datenblatt!$I$18</f>
        <v>62</v>
      </c>
      <c r="W289" s="2">
        <f>Datenblatt!$I$26</f>
        <v>56</v>
      </c>
      <c r="X289" s="2">
        <f>Datenblatt!$I$34</f>
        <v>58</v>
      </c>
      <c r="Y289" s="7" t="e">
        <f t="shared" si="18"/>
        <v>#DIV/0!</v>
      </c>
      <c r="AA289" s="2">
        <f>Datenblatt!$I$5</f>
        <v>73</v>
      </c>
      <c r="AB289">
        <f>Datenblatt!$I$13</f>
        <v>80</v>
      </c>
      <c r="AC289">
        <f>Datenblatt!$I$21</f>
        <v>80</v>
      </c>
      <c r="AD289">
        <f>Datenblatt!$I$29</f>
        <v>71</v>
      </c>
      <c r="AE289">
        <f>Datenblatt!$I$37</f>
        <v>75</v>
      </c>
      <c r="AF289" s="7" t="e">
        <f t="shared" si="19"/>
        <v>#DIV/0!</v>
      </c>
    </row>
    <row r="290" spans="11:32" ht="18.75" x14ac:dyDescent="0.3">
      <c r="K290" s="3" t="e">
        <f>IF(AND($C290=13,Datenblatt!M290&lt;Datenblatt!$S$3),0,IF(AND($C290=14,Datenblatt!M290&lt;Datenblatt!$S$4),0,IF(AND($C290=15,Datenblatt!M290&lt;Datenblatt!$S$5),0,IF(AND($C290=16,Datenblatt!M290&lt;Datenblatt!$S$6),0,IF(AND($C290=12,Datenblatt!M290&lt;Datenblatt!$S$7),0,IF(AND($C290=11,Datenblatt!M290&lt;Datenblatt!$S$8),0,IF(AND($C290=13,Datenblatt!M290&gt;Datenblatt!$R$3),100,IF(AND($C290=14,Datenblatt!M290&gt;Datenblatt!$R$4),100,IF(AND($C290=15,Datenblatt!M290&gt;Datenblatt!$R$5),100,IF(AND($C290=16,Datenblatt!M290&gt;Datenblatt!$R$6),100,IF(AND($C290=12,Datenblatt!M290&gt;Datenblatt!$R$7),100,IF(AND($C290=11,Datenblatt!M290&gt;Datenblatt!$R$8),100,IF(Übersicht!$C290=13,Datenblatt!$B$35*Datenblatt!M290^3+Datenblatt!$C$35*Datenblatt!M290^2+Datenblatt!$D$35*Datenblatt!M290+Datenblatt!$E$35,IF(Übersicht!$C290=14,Datenblatt!$B$36*Datenblatt!M290^3+Datenblatt!$C$36*Datenblatt!M290^2+Datenblatt!$D$36*Datenblatt!M290+Datenblatt!$E$36,IF(Übersicht!$C290=15,Datenblatt!$B$37*Datenblatt!M290^3+Datenblatt!$C$37*Datenblatt!M290^2+Datenblatt!$D$37*Datenblatt!M290+Datenblatt!$E$37,IF(Übersicht!$C290=16,Datenblatt!$B$38*Datenblatt!M290^3+Datenblatt!$C$38*Datenblatt!M290^2+Datenblatt!$D$38*Datenblatt!M290+Datenblatt!$E$38,IF(Übersicht!$C290=12,Datenblatt!$B$39*Datenblatt!M290^3+Datenblatt!$C$39*Datenblatt!M290^2+Datenblatt!$D$39*Datenblatt!M290+Datenblatt!$E$39,IF(Übersicht!$C290=11,Datenblatt!$B$40*Datenblatt!M290^3+Datenblatt!$C$40*Datenblatt!M290^2+Datenblatt!$D$40*Datenblatt!M290+Datenblatt!$E$40,0))))))))))))))))))</f>
        <v>#DIV/0!</v>
      </c>
      <c r="L290" s="3"/>
      <c r="M290" t="e">
        <f>IF(AND(Übersicht!$C290=13,Datenblatt!O290&lt;Datenblatt!$Y$3),0,IF(AND(Übersicht!$C290=14,Datenblatt!O290&lt;Datenblatt!$Y$4),0,IF(AND(Übersicht!$C290=15,Datenblatt!O290&lt;Datenblatt!$Y$5),0,IF(AND(Übersicht!$C290=16,Datenblatt!O290&lt;Datenblatt!$Y$6),0,IF(AND(Übersicht!$C290=12,Datenblatt!O290&lt;Datenblatt!$Y$7),0,IF(AND(Übersicht!$C290=11,Datenblatt!O290&lt;Datenblatt!$Y$8),0,IF(AND($C290=13,Datenblatt!O290&gt;Datenblatt!$X$3),100,IF(AND($C290=14,Datenblatt!O290&gt;Datenblatt!$X$4),100,IF(AND($C290=15,Datenblatt!O290&gt;Datenblatt!$X$5),100,IF(AND($C290=16,Datenblatt!O290&gt;Datenblatt!$X$6),100,IF(AND($C290=12,Datenblatt!O290&gt;Datenblatt!$X$7),100,IF(AND($C290=11,Datenblatt!O290&gt;Datenblatt!$X$8),100,IF(Übersicht!$C290=13,Datenblatt!$B$11*Datenblatt!O290^3+Datenblatt!$C$11*Datenblatt!O290^2+Datenblatt!$D$11*Datenblatt!O290+Datenblatt!$E$11,IF(Übersicht!$C290=14,Datenblatt!$B$12*Datenblatt!O290^3+Datenblatt!$C$12*Datenblatt!O290^2+Datenblatt!$D$12*Datenblatt!O290+Datenblatt!$E$12,IF(Übersicht!$C290=15,Datenblatt!$B$13*Datenblatt!O290^3+Datenblatt!$C$13*Datenblatt!O290^2+Datenblatt!$D$13*Datenblatt!O290+Datenblatt!$E$13,IF(Übersicht!$C290=16,Datenblatt!$B$14*Datenblatt!O290^3+Datenblatt!$C$14*Datenblatt!O290^2+Datenblatt!$D$14*Datenblatt!O290+Datenblatt!$E$14,IF(Übersicht!$C290=12,Datenblatt!$B$15*Datenblatt!O290^3+Datenblatt!$C$15*Datenblatt!O290^2+Datenblatt!$D$15*Datenblatt!O290+Datenblatt!$E$15,IF(Übersicht!$C290=11,Datenblatt!$B$16*Datenblatt!O290^3+Datenblatt!$C$16*Datenblatt!O290^2+Datenblatt!$D$16*Datenblatt!O290+Datenblatt!$E$16,0))))))))))))))))))</f>
        <v>#DIV/0!</v>
      </c>
      <c r="N290">
        <f>IF(AND($C290=13,H290&lt;Datenblatt!$AA$3),0,IF(AND($C290=14,H290&lt;Datenblatt!$AA$4),0,IF(AND($C290=15,H290&lt;Datenblatt!$AA$5),0,IF(AND($C290=16,H290&lt;Datenblatt!$AA$6),0,IF(AND($C290=12,H290&lt;Datenblatt!$AA$7),0,IF(AND($C290=11,H290&lt;Datenblatt!$AA$8),0,IF(AND($C290=13,H290&gt;Datenblatt!$Z$3),100,IF(AND($C290=14,H290&gt;Datenblatt!$Z$4),100,IF(AND($C290=15,H290&gt;Datenblatt!$Z$5),100,IF(AND($C290=16,H290&gt;Datenblatt!$Z$6),100,IF(AND($C290=12,H290&gt;Datenblatt!$Z$7),100,IF(AND($C290=11,H290&gt;Datenblatt!$Z$8),100,IF($C290=13,(Datenblatt!$B$19*Übersicht!H290^3)+(Datenblatt!$C$19*Übersicht!H290^2)+(Datenblatt!$D$19*Übersicht!H290)+Datenblatt!$E$19,IF($C290=14,(Datenblatt!$B$20*Übersicht!H290^3)+(Datenblatt!$C$20*Übersicht!H290^2)+(Datenblatt!$D$20*Übersicht!H290)+Datenblatt!$E$20,IF($C290=15,(Datenblatt!$B$21*Übersicht!H290^3)+(Datenblatt!$C$21*Übersicht!H290^2)+(Datenblatt!$D$21*Übersicht!H290)+Datenblatt!$E$21,IF($C290=16,(Datenblatt!$B$22*Übersicht!H290^3)+(Datenblatt!$C$22*Übersicht!H290^2)+(Datenblatt!$D$22*Übersicht!H290)+Datenblatt!$E$22,IF($C290=12,(Datenblatt!$B$23*Übersicht!H290^3)+(Datenblatt!$C$23*Übersicht!H290^2)+(Datenblatt!$D$23*Übersicht!H290)+Datenblatt!$E$23,IF($C290=11,(Datenblatt!$B$24*Übersicht!H290^3)+(Datenblatt!$C$24*Übersicht!H290^2)+(Datenblatt!$D$24*Übersicht!H290)+Datenblatt!$E$24,0))))))))))))))))))</f>
        <v>0</v>
      </c>
      <c r="O290">
        <f>IF(AND(I290="",C290=11),Datenblatt!$I$26,IF(AND(I290="",C290=12),Datenblatt!$I$26,IF(AND(I290="",C290=16),Datenblatt!$I$27,IF(AND(I290="",C290=15),Datenblatt!$I$26,IF(AND(I290="",C290=14),Datenblatt!$I$26,IF(AND(I290="",C290=13),Datenblatt!$I$26,IF(AND($C290=13,I290&gt;Datenblatt!$AC$3),0,IF(AND($C290=14,I290&gt;Datenblatt!$AC$4),0,IF(AND($C290=15,I290&gt;Datenblatt!$AC$5),0,IF(AND($C290=16,I290&gt;Datenblatt!$AC$6),0,IF(AND($C290=12,I290&gt;Datenblatt!$AC$7),0,IF(AND($C290=11,I290&gt;Datenblatt!$AC$8),0,IF(AND($C290=13,I290&lt;Datenblatt!$AB$3),100,IF(AND($C290=14,I290&lt;Datenblatt!$AB$4),100,IF(AND($C290=15,I290&lt;Datenblatt!$AB$5),100,IF(AND($C290=16,I290&lt;Datenblatt!$AB$6),100,IF(AND($C290=12,I290&lt;Datenblatt!$AB$7),100,IF(AND($C290=11,I290&lt;Datenblatt!$AB$8),100,IF($C290=13,(Datenblatt!$B$27*Übersicht!I290^3)+(Datenblatt!$C$27*Übersicht!I290^2)+(Datenblatt!$D$27*Übersicht!I290)+Datenblatt!$E$27,IF($C290=14,(Datenblatt!$B$28*Übersicht!I290^3)+(Datenblatt!$C$28*Übersicht!I290^2)+(Datenblatt!$D$28*Übersicht!I290)+Datenblatt!$E$28,IF($C290=15,(Datenblatt!$B$29*Übersicht!I290^3)+(Datenblatt!$C$29*Übersicht!I290^2)+(Datenblatt!$D$29*Übersicht!I290)+Datenblatt!$E$29,IF($C290=16,(Datenblatt!$B$30*Übersicht!I290^3)+(Datenblatt!$C$30*Übersicht!I290^2)+(Datenblatt!$D$30*Übersicht!I290)+Datenblatt!$E$30,IF($C290=12,(Datenblatt!$B$31*Übersicht!I290^3)+(Datenblatt!$C$31*Übersicht!I290^2)+(Datenblatt!$D$31*Übersicht!I290)+Datenblatt!$E$31,IF($C290=11,(Datenblatt!$B$32*Übersicht!I290^3)+(Datenblatt!$C$32*Übersicht!I290^2)+(Datenblatt!$D$32*Übersicht!I290)+Datenblatt!$E$32,0))))))))))))))))))))))))</f>
        <v>0</v>
      </c>
      <c r="P290">
        <f>IF(AND(I290="",C290=11),Datenblatt!$I$29,IF(AND(I290="",C290=12),Datenblatt!$I$29,IF(AND(I290="",C290=16),Datenblatt!$I$29,IF(AND(I290="",C290=15),Datenblatt!$I$29,IF(AND(I290="",C290=14),Datenblatt!$I$29,IF(AND(I290="",C290=13),Datenblatt!$I$29,IF(AND($C290=13,I290&gt;Datenblatt!$AC$3),0,IF(AND($C290=14,I290&gt;Datenblatt!$AC$4),0,IF(AND($C290=15,I290&gt;Datenblatt!$AC$5),0,IF(AND($C290=16,I290&gt;Datenblatt!$AC$6),0,IF(AND($C290=12,I290&gt;Datenblatt!$AC$7),0,IF(AND($C290=11,I290&gt;Datenblatt!$AC$8),0,IF(AND($C290=13,I290&lt;Datenblatt!$AB$3),100,IF(AND($C290=14,I290&lt;Datenblatt!$AB$4),100,IF(AND($C290=15,I290&lt;Datenblatt!$AB$5),100,IF(AND($C290=16,I290&lt;Datenblatt!$AB$6),100,IF(AND($C290=12,I290&lt;Datenblatt!$AB$7),100,IF(AND($C290=11,I290&lt;Datenblatt!$AB$8),100,IF($C290=13,(Datenblatt!$B$27*Übersicht!I290^3)+(Datenblatt!$C$27*Übersicht!I290^2)+(Datenblatt!$D$27*Übersicht!I290)+Datenblatt!$E$27,IF($C290=14,(Datenblatt!$B$28*Übersicht!I290^3)+(Datenblatt!$C$28*Übersicht!I290^2)+(Datenblatt!$D$28*Übersicht!I290)+Datenblatt!$E$28,IF($C290=15,(Datenblatt!$B$29*Übersicht!I290^3)+(Datenblatt!$C$29*Übersicht!I290^2)+(Datenblatt!$D$29*Übersicht!I290)+Datenblatt!$E$29,IF($C290=16,(Datenblatt!$B$30*Übersicht!I290^3)+(Datenblatt!$C$30*Übersicht!I290^2)+(Datenblatt!$D$30*Übersicht!I290)+Datenblatt!$E$30,IF($C290=12,(Datenblatt!$B$31*Übersicht!I290^3)+(Datenblatt!$C$31*Übersicht!I290^2)+(Datenblatt!$D$31*Übersicht!I290)+Datenblatt!$E$31,IF($C290=11,(Datenblatt!$B$32*Übersicht!I290^3)+(Datenblatt!$C$32*Übersicht!I290^2)+(Datenblatt!$D$32*Übersicht!I290)+Datenblatt!$E$32,0))))))))))))))))))))))))</f>
        <v>0</v>
      </c>
      <c r="Q290" s="2" t="e">
        <f t="shared" si="16"/>
        <v>#DIV/0!</v>
      </c>
      <c r="R290" s="2" t="e">
        <f t="shared" si="17"/>
        <v>#DIV/0!</v>
      </c>
      <c r="T290" s="2"/>
      <c r="U290" s="2">
        <f>Datenblatt!$I$10</f>
        <v>63</v>
      </c>
      <c r="V290" s="2">
        <f>Datenblatt!$I$18</f>
        <v>62</v>
      </c>
      <c r="W290" s="2">
        <f>Datenblatt!$I$26</f>
        <v>56</v>
      </c>
      <c r="X290" s="2">
        <f>Datenblatt!$I$34</f>
        <v>58</v>
      </c>
      <c r="Y290" s="7" t="e">
        <f t="shared" si="18"/>
        <v>#DIV/0!</v>
      </c>
      <c r="AA290" s="2">
        <f>Datenblatt!$I$5</f>
        <v>73</v>
      </c>
      <c r="AB290">
        <f>Datenblatt!$I$13</f>
        <v>80</v>
      </c>
      <c r="AC290">
        <f>Datenblatt!$I$21</f>
        <v>80</v>
      </c>
      <c r="AD290">
        <f>Datenblatt!$I$29</f>
        <v>71</v>
      </c>
      <c r="AE290">
        <f>Datenblatt!$I$37</f>
        <v>75</v>
      </c>
      <c r="AF290" s="7" t="e">
        <f t="shared" si="19"/>
        <v>#DIV/0!</v>
      </c>
    </row>
    <row r="291" spans="11:32" ht="18.75" x14ac:dyDescent="0.3">
      <c r="K291" s="3" t="e">
        <f>IF(AND($C291=13,Datenblatt!M291&lt;Datenblatt!$S$3),0,IF(AND($C291=14,Datenblatt!M291&lt;Datenblatt!$S$4),0,IF(AND($C291=15,Datenblatt!M291&lt;Datenblatt!$S$5),0,IF(AND($C291=16,Datenblatt!M291&lt;Datenblatt!$S$6),0,IF(AND($C291=12,Datenblatt!M291&lt;Datenblatt!$S$7),0,IF(AND($C291=11,Datenblatt!M291&lt;Datenblatt!$S$8),0,IF(AND($C291=13,Datenblatt!M291&gt;Datenblatt!$R$3),100,IF(AND($C291=14,Datenblatt!M291&gt;Datenblatt!$R$4),100,IF(AND($C291=15,Datenblatt!M291&gt;Datenblatt!$R$5),100,IF(AND($C291=16,Datenblatt!M291&gt;Datenblatt!$R$6),100,IF(AND($C291=12,Datenblatt!M291&gt;Datenblatt!$R$7),100,IF(AND($C291=11,Datenblatt!M291&gt;Datenblatt!$R$8),100,IF(Übersicht!$C291=13,Datenblatt!$B$35*Datenblatt!M291^3+Datenblatt!$C$35*Datenblatt!M291^2+Datenblatt!$D$35*Datenblatt!M291+Datenblatt!$E$35,IF(Übersicht!$C291=14,Datenblatt!$B$36*Datenblatt!M291^3+Datenblatt!$C$36*Datenblatt!M291^2+Datenblatt!$D$36*Datenblatt!M291+Datenblatt!$E$36,IF(Übersicht!$C291=15,Datenblatt!$B$37*Datenblatt!M291^3+Datenblatt!$C$37*Datenblatt!M291^2+Datenblatt!$D$37*Datenblatt!M291+Datenblatt!$E$37,IF(Übersicht!$C291=16,Datenblatt!$B$38*Datenblatt!M291^3+Datenblatt!$C$38*Datenblatt!M291^2+Datenblatt!$D$38*Datenblatt!M291+Datenblatt!$E$38,IF(Übersicht!$C291=12,Datenblatt!$B$39*Datenblatt!M291^3+Datenblatt!$C$39*Datenblatt!M291^2+Datenblatt!$D$39*Datenblatt!M291+Datenblatt!$E$39,IF(Übersicht!$C291=11,Datenblatt!$B$40*Datenblatt!M291^3+Datenblatt!$C$40*Datenblatt!M291^2+Datenblatt!$D$40*Datenblatt!M291+Datenblatt!$E$40,0))))))))))))))))))</f>
        <v>#DIV/0!</v>
      </c>
      <c r="L291" s="3"/>
      <c r="M291" t="e">
        <f>IF(AND(Übersicht!$C291=13,Datenblatt!O291&lt;Datenblatt!$Y$3),0,IF(AND(Übersicht!$C291=14,Datenblatt!O291&lt;Datenblatt!$Y$4),0,IF(AND(Übersicht!$C291=15,Datenblatt!O291&lt;Datenblatt!$Y$5),0,IF(AND(Übersicht!$C291=16,Datenblatt!O291&lt;Datenblatt!$Y$6),0,IF(AND(Übersicht!$C291=12,Datenblatt!O291&lt;Datenblatt!$Y$7),0,IF(AND(Übersicht!$C291=11,Datenblatt!O291&lt;Datenblatt!$Y$8),0,IF(AND($C291=13,Datenblatt!O291&gt;Datenblatt!$X$3),100,IF(AND($C291=14,Datenblatt!O291&gt;Datenblatt!$X$4),100,IF(AND($C291=15,Datenblatt!O291&gt;Datenblatt!$X$5),100,IF(AND($C291=16,Datenblatt!O291&gt;Datenblatt!$X$6),100,IF(AND($C291=12,Datenblatt!O291&gt;Datenblatt!$X$7),100,IF(AND($C291=11,Datenblatt!O291&gt;Datenblatt!$X$8),100,IF(Übersicht!$C291=13,Datenblatt!$B$11*Datenblatt!O291^3+Datenblatt!$C$11*Datenblatt!O291^2+Datenblatt!$D$11*Datenblatt!O291+Datenblatt!$E$11,IF(Übersicht!$C291=14,Datenblatt!$B$12*Datenblatt!O291^3+Datenblatt!$C$12*Datenblatt!O291^2+Datenblatt!$D$12*Datenblatt!O291+Datenblatt!$E$12,IF(Übersicht!$C291=15,Datenblatt!$B$13*Datenblatt!O291^3+Datenblatt!$C$13*Datenblatt!O291^2+Datenblatt!$D$13*Datenblatt!O291+Datenblatt!$E$13,IF(Übersicht!$C291=16,Datenblatt!$B$14*Datenblatt!O291^3+Datenblatt!$C$14*Datenblatt!O291^2+Datenblatt!$D$14*Datenblatt!O291+Datenblatt!$E$14,IF(Übersicht!$C291=12,Datenblatt!$B$15*Datenblatt!O291^3+Datenblatt!$C$15*Datenblatt!O291^2+Datenblatt!$D$15*Datenblatt!O291+Datenblatt!$E$15,IF(Übersicht!$C291=11,Datenblatt!$B$16*Datenblatt!O291^3+Datenblatt!$C$16*Datenblatt!O291^2+Datenblatt!$D$16*Datenblatt!O291+Datenblatt!$E$16,0))))))))))))))))))</f>
        <v>#DIV/0!</v>
      </c>
      <c r="N291">
        <f>IF(AND($C291=13,H291&lt;Datenblatt!$AA$3),0,IF(AND($C291=14,H291&lt;Datenblatt!$AA$4),0,IF(AND($C291=15,H291&lt;Datenblatt!$AA$5),0,IF(AND($C291=16,H291&lt;Datenblatt!$AA$6),0,IF(AND($C291=12,H291&lt;Datenblatt!$AA$7),0,IF(AND($C291=11,H291&lt;Datenblatt!$AA$8),0,IF(AND($C291=13,H291&gt;Datenblatt!$Z$3),100,IF(AND($C291=14,H291&gt;Datenblatt!$Z$4),100,IF(AND($C291=15,H291&gt;Datenblatt!$Z$5),100,IF(AND($C291=16,H291&gt;Datenblatt!$Z$6),100,IF(AND($C291=12,H291&gt;Datenblatt!$Z$7),100,IF(AND($C291=11,H291&gt;Datenblatt!$Z$8),100,IF($C291=13,(Datenblatt!$B$19*Übersicht!H291^3)+(Datenblatt!$C$19*Übersicht!H291^2)+(Datenblatt!$D$19*Übersicht!H291)+Datenblatt!$E$19,IF($C291=14,(Datenblatt!$B$20*Übersicht!H291^3)+(Datenblatt!$C$20*Übersicht!H291^2)+(Datenblatt!$D$20*Übersicht!H291)+Datenblatt!$E$20,IF($C291=15,(Datenblatt!$B$21*Übersicht!H291^3)+(Datenblatt!$C$21*Übersicht!H291^2)+(Datenblatt!$D$21*Übersicht!H291)+Datenblatt!$E$21,IF($C291=16,(Datenblatt!$B$22*Übersicht!H291^3)+(Datenblatt!$C$22*Übersicht!H291^2)+(Datenblatt!$D$22*Übersicht!H291)+Datenblatt!$E$22,IF($C291=12,(Datenblatt!$B$23*Übersicht!H291^3)+(Datenblatt!$C$23*Übersicht!H291^2)+(Datenblatt!$D$23*Übersicht!H291)+Datenblatt!$E$23,IF($C291=11,(Datenblatt!$B$24*Übersicht!H291^3)+(Datenblatt!$C$24*Übersicht!H291^2)+(Datenblatt!$D$24*Übersicht!H291)+Datenblatt!$E$24,0))))))))))))))))))</f>
        <v>0</v>
      </c>
      <c r="O291">
        <f>IF(AND(I291="",C291=11),Datenblatt!$I$26,IF(AND(I291="",C291=12),Datenblatt!$I$26,IF(AND(I291="",C291=16),Datenblatt!$I$27,IF(AND(I291="",C291=15),Datenblatt!$I$26,IF(AND(I291="",C291=14),Datenblatt!$I$26,IF(AND(I291="",C291=13),Datenblatt!$I$26,IF(AND($C291=13,I291&gt;Datenblatt!$AC$3),0,IF(AND($C291=14,I291&gt;Datenblatt!$AC$4),0,IF(AND($C291=15,I291&gt;Datenblatt!$AC$5),0,IF(AND($C291=16,I291&gt;Datenblatt!$AC$6),0,IF(AND($C291=12,I291&gt;Datenblatt!$AC$7),0,IF(AND($C291=11,I291&gt;Datenblatt!$AC$8),0,IF(AND($C291=13,I291&lt;Datenblatt!$AB$3),100,IF(AND($C291=14,I291&lt;Datenblatt!$AB$4),100,IF(AND($C291=15,I291&lt;Datenblatt!$AB$5),100,IF(AND($C291=16,I291&lt;Datenblatt!$AB$6),100,IF(AND($C291=12,I291&lt;Datenblatt!$AB$7),100,IF(AND($C291=11,I291&lt;Datenblatt!$AB$8),100,IF($C291=13,(Datenblatt!$B$27*Übersicht!I291^3)+(Datenblatt!$C$27*Übersicht!I291^2)+(Datenblatt!$D$27*Übersicht!I291)+Datenblatt!$E$27,IF($C291=14,(Datenblatt!$B$28*Übersicht!I291^3)+(Datenblatt!$C$28*Übersicht!I291^2)+(Datenblatt!$D$28*Übersicht!I291)+Datenblatt!$E$28,IF($C291=15,(Datenblatt!$B$29*Übersicht!I291^3)+(Datenblatt!$C$29*Übersicht!I291^2)+(Datenblatt!$D$29*Übersicht!I291)+Datenblatt!$E$29,IF($C291=16,(Datenblatt!$B$30*Übersicht!I291^3)+(Datenblatt!$C$30*Übersicht!I291^2)+(Datenblatt!$D$30*Übersicht!I291)+Datenblatt!$E$30,IF($C291=12,(Datenblatt!$B$31*Übersicht!I291^3)+(Datenblatt!$C$31*Übersicht!I291^2)+(Datenblatt!$D$31*Übersicht!I291)+Datenblatt!$E$31,IF($C291=11,(Datenblatt!$B$32*Übersicht!I291^3)+(Datenblatt!$C$32*Übersicht!I291^2)+(Datenblatt!$D$32*Übersicht!I291)+Datenblatt!$E$32,0))))))))))))))))))))))))</f>
        <v>0</v>
      </c>
      <c r="P291">
        <f>IF(AND(I291="",C291=11),Datenblatt!$I$29,IF(AND(I291="",C291=12),Datenblatt!$I$29,IF(AND(I291="",C291=16),Datenblatt!$I$29,IF(AND(I291="",C291=15),Datenblatt!$I$29,IF(AND(I291="",C291=14),Datenblatt!$I$29,IF(AND(I291="",C291=13),Datenblatt!$I$29,IF(AND($C291=13,I291&gt;Datenblatt!$AC$3),0,IF(AND($C291=14,I291&gt;Datenblatt!$AC$4),0,IF(AND($C291=15,I291&gt;Datenblatt!$AC$5),0,IF(AND($C291=16,I291&gt;Datenblatt!$AC$6),0,IF(AND($C291=12,I291&gt;Datenblatt!$AC$7),0,IF(AND($C291=11,I291&gt;Datenblatt!$AC$8),0,IF(AND($C291=13,I291&lt;Datenblatt!$AB$3),100,IF(AND($C291=14,I291&lt;Datenblatt!$AB$4),100,IF(AND($C291=15,I291&lt;Datenblatt!$AB$5),100,IF(AND($C291=16,I291&lt;Datenblatt!$AB$6),100,IF(AND($C291=12,I291&lt;Datenblatt!$AB$7),100,IF(AND($C291=11,I291&lt;Datenblatt!$AB$8),100,IF($C291=13,(Datenblatt!$B$27*Übersicht!I291^3)+(Datenblatt!$C$27*Übersicht!I291^2)+(Datenblatt!$D$27*Übersicht!I291)+Datenblatt!$E$27,IF($C291=14,(Datenblatt!$B$28*Übersicht!I291^3)+(Datenblatt!$C$28*Übersicht!I291^2)+(Datenblatt!$D$28*Übersicht!I291)+Datenblatt!$E$28,IF($C291=15,(Datenblatt!$B$29*Übersicht!I291^3)+(Datenblatt!$C$29*Übersicht!I291^2)+(Datenblatt!$D$29*Übersicht!I291)+Datenblatt!$E$29,IF($C291=16,(Datenblatt!$B$30*Übersicht!I291^3)+(Datenblatt!$C$30*Übersicht!I291^2)+(Datenblatt!$D$30*Übersicht!I291)+Datenblatt!$E$30,IF($C291=12,(Datenblatt!$B$31*Übersicht!I291^3)+(Datenblatt!$C$31*Übersicht!I291^2)+(Datenblatt!$D$31*Übersicht!I291)+Datenblatt!$E$31,IF($C291=11,(Datenblatt!$B$32*Übersicht!I291^3)+(Datenblatt!$C$32*Übersicht!I291^2)+(Datenblatt!$D$32*Übersicht!I291)+Datenblatt!$E$32,0))))))))))))))))))))))))</f>
        <v>0</v>
      </c>
      <c r="Q291" s="2" t="e">
        <f t="shared" si="16"/>
        <v>#DIV/0!</v>
      </c>
      <c r="R291" s="2" t="e">
        <f t="shared" si="17"/>
        <v>#DIV/0!</v>
      </c>
      <c r="T291" s="2"/>
      <c r="U291" s="2">
        <f>Datenblatt!$I$10</f>
        <v>63</v>
      </c>
      <c r="V291" s="2">
        <f>Datenblatt!$I$18</f>
        <v>62</v>
      </c>
      <c r="W291" s="2">
        <f>Datenblatt!$I$26</f>
        <v>56</v>
      </c>
      <c r="X291" s="2">
        <f>Datenblatt!$I$34</f>
        <v>58</v>
      </c>
      <c r="Y291" s="7" t="e">
        <f t="shared" si="18"/>
        <v>#DIV/0!</v>
      </c>
      <c r="AA291" s="2">
        <f>Datenblatt!$I$5</f>
        <v>73</v>
      </c>
      <c r="AB291">
        <f>Datenblatt!$I$13</f>
        <v>80</v>
      </c>
      <c r="AC291">
        <f>Datenblatt!$I$21</f>
        <v>80</v>
      </c>
      <c r="AD291">
        <f>Datenblatt!$I$29</f>
        <v>71</v>
      </c>
      <c r="AE291">
        <f>Datenblatt!$I$37</f>
        <v>75</v>
      </c>
      <c r="AF291" s="7" t="e">
        <f t="shared" si="19"/>
        <v>#DIV/0!</v>
      </c>
    </row>
    <row r="292" spans="11:32" ht="18.75" x14ac:dyDescent="0.3">
      <c r="K292" s="3" t="e">
        <f>IF(AND($C292=13,Datenblatt!M292&lt;Datenblatt!$S$3),0,IF(AND($C292=14,Datenblatt!M292&lt;Datenblatt!$S$4),0,IF(AND($C292=15,Datenblatt!M292&lt;Datenblatt!$S$5),0,IF(AND($C292=16,Datenblatt!M292&lt;Datenblatt!$S$6),0,IF(AND($C292=12,Datenblatt!M292&lt;Datenblatt!$S$7),0,IF(AND($C292=11,Datenblatt!M292&lt;Datenblatt!$S$8),0,IF(AND($C292=13,Datenblatt!M292&gt;Datenblatt!$R$3),100,IF(AND($C292=14,Datenblatt!M292&gt;Datenblatt!$R$4),100,IF(AND($C292=15,Datenblatt!M292&gt;Datenblatt!$R$5),100,IF(AND($C292=16,Datenblatt!M292&gt;Datenblatt!$R$6),100,IF(AND($C292=12,Datenblatt!M292&gt;Datenblatt!$R$7),100,IF(AND($C292=11,Datenblatt!M292&gt;Datenblatt!$R$8),100,IF(Übersicht!$C292=13,Datenblatt!$B$35*Datenblatt!M292^3+Datenblatt!$C$35*Datenblatt!M292^2+Datenblatt!$D$35*Datenblatt!M292+Datenblatt!$E$35,IF(Übersicht!$C292=14,Datenblatt!$B$36*Datenblatt!M292^3+Datenblatt!$C$36*Datenblatt!M292^2+Datenblatt!$D$36*Datenblatt!M292+Datenblatt!$E$36,IF(Übersicht!$C292=15,Datenblatt!$B$37*Datenblatt!M292^3+Datenblatt!$C$37*Datenblatt!M292^2+Datenblatt!$D$37*Datenblatt!M292+Datenblatt!$E$37,IF(Übersicht!$C292=16,Datenblatt!$B$38*Datenblatt!M292^3+Datenblatt!$C$38*Datenblatt!M292^2+Datenblatt!$D$38*Datenblatt!M292+Datenblatt!$E$38,IF(Übersicht!$C292=12,Datenblatt!$B$39*Datenblatt!M292^3+Datenblatt!$C$39*Datenblatt!M292^2+Datenblatt!$D$39*Datenblatt!M292+Datenblatt!$E$39,IF(Übersicht!$C292=11,Datenblatt!$B$40*Datenblatt!M292^3+Datenblatt!$C$40*Datenblatt!M292^2+Datenblatt!$D$40*Datenblatt!M292+Datenblatt!$E$40,0))))))))))))))))))</f>
        <v>#DIV/0!</v>
      </c>
      <c r="L292" s="3"/>
      <c r="M292" t="e">
        <f>IF(AND(Übersicht!$C292=13,Datenblatt!O292&lt;Datenblatt!$Y$3),0,IF(AND(Übersicht!$C292=14,Datenblatt!O292&lt;Datenblatt!$Y$4),0,IF(AND(Übersicht!$C292=15,Datenblatt!O292&lt;Datenblatt!$Y$5),0,IF(AND(Übersicht!$C292=16,Datenblatt!O292&lt;Datenblatt!$Y$6),0,IF(AND(Übersicht!$C292=12,Datenblatt!O292&lt;Datenblatt!$Y$7),0,IF(AND(Übersicht!$C292=11,Datenblatt!O292&lt;Datenblatt!$Y$8),0,IF(AND($C292=13,Datenblatt!O292&gt;Datenblatt!$X$3),100,IF(AND($C292=14,Datenblatt!O292&gt;Datenblatt!$X$4),100,IF(AND($C292=15,Datenblatt!O292&gt;Datenblatt!$X$5),100,IF(AND($C292=16,Datenblatt!O292&gt;Datenblatt!$X$6),100,IF(AND($C292=12,Datenblatt!O292&gt;Datenblatt!$X$7),100,IF(AND($C292=11,Datenblatt!O292&gt;Datenblatt!$X$8),100,IF(Übersicht!$C292=13,Datenblatt!$B$11*Datenblatt!O292^3+Datenblatt!$C$11*Datenblatt!O292^2+Datenblatt!$D$11*Datenblatt!O292+Datenblatt!$E$11,IF(Übersicht!$C292=14,Datenblatt!$B$12*Datenblatt!O292^3+Datenblatt!$C$12*Datenblatt!O292^2+Datenblatt!$D$12*Datenblatt!O292+Datenblatt!$E$12,IF(Übersicht!$C292=15,Datenblatt!$B$13*Datenblatt!O292^3+Datenblatt!$C$13*Datenblatt!O292^2+Datenblatt!$D$13*Datenblatt!O292+Datenblatt!$E$13,IF(Übersicht!$C292=16,Datenblatt!$B$14*Datenblatt!O292^3+Datenblatt!$C$14*Datenblatt!O292^2+Datenblatt!$D$14*Datenblatt!O292+Datenblatt!$E$14,IF(Übersicht!$C292=12,Datenblatt!$B$15*Datenblatt!O292^3+Datenblatt!$C$15*Datenblatt!O292^2+Datenblatt!$D$15*Datenblatt!O292+Datenblatt!$E$15,IF(Übersicht!$C292=11,Datenblatt!$B$16*Datenblatt!O292^3+Datenblatt!$C$16*Datenblatt!O292^2+Datenblatt!$D$16*Datenblatt!O292+Datenblatt!$E$16,0))))))))))))))))))</f>
        <v>#DIV/0!</v>
      </c>
      <c r="N292">
        <f>IF(AND($C292=13,H292&lt;Datenblatt!$AA$3),0,IF(AND($C292=14,H292&lt;Datenblatt!$AA$4),0,IF(AND($C292=15,H292&lt;Datenblatt!$AA$5),0,IF(AND($C292=16,H292&lt;Datenblatt!$AA$6),0,IF(AND($C292=12,H292&lt;Datenblatt!$AA$7),0,IF(AND($C292=11,H292&lt;Datenblatt!$AA$8),0,IF(AND($C292=13,H292&gt;Datenblatt!$Z$3),100,IF(AND($C292=14,H292&gt;Datenblatt!$Z$4),100,IF(AND($C292=15,H292&gt;Datenblatt!$Z$5),100,IF(AND($C292=16,H292&gt;Datenblatt!$Z$6),100,IF(AND($C292=12,H292&gt;Datenblatt!$Z$7),100,IF(AND($C292=11,H292&gt;Datenblatt!$Z$8),100,IF($C292=13,(Datenblatt!$B$19*Übersicht!H292^3)+(Datenblatt!$C$19*Übersicht!H292^2)+(Datenblatt!$D$19*Übersicht!H292)+Datenblatt!$E$19,IF($C292=14,(Datenblatt!$B$20*Übersicht!H292^3)+(Datenblatt!$C$20*Übersicht!H292^2)+(Datenblatt!$D$20*Übersicht!H292)+Datenblatt!$E$20,IF($C292=15,(Datenblatt!$B$21*Übersicht!H292^3)+(Datenblatt!$C$21*Übersicht!H292^2)+(Datenblatt!$D$21*Übersicht!H292)+Datenblatt!$E$21,IF($C292=16,(Datenblatt!$B$22*Übersicht!H292^3)+(Datenblatt!$C$22*Übersicht!H292^2)+(Datenblatt!$D$22*Übersicht!H292)+Datenblatt!$E$22,IF($C292=12,(Datenblatt!$B$23*Übersicht!H292^3)+(Datenblatt!$C$23*Übersicht!H292^2)+(Datenblatt!$D$23*Übersicht!H292)+Datenblatt!$E$23,IF($C292=11,(Datenblatt!$B$24*Übersicht!H292^3)+(Datenblatt!$C$24*Übersicht!H292^2)+(Datenblatt!$D$24*Übersicht!H292)+Datenblatt!$E$24,0))))))))))))))))))</f>
        <v>0</v>
      </c>
      <c r="O292">
        <f>IF(AND(I292="",C292=11),Datenblatt!$I$26,IF(AND(I292="",C292=12),Datenblatt!$I$26,IF(AND(I292="",C292=16),Datenblatt!$I$27,IF(AND(I292="",C292=15),Datenblatt!$I$26,IF(AND(I292="",C292=14),Datenblatt!$I$26,IF(AND(I292="",C292=13),Datenblatt!$I$26,IF(AND($C292=13,I292&gt;Datenblatt!$AC$3),0,IF(AND($C292=14,I292&gt;Datenblatt!$AC$4),0,IF(AND($C292=15,I292&gt;Datenblatt!$AC$5),0,IF(AND($C292=16,I292&gt;Datenblatt!$AC$6),0,IF(AND($C292=12,I292&gt;Datenblatt!$AC$7),0,IF(AND($C292=11,I292&gt;Datenblatt!$AC$8),0,IF(AND($C292=13,I292&lt;Datenblatt!$AB$3),100,IF(AND($C292=14,I292&lt;Datenblatt!$AB$4),100,IF(AND($C292=15,I292&lt;Datenblatt!$AB$5),100,IF(AND($C292=16,I292&lt;Datenblatt!$AB$6),100,IF(AND($C292=12,I292&lt;Datenblatt!$AB$7),100,IF(AND($C292=11,I292&lt;Datenblatt!$AB$8),100,IF($C292=13,(Datenblatt!$B$27*Übersicht!I292^3)+(Datenblatt!$C$27*Übersicht!I292^2)+(Datenblatt!$D$27*Übersicht!I292)+Datenblatt!$E$27,IF($C292=14,(Datenblatt!$B$28*Übersicht!I292^3)+(Datenblatt!$C$28*Übersicht!I292^2)+(Datenblatt!$D$28*Übersicht!I292)+Datenblatt!$E$28,IF($C292=15,(Datenblatt!$B$29*Übersicht!I292^3)+(Datenblatt!$C$29*Übersicht!I292^2)+(Datenblatt!$D$29*Übersicht!I292)+Datenblatt!$E$29,IF($C292=16,(Datenblatt!$B$30*Übersicht!I292^3)+(Datenblatt!$C$30*Übersicht!I292^2)+(Datenblatt!$D$30*Übersicht!I292)+Datenblatt!$E$30,IF($C292=12,(Datenblatt!$B$31*Übersicht!I292^3)+(Datenblatt!$C$31*Übersicht!I292^2)+(Datenblatt!$D$31*Übersicht!I292)+Datenblatt!$E$31,IF($C292=11,(Datenblatt!$B$32*Übersicht!I292^3)+(Datenblatt!$C$32*Übersicht!I292^2)+(Datenblatt!$D$32*Übersicht!I292)+Datenblatt!$E$32,0))))))))))))))))))))))))</f>
        <v>0</v>
      </c>
      <c r="P292">
        <f>IF(AND(I292="",C292=11),Datenblatt!$I$29,IF(AND(I292="",C292=12),Datenblatt!$I$29,IF(AND(I292="",C292=16),Datenblatt!$I$29,IF(AND(I292="",C292=15),Datenblatt!$I$29,IF(AND(I292="",C292=14),Datenblatt!$I$29,IF(AND(I292="",C292=13),Datenblatt!$I$29,IF(AND($C292=13,I292&gt;Datenblatt!$AC$3),0,IF(AND($C292=14,I292&gt;Datenblatt!$AC$4),0,IF(AND($C292=15,I292&gt;Datenblatt!$AC$5),0,IF(AND($C292=16,I292&gt;Datenblatt!$AC$6),0,IF(AND($C292=12,I292&gt;Datenblatt!$AC$7),0,IF(AND($C292=11,I292&gt;Datenblatt!$AC$8),0,IF(AND($C292=13,I292&lt;Datenblatt!$AB$3),100,IF(AND($C292=14,I292&lt;Datenblatt!$AB$4),100,IF(AND($C292=15,I292&lt;Datenblatt!$AB$5),100,IF(AND($C292=16,I292&lt;Datenblatt!$AB$6),100,IF(AND($C292=12,I292&lt;Datenblatt!$AB$7),100,IF(AND($C292=11,I292&lt;Datenblatt!$AB$8),100,IF($C292=13,(Datenblatt!$B$27*Übersicht!I292^3)+(Datenblatt!$C$27*Übersicht!I292^2)+(Datenblatt!$D$27*Übersicht!I292)+Datenblatt!$E$27,IF($C292=14,(Datenblatt!$B$28*Übersicht!I292^3)+(Datenblatt!$C$28*Übersicht!I292^2)+(Datenblatt!$D$28*Übersicht!I292)+Datenblatt!$E$28,IF($C292=15,(Datenblatt!$B$29*Übersicht!I292^3)+(Datenblatt!$C$29*Übersicht!I292^2)+(Datenblatt!$D$29*Übersicht!I292)+Datenblatt!$E$29,IF($C292=16,(Datenblatt!$B$30*Übersicht!I292^3)+(Datenblatt!$C$30*Übersicht!I292^2)+(Datenblatt!$D$30*Übersicht!I292)+Datenblatt!$E$30,IF($C292=12,(Datenblatt!$B$31*Übersicht!I292^3)+(Datenblatt!$C$31*Übersicht!I292^2)+(Datenblatt!$D$31*Übersicht!I292)+Datenblatt!$E$31,IF($C292=11,(Datenblatt!$B$32*Übersicht!I292^3)+(Datenblatt!$C$32*Übersicht!I292^2)+(Datenblatt!$D$32*Übersicht!I292)+Datenblatt!$E$32,0))))))))))))))))))))))))</f>
        <v>0</v>
      </c>
      <c r="Q292" s="2" t="e">
        <f t="shared" si="16"/>
        <v>#DIV/0!</v>
      </c>
      <c r="R292" s="2" t="e">
        <f t="shared" si="17"/>
        <v>#DIV/0!</v>
      </c>
      <c r="T292" s="2"/>
      <c r="U292" s="2">
        <f>Datenblatt!$I$10</f>
        <v>63</v>
      </c>
      <c r="V292" s="2">
        <f>Datenblatt!$I$18</f>
        <v>62</v>
      </c>
      <c r="W292" s="2">
        <f>Datenblatt!$I$26</f>
        <v>56</v>
      </c>
      <c r="X292" s="2">
        <f>Datenblatt!$I$34</f>
        <v>58</v>
      </c>
      <c r="Y292" s="7" t="e">
        <f t="shared" si="18"/>
        <v>#DIV/0!</v>
      </c>
      <c r="AA292" s="2">
        <f>Datenblatt!$I$5</f>
        <v>73</v>
      </c>
      <c r="AB292">
        <f>Datenblatt!$I$13</f>
        <v>80</v>
      </c>
      <c r="AC292">
        <f>Datenblatt!$I$21</f>
        <v>80</v>
      </c>
      <c r="AD292">
        <f>Datenblatt!$I$29</f>
        <v>71</v>
      </c>
      <c r="AE292">
        <f>Datenblatt!$I$37</f>
        <v>75</v>
      </c>
      <c r="AF292" s="7" t="e">
        <f t="shared" si="19"/>
        <v>#DIV/0!</v>
      </c>
    </row>
    <row r="293" spans="11:32" ht="18.75" x14ac:dyDescent="0.3">
      <c r="K293" s="3" t="e">
        <f>IF(AND($C293=13,Datenblatt!M293&lt;Datenblatt!$S$3),0,IF(AND($C293=14,Datenblatt!M293&lt;Datenblatt!$S$4),0,IF(AND($C293=15,Datenblatt!M293&lt;Datenblatt!$S$5),0,IF(AND($C293=16,Datenblatt!M293&lt;Datenblatt!$S$6),0,IF(AND($C293=12,Datenblatt!M293&lt;Datenblatt!$S$7),0,IF(AND($C293=11,Datenblatt!M293&lt;Datenblatt!$S$8),0,IF(AND($C293=13,Datenblatt!M293&gt;Datenblatt!$R$3),100,IF(AND($C293=14,Datenblatt!M293&gt;Datenblatt!$R$4),100,IF(AND($C293=15,Datenblatt!M293&gt;Datenblatt!$R$5),100,IF(AND($C293=16,Datenblatt!M293&gt;Datenblatt!$R$6),100,IF(AND($C293=12,Datenblatt!M293&gt;Datenblatt!$R$7),100,IF(AND($C293=11,Datenblatt!M293&gt;Datenblatt!$R$8),100,IF(Übersicht!$C293=13,Datenblatt!$B$35*Datenblatt!M293^3+Datenblatt!$C$35*Datenblatt!M293^2+Datenblatt!$D$35*Datenblatt!M293+Datenblatt!$E$35,IF(Übersicht!$C293=14,Datenblatt!$B$36*Datenblatt!M293^3+Datenblatt!$C$36*Datenblatt!M293^2+Datenblatt!$D$36*Datenblatt!M293+Datenblatt!$E$36,IF(Übersicht!$C293=15,Datenblatt!$B$37*Datenblatt!M293^3+Datenblatt!$C$37*Datenblatt!M293^2+Datenblatt!$D$37*Datenblatt!M293+Datenblatt!$E$37,IF(Übersicht!$C293=16,Datenblatt!$B$38*Datenblatt!M293^3+Datenblatt!$C$38*Datenblatt!M293^2+Datenblatt!$D$38*Datenblatt!M293+Datenblatt!$E$38,IF(Übersicht!$C293=12,Datenblatt!$B$39*Datenblatt!M293^3+Datenblatt!$C$39*Datenblatt!M293^2+Datenblatt!$D$39*Datenblatt!M293+Datenblatt!$E$39,IF(Übersicht!$C293=11,Datenblatt!$B$40*Datenblatt!M293^3+Datenblatt!$C$40*Datenblatt!M293^2+Datenblatt!$D$40*Datenblatt!M293+Datenblatt!$E$40,0))))))))))))))))))</f>
        <v>#DIV/0!</v>
      </c>
      <c r="L293" s="3"/>
      <c r="M293" t="e">
        <f>IF(AND(Übersicht!$C293=13,Datenblatt!O293&lt;Datenblatt!$Y$3),0,IF(AND(Übersicht!$C293=14,Datenblatt!O293&lt;Datenblatt!$Y$4),0,IF(AND(Übersicht!$C293=15,Datenblatt!O293&lt;Datenblatt!$Y$5),0,IF(AND(Übersicht!$C293=16,Datenblatt!O293&lt;Datenblatt!$Y$6),0,IF(AND(Übersicht!$C293=12,Datenblatt!O293&lt;Datenblatt!$Y$7),0,IF(AND(Übersicht!$C293=11,Datenblatt!O293&lt;Datenblatt!$Y$8),0,IF(AND($C293=13,Datenblatt!O293&gt;Datenblatt!$X$3),100,IF(AND($C293=14,Datenblatt!O293&gt;Datenblatt!$X$4),100,IF(AND($C293=15,Datenblatt!O293&gt;Datenblatt!$X$5),100,IF(AND($C293=16,Datenblatt!O293&gt;Datenblatt!$X$6),100,IF(AND($C293=12,Datenblatt!O293&gt;Datenblatt!$X$7),100,IF(AND($C293=11,Datenblatt!O293&gt;Datenblatt!$X$8),100,IF(Übersicht!$C293=13,Datenblatt!$B$11*Datenblatt!O293^3+Datenblatt!$C$11*Datenblatt!O293^2+Datenblatt!$D$11*Datenblatt!O293+Datenblatt!$E$11,IF(Übersicht!$C293=14,Datenblatt!$B$12*Datenblatt!O293^3+Datenblatt!$C$12*Datenblatt!O293^2+Datenblatt!$D$12*Datenblatt!O293+Datenblatt!$E$12,IF(Übersicht!$C293=15,Datenblatt!$B$13*Datenblatt!O293^3+Datenblatt!$C$13*Datenblatt!O293^2+Datenblatt!$D$13*Datenblatt!O293+Datenblatt!$E$13,IF(Übersicht!$C293=16,Datenblatt!$B$14*Datenblatt!O293^3+Datenblatt!$C$14*Datenblatt!O293^2+Datenblatt!$D$14*Datenblatt!O293+Datenblatt!$E$14,IF(Übersicht!$C293=12,Datenblatt!$B$15*Datenblatt!O293^3+Datenblatt!$C$15*Datenblatt!O293^2+Datenblatt!$D$15*Datenblatt!O293+Datenblatt!$E$15,IF(Übersicht!$C293=11,Datenblatt!$B$16*Datenblatt!O293^3+Datenblatt!$C$16*Datenblatt!O293^2+Datenblatt!$D$16*Datenblatt!O293+Datenblatt!$E$16,0))))))))))))))))))</f>
        <v>#DIV/0!</v>
      </c>
      <c r="N293">
        <f>IF(AND($C293=13,H293&lt;Datenblatt!$AA$3),0,IF(AND($C293=14,H293&lt;Datenblatt!$AA$4),0,IF(AND($C293=15,H293&lt;Datenblatt!$AA$5),0,IF(AND($C293=16,H293&lt;Datenblatt!$AA$6),0,IF(AND($C293=12,H293&lt;Datenblatt!$AA$7),0,IF(AND($C293=11,H293&lt;Datenblatt!$AA$8),0,IF(AND($C293=13,H293&gt;Datenblatt!$Z$3),100,IF(AND($C293=14,H293&gt;Datenblatt!$Z$4),100,IF(AND($C293=15,H293&gt;Datenblatt!$Z$5),100,IF(AND($C293=16,H293&gt;Datenblatt!$Z$6),100,IF(AND($C293=12,H293&gt;Datenblatt!$Z$7),100,IF(AND($C293=11,H293&gt;Datenblatt!$Z$8),100,IF($C293=13,(Datenblatt!$B$19*Übersicht!H293^3)+(Datenblatt!$C$19*Übersicht!H293^2)+(Datenblatt!$D$19*Übersicht!H293)+Datenblatt!$E$19,IF($C293=14,(Datenblatt!$B$20*Übersicht!H293^3)+(Datenblatt!$C$20*Übersicht!H293^2)+(Datenblatt!$D$20*Übersicht!H293)+Datenblatt!$E$20,IF($C293=15,(Datenblatt!$B$21*Übersicht!H293^3)+(Datenblatt!$C$21*Übersicht!H293^2)+(Datenblatt!$D$21*Übersicht!H293)+Datenblatt!$E$21,IF($C293=16,(Datenblatt!$B$22*Übersicht!H293^3)+(Datenblatt!$C$22*Übersicht!H293^2)+(Datenblatt!$D$22*Übersicht!H293)+Datenblatt!$E$22,IF($C293=12,(Datenblatt!$B$23*Übersicht!H293^3)+(Datenblatt!$C$23*Übersicht!H293^2)+(Datenblatt!$D$23*Übersicht!H293)+Datenblatt!$E$23,IF($C293=11,(Datenblatt!$B$24*Übersicht!H293^3)+(Datenblatt!$C$24*Übersicht!H293^2)+(Datenblatt!$D$24*Übersicht!H293)+Datenblatt!$E$24,0))))))))))))))))))</f>
        <v>0</v>
      </c>
      <c r="O293">
        <f>IF(AND(I293="",C293=11),Datenblatt!$I$26,IF(AND(I293="",C293=12),Datenblatt!$I$26,IF(AND(I293="",C293=16),Datenblatt!$I$27,IF(AND(I293="",C293=15),Datenblatt!$I$26,IF(AND(I293="",C293=14),Datenblatt!$I$26,IF(AND(I293="",C293=13),Datenblatt!$I$26,IF(AND($C293=13,I293&gt;Datenblatt!$AC$3),0,IF(AND($C293=14,I293&gt;Datenblatt!$AC$4),0,IF(AND($C293=15,I293&gt;Datenblatt!$AC$5),0,IF(AND($C293=16,I293&gt;Datenblatt!$AC$6),0,IF(AND($C293=12,I293&gt;Datenblatt!$AC$7),0,IF(AND($C293=11,I293&gt;Datenblatt!$AC$8),0,IF(AND($C293=13,I293&lt;Datenblatt!$AB$3),100,IF(AND($C293=14,I293&lt;Datenblatt!$AB$4),100,IF(AND($C293=15,I293&lt;Datenblatt!$AB$5),100,IF(AND($C293=16,I293&lt;Datenblatt!$AB$6),100,IF(AND($C293=12,I293&lt;Datenblatt!$AB$7),100,IF(AND($C293=11,I293&lt;Datenblatt!$AB$8),100,IF($C293=13,(Datenblatt!$B$27*Übersicht!I293^3)+(Datenblatt!$C$27*Übersicht!I293^2)+(Datenblatt!$D$27*Übersicht!I293)+Datenblatt!$E$27,IF($C293=14,(Datenblatt!$B$28*Übersicht!I293^3)+(Datenblatt!$C$28*Übersicht!I293^2)+(Datenblatt!$D$28*Übersicht!I293)+Datenblatt!$E$28,IF($C293=15,(Datenblatt!$B$29*Übersicht!I293^3)+(Datenblatt!$C$29*Übersicht!I293^2)+(Datenblatt!$D$29*Übersicht!I293)+Datenblatt!$E$29,IF($C293=16,(Datenblatt!$B$30*Übersicht!I293^3)+(Datenblatt!$C$30*Übersicht!I293^2)+(Datenblatt!$D$30*Übersicht!I293)+Datenblatt!$E$30,IF($C293=12,(Datenblatt!$B$31*Übersicht!I293^3)+(Datenblatt!$C$31*Übersicht!I293^2)+(Datenblatt!$D$31*Übersicht!I293)+Datenblatt!$E$31,IF($C293=11,(Datenblatt!$B$32*Übersicht!I293^3)+(Datenblatt!$C$32*Übersicht!I293^2)+(Datenblatt!$D$32*Übersicht!I293)+Datenblatt!$E$32,0))))))))))))))))))))))))</f>
        <v>0</v>
      </c>
      <c r="P293">
        <f>IF(AND(I293="",C293=11),Datenblatt!$I$29,IF(AND(I293="",C293=12),Datenblatt!$I$29,IF(AND(I293="",C293=16),Datenblatt!$I$29,IF(AND(I293="",C293=15),Datenblatt!$I$29,IF(AND(I293="",C293=14),Datenblatt!$I$29,IF(AND(I293="",C293=13),Datenblatt!$I$29,IF(AND($C293=13,I293&gt;Datenblatt!$AC$3),0,IF(AND($C293=14,I293&gt;Datenblatt!$AC$4),0,IF(AND($C293=15,I293&gt;Datenblatt!$AC$5),0,IF(AND($C293=16,I293&gt;Datenblatt!$AC$6),0,IF(AND($C293=12,I293&gt;Datenblatt!$AC$7),0,IF(AND($C293=11,I293&gt;Datenblatt!$AC$8),0,IF(AND($C293=13,I293&lt;Datenblatt!$AB$3),100,IF(AND($C293=14,I293&lt;Datenblatt!$AB$4),100,IF(AND($C293=15,I293&lt;Datenblatt!$AB$5),100,IF(AND($C293=16,I293&lt;Datenblatt!$AB$6),100,IF(AND($C293=12,I293&lt;Datenblatt!$AB$7),100,IF(AND($C293=11,I293&lt;Datenblatt!$AB$8),100,IF($C293=13,(Datenblatt!$B$27*Übersicht!I293^3)+(Datenblatt!$C$27*Übersicht!I293^2)+(Datenblatt!$D$27*Übersicht!I293)+Datenblatt!$E$27,IF($C293=14,(Datenblatt!$B$28*Übersicht!I293^3)+(Datenblatt!$C$28*Übersicht!I293^2)+(Datenblatt!$D$28*Übersicht!I293)+Datenblatt!$E$28,IF($C293=15,(Datenblatt!$B$29*Übersicht!I293^3)+(Datenblatt!$C$29*Übersicht!I293^2)+(Datenblatt!$D$29*Übersicht!I293)+Datenblatt!$E$29,IF($C293=16,(Datenblatt!$B$30*Übersicht!I293^3)+(Datenblatt!$C$30*Übersicht!I293^2)+(Datenblatt!$D$30*Übersicht!I293)+Datenblatt!$E$30,IF($C293=12,(Datenblatt!$B$31*Übersicht!I293^3)+(Datenblatt!$C$31*Übersicht!I293^2)+(Datenblatt!$D$31*Übersicht!I293)+Datenblatt!$E$31,IF($C293=11,(Datenblatt!$B$32*Übersicht!I293^3)+(Datenblatt!$C$32*Übersicht!I293^2)+(Datenblatt!$D$32*Übersicht!I293)+Datenblatt!$E$32,0))))))))))))))))))))))))</f>
        <v>0</v>
      </c>
      <c r="Q293" s="2" t="e">
        <f t="shared" si="16"/>
        <v>#DIV/0!</v>
      </c>
      <c r="R293" s="2" t="e">
        <f t="shared" si="17"/>
        <v>#DIV/0!</v>
      </c>
      <c r="T293" s="2"/>
      <c r="U293" s="2">
        <f>Datenblatt!$I$10</f>
        <v>63</v>
      </c>
      <c r="V293" s="2">
        <f>Datenblatt!$I$18</f>
        <v>62</v>
      </c>
      <c r="W293" s="2">
        <f>Datenblatt!$I$26</f>
        <v>56</v>
      </c>
      <c r="X293" s="2">
        <f>Datenblatt!$I$34</f>
        <v>58</v>
      </c>
      <c r="Y293" s="7" t="e">
        <f t="shared" si="18"/>
        <v>#DIV/0!</v>
      </c>
      <c r="AA293" s="2">
        <f>Datenblatt!$I$5</f>
        <v>73</v>
      </c>
      <c r="AB293">
        <f>Datenblatt!$I$13</f>
        <v>80</v>
      </c>
      <c r="AC293">
        <f>Datenblatt!$I$21</f>
        <v>80</v>
      </c>
      <c r="AD293">
        <f>Datenblatt!$I$29</f>
        <v>71</v>
      </c>
      <c r="AE293">
        <f>Datenblatt!$I$37</f>
        <v>75</v>
      </c>
      <c r="AF293" s="7" t="e">
        <f t="shared" si="19"/>
        <v>#DIV/0!</v>
      </c>
    </row>
    <row r="294" spans="11:32" ht="18.75" x14ac:dyDescent="0.3">
      <c r="K294" s="3" t="e">
        <f>IF(AND($C294=13,Datenblatt!M294&lt;Datenblatt!$S$3),0,IF(AND($C294=14,Datenblatt!M294&lt;Datenblatt!$S$4),0,IF(AND($C294=15,Datenblatt!M294&lt;Datenblatt!$S$5),0,IF(AND($C294=16,Datenblatt!M294&lt;Datenblatt!$S$6),0,IF(AND($C294=12,Datenblatt!M294&lt;Datenblatt!$S$7),0,IF(AND($C294=11,Datenblatt!M294&lt;Datenblatt!$S$8),0,IF(AND($C294=13,Datenblatt!M294&gt;Datenblatt!$R$3),100,IF(AND($C294=14,Datenblatt!M294&gt;Datenblatt!$R$4),100,IF(AND($C294=15,Datenblatt!M294&gt;Datenblatt!$R$5),100,IF(AND($C294=16,Datenblatt!M294&gt;Datenblatt!$R$6),100,IF(AND($C294=12,Datenblatt!M294&gt;Datenblatt!$R$7),100,IF(AND($C294=11,Datenblatt!M294&gt;Datenblatt!$R$8),100,IF(Übersicht!$C294=13,Datenblatt!$B$35*Datenblatt!M294^3+Datenblatt!$C$35*Datenblatt!M294^2+Datenblatt!$D$35*Datenblatt!M294+Datenblatt!$E$35,IF(Übersicht!$C294=14,Datenblatt!$B$36*Datenblatt!M294^3+Datenblatt!$C$36*Datenblatt!M294^2+Datenblatt!$D$36*Datenblatt!M294+Datenblatt!$E$36,IF(Übersicht!$C294=15,Datenblatt!$B$37*Datenblatt!M294^3+Datenblatt!$C$37*Datenblatt!M294^2+Datenblatt!$D$37*Datenblatt!M294+Datenblatt!$E$37,IF(Übersicht!$C294=16,Datenblatt!$B$38*Datenblatt!M294^3+Datenblatt!$C$38*Datenblatt!M294^2+Datenblatt!$D$38*Datenblatt!M294+Datenblatt!$E$38,IF(Übersicht!$C294=12,Datenblatt!$B$39*Datenblatt!M294^3+Datenblatt!$C$39*Datenblatt!M294^2+Datenblatt!$D$39*Datenblatt!M294+Datenblatt!$E$39,IF(Übersicht!$C294=11,Datenblatt!$B$40*Datenblatt!M294^3+Datenblatt!$C$40*Datenblatt!M294^2+Datenblatt!$D$40*Datenblatt!M294+Datenblatt!$E$40,0))))))))))))))))))</f>
        <v>#DIV/0!</v>
      </c>
      <c r="L294" s="3"/>
      <c r="M294" t="e">
        <f>IF(AND(Übersicht!$C294=13,Datenblatt!O294&lt;Datenblatt!$Y$3),0,IF(AND(Übersicht!$C294=14,Datenblatt!O294&lt;Datenblatt!$Y$4),0,IF(AND(Übersicht!$C294=15,Datenblatt!O294&lt;Datenblatt!$Y$5),0,IF(AND(Übersicht!$C294=16,Datenblatt!O294&lt;Datenblatt!$Y$6),0,IF(AND(Übersicht!$C294=12,Datenblatt!O294&lt;Datenblatt!$Y$7),0,IF(AND(Übersicht!$C294=11,Datenblatt!O294&lt;Datenblatt!$Y$8),0,IF(AND($C294=13,Datenblatt!O294&gt;Datenblatt!$X$3),100,IF(AND($C294=14,Datenblatt!O294&gt;Datenblatt!$X$4),100,IF(AND($C294=15,Datenblatt!O294&gt;Datenblatt!$X$5),100,IF(AND($C294=16,Datenblatt!O294&gt;Datenblatt!$X$6),100,IF(AND($C294=12,Datenblatt!O294&gt;Datenblatt!$X$7),100,IF(AND($C294=11,Datenblatt!O294&gt;Datenblatt!$X$8),100,IF(Übersicht!$C294=13,Datenblatt!$B$11*Datenblatt!O294^3+Datenblatt!$C$11*Datenblatt!O294^2+Datenblatt!$D$11*Datenblatt!O294+Datenblatt!$E$11,IF(Übersicht!$C294=14,Datenblatt!$B$12*Datenblatt!O294^3+Datenblatt!$C$12*Datenblatt!O294^2+Datenblatt!$D$12*Datenblatt!O294+Datenblatt!$E$12,IF(Übersicht!$C294=15,Datenblatt!$B$13*Datenblatt!O294^3+Datenblatt!$C$13*Datenblatt!O294^2+Datenblatt!$D$13*Datenblatt!O294+Datenblatt!$E$13,IF(Übersicht!$C294=16,Datenblatt!$B$14*Datenblatt!O294^3+Datenblatt!$C$14*Datenblatt!O294^2+Datenblatt!$D$14*Datenblatt!O294+Datenblatt!$E$14,IF(Übersicht!$C294=12,Datenblatt!$B$15*Datenblatt!O294^3+Datenblatt!$C$15*Datenblatt!O294^2+Datenblatt!$D$15*Datenblatt!O294+Datenblatt!$E$15,IF(Übersicht!$C294=11,Datenblatt!$B$16*Datenblatt!O294^3+Datenblatt!$C$16*Datenblatt!O294^2+Datenblatt!$D$16*Datenblatt!O294+Datenblatt!$E$16,0))))))))))))))))))</f>
        <v>#DIV/0!</v>
      </c>
      <c r="N294">
        <f>IF(AND($C294=13,H294&lt;Datenblatt!$AA$3),0,IF(AND($C294=14,H294&lt;Datenblatt!$AA$4),0,IF(AND($C294=15,H294&lt;Datenblatt!$AA$5),0,IF(AND($C294=16,H294&lt;Datenblatt!$AA$6),0,IF(AND($C294=12,H294&lt;Datenblatt!$AA$7),0,IF(AND($C294=11,H294&lt;Datenblatt!$AA$8),0,IF(AND($C294=13,H294&gt;Datenblatt!$Z$3),100,IF(AND($C294=14,H294&gt;Datenblatt!$Z$4),100,IF(AND($C294=15,H294&gt;Datenblatt!$Z$5),100,IF(AND($C294=16,H294&gt;Datenblatt!$Z$6),100,IF(AND($C294=12,H294&gt;Datenblatt!$Z$7),100,IF(AND($C294=11,H294&gt;Datenblatt!$Z$8),100,IF($C294=13,(Datenblatt!$B$19*Übersicht!H294^3)+(Datenblatt!$C$19*Übersicht!H294^2)+(Datenblatt!$D$19*Übersicht!H294)+Datenblatt!$E$19,IF($C294=14,(Datenblatt!$B$20*Übersicht!H294^3)+(Datenblatt!$C$20*Übersicht!H294^2)+(Datenblatt!$D$20*Übersicht!H294)+Datenblatt!$E$20,IF($C294=15,(Datenblatt!$B$21*Übersicht!H294^3)+(Datenblatt!$C$21*Übersicht!H294^2)+(Datenblatt!$D$21*Übersicht!H294)+Datenblatt!$E$21,IF($C294=16,(Datenblatt!$B$22*Übersicht!H294^3)+(Datenblatt!$C$22*Übersicht!H294^2)+(Datenblatt!$D$22*Übersicht!H294)+Datenblatt!$E$22,IF($C294=12,(Datenblatt!$B$23*Übersicht!H294^3)+(Datenblatt!$C$23*Übersicht!H294^2)+(Datenblatt!$D$23*Übersicht!H294)+Datenblatt!$E$23,IF($C294=11,(Datenblatt!$B$24*Übersicht!H294^3)+(Datenblatt!$C$24*Übersicht!H294^2)+(Datenblatt!$D$24*Übersicht!H294)+Datenblatt!$E$24,0))))))))))))))))))</f>
        <v>0</v>
      </c>
      <c r="O294">
        <f>IF(AND(I294="",C294=11),Datenblatt!$I$26,IF(AND(I294="",C294=12),Datenblatt!$I$26,IF(AND(I294="",C294=16),Datenblatt!$I$27,IF(AND(I294="",C294=15),Datenblatt!$I$26,IF(AND(I294="",C294=14),Datenblatt!$I$26,IF(AND(I294="",C294=13),Datenblatt!$I$26,IF(AND($C294=13,I294&gt;Datenblatt!$AC$3),0,IF(AND($C294=14,I294&gt;Datenblatt!$AC$4),0,IF(AND($C294=15,I294&gt;Datenblatt!$AC$5),0,IF(AND($C294=16,I294&gt;Datenblatt!$AC$6),0,IF(AND($C294=12,I294&gt;Datenblatt!$AC$7),0,IF(AND($C294=11,I294&gt;Datenblatt!$AC$8),0,IF(AND($C294=13,I294&lt;Datenblatt!$AB$3),100,IF(AND($C294=14,I294&lt;Datenblatt!$AB$4),100,IF(AND($C294=15,I294&lt;Datenblatt!$AB$5),100,IF(AND($C294=16,I294&lt;Datenblatt!$AB$6),100,IF(AND($C294=12,I294&lt;Datenblatt!$AB$7),100,IF(AND($C294=11,I294&lt;Datenblatt!$AB$8),100,IF($C294=13,(Datenblatt!$B$27*Übersicht!I294^3)+(Datenblatt!$C$27*Übersicht!I294^2)+(Datenblatt!$D$27*Übersicht!I294)+Datenblatt!$E$27,IF($C294=14,(Datenblatt!$B$28*Übersicht!I294^3)+(Datenblatt!$C$28*Übersicht!I294^2)+(Datenblatt!$D$28*Übersicht!I294)+Datenblatt!$E$28,IF($C294=15,(Datenblatt!$B$29*Übersicht!I294^3)+(Datenblatt!$C$29*Übersicht!I294^2)+(Datenblatt!$D$29*Übersicht!I294)+Datenblatt!$E$29,IF($C294=16,(Datenblatt!$B$30*Übersicht!I294^3)+(Datenblatt!$C$30*Übersicht!I294^2)+(Datenblatt!$D$30*Übersicht!I294)+Datenblatt!$E$30,IF($C294=12,(Datenblatt!$B$31*Übersicht!I294^3)+(Datenblatt!$C$31*Übersicht!I294^2)+(Datenblatt!$D$31*Übersicht!I294)+Datenblatt!$E$31,IF($C294=11,(Datenblatt!$B$32*Übersicht!I294^3)+(Datenblatt!$C$32*Übersicht!I294^2)+(Datenblatt!$D$32*Übersicht!I294)+Datenblatt!$E$32,0))))))))))))))))))))))))</f>
        <v>0</v>
      </c>
      <c r="P294">
        <f>IF(AND(I294="",C294=11),Datenblatt!$I$29,IF(AND(I294="",C294=12),Datenblatt!$I$29,IF(AND(I294="",C294=16),Datenblatt!$I$29,IF(AND(I294="",C294=15),Datenblatt!$I$29,IF(AND(I294="",C294=14),Datenblatt!$I$29,IF(AND(I294="",C294=13),Datenblatt!$I$29,IF(AND($C294=13,I294&gt;Datenblatt!$AC$3),0,IF(AND($C294=14,I294&gt;Datenblatt!$AC$4),0,IF(AND($C294=15,I294&gt;Datenblatt!$AC$5),0,IF(AND($C294=16,I294&gt;Datenblatt!$AC$6),0,IF(AND($C294=12,I294&gt;Datenblatt!$AC$7),0,IF(AND($C294=11,I294&gt;Datenblatt!$AC$8),0,IF(AND($C294=13,I294&lt;Datenblatt!$AB$3),100,IF(AND($C294=14,I294&lt;Datenblatt!$AB$4),100,IF(AND($C294=15,I294&lt;Datenblatt!$AB$5),100,IF(AND($C294=16,I294&lt;Datenblatt!$AB$6),100,IF(AND($C294=12,I294&lt;Datenblatt!$AB$7),100,IF(AND($C294=11,I294&lt;Datenblatt!$AB$8),100,IF($C294=13,(Datenblatt!$B$27*Übersicht!I294^3)+(Datenblatt!$C$27*Übersicht!I294^2)+(Datenblatt!$D$27*Übersicht!I294)+Datenblatt!$E$27,IF($C294=14,(Datenblatt!$B$28*Übersicht!I294^3)+(Datenblatt!$C$28*Übersicht!I294^2)+(Datenblatt!$D$28*Übersicht!I294)+Datenblatt!$E$28,IF($C294=15,(Datenblatt!$B$29*Übersicht!I294^3)+(Datenblatt!$C$29*Übersicht!I294^2)+(Datenblatt!$D$29*Übersicht!I294)+Datenblatt!$E$29,IF($C294=16,(Datenblatt!$B$30*Übersicht!I294^3)+(Datenblatt!$C$30*Übersicht!I294^2)+(Datenblatt!$D$30*Übersicht!I294)+Datenblatt!$E$30,IF($C294=12,(Datenblatt!$B$31*Übersicht!I294^3)+(Datenblatt!$C$31*Übersicht!I294^2)+(Datenblatt!$D$31*Übersicht!I294)+Datenblatt!$E$31,IF($C294=11,(Datenblatt!$B$32*Übersicht!I294^3)+(Datenblatt!$C$32*Übersicht!I294^2)+(Datenblatt!$D$32*Übersicht!I294)+Datenblatt!$E$32,0))))))))))))))))))))))))</f>
        <v>0</v>
      </c>
      <c r="Q294" s="2" t="e">
        <f t="shared" si="16"/>
        <v>#DIV/0!</v>
      </c>
      <c r="R294" s="2" t="e">
        <f t="shared" si="17"/>
        <v>#DIV/0!</v>
      </c>
      <c r="T294" s="2"/>
      <c r="U294" s="2">
        <f>Datenblatt!$I$10</f>
        <v>63</v>
      </c>
      <c r="V294" s="2">
        <f>Datenblatt!$I$18</f>
        <v>62</v>
      </c>
      <c r="W294" s="2">
        <f>Datenblatt!$I$26</f>
        <v>56</v>
      </c>
      <c r="X294" s="2">
        <f>Datenblatt!$I$34</f>
        <v>58</v>
      </c>
      <c r="Y294" s="7" t="e">
        <f t="shared" si="18"/>
        <v>#DIV/0!</v>
      </c>
      <c r="AA294" s="2">
        <f>Datenblatt!$I$5</f>
        <v>73</v>
      </c>
      <c r="AB294">
        <f>Datenblatt!$I$13</f>
        <v>80</v>
      </c>
      <c r="AC294">
        <f>Datenblatt!$I$21</f>
        <v>80</v>
      </c>
      <c r="AD294">
        <f>Datenblatt!$I$29</f>
        <v>71</v>
      </c>
      <c r="AE294">
        <f>Datenblatt!$I$37</f>
        <v>75</v>
      </c>
      <c r="AF294" s="7" t="e">
        <f t="shared" si="19"/>
        <v>#DIV/0!</v>
      </c>
    </row>
    <row r="295" spans="11:32" ht="18.75" x14ac:dyDescent="0.3">
      <c r="K295" s="3" t="e">
        <f>IF(AND($C295=13,Datenblatt!M295&lt;Datenblatt!$S$3),0,IF(AND($C295=14,Datenblatt!M295&lt;Datenblatt!$S$4),0,IF(AND($C295=15,Datenblatt!M295&lt;Datenblatt!$S$5),0,IF(AND($C295=16,Datenblatt!M295&lt;Datenblatt!$S$6),0,IF(AND($C295=12,Datenblatt!M295&lt;Datenblatt!$S$7),0,IF(AND($C295=11,Datenblatt!M295&lt;Datenblatt!$S$8),0,IF(AND($C295=13,Datenblatt!M295&gt;Datenblatt!$R$3),100,IF(AND($C295=14,Datenblatt!M295&gt;Datenblatt!$R$4),100,IF(AND($C295=15,Datenblatt!M295&gt;Datenblatt!$R$5),100,IF(AND($C295=16,Datenblatt!M295&gt;Datenblatt!$R$6),100,IF(AND($C295=12,Datenblatt!M295&gt;Datenblatt!$R$7),100,IF(AND($C295=11,Datenblatt!M295&gt;Datenblatt!$R$8),100,IF(Übersicht!$C295=13,Datenblatt!$B$35*Datenblatt!M295^3+Datenblatt!$C$35*Datenblatt!M295^2+Datenblatt!$D$35*Datenblatt!M295+Datenblatt!$E$35,IF(Übersicht!$C295=14,Datenblatt!$B$36*Datenblatt!M295^3+Datenblatt!$C$36*Datenblatt!M295^2+Datenblatt!$D$36*Datenblatt!M295+Datenblatt!$E$36,IF(Übersicht!$C295=15,Datenblatt!$B$37*Datenblatt!M295^3+Datenblatt!$C$37*Datenblatt!M295^2+Datenblatt!$D$37*Datenblatt!M295+Datenblatt!$E$37,IF(Übersicht!$C295=16,Datenblatt!$B$38*Datenblatt!M295^3+Datenblatt!$C$38*Datenblatt!M295^2+Datenblatt!$D$38*Datenblatt!M295+Datenblatt!$E$38,IF(Übersicht!$C295=12,Datenblatt!$B$39*Datenblatt!M295^3+Datenblatt!$C$39*Datenblatt!M295^2+Datenblatt!$D$39*Datenblatt!M295+Datenblatt!$E$39,IF(Übersicht!$C295=11,Datenblatt!$B$40*Datenblatt!M295^3+Datenblatt!$C$40*Datenblatt!M295^2+Datenblatt!$D$40*Datenblatt!M295+Datenblatt!$E$40,0))))))))))))))))))</f>
        <v>#DIV/0!</v>
      </c>
      <c r="L295" s="3"/>
      <c r="M295" t="e">
        <f>IF(AND(Übersicht!$C295=13,Datenblatt!O295&lt;Datenblatt!$Y$3),0,IF(AND(Übersicht!$C295=14,Datenblatt!O295&lt;Datenblatt!$Y$4),0,IF(AND(Übersicht!$C295=15,Datenblatt!O295&lt;Datenblatt!$Y$5),0,IF(AND(Übersicht!$C295=16,Datenblatt!O295&lt;Datenblatt!$Y$6),0,IF(AND(Übersicht!$C295=12,Datenblatt!O295&lt;Datenblatt!$Y$7),0,IF(AND(Übersicht!$C295=11,Datenblatt!O295&lt;Datenblatt!$Y$8),0,IF(AND($C295=13,Datenblatt!O295&gt;Datenblatt!$X$3),100,IF(AND($C295=14,Datenblatt!O295&gt;Datenblatt!$X$4),100,IF(AND($C295=15,Datenblatt!O295&gt;Datenblatt!$X$5),100,IF(AND($C295=16,Datenblatt!O295&gt;Datenblatt!$X$6),100,IF(AND($C295=12,Datenblatt!O295&gt;Datenblatt!$X$7),100,IF(AND($C295=11,Datenblatt!O295&gt;Datenblatt!$X$8),100,IF(Übersicht!$C295=13,Datenblatt!$B$11*Datenblatt!O295^3+Datenblatt!$C$11*Datenblatt!O295^2+Datenblatt!$D$11*Datenblatt!O295+Datenblatt!$E$11,IF(Übersicht!$C295=14,Datenblatt!$B$12*Datenblatt!O295^3+Datenblatt!$C$12*Datenblatt!O295^2+Datenblatt!$D$12*Datenblatt!O295+Datenblatt!$E$12,IF(Übersicht!$C295=15,Datenblatt!$B$13*Datenblatt!O295^3+Datenblatt!$C$13*Datenblatt!O295^2+Datenblatt!$D$13*Datenblatt!O295+Datenblatt!$E$13,IF(Übersicht!$C295=16,Datenblatt!$B$14*Datenblatt!O295^3+Datenblatt!$C$14*Datenblatt!O295^2+Datenblatt!$D$14*Datenblatt!O295+Datenblatt!$E$14,IF(Übersicht!$C295=12,Datenblatt!$B$15*Datenblatt!O295^3+Datenblatt!$C$15*Datenblatt!O295^2+Datenblatt!$D$15*Datenblatt!O295+Datenblatt!$E$15,IF(Übersicht!$C295=11,Datenblatt!$B$16*Datenblatt!O295^3+Datenblatt!$C$16*Datenblatt!O295^2+Datenblatt!$D$16*Datenblatt!O295+Datenblatt!$E$16,0))))))))))))))))))</f>
        <v>#DIV/0!</v>
      </c>
      <c r="N295">
        <f>IF(AND($C295=13,H295&lt;Datenblatt!$AA$3),0,IF(AND($C295=14,H295&lt;Datenblatt!$AA$4),0,IF(AND($C295=15,H295&lt;Datenblatt!$AA$5),0,IF(AND($C295=16,H295&lt;Datenblatt!$AA$6),0,IF(AND($C295=12,H295&lt;Datenblatt!$AA$7),0,IF(AND($C295=11,H295&lt;Datenblatt!$AA$8),0,IF(AND($C295=13,H295&gt;Datenblatt!$Z$3),100,IF(AND($C295=14,H295&gt;Datenblatt!$Z$4),100,IF(AND($C295=15,H295&gt;Datenblatt!$Z$5),100,IF(AND($C295=16,H295&gt;Datenblatt!$Z$6),100,IF(AND($C295=12,H295&gt;Datenblatt!$Z$7),100,IF(AND($C295=11,H295&gt;Datenblatt!$Z$8),100,IF($C295=13,(Datenblatt!$B$19*Übersicht!H295^3)+(Datenblatt!$C$19*Übersicht!H295^2)+(Datenblatt!$D$19*Übersicht!H295)+Datenblatt!$E$19,IF($C295=14,(Datenblatt!$B$20*Übersicht!H295^3)+(Datenblatt!$C$20*Übersicht!H295^2)+(Datenblatt!$D$20*Übersicht!H295)+Datenblatt!$E$20,IF($C295=15,(Datenblatt!$B$21*Übersicht!H295^3)+(Datenblatt!$C$21*Übersicht!H295^2)+(Datenblatt!$D$21*Übersicht!H295)+Datenblatt!$E$21,IF($C295=16,(Datenblatt!$B$22*Übersicht!H295^3)+(Datenblatt!$C$22*Übersicht!H295^2)+(Datenblatt!$D$22*Übersicht!H295)+Datenblatt!$E$22,IF($C295=12,(Datenblatt!$B$23*Übersicht!H295^3)+(Datenblatt!$C$23*Übersicht!H295^2)+(Datenblatt!$D$23*Übersicht!H295)+Datenblatt!$E$23,IF($C295=11,(Datenblatt!$B$24*Übersicht!H295^3)+(Datenblatt!$C$24*Übersicht!H295^2)+(Datenblatt!$D$24*Übersicht!H295)+Datenblatt!$E$24,0))))))))))))))))))</f>
        <v>0</v>
      </c>
      <c r="O295">
        <f>IF(AND(I295="",C295=11),Datenblatt!$I$26,IF(AND(I295="",C295=12),Datenblatt!$I$26,IF(AND(I295="",C295=16),Datenblatt!$I$27,IF(AND(I295="",C295=15),Datenblatt!$I$26,IF(AND(I295="",C295=14),Datenblatt!$I$26,IF(AND(I295="",C295=13),Datenblatt!$I$26,IF(AND($C295=13,I295&gt;Datenblatt!$AC$3),0,IF(AND($C295=14,I295&gt;Datenblatt!$AC$4),0,IF(AND($C295=15,I295&gt;Datenblatt!$AC$5),0,IF(AND($C295=16,I295&gt;Datenblatt!$AC$6),0,IF(AND($C295=12,I295&gt;Datenblatt!$AC$7),0,IF(AND($C295=11,I295&gt;Datenblatt!$AC$8),0,IF(AND($C295=13,I295&lt;Datenblatt!$AB$3),100,IF(AND($C295=14,I295&lt;Datenblatt!$AB$4),100,IF(AND($C295=15,I295&lt;Datenblatt!$AB$5),100,IF(AND($C295=16,I295&lt;Datenblatt!$AB$6),100,IF(AND($C295=12,I295&lt;Datenblatt!$AB$7),100,IF(AND($C295=11,I295&lt;Datenblatt!$AB$8),100,IF($C295=13,(Datenblatt!$B$27*Übersicht!I295^3)+(Datenblatt!$C$27*Übersicht!I295^2)+(Datenblatt!$D$27*Übersicht!I295)+Datenblatt!$E$27,IF($C295=14,(Datenblatt!$B$28*Übersicht!I295^3)+(Datenblatt!$C$28*Übersicht!I295^2)+(Datenblatt!$D$28*Übersicht!I295)+Datenblatt!$E$28,IF($C295=15,(Datenblatt!$B$29*Übersicht!I295^3)+(Datenblatt!$C$29*Übersicht!I295^2)+(Datenblatt!$D$29*Übersicht!I295)+Datenblatt!$E$29,IF($C295=16,(Datenblatt!$B$30*Übersicht!I295^3)+(Datenblatt!$C$30*Übersicht!I295^2)+(Datenblatt!$D$30*Übersicht!I295)+Datenblatt!$E$30,IF($C295=12,(Datenblatt!$B$31*Übersicht!I295^3)+(Datenblatt!$C$31*Übersicht!I295^2)+(Datenblatt!$D$31*Übersicht!I295)+Datenblatt!$E$31,IF($C295=11,(Datenblatt!$B$32*Übersicht!I295^3)+(Datenblatt!$C$32*Übersicht!I295^2)+(Datenblatt!$D$32*Übersicht!I295)+Datenblatt!$E$32,0))))))))))))))))))))))))</f>
        <v>0</v>
      </c>
      <c r="P295">
        <f>IF(AND(I295="",C295=11),Datenblatt!$I$29,IF(AND(I295="",C295=12),Datenblatt!$I$29,IF(AND(I295="",C295=16),Datenblatt!$I$29,IF(AND(I295="",C295=15),Datenblatt!$I$29,IF(AND(I295="",C295=14),Datenblatt!$I$29,IF(AND(I295="",C295=13),Datenblatt!$I$29,IF(AND($C295=13,I295&gt;Datenblatt!$AC$3),0,IF(AND($C295=14,I295&gt;Datenblatt!$AC$4),0,IF(AND($C295=15,I295&gt;Datenblatt!$AC$5),0,IF(AND($C295=16,I295&gt;Datenblatt!$AC$6),0,IF(AND($C295=12,I295&gt;Datenblatt!$AC$7),0,IF(AND($C295=11,I295&gt;Datenblatt!$AC$8),0,IF(AND($C295=13,I295&lt;Datenblatt!$AB$3),100,IF(AND($C295=14,I295&lt;Datenblatt!$AB$4),100,IF(AND($C295=15,I295&lt;Datenblatt!$AB$5),100,IF(AND($C295=16,I295&lt;Datenblatt!$AB$6),100,IF(AND($C295=12,I295&lt;Datenblatt!$AB$7),100,IF(AND($C295=11,I295&lt;Datenblatt!$AB$8),100,IF($C295=13,(Datenblatt!$B$27*Übersicht!I295^3)+(Datenblatt!$C$27*Übersicht!I295^2)+(Datenblatt!$D$27*Übersicht!I295)+Datenblatt!$E$27,IF($C295=14,(Datenblatt!$B$28*Übersicht!I295^3)+(Datenblatt!$C$28*Übersicht!I295^2)+(Datenblatt!$D$28*Übersicht!I295)+Datenblatt!$E$28,IF($C295=15,(Datenblatt!$B$29*Übersicht!I295^3)+(Datenblatt!$C$29*Übersicht!I295^2)+(Datenblatt!$D$29*Übersicht!I295)+Datenblatt!$E$29,IF($C295=16,(Datenblatt!$B$30*Übersicht!I295^3)+(Datenblatt!$C$30*Übersicht!I295^2)+(Datenblatt!$D$30*Übersicht!I295)+Datenblatt!$E$30,IF($C295=12,(Datenblatt!$B$31*Übersicht!I295^3)+(Datenblatt!$C$31*Übersicht!I295^2)+(Datenblatt!$D$31*Übersicht!I295)+Datenblatt!$E$31,IF($C295=11,(Datenblatt!$B$32*Übersicht!I295^3)+(Datenblatt!$C$32*Übersicht!I295^2)+(Datenblatt!$D$32*Übersicht!I295)+Datenblatt!$E$32,0))))))))))))))))))))))))</f>
        <v>0</v>
      </c>
      <c r="Q295" s="2" t="e">
        <f t="shared" si="16"/>
        <v>#DIV/0!</v>
      </c>
      <c r="R295" s="2" t="e">
        <f t="shared" si="17"/>
        <v>#DIV/0!</v>
      </c>
      <c r="T295" s="2"/>
      <c r="U295" s="2">
        <f>Datenblatt!$I$10</f>
        <v>63</v>
      </c>
      <c r="V295" s="2">
        <f>Datenblatt!$I$18</f>
        <v>62</v>
      </c>
      <c r="W295" s="2">
        <f>Datenblatt!$I$26</f>
        <v>56</v>
      </c>
      <c r="X295" s="2">
        <f>Datenblatt!$I$34</f>
        <v>58</v>
      </c>
      <c r="Y295" s="7" t="e">
        <f t="shared" si="18"/>
        <v>#DIV/0!</v>
      </c>
      <c r="AA295" s="2">
        <f>Datenblatt!$I$5</f>
        <v>73</v>
      </c>
      <c r="AB295">
        <f>Datenblatt!$I$13</f>
        <v>80</v>
      </c>
      <c r="AC295">
        <f>Datenblatt!$I$21</f>
        <v>80</v>
      </c>
      <c r="AD295">
        <f>Datenblatt!$I$29</f>
        <v>71</v>
      </c>
      <c r="AE295">
        <f>Datenblatt!$I$37</f>
        <v>75</v>
      </c>
      <c r="AF295" s="7" t="e">
        <f t="shared" si="19"/>
        <v>#DIV/0!</v>
      </c>
    </row>
    <row r="296" spans="11:32" ht="18.75" x14ac:dyDescent="0.3">
      <c r="K296" s="3" t="e">
        <f>IF(AND($C296=13,Datenblatt!M296&lt;Datenblatt!$S$3),0,IF(AND($C296=14,Datenblatt!M296&lt;Datenblatt!$S$4),0,IF(AND($C296=15,Datenblatt!M296&lt;Datenblatt!$S$5),0,IF(AND($C296=16,Datenblatt!M296&lt;Datenblatt!$S$6),0,IF(AND($C296=12,Datenblatt!M296&lt;Datenblatt!$S$7),0,IF(AND($C296=11,Datenblatt!M296&lt;Datenblatt!$S$8),0,IF(AND($C296=13,Datenblatt!M296&gt;Datenblatt!$R$3),100,IF(AND($C296=14,Datenblatt!M296&gt;Datenblatt!$R$4),100,IF(AND($C296=15,Datenblatt!M296&gt;Datenblatt!$R$5),100,IF(AND($C296=16,Datenblatt!M296&gt;Datenblatt!$R$6),100,IF(AND($C296=12,Datenblatt!M296&gt;Datenblatt!$R$7),100,IF(AND($C296=11,Datenblatt!M296&gt;Datenblatt!$R$8),100,IF(Übersicht!$C296=13,Datenblatt!$B$35*Datenblatt!M296^3+Datenblatt!$C$35*Datenblatt!M296^2+Datenblatt!$D$35*Datenblatt!M296+Datenblatt!$E$35,IF(Übersicht!$C296=14,Datenblatt!$B$36*Datenblatt!M296^3+Datenblatt!$C$36*Datenblatt!M296^2+Datenblatt!$D$36*Datenblatt!M296+Datenblatt!$E$36,IF(Übersicht!$C296=15,Datenblatt!$B$37*Datenblatt!M296^3+Datenblatt!$C$37*Datenblatt!M296^2+Datenblatt!$D$37*Datenblatt!M296+Datenblatt!$E$37,IF(Übersicht!$C296=16,Datenblatt!$B$38*Datenblatt!M296^3+Datenblatt!$C$38*Datenblatt!M296^2+Datenblatt!$D$38*Datenblatt!M296+Datenblatt!$E$38,IF(Übersicht!$C296=12,Datenblatt!$B$39*Datenblatt!M296^3+Datenblatt!$C$39*Datenblatt!M296^2+Datenblatt!$D$39*Datenblatt!M296+Datenblatt!$E$39,IF(Übersicht!$C296=11,Datenblatt!$B$40*Datenblatt!M296^3+Datenblatt!$C$40*Datenblatt!M296^2+Datenblatt!$D$40*Datenblatt!M296+Datenblatt!$E$40,0))))))))))))))))))</f>
        <v>#DIV/0!</v>
      </c>
      <c r="L296" s="3"/>
      <c r="M296" t="e">
        <f>IF(AND(Übersicht!$C296=13,Datenblatt!O296&lt;Datenblatt!$Y$3),0,IF(AND(Übersicht!$C296=14,Datenblatt!O296&lt;Datenblatt!$Y$4),0,IF(AND(Übersicht!$C296=15,Datenblatt!O296&lt;Datenblatt!$Y$5),0,IF(AND(Übersicht!$C296=16,Datenblatt!O296&lt;Datenblatt!$Y$6),0,IF(AND(Übersicht!$C296=12,Datenblatt!O296&lt;Datenblatt!$Y$7),0,IF(AND(Übersicht!$C296=11,Datenblatt!O296&lt;Datenblatt!$Y$8),0,IF(AND($C296=13,Datenblatt!O296&gt;Datenblatt!$X$3),100,IF(AND($C296=14,Datenblatt!O296&gt;Datenblatt!$X$4),100,IF(AND($C296=15,Datenblatt!O296&gt;Datenblatt!$X$5),100,IF(AND($C296=16,Datenblatt!O296&gt;Datenblatt!$X$6),100,IF(AND($C296=12,Datenblatt!O296&gt;Datenblatt!$X$7),100,IF(AND($C296=11,Datenblatt!O296&gt;Datenblatt!$X$8),100,IF(Übersicht!$C296=13,Datenblatt!$B$11*Datenblatt!O296^3+Datenblatt!$C$11*Datenblatt!O296^2+Datenblatt!$D$11*Datenblatt!O296+Datenblatt!$E$11,IF(Übersicht!$C296=14,Datenblatt!$B$12*Datenblatt!O296^3+Datenblatt!$C$12*Datenblatt!O296^2+Datenblatt!$D$12*Datenblatt!O296+Datenblatt!$E$12,IF(Übersicht!$C296=15,Datenblatt!$B$13*Datenblatt!O296^3+Datenblatt!$C$13*Datenblatt!O296^2+Datenblatt!$D$13*Datenblatt!O296+Datenblatt!$E$13,IF(Übersicht!$C296=16,Datenblatt!$B$14*Datenblatt!O296^3+Datenblatt!$C$14*Datenblatt!O296^2+Datenblatt!$D$14*Datenblatt!O296+Datenblatt!$E$14,IF(Übersicht!$C296=12,Datenblatt!$B$15*Datenblatt!O296^3+Datenblatt!$C$15*Datenblatt!O296^2+Datenblatt!$D$15*Datenblatt!O296+Datenblatt!$E$15,IF(Übersicht!$C296=11,Datenblatt!$B$16*Datenblatt!O296^3+Datenblatt!$C$16*Datenblatt!O296^2+Datenblatt!$D$16*Datenblatt!O296+Datenblatt!$E$16,0))))))))))))))))))</f>
        <v>#DIV/0!</v>
      </c>
      <c r="N296">
        <f>IF(AND($C296=13,H296&lt;Datenblatt!$AA$3),0,IF(AND($C296=14,H296&lt;Datenblatt!$AA$4),0,IF(AND($C296=15,H296&lt;Datenblatt!$AA$5),0,IF(AND($C296=16,H296&lt;Datenblatt!$AA$6),0,IF(AND($C296=12,H296&lt;Datenblatt!$AA$7),0,IF(AND($C296=11,H296&lt;Datenblatt!$AA$8),0,IF(AND($C296=13,H296&gt;Datenblatt!$Z$3),100,IF(AND($C296=14,H296&gt;Datenblatt!$Z$4),100,IF(AND($C296=15,H296&gt;Datenblatt!$Z$5),100,IF(AND($C296=16,H296&gt;Datenblatt!$Z$6),100,IF(AND($C296=12,H296&gt;Datenblatt!$Z$7),100,IF(AND($C296=11,H296&gt;Datenblatt!$Z$8),100,IF($C296=13,(Datenblatt!$B$19*Übersicht!H296^3)+(Datenblatt!$C$19*Übersicht!H296^2)+(Datenblatt!$D$19*Übersicht!H296)+Datenblatt!$E$19,IF($C296=14,(Datenblatt!$B$20*Übersicht!H296^3)+(Datenblatt!$C$20*Übersicht!H296^2)+(Datenblatt!$D$20*Übersicht!H296)+Datenblatt!$E$20,IF($C296=15,(Datenblatt!$B$21*Übersicht!H296^3)+(Datenblatt!$C$21*Übersicht!H296^2)+(Datenblatt!$D$21*Übersicht!H296)+Datenblatt!$E$21,IF($C296=16,(Datenblatt!$B$22*Übersicht!H296^3)+(Datenblatt!$C$22*Übersicht!H296^2)+(Datenblatt!$D$22*Übersicht!H296)+Datenblatt!$E$22,IF($C296=12,(Datenblatt!$B$23*Übersicht!H296^3)+(Datenblatt!$C$23*Übersicht!H296^2)+(Datenblatt!$D$23*Übersicht!H296)+Datenblatt!$E$23,IF($C296=11,(Datenblatt!$B$24*Übersicht!H296^3)+(Datenblatt!$C$24*Übersicht!H296^2)+(Datenblatt!$D$24*Übersicht!H296)+Datenblatt!$E$24,0))))))))))))))))))</f>
        <v>0</v>
      </c>
      <c r="O296">
        <f>IF(AND(I296="",C296=11),Datenblatt!$I$26,IF(AND(I296="",C296=12),Datenblatt!$I$26,IF(AND(I296="",C296=16),Datenblatt!$I$27,IF(AND(I296="",C296=15),Datenblatt!$I$26,IF(AND(I296="",C296=14),Datenblatt!$I$26,IF(AND(I296="",C296=13),Datenblatt!$I$26,IF(AND($C296=13,I296&gt;Datenblatt!$AC$3),0,IF(AND($C296=14,I296&gt;Datenblatt!$AC$4),0,IF(AND($C296=15,I296&gt;Datenblatt!$AC$5),0,IF(AND($C296=16,I296&gt;Datenblatt!$AC$6),0,IF(AND($C296=12,I296&gt;Datenblatt!$AC$7),0,IF(AND($C296=11,I296&gt;Datenblatt!$AC$8),0,IF(AND($C296=13,I296&lt;Datenblatt!$AB$3),100,IF(AND($C296=14,I296&lt;Datenblatt!$AB$4),100,IF(AND($C296=15,I296&lt;Datenblatt!$AB$5),100,IF(AND($C296=16,I296&lt;Datenblatt!$AB$6),100,IF(AND($C296=12,I296&lt;Datenblatt!$AB$7),100,IF(AND($C296=11,I296&lt;Datenblatt!$AB$8),100,IF($C296=13,(Datenblatt!$B$27*Übersicht!I296^3)+(Datenblatt!$C$27*Übersicht!I296^2)+(Datenblatt!$D$27*Übersicht!I296)+Datenblatt!$E$27,IF($C296=14,(Datenblatt!$B$28*Übersicht!I296^3)+(Datenblatt!$C$28*Übersicht!I296^2)+(Datenblatt!$D$28*Übersicht!I296)+Datenblatt!$E$28,IF($C296=15,(Datenblatt!$B$29*Übersicht!I296^3)+(Datenblatt!$C$29*Übersicht!I296^2)+(Datenblatt!$D$29*Übersicht!I296)+Datenblatt!$E$29,IF($C296=16,(Datenblatt!$B$30*Übersicht!I296^3)+(Datenblatt!$C$30*Übersicht!I296^2)+(Datenblatt!$D$30*Übersicht!I296)+Datenblatt!$E$30,IF($C296=12,(Datenblatt!$B$31*Übersicht!I296^3)+(Datenblatt!$C$31*Übersicht!I296^2)+(Datenblatt!$D$31*Übersicht!I296)+Datenblatt!$E$31,IF($C296=11,(Datenblatt!$B$32*Übersicht!I296^3)+(Datenblatt!$C$32*Übersicht!I296^2)+(Datenblatt!$D$32*Übersicht!I296)+Datenblatt!$E$32,0))))))))))))))))))))))))</f>
        <v>0</v>
      </c>
      <c r="P296">
        <f>IF(AND(I296="",C296=11),Datenblatt!$I$29,IF(AND(I296="",C296=12),Datenblatt!$I$29,IF(AND(I296="",C296=16),Datenblatt!$I$29,IF(AND(I296="",C296=15),Datenblatt!$I$29,IF(AND(I296="",C296=14),Datenblatt!$I$29,IF(AND(I296="",C296=13),Datenblatt!$I$29,IF(AND($C296=13,I296&gt;Datenblatt!$AC$3),0,IF(AND($C296=14,I296&gt;Datenblatt!$AC$4),0,IF(AND($C296=15,I296&gt;Datenblatt!$AC$5),0,IF(AND($C296=16,I296&gt;Datenblatt!$AC$6),0,IF(AND($C296=12,I296&gt;Datenblatt!$AC$7),0,IF(AND($C296=11,I296&gt;Datenblatt!$AC$8),0,IF(AND($C296=13,I296&lt;Datenblatt!$AB$3),100,IF(AND($C296=14,I296&lt;Datenblatt!$AB$4),100,IF(AND($C296=15,I296&lt;Datenblatt!$AB$5),100,IF(AND($C296=16,I296&lt;Datenblatt!$AB$6),100,IF(AND($C296=12,I296&lt;Datenblatt!$AB$7),100,IF(AND($C296=11,I296&lt;Datenblatt!$AB$8),100,IF($C296=13,(Datenblatt!$B$27*Übersicht!I296^3)+(Datenblatt!$C$27*Übersicht!I296^2)+(Datenblatt!$D$27*Übersicht!I296)+Datenblatt!$E$27,IF($C296=14,(Datenblatt!$B$28*Übersicht!I296^3)+(Datenblatt!$C$28*Übersicht!I296^2)+(Datenblatt!$D$28*Übersicht!I296)+Datenblatt!$E$28,IF($C296=15,(Datenblatt!$B$29*Übersicht!I296^3)+(Datenblatt!$C$29*Übersicht!I296^2)+(Datenblatt!$D$29*Übersicht!I296)+Datenblatt!$E$29,IF($C296=16,(Datenblatt!$B$30*Übersicht!I296^3)+(Datenblatt!$C$30*Übersicht!I296^2)+(Datenblatt!$D$30*Übersicht!I296)+Datenblatt!$E$30,IF($C296=12,(Datenblatt!$B$31*Übersicht!I296^3)+(Datenblatt!$C$31*Übersicht!I296^2)+(Datenblatt!$D$31*Übersicht!I296)+Datenblatt!$E$31,IF($C296=11,(Datenblatt!$B$32*Übersicht!I296^3)+(Datenblatt!$C$32*Übersicht!I296^2)+(Datenblatt!$D$32*Übersicht!I296)+Datenblatt!$E$32,0))))))))))))))))))))))))</f>
        <v>0</v>
      </c>
      <c r="Q296" s="2" t="e">
        <f t="shared" si="16"/>
        <v>#DIV/0!</v>
      </c>
      <c r="R296" s="2" t="e">
        <f t="shared" si="17"/>
        <v>#DIV/0!</v>
      </c>
      <c r="T296" s="2"/>
      <c r="U296" s="2">
        <f>Datenblatt!$I$10</f>
        <v>63</v>
      </c>
      <c r="V296" s="2">
        <f>Datenblatt!$I$18</f>
        <v>62</v>
      </c>
      <c r="W296" s="2">
        <f>Datenblatt!$I$26</f>
        <v>56</v>
      </c>
      <c r="X296" s="2">
        <f>Datenblatt!$I$34</f>
        <v>58</v>
      </c>
      <c r="Y296" s="7" t="e">
        <f t="shared" si="18"/>
        <v>#DIV/0!</v>
      </c>
      <c r="AA296" s="2">
        <f>Datenblatt!$I$5</f>
        <v>73</v>
      </c>
      <c r="AB296">
        <f>Datenblatt!$I$13</f>
        <v>80</v>
      </c>
      <c r="AC296">
        <f>Datenblatt!$I$21</f>
        <v>80</v>
      </c>
      <c r="AD296">
        <f>Datenblatt!$I$29</f>
        <v>71</v>
      </c>
      <c r="AE296">
        <f>Datenblatt!$I$37</f>
        <v>75</v>
      </c>
      <c r="AF296" s="7" t="e">
        <f t="shared" si="19"/>
        <v>#DIV/0!</v>
      </c>
    </row>
    <row r="297" spans="11:32" ht="18.75" x14ac:dyDescent="0.3">
      <c r="K297" s="3" t="e">
        <f>IF(AND($C297=13,Datenblatt!M297&lt;Datenblatt!$S$3),0,IF(AND($C297=14,Datenblatt!M297&lt;Datenblatt!$S$4),0,IF(AND($C297=15,Datenblatt!M297&lt;Datenblatt!$S$5),0,IF(AND($C297=16,Datenblatt!M297&lt;Datenblatt!$S$6),0,IF(AND($C297=12,Datenblatt!M297&lt;Datenblatt!$S$7),0,IF(AND($C297=11,Datenblatt!M297&lt;Datenblatt!$S$8),0,IF(AND($C297=13,Datenblatt!M297&gt;Datenblatt!$R$3),100,IF(AND($C297=14,Datenblatt!M297&gt;Datenblatt!$R$4),100,IF(AND($C297=15,Datenblatt!M297&gt;Datenblatt!$R$5),100,IF(AND($C297=16,Datenblatt!M297&gt;Datenblatt!$R$6),100,IF(AND($C297=12,Datenblatt!M297&gt;Datenblatt!$R$7),100,IF(AND($C297=11,Datenblatt!M297&gt;Datenblatt!$R$8),100,IF(Übersicht!$C297=13,Datenblatt!$B$35*Datenblatt!M297^3+Datenblatt!$C$35*Datenblatt!M297^2+Datenblatt!$D$35*Datenblatt!M297+Datenblatt!$E$35,IF(Übersicht!$C297=14,Datenblatt!$B$36*Datenblatt!M297^3+Datenblatt!$C$36*Datenblatt!M297^2+Datenblatt!$D$36*Datenblatt!M297+Datenblatt!$E$36,IF(Übersicht!$C297=15,Datenblatt!$B$37*Datenblatt!M297^3+Datenblatt!$C$37*Datenblatt!M297^2+Datenblatt!$D$37*Datenblatt!M297+Datenblatt!$E$37,IF(Übersicht!$C297=16,Datenblatt!$B$38*Datenblatt!M297^3+Datenblatt!$C$38*Datenblatt!M297^2+Datenblatt!$D$38*Datenblatt!M297+Datenblatt!$E$38,IF(Übersicht!$C297=12,Datenblatt!$B$39*Datenblatt!M297^3+Datenblatt!$C$39*Datenblatt!M297^2+Datenblatt!$D$39*Datenblatt!M297+Datenblatt!$E$39,IF(Übersicht!$C297=11,Datenblatt!$B$40*Datenblatt!M297^3+Datenblatt!$C$40*Datenblatt!M297^2+Datenblatt!$D$40*Datenblatt!M297+Datenblatt!$E$40,0))))))))))))))))))</f>
        <v>#DIV/0!</v>
      </c>
      <c r="L297" s="3"/>
      <c r="M297" t="e">
        <f>IF(AND(Übersicht!$C297=13,Datenblatt!O297&lt;Datenblatt!$Y$3),0,IF(AND(Übersicht!$C297=14,Datenblatt!O297&lt;Datenblatt!$Y$4),0,IF(AND(Übersicht!$C297=15,Datenblatt!O297&lt;Datenblatt!$Y$5),0,IF(AND(Übersicht!$C297=16,Datenblatt!O297&lt;Datenblatt!$Y$6),0,IF(AND(Übersicht!$C297=12,Datenblatt!O297&lt;Datenblatt!$Y$7),0,IF(AND(Übersicht!$C297=11,Datenblatt!O297&lt;Datenblatt!$Y$8),0,IF(AND($C297=13,Datenblatt!O297&gt;Datenblatt!$X$3),100,IF(AND($C297=14,Datenblatt!O297&gt;Datenblatt!$X$4),100,IF(AND($C297=15,Datenblatt!O297&gt;Datenblatt!$X$5),100,IF(AND($C297=16,Datenblatt!O297&gt;Datenblatt!$X$6),100,IF(AND($C297=12,Datenblatt!O297&gt;Datenblatt!$X$7),100,IF(AND($C297=11,Datenblatt!O297&gt;Datenblatt!$X$8),100,IF(Übersicht!$C297=13,Datenblatt!$B$11*Datenblatt!O297^3+Datenblatt!$C$11*Datenblatt!O297^2+Datenblatt!$D$11*Datenblatt!O297+Datenblatt!$E$11,IF(Übersicht!$C297=14,Datenblatt!$B$12*Datenblatt!O297^3+Datenblatt!$C$12*Datenblatt!O297^2+Datenblatt!$D$12*Datenblatt!O297+Datenblatt!$E$12,IF(Übersicht!$C297=15,Datenblatt!$B$13*Datenblatt!O297^3+Datenblatt!$C$13*Datenblatt!O297^2+Datenblatt!$D$13*Datenblatt!O297+Datenblatt!$E$13,IF(Übersicht!$C297=16,Datenblatt!$B$14*Datenblatt!O297^3+Datenblatt!$C$14*Datenblatt!O297^2+Datenblatt!$D$14*Datenblatt!O297+Datenblatt!$E$14,IF(Übersicht!$C297=12,Datenblatt!$B$15*Datenblatt!O297^3+Datenblatt!$C$15*Datenblatt!O297^2+Datenblatt!$D$15*Datenblatt!O297+Datenblatt!$E$15,IF(Übersicht!$C297=11,Datenblatt!$B$16*Datenblatt!O297^3+Datenblatt!$C$16*Datenblatt!O297^2+Datenblatt!$D$16*Datenblatt!O297+Datenblatt!$E$16,0))))))))))))))))))</f>
        <v>#DIV/0!</v>
      </c>
      <c r="N297">
        <f>IF(AND($C297=13,H297&lt;Datenblatt!$AA$3),0,IF(AND($C297=14,H297&lt;Datenblatt!$AA$4),0,IF(AND($C297=15,H297&lt;Datenblatt!$AA$5),0,IF(AND($C297=16,H297&lt;Datenblatt!$AA$6),0,IF(AND($C297=12,H297&lt;Datenblatt!$AA$7),0,IF(AND($C297=11,H297&lt;Datenblatt!$AA$8),0,IF(AND($C297=13,H297&gt;Datenblatt!$Z$3),100,IF(AND($C297=14,H297&gt;Datenblatt!$Z$4),100,IF(AND($C297=15,H297&gt;Datenblatt!$Z$5),100,IF(AND($C297=16,H297&gt;Datenblatt!$Z$6),100,IF(AND($C297=12,H297&gt;Datenblatt!$Z$7),100,IF(AND($C297=11,H297&gt;Datenblatt!$Z$8),100,IF($C297=13,(Datenblatt!$B$19*Übersicht!H297^3)+(Datenblatt!$C$19*Übersicht!H297^2)+(Datenblatt!$D$19*Übersicht!H297)+Datenblatt!$E$19,IF($C297=14,(Datenblatt!$B$20*Übersicht!H297^3)+(Datenblatt!$C$20*Übersicht!H297^2)+(Datenblatt!$D$20*Übersicht!H297)+Datenblatt!$E$20,IF($C297=15,(Datenblatt!$B$21*Übersicht!H297^3)+(Datenblatt!$C$21*Übersicht!H297^2)+(Datenblatt!$D$21*Übersicht!H297)+Datenblatt!$E$21,IF($C297=16,(Datenblatt!$B$22*Übersicht!H297^3)+(Datenblatt!$C$22*Übersicht!H297^2)+(Datenblatt!$D$22*Übersicht!H297)+Datenblatt!$E$22,IF($C297=12,(Datenblatt!$B$23*Übersicht!H297^3)+(Datenblatt!$C$23*Übersicht!H297^2)+(Datenblatt!$D$23*Übersicht!H297)+Datenblatt!$E$23,IF($C297=11,(Datenblatt!$B$24*Übersicht!H297^3)+(Datenblatt!$C$24*Übersicht!H297^2)+(Datenblatt!$D$24*Übersicht!H297)+Datenblatt!$E$24,0))))))))))))))))))</f>
        <v>0</v>
      </c>
      <c r="O297">
        <f>IF(AND(I297="",C297=11),Datenblatt!$I$26,IF(AND(I297="",C297=12),Datenblatt!$I$26,IF(AND(I297="",C297=16),Datenblatt!$I$27,IF(AND(I297="",C297=15),Datenblatt!$I$26,IF(AND(I297="",C297=14),Datenblatt!$I$26,IF(AND(I297="",C297=13),Datenblatt!$I$26,IF(AND($C297=13,I297&gt;Datenblatt!$AC$3),0,IF(AND($C297=14,I297&gt;Datenblatt!$AC$4),0,IF(AND($C297=15,I297&gt;Datenblatt!$AC$5),0,IF(AND($C297=16,I297&gt;Datenblatt!$AC$6),0,IF(AND($C297=12,I297&gt;Datenblatt!$AC$7),0,IF(AND($C297=11,I297&gt;Datenblatt!$AC$8),0,IF(AND($C297=13,I297&lt;Datenblatt!$AB$3),100,IF(AND($C297=14,I297&lt;Datenblatt!$AB$4),100,IF(AND($C297=15,I297&lt;Datenblatt!$AB$5),100,IF(AND($C297=16,I297&lt;Datenblatt!$AB$6),100,IF(AND($C297=12,I297&lt;Datenblatt!$AB$7),100,IF(AND($C297=11,I297&lt;Datenblatt!$AB$8),100,IF($C297=13,(Datenblatt!$B$27*Übersicht!I297^3)+(Datenblatt!$C$27*Übersicht!I297^2)+(Datenblatt!$D$27*Übersicht!I297)+Datenblatt!$E$27,IF($C297=14,(Datenblatt!$B$28*Übersicht!I297^3)+(Datenblatt!$C$28*Übersicht!I297^2)+(Datenblatt!$D$28*Übersicht!I297)+Datenblatt!$E$28,IF($C297=15,(Datenblatt!$B$29*Übersicht!I297^3)+(Datenblatt!$C$29*Übersicht!I297^2)+(Datenblatt!$D$29*Übersicht!I297)+Datenblatt!$E$29,IF($C297=16,(Datenblatt!$B$30*Übersicht!I297^3)+(Datenblatt!$C$30*Übersicht!I297^2)+(Datenblatt!$D$30*Übersicht!I297)+Datenblatt!$E$30,IF($C297=12,(Datenblatt!$B$31*Übersicht!I297^3)+(Datenblatt!$C$31*Übersicht!I297^2)+(Datenblatt!$D$31*Übersicht!I297)+Datenblatt!$E$31,IF($C297=11,(Datenblatt!$B$32*Übersicht!I297^3)+(Datenblatt!$C$32*Übersicht!I297^2)+(Datenblatt!$D$32*Übersicht!I297)+Datenblatt!$E$32,0))))))))))))))))))))))))</f>
        <v>0</v>
      </c>
      <c r="P297">
        <f>IF(AND(I297="",C297=11),Datenblatt!$I$29,IF(AND(I297="",C297=12),Datenblatt!$I$29,IF(AND(I297="",C297=16),Datenblatt!$I$29,IF(AND(I297="",C297=15),Datenblatt!$I$29,IF(AND(I297="",C297=14),Datenblatt!$I$29,IF(AND(I297="",C297=13),Datenblatt!$I$29,IF(AND($C297=13,I297&gt;Datenblatt!$AC$3),0,IF(AND($C297=14,I297&gt;Datenblatt!$AC$4),0,IF(AND($C297=15,I297&gt;Datenblatt!$AC$5),0,IF(AND($C297=16,I297&gt;Datenblatt!$AC$6),0,IF(AND($C297=12,I297&gt;Datenblatt!$AC$7),0,IF(AND($C297=11,I297&gt;Datenblatt!$AC$8),0,IF(AND($C297=13,I297&lt;Datenblatt!$AB$3),100,IF(AND($C297=14,I297&lt;Datenblatt!$AB$4),100,IF(AND($C297=15,I297&lt;Datenblatt!$AB$5),100,IF(AND($C297=16,I297&lt;Datenblatt!$AB$6),100,IF(AND($C297=12,I297&lt;Datenblatt!$AB$7),100,IF(AND($C297=11,I297&lt;Datenblatt!$AB$8),100,IF($C297=13,(Datenblatt!$B$27*Übersicht!I297^3)+(Datenblatt!$C$27*Übersicht!I297^2)+(Datenblatt!$D$27*Übersicht!I297)+Datenblatt!$E$27,IF($C297=14,(Datenblatt!$B$28*Übersicht!I297^3)+(Datenblatt!$C$28*Übersicht!I297^2)+(Datenblatt!$D$28*Übersicht!I297)+Datenblatt!$E$28,IF($C297=15,(Datenblatt!$B$29*Übersicht!I297^3)+(Datenblatt!$C$29*Übersicht!I297^2)+(Datenblatt!$D$29*Übersicht!I297)+Datenblatt!$E$29,IF($C297=16,(Datenblatt!$B$30*Übersicht!I297^3)+(Datenblatt!$C$30*Übersicht!I297^2)+(Datenblatt!$D$30*Übersicht!I297)+Datenblatt!$E$30,IF($C297=12,(Datenblatt!$B$31*Übersicht!I297^3)+(Datenblatt!$C$31*Übersicht!I297^2)+(Datenblatt!$D$31*Übersicht!I297)+Datenblatt!$E$31,IF($C297=11,(Datenblatt!$B$32*Übersicht!I297^3)+(Datenblatt!$C$32*Übersicht!I297^2)+(Datenblatt!$D$32*Übersicht!I297)+Datenblatt!$E$32,0))))))))))))))))))))))))</f>
        <v>0</v>
      </c>
      <c r="Q297" s="2" t="e">
        <f t="shared" si="16"/>
        <v>#DIV/0!</v>
      </c>
      <c r="R297" s="2" t="e">
        <f t="shared" si="17"/>
        <v>#DIV/0!</v>
      </c>
      <c r="T297" s="2"/>
      <c r="U297" s="2">
        <f>Datenblatt!$I$10</f>
        <v>63</v>
      </c>
      <c r="V297" s="2">
        <f>Datenblatt!$I$18</f>
        <v>62</v>
      </c>
      <c r="W297" s="2">
        <f>Datenblatt!$I$26</f>
        <v>56</v>
      </c>
      <c r="X297" s="2">
        <f>Datenblatt!$I$34</f>
        <v>58</v>
      </c>
      <c r="Y297" s="7" t="e">
        <f t="shared" si="18"/>
        <v>#DIV/0!</v>
      </c>
      <c r="AA297" s="2">
        <f>Datenblatt!$I$5</f>
        <v>73</v>
      </c>
      <c r="AB297">
        <f>Datenblatt!$I$13</f>
        <v>80</v>
      </c>
      <c r="AC297">
        <f>Datenblatt!$I$21</f>
        <v>80</v>
      </c>
      <c r="AD297">
        <f>Datenblatt!$I$29</f>
        <v>71</v>
      </c>
      <c r="AE297">
        <f>Datenblatt!$I$37</f>
        <v>75</v>
      </c>
      <c r="AF297" s="7" t="e">
        <f t="shared" si="19"/>
        <v>#DIV/0!</v>
      </c>
    </row>
    <row r="298" spans="11:32" ht="18.75" x14ac:dyDescent="0.3">
      <c r="K298" s="3" t="e">
        <f>IF(AND($C298=13,Datenblatt!M298&lt;Datenblatt!$S$3),0,IF(AND($C298=14,Datenblatt!M298&lt;Datenblatt!$S$4),0,IF(AND($C298=15,Datenblatt!M298&lt;Datenblatt!$S$5),0,IF(AND($C298=16,Datenblatt!M298&lt;Datenblatt!$S$6),0,IF(AND($C298=12,Datenblatt!M298&lt;Datenblatt!$S$7),0,IF(AND($C298=11,Datenblatt!M298&lt;Datenblatt!$S$8),0,IF(AND($C298=13,Datenblatt!M298&gt;Datenblatt!$R$3),100,IF(AND($C298=14,Datenblatt!M298&gt;Datenblatt!$R$4),100,IF(AND($C298=15,Datenblatt!M298&gt;Datenblatt!$R$5),100,IF(AND($C298=16,Datenblatt!M298&gt;Datenblatt!$R$6),100,IF(AND($C298=12,Datenblatt!M298&gt;Datenblatt!$R$7),100,IF(AND($C298=11,Datenblatt!M298&gt;Datenblatt!$R$8),100,IF(Übersicht!$C298=13,Datenblatt!$B$35*Datenblatt!M298^3+Datenblatt!$C$35*Datenblatt!M298^2+Datenblatt!$D$35*Datenblatt!M298+Datenblatt!$E$35,IF(Übersicht!$C298=14,Datenblatt!$B$36*Datenblatt!M298^3+Datenblatt!$C$36*Datenblatt!M298^2+Datenblatt!$D$36*Datenblatt!M298+Datenblatt!$E$36,IF(Übersicht!$C298=15,Datenblatt!$B$37*Datenblatt!M298^3+Datenblatt!$C$37*Datenblatt!M298^2+Datenblatt!$D$37*Datenblatt!M298+Datenblatt!$E$37,IF(Übersicht!$C298=16,Datenblatt!$B$38*Datenblatt!M298^3+Datenblatt!$C$38*Datenblatt!M298^2+Datenblatt!$D$38*Datenblatt!M298+Datenblatt!$E$38,IF(Übersicht!$C298=12,Datenblatt!$B$39*Datenblatt!M298^3+Datenblatt!$C$39*Datenblatt!M298^2+Datenblatt!$D$39*Datenblatt!M298+Datenblatt!$E$39,IF(Übersicht!$C298=11,Datenblatt!$B$40*Datenblatt!M298^3+Datenblatt!$C$40*Datenblatt!M298^2+Datenblatt!$D$40*Datenblatt!M298+Datenblatt!$E$40,0))))))))))))))))))</f>
        <v>#DIV/0!</v>
      </c>
      <c r="L298" s="3"/>
      <c r="M298" t="e">
        <f>IF(AND(Übersicht!$C298=13,Datenblatt!O298&lt;Datenblatt!$Y$3),0,IF(AND(Übersicht!$C298=14,Datenblatt!O298&lt;Datenblatt!$Y$4),0,IF(AND(Übersicht!$C298=15,Datenblatt!O298&lt;Datenblatt!$Y$5),0,IF(AND(Übersicht!$C298=16,Datenblatt!O298&lt;Datenblatt!$Y$6),0,IF(AND(Übersicht!$C298=12,Datenblatt!O298&lt;Datenblatt!$Y$7),0,IF(AND(Übersicht!$C298=11,Datenblatt!O298&lt;Datenblatt!$Y$8),0,IF(AND($C298=13,Datenblatt!O298&gt;Datenblatt!$X$3),100,IF(AND($C298=14,Datenblatt!O298&gt;Datenblatt!$X$4),100,IF(AND($C298=15,Datenblatt!O298&gt;Datenblatt!$X$5),100,IF(AND($C298=16,Datenblatt!O298&gt;Datenblatt!$X$6),100,IF(AND($C298=12,Datenblatt!O298&gt;Datenblatt!$X$7),100,IF(AND($C298=11,Datenblatt!O298&gt;Datenblatt!$X$8),100,IF(Übersicht!$C298=13,Datenblatt!$B$11*Datenblatt!O298^3+Datenblatt!$C$11*Datenblatt!O298^2+Datenblatt!$D$11*Datenblatt!O298+Datenblatt!$E$11,IF(Übersicht!$C298=14,Datenblatt!$B$12*Datenblatt!O298^3+Datenblatt!$C$12*Datenblatt!O298^2+Datenblatt!$D$12*Datenblatt!O298+Datenblatt!$E$12,IF(Übersicht!$C298=15,Datenblatt!$B$13*Datenblatt!O298^3+Datenblatt!$C$13*Datenblatt!O298^2+Datenblatt!$D$13*Datenblatt!O298+Datenblatt!$E$13,IF(Übersicht!$C298=16,Datenblatt!$B$14*Datenblatt!O298^3+Datenblatt!$C$14*Datenblatt!O298^2+Datenblatt!$D$14*Datenblatt!O298+Datenblatt!$E$14,IF(Übersicht!$C298=12,Datenblatt!$B$15*Datenblatt!O298^3+Datenblatt!$C$15*Datenblatt!O298^2+Datenblatt!$D$15*Datenblatt!O298+Datenblatt!$E$15,IF(Übersicht!$C298=11,Datenblatt!$B$16*Datenblatt!O298^3+Datenblatt!$C$16*Datenblatt!O298^2+Datenblatt!$D$16*Datenblatt!O298+Datenblatt!$E$16,0))))))))))))))))))</f>
        <v>#DIV/0!</v>
      </c>
      <c r="N298">
        <f>IF(AND($C298=13,H298&lt;Datenblatt!$AA$3),0,IF(AND($C298=14,H298&lt;Datenblatt!$AA$4),0,IF(AND($C298=15,H298&lt;Datenblatt!$AA$5),0,IF(AND($C298=16,H298&lt;Datenblatt!$AA$6),0,IF(AND($C298=12,H298&lt;Datenblatt!$AA$7),0,IF(AND($C298=11,H298&lt;Datenblatt!$AA$8),0,IF(AND($C298=13,H298&gt;Datenblatt!$Z$3),100,IF(AND($C298=14,H298&gt;Datenblatt!$Z$4),100,IF(AND($C298=15,H298&gt;Datenblatt!$Z$5),100,IF(AND($C298=16,H298&gt;Datenblatt!$Z$6),100,IF(AND($C298=12,H298&gt;Datenblatt!$Z$7),100,IF(AND($C298=11,H298&gt;Datenblatt!$Z$8),100,IF($C298=13,(Datenblatt!$B$19*Übersicht!H298^3)+(Datenblatt!$C$19*Übersicht!H298^2)+(Datenblatt!$D$19*Übersicht!H298)+Datenblatt!$E$19,IF($C298=14,(Datenblatt!$B$20*Übersicht!H298^3)+(Datenblatt!$C$20*Übersicht!H298^2)+(Datenblatt!$D$20*Übersicht!H298)+Datenblatt!$E$20,IF($C298=15,(Datenblatt!$B$21*Übersicht!H298^3)+(Datenblatt!$C$21*Übersicht!H298^2)+(Datenblatt!$D$21*Übersicht!H298)+Datenblatt!$E$21,IF($C298=16,(Datenblatt!$B$22*Übersicht!H298^3)+(Datenblatt!$C$22*Übersicht!H298^2)+(Datenblatt!$D$22*Übersicht!H298)+Datenblatt!$E$22,IF($C298=12,(Datenblatt!$B$23*Übersicht!H298^3)+(Datenblatt!$C$23*Übersicht!H298^2)+(Datenblatt!$D$23*Übersicht!H298)+Datenblatt!$E$23,IF($C298=11,(Datenblatt!$B$24*Übersicht!H298^3)+(Datenblatt!$C$24*Übersicht!H298^2)+(Datenblatt!$D$24*Übersicht!H298)+Datenblatt!$E$24,0))))))))))))))))))</f>
        <v>0</v>
      </c>
      <c r="O298">
        <f>IF(AND(I298="",C298=11),Datenblatt!$I$26,IF(AND(I298="",C298=12),Datenblatt!$I$26,IF(AND(I298="",C298=16),Datenblatt!$I$27,IF(AND(I298="",C298=15),Datenblatt!$I$26,IF(AND(I298="",C298=14),Datenblatt!$I$26,IF(AND(I298="",C298=13),Datenblatt!$I$26,IF(AND($C298=13,I298&gt;Datenblatt!$AC$3),0,IF(AND($C298=14,I298&gt;Datenblatt!$AC$4),0,IF(AND($C298=15,I298&gt;Datenblatt!$AC$5),0,IF(AND($C298=16,I298&gt;Datenblatt!$AC$6),0,IF(AND($C298=12,I298&gt;Datenblatt!$AC$7),0,IF(AND($C298=11,I298&gt;Datenblatt!$AC$8),0,IF(AND($C298=13,I298&lt;Datenblatt!$AB$3),100,IF(AND($C298=14,I298&lt;Datenblatt!$AB$4),100,IF(AND($C298=15,I298&lt;Datenblatt!$AB$5),100,IF(AND($C298=16,I298&lt;Datenblatt!$AB$6),100,IF(AND($C298=12,I298&lt;Datenblatt!$AB$7),100,IF(AND($C298=11,I298&lt;Datenblatt!$AB$8),100,IF($C298=13,(Datenblatt!$B$27*Übersicht!I298^3)+(Datenblatt!$C$27*Übersicht!I298^2)+(Datenblatt!$D$27*Übersicht!I298)+Datenblatt!$E$27,IF($C298=14,(Datenblatt!$B$28*Übersicht!I298^3)+(Datenblatt!$C$28*Übersicht!I298^2)+(Datenblatt!$D$28*Übersicht!I298)+Datenblatt!$E$28,IF($C298=15,(Datenblatt!$B$29*Übersicht!I298^3)+(Datenblatt!$C$29*Übersicht!I298^2)+(Datenblatt!$D$29*Übersicht!I298)+Datenblatt!$E$29,IF($C298=16,(Datenblatt!$B$30*Übersicht!I298^3)+(Datenblatt!$C$30*Übersicht!I298^2)+(Datenblatt!$D$30*Übersicht!I298)+Datenblatt!$E$30,IF($C298=12,(Datenblatt!$B$31*Übersicht!I298^3)+(Datenblatt!$C$31*Übersicht!I298^2)+(Datenblatt!$D$31*Übersicht!I298)+Datenblatt!$E$31,IF($C298=11,(Datenblatt!$B$32*Übersicht!I298^3)+(Datenblatt!$C$32*Übersicht!I298^2)+(Datenblatt!$D$32*Übersicht!I298)+Datenblatt!$E$32,0))))))))))))))))))))))))</f>
        <v>0</v>
      </c>
      <c r="P298">
        <f>IF(AND(I298="",C298=11),Datenblatt!$I$29,IF(AND(I298="",C298=12),Datenblatt!$I$29,IF(AND(I298="",C298=16),Datenblatt!$I$29,IF(AND(I298="",C298=15),Datenblatt!$I$29,IF(AND(I298="",C298=14),Datenblatt!$I$29,IF(AND(I298="",C298=13),Datenblatt!$I$29,IF(AND($C298=13,I298&gt;Datenblatt!$AC$3),0,IF(AND($C298=14,I298&gt;Datenblatt!$AC$4),0,IF(AND($C298=15,I298&gt;Datenblatt!$AC$5),0,IF(AND($C298=16,I298&gt;Datenblatt!$AC$6),0,IF(AND($C298=12,I298&gt;Datenblatt!$AC$7),0,IF(AND($C298=11,I298&gt;Datenblatt!$AC$8),0,IF(AND($C298=13,I298&lt;Datenblatt!$AB$3),100,IF(AND($C298=14,I298&lt;Datenblatt!$AB$4),100,IF(AND($C298=15,I298&lt;Datenblatt!$AB$5),100,IF(AND($C298=16,I298&lt;Datenblatt!$AB$6),100,IF(AND($C298=12,I298&lt;Datenblatt!$AB$7),100,IF(AND($C298=11,I298&lt;Datenblatt!$AB$8),100,IF($C298=13,(Datenblatt!$B$27*Übersicht!I298^3)+(Datenblatt!$C$27*Übersicht!I298^2)+(Datenblatt!$D$27*Übersicht!I298)+Datenblatt!$E$27,IF($C298=14,(Datenblatt!$B$28*Übersicht!I298^3)+(Datenblatt!$C$28*Übersicht!I298^2)+(Datenblatt!$D$28*Übersicht!I298)+Datenblatt!$E$28,IF($C298=15,(Datenblatt!$B$29*Übersicht!I298^3)+(Datenblatt!$C$29*Übersicht!I298^2)+(Datenblatt!$D$29*Übersicht!I298)+Datenblatt!$E$29,IF($C298=16,(Datenblatt!$B$30*Übersicht!I298^3)+(Datenblatt!$C$30*Übersicht!I298^2)+(Datenblatt!$D$30*Übersicht!I298)+Datenblatt!$E$30,IF($C298=12,(Datenblatt!$B$31*Übersicht!I298^3)+(Datenblatt!$C$31*Übersicht!I298^2)+(Datenblatt!$D$31*Übersicht!I298)+Datenblatt!$E$31,IF($C298=11,(Datenblatt!$B$32*Übersicht!I298^3)+(Datenblatt!$C$32*Übersicht!I298^2)+(Datenblatt!$D$32*Übersicht!I298)+Datenblatt!$E$32,0))))))))))))))))))))))))</f>
        <v>0</v>
      </c>
      <c r="Q298" s="2" t="e">
        <f t="shared" si="16"/>
        <v>#DIV/0!</v>
      </c>
      <c r="R298" s="2" t="e">
        <f t="shared" si="17"/>
        <v>#DIV/0!</v>
      </c>
      <c r="T298" s="2"/>
      <c r="U298" s="2">
        <f>Datenblatt!$I$10</f>
        <v>63</v>
      </c>
      <c r="V298" s="2">
        <f>Datenblatt!$I$18</f>
        <v>62</v>
      </c>
      <c r="W298" s="2">
        <f>Datenblatt!$I$26</f>
        <v>56</v>
      </c>
      <c r="X298" s="2">
        <f>Datenblatt!$I$34</f>
        <v>58</v>
      </c>
      <c r="Y298" s="7" t="e">
        <f t="shared" si="18"/>
        <v>#DIV/0!</v>
      </c>
      <c r="AA298" s="2">
        <f>Datenblatt!$I$5</f>
        <v>73</v>
      </c>
      <c r="AB298">
        <f>Datenblatt!$I$13</f>
        <v>80</v>
      </c>
      <c r="AC298">
        <f>Datenblatt!$I$21</f>
        <v>80</v>
      </c>
      <c r="AD298">
        <f>Datenblatt!$I$29</f>
        <v>71</v>
      </c>
      <c r="AE298">
        <f>Datenblatt!$I$37</f>
        <v>75</v>
      </c>
      <c r="AF298" s="7" t="e">
        <f t="shared" si="19"/>
        <v>#DIV/0!</v>
      </c>
    </row>
    <row r="299" spans="11:32" ht="18.75" x14ac:dyDescent="0.3">
      <c r="K299" s="3" t="e">
        <f>IF(AND($C299=13,Datenblatt!M299&lt;Datenblatt!$S$3),0,IF(AND($C299=14,Datenblatt!M299&lt;Datenblatt!$S$4),0,IF(AND($C299=15,Datenblatt!M299&lt;Datenblatt!$S$5),0,IF(AND($C299=16,Datenblatt!M299&lt;Datenblatt!$S$6),0,IF(AND($C299=12,Datenblatt!M299&lt;Datenblatt!$S$7),0,IF(AND($C299=11,Datenblatt!M299&lt;Datenblatt!$S$8),0,IF(AND($C299=13,Datenblatt!M299&gt;Datenblatt!$R$3),100,IF(AND($C299=14,Datenblatt!M299&gt;Datenblatt!$R$4),100,IF(AND($C299=15,Datenblatt!M299&gt;Datenblatt!$R$5),100,IF(AND($C299=16,Datenblatt!M299&gt;Datenblatt!$R$6),100,IF(AND($C299=12,Datenblatt!M299&gt;Datenblatt!$R$7),100,IF(AND($C299=11,Datenblatt!M299&gt;Datenblatt!$R$8),100,IF(Übersicht!$C299=13,Datenblatt!$B$35*Datenblatt!M299^3+Datenblatt!$C$35*Datenblatt!M299^2+Datenblatt!$D$35*Datenblatt!M299+Datenblatt!$E$35,IF(Übersicht!$C299=14,Datenblatt!$B$36*Datenblatt!M299^3+Datenblatt!$C$36*Datenblatt!M299^2+Datenblatt!$D$36*Datenblatt!M299+Datenblatt!$E$36,IF(Übersicht!$C299=15,Datenblatt!$B$37*Datenblatt!M299^3+Datenblatt!$C$37*Datenblatt!M299^2+Datenblatt!$D$37*Datenblatt!M299+Datenblatt!$E$37,IF(Übersicht!$C299=16,Datenblatt!$B$38*Datenblatt!M299^3+Datenblatt!$C$38*Datenblatt!M299^2+Datenblatt!$D$38*Datenblatt!M299+Datenblatt!$E$38,IF(Übersicht!$C299=12,Datenblatt!$B$39*Datenblatt!M299^3+Datenblatt!$C$39*Datenblatt!M299^2+Datenblatt!$D$39*Datenblatt!M299+Datenblatt!$E$39,IF(Übersicht!$C299=11,Datenblatt!$B$40*Datenblatt!M299^3+Datenblatt!$C$40*Datenblatt!M299^2+Datenblatt!$D$40*Datenblatt!M299+Datenblatt!$E$40,0))))))))))))))))))</f>
        <v>#DIV/0!</v>
      </c>
      <c r="L299" s="3"/>
      <c r="M299" t="e">
        <f>IF(AND(Übersicht!$C299=13,Datenblatt!O299&lt;Datenblatt!$Y$3),0,IF(AND(Übersicht!$C299=14,Datenblatt!O299&lt;Datenblatt!$Y$4),0,IF(AND(Übersicht!$C299=15,Datenblatt!O299&lt;Datenblatt!$Y$5),0,IF(AND(Übersicht!$C299=16,Datenblatt!O299&lt;Datenblatt!$Y$6),0,IF(AND(Übersicht!$C299=12,Datenblatt!O299&lt;Datenblatt!$Y$7),0,IF(AND(Übersicht!$C299=11,Datenblatt!O299&lt;Datenblatt!$Y$8),0,IF(AND($C299=13,Datenblatt!O299&gt;Datenblatt!$X$3),100,IF(AND($C299=14,Datenblatt!O299&gt;Datenblatt!$X$4),100,IF(AND($C299=15,Datenblatt!O299&gt;Datenblatt!$X$5),100,IF(AND($C299=16,Datenblatt!O299&gt;Datenblatt!$X$6),100,IF(AND($C299=12,Datenblatt!O299&gt;Datenblatt!$X$7),100,IF(AND($C299=11,Datenblatt!O299&gt;Datenblatt!$X$8),100,IF(Übersicht!$C299=13,Datenblatt!$B$11*Datenblatt!O299^3+Datenblatt!$C$11*Datenblatt!O299^2+Datenblatt!$D$11*Datenblatt!O299+Datenblatt!$E$11,IF(Übersicht!$C299=14,Datenblatt!$B$12*Datenblatt!O299^3+Datenblatt!$C$12*Datenblatt!O299^2+Datenblatt!$D$12*Datenblatt!O299+Datenblatt!$E$12,IF(Übersicht!$C299=15,Datenblatt!$B$13*Datenblatt!O299^3+Datenblatt!$C$13*Datenblatt!O299^2+Datenblatt!$D$13*Datenblatt!O299+Datenblatt!$E$13,IF(Übersicht!$C299=16,Datenblatt!$B$14*Datenblatt!O299^3+Datenblatt!$C$14*Datenblatt!O299^2+Datenblatt!$D$14*Datenblatt!O299+Datenblatt!$E$14,IF(Übersicht!$C299=12,Datenblatt!$B$15*Datenblatt!O299^3+Datenblatt!$C$15*Datenblatt!O299^2+Datenblatt!$D$15*Datenblatt!O299+Datenblatt!$E$15,IF(Übersicht!$C299=11,Datenblatt!$B$16*Datenblatt!O299^3+Datenblatt!$C$16*Datenblatt!O299^2+Datenblatt!$D$16*Datenblatt!O299+Datenblatt!$E$16,0))))))))))))))))))</f>
        <v>#DIV/0!</v>
      </c>
      <c r="N299">
        <f>IF(AND($C299=13,H299&lt;Datenblatt!$AA$3),0,IF(AND($C299=14,H299&lt;Datenblatt!$AA$4),0,IF(AND($C299=15,H299&lt;Datenblatt!$AA$5),0,IF(AND($C299=16,H299&lt;Datenblatt!$AA$6),0,IF(AND($C299=12,H299&lt;Datenblatt!$AA$7),0,IF(AND($C299=11,H299&lt;Datenblatt!$AA$8),0,IF(AND($C299=13,H299&gt;Datenblatt!$Z$3),100,IF(AND($C299=14,H299&gt;Datenblatt!$Z$4),100,IF(AND($C299=15,H299&gt;Datenblatt!$Z$5),100,IF(AND($C299=16,H299&gt;Datenblatt!$Z$6),100,IF(AND($C299=12,H299&gt;Datenblatt!$Z$7),100,IF(AND($C299=11,H299&gt;Datenblatt!$Z$8),100,IF($C299=13,(Datenblatt!$B$19*Übersicht!H299^3)+(Datenblatt!$C$19*Übersicht!H299^2)+(Datenblatt!$D$19*Übersicht!H299)+Datenblatt!$E$19,IF($C299=14,(Datenblatt!$B$20*Übersicht!H299^3)+(Datenblatt!$C$20*Übersicht!H299^2)+(Datenblatt!$D$20*Übersicht!H299)+Datenblatt!$E$20,IF($C299=15,(Datenblatt!$B$21*Übersicht!H299^3)+(Datenblatt!$C$21*Übersicht!H299^2)+(Datenblatt!$D$21*Übersicht!H299)+Datenblatt!$E$21,IF($C299=16,(Datenblatt!$B$22*Übersicht!H299^3)+(Datenblatt!$C$22*Übersicht!H299^2)+(Datenblatt!$D$22*Übersicht!H299)+Datenblatt!$E$22,IF($C299=12,(Datenblatt!$B$23*Übersicht!H299^3)+(Datenblatt!$C$23*Übersicht!H299^2)+(Datenblatt!$D$23*Übersicht!H299)+Datenblatt!$E$23,IF($C299=11,(Datenblatt!$B$24*Übersicht!H299^3)+(Datenblatt!$C$24*Übersicht!H299^2)+(Datenblatt!$D$24*Übersicht!H299)+Datenblatt!$E$24,0))))))))))))))))))</f>
        <v>0</v>
      </c>
      <c r="O299">
        <f>IF(AND(I299="",C299=11),Datenblatt!$I$26,IF(AND(I299="",C299=12),Datenblatt!$I$26,IF(AND(I299="",C299=16),Datenblatt!$I$27,IF(AND(I299="",C299=15),Datenblatt!$I$26,IF(AND(I299="",C299=14),Datenblatt!$I$26,IF(AND(I299="",C299=13),Datenblatt!$I$26,IF(AND($C299=13,I299&gt;Datenblatt!$AC$3),0,IF(AND($C299=14,I299&gt;Datenblatt!$AC$4),0,IF(AND($C299=15,I299&gt;Datenblatt!$AC$5),0,IF(AND($C299=16,I299&gt;Datenblatt!$AC$6),0,IF(AND($C299=12,I299&gt;Datenblatt!$AC$7),0,IF(AND($C299=11,I299&gt;Datenblatt!$AC$8),0,IF(AND($C299=13,I299&lt;Datenblatt!$AB$3),100,IF(AND($C299=14,I299&lt;Datenblatt!$AB$4),100,IF(AND($C299=15,I299&lt;Datenblatt!$AB$5),100,IF(AND($C299=16,I299&lt;Datenblatt!$AB$6),100,IF(AND($C299=12,I299&lt;Datenblatt!$AB$7),100,IF(AND($C299=11,I299&lt;Datenblatt!$AB$8),100,IF($C299=13,(Datenblatt!$B$27*Übersicht!I299^3)+(Datenblatt!$C$27*Übersicht!I299^2)+(Datenblatt!$D$27*Übersicht!I299)+Datenblatt!$E$27,IF($C299=14,(Datenblatt!$B$28*Übersicht!I299^3)+(Datenblatt!$C$28*Übersicht!I299^2)+(Datenblatt!$D$28*Übersicht!I299)+Datenblatt!$E$28,IF($C299=15,(Datenblatt!$B$29*Übersicht!I299^3)+(Datenblatt!$C$29*Übersicht!I299^2)+(Datenblatt!$D$29*Übersicht!I299)+Datenblatt!$E$29,IF($C299=16,(Datenblatt!$B$30*Übersicht!I299^3)+(Datenblatt!$C$30*Übersicht!I299^2)+(Datenblatt!$D$30*Übersicht!I299)+Datenblatt!$E$30,IF($C299=12,(Datenblatt!$B$31*Übersicht!I299^3)+(Datenblatt!$C$31*Übersicht!I299^2)+(Datenblatt!$D$31*Übersicht!I299)+Datenblatt!$E$31,IF($C299=11,(Datenblatt!$B$32*Übersicht!I299^3)+(Datenblatt!$C$32*Übersicht!I299^2)+(Datenblatt!$D$32*Übersicht!I299)+Datenblatt!$E$32,0))))))))))))))))))))))))</f>
        <v>0</v>
      </c>
      <c r="P299">
        <f>IF(AND(I299="",C299=11),Datenblatt!$I$29,IF(AND(I299="",C299=12),Datenblatt!$I$29,IF(AND(I299="",C299=16),Datenblatt!$I$29,IF(AND(I299="",C299=15),Datenblatt!$I$29,IF(AND(I299="",C299=14),Datenblatt!$I$29,IF(AND(I299="",C299=13),Datenblatt!$I$29,IF(AND($C299=13,I299&gt;Datenblatt!$AC$3),0,IF(AND($C299=14,I299&gt;Datenblatt!$AC$4),0,IF(AND($C299=15,I299&gt;Datenblatt!$AC$5),0,IF(AND($C299=16,I299&gt;Datenblatt!$AC$6),0,IF(AND($C299=12,I299&gt;Datenblatt!$AC$7),0,IF(AND($C299=11,I299&gt;Datenblatt!$AC$8),0,IF(AND($C299=13,I299&lt;Datenblatt!$AB$3),100,IF(AND($C299=14,I299&lt;Datenblatt!$AB$4),100,IF(AND($C299=15,I299&lt;Datenblatt!$AB$5),100,IF(AND($C299=16,I299&lt;Datenblatt!$AB$6),100,IF(AND($C299=12,I299&lt;Datenblatt!$AB$7),100,IF(AND($C299=11,I299&lt;Datenblatt!$AB$8),100,IF($C299=13,(Datenblatt!$B$27*Übersicht!I299^3)+(Datenblatt!$C$27*Übersicht!I299^2)+(Datenblatt!$D$27*Übersicht!I299)+Datenblatt!$E$27,IF($C299=14,(Datenblatt!$B$28*Übersicht!I299^3)+(Datenblatt!$C$28*Übersicht!I299^2)+(Datenblatt!$D$28*Übersicht!I299)+Datenblatt!$E$28,IF($C299=15,(Datenblatt!$B$29*Übersicht!I299^3)+(Datenblatt!$C$29*Übersicht!I299^2)+(Datenblatt!$D$29*Übersicht!I299)+Datenblatt!$E$29,IF($C299=16,(Datenblatt!$B$30*Übersicht!I299^3)+(Datenblatt!$C$30*Übersicht!I299^2)+(Datenblatt!$D$30*Übersicht!I299)+Datenblatt!$E$30,IF($C299=12,(Datenblatt!$B$31*Übersicht!I299^3)+(Datenblatt!$C$31*Übersicht!I299^2)+(Datenblatt!$D$31*Übersicht!I299)+Datenblatt!$E$31,IF($C299=11,(Datenblatt!$B$32*Übersicht!I299^3)+(Datenblatt!$C$32*Übersicht!I299^2)+(Datenblatt!$D$32*Übersicht!I299)+Datenblatt!$E$32,0))))))))))))))))))))))))</f>
        <v>0</v>
      </c>
      <c r="Q299" s="2" t="e">
        <f t="shared" si="16"/>
        <v>#DIV/0!</v>
      </c>
      <c r="R299" s="2" t="e">
        <f t="shared" si="17"/>
        <v>#DIV/0!</v>
      </c>
      <c r="T299" s="2"/>
      <c r="U299" s="2">
        <f>Datenblatt!$I$10</f>
        <v>63</v>
      </c>
      <c r="V299" s="2">
        <f>Datenblatt!$I$18</f>
        <v>62</v>
      </c>
      <c r="W299" s="2">
        <f>Datenblatt!$I$26</f>
        <v>56</v>
      </c>
      <c r="X299" s="2">
        <f>Datenblatt!$I$34</f>
        <v>58</v>
      </c>
      <c r="Y299" s="7" t="e">
        <f t="shared" si="18"/>
        <v>#DIV/0!</v>
      </c>
      <c r="AA299" s="2">
        <f>Datenblatt!$I$5</f>
        <v>73</v>
      </c>
      <c r="AB299">
        <f>Datenblatt!$I$13</f>
        <v>80</v>
      </c>
      <c r="AC299">
        <f>Datenblatt!$I$21</f>
        <v>80</v>
      </c>
      <c r="AD299">
        <f>Datenblatt!$I$29</f>
        <v>71</v>
      </c>
      <c r="AE299">
        <f>Datenblatt!$I$37</f>
        <v>75</v>
      </c>
      <c r="AF299" s="7" t="e">
        <f t="shared" si="19"/>
        <v>#DIV/0!</v>
      </c>
    </row>
    <row r="300" spans="11:32" ht="18.75" x14ac:dyDescent="0.3">
      <c r="K300" s="3" t="e">
        <f>IF(AND($C300=13,Datenblatt!M300&lt;Datenblatt!$S$3),0,IF(AND($C300=14,Datenblatt!M300&lt;Datenblatt!$S$4),0,IF(AND($C300=15,Datenblatt!M300&lt;Datenblatt!$S$5),0,IF(AND($C300=16,Datenblatt!M300&lt;Datenblatt!$S$6),0,IF(AND($C300=12,Datenblatt!M300&lt;Datenblatt!$S$7),0,IF(AND($C300=11,Datenblatt!M300&lt;Datenblatt!$S$8),0,IF(AND($C300=13,Datenblatt!M300&gt;Datenblatt!$R$3),100,IF(AND($C300=14,Datenblatt!M300&gt;Datenblatt!$R$4),100,IF(AND($C300=15,Datenblatt!M300&gt;Datenblatt!$R$5),100,IF(AND($C300=16,Datenblatt!M300&gt;Datenblatt!$R$6),100,IF(AND($C300=12,Datenblatt!M300&gt;Datenblatt!$R$7),100,IF(AND($C300=11,Datenblatt!M300&gt;Datenblatt!$R$8),100,IF(Übersicht!$C300=13,Datenblatt!$B$35*Datenblatt!M300^3+Datenblatt!$C$35*Datenblatt!M300^2+Datenblatt!$D$35*Datenblatt!M300+Datenblatt!$E$35,IF(Übersicht!$C300=14,Datenblatt!$B$36*Datenblatt!M300^3+Datenblatt!$C$36*Datenblatt!M300^2+Datenblatt!$D$36*Datenblatt!M300+Datenblatt!$E$36,IF(Übersicht!$C300=15,Datenblatt!$B$37*Datenblatt!M300^3+Datenblatt!$C$37*Datenblatt!M300^2+Datenblatt!$D$37*Datenblatt!M300+Datenblatt!$E$37,IF(Übersicht!$C300=16,Datenblatt!$B$38*Datenblatt!M300^3+Datenblatt!$C$38*Datenblatt!M300^2+Datenblatt!$D$38*Datenblatt!M300+Datenblatt!$E$38,IF(Übersicht!$C300=12,Datenblatt!$B$39*Datenblatt!M300^3+Datenblatt!$C$39*Datenblatt!M300^2+Datenblatt!$D$39*Datenblatt!M300+Datenblatt!$E$39,IF(Übersicht!$C300=11,Datenblatt!$B$40*Datenblatt!M300^3+Datenblatt!$C$40*Datenblatt!M300^2+Datenblatt!$D$40*Datenblatt!M300+Datenblatt!$E$40,0))))))))))))))))))</f>
        <v>#DIV/0!</v>
      </c>
      <c r="L300" s="3"/>
      <c r="M300" t="e">
        <f>IF(AND(Übersicht!$C300=13,Datenblatt!O300&lt;Datenblatt!$Y$3),0,IF(AND(Übersicht!$C300=14,Datenblatt!O300&lt;Datenblatt!$Y$4),0,IF(AND(Übersicht!$C300=15,Datenblatt!O300&lt;Datenblatt!$Y$5),0,IF(AND(Übersicht!$C300=16,Datenblatt!O300&lt;Datenblatt!$Y$6),0,IF(AND(Übersicht!$C300=12,Datenblatt!O300&lt;Datenblatt!$Y$7),0,IF(AND(Übersicht!$C300=11,Datenblatt!O300&lt;Datenblatt!$Y$8),0,IF(AND($C300=13,Datenblatt!O300&gt;Datenblatt!$X$3),100,IF(AND($C300=14,Datenblatt!O300&gt;Datenblatt!$X$4),100,IF(AND($C300=15,Datenblatt!O300&gt;Datenblatt!$X$5),100,IF(AND($C300=16,Datenblatt!O300&gt;Datenblatt!$X$6),100,IF(AND($C300=12,Datenblatt!O300&gt;Datenblatt!$X$7),100,IF(AND($C300=11,Datenblatt!O300&gt;Datenblatt!$X$8),100,IF(Übersicht!$C300=13,Datenblatt!$B$11*Datenblatt!O300^3+Datenblatt!$C$11*Datenblatt!O300^2+Datenblatt!$D$11*Datenblatt!O300+Datenblatt!$E$11,IF(Übersicht!$C300=14,Datenblatt!$B$12*Datenblatt!O300^3+Datenblatt!$C$12*Datenblatt!O300^2+Datenblatt!$D$12*Datenblatt!O300+Datenblatt!$E$12,IF(Übersicht!$C300=15,Datenblatt!$B$13*Datenblatt!O300^3+Datenblatt!$C$13*Datenblatt!O300^2+Datenblatt!$D$13*Datenblatt!O300+Datenblatt!$E$13,IF(Übersicht!$C300=16,Datenblatt!$B$14*Datenblatt!O300^3+Datenblatt!$C$14*Datenblatt!O300^2+Datenblatt!$D$14*Datenblatt!O300+Datenblatt!$E$14,IF(Übersicht!$C300=12,Datenblatt!$B$15*Datenblatt!O300^3+Datenblatt!$C$15*Datenblatt!O300^2+Datenblatt!$D$15*Datenblatt!O300+Datenblatt!$E$15,IF(Übersicht!$C300=11,Datenblatt!$B$16*Datenblatt!O300^3+Datenblatt!$C$16*Datenblatt!O300^2+Datenblatt!$D$16*Datenblatt!O300+Datenblatt!$E$16,0))))))))))))))))))</f>
        <v>#DIV/0!</v>
      </c>
      <c r="N300">
        <f>IF(AND($C300=13,H300&lt;Datenblatt!$AA$3),0,IF(AND($C300=14,H300&lt;Datenblatt!$AA$4),0,IF(AND($C300=15,H300&lt;Datenblatt!$AA$5),0,IF(AND($C300=16,H300&lt;Datenblatt!$AA$6),0,IF(AND($C300=12,H300&lt;Datenblatt!$AA$7),0,IF(AND($C300=11,H300&lt;Datenblatt!$AA$8),0,IF(AND($C300=13,H300&gt;Datenblatt!$Z$3),100,IF(AND($C300=14,H300&gt;Datenblatt!$Z$4),100,IF(AND($C300=15,H300&gt;Datenblatt!$Z$5),100,IF(AND($C300=16,H300&gt;Datenblatt!$Z$6),100,IF(AND($C300=12,H300&gt;Datenblatt!$Z$7),100,IF(AND($C300=11,H300&gt;Datenblatt!$Z$8),100,IF($C300=13,(Datenblatt!$B$19*Übersicht!H300^3)+(Datenblatt!$C$19*Übersicht!H300^2)+(Datenblatt!$D$19*Übersicht!H300)+Datenblatt!$E$19,IF($C300=14,(Datenblatt!$B$20*Übersicht!H300^3)+(Datenblatt!$C$20*Übersicht!H300^2)+(Datenblatt!$D$20*Übersicht!H300)+Datenblatt!$E$20,IF($C300=15,(Datenblatt!$B$21*Übersicht!H300^3)+(Datenblatt!$C$21*Übersicht!H300^2)+(Datenblatt!$D$21*Übersicht!H300)+Datenblatt!$E$21,IF($C300=16,(Datenblatt!$B$22*Übersicht!H300^3)+(Datenblatt!$C$22*Übersicht!H300^2)+(Datenblatt!$D$22*Übersicht!H300)+Datenblatt!$E$22,IF($C300=12,(Datenblatt!$B$23*Übersicht!H300^3)+(Datenblatt!$C$23*Übersicht!H300^2)+(Datenblatt!$D$23*Übersicht!H300)+Datenblatt!$E$23,IF($C300=11,(Datenblatt!$B$24*Übersicht!H300^3)+(Datenblatt!$C$24*Übersicht!H300^2)+(Datenblatt!$D$24*Übersicht!H300)+Datenblatt!$E$24,0))))))))))))))))))</f>
        <v>0</v>
      </c>
      <c r="O300">
        <f>IF(AND(I300="",C300=11),Datenblatt!$I$26,IF(AND(I300="",C300=12),Datenblatt!$I$26,IF(AND(I300="",C300=16),Datenblatt!$I$27,IF(AND(I300="",C300=15),Datenblatt!$I$26,IF(AND(I300="",C300=14),Datenblatt!$I$26,IF(AND(I300="",C300=13),Datenblatt!$I$26,IF(AND($C300=13,I300&gt;Datenblatt!$AC$3),0,IF(AND($C300=14,I300&gt;Datenblatt!$AC$4),0,IF(AND($C300=15,I300&gt;Datenblatt!$AC$5),0,IF(AND($C300=16,I300&gt;Datenblatt!$AC$6),0,IF(AND($C300=12,I300&gt;Datenblatt!$AC$7),0,IF(AND($C300=11,I300&gt;Datenblatt!$AC$8),0,IF(AND($C300=13,I300&lt;Datenblatt!$AB$3),100,IF(AND($C300=14,I300&lt;Datenblatt!$AB$4),100,IF(AND($C300=15,I300&lt;Datenblatt!$AB$5),100,IF(AND($C300=16,I300&lt;Datenblatt!$AB$6),100,IF(AND($C300=12,I300&lt;Datenblatt!$AB$7),100,IF(AND($C300=11,I300&lt;Datenblatt!$AB$8),100,IF($C300=13,(Datenblatt!$B$27*Übersicht!I300^3)+(Datenblatt!$C$27*Übersicht!I300^2)+(Datenblatt!$D$27*Übersicht!I300)+Datenblatt!$E$27,IF($C300=14,(Datenblatt!$B$28*Übersicht!I300^3)+(Datenblatt!$C$28*Übersicht!I300^2)+(Datenblatt!$D$28*Übersicht!I300)+Datenblatt!$E$28,IF($C300=15,(Datenblatt!$B$29*Übersicht!I300^3)+(Datenblatt!$C$29*Übersicht!I300^2)+(Datenblatt!$D$29*Übersicht!I300)+Datenblatt!$E$29,IF($C300=16,(Datenblatt!$B$30*Übersicht!I300^3)+(Datenblatt!$C$30*Übersicht!I300^2)+(Datenblatt!$D$30*Übersicht!I300)+Datenblatt!$E$30,IF($C300=12,(Datenblatt!$B$31*Übersicht!I300^3)+(Datenblatt!$C$31*Übersicht!I300^2)+(Datenblatt!$D$31*Übersicht!I300)+Datenblatt!$E$31,IF($C300=11,(Datenblatt!$B$32*Übersicht!I300^3)+(Datenblatt!$C$32*Übersicht!I300^2)+(Datenblatt!$D$32*Übersicht!I300)+Datenblatt!$E$32,0))))))))))))))))))))))))</f>
        <v>0</v>
      </c>
      <c r="P300">
        <f>IF(AND(I300="",C300=11),Datenblatt!$I$29,IF(AND(I300="",C300=12),Datenblatt!$I$29,IF(AND(I300="",C300=16),Datenblatt!$I$29,IF(AND(I300="",C300=15),Datenblatt!$I$29,IF(AND(I300="",C300=14),Datenblatt!$I$29,IF(AND(I300="",C300=13),Datenblatt!$I$29,IF(AND($C300=13,I300&gt;Datenblatt!$AC$3),0,IF(AND($C300=14,I300&gt;Datenblatt!$AC$4),0,IF(AND($C300=15,I300&gt;Datenblatt!$AC$5),0,IF(AND($C300=16,I300&gt;Datenblatt!$AC$6),0,IF(AND($C300=12,I300&gt;Datenblatt!$AC$7),0,IF(AND($C300=11,I300&gt;Datenblatt!$AC$8),0,IF(AND($C300=13,I300&lt;Datenblatt!$AB$3),100,IF(AND($C300=14,I300&lt;Datenblatt!$AB$4),100,IF(AND($C300=15,I300&lt;Datenblatt!$AB$5),100,IF(AND($C300=16,I300&lt;Datenblatt!$AB$6),100,IF(AND($C300=12,I300&lt;Datenblatt!$AB$7),100,IF(AND($C300=11,I300&lt;Datenblatt!$AB$8),100,IF($C300=13,(Datenblatt!$B$27*Übersicht!I300^3)+(Datenblatt!$C$27*Übersicht!I300^2)+(Datenblatt!$D$27*Übersicht!I300)+Datenblatt!$E$27,IF($C300=14,(Datenblatt!$B$28*Übersicht!I300^3)+(Datenblatt!$C$28*Übersicht!I300^2)+(Datenblatt!$D$28*Übersicht!I300)+Datenblatt!$E$28,IF($C300=15,(Datenblatt!$B$29*Übersicht!I300^3)+(Datenblatt!$C$29*Übersicht!I300^2)+(Datenblatt!$D$29*Übersicht!I300)+Datenblatt!$E$29,IF($C300=16,(Datenblatt!$B$30*Übersicht!I300^3)+(Datenblatt!$C$30*Übersicht!I300^2)+(Datenblatt!$D$30*Übersicht!I300)+Datenblatt!$E$30,IF($C300=12,(Datenblatt!$B$31*Übersicht!I300^3)+(Datenblatt!$C$31*Übersicht!I300^2)+(Datenblatt!$D$31*Übersicht!I300)+Datenblatt!$E$31,IF($C300=11,(Datenblatt!$B$32*Übersicht!I300^3)+(Datenblatt!$C$32*Übersicht!I300^2)+(Datenblatt!$D$32*Übersicht!I300)+Datenblatt!$E$32,0))))))))))))))))))))))))</f>
        <v>0</v>
      </c>
      <c r="Q300" s="2" t="e">
        <f t="shared" si="16"/>
        <v>#DIV/0!</v>
      </c>
      <c r="R300" s="2" t="e">
        <f t="shared" si="17"/>
        <v>#DIV/0!</v>
      </c>
      <c r="T300" s="2"/>
      <c r="U300" s="2">
        <f>Datenblatt!$I$10</f>
        <v>63</v>
      </c>
      <c r="V300" s="2">
        <f>Datenblatt!$I$18</f>
        <v>62</v>
      </c>
      <c r="W300" s="2">
        <f>Datenblatt!$I$26</f>
        <v>56</v>
      </c>
      <c r="X300" s="2">
        <f>Datenblatt!$I$34</f>
        <v>58</v>
      </c>
      <c r="Y300" s="7" t="e">
        <f t="shared" si="18"/>
        <v>#DIV/0!</v>
      </c>
      <c r="AA300" s="2">
        <f>Datenblatt!$I$5</f>
        <v>73</v>
      </c>
      <c r="AB300">
        <f>Datenblatt!$I$13</f>
        <v>80</v>
      </c>
      <c r="AC300">
        <f>Datenblatt!$I$21</f>
        <v>80</v>
      </c>
      <c r="AD300">
        <f>Datenblatt!$I$29</f>
        <v>71</v>
      </c>
      <c r="AE300">
        <f>Datenblatt!$I$37</f>
        <v>75</v>
      </c>
      <c r="AF300" s="7" t="e">
        <f t="shared" si="19"/>
        <v>#DIV/0!</v>
      </c>
    </row>
    <row r="301" spans="11:32" ht="18.75" x14ac:dyDescent="0.3">
      <c r="K301" s="3" t="e">
        <f>IF(AND($C301=13,Datenblatt!M301&lt;Datenblatt!$S$3),0,IF(AND($C301=14,Datenblatt!M301&lt;Datenblatt!$S$4),0,IF(AND($C301=15,Datenblatt!M301&lt;Datenblatt!$S$5),0,IF(AND($C301=16,Datenblatt!M301&lt;Datenblatt!$S$6),0,IF(AND($C301=12,Datenblatt!M301&lt;Datenblatt!$S$7),0,IF(AND($C301=11,Datenblatt!M301&lt;Datenblatt!$S$8),0,IF(AND($C301=13,Datenblatt!M301&gt;Datenblatt!$R$3),100,IF(AND($C301=14,Datenblatt!M301&gt;Datenblatt!$R$4),100,IF(AND($C301=15,Datenblatt!M301&gt;Datenblatt!$R$5),100,IF(AND($C301=16,Datenblatt!M301&gt;Datenblatt!$R$6),100,IF(AND($C301=12,Datenblatt!M301&gt;Datenblatt!$R$7),100,IF(AND($C301=11,Datenblatt!M301&gt;Datenblatt!$R$8),100,IF(Übersicht!$C301=13,Datenblatt!$B$35*Datenblatt!M301^3+Datenblatt!$C$35*Datenblatt!M301^2+Datenblatt!$D$35*Datenblatt!M301+Datenblatt!$E$35,IF(Übersicht!$C301=14,Datenblatt!$B$36*Datenblatt!M301^3+Datenblatt!$C$36*Datenblatt!M301^2+Datenblatt!$D$36*Datenblatt!M301+Datenblatt!$E$36,IF(Übersicht!$C301=15,Datenblatt!$B$37*Datenblatt!M301^3+Datenblatt!$C$37*Datenblatt!M301^2+Datenblatt!$D$37*Datenblatt!M301+Datenblatt!$E$37,IF(Übersicht!$C301=16,Datenblatt!$B$38*Datenblatt!M301^3+Datenblatt!$C$38*Datenblatt!M301^2+Datenblatt!$D$38*Datenblatt!M301+Datenblatt!$E$38,IF(Übersicht!$C301=12,Datenblatt!$B$39*Datenblatt!M301^3+Datenblatt!$C$39*Datenblatt!M301^2+Datenblatt!$D$39*Datenblatt!M301+Datenblatt!$E$39,IF(Übersicht!$C301=11,Datenblatt!$B$40*Datenblatt!M301^3+Datenblatt!$C$40*Datenblatt!M301^2+Datenblatt!$D$40*Datenblatt!M301+Datenblatt!$E$40,0))))))))))))))))))</f>
        <v>#DIV/0!</v>
      </c>
      <c r="L301" s="3"/>
      <c r="M301" t="e">
        <f>IF(AND(Übersicht!$C301=13,Datenblatt!O301&lt;Datenblatt!$Y$3),0,IF(AND(Übersicht!$C301=14,Datenblatt!O301&lt;Datenblatt!$Y$4),0,IF(AND(Übersicht!$C301=15,Datenblatt!O301&lt;Datenblatt!$Y$5),0,IF(AND(Übersicht!$C301=16,Datenblatt!O301&lt;Datenblatt!$Y$6),0,IF(AND(Übersicht!$C301=12,Datenblatt!O301&lt;Datenblatt!$Y$7),0,IF(AND(Übersicht!$C301=11,Datenblatt!O301&lt;Datenblatt!$Y$8),0,IF(AND($C301=13,Datenblatt!O301&gt;Datenblatt!$X$3),100,IF(AND($C301=14,Datenblatt!O301&gt;Datenblatt!$X$4),100,IF(AND($C301=15,Datenblatt!O301&gt;Datenblatt!$X$5),100,IF(AND($C301=16,Datenblatt!O301&gt;Datenblatt!$X$6),100,IF(AND($C301=12,Datenblatt!O301&gt;Datenblatt!$X$7),100,IF(AND($C301=11,Datenblatt!O301&gt;Datenblatt!$X$8),100,IF(Übersicht!$C301=13,Datenblatt!$B$11*Datenblatt!O301^3+Datenblatt!$C$11*Datenblatt!O301^2+Datenblatt!$D$11*Datenblatt!O301+Datenblatt!$E$11,IF(Übersicht!$C301=14,Datenblatt!$B$12*Datenblatt!O301^3+Datenblatt!$C$12*Datenblatt!O301^2+Datenblatt!$D$12*Datenblatt!O301+Datenblatt!$E$12,IF(Übersicht!$C301=15,Datenblatt!$B$13*Datenblatt!O301^3+Datenblatt!$C$13*Datenblatt!O301^2+Datenblatt!$D$13*Datenblatt!O301+Datenblatt!$E$13,IF(Übersicht!$C301=16,Datenblatt!$B$14*Datenblatt!O301^3+Datenblatt!$C$14*Datenblatt!O301^2+Datenblatt!$D$14*Datenblatt!O301+Datenblatt!$E$14,IF(Übersicht!$C301=12,Datenblatt!$B$15*Datenblatt!O301^3+Datenblatt!$C$15*Datenblatt!O301^2+Datenblatt!$D$15*Datenblatt!O301+Datenblatt!$E$15,IF(Übersicht!$C301=11,Datenblatt!$B$16*Datenblatt!O301^3+Datenblatt!$C$16*Datenblatt!O301^2+Datenblatt!$D$16*Datenblatt!O301+Datenblatt!$E$16,0))))))))))))))))))</f>
        <v>#DIV/0!</v>
      </c>
      <c r="N301">
        <f>IF(AND($C301=13,H301&lt;Datenblatt!$AA$3),0,IF(AND($C301=14,H301&lt;Datenblatt!$AA$4),0,IF(AND($C301=15,H301&lt;Datenblatt!$AA$5),0,IF(AND($C301=16,H301&lt;Datenblatt!$AA$6),0,IF(AND($C301=12,H301&lt;Datenblatt!$AA$7),0,IF(AND($C301=11,H301&lt;Datenblatt!$AA$8),0,IF(AND($C301=13,H301&gt;Datenblatt!$Z$3),100,IF(AND($C301=14,H301&gt;Datenblatt!$Z$4),100,IF(AND($C301=15,H301&gt;Datenblatt!$Z$5),100,IF(AND($C301=16,H301&gt;Datenblatt!$Z$6),100,IF(AND($C301=12,H301&gt;Datenblatt!$Z$7),100,IF(AND($C301=11,H301&gt;Datenblatt!$Z$8),100,IF($C301=13,(Datenblatt!$B$19*Übersicht!H301^3)+(Datenblatt!$C$19*Übersicht!H301^2)+(Datenblatt!$D$19*Übersicht!H301)+Datenblatt!$E$19,IF($C301=14,(Datenblatt!$B$20*Übersicht!H301^3)+(Datenblatt!$C$20*Übersicht!H301^2)+(Datenblatt!$D$20*Übersicht!H301)+Datenblatt!$E$20,IF($C301=15,(Datenblatt!$B$21*Übersicht!H301^3)+(Datenblatt!$C$21*Übersicht!H301^2)+(Datenblatt!$D$21*Übersicht!H301)+Datenblatt!$E$21,IF($C301=16,(Datenblatt!$B$22*Übersicht!H301^3)+(Datenblatt!$C$22*Übersicht!H301^2)+(Datenblatt!$D$22*Übersicht!H301)+Datenblatt!$E$22,IF($C301=12,(Datenblatt!$B$23*Übersicht!H301^3)+(Datenblatt!$C$23*Übersicht!H301^2)+(Datenblatt!$D$23*Übersicht!H301)+Datenblatt!$E$23,IF($C301=11,(Datenblatt!$B$24*Übersicht!H301^3)+(Datenblatt!$C$24*Übersicht!H301^2)+(Datenblatt!$D$24*Übersicht!H301)+Datenblatt!$E$24,0))))))))))))))))))</f>
        <v>0</v>
      </c>
      <c r="O301">
        <f>IF(AND(I301="",C301=11),Datenblatt!$I$26,IF(AND(I301="",C301=12),Datenblatt!$I$26,IF(AND(I301="",C301=16),Datenblatt!$I$27,IF(AND(I301="",C301=15),Datenblatt!$I$26,IF(AND(I301="",C301=14),Datenblatt!$I$26,IF(AND(I301="",C301=13),Datenblatt!$I$26,IF(AND($C301=13,I301&gt;Datenblatt!$AC$3),0,IF(AND($C301=14,I301&gt;Datenblatt!$AC$4),0,IF(AND($C301=15,I301&gt;Datenblatt!$AC$5),0,IF(AND($C301=16,I301&gt;Datenblatt!$AC$6),0,IF(AND($C301=12,I301&gt;Datenblatt!$AC$7),0,IF(AND($C301=11,I301&gt;Datenblatt!$AC$8),0,IF(AND($C301=13,I301&lt;Datenblatt!$AB$3),100,IF(AND($C301=14,I301&lt;Datenblatt!$AB$4),100,IF(AND($C301=15,I301&lt;Datenblatt!$AB$5),100,IF(AND($C301=16,I301&lt;Datenblatt!$AB$6),100,IF(AND($C301=12,I301&lt;Datenblatt!$AB$7),100,IF(AND($C301=11,I301&lt;Datenblatt!$AB$8),100,IF($C301=13,(Datenblatt!$B$27*Übersicht!I301^3)+(Datenblatt!$C$27*Übersicht!I301^2)+(Datenblatt!$D$27*Übersicht!I301)+Datenblatt!$E$27,IF($C301=14,(Datenblatt!$B$28*Übersicht!I301^3)+(Datenblatt!$C$28*Übersicht!I301^2)+(Datenblatt!$D$28*Übersicht!I301)+Datenblatt!$E$28,IF($C301=15,(Datenblatt!$B$29*Übersicht!I301^3)+(Datenblatt!$C$29*Übersicht!I301^2)+(Datenblatt!$D$29*Übersicht!I301)+Datenblatt!$E$29,IF($C301=16,(Datenblatt!$B$30*Übersicht!I301^3)+(Datenblatt!$C$30*Übersicht!I301^2)+(Datenblatt!$D$30*Übersicht!I301)+Datenblatt!$E$30,IF($C301=12,(Datenblatt!$B$31*Übersicht!I301^3)+(Datenblatt!$C$31*Übersicht!I301^2)+(Datenblatt!$D$31*Übersicht!I301)+Datenblatt!$E$31,IF($C301=11,(Datenblatt!$B$32*Übersicht!I301^3)+(Datenblatt!$C$32*Übersicht!I301^2)+(Datenblatt!$D$32*Übersicht!I301)+Datenblatt!$E$32,0))))))))))))))))))))))))</f>
        <v>0</v>
      </c>
      <c r="P301">
        <f>IF(AND(I301="",C301=11),Datenblatt!$I$29,IF(AND(I301="",C301=12),Datenblatt!$I$29,IF(AND(I301="",C301=16),Datenblatt!$I$29,IF(AND(I301="",C301=15),Datenblatt!$I$29,IF(AND(I301="",C301=14),Datenblatt!$I$29,IF(AND(I301="",C301=13),Datenblatt!$I$29,IF(AND($C301=13,I301&gt;Datenblatt!$AC$3),0,IF(AND($C301=14,I301&gt;Datenblatt!$AC$4),0,IF(AND($C301=15,I301&gt;Datenblatt!$AC$5),0,IF(AND($C301=16,I301&gt;Datenblatt!$AC$6),0,IF(AND($C301=12,I301&gt;Datenblatt!$AC$7),0,IF(AND($C301=11,I301&gt;Datenblatt!$AC$8),0,IF(AND($C301=13,I301&lt;Datenblatt!$AB$3),100,IF(AND($C301=14,I301&lt;Datenblatt!$AB$4),100,IF(AND($C301=15,I301&lt;Datenblatt!$AB$5),100,IF(AND($C301=16,I301&lt;Datenblatt!$AB$6),100,IF(AND($C301=12,I301&lt;Datenblatt!$AB$7),100,IF(AND($C301=11,I301&lt;Datenblatt!$AB$8),100,IF($C301=13,(Datenblatt!$B$27*Übersicht!I301^3)+(Datenblatt!$C$27*Übersicht!I301^2)+(Datenblatt!$D$27*Übersicht!I301)+Datenblatt!$E$27,IF($C301=14,(Datenblatt!$B$28*Übersicht!I301^3)+(Datenblatt!$C$28*Übersicht!I301^2)+(Datenblatt!$D$28*Übersicht!I301)+Datenblatt!$E$28,IF($C301=15,(Datenblatt!$B$29*Übersicht!I301^3)+(Datenblatt!$C$29*Übersicht!I301^2)+(Datenblatt!$D$29*Übersicht!I301)+Datenblatt!$E$29,IF($C301=16,(Datenblatt!$B$30*Übersicht!I301^3)+(Datenblatt!$C$30*Übersicht!I301^2)+(Datenblatt!$D$30*Übersicht!I301)+Datenblatt!$E$30,IF($C301=12,(Datenblatt!$B$31*Übersicht!I301^3)+(Datenblatt!$C$31*Übersicht!I301^2)+(Datenblatt!$D$31*Übersicht!I301)+Datenblatt!$E$31,IF($C301=11,(Datenblatt!$B$32*Übersicht!I301^3)+(Datenblatt!$C$32*Übersicht!I301^2)+(Datenblatt!$D$32*Übersicht!I301)+Datenblatt!$E$32,0))))))))))))))))))))))))</f>
        <v>0</v>
      </c>
      <c r="Q301" s="2" t="e">
        <f t="shared" si="16"/>
        <v>#DIV/0!</v>
      </c>
      <c r="R301" s="2" t="e">
        <f t="shared" si="17"/>
        <v>#DIV/0!</v>
      </c>
      <c r="T301" s="2"/>
      <c r="U301" s="2">
        <f>Datenblatt!$I$10</f>
        <v>63</v>
      </c>
      <c r="V301" s="2">
        <f>Datenblatt!$I$18</f>
        <v>62</v>
      </c>
      <c r="W301" s="2">
        <f>Datenblatt!$I$26</f>
        <v>56</v>
      </c>
      <c r="X301" s="2">
        <f>Datenblatt!$I$34</f>
        <v>58</v>
      </c>
      <c r="Y301" s="7" t="e">
        <f t="shared" si="18"/>
        <v>#DIV/0!</v>
      </c>
      <c r="AA301" s="2">
        <f>Datenblatt!$I$5</f>
        <v>73</v>
      </c>
      <c r="AB301">
        <f>Datenblatt!$I$13</f>
        <v>80</v>
      </c>
      <c r="AC301">
        <f>Datenblatt!$I$21</f>
        <v>80</v>
      </c>
      <c r="AD301">
        <f>Datenblatt!$I$29</f>
        <v>71</v>
      </c>
      <c r="AE301">
        <f>Datenblatt!$I$37</f>
        <v>75</v>
      </c>
      <c r="AF301" s="7" t="e">
        <f t="shared" si="19"/>
        <v>#DIV/0!</v>
      </c>
    </row>
    <row r="302" spans="11:32" ht="18.75" x14ac:dyDescent="0.3">
      <c r="K302" s="3" t="e">
        <f>IF(AND($C302=13,Datenblatt!M302&lt;Datenblatt!$S$3),0,IF(AND($C302=14,Datenblatt!M302&lt;Datenblatt!$S$4),0,IF(AND($C302=15,Datenblatt!M302&lt;Datenblatt!$S$5),0,IF(AND($C302=16,Datenblatt!M302&lt;Datenblatt!$S$6),0,IF(AND($C302=12,Datenblatt!M302&lt;Datenblatt!$S$7),0,IF(AND($C302=11,Datenblatt!M302&lt;Datenblatt!$S$8),0,IF(AND($C302=13,Datenblatt!M302&gt;Datenblatt!$R$3),100,IF(AND($C302=14,Datenblatt!M302&gt;Datenblatt!$R$4),100,IF(AND($C302=15,Datenblatt!M302&gt;Datenblatt!$R$5),100,IF(AND($C302=16,Datenblatt!M302&gt;Datenblatt!$R$6),100,IF(AND($C302=12,Datenblatt!M302&gt;Datenblatt!$R$7),100,IF(AND($C302=11,Datenblatt!M302&gt;Datenblatt!$R$8),100,IF(Übersicht!$C302=13,Datenblatt!$B$35*Datenblatt!M302^3+Datenblatt!$C$35*Datenblatt!M302^2+Datenblatt!$D$35*Datenblatt!M302+Datenblatt!$E$35,IF(Übersicht!$C302=14,Datenblatt!$B$36*Datenblatt!M302^3+Datenblatt!$C$36*Datenblatt!M302^2+Datenblatt!$D$36*Datenblatt!M302+Datenblatt!$E$36,IF(Übersicht!$C302=15,Datenblatt!$B$37*Datenblatt!M302^3+Datenblatt!$C$37*Datenblatt!M302^2+Datenblatt!$D$37*Datenblatt!M302+Datenblatt!$E$37,IF(Übersicht!$C302=16,Datenblatt!$B$38*Datenblatt!M302^3+Datenblatt!$C$38*Datenblatt!M302^2+Datenblatt!$D$38*Datenblatt!M302+Datenblatt!$E$38,IF(Übersicht!$C302=12,Datenblatt!$B$39*Datenblatt!M302^3+Datenblatt!$C$39*Datenblatt!M302^2+Datenblatt!$D$39*Datenblatt!M302+Datenblatt!$E$39,IF(Übersicht!$C302=11,Datenblatt!$B$40*Datenblatt!M302^3+Datenblatt!$C$40*Datenblatt!M302^2+Datenblatt!$D$40*Datenblatt!M302+Datenblatt!$E$40,0))))))))))))))))))</f>
        <v>#DIV/0!</v>
      </c>
      <c r="L302" s="3"/>
      <c r="M302" t="e">
        <f>IF(AND(Übersicht!$C302=13,Datenblatt!O302&lt;Datenblatt!$Y$3),0,IF(AND(Übersicht!$C302=14,Datenblatt!O302&lt;Datenblatt!$Y$4),0,IF(AND(Übersicht!$C302=15,Datenblatt!O302&lt;Datenblatt!$Y$5),0,IF(AND(Übersicht!$C302=16,Datenblatt!O302&lt;Datenblatt!$Y$6),0,IF(AND(Übersicht!$C302=12,Datenblatt!O302&lt;Datenblatt!$Y$7),0,IF(AND(Übersicht!$C302=11,Datenblatt!O302&lt;Datenblatt!$Y$8),0,IF(AND($C302=13,Datenblatt!O302&gt;Datenblatt!$X$3),100,IF(AND($C302=14,Datenblatt!O302&gt;Datenblatt!$X$4),100,IF(AND($C302=15,Datenblatt!O302&gt;Datenblatt!$X$5),100,IF(AND($C302=16,Datenblatt!O302&gt;Datenblatt!$X$6),100,IF(AND($C302=12,Datenblatt!O302&gt;Datenblatt!$X$7),100,IF(AND($C302=11,Datenblatt!O302&gt;Datenblatt!$X$8),100,IF(Übersicht!$C302=13,Datenblatt!$B$11*Datenblatt!O302^3+Datenblatt!$C$11*Datenblatt!O302^2+Datenblatt!$D$11*Datenblatt!O302+Datenblatt!$E$11,IF(Übersicht!$C302=14,Datenblatt!$B$12*Datenblatt!O302^3+Datenblatt!$C$12*Datenblatt!O302^2+Datenblatt!$D$12*Datenblatt!O302+Datenblatt!$E$12,IF(Übersicht!$C302=15,Datenblatt!$B$13*Datenblatt!O302^3+Datenblatt!$C$13*Datenblatt!O302^2+Datenblatt!$D$13*Datenblatt!O302+Datenblatt!$E$13,IF(Übersicht!$C302=16,Datenblatt!$B$14*Datenblatt!O302^3+Datenblatt!$C$14*Datenblatt!O302^2+Datenblatt!$D$14*Datenblatt!O302+Datenblatt!$E$14,IF(Übersicht!$C302=12,Datenblatt!$B$15*Datenblatt!O302^3+Datenblatt!$C$15*Datenblatt!O302^2+Datenblatt!$D$15*Datenblatt!O302+Datenblatt!$E$15,IF(Übersicht!$C302=11,Datenblatt!$B$16*Datenblatt!O302^3+Datenblatt!$C$16*Datenblatt!O302^2+Datenblatt!$D$16*Datenblatt!O302+Datenblatt!$E$16,0))))))))))))))))))</f>
        <v>#DIV/0!</v>
      </c>
      <c r="N302">
        <f>IF(AND($C302=13,H302&lt;Datenblatt!$AA$3),0,IF(AND($C302=14,H302&lt;Datenblatt!$AA$4),0,IF(AND($C302=15,H302&lt;Datenblatt!$AA$5),0,IF(AND($C302=16,H302&lt;Datenblatt!$AA$6),0,IF(AND($C302=12,H302&lt;Datenblatt!$AA$7),0,IF(AND($C302=11,H302&lt;Datenblatt!$AA$8),0,IF(AND($C302=13,H302&gt;Datenblatt!$Z$3),100,IF(AND($C302=14,H302&gt;Datenblatt!$Z$4),100,IF(AND($C302=15,H302&gt;Datenblatt!$Z$5),100,IF(AND($C302=16,H302&gt;Datenblatt!$Z$6),100,IF(AND($C302=12,H302&gt;Datenblatt!$Z$7),100,IF(AND($C302=11,H302&gt;Datenblatt!$Z$8),100,IF($C302=13,(Datenblatt!$B$19*Übersicht!H302^3)+(Datenblatt!$C$19*Übersicht!H302^2)+(Datenblatt!$D$19*Übersicht!H302)+Datenblatt!$E$19,IF($C302=14,(Datenblatt!$B$20*Übersicht!H302^3)+(Datenblatt!$C$20*Übersicht!H302^2)+(Datenblatt!$D$20*Übersicht!H302)+Datenblatt!$E$20,IF($C302=15,(Datenblatt!$B$21*Übersicht!H302^3)+(Datenblatt!$C$21*Übersicht!H302^2)+(Datenblatt!$D$21*Übersicht!H302)+Datenblatt!$E$21,IF($C302=16,(Datenblatt!$B$22*Übersicht!H302^3)+(Datenblatt!$C$22*Übersicht!H302^2)+(Datenblatt!$D$22*Übersicht!H302)+Datenblatt!$E$22,IF($C302=12,(Datenblatt!$B$23*Übersicht!H302^3)+(Datenblatt!$C$23*Übersicht!H302^2)+(Datenblatt!$D$23*Übersicht!H302)+Datenblatt!$E$23,IF($C302=11,(Datenblatt!$B$24*Übersicht!H302^3)+(Datenblatt!$C$24*Übersicht!H302^2)+(Datenblatt!$D$24*Übersicht!H302)+Datenblatt!$E$24,0))))))))))))))))))</f>
        <v>0</v>
      </c>
      <c r="O302">
        <f>IF(AND(I302="",C302=11),Datenblatt!$I$26,IF(AND(I302="",C302=12),Datenblatt!$I$26,IF(AND(I302="",C302=16),Datenblatt!$I$27,IF(AND(I302="",C302=15),Datenblatt!$I$26,IF(AND(I302="",C302=14),Datenblatt!$I$26,IF(AND(I302="",C302=13),Datenblatt!$I$26,IF(AND($C302=13,I302&gt;Datenblatt!$AC$3),0,IF(AND($C302=14,I302&gt;Datenblatt!$AC$4),0,IF(AND($C302=15,I302&gt;Datenblatt!$AC$5),0,IF(AND($C302=16,I302&gt;Datenblatt!$AC$6),0,IF(AND($C302=12,I302&gt;Datenblatt!$AC$7),0,IF(AND($C302=11,I302&gt;Datenblatt!$AC$8),0,IF(AND($C302=13,I302&lt;Datenblatt!$AB$3),100,IF(AND($C302=14,I302&lt;Datenblatt!$AB$4),100,IF(AND($C302=15,I302&lt;Datenblatt!$AB$5),100,IF(AND($C302=16,I302&lt;Datenblatt!$AB$6),100,IF(AND($C302=12,I302&lt;Datenblatt!$AB$7),100,IF(AND($C302=11,I302&lt;Datenblatt!$AB$8),100,IF($C302=13,(Datenblatt!$B$27*Übersicht!I302^3)+(Datenblatt!$C$27*Übersicht!I302^2)+(Datenblatt!$D$27*Übersicht!I302)+Datenblatt!$E$27,IF($C302=14,(Datenblatt!$B$28*Übersicht!I302^3)+(Datenblatt!$C$28*Übersicht!I302^2)+(Datenblatt!$D$28*Übersicht!I302)+Datenblatt!$E$28,IF($C302=15,(Datenblatt!$B$29*Übersicht!I302^3)+(Datenblatt!$C$29*Übersicht!I302^2)+(Datenblatt!$D$29*Übersicht!I302)+Datenblatt!$E$29,IF($C302=16,(Datenblatt!$B$30*Übersicht!I302^3)+(Datenblatt!$C$30*Übersicht!I302^2)+(Datenblatt!$D$30*Übersicht!I302)+Datenblatt!$E$30,IF($C302=12,(Datenblatt!$B$31*Übersicht!I302^3)+(Datenblatt!$C$31*Übersicht!I302^2)+(Datenblatt!$D$31*Übersicht!I302)+Datenblatt!$E$31,IF($C302=11,(Datenblatt!$B$32*Übersicht!I302^3)+(Datenblatt!$C$32*Übersicht!I302^2)+(Datenblatt!$D$32*Übersicht!I302)+Datenblatt!$E$32,0))))))))))))))))))))))))</f>
        <v>0</v>
      </c>
      <c r="P302">
        <f>IF(AND(I302="",C302=11),Datenblatt!$I$29,IF(AND(I302="",C302=12),Datenblatt!$I$29,IF(AND(I302="",C302=16),Datenblatt!$I$29,IF(AND(I302="",C302=15),Datenblatt!$I$29,IF(AND(I302="",C302=14),Datenblatt!$I$29,IF(AND(I302="",C302=13),Datenblatt!$I$29,IF(AND($C302=13,I302&gt;Datenblatt!$AC$3),0,IF(AND($C302=14,I302&gt;Datenblatt!$AC$4),0,IF(AND($C302=15,I302&gt;Datenblatt!$AC$5),0,IF(AND($C302=16,I302&gt;Datenblatt!$AC$6),0,IF(AND($C302=12,I302&gt;Datenblatt!$AC$7),0,IF(AND($C302=11,I302&gt;Datenblatt!$AC$8),0,IF(AND($C302=13,I302&lt;Datenblatt!$AB$3),100,IF(AND($C302=14,I302&lt;Datenblatt!$AB$4),100,IF(AND($C302=15,I302&lt;Datenblatt!$AB$5),100,IF(AND($C302=16,I302&lt;Datenblatt!$AB$6),100,IF(AND($C302=12,I302&lt;Datenblatt!$AB$7),100,IF(AND($C302=11,I302&lt;Datenblatt!$AB$8),100,IF($C302=13,(Datenblatt!$B$27*Übersicht!I302^3)+(Datenblatt!$C$27*Übersicht!I302^2)+(Datenblatt!$D$27*Übersicht!I302)+Datenblatt!$E$27,IF($C302=14,(Datenblatt!$B$28*Übersicht!I302^3)+(Datenblatt!$C$28*Übersicht!I302^2)+(Datenblatt!$D$28*Übersicht!I302)+Datenblatt!$E$28,IF($C302=15,(Datenblatt!$B$29*Übersicht!I302^3)+(Datenblatt!$C$29*Übersicht!I302^2)+(Datenblatt!$D$29*Übersicht!I302)+Datenblatt!$E$29,IF($C302=16,(Datenblatt!$B$30*Übersicht!I302^3)+(Datenblatt!$C$30*Übersicht!I302^2)+(Datenblatt!$D$30*Übersicht!I302)+Datenblatt!$E$30,IF($C302=12,(Datenblatt!$B$31*Übersicht!I302^3)+(Datenblatt!$C$31*Übersicht!I302^2)+(Datenblatt!$D$31*Übersicht!I302)+Datenblatt!$E$31,IF($C302=11,(Datenblatt!$B$32*Übersicht!I302^3)+(Datenblatt!$C$32*Übersicht!I302^2)+(Datenblatt!$D$32*Übersicht!I302)+Datenblatt!$E$32,0))))))))))))))))))))))))</f>
        <v>0</v>
      </c>
      <c r="Q302" s="2" t="e">
        <f t="shared" si="16"/>
        <v>#DIV/0!</v>
      </c>
      <c r="R302" s="2" t="e">
        <f t="shared" si="17"/>
        <v>#DIV/0!</v>
      </c>
      <c r="T302" s="2"/>
      <c r="U302" s="2">
        <f>Datenblatt!$I$10</f>
        <v>63</v>
      </c>
      <c r="V302" s="2">
        <f>Datenblatt!$I$18</f>
        <v>62</v>
      </c>
      <c r="W302" s="2">
        <f>Datenblatt!$I$26</f>
        <v>56</v>
      </c>
      <c r="X302" s="2">
        <f>Datenblatt!$I$34</f>
        <v>58</v>
      </c>
      <c r="Y302" s="7" t="e">
        <f t="shared" si="18"/>
        <v>#DIV/0!</v>
      </c>
      <c r="AA302" s="2">
        <f>Datenblatt!$I$5</f>
        <v>73</v>
      </c>
      <c r="AB302">
        <f>Datenblatt!$I$13</f>
        <v>80</v>
      </c>
      <c r="AC302">
        <f>Datenblatt!$I$21</f>
        <v>80</v>
      </c>
      <c r="AD302">
        <f>Datenblatt!$I$29</f>
        <v>71</v>
      </c>
      <c r="AE302">
        <f>Datenblatt!$I$37</f>
        <v>75</v>
      </c>
      <c r="AF302" s="7" t="e">
        <f t="shared" si="19"/>
        <v>#DIV/0!</v>
      </c>
    </row>
    <row r="303" spans="11:32" ht="18.75" x14ac:dyDescent="0.3">
      <c r="K303" s="3" t="e">
        <f>IF(AND($C303=13,Datenblatt!M303&lt;Datenblatt!$S$3),0,IF(AND($C303=14,Datenblatt!M303&lt;Datenblatt!$S$4),0,IF(AND($C303=15,Datenblatt!M303&lt;Datenblatt!$S$5),0,IF(AND($C303=16,Datenblatt!M303&lt;Datenblatt!$S$6),0,IF(AND($C303=12,Datenblatt!M303&lt;Datenblatt!$S$7),0,IF(AND($C303=11,Datenblatt!M303&lt;Datenblatt!$S$8),0,IF(AND($C303=13,Datenblatt!M303&gt;Datenblatt!$R$3),100,IF(AND($C303=14,Datenblatt!M303&gt;Datenblatt!$R$4),100,IF(AND($C303=15,Datenblatt!M303&gt;Datenblatt!$R$5),100,IF(AND($C303=16,Datenblatt!M303&gt;Datenblatt!$R$6),100,IF(AND($C303=12,Datenblatt!M303&gt;Datenblatt!$R$7),100,IF(AND($C303=11,Datenblatt!M303&gt;Datenblatt!$R$8),100,IF(Übersicht!$C303=13,Datenblatt!$B$35*Datenblatt!M303^3+Datenblatt!$C$35*Datenblatt!M303^2+Datenblatt!$D$35*Datenblatt!M303+Datenblatt!$E$35,IF(Übersicht!$C303=14,Datenblatt!$B$36*Datenblatt!M303^3+Datenblatt!$C$36*Datenblatt!M303^2+Datenblatt!$D$36*Datenblatt!M303+Datenblatt!$E$36,IF(Übersicht!$C303=15,Datenblatt!$B$37*Datenblatt!M303^3+Datenblatt!$C$37*Datenblatt!M303^2+Datenblatt!$D$37*Datenblatt!M303+Datenblatt!$E$37,IF(Übersicht!$C303=16,Datenblatt!$B$38*Datenblatt!M303^3+Datenblatt!$C$38*Datenblatt!M303^2+Datenblatt!$D$38*Datenblatt!M303+Datenblatt!$E$38,IF(Übersicht!$C303=12,Datenblatt!$B$39*Datenblatt!M303^3+Datenblatt!$C$39*Datenblatt!M303^2+Datenblatt!$D$39*Datenblatt!M303+Datenblatt!$E$39,IF(Übersicht!$C303=11,Datenblatt!$B$40*Datenblatt!M303^3+Datenblatt!$C$40*Datenblatt!M303^2+Datenblatt!$D$40*Datenblatt!M303+Datenblatt!$E$40,0))))))))))))))))))</f>
        <v>#DIV/0!</v>
      </c>
      <c r="L303" s="3"/>
      <c r="M303" t="e">
        <f>IF(AND(Übersicht!$C303=13,Datenblatt!O303&lt;Datenblatt!$Y$3),0,IF(AND(Übersicht!$C303=14,Datenblatt!O303&lt;Datenblatt!$Y$4),0,IF(AND(Übersicht!$C303=15,Datenblatt!O303&lt;Datenblatt!$Y$5),0,IF(AND(Übersicht!$C303=16,Datenblatt!O303&lt;Datenblatt!$Y$6),0,IF(AND(Übersicht!$C303=12,Datenblatt!O303&lt;Datenblatt!$Y$7),0,IF(AND(Übersicht!$C303=11,Datenblatt!O303&lt;Datenblatt!$Y$8),0,IF(AND($C303=13,Datenblatt!O303&gt;Datenblatt!$X$3),100,IF(AND($C303=14,Datenblatt!O303&gt;Datenblatt!$X$4),100,IF(AND($C303=15,Datenblatt!O303&gt;Datenblatt!$X$5),100,IF(AND($C303=16,Datenblatt!O303&gt;Datenblatt!$X$6),100,IF(AND($C303=12,Datenblatt!O303&gt;Datenblatt!$X$7),100,IF(AND($C303=11,Datenblatt!O303&gt;Datenblatt!$X$8),100,IF(Übersicht!$C303=13,Datenblatt!$B$11*Datenblatt!O303^3+Datenblatt!$C$11*Datenblatt!O303^2+Datenblatt!$D$11*Datenblatt!O303+Datenblatt!$E$11,IF(Übersicht!$C303=14,Datenblatt!$B$12*Datenblatt!O303^3+Datenblatt!$C$12*Datenblatt!O303^2+Datenblatt!$D$12*Datenblatt!O303+Datenblatt!$E$12,IF(Übersicht!$C303=15,Datenblatt!$B$13*Datenblatt!O303^3+Datenblatt!$C$13*Datenblatt!O303^2+Datenblatt!$D$13*Datenblatt!O303+Datenblatt!$E$13,IF(Übersicht!$C303=16,Datenblatt!$B$14*Datenblatt!O303^3+Datenblatt!$C$14*Datenblatt!O303^2+Datenblatt!$D$14*Datenblatt!O303+Datenblatt!$E$14,IF(Übersicht!$C303=12,Datenblatt!$B$15*Datenblatt!O303^3+Datenblatt!$C$15*Datenblatt!O303^2+Datenblatt!$D$15*Datenblatt!O303+Datenblatt!$E$15,IF(Übersicht!$C303=11,Datenblatt!$B$16*Datenblatt!O303^3+Datenblatt!$C$16*Datenblatt!O303^2+Datenblatt!$D$16*Datenblatt!O303+Datenblatt!$E$16,0))))))))))))))))))</f>
        <v>#DIV/0!</v>
      </c>
      <c r="N303">
        <f>IF(AND($C303=13,H303&lt;Datenblatt!$AA$3),0,IF(AND($C303=14,H303&lt;Datenblatt!$AA$4),0,IF(AND($C303=15,H303&lt;Datenblatt!$AA$5),0,IF(AND($C303=16,H303&lt;Datenblatt!$AA$6),0,IF(AND($C303=12,H303&lt;Datenblatt!$AA$7),0,IF(AND($C303=11,H303&lt;Datenblatt!$AA$8),0,IF(AND($C303=13,H303&gt;Datenblatt!$Z$3),100,IF(AND($C303=14,H303&gt;Datenblatt!$Z$4),100,IF(AND($C303=15,H303&gt;Datenblatt!$Z$5),100,IF(AND($C303=16,H303&gt;Datenblatt!$Z$6),100,IF(AND($C303=12,H303&gt;Datenblatt!$Z$7),100,IF(AND($C303=11,H303&gt;Datenblatt!$Z$8),100,IF($C303=13,(Datenblatt!$B$19*Übersicht!H303^3)+(Datenblatt!$C$19*Übersicht!H303^2)+(Datenblatt!$D$19*Übersicht!H303)+Datenblatt!$E$19,IF($C303=14,(Datenblatt!$B$20*Übersicht!H303^3)+(Datenblatt!$C$20*Übersicht!H303^2)+(Datenblatt!$D$20*Übersicht!H303)+Datenblatt!$E$20,IF($C303=15,(Datenblatt!$B$21*Übersicht!H303^3)+(Datenblatt!$C$21*Übersicht!H303^2)+(Datenblatt!$D$21*Übersicht!H303)+Datenblatt!$E$21,IF($C303=16,(Datenblatt!$B$22*Übersicht!H303^3)+(Datenblatt!$C$22*Übersicht!H303^2)+(Datenblatt!$D$22*Übersicht!H303)+Datenblatt!$E$22,IF($C303=12,(Datenblatt!$B$23*Übersicht!H303^3)+(Datenblatt!$C$23*Übersicht!H303^2)+(Datenblatt!$D$23*Übersicht!H303)+Datenblatt!$E$23,IF($C303=11,(Datenblatt!$B$24*Übersicht!H303^3)+(Datenblatt!$C$24*Übersicht!H303^2)+(Datenblatt!$D$24*Übersicht!H303)+Datenblatt!$E$24,0))))))))))))))))))</f>
        <v>0</v>
      </c>
      <c r="O303">
        <f>IF(AND(I303="",C303=11),Datenblatt!$I$26,IF(AND(I303="",C303=12),Datenblatt!$I$26,IF(AND(I303="",C303=16),Datenblatt!$I$27,IF(AND(I303="",C303=15),Datenblatt!$I$26,IF(AND(I303="",C303=14),Datenblatt!$I$26,IF(AND(I303="",C303=13),Datenblatt!$I$26,IF(AND($C303=13,I303&gt;Datenblatt!$AC$3),0,IF(AND($C303=14,I303&gt;Datenblatt!$AC$4),0,IF(AND($C303=15,I303&gt;Datenblatt!$AC$5),0,IF(AND($C303=16,I303&gt;Datenblatt!$AC$6),0,IF(AND($C303=12,I303&gt;Datenblatt!$AC$7),0,IF(AND($C303=11,I303&gt;Datenblatt!$AC$8),0,IF(AND($C303=13,I303&lt;Datenblatt!$AB$3),100,IF(AND($C303=14,I303&lt;Datenblatt!$AB$4),100,IF(AND($C303=15,I303&lt;Datenblatt!$AB$5),100,IF(AND($C303=16,I303&lt;Datenblatt!$AB$6),100,IF(AND($C303=12,I303&lt;Datenblatt!$AB$7),100,IF(AND($C303=11,I303&lt;Datenblatt!$AB$8),100,IF($C303=13,(Datenblatt!$B$27*Übersicht!I303^3)+(Datenblatt!$C$27*Übersicht!I303^2)+(Datenblatt!$D$27*Übersicht!I303)+Datenblatt!$E$27,IF($C303=14,(Datenblatt!$B$28*Übersicht!I303^3)+(Datenblatt!$C$28*Übersicht!I303^2)+(Datenblatt!$D$28*Übersicht!I303)+Datenblatt!$E$28,IF($C303=15,(Datenblatt!$B$29*Übersicht!I303^3)+(Datenblatt!$C$29*Übersicht!I303^2)+(Datenblatt!$D$29*Übersicht!I303)+Datenblatt!$E$29,IF($C303=16,(Datenblatt!$B$30*Übersicht!I303^3)+(Datenblatt!$C$30*Übersicht!I303^2)+(Datenblatt!$D$30*Übersicht!I303)+Datenblatt!$E$30,IF($C303=12,(Datenblatt!$B$31*Übersicht!I303^3)+(Datenblatt!$C$31*Übersicht!I303^2)+(Datenblatt!$D$31*Übersicht!I303)+Datenblatt!$E$31,IF($C303=11,(Datenblatt!$B$32*Übersicht!I303^3)+(Datenblatt!$C$32*Übersicht!I303^2)+(Datenblatt!$D$32*Übersicht!I303)+Datenblatt!$E$32,0))))))))))))))))))))))))</f>
        <v>0</v>
      </c>
      <c r="P303">
        <f>IF(AND(I303="",C303=11),Datenblatt!$I$29,IF(AND(I303="",C303=12),Datenblatt!$I$29,IF(AND(I303="",C303=16),Datenblatt!$I$29,IF(AND(I303="",C303=15),Datenblatt!$I$29,IF(AND(I303="",C303=14),Datenblatt!$I$29,IF(AND(I303="",C303=13),Datenblatt!$I$29,IF(AND($C303=13,I303&gt;Datenblatt!$AC$3),0,IF(AND($C303=14,I303&gt;Datenblatt!$AC$4),0,IF(AND($C303=15,I303&gt;Datenblatt!$AC$5),0,IF(AND($C303=16,I303&gt;Datenblatt!$AC$6),0,IF(AND($C303=12,I303&gt;Datenblatt!$AC$7),0,IF(AND($C303=11,I303&gt;Datenblatt!$AC$8),0,IF(AND($C303=13,I303&lt;Datenblatt!$AB$3),100,IF(AND($C303=14,I303&lt;Datenblatt!$AB$4),100,IF(AND($C303=15,I303&lt;Datenblatt!$AB$5),100,IF(AND($C303=16,I303&lt;Datenblatt!$AB$6),100,IF(AND($C303=12,I303&lt;Datenblatt!$AB$7),100,IF(AND($C303=11,I303&lt;Datenblatt!$AB$8),100,IF($C303=13,(Datenblatt!$B$27*Übersicht!I303^3)+(Datenblatt!$C$27*Übersicht!I303^2)+(Datenblatt!$D$27*Übersicht!I303)+Datenblatt!$E$27,IF($C303=14,(Datenblatt!$B$28*Übersicht!I303^3)+(Datenblatt!$C$28*Übersicht!I303^2)+(Datenblatt!$D$28*Übersicht!I303)+Datenblatt!$E$28,IF($C303=15,(Datenblatt!$B$29*Übersicht!I303^3)+(Datenblatt!$C$29*Übersicht!I303^2)+(Datenblatt!$D$29*Übersicht!I303)+Datenblatt!$E$29,IF($C303=16,(Datenblatt!$B$30*Übersicht!I303^3)+(Datenblatt!$C$30*Übersicht!I303^2)+(Datenblatt!$D$30*Übersicht!I303)+Datenblatt!$E$30,IF($C303=12,(Datenblatt!$B$31*Übersicht!I303^3)+(Datenblatt!$C$31*Übersicht!I303^2)+(Datenblatt!$D$31*Übersicht!I303)+Datenblatt!$E$31,IF($C303=11,(Datenblatt!$B$32*Übersicht!I303^3)+(Datenblatt!$C$32*Übersicht!I303^2)+(Datenblatt!$D$32*Übersicht!I303)+Datenblatt!$E$32,0))))))))))))))))))))))))</f>
        <v>0</v>
      </c>
      <c r="Q303" s="2" t="e">
        <f t="shared" si="16"/>
        <v>#DIV/0!</v>
      </c>
      <c r="R303" s="2" t="e">
        <f t="shared" si="17"/>
        <v>#DIV/0!</v>
      </c>
      <c r="T303" s="2"/>
      <c r="U303" s="2">
        <f>Datenblatt!$I$10</f>
        <v>63</v>
      </c>
      <c r="V303" s="2">
        <f>Datenblatt!$I$18</f>
        <v>62</v>
      </c>
      <c r="W303" s="2">
        <f>Datenblatt!$I$26</f>
        <v>56</v>
      </c>
      <c r="X303" s="2">
        <f>Datenblatt!$I$34</f>
        <v>58</v>
      </c>
      <c r="Y303" s="7" t="e">
        <f t="shared" si="18"/>
        <v>#DIV/0!</v>
      </c>
      <c r="AA303" s="2">
        <f>Datenblatt!$I$5</f>
        <v>73</v>
      </c>
      <c r="AB303">
        <f>Datenblatt!$I$13</f>
        <v>80</v>
      </c>
      <c r="AC303">
        <f>Datenblatt!$I$21</f>
        <v>80</v>
      </c>
      <c r="AD303">
        <f>Datenblatt!$I$29</f>
        <v>71</v>
      </c>
      <c r="AE303">
        <f>Datenblatt!$I$37</f>
        <v>75</v>
      </c>
      <c r="AF303" s="7" t="e">
        <f t="shared" si="19"/>
        <v>#DIV/0!</v>
      </c>
    </row>
    <row r="304" spans="11:32" ht="18.75" x14ac:dyDescent="0.3">
      <c r="K304" s="3" t="e">
        <f>IF(AND($C304=13,Datenblatt!M304&lt;Datenblatt!$S$3),0,IF(AND($C304=14,Datenblatt!M304&lt;Datenblatt!$S$4),0,IF(AND($C304=15,Datenblatt!M304&lt;Datenblatt!$S$5),0,IF(AND($C304=16,Datenblatt!M304&lt;Datenblatt!$S$6),0,IF(AND($C304=12,Datenblatt!M304&lt;Datenblatt!$S$7),0,IF(AND($C304=11,Datenblatt!M304&lt;Datenblatt!$S$8),0,IF(AND($C304=13,Datenblatt!M304&gt;Datenblatt!$R$3),100,IF(AND($C304=14,Datenblatt!M304&gt;Datenblatt!$R$4),100,IF(AND($C304=15,Datenblatt!M304&gt;Datenblatt!$R$5),100,IF(AND($C304=16,Datenblatt!M304&gt;Datenblatt!$R$6),100,IF(AND($C304=12,Datenblatt!M304&gt;Datenblatt!$R$7),100,IF(AND($C304=11,Datenblatt!M304&gt;Datenblatt!$R$8),100,IF(Übersicht!$C304=13,Datenblatt!$B$35*Datenblatt!M304^3+Datenblatt!$C$35*Datenblatt!M304^2+Datenblatt!$D$35*Datenblatt!M304+Datenblatt!$E$35,IF(Übersicht!$C304=14,Datenblatt!$B$36*Datenblatt!M304^3+Datenblatt!$C$36*Datenblatt!M304^2+Datenblatt!$D$36*Datenblatt!M304+Datenblatt!$E$36,IF(Übersicht!$C304=15,Datenblatt!$B$37*Datenblatt!M304^3+Datenblatt!$C$37*Datenblatt!M304^2+Datenblatt!$D$37*Datenblatt!M304+Datenblatt!$E$37,IF(Übersicht!$C304=16,Datenblatt!$B$38*Datenblatt!M304^3+Datenblatt!$C$38*Datenblatt!M304^2+Datenblatt!$D$38*Datenblatt!M304+Datenblatt!$E$38,IF(Übersicht!$C304=12,Datenblatt!$B$39*Datenblatt!M304^3+Datenblatt!$C$39*Datenblatt!M304^2+Datenblatt!$D$39*Datenblatt!M304+Datenblatt!$E$39,IF(Übersicht!$C304=11,Datenblatt!$B$40*Datenblatt!M304^3+Datenblatt!$C$40*Datenblatt!M304^2+Datenblatt!$D$40*Datenblatt!M304+Datenblatt!$E$40,0))))))))))))))))))</f>
        <v>#DIV/0!</v>
      </c>
      <c r="L304" s="3"/>
      <c r="M304" t="e">
        <f>IF(AND(Übersicht!$C304=13,Datenblatt!O304&lt;Datenblatt!$Y$3),0,IF(AND(Übersicht!$C304=14,Datenblatt!O304&lt;Datenblatt!$Y$4),0,IF(AND(Übersicht!$C304=15,Datenblatt!O304&lt;Datenblatt!$Y$5),0,IF(AND(Übersicht!$C304=16,Datenblatt!O304&lt;Datenblatt!$Y$6),0,IF(AND(Übersicht!$C304=12,Datenblatt!O304&lt;Datenblatt!$Y$7),0,IF(AND(Übersicht!$C304=11,Datenblatt!O304&lt;Datenblatt!$Y$8),0,IF(AND($C304=13,Datenblatt!O304&gt;Datenblatt!$X$3),100,IF(AND($C304=14,Datenblatt!O304&gt;Datenblatt!$X$4),100,IF(AND($C304=15,Datenblatt!O304&gt;Datenblatt!$X$5),100,IF(AND($C304=16,Datenblatt!O304&gt;Datenblatt!$X$6),100,IF(AND($C304=12,Datenblatt!O304&gt;Datenblatt!$X$7),100,IF(AND($C304=11,Datenblatt!O304&gt;Datenblatt!$X$8),100,IF(Übersicht!$C304=13,Datenblatt!$B$11*Datenblatt!O304^3+Datenblatt!$C$11*Datenblatt!O304^2+Datenblatt!$D$11*Datenblatt!O304+Datenblatt!$E$11,IF(Übersicht!$C304=14,Datenblatt!$B$12*Datenblatt!O304^3+Datenblatt!$C$12*Datenblatt!O304^2+Datenblatt!$D$12*Datenblatt!O304+Datenblatt!$E$12,IF(Übersicht!$C304=15,Datenblatt!$B$13*Datenblatt!O304^3+Datenblatt!$C$13*Datenblatt!O304^2+Datenblatt!$D$13*Datenblatt!O304+Datenblatt!$E$13,IF(Übersicht!$C304=16,Datenblatt!$B$14*Datenblatt!O304^3+Datenblatt!$C$14*Datenblatt!O304^2+Datenblatt!$D$14*Datenblatt!O304+Datenblatt!$E$14,IF(Übersicht!$C304=12,Datenblatt!$B$15*Datenblatt!O304^3+Datenblatt!$C$15*Datenblatt!O304^2+Datenblatt!$D$15*Datenblatt!O304+Datenblatt!$E$15,IF(Übersicht!$C304=11,Datenblatt!$B$16*Datenblatt!O304^3+Datenblatt!$C$16*Datenblatt!O304^2+Datenblatt!$D$16*Datenblatt!O304+Datenblatt!$E$16,0))))))))))))))))))</f>
        <v>#DIV/0!</v>
      </c>
      <c r="N304">
        <f>IF(AND($C304=13,H304&lt;Datenblatt!$AA$3),0,IF(AND($C304=14,H304&lt;Datenblatt!$AA$4),0,IF(AND($C304=15,H304&lt;Datenblatt!$AA$5),0,IF(AND($C304=16,H304&lt;Datenblatt!$AA$6),0,IF(AND($C304=12,H304&lt;Datenblatt!$AA$7),0,IF(AND($C304=11,H304&lt;Datenblatt!$AA$8),0,IF(AND($C304=13,H304&gt;Datenblatt!$Z$3),100,IF(AND($C304=14,H304&gt;Datenblatt!$Z$4),100,IF(AND($C304=15,H304&gt;Datenblatt!$Z$5),100,IF(AND($C304=16,H304&gt;Datenblatt!$Z$6),100,IF(AND($C304=12,H304&gt;Datenblatt!$Z$7),100,IF(AND($C304=11,H304&gt;Datenblatt!$Z$8),100,IF($C304=13,(Datenblatt!$B$19*Übersicht!H304^3)+(Datenblatt!$C$19*Übersicht!H304^2)+(Datenblatt!$D$19*Übersicht!H304)+Datenblatt!$E$19,IF($C304=14,(Datenblatt!$B$20*Übersicht!H304^3)+(Datenblatt!$C$20*Übersicht!H304^2)+(Datenblatt!$D$20*Übersicht!H304)+Datenblatt!$E$20,IF($C304=15,(Datenblatt!$B$21*Übersicht!H304^3)+(Datenblatt!$C$21*Übersicht!H304^2)+(Datenblatt!$D$21*Übersicht!H304)+Datenblatt!$E$21,IF($C304=16,(Datenblatt!$B$22*Übersicht!H304^3)+(Datenblatt!$C$22*Übersicht!H304^2)+(Datenblatt!$D$22*Übersicht!H304)+Datenblatt!$E$22,IF($C304=12,(Datenblatt!$B$23*Übersicht!H304^3)+(Datenblatt!$C$23*Übersicht!H304^2)+(Datenblatt!$D$23*Übersicht!H304)+Datenblatt!$E$23,IF($C304=11,(Datenblatt!$B$24*Übersicht!H304^3)+(Datenblatt!$C$24*Übersicht!H304^2)+(Datenblatt!$D$24*Übersicht!H304)+Datenblatt!$E$24,0))))))))))))))))))</f>
        <v>0</v>
      </c>
      <c r="O304">
        <f>IF(AND(I304="",C304=11),Datenblatt!$I$26,IF(AND(I304="",C304=12),Datenblatt!$I$26,IF(AND(I304="",C304=16),Datenblatt!$I$27,IF(AND(I304="",C304=15),Datenblatt!$I$26,IF(AND(I304="",C304=14),Datenblatt!$I$26,IF(AND(I304="",C304=13),Datenblatt!$I$26,IF(AND($C304=13,I304&gt;Datenblatt!$AC$3),0,IF(AND($C304=14,I304&gt;Datenblatt!$AC$4),0,IF(AND($C304=15,I304&gt;Datenblatt!$AC$5),0,IF(AND($C304=16,I304&gt;Datenblatt!$AC$6),0,IF(AND($C304=12,I304&gt;Datenblatt!$AC$7),0,IF(AND($C304=11,I304&gt;Datenblatt!$AC$8),0,IF(AND($C304=13,I304&lt;Datenblatt!$AB$3),100,IF(AND($C304=14,I304&lt;Datenblatt!$AB$4),100,IF(AND($C304=15,I304&lt;Datenblatt!$AB$5),100,IF(AND($C304=16,I304&lt;Datenblatt!$AB$6),100,IF(AND($C304=12,I304&lt;Datenblatt!$AB$7),100,IF(AND($C304=11,I304&lt;Datenblatt!$AB$8),100,IF($C304=13,(Datenblatt!$B$27*Übersicht!I304^3)+(Datenblatt!$C$27*Übersicht!I304^2)+(Datenblatt!$D$27*Übersicht!I304)+Datenblatt!$E$27,IF($C304=14,(Datenblatt!$B$28*Übersicht!I304^3)+(Datenblatt!$C$28*Übersicht!I304^2)+(Datenblatt!$D$28*Übersicht!I304)+Datenblatt!$E$28,IF($C304=15,(Datenblatt!$B$29*Übersicht!I304^3)+(Datenblatt!$C$29*Übersicht!I304^2)+(Datenblatt!$D$29*Übersicht!I304)+Datenblatt!$E$29,IF($C304=16,(Datenblatt!$B$30*Übersicht!I304^3)+(Datenblatt!$C$30*Übersicht!I304^2)+(Datenblatt!$D$30*Übersicht!I304)+Datenblatt!$E$30,IF($C304=12,(Datenblatt!$B$31*Übersicht!I304^3)+(Datenblatt!$C$31*Übersicht!I304^2)+(Datenblatt!$D$31*Übersicht!I304)+Datenblatt!$E$31,IF($C304=11,(Datenblatt!$B$32*Übersicht!I304^3)+(Datenblatt!$C$32*Übersicht!I304^2)+(Datenblatt!$D$32*Übersicht!I304)+Datenblatt!$E$32,0))))))))))))))))))))))))</f>
        <v>0</v>
      </c>
      <c r="P304">
        <f>IF(AND(I304="",C304=11),Datenblatt!$I$29,IF(AND(I304="",C304=12),Datenblatt!$I$29,IF(AND(I304="",C304=16),Datenblatt!$I$29,IF(AND(I304="",C304=15),Datenblatt!$I$29,IF(AND(I304="",C304=14),Datenblatt!$I$29,IF(AND(I304="",C304=13),Datenblatt!$I$29,IF(AND($C304=13,I304&gt;Datenblatt!$AC$3),0,IF(AND($C304=14,I304&gt;Datenblatt!$AC$4),0,IF(AND($C304=15,I304&gt;Datenblatt!$AC$5),0,IF(AND($C304=16,I304&gt;Datenblatt!$AC$6),0,IF(AND($C304=12,I304&gt;Datenblatt!$AC$7),0,IF(AND($C304=11,I304&gt;Datenblatt!$AC$8),0,IF(AND($C304=13,I304&lt;Datenblatt!$AB$3),100,IF(AND($C304=14,I304&lt;Datenblatt!$AB$4),100,IF(AND($C304=15,I304&lt;Datenblatt!$AB$5),100,IF(AND($C304=16,I304&lt;Datenblatt!$AB$6),100,IF(AND($C304=12,I304&lt;Datenblatt!$AB$7),100,IF(AND($C304=11,I304&lt;Datenblatt!$AB$8),100,IF($C304=13,(Datenblatt!$B$27*Übersicht!I304^3)+(Datenblatt!$C$27*Übersicht!I304^2)+(Datenblatt!$D$27*Übersicht!I304)+Datenblatt!$E$27,IF($C304=14,(Datenblatt!$B$28*Übersicht!I304^3)+(Datenblatt!$C$28*Übersicht!I304^2)+(Datenblatt!$D$28*Übersicht!I304)+Datenblatt!$E$28,IF($C304=15,(Datenblatt!$B$29*Übersicht!I304^3)+(Datenblatt!$C$29*Übersicht!I304^2)+(Datenblatt!$D$29*Übersicht!I304)+Datenblatt!$E$29,IF($C304=16,(Datenblatt!$B$30*Übersicht!I304^3)+(Datenblatt!$C$30*Übersicht!I304^2)+(Datenblatt!$D$30*Übersicht!I304)+Datenblatt!$E$30,IF($C304=12,(Datenblatt!$B$31*Übersicht!I304^3)+(Datenblatt!$C$31*Übersicht!I304^2)+(Datenblatt!$D$31*Übersicht!I304)+Datenblatt!$E$31,IF($C304=11,(Datenblatt!$B$32*Übersicht!I304^3)+(Datenblatt!$C$32*Übersicht!I304^2)+(Datenblatt!$D$32*Übersicht!I304)+Datenblatt!$E$32,0))))))))))))))))))))))))</f>
        <v>0</v>
      </c>
      <c r="Q304" s="2" t="e">
        <f t="shared" si="16"/>
        <v>#DIV/0!</v>
      </c>
      <c r="R304" s="2" t="e">
        <f t="shared" si="17"/>
        <v>#DIV/0!</v>
      </c>
      <c r="T304" s="2"/>
      <c r="U304" s="2">
        <f>Datenblatt!$I$10</f>
        <v>63</v>
      </c>
      <c r="V304" s="2">
        <f>Datenblatt!$I$18</f>
        <v>62</v>
      </c>
      <c r="W304" s="2">
        <f>Datenblatt!$I$26</f>
        <v>56</v>
      </c>
      <c r="X304" s="2">
        <f>Datenblatt!$I$34</f>
        <v>58</v>
      </c>
      <c r="Y304" s="7" t="e">
        <f t="shared" si="18"/>
        <v>#DIV/0!</v>
      </c>
      <c r="AA304" s="2">
        <f>Datenblatt!$I$5</f>
        <v>73</v>
      </c>
      <c r="AB304">
        <f>Datenblatt!$I$13</f>
        <v>80</v>
      </c>
      <c r="AC304">
        <f>Datenblatt!$I$21</f>
        <v>80</v>
      </c>
      <c r="AD304">
        <f>Datenblatt!$I$29</f>
        <v>71</v>
      </c>
      <c r="AE304">
        <f>Datenblatt!$I$37</f>
        <v>75</v>
      </c>
      <c r="AF304" s="7" t="e">
        <f t="shared" si="19"/>
        <v>#DIV/0!</v>
      </c>
    </row>
    <row r="305" spans="11:32" ht="18.75" x14ac:dyDescent="0.3">
      <c r="K305" s="3" t="e">
        <f>IF(AND($C305=13,Datenblatt!M305&lt;Datenblatt!$S$3),0,IF(AND($C305=14,Datenblatt!M305&lt;Datenblatt!$S$4),0,IF(AND($C305=15,Datenblatt!M305&lt;Datenblatt!$S$5),0,IF(AND($C305=16,Datenblatt!M305&lt;Datenblatt!$S$6),0,IF(AND($C305=12,Datenblatt!M305&lt;Datenblatt!$S$7),0,IF(AND($C305=11,Datenblatt!M305&lt;Datenblatt!$S$8),0,IF(AND($C305=13,Datenblatt!M305&gt;Datenblatt!$R$3),100,IF(AND($C305=14,Datenblatt!M305&gt;Datenblatt!$R$4),100,IF(AND($C305=15,Datenblatt!M305&gt;Datenblatt!$R$5),100,IF(AND($C305=16,Datenblatt!M305&gt;Datenblatt!$R$6),100,IF(AND($C305=12,Datenblatt!M305&gt;Datenblatt!$R$7),100,IF(AND($C305=11,Datenblatt!M305&gt;Datenblatt!$R$8),100,IF(Übersicht!$C305=13,Datenblatt!$B$35*Datenblatt!M305^3+Datenblatt!$C$35*Datenblatt!M305^2+Datenblatt!$D$35*Datenblatt!M305+Datenblatt!$E$35,IF(Übersicht!$C305=14,Datenblatt!$B$36*Datenblatt!M305^3+Datenblatt!$C$36*Datenblatt!M305^2+Datenblatt!$D$36*Datenblatt!M305+Datenblatt!$E$36,IF(Übersicht!$C305=15,Datenblatt!$B$37*Datenblatt!M305^3+Datenblatt!$C$37*Datenblatt!M305^2+Datenblatt!$D$37*Datenblatt!M305+Datenblatt!$E$37,IF(Übersicht!$C305=16,Datenblatt!$B$38*Datenblatt!M305^3+Datenblatt!$C$38*Datenblatt!M305^2+Datenblatt!$D$38*Datenblatt!M305+Datenblatt!$E$38,IF(Übersicht!$C305=12,Datenblatt!$B$39*Datenblatt!M305^3+Datenblatt!$C$39*Datenblatt!M305^2+Datenblatt!$D$39*Datenblatt!M305+Datenblatt!$E$39,IF(Übersicht!$C305=11,Datenblatt!$B$40*Datenblatt!M305^3+Datenblatt!$C$40*Datenblatt!M305^2+Datenblatt!$D$40*Datenblatt!M305+Datenblatt!$E$40,0))))))))))))))))))</f>
        <v>#DIV/0!</v>
      </c>
      <c r="L305" s="3"/>
      <c r="M305" t="e">
        <f>IF(AND(Übersicht!$C305=13,Datenblatt!O305&lt;Datenblatt!$Y$3),0,IF(AND(Übersicht!$C305=14,Datenblatt!O305&lt;Datenblatt!$Y$4),0,IF(AND(Übersicht!$C305=15,Datenblatt!O305&lt;Datenblatt!$Y$5),0,IF(AND(Übersicht!$C305=16,Datenblatt!O305&lt;Datenblatt!$Y$6),0,IF(AND(Übersicht!$C305=12,Datenblatt!O305&lt;Datenblatt!$Y$7),0,IF(AND(Übersicht!$C305=11,Datenblatt!O305&lt;Datenblatt!$Y$8),0,IF(AND($C305=13,Datenblatt!O305&gt;Datenblatt!$X$3),100,IF(AND($C305=14,Datenblatt!O305&gt;Datenblatt!$X$4),100,IF(AND($C305=15,Datenblatt!O305&gt;Datenblatt!$X$5),100,IF(AND($C305=16,Datenblatt!O305&gt;Datenblatt!$X$6),100,IF(AND($C305=12,Datenblatt!O305&gt;Datenblatt!$X$7),100,IF(AND($C305=11,Datenblatt!O305&gt;Datenblatt!$X$8),100,IF(Übersicht!$C305=13,Datenblatt!$B$11*Datenblatt!O305^3+Datenblatt!$C$11*Datenblatt!O305^2+Datenblatt!$D$11*Datenblatt!O305+Datenblatt!$E$11,IF(Übersicht!$C305=14,Datenblatt!$B$12*Datenblatt!O305^3+Datenblatt!$C$12*Datenblatt!O305^2+Datenblatt!$D$12*Datenblatt!O305+Datenblatt!$E$12,IF(Übersicht!$C305=15,Datenblatt!$B$13*Datenblatt!O305^3+Datenblatt!$C$13*Datenblatt!O305^2+Datenblatt!$D$13*Datenblatt!O305+Datenblatt!$E$13,IF(Übersicht!$C305=16,Datenblatt!$B$14*Datenblatt!O305^3+Datenblatt!$C$14*Datenblatt!O305^2+Datenblatt!$D$14*Datenblatt!O305+Datenblatt!$E$14,IF(Übersicht!$C305=12,Datenblatt!$B$15*Datenblatt!O305^3+Datenblatt!$C$15*Datenblatt!O305^2+Datenblatt!$D$15*Datenblatt!O305+Datenblatt!$E$15,IF(Übersicht!$C305=11,Datenblatt!$B$16*Datenblatt!O305^3+Datenblatt!$C$16*Datenblatt!O305^2+Datenblatt!$D$16*Datenblatt!O305+Datenblatt!$E$16,0))))))))))))))))))</f>
        <v>#DIV/0!</v>
      </c>
      <c r="N305">
        <f>IF(AND($C305=13,H305&lt;Datenblatt!$AA$3),0,IF(AND($C305=14,H305&lt;Datenblatt!$AA$4),0,IF(AND($C305=15,H305&lt;Datenblatt!$AA$5),0,IF(AND($C305=16,H305&lt;Datenblatt!$AA$6),0,IF(AND($C305=12,H305&lt;Datenblatt!$AA$7),0,IF(AND($C305=11,H305&lt;Datenblatt!$AA$8),0,IF(AND($C305=13,H305&gt;Datenblatt!$Z$3),100,IF(AND($C305=14,H305&gt;Datenblatt!$Z$4),100,IF(AND($C305=15,H305&gt;Datenblatt!$Z$5),100,IF(AND($C305=16,H305&gt;Datenblatt!$Z$6),100,IF(AND($C305=12,H305&gt;Datenblatt!$Z$7),100,IF(AND($C305=11,H305&gt;Datenblatt!$Z$8),100,IF($C305=13,(Datenblatt!$B$19*Übersicht!H305^3)+(Datenblatt!$C$19*Übersicht!H305^2)+(Datenblatt!$D$19*Übersicht!H305)+Datenblatt!$E$19,IF($C305=14,(Datenblatt!$B$20*Übersicht!H305^3)+(Datenblatt!$C$20*Übersicht!H305^2)+(Datenblatt!$D$20*Übersicht!H305)+Datenblatt!$E$20,IF($C305=15,(Datenblatt!$B$21*Übersicht!H305^3)+(Datenblatt!$C$21*Übersicht!H305^2)+(Datenblatt!$D$21*Übersicht!H305)+Datenblatt!$E$21,IF($C305=16,(Datenblatt!$B$22*Übersicht!H305^3)+(Datenblatt!$C$22*Übersicht!H305^2)+(Datenblatt!$D$22*Übersicht!H305)+Datenblatt!$E$22,IF($C305=12,(Datenblatt!$B$23*Übersicht!H305^3)+(Datenblatt!$C$23*Übersicht!H305^2)+(Datenblatt!$D$23*Übersicht!H305)+Datenblatt!$E$23,IF($C305=11,(Datenblatt!$B$24*Übersicht!H305^3)+(Datenblatt!$C$24*Übersicht!H305^2)+(Datenblatt!$D$24*Übersicht!H305)+Datenblatt!$E$24,0))))))))))))))))))</f>
        <v>0</v>
      </c>
      <c r="O305">
        <f>IF(AND(I305="",C305=11),Datenblatt!$I$26,IF(AND(I305="",C305=12),Datenblatt!$I$26,IF(AND(I305="",C305=16),Datenblatt!$I$27,IF(AND(I305="",C305=15),Datenblatt!$I$26,IF(AND(I305="",C305=14),Datenblatt!$I$26,IF(AND(I305="",C305=13),Datenblatt!$I$26,IF(AND($C305=13,I305&gt;Datenblatt!$AC$3),0,IF(AND($C305=14,I305&gt;Datenblatt!$AC$4),0,IF(AND($C305=15,I305&gt;Datenblatt!$AC$5),0,IF(AND($C305=16,I305&gt;Datenblatt!$AC$6),0,IF(AND($C305=12,I305&gt;Datenblatt!$AC$7),0,IF(AND($C305=11,I305&gt;Datenblatt!$AC$8),0,IF(AND($C305=13,I305&lt;Datenblatt!$AB$3),100,IF(AND($C305=14,I305&lt;Datenblatt!$AB$4),100,IF(AND($C305=15,I305&lt;Datenblatt!$AB$5),100,IF(AND($C305=16,I305&lt;Datenblatt!$AB$6),100,IF(AND($C305=12,I305&lt;Datenblatt!$AB$7),100,IF(AND($C305=11,I305&lt;Datenblatt!$AB$8),100,IF($C305=13,(Datenblatt!$B$27*Übersicht!I305^3)+(Datenblatt!$C$27*Übersicht!I305^2)+(Datenblatt!$D$27*Übersicht!I305)+Datenblatt!$E$27,IF($C305=14,(Datenblatt!$B$28*Übersicht!I305^3)+(Datenblatt!$C$28*Übersicht!I305^2)+(Datenblatt!$D$28*Übersicht!I305)+Datenblatt!$E$28,IF($C305=15,(Datenblatt!$B$29*Übersicht!I305^3)+(Datenblatt!$C$29*Übersicht!I305^2)+(Datenblatt!$D$29*Übersicht!I305)+Datenblatt!$E$29,IF($C305=16,(Datenblatt!$B$30*Übersicht!I305^3)+(Datenblatt!$C$30*Übersicht!I305^2)+(Datenblatt!$D$30*Übersicht!I305)+Datenblatt!$E$30,IF($C305=12,(Datenblatt!$B$31*Übersicht!I305^3)+(Datenblatt!$C$31*Übersicht!I305^2)+(Datenblatt!$D$31*Übersicht!I305)+Datenblatt!$E$31,IF($C305=11,(Datenblatt!$B$32*Übersicht!I305^3)+(Datenblatt!$C$32*Übersicht!I305^2)+(Datenblatt!$D$32*Übersicht!I305)+Datenblatt!$E$32,0))))))))))))))))))))))))</f>
        <v>0</v>
      </c>
      <c r="P305">
        <f>IF(AND(I305="",C305=11),Datenblatt!$I$29,IF(AND(I305="",C305=12),Datenblatt!$I$29,IF(AND(I305="",C305=16),Datenblatt!$I$29,IF(AND(I305="",C305=15),Datenblatt!$I$29,IF(AND(I305="",C305=14),Datenblatt!$I$29,IF(AND(I305="",C305=13),Datenblatt!$I$29,IF(AND($C305=13,I305&gt;Datenblatt!$AC$3),0,IF(AND($C305=14,I305&gt;Datenblatt!$AC$4),0,IF(AND($C305=15,I305&gt;Datenblatt!$AC$5),0,IF(AND($C305=16,I305&gt;Datenblatt!$AC$6),0,IF(AND($C305=12,I305&gt;Datenblatt!$AC$7),0,IF(AND($C305=11,I305&gt;Datenblatt!$AC$8),0,IF(AND($C305=13,I305&lt;Datenblatt!$AB$3),100,IF(AND($C305=14,I305&lt;Datenblatt!$AB$4),100,IF(AND($C305=15,I305&lt;Datenblatt!$AB$5),100,IF(AND($C305=16,I305&lt;Datenblatt!$AB$6),100,IF(AND($C305=12,I305&lt;Datenblatt!$AB$7),100,IF(AND($C305=11,I305&lt;Datenblatt!$AB$8),100,IF($C305=13,(Datenblatt!$B$27*Übersicht!I305^3)+(Datenblatt!$C$27*Übersicht!I305^2)+(Datenblatt!$D$27*Übersicht!I305)+Datenblatt!$E$27,IF($C305=14,(Datenblatt!$B$28*Übersicht!I305^3)+(Datenblatt!$C$28*Übersicht!I305^2)+(Datenblatt!$D$28*Übersicht!I305)+Datenblatt!$E$28,IF($C305=15,(Datenblatt!$B$29*Übersicht!I305^3)+(Datenblatt!$C$29*Übersicht!I305^2)+(Datenblatt!$D$29*Übersicht!I305)+Datenblatt!$E$29,IF($C305=16,(Datenblatt!$B$30*Übersicht!I305^3)+(Datenblatt!$C$30*Übersicht!I305^2)+(Datenblatt!$D$30*Übersicht!I305)+Datenblatt!$E$30,IF($C305=12,(Datenblatt!$B$31*Übersicht!I305^3)+(Datenblatt!$C$31*Übersicht!I305^2)+(Datenblatt!$D$31*Übersicht!I305)+Datenblatt!$E$31,IF($C305=11,(Datenblatt!$B$32*Übersicht!I305^3)+(Datenblatt!$C$32*Übersicht!I305^2)+(Datenblatt!$D$32*Übersicht!I305)+Datenblatt!$E$32,0))))))))))))))))))))))))</f>
        <v>0</v>
      </c>
      <c r="Q305" s="2" t="e">
        <f t="shared" si="16"/>
        <v>#DIV/0!</v>
      </c>
      <c r="R305" s="2" t="e">
        <f t="shared" si="17"/>
        <v>#DIV/0!</v>
      </c>
      <c r="T305" s="2"/>
      <c r="U305" s="2">
        <f>Datenblatt!$I$10</f>
        <v>63</v>
      </c>
      <c r="V305" s="2">
        <f>Datenblatt!$I$18</f>
        <v>62</v>
      </c>
      <c r="W305" s="2">
        <f>Datenblatt!$I$26</f>
        <v>56</v>
      </c>
      <c r="X305" s="2">
        <f>Datenblatt!$I$34</f>
        <v>58</v>
      </c>
      <c r="Y305" s="7" t="e">
        <f t="shared" si="18"/>
        <v>#DIV/0!</v>
      </c>
      <c r="AA305" s="2">
        <f>Datenblatt!$I$5</f>
        <v>73</v>
      </c>
      <c r="AB305">
        <f>Datenblatt!$I$13</f>
        <v>80</v>
      </c>
      <c r="AC305">
        <f>Datenblatt!$I$21</f>
        <v>80</v>
      </c>
      <c r="AD305">
        <f>Datenblatt!$I$29</f>
        <v>71</v>
      </c>
      <c r="AE305">
        <f>Datenblatt!$I$37</f>
        <v>75</v>
      </c>
      <c r="AF305" s="7" t="e">
        <f t="shared" si="19"/>
        <v>#DIV/0!</v>
      </c>
    </row>
    <row r="306" spans="11:32" ht="18.75" x14ac:dyDescent="0.3">
      <c r="K306" s="3" t="e">
        <f>IF(AND($C306=13,Datenblatt!M306&lt;Datenblatt!$S$3),0,IF(AND($C306=14,Datenblatt!M306&lt;Datenblatt!$S$4),0,IF(AND($C306=15,Datenblatt!M306&lt;Datenblatt!$S$5),0,IF(AND($C306=16,Datenblatt!M306&lt;Datenblatt!$S$6),0,IF(AND($C306=12,Datenblatt!M306&lt;Datenblatt!$S$7),0,IF(AND($C306=11,Datenblatt!M306&lt;Datenblatt!$S$8),0,IF(AND($C306=13,Datenblatt!M306&gt;Datenblatt!$R$3),100,IF(AND($C306=14,Datenblatt!M306&gt;Datenblatt!$R$4),100,IF(AND($C306=15,Datenblatt!M306&gt;Datenblatt!$R$5),100,IF(AND($C306=16,Datenblatt!M306&gt;Datenblatt!$R$6),100,IF(AND($C306=12,Datenblatt!M306&gt;Datenblatt!$R$7),100,IF(AND($C306=11,Datenblatt!M306&gt;Datenblatt!$R$8),100,IF(Übersicht!$C306=13,Datenblatt!$B$35*Datenblatt!M306^3+Datenblatt!$C$35*Datenblatt!M306^2+Datenblatt!$D$35*Datenblatt!M306+Datenblatt!$E$35,IF(Übersicht!$C306=14,Datenblatt!$B$36*Datenblatt!M306^3+Datenblatt!$C$36*Datenblatt!M306^2+Datenblatt!$D$36*Datenblatt!M306+Datenblatt!$E$36,IF(Übersicht!$C306=15,Datenblatt!$B$37*Datenblatt!M306^3+Datenblatt!$C$37*Datenblatt!M306^2+Datenblatt!$D$37*Datenblatt!M306+Datenblatt!$E$37,IF(Übersicht!$C306=16,Datenblatt!$B$38*Datenblatt!M306^3+Datenblatt!$C$38*Datenblatt!M306^2+Datenblatt!$D$38*Datenblatt!M306+Datenblatt!$E$38,IF(Übersicht!$C306=12,Datenblatt!$B$39*Datenblatt!M306^3+Datenblatt!$C$39*Datenblatt!M306^2+Datenblatt!$D$39*Datenblatt!M306+Datenblatt!$E$39,IF(Übersicht!$C306=11,Datenblatt!$B$40*Datenblatt!M306^3+Datenblatt!$C$40*Datenblatt!M306^2+Datenblatt!$D$40*Datenblatt!M306+Datenblatt!$E$40,0))))))))))))))))))</f>
        <v>#DIV/0!</v>
      </c>
      <c r="L306" s="3"/>
      <c r="M306" t="e">
        <f>IF(AND(Übersicht!$C306=13,Datenblatt!O306&lt;Datenblatt!$Y$3),0,IF(AND(Übersicht!$C306=14,Datenblatt!O306&lt;Datenblatt!$Y$4),0,IF(AND(Übersicht!$C306=15,Datenblatt!O306&lt;Datenblatt!$Y$5),0,IF(AND(Übersicht!$C306=16,Datenblatt!O306&lt;Datenblatt!$Y$6),0,IF(AND(Übersicht!$C306=12,Datenblatt!O306&lt;Datenblatt!$Y$7),0,IF(AND(Übersicht!$C306=11,Datenblatt!O306&lt;Datenblatt!$Y$8),0,IF(AND($C306=13,Datenblatt!O306&gt;Datenblatt!$X$3),100,IF(AND($C306=14,Datenblatt!O306&gt;Datenblatt!$X$4),100,IF(AND($C306=15,Datenblatt!O306&gt;Datenblatt!$X$5),100,IF(AND($C306=16,Datenblatt!O306&gt;Datenblatt!$X$6),100,IF(AND($C306=12,Datenblatt!O306&gt;Datenblatt!$X$7),100,IF(AND($C306=11,Datenblatt!O306&gt;Datenblatt!$X$8),100,IF(Übersicht!$C306=13,Datenblatt!$B$11*Datenblatt!O306^3+Datenblatt!$C$11*Datenblatt!O306^2+Datenblatt!$D$11*Datenblatt!O306+Datenblatt!$E$11,IF(Übersicht!$C306=14,Datenblatt!$B$12*Datenblatt!O306^3+Datenblatt!$C$12*Datenblatt!O306^2+Datenblatt!$D$12*Datenblatt!O306+Datenblatt!$E$12,IF(Übersicht!$C306=15,Datenblatt!$B$13*Datenblatt!O306^3+Datenblatt!$C$13*Datenblatt!O306^2+Datenblatt!$D$13*Datenblatt!O306+Datenblatt!$E$13,IF(Übersicht!$C306=16,Datenblatt!$B$14*Datenblatt!O306^3+Datenblatt!$C$14*Datenblatt!O306^2+Datenblatt!$D$14*Datenblatt!O306+Datenblatt!$E$14,IF(Übersicht!$C306=12,Datenblatt!$B$15*Datenblatt!O306^3+Datenblatt!$C$15*Datenblatt!O306^2+Datenblatt!$D$15*Datenblatt!O306+Datenblatt!$E$15,IF(Übersicht!$C306=11,Datenblatt!$B$16*Datenblatt!O306^3+Datenblatt!$C$16*Datenblatt!O306^2+Datenblatt!$D$16*Datenblatt!O306+Datenblatt!$E$16,0))))))))))))))))))</f>
        <v>#DIV/0!</v>
      </c>
      <c r="N306">
        <f>IF(AND($C306=13,H306&lt;Datenblatt!$AA$3),0,IF(AND($C306=14,H306&lt;Datenblatt!$AA$4),0,IF(AND($C306=15,H306&lt;Datenblatt!$AA$5),0,IF(AND($C306=16,H306&lt;Datenblatt!$AA$6),0,IF(AND($C306=12,H306&lt;Datenblatt!$AA$7),0,IF(AND($C306=11,H306&lt;Datenblatt!$AA$8),0,IF(AND($C306=13,H306&gt;Datenblatt!$Z$3),100,IF(AND($C306=14,H306&gt;Datenblatt!$Z$4),100,IF(AND($C306=15,H306&gt;Datenblatt!$Z$5),100,IF(AND($C306=16,H306&gt;Datenblatt!$Z$6),100,IF(AND($C306=12,H306&gt;Datenblatt!$Z$7),100,IF(AND($C306=11,H306&gt;Datenblatt!$Z$8),100,IF($C306=13,(Datenblatt!$B$19*Übersicht!H306^3)+(Datenblatt!$C$19*Übersicht!H306^2)+(Datenblatt!$D$19*Übersicht!H306)+Datenblatt!$E$19,IF($C306=14,(Datenblatt!$B$20*Übersicht!H306^3)+(Datenblatt!$C$20*Übersicht!H306^2)+(Datenblatt!$D$20*Übersicht!H306)+Datenblatt!$E$20,IF($C306=15,(Datenblatt!$B$21*Übersicht!H306^3)+(Datenblatt!$C$21*Übersicht!H306^2)+(Datenblatt!$D$21*Übersicht!H306)+Datenblatt!$E$21,IF($C306=16,(Datenblatt!$B$22*Übersicht!H306^3)+(Datenblatt!$C$22*Übersicht!H306^2)+(Datenblatt!$D$22*Übersicht!H306)+Datenblatt!$E$22,IF($C306=12,(Datenblatt!$B$23*Übersicht!H306^3)+(Datenblatt!$C$23*Übersicht!H306^2)+(Datenblatt!$D$23*Übersicht!H306)+Datenblatt!$E$23,IF($C306=11,(Datenblatt!$B$24*Übersicht!H306^3)+(Datenblatt!$C$24*Übersicht!H306^2)+(Datenblatt!$D$24*Übersicht!H306)+Datenblatt!$E$24,0))))))))))))))))))</f>
        <v>0</v>
      </c>
      <c r="O306">
        <f>IF(AND(I306="",C306=11),Datenblatt!$I$26,IF(AND(I306="",C306=12),Datenblatt!$I$26,IF(AND(I306="",C306=16),Datenblatt!$I$27,IF(AND(I306="",C306=15),Datenblatt!$I$26,IF(AND(I306="",C306=14),Datenblatt!$I$26,IF(AND(I306="",C306=13),Datenblatt!$I$26,IF(AND($C306=13,I306&gt;Datenblatt!$AC$3),0,IF(AND($C306=14,I306&gt;Datenblatt!$AC$4),0,IF(AND($C306=15,I306&gt;Datenblatt!$AC$5),0,IF(AND($C306=16,I306&gt;Datenblatt!$AC$6),0,IF(AND($C306=12,I306&gt;Datenblatt!$AC$7),0,IF(AND($C306=11,I306&gt;Datenblatt!$AC$8),0,IF(AND($C306=13,I306&lt;Datenblatt!$AB$3),100,IF(AND($C306=14,I306&lt;Datenblatt!$AB$4),100,IF(AND($C306=15,I306&lt;Datenblatt!$AB$5),100,IF(AND($C306=16,I306&lt;Datenblatt!$AB$6),100,IF(AND($C306=12,I306&lt;Datenblatt!$AB$7),100,IF(AND($C306=11,I306&lt;Datenblatt!$AB$8),100,IF($C306=13,(Datenblatt!$B$27*Übersicht!I306^3)+(Datenblatt!$C$27*Übersicht!I306^2)+(Datenblatt!$D$27*Übersicht!I306)+Datenblatt!$E$27,IF($C306=14,(Datenblatt!$B$28*Übersicht!I306^3)+(Datenblatt!$C$28*Übersicht!I306^2)+(Datenblatt!$D$28*Übersicht!I306)+Datenblatt!$E$28,IF($C306=15,(Datenblatt!$B$29*Übersicht!I306^3)+(Datenblatt!$C$29*Übersicht!I306^2)+(Datenblatt!$D$29*Übersicht!I306)+Datenblatt!$E$29,IF($C306=16,(Datenblatt!$B$30*Übersicht!I306^3)+(Datenblatt!$C$30*Übersicht!I306^2)+(Datenblatt!$D$30*Übersicht!I306)+Datenblatt!$E$30,IF($C306=12,(Datenblatt!$B$31*Übersicht!I306^3)+(Datenblatt!$C$31*Übersicht!I306^2)+(Datenblatt!$D$31*Übersicht!I306)+Datenblatt!$E$31,IF($C306=11,(Datenblatt!$B$32*Übersicht!I306^3)+(Datenblatt!$C$32*Übersicht!I306^2)+(Datenblatt!$D$32*Übersicht!I306)+Datenblatt!$E$32,0))))))))))))))))))))))))</f>
        <v>0</v>
      </c>
      <c r="P306">
        <f>IF(AND(I306="",C306=11),Datenblatt!$I$29,IF(AND(I306="",C306=12),Datenblatt!$I$29,IF(AND(I306="",C306=16),Datenblatt!$I$29,IF(AND(I306="",C306=15),Datenblatt!$I$29,IF(AND(I306="",C306=14),Datenblatt!$I$29,IF(AND(I306="",C306=13),Datenblatt!$I$29,IF(AND($C306=13,I306&gt;Datenblatt!$AC$3),0,IF(AND($C306=14,I306&gt;Datenblatt!$AC$4),0,IF(AND($C306=15,I306&gt;Datenblatt!$AC$5),0,IF(AND($C306=16,I306&gt;Datenblatt!$AC$6),0,IF(AND($C306=12,I306&gt;Datenblatt!$AC$7),0,IF(AND($C306=11,I306&gt;Datenblatt!$AC$8),0,IF(AND($C306=13,I306&lt;Datenblatt!$AB$3),100,IF(AND($C306=14,I306&lt;Datenblatt!$AB$4),100,IF(AND($C306=15,I306&lt;Datenblatt!$AB$5),100,IF(AND($C306=16,I306&lt;Datenblatt!$AB$6),100,IF(AND($C306=12,I306&lt;Datenblatt!$AB$7),100,IF(AND($C306=11,I306&lt;Datenblatt!$AB$8),100,IF($C306=13,(Datenblatt!$B$27*Übersicht!I306^3)+(Datenblatt!$C$27*Übersicht!I306^2)+(Datenblatt!$D$27*Übersicht!I306)+Datenblatt!$E$27,IF($C306=14,(Datenblatt!$B$28*Übersicht!I306^3)+(Datenblatt!$C$28*Übersicht!I306^2)+(Datenblatt!$D$28*Übersicht!I306)+Datenblatt!$E$28,IF($C306=15,(Datenblatt!$B$29*Übersicht!I306^3)+(Datenblatt!$C$29*Übersicht!I306^2)+(Datenblatt!$D$29*Übersicht!I306)+Datenblatt!$E$29,IF($C306=16,(Datenblatt!$B$30*Übersicht!I306^3)+(Datenblatt!$C$30*Übersicht!I306^2)+(Datenblatt!$D$30*Übersicht!I306)+Datenblatt!$E$30,IF($C306=12,(Datenblatt!$B$31*Übersicht!I306^3)+(Datenblatt!$C$31*Übersicht!I306^2)+(Datenblatt!$D$31*Übersicht!I306)+Datenblatt!$E$31,IF($C306=11,(Datenblatt!$B$32*Übersicht!I306^3)+(Datenblatt!$C$32*Übersicht!I306^2)+(Datenblatt!$D$32*Übersicht!I306)+Datenblatt!$E$32,0))))))))))))))))))))))))</f>
        <v>0</v>
      </c>
      <c r="Q306" s="2" t="e">
        <f t="shared" si="16"/>
        <v>#DIV/0!</v>
      </c>
      <c r="R306" s="2" t="e">
        <f t="shared" si="17"/>
        <v>#DIV/0!</v>
      </c>
      <c r="T306" s="2"/>
      <c r="U306" s="2">
        <f>Datenblatt!$I$10</f>
        <v>63</v>
      </c>
      <c r="V306" s="2">
        <f>Datenblatt!$I$18</f>
        <v>62</v>
      </c>
      <c r="W306" s="2">
        <f>Datenblatt!$I$26</f>
        <v>56</v>
      </c>
      <c r="X306" s="2">
        <f>Datenblatt!$I$34</f>
        <v>58</v>
      </c>
      <c r="Y306" s="7" t="e">
        <f t="shared" si="18"/>
        <v>#DIV/0!</v>
      </c>
      <c r="AA306" s="2">
        <f>Datenblatt!$I$5</f>
        <v>73</v>
      </c>
      <c r="AB306">
        <f>Datenblatt!$I$13</f>
        <v>80</v>
      </c>
      <c r="AC306">
        <f>Datenblatt!$I$21</f>
        <v>80</v>
      </c>
      <c r="AD306">
        <f>Datenblatt!$I$29</f>
        <v>71</v>
      </c>
      <c r="AE306">
        <f>Datenblatt!$I$37</f>
        <v>75</v>
      </c>
      <c r="AF306" s="7" t="e">
        <f t="shared" si="19"/>
        <v>#DIV/0!</v>
      </c>
    </row>
    <row r="307" spans="11:32" ht="18.75" x14ac:dyDescent="0.3">
      <c r="K307" s="3" t="e">
        <f>IF(AND($C307=13,Datenblatt!M307&lt;Datenblatt!$S$3),0,IF(AND($C307=14,Datenblatt!M307&lt;Datenblatt!$S$4),0,IF(AND($C307=15,Datenblatt!M307&lt;Datenblatt!$S$5),0,IF(AND($C307=16,Datenblatt!M307&lt;Datenblatt!$S$6),0,IF(AND($C307=12,Datenblatt!M307&lt;Datenblatt!$S$7),0,IF(AND($C307=11,Datenblatt!M307&lt;Datenblatt!$S$8),0,IF(AND($C307=13,Datenblatt!M307&gt;Datenblatt!$R$3),100,IF(AND($C307=14,Datenblatt!M307&gt;Datenblatt!$R$4),100,IF(AND($C307=15,Datenblatt!M307&gt;Datenblatt!$R$5),100,IF(AND($C307=16,Datenblatt!M307&gt;Datenblatt!$R$6),100,IF(AND($C307=12,Datenblatt!M307&gt;Datenblatt!$R$7),100,IF(AND($C307=11,Datenblatt!M307&gt;Datenblatt!$R$8),100,IF(Übersicht!$C307=13,Datenblatt!$B$35*Datenblatt!M307^3+Datenblatt!$C$35*Datenblatt!M307^2+Datenblatt!$D$35*Datenblatt!M307+Datenblatt!$E$35,IF(Übersicht!$C307=14,Datenblatt!$B$36*Datenblatt!M307^3+Datenblatt!$C$36*Datenblatt!M307^2+Datenblatt!$D$36*Datenblatt!M307+Datenblatt!$E$36,IF(Übersicht!$C307=15,Datenblatt!$B$37*Datenblatt!M307^3+Datenblatt!$C$37*Datenblatt!M307^2+Datenblatt!$D$37*Datenblatt!M307+Datenblatt!$E$37,IF(Übersicht!$C307=16,Datenblatt!$B$38*Datenblatt!M307^3+Datenblatt!$C$38*Datenblatt!M307^2+Datenblatt!$D$38*Datenblatt!M307+Datenblatt!$E$38,IF(Übersicht!$C307=12,Datenblatt!$B$39*Datenblatt!M307^3+Datenblatt!$C$39*Datenblatt!M307^2+Datenblatt!$D$39*Datenblatt!M307+Datenblatt!$E$39,IF(Übersicht!$C307=11,Datenblatt!$B$40*Datenblatt!M307^3+Datenblatt!$C$40*Datenblatt!M307^2+Datenblatt!$D$40*Datenblatt!M307+Datenblatt!$E$40,0))))))))))))))))))</f>
        <v>#DIV/0!</v>
      </c>
      <c r="L307" s="3"/>
      <c r="M307" t="e">
        <f>IF(AND(Übersicht!$C307=13,Datenblatt!O307&lt;Datenblatt!$Y$3),0,IF(AND(Übersicht!$C307=14,Datenblatt!O307&lt;Datenblatt!$Y$4),0,IF(AND(Übersicht!$C307=15,Datenblatt!O307&lt;Datenblatt!$Y$5),0,IF(AND(Übersicht!$C307=16,Datenblatt!O307&lt;Datenblatt!$Y$6),0,IF(AND(Übersicht!$C307=12,Datenblatt!O307&lt;Datenblatt!$Y$7),0,IF(AND(Übersicht!$C307=11,Datenblatt!O307&lt;Datenblatt!$Y$8),0,IF(AND($C307=13,Datenblatt!O307&gt;Datenblatt!$X$3),100,IF(AND($C307=14,Datenblatt!O307&gt;Datenblatt!$X$4),100,IF(AND($C307=15,Datenblatt!O307&gt;Datenblatt!$X$5),100,IF(AND($C307=16,Datenblatt!O307&gt;Datenblatt!$X$6),100,IF(AND($C307=12,Datenblatt!O307&gt;Datenblatt!$X$7),100,IF(AND($C307=11,Datenblatt!O307&gt;Datenblatt!$X$8),100,IF(Übersicht!$C307=13,Datenblatt!$B$11*Datenblatt!O307^3+Datenblatt!$C$11*Datenblatt!O307^2+Datenblatt!$D$11*Datenblatt!O307+Datenblatt!$E$11,IF(Übersicht!$C307=14,Datenblatt!$B$12*Datenblatt!O307^3+Datenblatt!$C$12*Datenblatt!O307^2+Datenblatt!$D$12*Datenblatt!O307+Datenblatt!$E$12,IF(Übersicht!$C307=15,Datenblatt!$B$13*Datenblatt!O307^3+Datenblatt!$C$13*Datenblatt!O307^2+Datenblatt!$D$13*Datenblatt!O307+Datenblatt!$E$13,IF(Übersicht!$C307=16,Datenblatt!$B$14*Datenblatt!O307^3+Datenblatt!$C$14*Datenblatt!O307^2+Datenblatt!$D$14*Datenblatt!O307+Datenblatt!$E$14,IF(Übersicht!$C307=12,Datenblatt!$B$15*Datenblatt!O307^3+Datenblatt!$C$15*Datenblatt!O307^2+Datenblatt!$D$15*Datenblatt!O307+Datenblatt!$E$15,IF(Übersicht!$C307=11,Datenblatt!$B$16*Datenblatt!O307^3+Datenblatt!$C$16*Datenblatt!O307^2+Datenblatt!$D$16*Datenblatt!O307+Datenblatt!$E$16,0))))))))))))))))))</f>
        <v>#DIV/0!</v>
      </c>
      <c r="N307">
        <f>IF(AND($C307=13,H307&lt;Datenblatt!$AA$3),0,IF(AND($C307=14,H307&lt;Datenblatt!$AA$4),0,IF(AND($C307=15,H307&lt;Datenblatt!$AA$5),0,IF(AND($C307=16,H307&lt;Datenblatt!$AA$6),0,IF(AND($C307=12,H307&lt;Datenblatt!$AA$7),0,IF(AND($C307=11,H307&lt;Datenblatt!$AA$8),0,IF(AND($C307=13,H307&gt;Datenblatt!$Z$3),100,IF(AND($C307=14,H307&gt;Datenblatt!$Z$4),100,IF(AND($C307=15,H307&gt;Datenblatt!$Z$5),100,IF(AND($C307=16,H307&gt;Datenblatt!$Z$6),100,IF(AND($C307=12,H307&gt;Datenblatt!$Z$7),100,IF(AND($C307=11,H307&gt;Datenblatt!$Z$8),100,IF($C307=13,(Datenblatt!$B$19*Übersicht!H307^3)+(Datenblatt!$C$19*Übersicht!H307^2)+(Datenblatt!$D$19*Übersicht!H307)+Datenblatt!$E$19,IF($C307=14,(Datenblatt!$B$20*Übersicht!H307^3)+(Datenblatt!$C$20*Übersicht!H307^2)+(Datenblatt!$D$20*Übersicht!H307)+Datenblatt!$E$20,IF($C307=15,(Datenblatt!$B$21*Übersicht!H307^3)+(Datenblatt!$C$21*Übersicht!H307^2)+(Datenblatt!$D$21*Übersicht!H307)+Datenblatt!$E$21,IF($C307=16,(Datenblatt!$B$22*Übersicht!H307^3)+(Datenblatt!$C$22*Übersicht!H307^2)+(Datenblatt!$D$22*Übersicht!H307)+Datenblatt!$E$22,IF($C307=12,(Datenblatt!$B$23*Übersicht!H307^3)+(Datenblatt!$C$23*Übersicht!H307^2)+(Datenblatt!$D$23*Übersicht!H307)+Datenblatt!$E$23,IF($C307=11,(Datenblatt!$B$24*Übersicht!H307^3)+(Datenblatt!$C$24*Übersicht!H307^2)+(Datenblatt!$D$24*Übersicht!H307)+Datenblatt!$E$24,0))))))))))))))))))</f>
        <v>0</v>
      </c>
      <c r="O307">
        <f>IF(AND(I307="",C307=11),Datenblatt!$I$26,IF(AND(I307="",C307=12),Datenblatt!$I$26,IF(AND(I307="",C307=16),Datenblatt!$I$27,IF(AND(I307="",C307=15),Datenblatt!$I$26,IF(AND(I307="",C307=14),Datenblatt!$I$26,IF(AND(I307="",C307=13),Datenblatt!$I$26,IF(AND($C307=13,I307&gt;Datenblatt!$AC$3),0,IF(AND($C307=14,I307&gt;Datenblatt!$AC$4),0,IF(AND($C307=15,I307&gt;Datenblatt!$AC$5),0,IF(AND($C307=16,I307&gt;Datenblatt!$AC$6),0,IF(AND($C307=12,I307&gt;Datenblatt!$AC$7),0,IF(AND($C307=11,I307&gt;Datenblatt!$AC$8),0,IF(AND($C307=13,I307&lt;Datenblatt!$AB$3),100,IF(AND($C307=14,I307&lt;Datenblatt!$AB$4),100,IF(AND($C307=15,I307&lt;Datenblatt!$AB$5),100,IF(AND($C307=16,I307&lt;Datenblatt!$AB$6),100,IF(AND($C307=12,I307&lt;Datenblatt!$AB$7),100,IF(AND($C307=11,I307&lt;Datenblatt!$AB$8),100,IF($C307=13,(Datenblatt!$B$27*Übersicht!I307^3)+(Datenblatt!$C$27*Übersicht!I307^2)+(Datenblatt!$D$27*Übersicht!I307)+Datenblatt!$E$27,IF($C307=14,(Datenblatt!$B$28*Übersicht!I307^3)+(Datenblatt!$C$28*Übersicht!I307^2)+(Datenblatt!$D$28*Übersicht!I307)+Datenblatt!$E$28,IF($C307=15,(Datenblatt!$B$29*Übersicht!I307^3)+(Datenblatt!$C$29*Übersicht!I307^2)+(Datenblatt!$D$29*Übersicht!I307)+Datenblatt!$E$29,IF($C307=16,(Datenblatt!$B$30*Übersicht!I307^3)+(Datenblatt!$C$30*Übersicht!I307^2)+(Datenblatt!$D$30*Übersicht!I307)+Datenblatt!$E$30,IF($C307=12,(Datenblatt!$B$31*Übersicht!I307^3)+(Datenblatt!$C$31*Übersicht!I307^2)+(Datenblatt!$D$31*Übersicht!I307)+Datenblatt!$E$31,IF($C307=11,(Datenblatt!$B$32*Übersicht!I307^3)+(Datenblatt!$C$32*Übersicht!I307^2)+(Datenblatt!$D$32*Übersicht!I307)+Datenblatt!$E$32,0))))))))))))))))))))))))</f>
        <v>0</v>
      </c>
      <c r="P307">
        <f>IF(AND(I307="",C307=11),Datenblatt!$I$29,IF(AND(I307="",C307=12),Datenblatt!$I$29,IF(AND(I307="",C307=16),Datenblatt!$I$29,IF(AND(I307="",C307=15),Datenblatt!$I$29,IF(AND(I307="",C307=14),Datenblatt!$I$29,IF(AND(I307="",C307=13),Datenblatt!$I$29,IF(AND($C307=13,I307&gt;Datenblatt!$AC$3),0,IF(AND($C307=14,I307&gt;Datenblatt!$AC$4),0,IF(AND($C307=15,I307&gt;Datenblatt!$AC$5),0,IF(AND($C307=16,I307&gt;Datenblatt!$AC$6),0,IF(AND($C307=12,I307&gt;Datenblatt!$AC$7),0,IF(AND($C307=11,I307&gt;Datenblatt!$AC$8),0,IF(AND($C307=13,I307&lt;Datenblatt!$AB$3),100,IF(AND($C307=14,I307&lt;Datenblatt!$AB$4),100,IF(AND($C307=15,I307&lt;Datenblatt!$AB$5),100,IF(AND($C307=16,I307&lt;Datenblatt!$AB$6),100,IF(AND($C307=12,I307&lt;Datenblatt!$AB$7),100,IF(AND($C307=11,I307&lt;Datenblatt!$AB$8),100,IF($C307=13,(Datenblatt!$B$27*Übersicht!I307^3)+(Datenblatt!$C$27*Übersicht!I307^2)+(Datenblatt!$D$27*Übersicht!I307)+Datenblatt!$E$27,IF($C307=14,(Datenblatt!$B$28*Übersicht!I307^3)+(Datenblatt!$C$28*Übersicht!I307^2)+(Datenblatt!$D$28*Übersicht!I307)+Datenblatt!$E$28,IF($C307=15,(Datenblatt!$B$29*Übersicht!I307^3)+(Datenblatt!$C$29*Übersicht!I307^2)+(Datenblatt!$D$29*Übersicht!I307)+Datenblatt!$E$29,IF($C307=16,(Datenblatt!$B$30*Übersicht!I307^3)+(Datenblatt!$C$30*Übersicht!I307^2)+(Datenblatt!$D$30*Übersicht!I307)+Datenblatt!$E$30,IF($C307=12,(Datenblatt!$B$31*Übersicht!I307^3)+(Datenblatt!$C$31*Übersicht!I307^2)+(Datenblatt!$D$31*Übersicht!I307)+Datenblatt!$E$31,IF($C307=11,(Datenblatt!$B$32*Übersicht!I307^3)+(Datenblatt!$C$32*Übersicht!I307^2)+(Datenblatt!$D$32*Übersicht!I307)+Datenblatt!$E$32,0))))))))))))))))))))))))</f>
        <v>0</v>
      </c>
      <c r="Q307" s="2" t="e">
        <f t="shared" si="16"/>
        <v>#DIV/0!</v>
      </c>
      <c r="R307" s="2" t="e">
        <f t="shared" si="17"/>
        <v>#DIV/0!</v>
      </c>
      <c r="T307" s="2"/>
      <c r="U307" s="2">
        <f>Datenblatt!$I$10</f>
        <v>63</v>
      </c>
      <c r="V307" s="2">
        <f>Datenblatt!$I$18</f>
        <v>62</v>
      </c>
      <c r="W307" s="2">
        <f>Datenblatt!$I$26</f>
        <v>56</v>
      </c>
      <c r="X307" s="2">
        <f>Datenblatt!$I$34</f>
        <v>58</v>
      </c>
      <c r="Y307" s="7" t="e">
        <f t="shared" si="18"/>
        <v>#DIV/0!</v>
      </c>
      <c r="AA307" s="2">
        <f>Datenblatt!$I$5</f>
        <v>73</v>
      </c>
      <c r="AB307">
        <f>Datenblatt!$I$13</f>
        <v>80</v>
      </c>
      <c r="AC307">
        <f>Datenblatt!$I$21</f>
        <v>80</v>
      </c>
      <c r="AD307">
        <f>Datenblatt!$I$29</f>
        <v>71</v>
      </c>
      <c r="AE307">
        <f>Datenblatt!$I$37</f>
        <v>75</v>
      </c>
      <c r="AF307" s="7" t="e">
        <f t="shared" si="19"/>
        <v>#DIV/0!</v>
      </c>
    </row>
    <row r="308" spans="11:32" ht="18.75" x14ac:dyDescent="0.3">
      <c r="K308" s="3" t="e">
        <f>IF(AND($C308=13,Datenblatt!M308&lt;Datenblatt!$S$3),0,IF(AND($C308=14,Datenblatt!M308&lt;Datenblatt!$S$4),0,IF(AND($C308=15,Datenblatt!M308&lt;Datenblatt!$S$5),0,IF(AND($C308=16,Datenblatt!M308&lt;Datenblatt!$S$6),0,IF(AND($C308=12,Datenblatt!M308&lt;Datenblatt!$S$7),0,IF(AND($C308=11,Datenblatt!M308&lt;Datenblatt!$S$8),0,IF(AND($C308=13,Datenblatt!M308&gt;Datenblatt!$R$3),100,IF(AND($C308=14,Datenblatt!M308&gt;Datenblatt!$R$4),100,IF(AND($C308=15,Datenblatt!M308&gt;Datenblatt!$R$5),100,IF(AND($C308=16,Datenblatt!M308&gt;Datenblatt!$R$6),100,IF(AND($C308=12,Datenblatt!M308&gt;Datenblatt!$R$7),100,IF(AND($C308=11,Datenblatt!M308&gt;Datenblatt!$R$8),100,IF(Übersicht!$C308=13,Datenblatt!$B$35*Datenblatt!M308^3+Datenblatt!$C$35*Datenblatt!M308^2+Datenblatt!$D$35*Datenblatt!M308+Datenblatt!$E$35,IF(Übersicht!$C308=14,Datenblatt!$B$36*Datenblatt!M308^3+Datenblatt!$C$36*Datenblatt!M308^2+Datenblatt!$D$36*Datenblatt!M308+Datenblatt!$E$36,IF(Übersicht!$C308=15,Datenblatt!$B$37*Datenblatt!M308^3+Datenblatt!$C$37*Datenblatt!M308^2+Datenblatt!$D$37*Datenblatt!M308+Datenblatt!$E$37,IF(Übersicht!$C308=16,Datenblatt!$B$38*Datenblatt!M308^3+Datenblatt!$C$38*Datenblatt!M308^2+Datenblatt!$D$38*Datenblatt!M308+Datenblatt!$E$38,IF(Übersicht!$C308=12,Datenblatt!$B$39*Datenblatt!M308^3+Datenblatt!$C$39*Datenblatt!M308^2+Datenblatt!$D$39*Datenblatt!M308+Datenblatt!$E$39,IF(Übersicht!$C308=11,Datenblatt!$B$40*Datenblatt!M308^3+Datenblatt!$C$40*Datenblatt!M308^2+Datenblatt!$D$40*Datenblatt!M308+Datenblatt!$E$40,0))))))))))))))))))</f>
        <v>#DIV/0!</v>
      </c>
      <c r="L308" s="3"/>
      <c r="M308" t="e">
        <f>IF(AND(Übersicht!$C308=13,Datenblatt!O308&lt;Datenblatt!$Y$3),0,IF(AND(Übersicht!$C308=14,Datenblatt!O308&lt;Datenblatt!$Y$4),0,IF(AND(Übersicht!$C308=15,Datenblatt!O308&lt;Datenblatt!$Y$5),0,IF(AND(Übersicht!$C308=16,Datenblatt!O308&lt;Datenblatt!$Y$6),0,IF(AND(Übersicht!$C308=12,Datenblatt!O308&lt;Datenblatt!$Y$7),0,IF(AND(Übersicht!$C308=11,Datenblatt!O308&lt;Datenblatt!$Y$8),0,IF(AND($C308=13,Datenblatt!O308&gt;Datenblatt!$X$3),100,IF(AND($C308=14,Datenblatt!O308&gt;Datenblatt!$X$4),100,IF(AND($C308=15,Datenblatt!O308&gt;Datenblatt!$X$5),100,IF(AND($C308=16,Datenblatt!O308&gt;Datenblatt!$X$6),100,IF(AND($C308=12,Datenblatt!O308&gt;Datenblatt!$X$7),100,IF(AND($C308=11,Datenblatt!O308&gt;Datenblatt!$X$8),100,IF(Übersicht!$C308=13,Datenblatt!$B$11*Datenblatt!O308^3+Datenblatt!$C$11*Datenblatt!O308^2+Datenblatt!$D$11*Datenblatt!O308+Datenblatt!$E$11,IF(Übersicht!$C308=14,Datenblatt!$B$12*Datenblatt!O308^3+Datenblatt!$C$12*Datenblatt!O308^2+Datenblatt!$D$12*Datenblatt!O308+Datenblatt!$E$12,IF(Übersicht!$C308=15,Datenblatt!$B$13*Datenblatt!O308^3+Datenblatt!$C$13*Datenblatt!O308^2+Datenblatt!$D$13*Datenblatt!O308+Datenblatt!$E$13,IF(Übersicht!$C308=16,Datenblatt!$B$14*Datenblatt!O308^3+Datenblatt!$C$14*Datenblatt!O308^2+Datenblatt!$D$14*Datenblatt!O308+Datenblatt!$E$14,IF(Übersicht!$C308=12,Datenblatt!$B$15*Datenblatt!O308^3+Datenblatt!$C$15*Datenblatt!O308^2+Datenblatt!$D$15*Datenblatt!O308+Datenblatt!$E$15,IF(Übersicht!$C308=11,Datenblatt!$B$16*Datenblatt!O308^3+Datenblatt!$C$16*Datenblatt!O308^2+Datenblatt!$D$16*Datenblatt!O308+Datenblatt!$E$16,0))))))))))))))))))</f>
        <v>#DIV/0!</v>
      </c>
      <c r="N308">
        <f>IF(AND($C308=13,H308&lt;Datenblatt!$AA$3),0,IF(AND($C308=14,H308&lt;Datenblatt!$AA$4),0,IF(AND($C308=15,H308&lt;Datenblatt!$AA$5),0,IF(AND($C308=16,H308&lt;Datenblatt!$AA$6),0,IF(AND($C308=12,H308&lt;Datenblatt!$AA$7),0,IF(AND($C308=11,H308&lt;Datenblatt!$AA$8),0,IF(AND($C308=13,H308&gt;Datenblatt!$Z$3),100,IF(AND($C308=14,H308&gt;Datenblatt!$Z$4),100,IF(AND($C308=15,H308&gt;Datenblatt!$Z$5),100,IF(AND($C308=16,H308&gt;Datenblatt!$Z$6),100,IF(AND($C308=12,H308&gt;Datenblatt!$Z$7),100,IF(AND($C308=11,H308&gt;Datenblatt!$Z$8),100,IF($C308=13,(Datenblatt!$B$19*Übersicht!H308^3)+(Datenblatt!$C$19*Übersicht!H308^2)+(Datenblatt!$D$19*Übersicht!H308)+Datenblatt!$E$19,IF($C308=14,(Datenblatt!$B$20*Übersicht!H308^3)+(Datenblatt!$C$20*Übersicht!H308^2)+(Datenblatt!$D$20*Übersicht!H308)+Datenblatt!$E$20,IF($C308=15,(Datenblatt!$B$21*Übersicht!H308^3)+(Datenblatt!$C$21*Übersicht!H308^2)+(Datenblatt!$D$21*Übersicht!H308)+Datenblatt!$E$21,IF($C308=16,(Datenblatt!$B$22*Übersicht!H308^3)+(Datenblatt!$C$22*Übersicht!H308^2)+(Datenblatt!$D$22*Übersicht!H308)+Datenblatt!$E$22,IF($C308=12,(Datenblatt!$B$23*Übersicht!H308^3)+(Datenblatt!$C$23*Übersicht!H308^2)+(Datenblatt!$D$23*Übersicht!H308)+Datenblatt!$E$23,IF($C308=11,(Datenblatt!$B$24*Übersicht!H308^3)+(Datenblatt!$C$24*Übersicht!H308^2)+(Datenblatt!$D$24*Übersicht!H308)+Datenblatt!$E$24,0))))))))))))))))))</f>
        <v>0</v>
      </c>
      <c r="O308">
        <f>IF(AND(I308="",C308=11),Datenblatt!$I$26,IF(AND(I308="",C308=12),Datenblatt!$I$26,IF(AND(I308="",C308=16),Datenblatt!$I$27,IF(AND(I308="",C308=15),Datenblatt!$I$26,IF(AND(I308="",C308=14),Datenblatt!$I$26,IF(AND(I308="",C308=13),Datenblatt!$I$26,IF(AND($C308=13,I308&gt;Datenblatt!$AC$3),0,IF(AND($C308=14,I308&gt;Datenblatt!$AC$4),0,IF(AND($C308=15,I308&gt;Datenblatt!$AC$5),0,IF(AND($C308=16,I308&gt;Datenblatt!$AC$6),0,IF(AND($C308=12,I308&gt;Datenblatt!$AC$7),0,IF(AND($C308=11,I308&gt;Datenblatt!$AC$8),0,IF(AND($C308=13,I308&lt;Datenblatt!$AB$3),100,IF(AND($C308=14,I308&lt;Datenblatt!$AB$4),100,IF(AND($C308=15,I308&lt;Datenblatt!$AB$5),100,IF(AND($C308=16,I308&lt;Datenblatt!$AB$6),100,IF(AND($C308=12,I308&lt;Datenblatt!$AB$7),100,IF(AND($C308=11,I308&lt;Datenblatt!$AB$8),100,IF($C308=13,(Datenblatt!$B$27*Übersicht!I308^3)+(Datenblatt!$C$27*Übersicht!I308^2)+(Datenblatt!$D$27*Übersicht!I308)+Datenblatt!$E$27,IF($C308=14,(Datenblatt!$B$28*Übersicht!I308^3)+(Datenblatt!$C$28*Übersicht!I308^2)+(Datenblatt!$D$28*Übersicht!I308)+Datenblatt!$E$28,IF($C308=15,(Datenblatt!$B$29*Übersicht!I308^3)+(Datenblatt!$C$29*Übersicht!I308^2)+(Datenblatt!$D$29*Übersicht!I308)+Datenblatt!$E$29,IF($C308=16,(Datenblatt!$B$30*Übersicht!I308^3)+(Datenblatt!$C$30*Übersicht!I308^2)+(Datenblatt!$D$30*Übersicht!I308)+Datenblatt!$E$30,IF($C308=12,(Datenblatt!$B$31*Übersicht!I308^3)+(Datenblatt!$C$31*Übersicht!I308^2)+(Datenblatt!$D$31*Übersicht!I308)+Datenblatt!$E$31,IF($C308=11,(Datenblatt!$B$32*Übersicht!I308^3)+(Datenblatt!$C$32*Übersicht!I308^2)+(Datenblatt!$D$32*Übersicht!I308)+Datenblatt!$E$32,0))))))))))))))))))))))))</f>
        <v>0</v>
      </c>
      <c r="P308">
        <f>IF(AND(I308="",C308=11),Datenblatt!$I$29,IF(AND(I308="",C308=12),Datenblatt!$I$29,IF(AND(I308="",C308=16),Datenblatt!$I$29,IF(AND(I308="",C308=15),Datenblatt!$I$29,IF(AND(I308="",C308=14),Datenblatt!$I$29,IF(AND(I308="",C308=13),Datenblatt!$I$29,IF(AND($C308=13,I308&gt;Datenblatt!$AC$3),0,IF(AND($C308=14,I308&gt;Datenblatt!$AC$4),0,IF(AND($C308=15,I308&gt;Datenblatt!$AC$5),0,IF(AND($C308=16,I308&gt;Datenblatt!$AC$6),0,IF(AND($C308=12,I308&gt;Datenblatt!$AC$7),0,IF(AND($C308=11,I308&gt;Datenblatt!$AC$8),0,IF(AND($C308=13,I308&lt;Datenblatt!$AB$3),100,IF(AND($C308=14,I308&lt;Datenblatt!$AB$4),100,IF(AND($C308=15,I308&lt;Datenblatt!$AB$5),100,IF(AND($C308=16,I308&lt;Datenblatt!$AB$6),100,IF(AND($C308=12,I308&lt;Datenblatt!$AB$7),100,IF(AND($C308=11,I308&lt;Datenblatt!$AB$8),100,IF($C308=13,(Datenblatt!$B$27*Übersicht!I308^3)+(Datenblatt!$C$27*Übersicht!I308^2)+(Datenblatt!$D$27*Übersicht!I308)+Datenblatt!$E$27,IF($C308=14,(Datenblatt!$B$28*Übersicht!I308^3)+(Datenblatt!$C$28*Übersicht!I308^2)+(Datenblatt!$D$28*Übersicht!I308)+Datenblatt!$E$28,IF($C308=15,(Datenblatt!$B$29*Übersicht!I308^3)+(Datenblatt!$C$29*Übersicht!I308^2)+(Datenblatt!$D$29*Übersicht!I308)+Datenblatt!$E$29,IF($C308=16,(Datenblatt!$B$30*Übersicht!I308^3)+(Datenblatt!$C$30*Übersicht!I308^2)+(Datenblatt!$D$30*Übersicht!I308)+Datenblatt!$E$30,IF($C308=12,(Datenblatt!$B$31*Übersicht!I308^3)+(Datenblatt!$C$31*Übersicht!I308^2)+(Datenblatt!$D$31*Übersicht!I308)+Datenblatt!$E$31,IF($C308=11,(Datenblatt!$B$32*Übersicht!I308^3)+(Datenblatt!$C$32*Übersicht!I308^2)+(Datenblatt!$D$32*Übersicht!I308)+Datenblatt!$E$32,0))))))))))))))))))))))))</f>
        <v>0</v>
      </c>
      <c r="Q308" s="2" t="e">
        <f t="shared" si="16"/>
        <v>#DIV/0!</v>
      </c>
      <c r="R308" s="2" t="e">
        <f t="shared" si="17"/>
        <v>#DIV/0!</v>
      </c>
      <c r="T308" s="2"/>
      <c r="U308" s="2">
        <f>Datenblatt!$I$10</f>
        <v>63</v>
      </c>
      <c r="V308" s="2">
        <f>Datenblatt!$I$18</f>
        <v>62</v>
      </c>
      <c r="W308" s="2">
        <f>Datenblatt!$I$26</f>
        <v>56</v>
      </c>
      <c r="X308" s="2">
        <f>Datenblatt!$I$34</f>
        <v>58</v>
      </c>
      <c r="Y308" s="7" t="e">
        <f t="shared" si="18"/>
        <v>#DIV/0!</v>
      </c>
      <c r="AA308" s="2">
        <f>Datenblatt!$I$5</f>
        <v>73</v>
      </c>
      <c r="AB308">
        <f>Datenblatt!$I$13</f>
        <v>80</v>
      </c>
      <c r="AC308">
        <f>Datenblatt!$I$21</f>
        <v>80</v>
      </c>
      <c r="AD308">
        <f>Datenblatt!$I$29</f>
        <v>71</v>
      </c>
      <c r="AE308">
        <f>Datenblatt!$I$37</f>
        <v>75</v>
      </c>
      <c r="AF308" s="7" t="e">
        <f t="shared" si="19"/>
        <v>#DIV/0!</v>
      </c>
    </row>
    <row r="309" spans="11:32" ht="18.75" x14ac:dyDescent="0.3">
      <c r="K309" s="3" t="e">
        <f>IF(AND($C309=13,Datenblatt!M309&lt;Datenblatt!$S$3),0,IF(AND($C309=14,Datenblatt!M309&lt;Datenblatt!$S$4),0,IF(AND($C309=15,Datenblatt!M309&lt;Datenblatt!$S$5),0,IF(AND($C309=16,Datenblatt!M309&lt;Datenblatt!$S$6),0,IF(AND($C309=12,Datenblatt!M309&lt;Datenblatt!$S$7),0,IF(AND($C309=11,Datenblatt!M309&lt;Datenblatt!$S$8),0,IF(AND($C309=13,Datenblatt!M309&gt;Datenblatt!$R$3),100,IF(AND($C309=14,Datenblatt!M309&gt;Datenblatt!$R$4),100,IF(AND($C309=15,Datenblatt!M309&gt;Datenblatt!$R$5),100,IF(AND($C309=16,Datenblatt!M309&gt;Datenblatt!$R$6),100,IF(AND($C309=12,Datenblatt!M309&gt;Datenblatt!$R$7),100,IF(AND($C309=11,Datenblatt!M309&gt;Datenblatt!$R$8),100,IF(Übersicht!$C309=13,Datenblatt!$B$35*Datenblatt!M309^3+Datenblatt!$C$35*Datenblatt!M309^2+Datenblatt!$D$35*Datenblatt!M309+Datenblatt!$E$35,IF(Übersicht!$C309=14,Datenblatt!$B$36*Datenblatt!M309^3+Datenblatt!$C$36*Datenblatt!M309^2+Datenblatt!$D$36*Datenblatt!M309+Datenblatt!$E$36,IF(Übersicht!$C309=15,Datenblatt!$B$37*Datenblatt!M309^3+Datenblatt!$C$37*Datenblatt!M309^2+Datenblatt!$D$37*Datenblatt!M309+Datenblatt!$E$37,IF(Übersicht!$C309=16,Datenblatt!$B$38*Datenblatt!M309^3+Datenblatt!$C$38*Datenblatt!M309^2+Datenblatt!$D$38*Datenblatt!M309+Datenblatt!$E$38,IF(Übersicht!$C309=12,Datenblatt!$B$39*Datenblatt!M309^3+Datenblatt!$C$39*Datenblatt!M309^2+Datenblatt!$D$39*Datenblatt!M309+Datenblatt!$E$39,IF(Übersicht!$C309=11,Datenblatt!$B$40*Datenblatt!M309^3+Datenblatt!$C$40*Datenblatt!M309^2+Datenblatt!$D$40*Datenblatt!M309+Datenblatt!$E$40,0))))))))))))))))))</f>
        <v>#DIV/0!</v>
      </c>
      <c r="L309" s="3"/>
      <c r="M309" t="e">
        <f>IF(AND(Übersicht!$C309=13,Datenblatt!O309&lt;Datenblatt!$Y$3),0,IF(AND(Übersicht!$C309=14,Datenblatt!O309&lt;Datenblatt!$Y$4),0,IF(AND(Übersicht!$C309=15,Datenblatt!O309&lt;Datenblatt!$Y$5),0,IF(AND(Übersicht!$C309=16,Datenblatt!O309&lt;Datenblatt!$Y$6),0,IF(AND(Übersicht!$C309=12,Datenblatt!O309&lt;Datenblatt!$Y$7),0,IF(AND(Übersicht!$C309=11,Datenblatt!O309&lt;Datenblatt!$Y$8),0,IF(AND($C309=13,Datenblatt!O309&gt;Datenblatt!$X$3),100,IF(AND($C309=14,Datenblatt!O309&gt;Datenblatt!$X$4),100,IF(AND($C309=15,Datenblatt!O309&gt;Datenblatt!$X$5),100,IF(AND($C309=16,Datenblatt!O309&gt;Datenblatt!$X$6),100,IF(AND($C309=12,Datenblatt!O309&gt;Datenblatt!$X$7),100,IF(AND($C309=11,Datenblatt!O309&gt;Datenblatt!$X$8),100,IF(Übersicht!$C309=13,Datenblatt!$B$11*Datenblatt!O309^3+Datenblatt!$C$11*Datenblatt!O309^2+Datenblatt!$D$11*Datenblatt!O309+Datenblatt!$E$11,IF(Übersicht!$C309=14,Datenblatt!$B$12*Datenblatt!O309^3+Datenblatt!$C$12*Datenblatt!O309^2+Datenblatt!$D$12*Datenblatt!O309+Datenblatt!$E$12,IF(Übersicht!$C309=15,Datenblatt!$B$13*Datenblatt!O309^3+Datenblatt!$C$13*Datenblatt!O309^2+Datenblatt!$D$13*Datenblatt!O309+Datenblatt!$E$13,IF(Übersicht!$C309=16,Datenblatt!$B$14*Datenblatt!O309^3+Datenblatt!$C$14*Datenblatt!O309^2+Datenblatt!$D$14*Datenblatt!O309+Datenblatt!$E$14,IF(Übersicht!$C309=12,Datenblatt!$B$15*Datenblatt!O309^3+Datenblatt!$C$15*Datenblatt!O309^2+Datenblatt!$D$15*Datenblatt!O309+Datenblatt!$E$15,IF(Übersicht!$C309=11,Datenblatt!$B$16*Datenblatt!O309^3+Datenblatt!$C$16*Datenblatt!O309^2+Datenblatt!$D$16*Datenblatt!O309+Datenblatt!$E$16,0))))))))))))))))))</f>
        <v>#DIV/0!</v>
      </c>
      <c r="N309">
        <f>IF(AND($C309=13,H309&lt;Datenblatt!$AA$3),0,IF(AND($C309=14,H309&lt;Datenblatt!$AA$4),0,IF(AND($C309=15,H309&lt;Datenblatt!$AA$5),0,IF(AND($C309=16,H309&lt;Datenblatt!$AA$6),0,IF(AND($C309=12,H309&lt;Datenblatt!$AA$7),0,IF(AND($C309=11,H309&lt;Datenblatt!$AA$8),0,IF(AND($C309=13,H309&gt;Datenblatt!$Z$3),100,IF(AND($C309=14,H309&gt;Datenblatt!$Z$4),100,IF(AND($C309=15,H309&gt;Datenblatt!$Z$5),100,IF(AND($C309=16,H309&gt;Datenblatt!$Z$6),100,IF(AND($C309=12,H309&gt;Datenblatt!$Z$7),100,IF(AND($C309=11,H309&gt;Datenblatt!$Z$8),100,IF($C309=13,(Datenblatt!$B$19*Übersicht!H309^3)+(Datenblatt!$C$19*Übersicht!H309^2)+(Datenblatt!$D$19*Übersicht!H309)+Datenblatt!$E$19,IF($C309=14,(Datenblatt!$B$20*Übersicht!H309^3)+(Datenblatt!$C$20*Übersicht!H309^2)+(Datenblatt!$D$20*Übersicht!H309)+Datenblatt!$E$20,IF($C309=15,(Datenblatt!$B$21*Übersicht!H309^3)+(Datenblatt!$C$21*Übersicht!H309^2)+(Datenblatt!$D$21*Übersicht!H309)+Datenblatt!$E$21,IF($C309=16,(Datenblatt!$B$22*Übersicht!H309^3)+(Datenblatt!$C$22*Übersicht!H309^2)+(Datenblatt!$D$22*Übersicht!H309)+Datenblatt!$E$22,IF($C309=12,(Datenblatt!$B$23*Übersicht!H309^3)+(Datenblatt!$C$23*Übersicht!H309^2)+(Datenblatt!$D$23*Übersicht!H309)+Datenblatt!$E$23,IF($C309=11,(Datenblatt!$B$24*Übersicht!H309^3)+(Datenblatt!$C$24*Übersicht!H309^2)+(Datenblatt!$D$24*Übersicht!H309)+Datenblatt!$E$24,0))))))))))))))))))</f>
        <v>0</v>
      </c>
      <c r="O309">
        <f>IF(AND(I309="",C309=11),Datenblatt!$I$26,IF(AND(I309="",C309=12),Datenblatt!$I$26,IF(AND(I309="",C309=16),Datenblatt!$I$27,IF(AND(I309="",C309=15),Datenblatt!$I$26,IF(AND(I309="",C309=14),Datenblatt!$I$26,IF(AND(I309="",C309=13),Datenblatt!$I$26,IF(AND($C309=13,I309&gt;Datenblatt!$AC$3),0,IF(AND($C309=14,I309&gt;Datenblatt!$AC$4),0,IF(AND($C309=15,I309&gt;Datenblatt!$AC$5),0,IF(AND($C309=16,I309&gt;Datenblatt!$AC$6),0,IF(AND($C309=12,I309&gt;Datenblatt!$AC$7),0,IF(AND($C309=11,I309&gt;Datenblatt!$AC$8),0,IF(AND($C309=13,I309&lt;Datenblatt!$AB$3),100,IF(AND($C309=14,I309&lt;Datenblatt!$AB$4),100,IF(AND($C309=15,I309&lt;Datenblatt!$AB$5),100,IF(AND($C309=16,I309&lt;Datenblatt!$AB$6),100,IF(AND($C309=12,I309&lt;Datenblatt!$AB$7),100,IF(AND($C309=11,I309&lt;Datenblatt!$AB$8),100,IF($C309=13,(Datenblatt!$B$27*Übersicht!I309^3)+(Datenblatt!$C$27*Übersicht!I309^2)+(Datenblatt!$D$27*Übersicht!I309)+Datenblatt!$E$27,IF($C309=14,(Datenblatt!$B$28*Übersicht!I309^3)+(Datenblatt!$C$28*Übersicht!I309^2)+(Datenblatt!$D$28*Übersicht!I309)+Datenblatt!$E$28,IF($C309=15,(Datenblatt!$B$29*Übersicht!I309^3)+(Datenblatt!$C$29*Übersicht!I309^2)+(Datenblatt!$D$29*Übersicht!I309)+Datenblatt!$E$29,IF($C309=16,(Datenblatt!$B$30*Übersicht!I309^3)+(Datenblatt!$C$30*Übersicht!I309^2)+(Datenblatt!$D$30*Übersicht!I309)+Datenblatt!$E$30,IF($C309=12,(Datenblatt!$B$31*Übersicht!I309^3)+(Datenblatt!$C$31*Übersicht!I309^2)+(Datenblatt!$D$31*Übersicht!I309)+Datenblatt!$E$31,IF($C309=11,(Datenblatt!$B$32*Übersicht!I309^3)+(Datenblatt!$C$32*Übersicht!I309^2)+(Datenblatt!$D$32*Übersicht!I309)+Datenblatt!$E$32,0))))))))))))))))))))))))</f>
        <v>0</v>
      </c>
      <c r="P309">
        <f>IF(AND(I309="",C309=11),Datenblatt!$I$29,IF(AND(I309="",C309=12),Datenblatt!$I$29,IF(AND(I309="",C309=16),Datenblatt!$I$29,IF(AND(I309="",C309=15),Datenblatt!$I$29,IF(AND(I309="",C309=14),Datenblatt!$I$29,IF(AND(I309="",C309=13),Datenblatt!$I$29,IF(AND($C309=13,I309&gt;Datenblatt!$AC$3),0,IF(AND($C309=14,I309&gt;Datenblatt!$AC$4),0,IF(AND($C309=15,I309&gt;Datenblatt!$AC$5),0,IF(AND($C309=16,I309&gt;Datenblatt!$AC$6),0,IF(AND($C309=12,I309&gt;Datenblatt!$AC$7),0,IF(AND($C309=11,I309&gt;Datenblatt!$AC$8),0,IF(AND($C309=13,I309&lt;Datenblatt!$AB$3),100,IF(AND($C309=14,I309&lt;Datenblatt!$AB$4),100,IF(AND($C309=15,I309&lt;Datenblatt!$AB$5),100,IF(AND($C309=16,I309&lt;Datenblatt!$AB$6),100,IF(AND($C309=12,I309&lt;Datenblatt!$AB$7),100,IF(AND($C309=11,I309&lt;Datenblatt!$AB$8),100,IF($C309=13,(Datenblatt!$B$27*Übersicht!I309^3)+(Datenblatt!$C$27*Übersicht!I309^2)+(Datenblatt!$D$27*Übersicht!I309)+Datenblatt!$E$27,IF($C309=14,(Datenblatt!$B$28*Übersicht!I309^3)+(Datenblatt!$C$28*Übersicht!I309^2)+(Datenblatt!$D$28*Übersicht!I309)+Datenblatt!$E$28,IF($C309=15,(Datenblatt!$B$29*Übersicht!I309^3)+(Datenblatt!$C$29*Übersicht!I309^2)+(Datenblatt!$D$29*Übersicht!I309)+Datenblatt!$E$29,IF($C309=16,(Datenblatt!$B$30*Übersicht!I309^3)+(Datenblatt!$C$30*Übersicht!I309^2)+(Datenblatt!$D$30*Übersicht!I309)+Datenblatt!$E$30,IF($C309=12,(Datenblatt!$B$31*Übersicht!I309^3)+(Datenblatt!$C$31*Übersicht!I309^2)+(Datenblatt!$D$31*Übersicht!I309)+Datenblatt!$E$31,IF($C309=11,(Datenblatt!$B$32*Übersicht!I309^3)+(Datenblatt!$C$32*Übersicht!I309^2)+(Datenblatt!$D$32*Übersicht!I309)+Datenblatt!$E$32,0))))))))))))))))))))))))</f>
        <v>0</v>
      </c>
      <c r="Q309" s="2" t="e">
        <f t="shared" si="16"/>
        <v>#DIV/0!</v>
      </c>
      <c r="R309" s="2" t="e">
        <f t="shared" si="17"/>
        <v>#DIV/0!</v>
      </c>
      <c r="T309" s="2"/>
      <c r="U309" s="2">
        <f>Datenblatt!$I$10</f>
        <v>63</v>
      </c>
      <c r="V309" s="2">
        <f>Datenblatt!$I$18</f>
        <v>62</v>
      </c>
      <c r="W309" s="2">
        <f>Datenblatt!$I$26</f>
        <v>56</v>
      </c>
      <c r="X309" s="2">
        <f>Datenblatt!$I$34</f>
        <v>58</v>
      </c>
      <c r="Y309" s="7" t="e">
        <f t="shared" si="18"/>
        <v>#DIV/0!</v>
      </c>
      <c r="AA309" s="2">
        <f>Datenblatt!$I$5</f>
        <v>73</v>
      </c>
      <c r="AB309">
        <f>Datenblatt!$I$13</f>
        <v>80</v>
      </c>
      <c r="AC309">
        <f>Datenblatt!$I$21</f>
        <v>80</v>
      </c>
      <c r="AD309">
        <f>Datenblatt!$I$29</f>
        <v>71</v>
      </c>
      <c r="AE309">
        <f>Datenblatt!$I$37</f>
        <v>75</v>
      </c>
      <c r="AF309" s="7" t="e">
        <f t="shared" si="19"/>
        <v>#DIV/0!</v>
      </c>
    </row>
    <row r="310" spans="11:32" ht="18.75" x14ac:dyDescent="0.3">
      <c r="K310" s="3" t="e">
        <f>IF(AND($C310=13,Datenblatt!M310&lt;Datenblatt!$S$3),0,IF(AND($C310=14,Datenblatt!M310&lt;Datenblatt!$S$4),0,IF(AND($C310=15,Datenblatt!M310&lt;Datenblatt!$S$5),0,IF(AND($C310=16,Datenblatt!M310&lt;Datenblatt!$S$6),0,IF(AND($C310=12,Datenblatt!M310&lt;Datenblatt!$S$7),0,IF(AND($C310=11,Datenblatt!M310&lt;Datenblatt!$S$8),0,IF(AND($C310=13,Datenblatt!M310&gt;Datenblatt!$R$3),100,IF(AND($C310=14,Datenblatt!M310&gt;Datenblatt!$R$4),100,IF(AND($C310=15,Datenblatt!M310&gt;Datenblatt!$R$5),100,IF(AND($C310=16,Datenblatt!M310&gt;Datenblatt!$R$6),100,IF(AND($C310=12,Datenblatt!M310&gt;Datenblatt!$R$7),100,IF(AND($C310=11,Datenblatt!M310&gt;Datenblatt!$R$8),100,IF(Übersicht!$C310=13,Datenblatt!$B$35*Datenblatt!M310^3+Datenblatt!$C$35*Datenblatt!M310^2+Datenblatt!$D$35*Datenblatt!M310+Datenblatt!$E$35,IF(Übersicht!$C310=14,Datenblatt!$B$36*Datenblatt!M310^3+Datenblatt!$C$36*Datenblatt!M310^2+Datenblatt!$D$36*Datenblatt!M310+Datenblatt!$E$36,IF(Übersicht!$C310=15,Datenblatt!$B$37*Datenblatt!M310^3+Datenblatt!$C$37*Datenblatt!M310^2+Datenblatt!$D$37*Datenblatt!M310+Datenblatt!$E$37,IF(Übersicht!$C310=16,Datenblatt!$B$38*Datenblatt!M310^3+Datenblatt!$C$38*Datenblatt!M310^2+Datenblatt!$D$38*Datenblatt!M310+Datenblatt!$E$38,IF(Übersicht!$C310=12,Datenblatt!$B$39*Datenblatt!M310^3+Datenblatt!$C$39*Datenblatt!M310^2+Datenblatt!$D$39*Datenblatt!M310+Datenblatt!$E$39,IF(Übersicht!$C310=11,Datenblatt!$B$40*Datenblatt!M310^3+Datenblatt!$C$40*Datenblatt!M310^2+Datenblatt!$D$40*Datenblatt!M310+Datenblatt!$E$40,0))))))))))))))))))</f>
        <v>#DIV/0!</v>
      </c>
      <c r="L310" s="3"/>
      <c r="M310" t="e">
        <f>IF(AND(Übersicht!$C310=13,Datenblatt!O310&lt;Datenblatt!$Y$3),0,IF(AND(Übersicht!$C310=14,Datenblatt!O310&lt;Datenblatt!$Y$4),0,IF(AND(Übersicht!$C310=15,Datenblatt!O310&lt;Datenblatt!$Y$5),0,IF(AND(Übersicht!$C310=16,Datenblatt!O310&lt;Datenblatt!$Y$6),0,IF(AND(Übersicht!$C310=12,Datenblatt!O310&lt;Datenblatt!$Y$7),0,IF(AND(Übersicht!$C310=11,Datenblatt!O310&lt;Datenblatt!$Y$8),0,IF(AND($C310=13,Datenblatt!O310&gt;Datenblatt!$X$3),100,IF(AND($C310=14,Datenblatt!O310&gt;Datenblatt!$X$4),100,IF(AND($C310=15,Datenblatt!O310&gt;Datenblatt!$X$5),100,IF(AND($C310=16,Datenblatt!O310&gt;Datenblatt!$X$6),100,IF(AND($C310=12,Datenblatt!O310&gt;Datenblatt!$X$7),100,IF(AND($C310=11,Datenblatt!O310&gt;Datenblatt!$X$8),100,IF(Übersicht!$C310=13,Datenblatt!$B$11*Datenblatt!O310^3+Datenblatt!$C$11*Datenblatt!O310^2+Datenblatt!$D$11*Datenblatt!O310+Datenblatt!$E$11,IF(Übersicht!$C310=14,Datenblatt!$B$12*Datenblatt!O310^3+Datenblatt!$C$12*Datenblatt!O310^2+Datenblatt!$D$12*Datenblatt!O310+Datenblatt!$E$12,IF(Übersicht!$C310=15,Datenblatt!$B$13*Datenblatt!O310^3+Datenblatt!$C$13*Datenblatt!O310^2+Datenblatt!$D$13*Datenblatt!O310+Datenblatt!$E$13,IF(Übersicht!$C310=16,Datenblatt!$B$14*Datenblatt!O310^3+Datenblatt!$C$14*Datenblatt!O310^2+Datenblatt!$D$14*Datenblatt!O310+Datenblatt!$E$14,IF(Übersicht!$C310=12,Datenblatt!$B$15*Datenblatt!O310^3+Datenblatt!$C$15*Datenblatt!O310^2+Datenblatt!$D$15*Datenblatt!O310+Datenblatt!$E$15,IF(Übersicht!$C310=11,Datenblatt!$B$16*Datenblatt!O310^3+Datenblatt!$C$16*Datenblatt!O310^2+Datenblatt!$D$16*Datenblatt!O310+Datenblatt!$E$16,0))))))))))))))))))</f>
        <v>#DIV/0!</v>
      </c>
      <c r="N310">
        <f>IF(AND($C310=13,H310&lt;Datenblatt!$AA$3),0,IF(AND($C310=14,H310&lt;Datenblatt!$AA$4),0,IF(AND($C310=15,H310&lt;Datenblatt!$AA$5),0,IF(AND($C310=16,H310&lt;Datenblatt!$AA$6),0,IF(AND($C310=12,H310&lt;Datenblatt!$AA$7),0,IF(AND($C310=11,H310&lt;Datenblatt!$AA$8),0,IF(AND($C310=13,H310&gt;Datenblatt!$Z$3),100,IF(AND($C310=14,H310&gt;Datenblatt!$Z$4),100,IF(AND($C310=15,H310&gt;Datenblatt!$Z$5),100,IF(AND($C310=16,H310&gt;Datenblatt!$Z$6),100,IF(AND($C310=12,H310&gt;Datenblatt!$Z$7),100,IF(AND($C310=11,H310&gt;Datenblatt!$Z$8),100,IF($C310=13,(Datenblatt!$B$19*Übersicht!H310^3)+(Datenblatt!$C$19*Übersicht!H310^2)+(Datenblatt!$D$19*Übersicht!H310)+Datenblatt!$E$19,IF($C310=14,(Datenblatt!$B$20*Übersicht!H310^3)+(Datenblatt!$C$20*Übersicht!H310^2)+(Datenblatt!$D$20*Übersicht!H310)+Datenblatt!$E$20,IF($C310=15,(Datenblatt!$B$21*Übersicht!H310^3)+(Datenblatt!$C$21*Übersicht!H310^2)+(Datenblatt!$D$21*Übersicht!H310)+Datenblatt!$E$21,IF($C310=16,(Datenblatt!$B$22*Übersicht!H310^3)+(Datenblatt!$C$22*Übersicht!H310^2)+(Datenblatt!$D$22*Übersicht!H310)+Datenblatt!$E$22,IF($C310=12,(Datenblatt!$B$23*Übersicht!H310^3)+(Datenblatt!$C$23*Übersicht!H310^2)+(Datenblatt!$D$23*Übersicht!H310)+Datenblatt!$E$23,IF($C310=11,(Datenblatt!$B$24*Übersicht!H310^3)+(Datenblatt!$C$24*Übersicht!H310^2)+(Datenblatt!$D$24*Übersicht!H310)+Datenblatt!$E$24,0))))))))))))))))))</f>
        <v>0</v>
      </c>
      <c r="O310">
        <f>IF(AND(I310="",C310=11),Datenblatt!$I$26,IF(AND(I310="",C310=12),Datenblatt!$I$26,IF(AND(I310="",C310=16),Datenblatt!$I$27,IF(AND(I310="",C310=15),Datenblatt!$I$26,IF(AND(I310="",C310=14),Datenblatt!$I$26,IF(AND(I310="",C310=13),Datenblatt!$I$26,IF(AND($C310=13,I310&gt;Datenblatt!$AC$3),0,IF(AND($C310=14,I310&gt;Datenblatt!$AC$4),0,IF(AND($C310=15,I310&gt;Datenblatt!$AC$5),0,IF(AND($C310=16,I310&gt;Datenblatt!$AC$6),0,IF(AND($C310=12,I310&gt;Datenblatt!$AC$7),0,IF(AND($C310=11,I310&gt;Datenblatt!$AC$8),0,IF(AND($C310=13,I310&lt;Datenblatt!$AB$3),100,IF(AND($C310=14,I310&lt;Datenblatt!$AB$4),100,IF(AND($C310=15,I310&lt;Datenblatt!$AB$5),100,IF(AND($C310=16,I310&lt;Datenblatt!$AB$6),100,IF(AND($C310=12,I310&lt;Datenblatt!$AB$7),100,IF(AND($C310=11,I310&lt;Datenblatt!$AB$8),100,IF($C310=13,(Datenblatt!$B$27*Übersicht!I310^3)+(Datenblatt!$C$27*Übersicht!I310^2)+(Datenblatt!$D$27*Übersicht!I310)+Datenblatt!$E$27,IF($C310=14,(Datenblatt!$B$28*Übersicht!I310^3)+(Datenblatt!$C$28*Übersicht!I310^2)+(Datenblatt!$D$28*Übersicht!I310)+Datenblatt!$E$28,IF($C310=15,(Datenblatt!$B$29*Übersicht!I310^3)+(Datenblatt!$C$29*Übersicht!I310^2)+(Datenblatt!$D$29*Übersicht!I310)+Datenblatt!$E$29,IF($C310=16,(Datenblatt!$B$30*Übersicht!I310^3)+(Datenblatt!$C$30*Übersicht!I310^2)+(Datenblatt!$D$30*Übersicht!I310)+Datenblatt!$E$30,IF($C310=12,(Datenblatt!$B$31*Übersicht!I310^3)+(Datenblatt!$C$31*Übersicht!I310^2)+(Datenblatt!$D$31*Übersicht!I310)+Datenblatt!$E$31,IF($C310=11,(Datenblatt!$B$32*Übersicht!I310^3)+(Datenblatt!$C$32*Übersicht!I310^2)+(Datenblatt!$D$32*Übersicht!I310)+Datenblatt!$E$32,0))))))))))))))))))))))))</f>
        <v>0</v>
      </c>
      <c r="P310">
        <f>IF(AND(I310="",C310=11),Datenblatt!$I$29,IF(AND(I310="",C310=12),Datenblatt!$I$29,IF(AND(I310="",C310=16),Datenblatt!$I$29,IF(AND(I310="",C310=15),Datenblatt!$I$29,IF(AND(I310="",C310=14),Datenblatt!$I$29,IF(AND(I310="",C310=13),Datenblatt!$I$29,IF(AND($C310=13,I310&gt;Datenblatt!$AC$3),0,IF(AND($C310=14,I310&gt;Datenblatt!$AC$4),0,IF(AND($C310=15,I310&gt;Datenblatt!$AC$5),0,IF(AND($C310=16,I310&gt;Datenblatt!$AC$6),0,IF(AND($C310=12,I310&gt;Datenblatt!$AC$7),0,IF(AND($C310=11,I310&gt;Datenblatt!$AC$8),0,IF(AND($C310=13,I310&lt;Datenblatt!$AB$3),100,IF(AND($C310=14,I310&lt;Datenblatt!$AB$4),100,IF(AND($C310=15,I310&lt;Datenblatt!$AB$5),100,IF(AND($C310=16,I310&lt;Datenblatt!$AB$6),100,IF(AND($C310=12,I310&lt;Datenblatt!$AB$7),100,IF(AND($C310=11,I310&lt;Datenblatt!$AB$8),100,IF($C310=13,(Datenblatt!$B$27*Übersicht!I310^3)+(Datenblatt!$C$27*Übersicht!I310^2)+(Datenblatt!$D$27*Übersicht!I310)+Datenblatt!$E$27,IF($C310=14,(Datenblatt!$B$28*Übersicht!I310^3)+(Datenblatt!$C$28*Übersicht!I310^2)+(Datenblatt!$D$28*Übersicht!I310)+Datenblatt!$E$28,IF($C310=15,(Datenblatt!$B$29*Übersicht!I310^3)+(Datenblatt!$C$29*Übersicht!I310^2)+(Datenblatt!$D$29*Übersicht!I310)+Datenblatt!$E$29,IF($C310=16,(Datenblatt!$B$30*Übersicht!I310^3)+(Datenblatt!$C$30*Übersicht!I310^2)+(Datenblatt!$D$30*Übersicht!I310)+Datenblatt!$E$30,IF($C310=12,(Datenblatt!$B$31*Übersicht!I310^3)+(Datenblatt!$C$31*Übersicht!I310^2)+(Datenblatt!$D$31*Übersicht!I310)+Datenblatt!$E$31,IF($C310=11,(Datenblatt!$B$32*Übersicht!I310^3)+(Datenblatt!$C$32*Übersicht!I310^2)+(Datenblatt!$D$32*Übersicht!I310)+Datenblatt!$E$32,0))))))))))))))))))))))))</f>
        <v>0</v>
      </c>
      <c r="Q310" s="2" t="e">
        <f t="shared" si="16"/>
        <v>#DIV/0!</v>
      </c>
      <c r="R310" s="2" t="e">
        <f t="shared" si="17"/>
        <v>#DIV/0!</v>
      </c>
      <c r="T310" s="2"/>
      <c r="U310" s="2">
        <f>Datenblatt!$I$10</f>
        <v>63</v>
      </c>
      <c r="V310" s="2">
        <f>Datenblatt!$I$18</f>
        <v>62</v>
      </c>
      <c r="W310" s="2">
        <f>Datenblatt!$I$26</f>
        <v>56</v>
      </c>
      <c r="X310" s="2">
        <f>Datenblatt!$I$34</f>
        <v>58</v>
      </c>
      <c r="Y310" s="7" t="e">
        <f t="shared" si="18"/>
        <v>#DIV/0!</v>
      </c>
      <c r="AA310" s="2">
        <f>Datenblatt!$I$5</f>
        <v>73</v>
      </c>
      <c r="AB310">
        <f>Datenblatt!$I$13</f>
        <v>80</v>
      </c>
      <c r="AC310">
        <f>Datenblatt!$I$21</f>
        <v>80</v>
      </c>
      <c r="AD310">
        <f>Datenblatt!$I$29</f>
        <v>71</v>
      </c>
      <c r="AE310">
        <f>Datenblatt!$I$37</f>
        <v>75</v>
      </c>
      <c r="AF310" s="7" t="e">
        <f t="shared" si="19"/>
        <v>#DIV/0!</v>
      </c>
    </row>
    <row r="311" spans="11:32" ht="18.75" x14ac:dyDescent="0.3">
      <c r="K311" s="3" t="e">
        <f>IF(AND($C311=13,Datenblatt!M311&lt;Datenblatt!$S$3),0,IF(AND($C311=14,Datenblatt!M311&lt;Datenblatt!$S$4),0,IF(AND($C311=15,Datenblatt!M311&lt;Datenblatt!$S$5),0,IF(AND($C311=16,Datenblatt!M311&lt;Datenblatt!$S$6),0,IF(AND($C311=12,Datenblatt!M311&lt;Datenblatt!$S$7),0,IF(AND($C311=11,Datenblatt!M311&lt;Datenblatt!$S$8),0,IF(AND($C311=13,Datenblatt!M311&gt;Datenblatt!$R$3),100,IF(AND($C311=14,Datenblatt!M311&gt;Datenblatt!$R$4),100,IF(AND($C311=15,Datenblatt!M311&gt;Datenblatt!$R$5),100,IF(AND($C311=16,Datenblatt!M311&gt;Datenblatt!$R$6),100,IF(AND($C311=12,Datenblatt!M311&gt;Datenblatt!$R$7),100,IF(AND($C311=11,Datenblatt!M311&gt;Datenblatt!$R$8),100,IF(Übersicht!$C311=13,Datenblatt!$B$35*Datenblatt!M311^3+Datenblatt!$C$35*Datenblatt!M311^2+Datenblatt!$D$35*Datenblatt!M311+Datenblatt!$E$35,IF(Übersicht!$C311=14,Datenblatt!$B$36*Datenblatt!M311^3+Datenblatt!$C$36*Datenblatt!M311^2+Datenblatt!$D$36*Datenblatt!M311+Datenblatt!$E$36,IF(Übersicht!$C311=15,Datenblatt!$B$37*Datenblatt!M311^3+Datenblatt!$C$37*Datenblatt!M311^2+Datenblatt!$D$37*Datenblatt!M311+Datenblatt!$E$37,IF(Übersicht!$C311=16,Datenblatt!$B$38*Datenblatt!M311^3+Datenblatt!$C$38*Datenblatt!M311^2+Datenblatt!$D$38*Datenblatt!M311+Datenblatt!$E$38,IF(Übersicht!$C311=12,Datenblatt!$B$39*Datenblatt!M311^3+Datenblatt!$C$39*Datenblatt!M311^2+Datenblatt!$D$39*Datenblatt!M311+Datenblatt!$E$39,IF(Übersicht!$C311=11,Datenblatt!$B$40*Datenblatt!M311^3+Datenblatt!$C$40*Datenblatt!M311^2+Datenblatt!$D$40*Datenblatt!M311+Datenblatt!$E$40,0))))))))))))))))))</f>
        <v>#DIV/0!</v>
      </c>
      <c r="L311" s="3"/>
      <c r="M311" t="e">
        <f>IF(AND(Übersicht!$C311=13,Datenblatt!O311&lt;Datenblatt!$Y$3),0,IF(AND(Übersicht!$C311=14,Datenblatt!O311&lt;Datenblatt!$Y$4),0,IF(AND(Übersicht!$C311=15,Datenblatt!O311&lt;Datenblatt!$Y$5),0,IF(AND(Übersicht!$C311=16,Datenblatt!O311&lt;Datenblatt!$Y$6),0,IF(AND(Übersicht!$C311=12,Datenblatt!O311&lt;Datenblatt!$Y$7),0,IF(AND(Übersicht!$C311=11,Datenblatt!O311&lt;Datenblatt!$Y$8),0,IF(AND($C311=13,Datenblatt!O311&gt;Datenblatt!$X$3),100,IF(AND($C311=14,Datenblatt!O311&gt;Datenblatt!$X$4),100,IF(AND($C311=15,Datenblatt!O311&gt;Datenblatt!$X$5),100,IF(AND($C311=16,Datenblatt!O311&gt;Datenblatt!$X$6),100,IF(AND($C311=12,Datenblatt!O311&gt;Datenblatt!$X$7),100,IF(AND($C311=11,Datenblatt!O311&gt;Datenblatt!$X$8),100,IF(Übersicht!$C311=13,Datenblatt!$B$11*Datenblatt!O311^3+Datenblatt!$C$11*Datenblatt!O311^2+Datenblatt!$D$11*Datenblatt!O311+Datenblatt!$E$11,IF(Übersicht!$C311=14,Datenblatt!$B$12*Datenblatt!O311^3+Datenblatt!$C$12*Datenblatt!O311^2+Datenblatt!$D$12*Datenblatt!O311+Datenblatt!$E$12,IF(Übersicht!$C311=15,Datenblatt!$B$13*Datenblatt!O311^3+Datenblatt!$C$13*Datenblatt!O311^2+Datenblatt!$D$13*Datenblatt!O311+Datenblatt!$E$13,IF(Übersicht!$C311=16,Datenblatt!$B$14*Datenblatt!O311^3+Datenblatt!$C$14*Datenblatt!O311^2+Datenblatt!$D$14*Datenblatt!O311+Datenblatt!$E$14,IF(Übersicht!$C311=12,Datenblatt!$B$15*Datenblatt!O311^3+Datenblatt!$C$15*Datenblatt!O311^2+Datenblatt!$D$15*Datenblatt!O311+Datenblatt!$E$15,IF(Übersicht!$C311=11,Datenblatt!$B$16*Datenblatt!O311^3+Datenblatt!$C$16*Datenblatt!O311^2+Datenblatt!$D$16*Datenblatt!O311+Datenblatt!$E$16,0))))))))))))))))))</f>
        <v>#DIV/0!</v>
      </c>
      <c r="N311">
        <f>IF(AND($C311=13,H311&lt;Datenblatt!$AA$3),0,IF(AND($C311=14,H311&lt;Datenblatt!$AA$4),0,IF(AND($C311=15,H311&lt;Datenblatt!$AA$5),0,IF(AND($C311=16,H311&lt;Datenblatt!$AA$6),0,IF(AND($C311=12,H311&lt;Datenblatt!$AA$7),0,IF(AND($C311=11,H311&lt;Datenblatt!$AA$8),0,IF(AND($C311=13,H311&gt;Datenblatt!$Z$3),100,IF(AND($C311=14,H311&gt;Datenblatt!$Z$4),100,IF(AND($C311=15,H311&gt;Datenblatt!$Z$5),100,IF(AND($C311=16,H311&gt;Datenblatt!$Z$6),100,IF(AND($C311=12,H311&gt;Datenblatt!$Z$7),100,IF(AND($C311=11,H311&gt;Datenblatt!$Z$8),100,IF($C311=13,(Datenblatt!$B$19*Übersicht!H311^3)+(Datenblatt!$C$19*Übersicht!H311^2)+(Datenblatt!$D$19*Übersicht!H311)+Datenblatt!$E$19,IF($C311=14,(Datenblatt!$B$20*Übersicht!H311^3)+(Datenblatt!$C$20*Übersicht!H311^2)+(Datenblatt!$D$20*Übersicht!H311)+Datenblatt!$E$20,IF($C311=15,(Datenblatt!$B$21*Übersicht!H311^3)+(Datenblatt!$C$21*Übersicht!H311^2)+(Datenblatt!$D$21*Übersicht!H311)+Datenblatt!$E$21,IF($C311=16,(Datenblatt!$B$22*Übersicht!H311^3)+(Datenblatt!$C$22*Übersicht!H311^2)+(Datenblatt!$D$22*Übersicht!H311)+Datenblatt!$E$22,IF($C311=12,(Datenblatt!$B$23*Übersicht!H311^3)+(Datenblatt!$C$23*Übersicht!H311^2)+(Datenblatt!$D$23*Übersicht!H311)+Datenblatt!$E$23,IF($C311=11,(Datenblatt!$B$24*Übersicht!H311^3)+(Datenblatt!$C$24*Übersicht!H311^2)+(Datenblatt!$D$24*Übersicht!H311)+Datenblatt!$E$24,0))))))))))))))))))</f>
        <v>0</v>
      </c>
      <c r="O311">
        <f>IF(AND(I311="",C311=11),Datenblatt!$I$26,IF(AND(I311="",C311=12),Datenblatt!$I$26,IF(AND(I311="",C311=16),Datenblatt!$I$27,IF(AND(I311="",C311=15),Datenblatt!$I$26,IF(AND(I311="",C311=14),Datenblatt!$I$26,IF(AND(I311="",C311=13),Datenblatt!$I$26,IF(AND($C311=13,I311&gt;Datenblatt!$AC$3),0,IF(AND($C311=14,I311&gt;Datenblatt!$AC$4),0,IF(AND($C311=15,I311&gt;Datenblatt!$AC$5),0,IF(AND($C311=16,I311&gt;Datenblatt!$AC$6),0,IF(AND($C311=12,I311&gt;Datenblatt!$AC$7),0,IF(AND($C311=11,I311&gt;Datenblatt!$AC$8),0,IF(AND($C311=13,I311&lt;Datenblatt!$AB$3),100,IF(AND($C311=14,I311&lt;Datenblatt!$AB$4),100,IF(AND($C311=15,I311&lt;Datenblatt!$AB$5),100,IF(AND($C311=16,I311&lt;Datenblatt!$AB$6),100,IF(AND($C311=12,I311&lt;Datenblatt!$AB$7),100,IF(AND($C311=11,I311&lt;Datenblatt!$AB$8),100,IF($C311=13,(Datenblatt!$B$27*Übersicht!I311^3)+(Datenblatt!$C$27*Übersicht!I311^2)+(Datenblatt!$D$27*Übersicht!I311)+Datenblatt!$E$27,IF($C311=14,(Datenblatt!$B$28*Übersicht!I311^3)+(Datenblatt!$C$28*Übersicht!I311^2)+(Datenblatt!$D$28*Übersicht!I311)+Datenblatt!$E$28,IF($C311=15,(Datenblatt!$B$29*Übersicht!I311^3)+(Datenblatt!$C$29*Übersicht!I311^2)+(Datenblatt!$D$29*Übersicht!I311)+Datenblatt!$E$29,IF($C311=16,(Datenblatt!$B$30*Übersicht!I311^3)+(Datenblatt!$C$30*Übersicht!I311^2)+(Datenblatt!$D$30*Übersicht!I311)+Datenblatt!$E$30,IF($C311=12,(Datenblatt!$B$31*Übersicht!I311^3)+(Datenblatt!$C$31*Übersicht!I311^2)+(Datenblatt!$D$31*Übersicht!I311)+Datenblatt!$E$31,IF($C311=11,(Datenblatt!$B$32*Übersicht!I311^3)+(Datenblatt!$C$32*Übersicht!I311^2)+(Datenblatt!$D$32*Übersicht!I311)+Datenblatt!$E$32,0))))))))))))))))))))))))</f>
        <v>0</v>
      </c>
      <c r="P311">
        <f>IF(AND(I311="",C311=11),Datenblatt!$I$29,IF(AND(I311="",C311=12),Datenblatt!$I$29,IF(AND(I311="",C311=16),Datenblatt!$I$29,IF(AND(I311="",C311=15),Datenblatt!$I$29,IF(AND(I311="",C311=14),Datenblatt!$I$29,IF(AND(I311="",C311=13),Datenblatt!$I$29,IF(AND($C311=13,I311&gt;Datenblatt!$AC$3),0,IF(AND($C311=14,I311&gt;Datenblatt!$AC$4),0,IF(AND($C311=15,I311&gt;Datenblatt!$AC$5),0,IF(AND($C311=16,I311&gt;Datenblatt!$AC$6),0,IF(AND($C311=12,I311&gt;Datenblatt!$AC$7),0,IF(AND($C311=11,I311&gt;Datenblatt!$AC$8),0,IF(AND($C311=13,I311&lt;Datenblatt!$AB$3),100,IF(AND($C311=14,I311&lt;Datenblatt!$AB$4),100,IF(AND($C311=15,I311&lt;Datenblatt!$AB$5),100,IF(AND($C311=16,I311&lt;Datenblatt!$AB$6),100,IF(AND($C311=12,I311&lt;Datenblatt!$AB$7),100,IF(AND($C311=11,I311&lt;Datenblatt!$AB$8),100,IF($C311=13,(Datenblatt!$B$27*Übersicht!I311^3)+(Datenblatt!$C$27*Übersicht!I311^2)+(Datenblatt!$D$27*Übersicht!I311)+Datenblatt!$E$27,IF($C311=14,(Datenblatt!$B$28*Übersicht!I311^3)+(Datenblatt!$C$28*Übersicht!I311^2)+(Datenblatt!$D$28*Übersicht!I311)+Datenblatt!$E$28,IF($C311=15,(Datenblatt!$B$29*Übersicht!I311^3)+(Datenblatt!$C$29*Übersicht!I311^2)+(Datenblatt!$D$29*Übersicht!I311)+Datenblatt!$E$29,IF($C311=16,(Datenblatt!$B$30*Übersicht!I311^3)+(Datenblatt!$C$30*Übersicht!I311^2)+(Datenblatt!$D$30*Übersicht!I311)+Datenblatt!$E$30,IF($C311=12,(Datenblatt!$B$31*Übersicht!I311^3)+(Datenblatt!$C$31*Übersicht!I311^2)+(Datenblatt!$D$31*Übersicht!I311)+Datenblatt!$E$31,IF($C311=11,(Datenblatt!$B$32*Übersicht!I311^3)+(Datenblatt!$C$32*Übersicht!I311^2)+(Datenblatt!$D$32*Übersicht!I311)+Datenblatt!$E$32,0))))))))))))))))))))))))</f>
        <v>0</v>
      </c>
      <c r="Q311" s="2" t="e">
        <f t="shared" si="16"/>
        <v>#DIV/0!</v>
      </c>
      <c r="R311" s="2" t="e">
        <f t="shared" si="17"/>
        <v>#DIV/0!</v>
      </c>
      <c r="T311" s="2"/>
      <c r="U311" s="2">
        <f>Datenblatt!$I$10</f>
        <v>63</v>
      </c>
      <c r="V311" s="2">
        <f>Datenblatt!$I$18</f>
        <v>62</v>
      </c>
      <c r="W311" s="2">
        <f>Datenblatt!$I$26</f>
        <v>56</v>
      </c>
      <c r="X311" s="2">
        <f>Datenblatt!$I$34</f>
        <v>58</v>
      </c>
      <c r="Y311" s="7" t="e">
        <f t="shared" si="18"/>
        <v>#DIV/0!</v>
      </c>
      <c r="AA311" s="2">
        <f>Datenblatt!$I$5</f>
        <v>73</v>
      </c>
      <c r="AB311">
        <f>Datenblatt!$I$13</f>
        <v>80</v>
      </c>
      <c r="AC311">
        <f>Datenblatt!$I$21</f>
        <v>80</v>
      </c>
      <c r="AD311">
        <f>Datenblatt!$I$29</f>
        <v>71</v>
      </c>
      <c r="AE311">
        <f>Datenblatt!$I$37</f>
        <v>75</v>
      </c>
      <c r="AF311" s="7" t="e">
        <f t="shared" si="19"/>
        <v>#DIV/0!</v>
      </c>
    </row>
    <row r="312" spans="11:32" ht="18.75" x14ac:dyDescent="0.3">
      <c r="K312" s="3" t="e">
        <f>IF(AND($C312=13,Datenblatt!M312&lt;Datenblatt!$S$3),0,IF(AND($C312=14,Datenblatt!M312&lt;Datenblatt!$S$4),0,IF(AND($C312=15,Datenblatt!M312&lt;Datenblatt!$S$5),0,IF(AND($C312=16,Datenblatt!M312&lt;Datenblatt!$S$6),0,IF(AND($C312=12,Datenblatt!M312&lt;Datenblatt!$S$7),0,IF(AND($C312=11,Datenblatt!M312&lt;Datenblatt!$S$8),0,IF(AND($C312=13,Datenblatt!M312&gt;Datenblatt!$R$3),100,IF(AND($C312=14,Datenblatt!M312&gt;Datenblatt!$R$4),100,IF(AND($C312=15,Datenblatt!M312&gt;Datenblatt!$R$5),100,IF(AND($C312=16,Datenblatt!M312&gt;Datenblatt!$R$6),100,IF(AND($C312=12,Datenblatt!M312&gt;Datenblatt!$R$7),100,IF(AND($C312=11,Datenblatt!M312&gt;Datenblatt!$R$8),100,IF(Übersicht!$C312=13,Datenblatt!$B$35*Datenblatt!M312^3+Datenblatt!$C$35*Datenblatt!M312^2+Datenblatt!$D$35*Datenblatt!M312+Datenblatt!$E$35,IF(Übersicht!$C312=14,Datenblatt!$B$36*Datenblatt!M312^3+Datenblatt!$C$36*Datenblatt!M312^2+Datenblatt!$D$36*Datenblatt!M312+Datenblatt!$E$36,IF(Übersicht!$C312=15,Datenblatt!$B$37*Datenblatt!M312^3+Datenblatt!$C$37*Datenblatt!M312^2+Datenblatt!$D$37*Datenblatt!M312+Datenblatt!$E$37,IF(Übersicht!$C312=16,Datenblatt!$B$38*Datenblatt!M312^3+Datenblatt!$C$38*Datenblatt!M312^2+Datenblatt!$D$38*Datenblatt!M312+Datenblatt!$E$38,IF(Übersicht!$C312=12,Datenblatt!$B$39*Datenblatt!M312^3+Datenblatt!$C$39*Datenblatt!M312^2+Datenblatt!$D$39*Datenblatt!M312+Datenblatt!$E$39,IF(Übersicht!$C312=11,Datenblatt!$B$40*Datenblatt!M312^3+Datenblatt!$C$40*Datenblatt!M312^2+Datenblatt!$D$40*Datenblatt!M312+Datenblatt!$E$40,0))))))))))))))))))</f>
        <v>#DIV/0!</v>
      </c>
      <c r="L312" s="3"/>
      <c r="M312" t="e">
        <f>IF(AND(Übersicht!$C312=13,Datenblatt!O312&lt;Datenblatt!$Y$3),0,IF(AND(Übersicht!$C312=14,Datenblatt!O312&lt;Datenblatt!$Y$4),0,IF(AND(Übersicht!$C312=15,Datenblatt!O312&lt;Datenblatt!$Y$5),0,IF(AND(Übersicht!$C312=16,Datenblatt!O312&lt;Datenblatt!$Y$6),0,IF(AND(Übersicht!$C312=12,Datenblatt!O312&lt;Datenblatt!$Y$7),0,IF(AND(Übersicht!$C312=11,Datenblatt!O312&lt;Datenblatt!$Y$8),0,IF(AND($C312=13,Datenblatt!O312&gt;Datenblatt!$X$3),100,IF(AND($C312=14,Datenblatt!O312&gt;Datenblatt!$X$4),100,IF(AND($C312=15,Datenblatt!O312&gt;Datenblatt!$X$5),100,IF(AND($C312=16,Datenblatt!O312&gt;Datenblatt!$X$6),100,IF(AND($C312=12,Datenblatt!O312&gt;Datenblatt!$X$7),100,IF(AND($C312=11,Datenblatt!O312&gt;Datenblatt!$X$8),100,IF(Übersicht!$C312=13,Datenblatt!$B$11*Datenblatt!O312^3+Datenblatt!$C$11*Datenblatt!O312^2+Datenblatt!$D$11*Datenblatt!O312+Datenblatt!$E$11,IF(Übersicht!$C312=14,Datenblatt!$B$12*Datenblatt!O312^3+Datenblatt!$C$12*Datenblatt!O312^2+Datenblatt!$D$12*Datenblatt!O312+Datenblatt!$E$12,IF(Übersicht!$C312=15,Datenblatt!$B$13*Datenblatt!O312^3+Datenblatt!$C$13*Datenblatt!O312^2+Datenblatt!$D$13*Datenblatt!O312+Datenblatt!$E$13,IF(Übersicht!$C312=16,Datenblatt!$B$14*Datenblatt!O312^3+Datenblatt!$C$14*Datenblatt!O312^2+Datenblatt!$D$14*Datenblatt!O312+Datenblatt!$E$14,IF(Übersicht!$C312=12,Datenblatt!$B$15*Datenblatt!O312^3+Datenblatt!$C$15*Datenblatt!O312^2+Datenblatt!$D$15*Datenblatt!O312+Datenblatt!$E$15,IF(Übersicht!$C312=11,Datenblatt!$B$16*Datenblatt!O312^3+Datenblatt!$C$16*Datenblatt!O312^2+Datenblatt!$D$16*Datenblatt!O312+Datenblatt!$E$16,0))))))))))))))))))</f>
        <v>#DIV/0!</v>
      </c>
      <c r="N312">
        <f>IF(AND($C312=13,H312&lt;Datenblatt!$AA$3),0,IF(AND($C312=14,H312&lt;Datenblatt!$AA$4),0,IF(AND($C312=15,H312&lt;Datenblatt!$AA$5),0,IF(AND($C312=16,H312&lt;Datenblatt!$AA$6),0,IF(AND($C312=12,H312&lt;Datenblatt!$AA$7),0,IF(AND($C312=11,H312&lt;Datenblatt!$AA$8),0,IF(AND($C312=13,H312&gt;Datenblatt!$Z$3),100,IF(AND($C312=14,H312&gt;Datenblatt!$Z$4),100,IF(AND($C312=15,H312&gt;Datenblatt!$Z$5),100,IF(AND($C312=16,H312&gt;Datenblatt!$Z$6),100,IF(AND($C312=12,H312&gt;Datenblatt!$Z$7),100,IF(AND($C312=11,H312&gt;Datenblatt!$Z$8),100,IF($C312=13,(Datenblatt!$B$19*Übersicht!H312^3)+(Datenblatt!$C$19*Übersicht!H312^2)+(Datenblatt!$D$19*Übersicht!H312)+Datenblatt!$E$19,IF($C312=14,(Datenblatt!$B$20*Übersicht!H312^3)+(Datenblatt!$C$20*Übersicht!H312^2)+(Datenblatt!$D$20*Übersicht!H312)+Datenblatt!$E$20,IF($C312=15,(Datenblatt!$B$21*Übersicht!H312^3)+(Datenblatt!$C$21*Übersicht!H312^2)+(Datenblatt!$D$21*Übersicht!H312)+Datenblatt!$E$21,IF($C312=16,(Datenblatt!$B$22*Übersicht!H312^3)+(Datenblatt!$C$22*Übersicht!H312^2)+(Datenblatt!$D$22*Übersicht!H312)+Datenblatt!$E$22,IF($C312=12,(Datenblatt!$B$23*Übersicht!H312^3)+(Datenblatt!$C$23*Übersicht!H312^2)+(Datenblatt!$D$23*Übersicht!H312)+Datenblatt!$E$23,IF($C312=11,(Datenblatt!$B$24*Übersicht!H312^3)+(Datenblatt!$C$24*Übersicht!H312^2)+(Datenblatt!$D$24*Übersicht!H312)+Datenblatt!$E$24,0))))))))))))))))))</f>
        <v>0</v>
      </c>
      <c r="O312">
        <f>IF(AND(I312="",C312=11),Datenblatt!$I$26,IF(AND(I312="",C312=12),Datenblatt!$I$26,IF(AND(I312="",C312=16),Datenblatt!$I$27,IF(AND(I312="",C312=15),Datenblatt!$I$26,IF(AND(I312="",C312=14),Datenblatt!$I$26,IF(AND(I312="",C312=13),Datenblatt!$I$26,IF(AND($C312=13,I312&gt;Datenblatt!$AC$3),0,IF(AND($C312=14,I312&gt;Datenblatt!$AC$4),0,IF(AND($C312=15,I312&gt;Datenblatt!$AC$5),0,IF(AND($C312=16,I312&gt;Datenblatt!$AC$6),0,IF(AND($C312=12,I312&gt;Datenblatt!$AC$7),0,IF(AND($C312=11,I312&gt;Datenblatt!$AC$8),0,IF(AND($C312=13,I312&lt;Datenblatt!$AB$3),100,IF(AND($C312=14,I312&lt;Datenblatt!$AB$4),100,IF(AND($C312=15,I312&lt;Datenblatt!$AB$5),100,IF(AND($C312=16,I312&lt;Datenblatt!$AB$6),100,IF(AND($C312=12,I312&lt;Datenblatt!$AB$7),100,IF(AND($C312=11,I312&lt;Datenblatt!$AB$8),100,IF($C312=13,(Datenblatt!$B$27*Übersicht!I312^3)+(Datenblatt!$C$27*Übersicht!I312^2)+(Datenblatt!$D$27*Übersicht!I312)+Datenblatt!$E$27,IF($C312=14,(Datenblatt!$B$28*Übersicht!I312^3)+(Datenblatt!$C$28*Übersicht!I312^2)+(Datenblatt!$D$28*Übersicht!I312)+Datenblatt!$E$28,IF($C312=15,(Datenblatt!$B$29*Übersicht!I312^3)+(Datenblatt!$C$29*Übersicht!I312^2)+(Datenblatt!$D$29*Übersicht!I312)+Datenblatt!$E$29,IF($C312=16,(Datenblatt!$B$30*Übersicht!I312^3)+(Datenblatt!$C$30*Übersicht!I312^2)+(Datenblatt!$D$30*Übersicht!I312)+Datenblatt!$E$30,IF($C312=12,(Datenblatt!$B$31*Übersicht!I312^3)+(Datenblatt!$C$31*Übersicht!I312^2)+(Datenblatt!$D$31*Übersicht!I312)+Datenblatt!$E$31,IF($C312=11,(Datenblatt!$B$32*Übersicht!I312^3)+(Datenblatt!$C$32*Übersicht!I312^2)+(Datenblatt!$D$32*Übersicht!I312)+Datenblatt!$E$32,0))))))))))))))))))))))))</f>
        <v>0</v>
      </c>
      <c r="P312">
        <f>IF(AND(I312="",C312=11),Datenblatt!$I$29,IF(AND(I312="",C312=12),Datenblatt!$I$29,IF(AND(I312="",C312=16),Datenblatt!$I$29,IF(AND(I312="",C312=15),Datenblatt!$I$29,IF(AND(I312="",C312=14),Datenblatt!$I$29,IF(AND(I312="",C312=13),Datenblatt!$I$29,IF(AND($C312=13,I312&gt;Datenblatt!$AC$3),0,IF(AND($C312=14,I312&gt;Datenblatt!$AC$4),0,IF(AND($C312=15,I312&gt;Datenblatt!$AC$5),0,IF(AND($C312=16,I312&gt;Datenblatt!$AC$6),0,IF(AND($C312=12,I312&gt;Datenblatt!$AC$7),0,IF(AND($C312=11,I312&gt;Datenblatt!$AC$8),0,IF(AND($C312=13,I312&lt;Datenblatt!$AB$3),100,IF(AND($C312=14,I312&lt;Datenblatt!$AB$4),100,IF(AND($C312=15,I312&lt;Datenblatt!$AB$5),100,IF(AND($C312=16,I312&lt;Datenblatt!$AB$6),100,IF(AND($C312=12,I312&lt;Datenblatt!$AB$7),100,IF(AND($C312=11,I312&lt;Datenblatt!$AB$8),100,IF($C312=13,(Datenblatt!$B$27*Übersicht!I312^3)+(Datenblatt!$C$27*Übersicht!I312^2)+(Datenblatt!$D$27*Übersicht!I312)+Datenblatt!$E$27,IF($C312=14,(Datenblatt!$B$28*Übersicht!I312^3)+(Datenblatt!$C$28*Übersicht!I312^2)+(Datenblatt!$D$28*Übersicht!I312)+Datenblatt!$E$28,IF($C312=15,(Datenblatt!$B$29*Übersicht!I312^3)+(Datenblatt!$C$29*Übersicht!I312^2)+(Datenblatt!$D$29*Übersicht!I312)+Datenblatt!$E$29,IF($C312=16,(Datenblatt!$B$30*Übersicht!I312^3)+(Datenblatt!$C$30*Übersicht!I312^2)+(Datenblatt!$D$30*Übersicht!I312)+Datenblatt!$E$30,IF($C312=12,(Datenblatt!$B$31*Übersicht!I312^3)+(Datenblatt!$C$31*Übersicht!I312^2)+(Datenblatt!$D$31*Übersicht!I312)+Datenblatt!$E$31,IF($C312=11,(Datenblatt!$B$32*Übersicht!I312^3)+(Datenblatt!$C$32*Übersicht!I312^2)+(Datenblatt!$D$32*Übersicht!I312)+Datenblatt!$E$32,0))))))))))))))))))))))))</f>
        <v>0</v>
      </c>
      <c r="Q312" s="2" t="e">
        <f t="shared" si="16"/>
        <v>#DIV/0!</v>
      </c>
      <c r="R312" s="2" t="e">
        <f t="shared" si="17"/>
        <v>#DIV/0!</v>
      </c>
      <c r="T312" s="2"/>
      <c r="U312" s="2">
        <f>Datenblatt!$I$10</f>
        <v>63</v>
      </c>
      <c r="V312" s="2">
        <f>Datenblatt!$I$18</f>
        <v>62</v>
      </c>
      <c r="W312" s="2">
        <f>Datenblatt!$I$26</f>
        <v>56</v>
      </c>
      <c r="X312" s="2">
        <f>Datenblatt!$I$34</f>
        <v>58</v>
      </c>
      <c r="Y312" s="7" t="e">
        <f t="shared" si="18"/>
        <v>#DIV/0!</v>
      </c>
      <c r="AA312" s="2">
        <f>Datenblatt!$I$5</f>
        <v>73</v>
      </c>
      <c r="AB312">
        <f>Datenblatt!$I$13</f>
        <v>80</v>
      </c>
      <c r="AC312">
        <f>Datenblatt!$I$21</f>
        <v>80</v>
      </c>
      <c r="AD312">
        <f>Datenblatt!$I$29</f>
        <v>71</v>
      </c>
      <c r="AE312">
        <f>Datenblatt!$I$37</f>
        <v>75</v>
      </c>
      <c r="AF312" s="7" t="e">
        <f t="shared" si="19"/>
        <v>#DIV/0!</v>
      </c>
    </row>
    <row r="313" spans="11:32" ht="18.75" x14ac:dyDescent="0.3">
      <c r="K313" s="3" t="e">
        <f>IF(AND($C313=13,Datenblatt!M313&lt;Datenblatt!$S$3),0,IF(AND($C313=14,Datenblatt!M313&lt;Datenblatt!$S$4),0,IF(AND($C313=15,Datenblatt!M313&lt;Datenblatt!$S$5),0,IF(AND($C313=16,Datenblatt!M313&lt;Datenblatt!$S$6),0,IF(AND($C313=12,Datenblatt!M313&lt;Datenblatt!$S$7),0,IF(AND($C313=11,Datenblatt!M313&lt;Datenblatt!$S$8),0,IF(AND($C313=13,Datenblatt!M313&gt;Datenblatt!$R$3),100,IF(AND($C313=14,Datenblatt!M313&gt;Datenblatt!$R$4),100,IF(AND($C313=15,Datenblatt!M313&gt;Datenblatt!$R$5),100,IF(AND($C313=16,Datenblatt!M313&gt;Datenblatt!$R$6),100,IF(AND($C313=12,Datenblatt!M313&gt;Datenblatt!$R$7),100,IF(AND($C313=11,Datenblatt!M313&gt;Datenblatt!$R$8),100,IF(Übersicht!$C313=13,Datenblatt!$B$35*Datenblatt!M313^3+Datenblatt!$C$35*Datenblatt!M313^2+Datenblatt!$D$35*Datenblatt!M313+Datenblatt!$E$35,IF(Übersicht!$C313=14,Datenblatt!$B$36*Datenblatt!M313^3+Datenblatt!$C$36*Datenblatt!M313^2+Datenblatt!$D$36*Datenblatt!M313+Datenblatt!$E$36,IF(Übersicht!$C313=15,Datenblatt!$B$37*Datenblatt!M313^3+Datenblatt!$C$37*Datenblatt!M313^2+Datenblatt!$D$37*Datenblatt!M313+Datenblatt!$E$37,IF(Übersicht!$C313=16,Datenblatt!$B$38*Datenblatt!M313^3+Datenblatt!$C$38*Datenblatt!M313^2+Datenblatt!$D$38*Datenblatt!M313+Datenblatt!$E$38,IF(Übersicht!$C313=12,Datenblatt!$B$39*Datenblatt!M313^3+Datenblatt!$C$39*Datenblatt!M313^2+Datenblatt!$D$39*Datenblatt!M313+Datenblatt!$E$39,IF(Übersicht!$C313=11,Datenblatt!$B$40*Datenblatt!M313^3+Datenblatt!$C$40*Datenblatt!M313^2+Datenblatt!$D$40*Datenblatt!M313+Datenblatt!$E$40,0))))))))))))))))))</f>
        <v>#DIV/0!</v>
      </c>
      <c r="L313" s="3"/>
      <c r="M313" t="e">
        <f>IF(AND(Übersicht!$C313=13,Datenblatt!O313&lt;Datenblatt!$Y$3),0,IF(AND(Übersicht!$C313=14,Datenblatt!O313&lt;Datenblatt!$Y$4),0,IF(AND(Übersicht!$C313=15,Datenblatt!O313&lt;Datenblatt!$Y$5),0,IF(AND(Übersicht!$C313=16,Datenblatt!O313&lt;Datenblatt!$Y$6),0,IF(AND(Übersicht!$C313=12,Datenblatt!O313&lt;Datenblatt!$Y$7),0,IF(AND(Übersicht!$C313=11,Datenblatt!O313&lt;Datenblatt!$Y$8),0,IF(AND($C313=13,Datenblatt!O313&gt;Datenblatt!$X$3),100,IF(AND($C313=14,Datenblatt!O313&gt;Datenblatt!$X$4),100,IF(AND($C313=15,Datenblatt!O313&gt;Datenblatt!$X$5),100,IF(AND($C313=16,Datenblatt!O313&gt;Datenblatt!$X$6),100,IF(AND($C313=12,Datenblatt!O313&gt;Datenblatt!$X$7),100,IF(AND($C313=11,Datenblatt!O313&gt;Datenblatt!$X$8),100,IF(Übersicht!$C313=13,Datenblatt!$B$11*Datenblatt!O313^3+Datenblatt!$C$11*Datenblatt!O313^2+Datenblatt!$D$11*Datenblatt!O313+Datenblatt!$E$11,IF(Übersicht!$C313=14,Datenblatt!$B$12*Datenblatt!O313^3+Datenblatt!$C$12*Datenblatt!O313^2+Datenblatt!$D$12*Datenblatt!O313+Datenblatt!$E$12,IF(Übersicht!$C313=15,Datenblatt!$B$13*Datenblatt!O313^3+Datenblatt!$C$13*Datenblatt!O313^2+Datenblatt!$D$13*Datenblatt!O313+Datenblatt!$E$13,IF(Übersicht!$C313=16,Datenblatt!$B$14*Datenblatt!O313^3+Datenblatt!$C$14*Datenblatt!O313^2+Datenblatt!$D$14*Datenblatt!O313+Datenblatt!$E$14,IF(Übersicht!$C313=12,Datenblatt!$B$15*Datenblatt!O313^3+Datenblatt!$C$15*Datenblatt!O313^2+Datenblatt!$D$15*Datenblatt!O313+Datenblatt!$E$15,IF(Übersicht!$C313=11,Datenblatt!$B$16*Datenblatt!O313^3+Datenblatt!$C$16*Datenblatt!O313^2+Datenblatt!$D$16*Datenblatt!O313+Datenblatt!$E$16,0))))))))))))))))))</f>
        <v>#DIV/0!</v>
      </c>
      <c r="N313">
        <f>IF(AND($C313=13,H313&lt;Datenblatt!$AA$3),0,IF(AND($C313=14,H313&lt;Datenblatt!$AA$4),0,IF(AND($C313=15,H313&lt;Datenblatt!$AA$5),0,IF(AND($C313=16,H313&lt;Datenblatt!$AA$6),0,IF(AND($C313=12,H313&lt;Datenblatt!$AA$7),0,IF(AND($C313=11,H313&lt;Datenblatt!$AA$8),0,IF(AND($C313=13,H313&gt;Datenblatt!$Z$3),100,IF(AND($C313=14,H313&gt;Datenblatt!$Z$4),100,IF(AND($C313=15,H313&gt;Datenblatt!$Z$5),100,IF(AND($C313=16,H313&gt;Datenblatt!$Z$6),100,IF(AND($C313=12,H313&gt;Datenblatt!$Z$7),100,IF(AND($C313=11,H313&gt;Datenblatt!$Z$8),100,IF($C313=13,(Datenblatt!$B$19*Übersicht!H313^3)+(Datenblatt!$C$19*Übersicht!H313^2)+(Datenblatt!$D$19*Übersicht!H313)+Datenblatt!$E$19,IF($C313=14,(Datenblatt!$B$20*Übersicht!H313^3)+(Datenblatt!$C$20*Übersicht!H313^2)+(Datenblatt!$D$20*Übersicht!H313)+Datenblatt!$E$20,IF($C313=15,(Datenblatt!$B$21*Übersicht!H313^3)+(Datenblatt!$C$21*Übersicht!H313^2)+(Datenblatt!$D$21*Übersicht!H313)+Datenblatt!$E$21,IF($C313=16,(Datenblatt!$B$22*Übersicht!H313^3)+(Datenblatt!$C$22*Übersicht!H313^2)+(Datenblatt!$D$22*Übersicht!H313)+Datenblatt!$E$22,IF($C313=12,(Datenblatt!$B$23*Übersicht!H313^3)+(Datenblatt!$C$23*Übersicht!H313^2)+(Datenblatt!$D$23*Übersicht!H313)+Datenblatt!$E$23,IF($C313=11,(Datenblatt!$B$24*Übersicht!H313^3)+(Datenblatt!$C$24*Übersicht!H313^2)+(Datenblatt!$D$24*Übersicht!H313)+Datenblatt!$E$24,0))))))))))))))))))</f>
        <v>0</v>
      </c>
      <c r="O313">
        <f>IF(AND(I313="",C313=11),Datenblatt!$I$26,IF(AND(I313="",C313=12),Datenblatt!$I$26,IF(AND(I313="",C313=16),Datenblatt!$I$27,IF(AND(I313="",C313=15),Datenblatt!$I$26,IF(AND(I313="",C313=14),Datenblatt!$I$26,IF(AND(I313="",C313=13),Datenblatt!$I$26,IF(AND($C313=13,I313&gt;Datenblatt!$AC$3),0,IF(AND($C313=14,I313&gt;Datenblatt!$AC$4),0,IF(AND($C313=15,I313&gt;Datenblatt!$AC$5),0,IF(AND($C313=16,I313&gt;Datenblatt!$AC$6),0,IF(AND($C313=12,I313&gt;Datenblatt!$AC$7),0,IF(AND($C313=11,I313&gt;Datenblatt!$AC$8),0,IF(AND($C313=13,I313&lt;Datenblatt!$AB$3),100,IF(AND($C313=14,I313&lt;Datenblatt!$AB$4),100,IF(AND($C313=15,I313&lt;Datenblatt!$AB$5),100,IF(AND($C313=16,I313&lt;Datenblatt!$AB$6),100,IF(AND($C313=12,I313&lt;Datenblatt!$AB$7),100,IF(AND($C313=11,I313&lt;Datenblatt!$AB$8),100,IF($C313=13,(Datenblatt!$B$27*Übersicht!I313^3)+(Datenblatt!$C$27*Übersicht!I313^2)+(Datenblatt!$D$27*Übersicht!I313)+Datenblatt!$E$27,IF($C313=14,(Datenblatt!$B$28*Übersicht!I313^3)+(Datenblatt!$C$28*Übersicht!I313^2)+(Datenblatt!$D$28*Übersicht!I313)+Datenblatt!$E$28,IF($C313=15,(Datenblatt!$B$29*Übersicht!I313^3)+(Datenblatt!$C$29*Übersicht!I313^2)+(Datenblatt!$D$29*Übersicht!I313)+Datenblatt!$E$29,IF($C313=16,(Datenblatt!$B$30*Übersicht!I313^3)+(Datenblatt!$C$30*Übersicht!I313^2)+(Datenblatt!$D$30*Übersicht!I313)+Datenblatt!$E$30,IF($C313=12,(Datenblatt!$B$31*Übersicht!I313^3)+(Datenblatt!$C$31*Übersicht!I313^2)+(Datenblatt!$D$31*Übersicht!I313)+Datenblatt!$E$31,IF($C313=11,(Datenblatt!$B$32*Übersicht!I313^3)+(Datenblatt!$C$32*Übersicht!I313^2)+(Datenblatt!$D$32*Übersicht!I313)+Datenblatt!$E$32,0))))))))))))))))))))))))</f>
        <v>0</v>
      </c>
      <c r="P313">
        <f>IF(AND(I313="",C313=11),Datenblatt!$I$29,IF(AND(I313="",C313=12),Datenblatt!$I$29,IF(AND(I313="",C313=16),Datenblatt!$I$29,IF(AND(I313="",C313=15),Datenblatt!$I$29,IF(AND(I313="",C313=14),Datenblatt!$I$29,IF(AND(I313="",C313=13),Datenblatt!$I$29,IF(AND($C313=13,I313&gt;Datenblatt!$AC$3),0,IF(AND($C313=14,I313&gt;Datenblatt!$AC$4),0,IF(AND($C313=15,I313&gt;Datenblatt!$AC$5),0,IF(AND($C313=16,I313&gt;Datenblatt!$AC$6),0,IF(AND($C313=12,I313&gt;Datenblatt!$AC$7),0,IF(AND($C313=11,I313&gt;Datenblatt!$AC$8),0,IF(AND($C313=13,I313&lt;Datenblatt!$AB$3),100,IF(AND($C313=14,I313&lt;Datenblatt!$AB$4),100,IF(AND($C313=15,I313&lt;Datenblatt!$AB$5),100,IF(AND($C313=16,I313&lt;Datenblatt!$AB$6),100,IF(AND($C313=12,I313&lt;Datenblatt!$AB$7),100,IF(AND($C313=11,I313&lt;Datenblatt!$AB$8),100,IF($C313=13,(Datenblatt!$B$27*Übersicht!I313^3)+(Datenblatt!$C$27*Übersicht!I313^2)+(Datenblatt!$D$27*Übersicht!I313)+Datenblatt!$E$27,IF($C313=14,(Datenblatt!$B$28*Übersicht!I313^3)+(Datenblatt!$C$28*Übersicht!I313^2)+(Datenblatt!$D$28*Übersicht!I313)+Datenblatt!$E$28,IF($C313=15,(Datenblatt!$B$29*Übersicht!I313^3)+(Datenblatt!$C$29*Übersicht!I313^2)+(Datenblatt!$D$29*Übersicht!I313)+Datenblatt!$E$29,IF($C313=16,(Datenblatt!$B$30*Übersicht!I313^3)+(Datenblatt!$C$30*Übersicht!I313^2)+(Datenblatt!$D$30*Übersicht!I313)+Datenblatt!$E$30,IF($C313=12,(Datenblatt!$B$31*Übersicht!I313^3)+(Datenblatt!$C$31*Übersicht!I313^2)+(Datenblatt!$D$31*Übersicht!I313)+Datenblatt!$E$31,IF($C313=11,(Datenblatt!$B$32*Übersicht!I313^3)+(Datenblatt!$C$32*Übersicht!I313^2)+(Datenblatt!$D$32*Übersicht!I313)+Datenblatt!$E$32,0))))))))))))))))))))))))</f>
        <v>0</v>
      </c>
      <c r="Q313" s="2" t="e">
        <f t="shared" si="16"/>
        <v>#DIV/0!</v>
      </c>
      <c r="R313" s="2" t="e">
        <f t="shared" si="17"/>
        <v>#DIV/0!</v>
      </c>
      <c r="T313" s="2"/>
      <c r="U313" s="2">
        <f>Datenblatt!$I$10</f>
        <v>63</v>
      </c>
      <c r="V313" s="2">
        <f>Datenblatt!$I$18</f>
        <v>62</v>
      </c>
      <c r="W313" s="2">
        <f>Datenblatt!$I$26</f>
        <v>56</v>
      </c>
      <c r="X313" s="2">
        <f>Datenblatt!$I$34</f>
        <v>58</v>
      </c>
      <c r="Y313" s="7" t="e">
        <f t="shared" si="18"/>
        <v>#DIV/0!</v>
      </c>
      <c r="AA313" s="2">
        <f>Datenblatt!$I$5</f>
        <v>73</v>
      </c>
      <c r="AB313">
        <f>Datenblatt!$I$13</f>
        <v>80</v>
      </c>
      <c r="AC313">
        <f>Datenblatt!$I$21</f>
        <v>80</v>
      </c>
      <c r="AD313">
        <f>Datenblatt!$I$29</f>
        <v>71</v>
      </c>
      <c r="AE313">
        <f>Datenblatt!$I$37</f>
        <v>75</v>
      </c>
      <c r="AF313" s="7" t="e">
        <f t="shared" si="19"/>
        <v>#DIV/0!</v>
      </c>
    </row>
    <row r="314" spans="11:32" ht="18.75" x14ac:dyDescent="0.3">
      <c r="K314" s="3" t="e">
        <f>IF(AND($C314=13,Datenblatt!M314&lt;Datenblatt!$S$3),0,IF(AND($C314=14,Datenblatt!M314&lt;Datenblatt!$S$4),0,IF(AND($C314=15,Datenblatt!M314&lt;Datenblatt!$S$5),0,IF(AND($C314=16,Datenblatt!M314&lt;Datenblatt!$S$6),0,IF(AND($C314=12,Datenblatt!M314&lt;Datenblatt!$S$7),0,IF(AND($C314=11,Datenblatt!M314&lt;Datenblatt!$S$8),0,IF(AND($C314=13,Datenblatt!M314&gt;Datenblatt!$R$3),100,IF(AND($C314=14,Datenblatt!M314&gt;Datenblatt!$R$4),100,IF(AND($C314=15,Datenblatt!M314&gt;Datenblatt!$R$5),100,IF(AND($C314=16,Datenblatt!M314&gt;Datenblatt!$R$6),100,IF(AND($C314=12,Datenblatt!M314&gt;Datenblatt!$R$7),100,IF(AND($C314=11,Datenblatt!M314&gt;Datenblatt!$R$8),100,IF(Übersicht!$C314=13,Datenblatt!$B$35*Datenblatt!M314^3+Datenblatt!$C$35*Datenblatt!M314^2+Datenblatt!$D$35*Datenblatt!M314+Datenblatt!$E$35,IF(Übersicht!$C314=14,Datenblatt!$B$36*Datenblatt!M314^3+Datenblatt!$C$36*Datenblatt!M314^2+Datenblatt!$D$36*Datenblatt!M314+Datenblatt!$E$36,IF(Übersicht!$C314=15,Datenblatt!$B$37*Datenblatt!M314^3+Datenblatt!$C$37*Datenblatt!M314^2+Datenblatt!$D$37*Datenblatt!M314+Datenblatt!$E$37,IF(Übersicht!$C314=16,Datenblatt!$B$38*Datenblatt!M314^3+Datenblatt!$C$38*Datenblatt!M314^2+Datenblatt!$D$38*Datenblatt!M314+Datenblatt!$E$38,IF(Übersicht!$C314=12,Datenblatt!$B$39*Datenblatt!M314^3+Datenblatt!$C$39*Datenblatt!M314^2+Datenblatt!$D$39*Datenblatt!M314+Datenblatt!$E$39,IF(Übersicht!$C314=11,Datenblatt!$B$40*Datenblatt!M314^3+Datenblatt!$C$40*Datenblatt!M314^2+Datenblatt!$D$40*Datenblatt!M314+Datenblatt!$E$40,0))))))))))))))))))</f>
        <v>#DIV/0!</v>
      </c>
      <c r="L314" s="3"/>
      <c r="M314" t="e">
        <f>IF(AND(Übersicht!$C314=13,Datenblatt!O314&lt;Datenblatt!$Y$3),0,IF(AND(Übersicht!$C314=14,Datenblatt!O314&lt;Datenblatt!$Y$4),0,IF(AND(Übersicht!$C314=15,Datenblatt!O314&lt;Datenblatt!$Y$5),0,IF(AND(Übersicht!$C314=16,Datenblatt!O314&lt;Datenblatt!$Y$6),0,IF(AND(Übersicht!$C314=12,Datenblatt!O314&lt;Datenblatt!$Y$7),0,IF(AND(Übersicht!$C314=11,Datenblatt!O314&lt;Datenblatt!$Y$8),0,IF(AND($C314=13,Datenblatt!O314&gt;Datenblatt!$X$3),100,IF(AND($C314=14,Datenblatt!O314&gt;Datenblatt!$X$4),100,IF(AND($C314=15,Datenblatt!O314&gt;Datenblatt!$X$5),100,IF(AND($C314=16,Datenblatt!O314&gt;Datenblatt!$X$6),100,IF(AND($C314=12,Datenblatt!O314&gt;Datenblatt!$X$7),100,IF(AND($C314=11,Datenblatt!O314&gt;Datenblatt!$X$8),100,IF(Übersicht!$C314=13,Datenblatt!$B$11*Datenblatt!O314^3+Datenblatt!$C$11*Datenblatt!O314^2+Datenblatt!$D$11*Datenblatt!O314+Datenblatt!$E$11,IF(Übersicht!$C314=14,Datenblatt!$B$12*Datenblatt!O314^3+Datenblatt!$C$12*Datenblatt!O314^2+Datenblatt!$D$12*Datenblatt!O314+Datenblatt!$E$12,IF(Übersicht!$C314=15,Datenblatt!$B$13*Datenblatt!O314^3+Datenblatt!$C$13*Datenblatt!O314^2+Datenblatt!$D$13*Datenblatt!O314+Datenblatt!$E$13,IF(Übersicht!$C314=16,Datenblatt!$B$14*Datenblatt!O314^3+Datenblatt!$C$14*Datenblatt!O314^2+Datenblatt!$D$14*Datenblatt!O314+Datenblatt!$E$14,IF(Übersicht!$C314=12,Datenblatt!$B$15*Datenblatt!O314^3+Datenblatt!$C$15*Datenblatt!O314^2+Datenblatt!$D$15*Datenblatt!O314+Datenblatt!$E$15,IF(Übersicht!$C314=11,Datenblatt!$B$16*Datenblatt!O314^3+Datenblatt!$C$16*Datenblatt!O314^2+Datenblatt!$D$16*Datenblatt!O314+Datenblatt!$E$16,0))))))))))))))))))</f>
        <v>#DIV/0!</v>
      </c>
      <c r="N314">
        <f>IF(AND($C314=13,H314&lt;Datenblatt!$AA$3),0,IF(AND($C314=14,H314&lt;Datenblatt!$AA$4),0,IF(AND($C314=15,H314&lt;Datenblatt!$AA$5),0,IF(AND($C314=16,H314&lt;Datenblatt!$AA$6),0,IF(AND($C314=12,H314&lt;Datenblatt!$AA$7),0,IF(AND($C314=11,H314&lt;Datenblatt!$AA$8),0,IF(AND($C314=13,H314&gt;Datenblatt!$Z$3),100,IF(AND($C314=14,H314&gt;Datenblatt!$Z$4),100,IF(AND($C314=15,H314&gt;Datenblatt!$Z$5),100,IF(AND($C314=16,H314&gt;Datenblatt!$Z$6),100,IF(AND($C314=12,H314&gt;Datenblatt!$Z$7),100,IF(AND($C314=11,H314&gt;Datenblatt!$Z$8),100,IF($C314=13,(Datenblatt!$B$19*Übersicht!H314^3)+(Datenblatt!$C$19*Übersicht!H314^2)+(Datenblatt!$D$19*Übersicht!H314)+Datenblatt!$E$19,IF($C314=14,(Datenblatt!$B$20*Übersicht!H314^3)+(Datenblatt!$C$20*Übersicht!H314^2)+(Datenblatt!$D$20*Übersicht!H314)+Datenblatt!$E$20,IF($C314=15,(Datenblatt!$B$21*Übersicht!H314^3)+(Datenblatt!$C$21*Übersicht!H314^2)+(Datenblatt!$D$21*Übersicht!H314)+Datenblatt!$E$21,IF($C314=16,(Datenblatt!$B$22*Übersicht!H314^3)+(Datenblatt!$C$22*Übersicht!H314^2)+(Datenblatt!$D$22*Übersicht!H314)+Datenblatt!$E$22,IF($C314=12,(Datenblatt!$B$23*Übersicht!H314^3)+(Datenblatt!$C$23*Übersicht!H314^2)+(Datenblatt!$D$23*Übersicht!H314)+Datenblatt!$E$23,IF($C314=11,(Datenblatt!$B$24*Übersicht!H314^3)+(Datenblatt!$C$24*Übersicht!H314^2)+(Datenblatt!$D$24*Übersicht!H314)+Datenblatt!$E$24,0))))))))))))))))))</f>
        <v>0</v>
      </c>
      <c r="O314">
        <f>IF(AND(I314="",C314=11),Datenblatt!$I$26,IF(AND(I314="",C314=12),Datenblatt!$I$26,IF(AND(I314="",C314=16),Datenblatt!$I$27,IF(AND(I314="",C314=15),Datenblatt!$I$26,IF(AND(I314="",C314=14),Datenblatt!$I$26,IF(AND(I314="",C314=13),Datenblatt!$I$26,IF(AND($C314=13,I314&gt;Datenblatt!$AC$3),0,IF(AND($C314=14,I314&gt;Datenblatt!$AC$4),0,IF(AND($C314=15,I314&gt;Datenblatt!$AC$5),0,IF(AND($C314=16,I314&gt;Datenblatt!$AC$6),0,IF(AND($C314=12,I314&gt;Datenblatt!$AC$7),0,IF(AND($C314=11,I314&gt;Datenblatt!$AC$8),0,IF(AND($C314=13,I314&lt;Datenblatt!$AB$3),100,IF(AND($C314=14,I314&lt;Datenblatt!$AB$4),100,IF(AND($C314=15,I314&lt;Datenblatt!$AB$5),100,IF(AND($C314=16,I314&lt;Datenblatt!$AB$6),100,IF(AND($C314=12,I314&lt;Datenblatt!$AB$7),100,IF(AND($C314=11,I314&lt;Datenblatt!$AB$8),100,IF($C314=13,(Datenblatt!$B$27*Übersicht!I314^3)+(Datenblatt!$C$27*Übersicht!I314^2)+(Datenblatt!$D$27*Übersicht!I314)+Datenblatt!$E$27,IF($C314=14,(Datenblatt!$B$28*Übersicht!I314^3)+(Datenblatt!$C$28*Übersicht!I314^2)+(Datenblatt!$D$28*Übersicht!I314)+Datenblatt!$E$28,IF($C314=15,(Datenblatt!$B$29*Übersicht!I314^3)+(Datenblatt!$C$29*Übersicht!I314^2)+(Datenblatt!$D$29*Übersicht!I314)+Datenblatt!$E$29,IF($C314=16,(Datenblatt!$B$30*Übersicht!I314^3)+(Datenblatt!$C$30*Übersicht!I314^2)+(Datenblatt!$D$30*Übersicht!I314)+Datenblatt!$E$30,IF($C314=12,(Datenblatt!$B$31*Übersicht!I314^3)+(Datenblatt!$C$31*Übersicht!I314^2)+(Datenblatt!$D$31*Übersicht!I314)+Datenblatt!$E$31,IF($C314=11,(Datenblatt!$B$32*Übersicht!I314^3)+(Datenblatt!$C$32*Übersicht!I314^2)+(Datenblatt!$D$32*Übersicht!I314)+Datenblatt!$E$32,0))))))))))))))))))))))))</f>
        <v>0</v>
      </c>
      <c r="P314">
        <f>IF(AND(I314="",C314=11),Datenblatt!$I$29,IF(AND(I314="",C314=12),Datenblatt!$I$29,IF(AND(I314="",C314=16),Datenblatt!$I$29,IF(AND(I314="",C314=15),Datenblatt!$I$29,IF(AND(I314="",C314=14),Datenblatt!$I$29,IF(AND(I314="",C314=13),Datenblatt!$I$29,IF(AND($C314=13,I314&gt;Datenblatt!$AC$3),0,IF(AND($C314=14,I314&gt;Datenblatt!$AC$4),0,IF(AND($C314=15,I314&gt;Datenblatt!$AC$5),0,IF(AND($C314=16,I314&gt;Datenblatt!$AC$6),0,IF(AND($C314=12,I314&gt;Datenblatt!$AC$7),0,IF(AND($C314=11,I314&gt;Datenblatt!$AC$8),0,IF(AND($C314=13,I314&lt;Datenblatt!$AB$3),100,IF(AND($C314=14,I314&lt;Datenblatt!$AB$4),100,IF(AND($C314=15,I314&lt;Datenblatt!$AB$5),100,IF(AND($C314=16,I314&lt;Datenblatt!$AB$6),100,IF(AND($C314=12,I314&lt;Datenblatt!$AB$7),100,IF(AND($C314=11,I314&lt;Datenblatt!$AB$8),100,IF($C314=13,(Datenblatt!$B$27*Übersicht!I314^3)+(Datenblatt!$C$27*Übersicht!I314^2)+(Datenblatt!$D$27*Übersicht!I314)+Datenblatt!$E$27,IF($C314=14,(Datenblatt!$B$28*Übersicht!I314^3)+(Datenblatt!$C$28*Übersicht!I314^2)+(Datenblatt!$D$28*Übersicht!I314)+Datenblatt!$E$28,IF($C314=15,(Datenblatt!$B$29*Übersicht!I314^3)+(Datenblatt!$C$29*Übersicht!I314^2)+(Datenblatt!$D$29*Übersicht!I314)+Datenblatt!$E$29,IF($C314=16,(Datenblatt!$B$30*Übersicht!I314^3)+(Datenblatt!$C$30*Übersicht!I314^2)+(Datenblatt!$D$30*Übersicht!I314)+Datenblatt!$E$30,IF($C314=12,(Datenblatt!$B$31*Übersicht!I314^3)+(Datenblatt!$C$31*Übersicht!I314^2)+(Datenblatt!$D$31*Übersicht!I314)+Datenblatt!$E$31,IF($C314=11,(Datenblatt!$B$32*Übersicht!I314^3)+(Datenblatt!$C$32*Übersicht!I314^2)+(Datenblatt!$D$32*Übersicht!I314)+Datenblatt!$E$32,0))))))))))))))))))))))))</f>
        <v>0</v>
      </c>
      <c r="Q314" s="2" t="e">
        <f t="shared" si="16"/>
        <v>#DIV/0!</v>
      </c>
      <c r="R314" s="2" t="e">
        <f t="shared" si="17"/>
        <v>#DIV/0!</v>
      </c>
      <c r="T314" s="2"/>
      <c r="U314" s="2">
        <f>Datenblatt!$I$10</f>
        <v>63</v>
      </c>
      <c r="V314" s="2">
        <f>Datenblatt!$I$18</f>
        <v>62</v>
      </c>
      <c r="W314" s="2">
        <f>Datenblatt!$I$26</f>
        <v>56</v>
      </c>
      <c r="X314" s="2">
        <f>Datenblatt!$I$34</f>
        <v>58</v>
      </c>
      <c r="Y314" s="7" t="e">
        <f t="shared" si="18"/>
        <v>#DIV/0!</v>
      </c>
      <c r="AA314" s="2">
        <f>Datenblatt!$I$5</f>
        <v>73</v>
      </c>
      <c r="AB314">
        <f>Datenblatt!$I$13</f>
        <v>80</v>
      </c>
      <c r="AC314">
        <f>Datenblatt!$I$21</f>
        <v>80</v>
      </c>
      <c r="AD314">
        <f>Datenblatt!$I$29</f>
        <v>71</v>
      </c>
      <c r="AE314">
        <f>Datenblatt!$I$37</f>
        <v>75</v>
      </c>
      <c r="AF314" s="7" t="e">
        <f t="shared" si="19"/>
        <v>#DIV/0!</v>
      </c>
    </row>
    <row r="315" spans="11:32" ht="18.75" x14ac:dyDescent="0.3">
      <c r="K315" s="3" t="e">
        <f>IF(AND($C315=13,Datenblatt!M315&lt;Datenblatt!$S$3),0,IF(AND($C315=14,Datenblatt!M315&lt;Datenblatt!$S$4),0,IF(AND($C315=15,Datenblatt!M315&lt;Datenblatt!$S$5),0,IF(AND($C315=16,Datenblatt!M315&lt;Datenblatt!$S$6),0,IF(AND($C315=12,Datenblatt!M315&lt;Datenblatt!$S$7),0,IF(AND($C315=11,Datenblatt!M315&lt;Datenblatt!$S$8),0,IF(AND($C315=13,Datenblatt!M315&gt;Datenblatt!$R$3),100,IF(AND($C315=14,Datenblatt!M315&gt;Datenblatt!$R$4),100,IF(AND($C315=15,Datenblatt!M315&gt;Datenblatt!$R$5),100,IF(AND($C315=16,Datenblatt!M315&gt;Datenblatt!$R$6),100,IF(AND($C315=12,Datenblatt!M315&gt;Datenblatt!$R$7),100,IF(AND($C315=11,Datenblatt!M315&gt;Datenblatt!$R$8),100,IF(Übersicht!$C315=13,Datenblatt!$B$35*Datenblatt!M315^3+Datenblatt!$C$35*Datenblatt!M315^2+Datenblatt!$D$35*Datenblatt!M315+Datenblatt!$E$35,IF(Übersicht!$C315=14,Datenblatt!$B$36*Datenblatt!M315^3+Datenblatt!$C$36*Datenblatt!M315^2+Datenblatt!$D$36*Datenblatt!M315+Datenblatt!$E$36,IF(Übersicht!$C315=15,Datenblatt!$B$37*Datenblatt!M315^3+Datenblatt!$C$37*Datenblatt!M315^2+Datenblatt!$D$37*Datenblatt!M315+Datenblatt!$E$37,IF(Übersicht!$C315=16,Datenblatt!$B$38*Datenblatt!M315^3+Datenblatt!$C$38*Datenblatt!M315^2+Datenblatt!$D$38*Datenblatt!M315+Datenblatt!$E$38,IF(Übersicht!$C315=12,Datenblatt!$B$39*Datenblatt!M315^3+Datenblatt!$C$39*Datenblatt!M315^2+Datenblatt!$D$39*Datenblatt!M315+Datenblatt!$E$39,IF(Übersicht!$C315=11,Datenblatt!$B$40*Datenblatt!M315^3+Datenblatt!$C$40*Datenblatt!M315^2+Datenblatt!$D$40*Datenblatt!M315+Datenblatt!$E$40,0))))))))))))))))))</f>
        <v>#DIV/0!</v>
      </c>
      <c r="L315" s="3"/>
      <c r="M315" t="e">
        <f>IF(AND(Übersicht!$C315=13,Datenblatt!O315&lt;Datenblatt!$Y$3),0,IF(AND(Übersicht!$C315=14,Datenblatt!O315&lt;Datenblatt!$Y$4),0,IF(AND(Übersicht!$C315=15,Datenblatt!O315&lt;Datenblatt!$Y$5),0,IF(AND(Übersicht!$C315=16,Datenblatt!O315&lt;Datenblatt!$Y$6),0,IF(AND(Übersicht!$C315=12,Datenblatt!O315&lt;Datenblatt!$Y$7),0,IF(AND(Übersicht!$C315=11,Datenblatt!O315&lt;Datenblatt!$Y$8),0,IF(AND($C315=13,Datenblatt!O315&gt;Datenblatt!$X$3),100,IF(AND($C315=14,Datenblatt!O315&gt;Datenblatt!$X$4),100,IF(AND($C315=15,Datenblatt!O315&gt;Datenblatt!$X$5),100,IF(AND($C315=16,Datenblatt!O315&gt;Datenblatt!$X$6),100,IF(AND($C315=12,Datenblatt!O315&gt;Datenblatt!$X$7),100,IF(AND($C315=11,Datenblatt!O315&gt;Datenblatt!$X$8),100,IF(Übersicht!$C315=13,Datenblatt!$B$11*Datenblatt!O315^3+Datenblatt!$C$11*Datenblatt!O315^2+Datenblatt!$D$11*Datenblatt!O315+Datenblatt!$E$11,IF(Übersicht!$C315=14,Datenblatt!$B$12*Datenblatt!O315^3+Datenblatt!$C$12*Datenblatt!O315^2+Datenblatt!$D$12*Datenblatt!O315+Datenblatt!$E$12,IF(Übersicht!$C315=15,Datenblatt!$B$13*Datenblatt!O315^3+Datenblatt!$C$13*Datenblatt!O315^2+Datenblatt!$D$13*Datenblatt!O315+Datenblatt!$E$13,IF(Übersicht!$C315=16,Datenblatt!$B$14*Datenblatt!O315^3+Datenblatt!$C$14*Datenblatt!O315^2+Datenblatt!$D$14*Datenblatt!O315+Datenblatt!$E$14,IF(Übersicht!$C315=12,Datenblatt!$B$15*Datenblatt!O315^3+Datenblatt!$C$15*Datenblatt!O315^2+Datenblatt!$D$15*Datenblatt!O315+Datenblatt!$E$15,IF(Übersicht!$C315=11,Datenblatt!$B$16*Datenblatt!O315^3+Datenblatt!$C$16*Datenblatt!O315^2+Datenblatt!$D$16*Datenblatt!O315+Datenblatt!$E$16,0))))))))))))))))))</f>
        <v>#DIV/0!</v>
      </c>
      <c r="N315">
        <f>IF(AND($C315=13,H315&lt;Datenblatt!$AA$3),0,IF(AND($C315=14,H315&lt;Datenblatt!$AA$4),0,IF(AND($C315=15,H315&lt;Datenblatt!$AA$5),0,IF(AND($C315=16,H315&lt;Datenblatt!$AA$6),0,IF(AND($C315=12,H315&lt;Datenblatt!$AA$7),0,IF(AND($C315=11,H315&lt;Datenblatt!$AA$8),0,IF(AND($C315=13,H315&gt;Datenblatt!$Z$3),100,IF(AND($C315=14,H315&gt;Datenblatt!$Z$4),100,IF(AND($C315=15,H315&gt;Datenblatt!$Z$5),100,IF(AND($C315=16,H315&gt;Datenblatt!$Z$6),100,IF(AND($C315=12,H315&gt;Datenblatt!$Z$7),100,IF(AND($C315=11,H315&gt;Datenblatt!$Z$8),100,IF($C315=13,(Datenblatt!$B$19*Übersicht!H315^3)+(Datenblatt!$C$19*Übersicht!H315^2)+(Datenblatt!$D$19*Übersicht!H315)+Datenblatt!$E$19,IF($C315=14,(Datenblatt!$B$20*Übersicht!H315^3)+(Datenblatt!$C$20*Übersicht!H315^2)+(Datenblatt!$D$20*Übersicht!H315)+Datenblatt!$E$20,IF($C315=15,(Datenblatt!$B$21*Übersicht!H315^3)+(Datenblatt!$C$21*Übersicht!H315^2)+(Datenblatt!$D$21*Übersicht!H315)+Datenblatt!$E$21,IF($C315=16,(Datenblatt!$B$22*Übersicht!H315^3)+(Datenblatt!$C$22*Übersicht!H315^2)+(Datenblatt!$D$22*Übersicht!H315)+Datenblatt!$E$22,IF($C315=12,(Datenblatt!$B$23*Übersicht!H315^3)+(Datenblatt!$C$23*Übersicht!H315^2)+(Datenblatt!$D$23*Übersicht!H315)+Datenblatt!$E$23,IF($C315=11,(Datenblatt!$B$24*Übersicht!H315^3)+(Datenblatt!$C$24*Übersicht!H315^2)+(Datenblatt!$D$24*Übersicht!H315)+Datenblatt!$E$24,0))))))))))))))))))</f>
        <v>0</v>
      </c>
      <c r="O315">
        <f>IF(AND(I315="",C315=11),Datenblatt!$I$26,IF(AND(I315="",C315=12),Datenblatt!$I$26,IF(AND(I315="",C315=16),Datenblatt!$I$27,IF(AND(I315="",C315=15),Datenblatt!$I$26,IF(AND(I315="",C315=14),Datenblatt!$I$26,IF(AND(I315="",C315=13),Datenblatt!$I$26,IF(AND($C315=13,I315&gt;Datenblatt!$AC$3),0,IF(AND($C315=14,I315&gt;Datenblatt!$AC$4),0,IF(AND($C315=15,I315&gt;Datenblatt!$AC$5),0,IF(AND($C315=16,I315&gt;Datenblatt!$AC$6),0,IF(AND($C315=12,I315&gt;Datenblatt!$AC$7),0,IF(AND($C315=11,I315&gt;Datenblatt!$AC$8),0,IF(AND($C315=13,I315&lt;Datenblatt!$AB$3),100,IF(AND($C315=14,I315&lt;Datenblatt!$AB$4),100,IF(AND($C315=15,I315&lt;Datenblatt!$AB$5),100,IF(AND($C315=16,I315&lt;Datenblatt!$AB$6),100,IF(AND($C315=12,I315&lt;Datenblatt!$AB$7),100,IF(AND($C315=11,I315&lt;Datenblatt!$AB$8),100,IF($C315=13,(Datenblatt!$B$27*Übersicht!I315^3)+(Datenblatt!$C$27*Übersicht!I315^2)+(Datenblatt!$D$27*Übersicht!I315)+Datenblatt!$E$27,IF($C315=14,(Datenblatt!$B$28*Übersicht!I315^3)+(Datenblatt!$C$28*Übersicht!I315^2)+(Datenblatt!$D$28*Übersicht!I315)+Datenblatt!$E$28,IF($C315=15,(Datenblatt!$B$29*Übersicht!I315^3)+(Datenblatt!$C$29*Übersicht!I315^2)+(Datenblatt!$D$29*Übersicht!I315)+Datenblatt!$E$29,IF($C315=16,(Datenblatt!$B$30*Übersicht!I315^3)+(Datenblatt!$C$30*Übersicht!I315^2)+(Datenblatt!$D$30*Übersicht!I315)+Datenblatt!$E$30,IF($C315=12,(Datenblatt!$B$31*Übersicht!I315^3)+(Datenblatt!$C$31*Übersicht!I315^2)+(Datenblatt!$D$31*Übersicht!I315)+Datenblatt!$E$31,IF($C315=11,(Datenblatt!$B$32*Übersicht!I315^3)+(Datenblatt!$C$32*Übersicht!I315^2)+(Datenblatt!$D$32*Übersicht!I315)+Datenblatt!$E$32,0))))))))))))))))))))))))</f>
        <v>0</v>
      </c>
      <c r="P315">
        <f>IF(AND(I315="",C315=11),Datenblatt!$I$29,IF(AND(I315="",C315=12),Datenblatt!$I$29,IF(AND(I315="",C315=16),Datenblatt!$I$29,IF(AND(I315="",C315=15),Datenblatt!$I$29,IF(AND(I315="",C315=14),Datenblatt!$I$29,IF(AND(I315="",C315=13),Datenblatt!$I$29,IF(AND($C315=13,I315&gt;Datenblatt!$AC$3),0,IF(AND($C315=14,I315&gt;Datenblatt!$AC$4),0,IF(AND($C315=15,I315&gt;Datenblatt!$AC$5),0,IF(AND($C315=16,I315&gt;Datenblatt!$AC$6),0,IF(AND($C315=12,I315&gt;Datenblatt!$AC$7),0,IF(AND($C315=11,I315&gt;Datenblatt!$AC$8),0,IF(AND($C315=13,I315&lt;Datenblatt!$AB$3),100,IF(AND($C315=14,I315&lt;Datenblatt!$AB$4),100,IF(AND($C315=15,I315&lt;Datenblatt!$AB$5),100,IF(AND($C315=16,I315&lt;Datenblatt!$AB$6),100,IF(AND($C315=12,I315&lt;Datenblatt!$AB$7),100,IF(AND($C315=11,I315&lt;Datenblatt!$AB$8),100,IF($C315=13,(Datenblatt!$B$27*Übersicht!I315^3)+(Datenblatt!$C$27*Übersicht!I315^2)+(Datenblatt!$D$27*Übersicht!I315)+Datenblatt!$E$27,IF($C315=14,(Datenblatt!$B$28*Übersicht!I315^3)+(Datenblatt!$C$28*Übersicht!I315^2)+(Datenblatt!$D$28*Übersicht!I315)+Datenblatt!$E$28,IF($C315=15,(Datenblatt!$B$29*Übersicht!I315^3)+(Datenblatt!$C$29*Übersicht!I315^2)+(Datenblatt!$D$29*Übersicht!I315)+Datenblatt!$E$29,IF($C315=16,(Datenblatt!$B$30*Übersicht!I315^3)+(Datenblatt!$C$30*Übersicht!I315^2)+(Datenblatt!$D$30*Übersicht!I315)+Datenblatt!$E$30,IF($C315=12,(Datenblatt!$B$31*Übersicht!I315^3)+(Datenblatt!$C$31*Übersicht!I315^2)+(Datenblatt!$D$31*Übersicht!I315)+Datenblatt!$E$31,IF($C315=11,(Datenblatt!$B$32*Übersicht!I315^3)+(Datenblatt!$C$32*Übersicht!I315^2)+(Datenblatt!$D$32*Übersicht!I315)+Datenblatt!$E$32,0))))))))))))))))))))))))</f>
        <v>0</v>
      </c>
      <c r="Q315" s="2" t="e">
        <f t="shared" si="16"/>
        <v>#DIV/0!</v>
      </c>
      <c r="R315" s="2" t="e">
        <f t="shared" si="17"/>
        <v>#DIV/0!</v>
      </c>
      <c r="T315" s="2"/>
      <c r="U315" s="2">
        <f>Datenblatt!$I$10</f>
        <v>63</v>
      </c>
      <c r="V315" s="2">
        <f>Datenblatt!$I$18</f>
        <v>62</v>
      </c>
      <c r="W315" s="2">
        <f>Datenblatt!$I$26</f>
        <v>56</v>
      </c>
      <c r="X315" s="2">
        <f>Datenblatt!$I$34</f>
        <v>58</v>
      </c>
      <c r="Y315" s="7" t="e">
        <f t="shared" si="18"/>
        <v>#DIV/0!</v>
      </c>
      <c r="AA315" s="2">
        <f>Datenblatt!$I$5</f>
        <v>73</v>
      </c>
      <c r="AB315">
        <f>Datenblatt!$I$13</f>
        <v>80</v>
      </c>
      <c r="AC315">
        <f>Datenblatt!$I$21</f>
        <v>80</v>
      </c>
      <c r="AD315">
        <f>Datenblatt!$I$29</f>
        <v>71</v>
      </c>
      <c r="AE315">
        <f>Datenblatt!$I$37</f>
        <v>75</v>
      </c>
      <c r="AF315" s="7" t="e">
        <f t="shared" si="19"/>
        <v>#DIV/0!</v>
      </c>
    </row>
    <row r="316" spans="11:32" ht="18.75" x14ac:dyDescent="0.3">
      <c r="K316" s="3" t="e">
        <f>IF(AND($C316=13,Datenblatt!M316&lt;Datenblatt!$S$3),0,IF(AND($C316=14,Datenblatt!M316&lt;Datenblatt!$S$4),0,IF(AND($C316=15,Datenblatt!M316&lt;Datenblatt!$S$5),0,IF(AND($C316=16,Datenblatt!M316&lt;Datenblatt!$S$6),0,IF(AND($C316=12,Datenblatt!M316&lt;Datenblatt!$S$7),0,IF(AND($C316=11,Datenblatt!M316&lt;Datenblatt!$S$8),0,IF(AND($C316=13,Datenblatt!M316&gt;Datenblatt!$R$3),100,IF(AND($C316=14,Datenblatt!M316&gt;Datenblatt!$R$4),100,IF(AND($C316=15,Datenblatt!M316&gt;Datenblatt!$R$5),100,IF(AND($C316=16,Datenblatt!M316&gt;Datenblatt!$R$6),100,IF(AND($C316=12,Datenblatt!M316&gt;Datenblatt!$R$7),100,IF(AND($C316=11,Datenblatt!M316&gt;Datenblatt!$R$8),100,IF(Übersicht!$C316=13,Datenblatt!$B$35*Datenblatt!M316^3+Datenblatt!$C$35*Datenblatt!M316^2+Datenblatt!$D$35*Datenblatt!M316+Datenblatt!$E$35,IF(Übersicht!$C316=14,Datenblatt!$B$36*Datenblatt!M316^3+Datenblatt!$C$36*Datenblatt!M316^2+Datenblatt!$D$36*Datenblatt!M316+Datenblatt!$E$36,IF(Übersicht!$C316=15,Datenblatt!$B$37*Datenblatt!M316^3+Datenblatt!$C$37*Datenblatt!M316^2+Datenblatt!$D$37*Datenblatt!M316+Datenblatt!$E$37,IF(Übersicht!$C316=16,Datenblatt!$B$38*Datenblatt!M316^3+Datenblatt!$C$38*Datenblatt!M316^2+Datenblatt!$D$38*Datenblatt!M316+Datenblatt!$E$38,IF(Übersicht!$C316=12,Datenblatt!$B$39*Datenblatt!M316^3+Datenblatt!$C$39*Datenblatt!M316^2+Datenblatt!$D$39*Datenblatt!M316+Datenblatt!$E$39,IF(Übersicht!$C316=11,Datenblatt!$B$40*Datenblatt!M316^3+Datenblatt!$C$40*Datenblatt!M316^2+Datenblatt!$D$40*Datenblatt!M316+Datenblatt!$E$40,0))))))))))))))))))</f>
        <v>#DIV/0!</v>
      </c>
      <c r="L316" s="3"/>
      <c r="M316" t="e">
        <f>IF(AND(Übersicht!$C316=13,Datenblatt!O316&lt;Datenblatt!$Y$3),0,IF(AND(Übersicht!$C316=14,Datenblatt!O316&lt;Datenblatt!$Y$4),0,IF(AND(Übersicht!$C316=15,Datenblatt!O316&lt;Datenblatt!$Y$5),0,IF(AND(Übersicht!$C316=16,Datenblatt!O316&lt;Datenblatt!$Y$6),0,IF(AND(Übersicht!$C316=12,Datenblatt!O316&lt;Datenblatt!$Y$7),0,IF(AND(Übersicht!$C316=11,Datenblatt!O316&lt;Datenblatt!$Y$8),0,IF(AND($C316=13,Datenblatt!O316&gt;Datenblatt!$X$3),100,IF(AND($C316=14,Datenblatt!O316&gt;Datenblatt!$X$4),100,IF(AND($C316=15,Datenblatt!O316&gt;Datenblatt!$X$5),100,IF(AND($C316=16,Datenblatt!O316&gt;Datenblatt!$X$6),100,IF(AND($C316=12,Datenblatt!O316&gt;Datenblatt!$X$7),100,IF(AND($C316=11,Datenblatt!O316&gt;Datenblatt!$X$8),100,IF(Übersicht!$C316=13,Datenblatt!$B$11*Datenblatt!O316^3+Datenblatt!$C$11*Datenblatt!O316^2+Datenblatt!$D$11*Datenblatt!O316+Datenblatt!$E$11,IF(Übersicht!$C316=14,Datenblatt!$B$12*Datenblatt!O316^3+Datenblatt!$C$12*Datenblatt!O316^2+Datenblatt!$D$12*Datenblatt!O316+Datenblatt!$E$12,IF(Übersicht!$C316=15,Datenblatt!$B$13*Datenblatt!O316^3+Datenblatt!$C$13*Datenblatt!O316^2+Datenblatt!$D$13*Datenblatt!O316+Datenblatt!$E$13,IF(Übersicht!$C316=16,Datenblatt!$B$14*Datenblatt!O316^3+Datenblatt!$C$14*Datenblatt!O316^2+Datenblatt!$D$14*Datenblatt!O316+Datenblatt!$E$14,IF(Übersicht!$C316=12,Datenblatt!$B$15*Datenblatt!O316^3+Datenblatt!$C$15*Datenblatt!O316^2+Datenblatt!$D$15*Datenblatt!O316+Datenblatt!$E$15,IF(Übersicht!$C316=11,Datenblatt!$B$16*Datenblatt!O316^3+Datenblatt!$C$16*Datenblatt!O316^2+Datenblatt!$D$16*Datenblatt!O316+Datenblatt!$E$16,0))))))))))))))))))</f>
        <v>#DIV/0!</v>
      </c>
      <c r="N316">
        <f>IF(AND($C316=13,H316&lt;Datenblatt!$AA$3),0,IF(AND($C316=14,H316&lt;Datenblatt!$AA$4),0,IF(AND($C316=15,H316&lt;Datenblatt!$AA$5),0,IF(AND($C316=16,H316&lt;Datenblatt!$AA$6),0,IF(AND($C316=12,H316&lt;Datenblatt!$AA$7),0,IF(AND($C316=11,H316&lt;Datenblatt!$AA$8),0,IF(AND($C316=13,H316&gt;Datenblatt!$Z$3),100,IF(AND($C316=14,H316&gt;Datenblatt!$Z$4),100,IF(AND($C316=15,H316&gt;Datenblatt!$Z$5),100,IF(AND($C316=16,H316&gt;Datenblatt!$Z$6),100,IF(AND($C316=12,H316&gt;Datenblatt!$Z$7),100,IF(AND($C316=11,H316&gt;Datenblatt!$Z$8),100,IF($C316=13,(Datenblatt!$B$19*Übersicht!H316^3)+(Datenblatt!$C$19*Übersicht!H316^2)+(Datenblatt!$D$19*Übersicht!H316)+Datenblatt!$E$19,IF($C316=14,(Datenblatt!$B$20*Übersicht!H316^3)+(Datenblatt!$C$20*Übersicht!H316^2)+(Datenblatt!$D$20*Übersicht!H316)+Datenblatt!$E$20,IF($C316=15,(Datenblatt!$B$21*Übersicht!H316^3)+(Datenblatt!$C$21*Übersicht!H316^2)+(Datenblatt!$D$21*Übersicht!H316)+Datenblatt!$E$21,IF($C316=16,(Datenblatt!$B$22*Übersicht!H316^3)+(Datenblatt!$C$22*Übersicht!H316^2)+(Datenblatt!$D$22*Übersicht!H316)+Datenblatt!$E$22,IF($C316=12,(Datenblatt!$B$23*Übersicht!H316^3)+(Datenblatt!$C$23*Übersicht!H316^2)+(Datenblatt!$D$23*Übersicht!H316)+Datenblatt!$E$23,IF($C316=11,(Datenblatt!$B$24*Übersicht!H316^3)+(Datenblatt!$C$24*Übersicht!H316^2)+(Datenblatt!$D$24*Übersicht!H316)+Datenblatt!$E$24,0))))))))))))))))))</f>
        <v>0</v>
      </c>
      <c r="O316">
        <f>IF(AND(I316="",C316=11),Datenblatt!$I$26,IF(AND(I316="",C316=12),Datenblatt!$I$26,IF(AND(I316="",C316=16),Datenblatt!$I$27,IF(AND(I316="",C316=15),Datenblatt!$I$26,IF(AND(I316="",C316=14),Datenblatt!$I$26,IF(AND(I316="",C316=13),Datenblatt!$I$26,IF(AND($C316=13,I316&gt;Datenblatt!$AC$3),0,IF(AND($C316=14,I316&gt;Datenblatt!$AC$4),0,IF(AND($C316=15,I316&gt;Datenblatt!$AC$5),0,IF(AND($C316=16,I316&gt;Datenblatt!$AC$6),0,IF(AND($C316=12,I316&gt;Datenblatt!$AC$7),0,IF(AND($C316=11,I316&gt;Datenblatt!$AC$8),0,IF(AND($C316=13,I316&lt;Datenblatt!$AB$3),100,IF(AND($C316=14,I316&lt;Datenblatt!$AB$4),100,IF(AND($C316=15,I316&lt;Datenblatt!$AB$5),100,IF(AND($C316=16,I316&lt;Datenblatt!$AB$6),100,IF(AND($C316=12,I316&lt;Datenblatt!$AB$7),100,IF(AND($C316=11,I316&lt;Datenblatt!$AB$8),100,IF($C316=13,(Datenblatt!$B$27*Übersicht!I316^3)+(Datenblatt!$C$27*Übersicht!I316^2)+(Datenblatt!$D$27*Übersicht!I316)+Datenblatt!$E$27,IF($C316=14,(Datenblatt!$B$28*Übersicht!I316^3)+(Datenblatt!$C$28*Übersicht!I316^2)+(Datenblatt!$D$28*Übersicht!I316)+Datenblatt!$E$28,IF($C316=15,(Datenblatt!$B$29*Übersicht!I316^3)+(Datenblatt!$C$29*Übersicht!I316^2)+(Datenblatt!$D$29*Übersicht!I316)+Datenblatt!$E$29,IF($C316=16,(Datenblatt!$B$30*Übersicht!I316^3)+(Datenblatt!$C$30*Übersicht!I316^2)+(Datenblatt!$D$30*Übersicht!I316)+Datenblatt!$E$30,IF($C316=12,(Datenblatt!$B$31*Übersicht!I316^3)+(Datenblatt!$C$31*Übersicht!I316^2)+(Datenblatt!$D$31*Übersicht!I316)+Datenblatt!$E$31,IF($C316=11,(Datenblatt!$B$32*Übersicht!I316^3)+(Datenblatt!$C$32*Übersicht!I316^2)+(Datenblatt!$D$32*Übersicht!I316)+Datenblatt!$E$32,0))))))))))))))))))))))))</f>
        <v>0</v>
      </c>
      <c r="P316">
        <f>IF(AND(I316="",C316=11),Datenblatt!$I$29,IF(AND(I316="",C316=12),Datenblatt!$I$29,IF(AND(I316="",C316=16),Datenblatt!$I$29,IF(AND(I316="",C316=15),Datenblatt!$I$29,IF(AND(I316="",C316=14),Datenblatt!$I$29,IF(AND(I316="",C316=13),Datenblatt!$I$29,IF(AND($C316=13,I316&gt;Datenblatt!$AC$3),0,IF(AND($C316=14,I316&gt;Datenblatt!$AC$4),0,IF(AND($C316=15,I316&gt;Datenblatt!$AC$5),0,IF(AND($C316=16,I316&gt;Datenblatt!$AC$6),0,IF(AND($C316=12,I316&gt;Datenblatt!$AC$7),0,IF(AND($C316=11,I316&gt;Datenblatt!$AC$8),0,IF(AND($C316=13,I316&lt;Datenblatt!$AB$3),100,IF(AND($C316=14,I316&lt;Datenblatt!$AB$4),100,IF(AND($C316=15,I316&lt;Datenblatt!$AB$5),100,IF(AND($C316=16,I316&lt;Datenblatt!$AB$6),100,IF(AND($C316=12,I316&lt;Datenblatt!$AB$7),100,IF(AND($C316=11,I316&lt;Datenblatt!$AB$8),100,IF($C316=13,(Datenblatt!$B$27*Übersicht!I316^3)+(Datenblatt!$C$27*Übersicht!I316^2)+(Datenblatt!$D$27*Übersicht!I316)+Datenblatt!$E$27,IF($C316=14,(Datenblatt!$B$28*Übersicht!I316^3)+(Datenblatt!$C$28*Übersicht!I316^2)+(Datenblatt!$D$28*Übersicht!I316)+Datenblatt!$E$28,IF($C316=15,(Datenblatt!$B$29*Übersicht!I316^3)+(Datenblatt!$C$29*Übersicht!I316^2)+(Datenblatt!$D$29*Übersicht!I316)+Datenblatt!$E$29,IF($C316=16,(Datenblatt!$B$30*Übersicht!I316^3)+(Datenblatt!$C$30*Übersicht!I316^2)+(Datenblatt!$D$30*Übersicht!I316)+Datenblatt!$E$30,IF($C316=12,(Datenblatt!$B$31*Übersicht!I316^3)+(Datenblatt!$C$31*Übersicht!I316^2)+(Datenblatt!$D$31*Übersicht!I316)+Datenblatt!$E$31,IF($C316=11,(Datenblatt!$B$32*Übersicht!I316^3)+(Datenblatt!$C$32*Übersicht!I316^2)+(Datenblatt!$D$32*Übersicht!I316)+Datenblatt!$E$32,0))))))))))))))))))))))))</f>
        <v>0</v>
      </c>
      <c r="Q316" s="2" t="e">
        <f t="shared" si="16"/>
        <v>#DIV/0!</v>
      </c>
      <c r="R316" s="2" t="e">
        <f t="shared" si="17"/>
        <v>#DIV/0!</v>
      </c>
      <c r="T316" s="2"/>
      <c r="U316" s="2">
        <f>Datenblatt!$I$10</f>
        <v>63</v>
      </c>
      <c r="V316" s="2">
        <f>Datenblatt!$I$18</f>
        <v>62</v>
      </c>
      <c r="W316" s="2">
        <f>Datenblatt!$I$26</f>
        <v>56</v>
      </c>
      <c r="X316" s="2">
        <f>Datenblatt!$I$34</f>
        <v>58</v>
      </c>
      <c r="Y316" s="7" t="e">
        <f t="shared" si="18"/>
        <v>#DIV/0!</v>
      </c>
      <c r="AA316" s="2">
        <f>Datenblatt!$I$5</f>
        <v>73</v>
      </c>
      <c r="AB316">
        <f>Datenblatt!$I$13</f>
        <v>80</v>
      </c>
      <c r="AC316">
        <f>Datenblatt!$I$21</f>
        <v>80</v>
      </c>
      <c r="AD316">
        <f>Datenblatt!$I$29</f>
        <v>71</v>
      </c>
      <c r="AE316">
        <f>Datenblatt!$I$37</f>
        <v>75</v>
      </c>
      <c r="AF316" s="7" t="e">
        <f t="shared" si="19"/>
        <v>#DIV/0!</v>
      </c>
    </row>
    <row r="317" spans="11:32" ht="18.75" x14ac:dyDescent="0.3">
      <c r="K317" s="3" t="e">
        <f>IF(AND($C317=13,Datenblatt!M317&lt;Datenblatt!$S$3),0,IF(AND($C317=14,Datenblatt!M317&lt;Datenblatt!$S$4),0,IF(AND($C317=15,Datenblatt!M317&lt;Datenblatt!$S$5),0,IF(AND($C317=16,Datenblatt!M317&lt;Datenblatt!$S$6),0,IF(AND($C317=12,Datenblatt!M317&lt;Datenblatt!$S$7),0,IF(AND($C317=11,Datenblatt!M317&lt;Datenblatt!$S$8),0,IF(AND($C317=13,Datenblatt!M317&gt;Datenblatt!$R$3),100,IF(AND($C317=14,Datenblatt!M317&gt;Datenblatt!$R$4),100,IF(AND($C317=15,Datenblatt!M317&gt;Datenblatt!$R$5),100,IF(AND($C317=16,Datenblatt!M317&gt;Datenblatt!$R$6),100,IF(AND($C317=12,Datenblatt!M317&gt;Datenblatt!$R$7),100,IF(AND($C317=11,Datenblatt!M317&gt;Datenblatt!$R$8),100,IF(Übersicht!$C317=13,Datenblatt!$B$35*Datenblatt!M317^3+Datenblatt!$C$35*Datenblatt!M317^2+Datenblatt!$D$35*Datenblatt!M317+Datenblatt!$E$35,IF(Übersicht!$C317=14,Datenblatt!$B$36*Datenblatt!M317^3+Datenblatt!$C$36*Datenblatt!M317^2+Datenblatt!$D$36*Datenblatt!M317+Datenblatt!$E$36,IF(Übersicht!$C317=15,Datenblatt!$B$37*Datenblatt!M317^3+Datenblatt!$C$37*Datenblatt!M317^2+Datenblatt!$D$37*Datenblatt!M317+Datenblatt!$E$37,IF(Übersicht!$C317=16,Datenblatt!$B$38*Datenblatt!M317^3+Datenblatt!$C$38*Datenblatt!M317^2+Datenblatt!$D$38*Datenblatt!M317+Datenblatt!$E$38,IF(Übersicht!$C317=12,Datenblatt!$B$39*Datenblatt!M317^3+Datenblatt!$C$39*Datenblatt!M317^2+Datenblatt!$D$39*Datenblatt!M317+Datenblatt!$E$39,IF(Übersicht!$C317=11,Datenblatt!$B$40*Datenblatt!M317^3+Datenblatt!$C$40*Datenblatt!M317^2+Datenblatt!$D$40*Datenblatt!M317+Datenblatt!$E$40,0))))))))))))))))))</f>
        <v>#DIV/0!</v>
      </c>
      <c r="L317" s="3"/>
      <c r="M317" t="e">
        <f>IF(AND(Übersicht!$C317=13,Datenblatt!O317&lt;Datenblatt!$Y$3),0,IF(AND(Übersicht!$C317=14,Datenblatt!O317&lt;Datenblatt!$Y$4),0,IF(AND(Übersicht!$C317=15,Datenblatt!O317&lt;Datenblatt!$Y$5),0,IF(AND(Übersicht!$C317=16,Datenblatt!O317&lt;Datenblatt!$Y$6),0,IF(AND(Übersicht!$C317=12,Datenblatt!O317&lt;Datenblatt!$Y$7),0,IF(AND(Übersicht!$C317=11,Datenblatt!O317&lt;Datenblatt!$Y$8),0,IF(AND($C317=13,Datenblatt!O317&gt;Datenblatt!$X$3),100,IF(AND($C317=14,Datenblatt!O317&gt;Datenblatt!$X$4),100,IF(AND($C317=15,Datenblatt!O317&gt;Datenblatt!$X$5),100,IF(AND($C317=16,Datenblatt!O317&gt;Datenblatt!$X$6),100,IF(AND($C317=12,Datenblatt!O317&gt;Datenblatt!$X$7),100,IF(AND($C317=11,Datenblatt!O317&gt;Datenblatt!$X$8),100,IF(Übersicht!$C317=13,Datenblatt!$B$11*Datenblatt!O317^3+Datenblatt!$C$11*Datenblatt!O317^2+Datenblatt!$D$11*Datenblatt!O317+Datenblatt!$E$11,IF(Übersicht!$C317=14,Datenblatt!$B$12*Datenblatt!O317^3+Datenblatt!$C$12*Datenblatt!O317^2+Datenblatt!$D$12*Datenblatt!O317+Datenblatt!$E$12,IF(Übersicht!$C317=15,Datenblatt!$B$13*Datenblatt!O317^3+Datenblatt!$C$13*Datenblatt!O317^2+Datenblatt!$D$13*Datenblatt!O317+Datenblatt!$E$13,IF(Übersicht!$C317=16,Datenblatt!$B$14*Datenblatt!O317^3+Datenblatt!$C$14*Datenblatt!O317^2+Datenblatt!$D$14*Datenblatt!O317+Datenblatt!$E$14,IF(Übersicht!$C317=12,Datenblatt!$B$15*Datenblatt!O317^3+Datenblatt!$C$15*Datenblatt!O317^2+Datenblatt!$D$15*Datenblatt!O317+Datenblatt!$E$15,IF(Übersicht!$C317=11,Datenblatt!$B$16*Datenblatt!O317^3+Datenblatt!$C$16*Datenblatt!O317^2+Datenblatt!$D$16*Datenblatt!O317+Datenblatt!$E$16,0))))))))))))))))))</f>
        <v>#DIV/0!</v>
      </c>
      <c r="N317">
        <f>IF(AND($C317=13,H317&lt;Datenblatt!$AA$3),0,IF(AND($C317=14,H317&lt;Datenblatt!$AA$4),0,IF(AND($C317=15,H317&lt;Datenblatt!$AA$5),0,IF(AND($C317=16,H317&lt;Datenblatt!$AA$6),0,IF(AND($C317=12,H317&lt;Datenblatt!$AA$7),0,IF(AND($C317=11,H317&lt;Datenblatt!$AA$8),0,IF(AND($C317=13,H317&gt;Datenblatt!$Z$3),100,IF(AND($C317=14,H317&gt;Datenblatt!$Z$4),100,IF(AND($C317=15,H317&gt;Datenblatt!$Z$5),100,IF(AND($C317=16,H317&gt;Datenblatt!$Z$6),100,IF(AND($C317=12,H317&gt;Datenblatt!$Z$7),100,IF(AND($C317=11,H317&gt;Datenblatt!$Z$8),100,IF($C317=13,(Datenblatt!$B$19*Übersicht!H317^3)+(Datenblatt!$C$19*Übersicht!H317^2)+(Datenblatt!$D$19*Übersicht!H317)+Datenblatt!$E$19,IF($C317=14,(Datenblatt!$B$20*Übersicht!H317^3)+(Datenblatt!$C$20*Übersicht!H317^2)+(Datenblatt!$D$20*Übersicht!H317)+Datenblatt!$E$20,IF($C317=15,(Datenblatt!$B$21*Übersicht!H317^3)+(Datenblatt!$C$21*Übersicht!H317^2)+(Datenblatt!$D$21*Übersicht!H317)+Datenblatt!$E$21,IF($C317=16,(Datenblatt!$B$22*Übersicht!H317^3)+(Datenblatt!$C$22*Übersicht!H317^2)+(Datenblatt!$D$22*Übersicht!H317)+Datenblatt!$E$22,IF($C317=12,(Datenblatt!$B$23*Übersicht!H317^3)+(Datenblatt!$C$23*Übersicht!H317^2)+(Datenblatt!$D$23*Übersicht!H317)+Datenblatt!$E$23,IF($C317=11,(Datenblatt!$B$24*Übersicht!H317^3)+(Datenblatt!$C$24*Übersicht!H317^2)+(Datenblatt!$D$24*Übersicht!H317)+Datenblatt!$E$24,0))))))))))))))))))</f>
        <v>0</v>
      </c>
      <c r="O317">
        <f>IF(AND(I317="",C317=11),Datenblatt!$I$26,IF(AND(I317="",C317=12),Datenblatt!$I$26,IF(AND(I317="",C317=16),Datenblatt!$I$27,IF(AND(I317="",C317=15),Datenblatt!$I$26,IF(AND(I317="",C317=14),Datenblatt!$I$26,IF(AND(I317="",C317=13),Datenblatt!$I$26,IF(AND($C317=13,I317&gt;Datenblatt!$AC$3),0,IF(AND($C317=14,I317&gt;Datenblatt!$AC$4),0,IF(AND($C317=15,I317&gt;Datenblatt!$AC$5),0,IF(AND($C317=16,I317&gt;Datenblatt!$AC$6),0,IF(AND($C317=12,I317&gt;Datenblatt!$AC$7),0,IF(AND($C317=11,I317&gt;Datenblatt!$AC$8),0,IF(AND($C317=13,I317&lt;Datenblatt!$AB$3),100,IF(AND($C317=14,I317&lt;Datenblatt!$AB$4),100,IF(AND($C317=15,I317&lt;Datenblatt!$AB$5),100,IF(AND($C317=16,I317&lt;Datenblatt!$AB$6),100,IF(AND($C317=12,I317&lt;Datenblatt!$AB$7),100,IF(AND($C317=11,I317&lt;Datenblatt!$AB$8),100,IF($C317=13,(Datenblatt!$B$27*Übersicht!I317^3)+(Datenblatt!$C$27*Übersicht!I317^2)+(Datenblatt!$D$27*Übersicht!I317)+Datenblatt!$E$27,IF($C317=14,(Datenblatt!$B$28*Übersicht!I317^3)+(Datenblatt!$C$28*Übersicht!I317^2)+(Datenblatt!$D$28*Übersicht!I317)+Datenblatt!$E$28,IF($C317=15,(Datenblatt!$B$29*Übersicht!I317^3)+(Datenblatt!$C$29*Übersicht!I317^2)+(Datenblatt!$D$29*Übersicht!I317)+Datenblatt!$E$29,IF($C317=16,(Datenblatt!$B$30*Übersicht!I317^3)+(Datenblatt!$C$30*Übersicht!I317^2)+(Datenblatt!$D$30*Übersicht!I317)+Datenblatt!$E$30,IF($C317=12,(Datenblatt!$B$31*Übersicht!I317^3)+(Datenblatt!$C$31*Übersicht!I317^2)+(Datenblatt!$D$31*Übersicht!I317)+Datenblatt!$E$31,IF($C317=11,(Datenblatt!$B$32*Übersicht!I317^3)+(Datenblatt!$C$32*Übersicht!I317^2)+(Datenblatt!$D$32*Übersicht!I317)+Datenblatt!$E$32,0))))))))))))))))))))))))</f>
        <v>0</v>
      </c>
      <c r="P317">
        <f>IF(AND(I317="",C317=11),Datenblatt!$I$29,IF(AND(I317="",C317=12),Datenblatt!$I$29,IF(AND(I317="",C317=16),Datenblatt!$I$29,IF(AND(I317="",C317=15),Datenblatt!$I$29,IF(AND(I317="",C317=14),Datenblatt!$I$29,IF(AND(I317="",C317=13),Datenblatt!$I$29,IF(AND($C317=13,I317&gt;Datenblatt!$AC$3),0,IF(AND($C317=14,I317&gt;Datenblatt!$AC$4),0,IF(AND($C317=15,I317&gt;Datenblatt!$AC$5),0,IF(AND($C317=16,I317&gt;Datenblatt!$AC$6),0,IF(AND($C317=12,I317&gt;Datenblatt!$AC$7),0,IF(AND($C317=11,I317&gt;Datenblatt!$AC$8),0,IF(AND($C317=13,I317&lt;Datenblatt!$AB$3),100,IF(AND($C317=14,I317&lt;Datenblatt!$AB$4),100,IF(AND($C317=15,I317&lt;Datenblatt!$AB$5),100,IF(AND($C317=16,I317&lt;Datenblatt!$AB$6),100,IF(AND($C317=12,I317&lt;Datenblatt!$AB$7),100,IF(AND($C317=11,I317&lt;Datenblatt!$AB$8),100,IF($C317=13,(Datenblatt!$B$27*Übersicht!I317^3)+(Datenblatt!$C$27*Übersicht!I317^2)+(Datenblatt!$D$27*Übersicht!I317)+Datenblatt!$E$27,IF($C317=14,(Datenblatt!$B$28*Übersicht!I317^3)+(Datenblatt!$C$28*Übersicht!I317^2)+(Datenblatt!$D$28*Übersicht!I317)+Datenblatt!$E$28,IF($C317=15,(Datenblatt!$B$29*Übersicht!I317^3)+(Datenblatt!$C$29*Übersicht!I317^2)+(Datenblatt!$D$29*Übersicht!I317)+Datenblatt!$E$29,IF($C317=16,(Datenblatt!$B$30*Übersicht!I317^3)+(Datenblatt!$C$30*Übersicht!I317^2)+(Datenblatt!$D$30*Übersicht!I317)+Datenblatt!$E$30,IF($C317=12,(Datenblatt!$B$31*Übersicht!I317^3)+(Datenblatt!$C$31*Übersicht!I317^2)+(Datenblatt!$D$31*Übersicht!I317)+Datenblatt!$E$31,IF($C317=11,(Datenblatt!$B$32*Übersicht!I317^3)+(Datenblatt!$C$32*Übersicht!I317^2)+(Datenblatt!$D$32*Übersicht!I317)+Datenblatt!$E$32,0))))))))))))))))))))))))</f>
        <v>0</v>
      </c>
      <c r="Q317" s="2" t="e">
        <f t="shared" si="16"/>
        <v>#DIV/0!</v>
      </c>
      <c r="R317" s="2" t="e">
        <f t="shared" si="17"/>
        <v>#DIV/0!</v>
      </c>
      <c r="T317" s="2"/>
      <c r="U317" s="2">
        <f>Datenblatt!$I$10</f>
        <v>63</v>
      </c>
      <c r="V317" s="2">
        <f>Datenblatt!$I$18</f>
        <v>62</v>
      </c>
      <c r="W317" s="2">
        <f>Datenblatt!$I$26</f>
        <v>56</v>
      </c>
      <c r="X317" s="2">
        <f>Datenblatt!$I$34</f>
        <v>58</v>
      </c>
      <c r="Y317" s="7" t="e">
        <f t="shared" si="18"/>
        <v>#DIV/0!</v>
      </c>
      <c r="AA317" s="2">
        <f>Datenblatt!$I$5</f>
        <v>73</v>
      </c>
      <c r="AB317">
        <f>Datenblatt!$I$13</f>
        <v>80</v>
      </c>
      <c r="AC317">
        <f>Datenblatt!$I$21</f>
        <v>80</v>
      </c>
      <c r="AD317">
        <f>Datenblatt!$I$29</f>
        <v>71</v>
      </c>
      <c r="AE317">
        <f>Datenblatt!$I$37</f>
        <v>75</v>
      </c>
      <c r="AF317" s="7" t="e">
        <f t="shared" si="19"/>
        <v>#DIV/0!</v>
      </c>
    </row>
    <row r="318" spans="11:32" ht="18.75" x14ac:dyDescent="0.3">
      <c r="K318" s="3" t="e">
        <f>IF(AND($C318=13,Datenblatt!M318&lt;Datenblatt!$S$3),0,IF(AND($C318=14,Datenblatt!M318&lt;Datenblatt!$S$4),0,IF(AND($C318=15,Datenblatt!M318&lt;Datenblatt!$S$5),0,IF(AND($C318=16,Datenblatt!M318&lt;Datenblatt!$S$6),0,IF(AND($C318=12,Datenblatt!M318&lt;Datenblatt!$S$7),0,IF(AND($C318=11,Datenblatt!M318&lt;Datenblatt!$S$8),0,IF(AND($C318=13,Datenblatt!M318&gt;Datenblatt!$R$3),100,IF(AND($C318=14,Datenblatt!M318&gt;Datenblatt!$R$4),100,IF(AND($C318=15,Datenblatt!M318&gt;Datenblatt!$R$5),100,IF(AND($C318=16,Datenblatt!M318&gt;Datenblatt!$R$6),100,IF(AND($C318=12,Datenblatt!M318&gt;Datenblatt!$R$7),100,IF(AND($C318=11,Datenblatt!M318&gt;Datenblatt!$R$8),100,IF(Übersicht!$C318=13,Datenblatt!$B$35*Datenblatt!M318^3+Datenblatt!$C$35*Datenblatt!M318^2+Datenblatt!$D$35*Datenblatt!M318+Datenblatt!$E$35,IF(Übersicht!$C318=14,Datenblatt!$B$36*Datenblatt!M318^3+Datenblatt!$C$36*Datenblatt!M318^2+Datenblatt!$D$36*Datenblatt!M318+Datenblatt!$E$36,IF(Übersicht!$C318=15,Datenblatt!$B$37*Datenblatt!M318^3+Datenblatt!$C$37*Datenblatt!M318^2+Datenblatt!$D$37*Datenblatt!M318+Datenblatt!$E$37,IF(Übersicht!$C318=16,Datenblatt!$B$38*Datenblatt!M318^3+Datenblatt!$C$38*Datenblatt!M318^2+Datenblatt!$D$38*Datenblatt!M318+Datenblatt!$E$38,IF(Übersicht!$C318=12,Datenblatt!$B$39*Datenblatt!M318^3+Datenblatt!$C$39*Datenblatt!M318^2+Datenblatt!$D$39*Datenblatt!M318+Datenblatt!$E$39,IF(Übersicht!$C318=11,Datenblatt!$B$40*Datenblatt!M318^3+Datenblatt!$C$40*Datenblatt!M318^2+Datenblatt!$D$40*Datenblatt!M318+Datenblatt!$E$40,0))))))))))))))))))</f>
        <v>#DIV/0!</v>
      </c>
      <c r="L318" s="3"/>
      <c r="M318" t="e">
        <f>IF(AND(Übersicht!$C318=13,Datenblatt!O318&lt;Datenblatt!$Y$3),0,IF(AND(Übersicht!$C318=14,Datenblatt!O318&lt;Datenblatt!$Y$4),0,IF(AND(Übersicht!$C318=15,Datenblatt!O318&lt;Datenblatt!$Y$5),0,IF(AND(Übersicht!$C318=16,Datenblatt!O318&lt;Datenblatt!$Y$6),0,IF(AND(Übersicht!$C318=12,Datenblatt!O318&lt;Datenblatt!$Y$7),0,IF(AND(Übersicht!$C318=11,Datenblatt!O318&lt;Datenblatt!$Y$8),0,IF(AND($C318=13,Datenblatt!O318&gt;Datenblatt!$X$3),100,IF(AND($C318=14,Datenblatt!O318&gt;Datenblatt!$X$4),100,IF(AND($C318=15,Datenblatt!O318&gt;Datenblatt!$X$5),100,IF(AND($C318=16,Datenblatt!O318&gt;Datenblatt!$X$6),100,IF(AND($C318=12,Datenblatt!O318&gt;Datenblatt!$X$7),100,IF(AND($C318=11,Datenblatt!O318&gt;Datenblatt!$X$8),100,IF(Übersicht!$C318=13,Datenblatt!$B$11*Datenblatt!O318^3+Datenblatt!$C$11*Datenblatt!O318^2+Datenblatt!$D$11*Datenblatt!O318+Datenblatt!$E$11,IF(Übersicht!$C318=14,Datenblatt!$B$12*Datenblatt!O318^3+Datenblatt!$C$12*Datenblatt!O318^2+Datenblatt!$D$12*Datenblatt!O318+Datenblatt!$E$12,IF(Übersicht!$C318=15,Datenblatt!$B$13*Datenblatt!O318^3+Datenblatt!$C$13*Datenblatt!O318^2+Datenblatt!$D$13*Datenblatt!O318+Datenblatt!$E$13,IF(Übersicht!$C318=16,Datenblatt!$B$14*Datenblatt!O318^3+Datenblatt!$C$14*Datenblatt!O318^2+Datenblatt!$D$14*Datenblatt!O318+Datenblatt!$E$14,IF(Übersicht!$C318=12,Datenblatt!$B$15*Datenblatt!O318^3+Datenblatt!$C$15*Datenblatt!O318^2+Datenblatt!$D$15*Datenblatt!O318+Datenblatt!$E$15,IF(Übersicht!$C318=11,Datenblatt!$B$16*Datenblatt!O318^3+Datenblatt!$C$16*Datenblatt!O318^2+Datenblatt!$D$16*Datenblatt!O318+Datenblatt!$E$16,0))))))))))))))))))</f>
        <v>#DIV/0!</v>
      </c>
      <c r="N318">
        <f>IF(AND($C318=13,H318&lt;Datenblatt!$AA$3),0,IF(AND($C318=14,H318&lt;Datenblatt!$AA$4),0,IF(AND($C318=15,H318&lt;Datenblatt!$AA$5),0,IF(AND($C318=16,H318&lt;Datenblatt!$AA$6),0,IF(AND($C318=12,H318&lt;Datenblatt!$AA$7),0,IF(AND($C318=11,H318&lt;Datenblatt!$AA$8),0,IF(AND($C318=13,H318&gt;Datenblatt!$Z$3),100,IF(AND($C318=14,H318&gt;Datenblatt!$Z$4),100,IF(AND($C318=15,H318&gt;Datenblatt!$Z$5),100,IF(AND($C318=16,H318&gt;Datenblatt!$Z$6),100,IF(AND($C318=12,H318&gt;Datenblatt!$Z$7),100,IF(AND($C318=11,H318&gt;Datenblatt!$Z$8),100,IF($C318=13,(Datenblatt!$B$19*Übersicht!H318^3)+(Datenblatt!$C$19*Übersicht!H318^2)+(Datenblatt!$D$19*Übersicht!H318)+Datenblatt!$E$19,IF($C318=14,(Datenblatt!$B$20*Übersicht!H318^3)+(Datenblatt!$C$20*Übersicht!H318^2)+(Datenblatt!$D$20*Übersicht!H318)+Datenblatt!$E$20,IF($C318=15,(Datenblatt!$B$21*Übersicht!H318^3)+(Datenblatt!$C$21*Übersicht!H318^2)+(Datenblatt!$D$21*Übersicht!H318)+Datenblatt!$E$21,IF($C318=16,(Datenblatt!$B$22*Übersicht!H318^3)+(Datenblatt!$C$22*Übersicht!H318^2)+(Datenblatt!$D$22*Übersicht!H318)+Datenblatt!$E$22,IF($C318=12,(Datenblatt!$B$23*Übersicht!H318^3)+(Datenblatt!$C$23*Übersicht!H318^2)+(Datenblatt!$D$23*Übersicht!H318)+Datenblatt!$E$23,IF($C318=11,(Datenblatt!$B$24*Übersicht!H318^3)+(Datenblatt!$C$24*Übersicht!H318^2)+(Datenblatt!$D$24*Übersicht!H318)+Datenblatt!$E$24,0))))))))))))))))))</f>
        <v>0</v>
      </c>
      <c r="O318">
        <f>IF(AND(I318="",C318=11),Datenblatt!$I$26,IF(AND(I318="",C318=12),Datenblatt!$I$26,IF(AND(I318="",C318=16),Datenblatt!$I$27,IF(AND(I318="",C318=15),Datenblatt!$I$26,IF(AND(I318="",C318=14),Datenblatt!$I$26,IF(AND(I318="",C318=13),Datenblatt!$I$26,IF(AND($C318=13,I318&gt;Datenblatt!$AC$3),0,IF(AND($C318=14,I318&gt;Datenblatt!$AC$4),0,IF(AND($C318=15,I318&gt;Datenblatt!$AC$5),0,IF(AND($C318=16,I318&gt;Datenblatt!$AC$6),0,IF(AND($C318=12,I318&gt;Datenblatt!$AC$7),0,IF(AND($C318=11,I318&gt;Datenblatt!$AC$8),0,IF(AND($C318=13,I318&lt;Datenblatt!$AB$3),100,IF(AND($C318=14,I318&lt;Datenblatt!$AB$4),100,IF(AND($C318=15,I318&lt;Datenblatt!$AB$5),100,IF(AND($C318=16,I318&lt;Datenblatt!$AB$6),100,IF(AND($C318=12,I318&lt;Datenblatt!$AB$7),100,IF(AND($C318=11,I318&lt;Datenblatt!$AB$8),100,IF($C318=13,(Datenblatt!$B$27*Übersicht!I318^3)+(Datenblatt!$C$27*Übersicht!I318^2)+(Datenblatt!$D$27*Übersicht!I318)+Datenblatt!$E$27,IF($C318=14,(Datenblatt!$B$28*Übersicht!I318^3)+(Datenblatt!$C$28*Übersicht!I318^2)+(Datenblatt!$D$28*Übersicht!I318)+Datenblatt!$E$28,IF($C318=15,(Datenblatt!$B$29*Übersicht!I318^3)+(Datenblatt!$C$29*Übersicht!I318^2)+(Datenblatt!$D$29*Übersicht!I318)+Datenblatt!$E$29,IF($C318=16,(Datenblatt!$B$30*Übersicht!I318^3)+(Datenblatt!$C$30*Übersicht!I318^2)+(Datenblatt!$D$30*Übersicht!I318)+Datenblatt!$E$30,IF($C318=12,(Datenblatt!$B$31*Übersicht!I318^3)+(Datenblatt!$C$31*Übersicht!I318^2)+(Datenblatt!$D$31*Übersicht!I318)+Datenblatt!$E$31,IF($C318=11,(Datenblatt!$B$32*Übersicht!I318^3)+(Datenblatt!$C$32*Übersicht!I318^2)+(Datenblatt!$D$32*Übersicht!I318)+Datenblatt!$E$32,0))))))))))))))))))))))))</f>
        <v>0</v>
      </c>
      <c r="P318">
        <f>IF(AND(I318="",C318=11),Datenblatt!$I$29,IF(AND(I318="",C318=12),Datenblatt!$I$29,IF(AND(I318="",C318=16),Datenblatt!$I$29,IF(AND(I318="",C318=15),Datenblatt!$I$29,IF(AND(I318="",C318=14),Datenblatt!$I$29,IF(AND(I318="",C318=13),Datenblatt!$I$29,IF(AND($C318=13,I318&gt;Datenblatt!$AC$3),0,IF(AND($C318=14,I318&gt;Datenblatt!$AC$4),0,IF(AND($C318=15,I318&gt;Datenblatt!$AC$5),0,IF(AND($C318=16,I318&gt;Datenblatt!$AC$6),0,IF(AND($C318=12,I318&gt;Datenblatt!$AC$7),0,IF(AND($C318=11,I318&gt;Datenblatt!$AC$8),0,IF(AND($C318=13,I318&lt;Datenblatt!$AB$3),100,IF(AND($C318=14,I318&lt;Datenblatt!$AB$4),100,IF(AND($C318=15,I318&lt;Datenblatt!$AB$5),100,IF(AND($C318=16,I318&lt;Datenblatt!$AB$6),100,IF(AND($C318=12,I318&lt;Datenblatt!$AB$7),100,IF(AND($C318=11,I318&lt;Datenblatt!$AB$8),100,IF($C318=13,(Datenblatt!$B$27*Übersicht!I318^3)+(Datenblatt!$C$27*Übersicht!I318^2)+(Datenblatt!$D$27*Übersicht!I318)+Datenblatt!$E$27,IF($C318=14,(Datenblatt!$B$28*Übersicht!I318^3)+(Datenblatt!$C$28*Übersicht!I318^2)+(Datenblatt!$D$28*Übersicht!I318)+Datenblatt!$E$28,IF($C318=15,(Datenblatt!$B$29*Übersicht!I318^3)+(Datenblatt!$C$29*Übersicht!I318^2)+(Datenblatt!$D$29*Übersicht!I318)+Datenblatt!$E$29,IF($C318=16,(Datenblatt!$B$30*Übersicht!I318^3)+(Datenblatt!$C$30*Übersicht!I318^2)+(Datenblatt!$D$30*Übersicht!I318)+Datenblatt!$E$30,IF($C318=12,(Datenblatt!$B$31*Übersicht!I318^3)+(Datenblatt!$C$31*Übersicht!I318^2)+(Datenblatt!$D$31*Übersicht!I318)+Datenblatt!$E$31,IF($C318=11,(Datenblatt!$B$32*Übersicht!I318^3)+(Datenblatt!$C$32*Übersicht!I318^2)+(Datenblatt!$D$32*Übersicht!I318)+Datenblatt!$E$32,0))))))))))))))))))))))))</f>
        <v>0</v>
      </c>
      <c r="Q318" s="2" t="e">
        <f t="shared" si="16"/>
        <v>#DIV/0!</v>
      </c>
      <c r="R318" s="2" t="e">
        <f t="shared" si="17"/>
        <v>#DIV/0!</v>
      </c>
      <c r="T318" s="2"/>
      <c r="U318" s="2">
        <f>Datenblatt!$I$10</f>
        <v>63</v>
      </c>
      <c r="V318" s="2">
        <f>Datenblatt!$I$18</f>
        <v>62</v>
      </c>
      <c r="W318" s="2">
        <f>Datenblatt!$I$26</f>
        <v>56</v>
      </c>
      <c r="X318" s="2">
        <f>Datenblatt!$I$34</f>
        <v>58</v>
      </c>
      <c r="Y318" s="7" t="e">
        <f t="shared" si="18"/>
        <v>#DIV/0!</v>
      </c>
      <c r="AA318" s="2">
        <f>Datenblatt!$I$5</f>
        <v>73</v>
      </c>
      <c r="AB318">
        <f>Datenblatt!$I$13</f>
        <v>80</v>
      </c>
      <c r="AC318">
        <f>Datenblatt!$I$21</f>
        <v>80</v>
      </c>
      <c r="AD318">
        <f>Datenblatt!$I$29</f>
        <v>71</v>
      </c>
      <c r="AE318">
        <f>Datenblatt!$I$37</f>
        <v>75</v>
      </c>
      <c r="AF318" s="7" t="e">
        <f t="shared" si="19"/>
        <v>#DIV/0!</v>
      </c>
    </row>
    <row r="319" spans="11:32" ht="18.75" x14ac:dyDescent="0.3">
      <c r="K319" s="3" t="e">
        <f>IF(AND($C319=13,Datenblatt!M319&lt;Datenblatt!$S$3),0,IF(AND($C319=14,Datenblatt!M319&lt;Datenblatt!$S$4),0,IF(AND($C319=15,Datenblatt!M319&lt;Datenblatt!$S$5),0,IF(AND($C319=16,Datenblatt!M319&lt;Datenblatt!$S$6),0,IF(AND($C319=12,Datenblatt!M319&lt;Datenblatt!$S$7),0,IF(AND($C319=11,Datenblatt!M319&lt;Datenblatt!$S$8),0,IF(AND($C319=13,Datenblatt!M319&gt;Datenblatt!$R$3),100,IF(AND($C319=14,Datenblatt!M319&gt;Datenblatt!$R$4),100,IF(AND($C319=15,Datenblatt!M319&gt;Datenblatt!$R$5),100,IF(AND($C319=16,Datenblatt!M319&gt;Datenblatt!$R$6),100,IF(AND($C319=12,Datenblatt!M319&gt;Datenblatt!$R$7),100,IF(AND($C319=11,Datenblatt!M319&gt;Datenblatt!$R$8),100,IF(Übersicht!$C319=13,Datenblatt!$B$35*Datenblatt!M319^3+Datenblatt!$C$35*Datenblatt!M319^2+Datenblatt!$D$35*Datenblatt!M319+Datenblatt!$E$35,IF(Übersicht!$C319=14,Datenblatt!$B$36*Datenblatt!M319^3+Datenblatt!$C$36*Datenblatt!M319^2+Datenblatt!$D$36*Datenblatt!M319+Datenblatt!$E$36,IF(Übersicht!$C319=15,Datenblatt!$B$37*Datenblatt!M319^3+Datenblatt!$C$37*Datenblatt!M319^2+Datenblatt!$D$37*Datenblatt!M319+Datenblatt!$E$37,IF(Übersicht!$C319=16,Datenblatt!$B$38*Datenblatt!M319^3+Datenblatt!$C$38*Datenblatt!M319^2+Datenblatt!$D$38*Datenblatt!M319+Datenblatt!$E$38,IF(Übersicht!$C319=12,Datenblatt!$B$39*Datenblatt!M319^3+Datenblatt!$C$39*Datenblatt!M319^2+Datenblatt!$D$39*Datenblatt!M319+Datenblatt!$E$39,IF(Übersicht!$C319=11,Datenblatt!$B$40*Datenblatt!M319^3+Datenblatt!$C$40*Datenblatt!M319^2+Datenblatt!$D$40*Datenblatt!M319+Datenblatt!$E$40,0))))))))))))))))))</f>
        <v>#DIV/0!</v>
      </c>
      <c r="L319" s="3"/>
      <c r="M319" t="e">
        <f>IF(AND(Übersicht!$C319=13,Datenblatt!O319&lt;Datenblatt!$Y$3),0,IF(AND(Übersicht!$C319=14,Datenblatt!O319&lt;Datenblatt!$Y$4),0,IF(AND(Übersicht!$C319=15,Datenblatt!O319&lt;Datenblatt!$Y$5),0,IF(AND(Übersicht!$C319=16,Datenblatt!O319&lt;Datenblatt!$Y$6),0,IF(AND(Übersicht!$C319=12,Datenblatt!O319&lt;Datenblatt!$Y$7),0,IF(AND(Übersicht!$C319=11,Datenblatt!O319&lt;Datenblatt!$Y$8),0,IF(AND($C319=13,Datenblatt!O319&gt;Datenblatt!$X$3),100,IF(AND($C319=14,Datenblatt!O319&gt;Datenblatt!$X$4),100,IF(AND($C319=15,Datenblatt!O319&gt;Datenblatt!$X$5),100,IF(AND($C319=16,Datenblatt!O319&gt;Datenblatt!$X$6),100,IF(AND($C319=12,Datenblatt!O319&gt;Datenblatt!$X$7),100,IF(AND($C319=11,Datenblatt!O319&gt;Datenblatt!$X$8),100,IF(Übersicht!$C319=13,Datenblatt!$B$11*Datenblatt!O319^3+Datenblatt!$C$11*Datenblatt!O319^2+Datenblatt!$D$11*Datenblatt!O319+Datenblatt!$E$11,IF(Übersicht!$C319=14,Datenblatt!$B$12*Datenblatt!O319^3+Datenblatt!$C$12*Datenblatt!O319^2+Datenblatt!$D$12*Datenblatt!O319+Datenblatt!$E$12,IF(Übersicht!$C319=15,Datenblatt!$B$13*Datenblatt!O319^3+Datenblatt!$C$13*Datenblatt!O319^2+Datenblatt!$D$13*Datenblatt!O319+Datenblatt!$E$13,IF(Übersicht!$C319=16,Datenblatt!$B$14*Datenblatt!O319^3+Datenblatt!$C$14*Datenblatt!O319^2+Datenblatt!$D$14*Datenblatt!O319+Datenblatt!$E$14,IF(Übersicht!$C319=12,Datenblatt!$B$15*Datenblatt!O319^3+Datenblatt!$C$15*Datenblatt!O319^2+Datenblatt!$D$15*Datenblatt!O319+Datenblatt!$E$15,IF(Übersicht!$C319=11,Datenblatt!$B$16*Datenblatt!O319^3+Datenblatt!$C$16*Datenblatt!O319^2+Datenblatt!$D$16*Datenblatt!O319+Datenblatt!$E$16,0))))))))))))))))))</f>
        <v>#DIV/0!</v>
      </c>
      <c r="N319">
        <f>IF(AND($C319=13,H319&lt;Datenblatt!$AA$3),0,IF(AND($C319=14,H319&lt;Datenblatt!$AA$4),0,IF(AND($C319=15,H319&lt;Datenblatt!$AA$5),0,IF(AND($C319=16,H319&lt;Datenblatt!$AA$6),0,IF(AND($C319=12,H319&lt;Datenblatt!$AA$7),0,IF(AND($C319=11,H319&lt;Datenblatt!$AA$8),0,IF(AND($C319=13,H319&gt;Datenblatt!$Z$3),100,IF(AND($C319=14,H319&gt;Datenblatt!$Z$4),100,IF(AND($C319=15,H319&gt;Datenblatt!$Z$5),100,IF(AND($C319=16,H319&gt;Datenblatt!$Z$6),100,IF(AND($C319=12,H319&gt;Datenblatt!$Z$7),100,IF(AND($C319=11,H319&gt;Datenblatt!$Z$8),100,IF($C319=13,(Datenblatt!$B$19*Übersicht!H319^3)+(Datenblatt!$C$19*Übersicht!H319^2)+(Datenblatt!$D$19*Übersicht!H319)+Datenblatt!$E$19,IF($C319=14,(Datenblatt!$B$20*Übersicht!H319^3)+(Datenblatt!$C$20*Übersicht!H319^2)+(Datenblatt!$D$20*Übersicht!H319)+Datenblatt!$E$20,IF($C319=15,(Datenblatt!$B$21*Übersicht!H319^3)+(Datenblatt!$C$21*Übersicht!H319^2)+(Datenblatt!$D$21*Übersicht!H319)+Datenblatt!$E$21,IF($C319=16,(Datenblatt!$B$22*Übersicht!H319^3)+(Datenblatt!$C$22*Übersicht!H319^2)+(Datenblatt!$D$22*Übersicht!H319)+Datenblatt!$E$22,IF($C319=12,(Datenblatt!$B$23*Übersicht!H319^3)+(Datenblatt!$C$23*Übersicht!H319^2)+(Datenblatt!$D$23*Übersicht!H319)+Datenblatt!$E$23,IF($C319=11,(Datenblatt!$B$24*Übersicht!H319^3)+(Datenblatt!$C$24*Übersicht!H319^2)+(Datenblatt!$D$24*Übersicht!H319)+Datenblatt!$E$24,0))))))))))))))))))</f>
        <v>0</v>
      </c>
      <c r="O319">
        <f>IF(AND(I319="",C319=11),Datenblatt!$I$26,IF(AND(I319="",C319=12),Datenblatt!$I$26,IF(AND(I319="",C319=16),Datenblatt!$I$27,IF(AND(I319="",C319=15),Datenblatt!$I$26,IF(AND(I319="",C319=14),Datenblatt!$I$26,IF(AND(I319="",C319=13),Datenblatt!$I$26,IF(AND($C319=13,I319&gt;Datenblatt!$AC$3),0,IF(AND($C319=14,I319&gt;Datenblatt!$AC$4),0,IF(AND($C319=15,I319&gt;Datenblatt!$AC$5),0,IF(AND($C319=16,I319&gt;Datenblatt!$AC$6),0,IF(AND($C319=12,I319&gt;Datenblatt!$AC$7),0,IF(AND($C319=11,I319&gt;Datenblatt!$AC$8),0,IF(AND($C319=13,I319&lt;Datenblatt!$AB$3),100,IF(AND($C319=14,I319&lt;Datenblatt!$AB$4),100,IF(AND($C319=15,I319&lt;Datenblatt!$AB$5),100,IF(AND($C319=16,I319&lt;Datenblatt!$AB$6),100,IF(AND($C319=12,I319&lt;Datenblatt!$AB$7),100,IF(AND($C319=11,I319&lt;Datenblatt!$AB$8),100,IF($C319=13,(Datenblatt!$B$27*Übersicht!I319^3)+(Datenblatt!$C$27*Übersicht!I319^2)+(Datenblatt!$D$27*Übersicht!I319)+Datenblatt!$E$27,IF($C319=14,(Datenblatt!$B$28*Übersicht!I319^3)+(Datenblatt!$C$28*Übersicht!I319^2)+(Datenblatt!$D$28*Übersicht!I319)+Datenblatt!$E$28,IF($C319=15,(Datenblatt!$B$29*Übersicht!I319^3)+(Datenblatt!$C$29*Übersicht!I319^2)+(Datenblatt!$D$29*Übersicht!I319)+Datenblatt!$E$29,IF($C319=16,(Datenblatt!$B$30*Übersicht!I319^3)+(Datenblatt!$C$30*Übersicht!I319^2)+(Datenblatt!$D$30*Übersicht!I319)+Datenblatt!$E$30,IF($C319=12,(Datenblatt!$B$31*Übersicht!I319^3)+(Datenblatt!$C$31*Übersicht!I319^2)+(Datenblatt!$D$31*Übersicht!I319)+Datenblatt!$E$31,IF($C319=11,(Datenblatt!$B$32*Übersicht!I319^3)+(Datenblatt!$C$32*Übersicht!I319^2)+(Datenblatt!$D$32*Übersicht!I319)+Datenblatt!$E$32,0))))))))))))))))))))))))</f>
        <v>0</v>
      </c>
      <c r="P319">
        <f>IF(AND(I319="",C319=11),Datenblatt!$I$29,IF(AND(I319="",C319=12),Datenblatt!$I$29,IF(AND(I319="",C319=16),Datenblatt!$I$29,IF(AND(I319="",C319=15),Datenblatt!$I$29,IF(AND(I319="",C319=14),Datenblatt!$I$29,IF(AND(I319="",C319=13),Datenblatt!$I$29,IF(AND($C319=13,I319&gt;Datenblatt!$AC$3),0,IF(AND($C319=14,I319&gt;Datenblatt!$AC$4),0,IF(AND($C319=15,I319&gt;Datenblatt!$AC$5),0,IF(AND($C319=16,I319&gt;Datenblatt!$AC$6),0,IF(AND($C319=12,I319&gt;Datenblatt!$AC$7),0,IF(AND($C319=11,I319&gt;Datenblatt!$AC$8),0,IF(AND($C319=13,I319&lt;Datenblatt!$AB$3),100,IF(AND($C319=14,I319&lt;Datenblatt!$AB$4),100,IF(AND($C319=15,I319&lt;Datenblatt!$AB$5),100,IF(AND($C319=16,I319&lt;Datenblatt!$AB$6),100,IF(AND($C319=12,I319&lt;Datenblatt!$AB$7),100,IF(AND($C319=11,I319&lt;Datenblatt!$AB$8),100,IF($C319=13,(Datenblatt!$B$27*Übersicht!I319^3)+(Datenblatt!$C$27*Übersicht!I319^2)+(Datenblatt!$D$27*Übersicht!I319)+Datenblatt!$E$27,IF($C319=14,(Datenblatt!$B$28*Übersicht!I319^3)+(Datenblatt!$C$28*Übersicht!I319^2)+(Datenblatt!$D$28*Übersicht!I319)+Datenblatt!$E$28,IF($C319=15,(Datenblatt!$B$29*Übersicht!I319^3)+(Datenblatt!$C$29*Übersicht!I319^2)+(Datenblatt!$D$29*Übersicht!I319)+Datenblatt!$E$29,IF($C319=16,(Datenblatt!$B$30*Übersicht!I319^3)+(Datenblatt!$C$30*Übersicht!I319^2)+(Datenblatt!$D$30*Übersicht!I319)+Datenblatt!$E$30,IF($C319=12,(Datenblatt!$B$31*Übersicht!I319^3)+(Datenblatt!$C$31*Übersicht!I319^2)+(Datenblatt!$D$31*Übersicht!I319)+Datenblatt!$E$31,IF($C319=11,(Datenblatt!$B$32*Übersicht!I319^3)+(Datenblatt!$C$32*Übersicht!I319^2)+(Datenblatt!$D$32*Übersicht!I319)+Datenblatt!$E$32,0))))))))))))))))))))))))</f>
        <v>0</v>
      </c>
      <c r="Q319" s="2" t="e">
        <f t="shared" si="16"/>
        <v>#DIV/0!</v>
      </c>
      <c r="R319" s="2" t="e">
        <f t="shared" si="17"/>
        <v>#DIV/0!</v>
      </c>
      <c r="T319" s="2"/>
      <c r="U319" s="2">
        <f>Datenblatt!$I$10</f>
        <v>63</v>
      </c>
      <c r="V319" s="2">
        <f>Datenblatt!$I$18</f>
        <v>62</v>
      </c>
      <c r="W319" s="2">
        <f>Datenblatt!$I$26</f>
        <v>56</v>
      </c>
      <c r="X319" s="2">
        <f>Datenblatt!$I$34</f>
        <v>58</v>
      </c>
      <c r="Y319" s="7" t="e">
        <f t="shared" si="18"/>
        <v>#DIV/0!</v>
      </c>
      <c r="AA319" s="2">
        <f>Datenblatt!$I$5</f>
        <v>73</v>
      </c>
      <c r="AB319">
        <f>Datenblatt!$I$13</f>
        <v>80</v>
      </c>
      <c r="AC319">
        <f>Datenblatt!$I$21</f>
        <v>80</v>
      </c>
      <c r="AD319">
        <f>Datenblatt!$I$29</f>
        <v>71</v>
      </c>
      <c r="AE319">
        <f>Datenblatt!$I$37</f>
        <v>75</v>
      </c>
      <c r="AF319" s="7" t="e">
        <f t="shared" si="19"/>
        <v>#DIV/0!</v>
      </c>
    </row>
    <row r="320" spans="11:32" ht="18.75" x14ac:dyDescent="0.3">
      <c r="K320" s="3" t="e">
        <f>IF(AND($C320=13,Datenblatt!M320&lt;Datenblatt!$S$3),0,IF(AND($C320=14,Datenblatt!M320&lt;Datenblatt!$S$4),0,IF(AND($C320=15,Datenblatt!M320&lt;Datenblatt!$S$5),0,IF(AND($C320=16,Datenblatt!M320&lt;Datenblatt!$S$6),0,IF(AND($C320=12,Datenblatt!M320&lt;Datenblatt!$S$7),0,IF(AND($C320=11,Datenblatt!M320&lt;Datenblatt!$S$8),0,IF(AND($C320=13,Datenblatt!M320&gt;Datenblatt!$R$3),100,IF(AND($C320=14,Datenblatt!M320&gt;Datenblatt!$R$4),100,IF(AND($C320=15,Datenblatt!M320&gt;Datenblatt!$R$5),100,IF(AND($C320=16,Datenblatt!M320&gt;Datenblatt!$R$6),100,IF(AND($C320=12,Datenblatt!M320&gt;Datenblatt!$R$7),100,IF(AND($C320=11,Datenblatt!M320&gt;Datenblatt!$R$8),100,IF(Übersicht!$C320=13,Datenblatt!$B$35*Datenblatt!M320^3+Datenblatt!$C$35*Datenblatt!M320^2+Datenblatt!$D$35*Datenblatt!M320+Datenblatt!$E$35,IF(Übersicht!$C320=14,Datenblatt!$B$36*Datenblatt!M320^3+Datenblatt!$C$36*Datenblatt!M320^2+Datenblatt!$D$36*Datenblatt!M320+Datenblatt!$E$36,IF(Übersicht!$C320=15,Datenblatt!$B$37*Datenblatt!M320^3+Datenblatt!$C$37*Datenblatt!M320^2+Datenblatt!$D$37*Datenblatt!M320+Datenblatt!$E$37,IF(Übersicht!$C320=16,Datenblatt!$B$38*Datenblatt!M320^3+Datenblatt!$C$38*Datenblatt!M320^2+Datenblatt!$D$38*Datenblatt!M320+Datenblatt!$E$38,IF(Übersicht!$C320=12,Datenblatt!$B$39*Datenblatt!M320^3+Datenblatt!$C$39*Datenblatt!M320^2+Datenblatt!$D$39*Datenblatt!M320+Datenblatt!$E$39,IF(Übersicht!$C320=11,Datenblatt!$B$40*Datenblatt!M320^3+Datenblatt!$C$40*Datenblatt!M320^2+Datenblatt!$D$40*Datenblatt!M320+Datenblatt!$E$40,0))))))))))))))))))</f>
        <v>#DIV/0!</v>
      </c>
      <c r="L320" s="3"/>
      <c r="M320" t="e">
        <f>IF(AND(Übersicht!$C320=13,Datenblatt!O320&lt;Datenblatt!$Y$3),0,IF(AND(Übersicht!$C320=14,Datenblatt!O320&lt;Datenblatt!$Y$4),0,IF(AND(Übersicht!$C320=15,Datenblatt!O320&lt;Datenblatt!$Y$5),0,IF(AND(Übersicht!$C320=16,Datenblatt!O320&lt;Datenblatt!$Y$6),0,IF(AND(Übersicht!$C320=12,Datenblatt!O320&lt;Datenblatt!$Y$7),0,IF(AND(Übersicht!$C320=11,Datenblatt!O320&lt;Datenblatt!$Y$8),0,IF(AND($C320=13,Datenblatt!O320&gt;Datenblatt!$X$3),100,IF(AND($C320=14,Datenblatt!O320&gt;Datenblatt!$X$4),100,IF(AND($C320=15,Datenblatt!O320&gt;Datenblatt!$X$5),100,IF(AND($C320=16,Datenblatt!O320&gt;Datenblatt!$X$6),100,IF(AND($C320=12,Datenblatt!O320&gt;Datenblatt!$X$7),100,IF(AND($C320=11,Datenblatt!O320&gt;Datenblatt!$X$8),100,IF(Übersicht!$C320=13,Datenblatt!$B$11*Datenblatt!O320^3+Datenblatt!$C$11*Datenblatt!O320^2+Datenblatt!$D$11*Datenblatt!O320+Datenblatt!$E$11,IF(Übersicht!$C320=14,Datenblatt!$B$12*Datenblatt!O320^3+Datenblatt!$C$12*Datenblatt!O320^2+Datenblatt!$D$12*Datenblatt!O320+Datenblatt!$E$12,IF(Übersicht!$C320=15,Datenblatt!$B$13*Datenblatt!O320^3+Datenblatt!$C$13*Datenblatt!O320^2+Datenblatt!$D$13*Datenblatt!O320+Datenblatt!$E$13,IF(Übersicht!$C320=16,Datenblatt!$B$14*Datenblatt!O320^3+Datenblatt!$C$14*Datenblatt!O320^2+Datenblatt!$D$14*Datenblatt!O320+Datenblatt!$E$14,IF(Übersicht!$C320=12,Datenblatt!$B$15*Datenblatt!O320^3+Datenblatt!$C$15*Datenblatt!O320^2+Datenblatt!$D$15*Datenblatt!O320+Datenblatt!$E$15,IF(Übersicht!$C320=11,Datenblatt!$B$16*Datenblatt!O320^3+Datenblatt!$C$16*Datenblatt!O320^2+Datenblatt!$D$16*Datenblatt!O320+Datenblatt!$E$16,0))))))))))))))))))</f>
        <v>#DIV/0!</v>
      </c>
      <c r="N320">
        <f>IF(AND($C320=13,H320&lt;Datenblatt!$AA$3),0,IF(AND($C320=14,H320&lt;Datenblatt!$AA$4),0,IF(AND($C320=15,H320&lt;Datenblatt!$AA$5),0,IF(AND($C320=16,H320&lt;Datenblatt!$AA$6),0,IF(AND($C320=12,H320&lt;Datenblatt!$AA$7),0,IF(AND($C320=11,H320&lt;Datenblatt!$AA$8),0,IF(AND($C320=13,H320&gt;Datenblatt!$Z$3),100,IF(AND($C320=14,H320&gt;Datenblatt!$Z$4),100,IF(AND($C320=15,H320&gt;Datenblatt!$Z$5),100,IF(AND($C320=16,H320&gt;Datenblatt!$Z$6),100,IF(AND($C320=12,H320&gt;Datenblatt!$Z$7),100,IF(AND($C320=11,H320&gt;Datenblatt!$Z$8),100,IF($C320=13,(Datenblatt!$B$19*Übersicht!H320^3)+(Datenblatt!$C$19*Übersicht!H320^2)+(Datenblatt!$D$19*Übersicht!H320)+Datenblatt!$E$19,IF($C320=14,(Datenblatt!$B$20*Übersicht!H320^3)+(Datenblatt!$C$20*Übersicht!H320^2)+(Datenblatt!$D$20*Übersicht!H320)+Datenblatt!$E$20,IF($C320=15,(Datenblatt!$B$21*Übersicht!H320^3)+(Datenblatt!$C$21*Übersicht!H320^2)+(Datenblatt!$D$21*Übersicht!H320)+Datenblatt!$E$21,IF($C320=16,(Datenblatt!$B$22*Übersicht!H320^3)+(Datenblatt!$C$22*Übersicht!H320^2)+(Datenblatt!$D$22*Übersicht!H320)+Datenblatt!$E$22,IF($C320=12,(Datenblatt!$B$23*Übersicht!H320^3)+(Datenblatt!$C$23*Übersicht!H320^2)+(Datenblatt!$D$23*Übersicht!H320)+Datenblatt!$E$23,IF($C320=11,(Datenblatt!$B$24*Übersicht!H320^3)+(Datenblatt!$C$24*Übersicht!H320^2)+(Datenblatt!$D$24*Übersicht!H320)+Datenblatt!$E$24,0))))))))))))))))))</f>
        <v>0</v>
      </c>
      <c r="O320">
        <f>IF(AND(I320="",C320=11),Datenblatt!$I$26,IF(AND(I320="",C320=12),Datenblatt!$I$26,IF(AND(I320="",C320=16),Datenblatt!$I$27,IF(AND(I320="",C320=15),Datenblatt!$I$26,IF(AND(I320="",C320=14),Datenblatt!$I$26,IF(AND(I320="",C320=13),Datenblatt!$I$26,IF(AND($C320=13,I320&gt;Datenblatt!$AC$3),0,IF(AND($C320=14,I320&gt;Datenblatt!$AC$4),0,IF(AND($C320=15,I320&gt;Datenblatt!$AC$5),0,IF(AND($C320=16,I320&gt;Datenblatt!$AC$6),0,IF(AND($C320=12,I320&gt;Datenblatt!$AC$7),0,IF(AND($C320=11,I320&gt;Datenblatt!$AC$8),0,IF(AND($C320=13,I320&lt;Datenblatt!$AB$3),100,IF(AND($C320=14,I320&lt;Datenblatt!$AB$4),100,IF(AND($C320=15,I320&lt;Datenblatt!$AB$5),100,IF(AND($C320=16,I320&lt;Datenblatt!$AB$6),100,IF(AND($C320=12,I320&lt;Datenblatt!$AB$7),100,IF(AND($C320=11,I320&lt;Datenblatt!$AB$8),100,IF($C320=13,(Datenblatt!$B$27*Übersicht!I320^3)+(Datenblatt!$C$27*Übersicht!I320^2)+(Datenblatt!$D$27*Übersicht!I320)+Datenblatt!$E$27,IF($C320=14,(Datenblatt!$B$28*Übersicht!I320^3)+(Datenblatt!$C$28*Übersicht!I320^2)+(Datenblatt!$D$28*Übersicht!I320)+Datenblatt!$E$28,IF($C320=15,(Datenblatt!$B$29*Übersicht!I320^3)+(Datenblatt!$C$29*Übersicht!I320^2)+(Datenblatt!$D$29*Übersicht!I320)+Datenblatt!$E$29,IF($C320=16,(Datenblatt!$B$30*Übersicht!I320^3)+(Datenblatt!$C$30*Übersicht!I320^2)+(Datenblatt!$D$30*Übersicht!I320)+Datenblatt!$E$30,IF($C320=12,(Datenblatt!$B$31*Übersicht!I320^3)+(Datenblatt!$C$31*Übersicht!I320^2)+(Datenblatt!$D$31*Übersicht!I320)+Datenblatt!$E$31,IF($C320=11,(Datenblatt!$B$32*Übersicht!I320^3)+(Datenblatt!$C$32*Übersicht!I320^2)+(Datenblatt!$D$32*Übersicht!I320)+Datenblatt!$E$32,0))))))))))))))))))))))))</f>
        <v>0</v>
      </c>
      <c r="P320">
        <f>IF(AND(I320="",C320=11),Datenblatt!$I$29,IF(AND(I320="",C320=12),Datenblatt!$I$29,IF(AND(I320="",C320=16),Datenblatt!$I$29,IF(AND(I320="",C320=15),Datenblatt!$I$29,IF(AND(I320="",C320=14),Datenblatt!$I$29,IF(AND(I320="",C320=13),Datenblatt!$I$29,IF(AND($C320=13,I320&gt;Datenblatt!$AC$3),0,IF(AND($C320=14,I320&gt;Datenblatt!$AC$4),0,IF(AND($C320=15,I320&gt;Datenblatt!$AC$5),0,IF(AND($C320=16,I320&gt;Datenblatt!$AC$6),0,IF(AND($C320=12,I320&gt;Datenblatt!$AC$7),0,IF(AND($C320=11,I320&gt;Datenblatt!$AC$8),0,IF(AND($C320=13,I320&lt;Datenblatt!$AB$3),100,IF(AND($C320=14,I320&lt;Datenblatt!$AB$4),100,IF(AND($C320=15,I320&lt;Datenblatt!$AB$5),100,IF(AND($C320=16,I320&lt;Datenblatt!$AB$6),100,IF(AND($C320=12,I320&lt;Datenblatt!$AB$7),100,IF(AND($C320=11,I320&lt;Datenblatt!$AB$8),100,IF($C320=13,(Datenblatt!$B$27*Übersicht!I320^3)+(Datenblatt!$C$27*Übersicht!I320^2)+(Datenblatt!$D$27*Übersicht!I320)+Datenblatt!$E$27,IF($C320=14,(Datenblatt!$B$28*Übersicht!I320^3)+(Datenblatt!$C$28*Übersicht!I320^2)+(Datenblatt!$D$28*Übersicht!I320)+Datenblatt!$E$28,IF($C320=15,(Datenblatt!$B$29*Übersicht!I320^3)+(Datenblatt!$C$29*Übersicht!I320^2)+(Datenblatt!$D$29*Übersicht!I320)+Datenblatt!$E$29,IF($C320=16,(Datenblatt!$B$30*Übersicht!I320^3)+(Datenblatt!$C$30*Übersicht!I320^2)+(Datenblatt!$D$30*Übersicht!I320)+Datenblatt!$E$30,IF($C320=12,(Datenblatt!$B$31*Übersicht!I320^3)+(Datenblatt!$C$31*Übersicht!I320^2)+(Datenblatt!$D$31*Übersicht!I320)+Datenblatt!$E$31,IF($C320=11,(Datenblatt!$B$32*Übersicht!I320^3)+(Datenblatt!$C$32*Übersicht!I320^2)+(Datenblatt!$D$32*Übersicht!I320)+Datenblatt!$E$32,0))))))))))))))))))))))))</f>
        <v>0</v>
      </c>
      <c r="Q320" s="2" t="e">
        <f t="shared" si="16"/>
        <v>#DIV/0!</v>
      </c>
      <c r="R320" s="2" t="e">
        <f t="shared" si="17"/>
        <v>#DIV/0!</v>
      </c>
      <c r="T320" s="2"/>
      <c r="U320" s="2">
        <f>Datenblatt!$I$10</f>
        <v>63</v>
      </c>
      <c r="V320" s="2">
        <f>Datenblatt!$I$18</f>
        <v>62</v>
      </c>
      <c r="W320" s="2">
        <f>Datenblatt!$I$26</f>
        <v>56</v>
      </c>
      <c r="X320" s="2">
        <f>Datenblatt!$I$34</f>
        <v>58</v>
      </c>
      <c r="Y320" s="7" t="e">
        <f t="shared" si="18"/>
        <v>#DIV/0!</v>
      </c>
      <c r="AA320" s="2">
        <f>Datenblatt!$I$5</f>
        <v>73</v>
      </c>
      <c r="AB320">
        <f>Datenblatt!$I$13</f>
        <v>80</v>
      </c>
      <c r="AC320">
        <f>Datenblatt!$I$21</f>
        <v>80</v>
      </c>
      <c r="AD320">
        <f>Datenblatt!$I$29</f>
        <v>71</v>
      </c>
      <c r="AE320">
        <f>Datenblatt!$I$37</f>
        <v>75</v>
      </c>
      <c r="AF320" s="7" t="e">
        <f t="shared" si="19"/>
        <v>#DIV/0!</v>
      </c>
    </row>
    <row r="321" spans="11:32" ht="18.75" x14ac:dyDescent="0.3">
      <c r="K321" s="3" t="e">
        <f>IF(AND($C321=13,Datenblatt!M321&lt;Datenblatt!$S$3),0,IF(AND($C321=14,Datenblatt!M321&lt;Datenblatt!$S$4),0,IF(AND($C321=15,Datenblatt!M321&lt;Datenblatt!$S$5),0,IF(AND($C321=16,Datenblatt!M321&lt;Datenblatt!$S$6),0,IF(AND($C321=12,Datenblatt!M321&lt;Datenblatt!$S$7),0,IF(AND($C321=11,Datenblatt!M321&lt;Datenblatt!$S$8),0,IF(AND($C321=13,Datenblatt!M321&gt;Datenblatt!$R$3),100,IF(AND($C321=14,Datenblatt!M321&gt;Datenblatt!$R$4),100,IF(AND($C321=15,Datenblatt!M321&gt;Datenblatt!$R$5),100,IF(AND($C321=16,Datenblatt!M321&gt;Datenblatt!$R$6),100,IF(AND($C321=12,Datenblatt!M321&gt;Datenblatt!$R$7),100,IF(AND($C321=11,Datenblatt!M321&gt;Datenblatt!$R$8),100,IF(Übersicht!$C321=13,Datenblatt!$B$35*Datenblatt!M321^3+Datenblatt!$C$35*Datenblatt!M321^2+Datenblatt!$D$35*Datenblatt!M321+Datenblatt!$E$35,IF(Übersicht!$C321=14,Datenblatt!$B$36*Datenblatt!M321^3+Datenblatt!$C$36*Datenblatt!M321^2+Datenblatt!$D$36*Datenblatt!M321+Datenblatt!$E$36,IF(Übersicht!$C321=15,Datenblatt!$B$37*Datenblatt!M321^3+Datenblatt!$C$37*Datenblatt!M321^2+Datenblatt!$D$37*Datenblatt!M321+Datenblatt!$E$37,IF(Übersicht!$C321=16,Datenblatt!$B$38*Datenblatt!M321^3+Datenblatt!$C$38*Datenblatt!M321^2+Datenblatt!$D$38*Datenblatt!M321+Datenblatt!$E$38,IF(Übersicht!$C321=12,Datenblatt!$B$39*Datenblatt!M321^3+Datenblatt!$C$39*Datenblatt!M321^2+Datenblatt!$D$39*Datenblatt!M321+Datenblatt!$E$39,IF(Übersicht!$C321=11,Datenblatt!$B$40*Datenblatt!M321^3+Datenblatt!$C$40*Datenblatt!M321^2+Datenblatt!$D$40*Datenblatt!M321+Datenblatt!$E$40,0))))))))))))))))))</f>
        <v>#DIV/0!</v>
      </c>
      <c r="L321" s="3"/>
      <c r="M321" t="e">
        <f>IF(AND(Übersicht!$C321=13,Datenblatt!O321&lt;Datenblatt!$Y$3),0,IF(AND(Übersicht!$C321=14,Datenblatt!O321&lt;Datenblatt!$Y$4),0,IF(AND(Übersicht!$C321=15,Datenblatt!O321&lt;Datenblatt!$Y$5),0,IF(AND(Übersicht!$C321=16,Datenblatt!O321&lt;Datenblatt!$Y$6),0,IF(AND(Übersicht!$C321=12,Datenblatt!O321&lt;Datenblatt!$Y$7),0,IF(AND(Übersicht!$C321=11,Datenblatt!O321&lt;Datenblatt!$Y$8),0,IF(AND($C321=13,Datenblatt!O321&gt;Datenblatt!$X$3),100,IF(AND($C321=14,Datenblatt!O321&gt;Datenblatt!$X$4),100,IF(AND($C321=15,Datenblatt!O321&gt;Datenblatt!$X$5),100,IF(AND($C321=16,Datenblatt!O321&gt;Datenblatt!$X$6),100,IF(AND($C321=12,Datenblatt!O321&gt;Datenblatt!$X$7),100,IF(AND($C321=11,Datenblatt!O321&gt;Datenblatt!$X$8),100,IF(Übersicht!$C321=13,Datenblatt!$B$11*Datenblatt!O321^3+Datenblatt!$C$11*Datenblatt!O321^2+Datenblatt!$D$11*Datenblatt!O321+Datenblatt!$E$11,IF(Übersicht!$C321=14,Datenblatt!$B$12*Datenblatt!O321^3+Datenblatt!$C$12*Datenblatt!O321^2+Datenblatt!$D$12*Datenblatt!O321+Datenblatt!$E$12,IF(Übersicht!$C321=15,Datenblatt!$B$13*Datenblatt!O321^3+Datenblatt!$C$13*Datenblatt!O321^2+Datenblatt!$D$13*Datenblatt!O321+Datenblatt!$E$13,IF(Übersicht!$C321=16,Datenblatt!$B$14*Datenblatt!O321^3+Datenblatt!$C$14*Datenblatt!O321^2+Datenblatt!$D$14*Datenblatt!O321+Datenblatt!$E$14,IF(Übersicht!$C321=12,Datenblatt!$B$15*Datenblatt!O321^3+Datenblatt!$C$15*Datenblatt!O321^2+Datenblatt!$D$15*Datenblatt!O321+Datenblatt!$E$15,IF(Übersicht!$C321=11,Datenblatt!$B$16*Datenblatt!O321^3+Datenblatt!$C$16*Datenblatt!O321^2+Datenblatt!$D$16*Datenblatt!O321+Datenblatt!$E$16,0))))))))))))))))))</f>
        <v>#DIV/0!</v>
      </c>
      <c r="N321">
        <f>IF(AND($C321=13,H321&lt;Datenblatt!$AA$3),0,IF(AND($C321=14,H321&lt;Datenblatt!$AA$4),0,IF(AND($C321=15,H321&lt;Datenblatt!$AA$5),0,IF(AND($C321=16,H321&lt;Datenblatt!$AA$6),0,IF(AND($C321=12,H321&lt;Datenblatt!$AA$7),0,IF(AND($C321=11,H321&lt;Datenblatt!$AA$8),0,IF(AND($C321=13,H321&gt;Datenblatt!$Z$3),100,IF(AND($C321=14,H321&gt;Datenblatt!$Z$4),100,IF(AND($C321=15,H321&gt;Datenblatt!$Z$5),100,IF(AND($C321=16,H321&gt;Datenblatt!$Z$6),100,IF(AND($C321=12,H321&gt;Datenblatt!$Z$7),100,IF(AND($C321=11,H321&gt;Datenblatt!$Z$8),100,IF($C321=13,(Datenblatt!$B$19*Übersicht!H321^3)+(Datenblatt!$C$19*Übersicht!H321^2)+(Datenblatt!$D$19*Übersicht!H321)+Datenblatt!$E$19,IF($C321=14,(Datenblatt!$B$20*Übersicht!H321^3)+(Datenblatt!$C$20*Übersicht!H321^2)+(Datenblatt!$D$20*Übersicht!H321)+Datenblatt!$E$20,IF($C321=15,(Datenblatt!$B$21*Übersicht!H321^3)+(Datenblatt!$C$21*Übersicht!H321^2)+(Datenblatt!$D$21*Übersicht!H321)+Datenblatt!$E$21,IF($C321=16,(Datenblatt!$B$22*Übersicht!H321^3)+(Datenblatt!$C$22*Übersicht!H321^2)+(Datenblatt!$D$22*Übersicht!H321)+Datenblatt!$E$22,IF($C321=12,(Datenblatt!$B$23*Übersicht!H321^3)+(Datenblatt!$C$23*Übersicht!H321^2)+(Datenblatt!$D$23*Übersicht!H321)+Datenblatt!$E$23,IF($C321=11,(Datenblatt!$B$24*Übersicht!H321^3)+(Datenblatt!$C$24*Übersicht!H321^2)+(Datenblatt!$D$24*Übersicht!H321)+Datenblatt!$E$24,0))))))))))))))))))</f>
        <v>0</v>
      </c>
      <c r="O321">
        <f>IF(AND(I321="",C321=11),Datenblatt!$I$26,IF(AND(I321="",C321=12),Datenblatt!$I$26,IF(AND(I321="",C321=16),Datenblatt!$I$27,IF(AND(I321="",C321=15),Datenblatt!$I$26,IF(AND(I321="",C321=14),Datenblatt!$I$26,IF(AND(I321="",C321=13),Datenblatt!$I$26,IF(AND($C321=13,I321&gt;Datenblatt!$AC$3),0,IF(AND($C321=14,I321&gt;Datenblatt!$AC$4),0,IF(AND($C321=15,I321&gt;Datenblatt!$AC$5),0,IF(AND($C321=16,I321&gt;Datenblatt!$AC$6),0,IF(AND($C321=12,I321&gt;Datenblatt!$AC$7),0,IF(AND($C321=11,I321&gt;Datenblatt!$AC$8),0,IF(AND($C321=13,I321&lt;Datenblatt!$AB$3),100,IF(AND($C321=14,I321&lt;Datenblatt!$AB$4),100,IF(AND($C321=15,I321&lt;Datenblatt!$AB$5),100,IF(AND($C321=16,I321&lt;Datenblatt!$AB$6),100,IF(AND($C321=12,I321&lt;Datenblatt!$AB$7),100,IF(AND($C321=11,I321&lt;Datenblatt!$AB$8),100,IF($C321=13,(Datenblatt!$B$27*Übersicht!I321^3)+(Datenblatt!$C$27*Übersicht!I321^2)+(Datenblatt!$D$27*Übersicht!I321)+Datenblatt!$E$27,IF($C321=14,(Datenblatt!$B$28*Übersicht!I321^3)+(Datenblatt!$C$28*Übersicht!I321^2)+(Datenblatt!$D$28*Übersicht!I321)+Datenblatt!$E$28,IF($C321=15,(Datenblatt!$B$29*Übersicht!I321^3)+(Datenblatt!$C$29*Übersicht!I321^2)+(Datenblatt!$D$29*Übersicht!I321)+Datenblatt!$E$29,IF($C321=16,(Datenblatt!$B$30*Übersicht!I321^3)+(Datenblatt!$C$30*Übersicht!I321^2)+(Datenblatt!$D$30*Übersicht!I321)+Datenblatt!$E$30,IF($C321=12,(Datenblatt!$B$31*Übersicht!I321^3)+(Datenblatt!$C$31*Übersicht!I321^2)+(Datenblatt!$D$31*Übersicht!I321)+Datenblatt!$E$31,IF($C321=11,(Datenblatt!$B$32*Übersicht!I321^3)+(Datenblatt!$C$32*Übersicht!I321^2)+(Datenblatt!$D$32*Übersicht!I321)+Datenblatt!$E$32,0))))))))))))))))))))))))</f>
        <v>0</v>
      </c>
      <c r="P321">
        <f>IF(AND(I321="",C321=11),Datenblatt!$I$29,IF(AND(I321="",C321=12),Datenblatt!$I$29,IF(AND(I321="",C321=16),Datenblatt!$I$29,IF(AND(I321="",C321=15),Datenblatt!$I$29,IF(AND(I321="",C321=14),Datenblatt!$I$29,IF(AND(I321="",C321=13),Datenblatt!$I$29,IF(AND($C321=13,I321&gt;Datenblatt!$AC$3),0,IF(AND($C321=14,I321&gt;Datenblatt!$AC$4),0,IF(AND($C321=15,I321&gt;Datenblatt!$AC$5),0,IF(AND($C321=16,I321&gt;Datenblatt!$AC$6),0,IF(AND($C321=12,I321&gt;Datenblatt!$AC$7),0,IF(AND($C321=11,I321&gt;Datenblatt!$AC$8),0,IF(AND($C321=13,I321&lt;Datenblatt!$AB$3),100,IF(AND($C321=14,I321&lt;Datenblatt!$AB$4),100,IF(AND($C321=15,I321&lt;Datenblatt!$AB$5),100,IF(AND($C321=16,I321&lt;Datenblatt!$AB$6),100,IF(AND($C321=12,I321&lt;Datenblatt!$AB$7),100,IF(AND($C321=11,I321&lt;Datenblatt!$AB$8),100,IF($C321=13,(Datenblatt!$B$27*Übersicht!I321^3)+(Datenblatt!$C$27*Übersicht!I321^2)+(Datenblatt!$D$27*Übersicht!I321)+Datenblatt!$E$27,IF($C321=14,(Datenblatt!$B$28*Übersicht!I321^3)+(Datenblatt!$C$28*Übersicht!I321^2)+(Datenblatt!$D$28*Übersicht!I321)+Datenblatt!$E$28,IF($C321=15,(Datenblatt!$B$29*Übersicht!I321^3)+(Datenblatt!$C$29*Übersicht!I321^2)+(Datenblatt!$D$29*Übersicht!I321)+Datenblatt!$E$29,IF($C321=16,(Datenblatt!$B$30*Übersicht!I321^3)+(Datenblatt!$C$30*Übersicht!I321^2)+(Datenblatt!$D$30*Übersicht!I321)+Datenblatt!$E$30,IF($C321=12,(Datenblatt!$B$31*Übersicht!I321^3)+(Datenblatt!$C$31*Übersicht!I321^2)+(Datenblatt!$D$31*Übersicht!I321)+Datenblatt!$E$31,IF($C321=11,(Datenblatt!$B$32*Übersicht!I321^3)+(Datenblatt!$C$32*Übersicht!I321^2)+(Datenblatt!$D$32*Übersicht!I321)+Datenblatt!$E$32,0))))))))))))))))))))))))</f>
        <v>0</v>
      </c>
      <c r="Q321" s="2" t="e">
        <f t="shared" si="16"/>
        <v>#DIV/0!</v>
      </c>
      <c r="R321" s="2" t="e">
        <f t="shared" si="17"/>
        <v>#DIV/0!</v>
      </c>
      <c r="T321" s="2"/>
      <c r="U321" s="2">
        <f>Datenblatt!$I$10</f>
        <v>63</v>
      </c>
      <c r="V321" s="2">
        <f>Datenblatt!$I$18</f>
        <v>62</v>
      </c>
      <c r="W321" s="2">
        <f>Datenblatt!$I$26</f>
        <v>56</v>
      </c>
      <c r="X321" s="2">
        <f>Datenblatt!$I$34</f>
        <v>58</v>
      </c>
      <c r="Y321" s="7" t="e">
        <f t="shared" si="18"/>
        <v>#DIV/0!</v>
      </c>
      <c r="AA321" s="2">
        <f>Datenblatt!$I$5</f>
        <v>73</v>
      </c>
      <c r="AB321">
        <f>Datenblatt!$I$13</f>
        <v>80</v>
      </c>
      <c r="AC321">
        <f>Datenblatt!$I$21</f>
        <v>80</v>
      </c>
      <c r="AD321">
        <f>Datenblatt!$I$29</f>
        <v>71</v>
      </c>
      <c r="AE321">
        <f>Datenblatt!$I$37</f>
        <v>75</v>
      </c>
      <c r="AF321" s="7" t="e">
        <f t="shared" si="19"/>
        <v>#DIV/0!</v>
      </c>
    </row>
    <row r="322" spans="11:32" ht="18.75" x14ac:dyDescent="0.3">
      <c r="K322" s="3" t="e">
        <f>IF(AND($C322=13,Datenblatt!M322&lt;Datenblatt!$S$3),0,IF(AND($C322=14,Datenblatt!M322&lt;Datenblatt!$S$4),0,IF(AND($C322=15,Datenblatt!M322&lt;Datenblatt!$S$5),0,IF(AND($C322=16,Datenblatt!M322&lt;Datenblatt!$S$6),0,IF(AND($C322=12,Datenblatt!M322&lt;Datenblatt!$S$7),0,IF(AND($C322=11,Datenblatt!M322&lt;Datenblatt!$S$8),0,IF(AND($C322=13,Datenblatt!M322&gt;Datenblatt!$R$3),100,IF(AND($C322=14,Datenblatt!M322&gt;Datenblatt!$R$4),100,IF(AND($C322=15,Datenblatt!M322&gt;Datenblatt!$R$5),100,IF(AND($C322=16,Datenblatt!M322&gt;Datenblatt!$R$6),100,IF(AND($C322=12,Datenblatt!M322&gt;Datenblatt!$R$7),100,IF(AND($C322=11,Datenblatt!M322&gt;Datenblatt!$R$8),100,IF(Übersicht!$C322=13,Datenblatt!$B$35*Datenblatt!M322^3+Datenblatt!$C$35*Datenblatt!M322^2+Datenblatt!$D$35*Datenblatt!M322+Datenblatt!$E$35,IF(Übersicht!$C322=14,Datenblatt!$B$36*Datenblatt!M322^3+Datenblatt!$C$36*Datenblatt!M322^2+Datenblatt!$D$36*Datenblatt!M322+Datenblatt!$E$36,IF(Übersicht!$C322=15,Datenblatt!$B$37*Datenblatt!M322^3+Datenblatt!$C$37*Datenblatt!M322^2+Datenblatt!$D$37*Datenblatt!M322+Datenblatt!$E$37,IF(Übersicht!$C322=16,Datenblatt!$B$38*Datenblatt!M322^3+Datenblatt!$C$38*Datenblatt!M322^2+Datenblatt!$D$38*Datenblatt!M322+Datenblatt!$E$38,IF(Übersicht!$C322=12,Datenblatt!$B$39*Datenblatt!M322^3+Datenblatt!$C$39*Datenblatt!M322^2+Datenblatt!$D$39*Datenblatt!M322+Datenblatt!$E$39,IF(Übersicht!$C322=11,Datenblatt!$B$40*Datenblatt!M322^3+Datenblatt!$C$40*Datenblatt!M322^2+Datenblatt!$D$40*Datenblatt!M322+Datenblatt!$E$40,0))))))))))))))))))</f>
        <v>#DIV/0!</v>
      </c>
      <c r="L322" s="3"/>
      <c r="M322" t="e">
        <f>IF(AND(Übersicht!$C322=13,Datenblatt!O322&lt;Datenblatt!$Y$3),0,IF(AND(Übersicht!$C322=14,Datenblatt!O322&lt;Datenblatt!$Y$4),0,IF(AND(Übersicht!$C322=15,Datenblatt!O322&lt;Datenblatt!$Y$5),0,IF(AND(Übersicht!$C322=16,Datenblatt!O322&lt;Datenblatt!$Y$6),0,IF(AND(Übersicht!$C322=12,Datenblatt!O322&lt;Datenblatt!$Y$7),0,IF(AND(Übersicht!$C322=11,Datenblatt!O322&lt;Datenblatt!$Y$8),0,IF(AND($C322=13,Datenblatt!O322&gt;Datenblatt!$X$3),100,IF(AND($C322=14,Datenblatt!O322&gt;Datenblatt!$X$4),100,IF(AND($C322=15,Datenblatt!O322&gt;Datenblatt!$X$5),100,IF(AND($C322=16,Datenblatt!O322&gt;Datenblatt!$X$6),100,IF(AND($C322=12,Datenblatt!O322&gt;Datenblatt!$X$7),100,IF(AND($C322=11,Datenblatt!O322&gt;Datenblatt!$X$8),100,IF(Übersicht!$C322=13,Datenblatt!$B$11*Datenblatt!O322^3+Datenblatt!$C$11*Datenblatt!O322^2+Datenblatt!$D$11*Datenblatt!O322+Datenblatt!$E$11,IF(Übersicht!$C322=14,Datenblatt!$B$12*Datenblatt!O322^3+Datenblatt!$C$12*Datenblatt!O322^2+Datenblatt!$D$12*Datenblatt!O322+Datenblatt!$E$12,IF(Übersicht!$C322=15,Datenblatt!$B$13*Datenblatt!O322^3+Datenblatt!$C$13*Datenblatt!O322^2+Datenblatt!$D$13*Datenblatt!O322+Datenblatt!$E$13,IF(Übersicht!$C322=16,Datenblatt!$B$14*Datenblatt!O322^3+Datenblatt!$C$14*Datenblatt!O322^2+Datenblatt!$D$14*Datenblatt!O322+Datenblatt!$E$14,IF(Übersicht!$C322=12,Datenblatt!$B$15*Datenblatt!O322^3+Datenblatt!$C$15*Datenblatt!O322^2+Datenblatt!$D$15*Datenblatt!O322+Datenblatt!$E$15,IF(Übersicht!$C322=11,Datenblatt!$B$16*Datenblatt!O322^3+Datenblatt!$C$16*Datenblatt!O322^2+Datenblatt!$D$16*Datenblatt!O322+Datenblatt!$E$16,0))))))))))))))))))</f>
        <v>#DIV/0!</v>
      </c>
      <c r="N322">
        <f>IF(AND($C322=13,H322&lt;Datenblatt!$AA$3),0,IF(AND($C322=14,H322&lt;Datenblatt!$AA$4),0,IF(AND($C322=15,H322&lt;Datenblatt!$AA$5),0,IF(AND($C322=16,H322&lt;Datenblatt!$AA$6),0,IF(AND($C322=12,H322&lt;Datenblatt!$AA$7),0,IF(AND($C322=11,H322&lt;Datenblatt!$AA$8),0,IF(AND($C322=13,H322&gt;Datenblatt!$Z$3),100,IF(AND($C322=14,H322&gt;Datenblatt!$Z$4),100,IF(AND($C322=15,H322&gt;Datenblatt!$Z$5),100,IF(AND($C322=16,H322&gt;Datenblatt!$Z$6),100,IF(AND($C322=12,H322&gt;Datenblatt!$Z$7),100,IF(AND($C322=11,H322&gt;Datenblatt!$Z$8),100,IF($C322=13,(Datenblatt!$B$19*Übersicht!H322^3)+(Datenblatt!$C$19*Übersicht!H322^2)+(Datenblatt!$D$19*Übersicht!H322)+Datenblatt!$E$19,IF($C322=14,(Datenblatt!$B$20*Übersicht!H322^3)+(Datenblatt!$C$20*Übersicht!H322^2)+(Datenblatt!$D$20*Übersicht!H322)+Datenblatt!$E$20,IF($C322=15,(Datenblatt!$B$21*Übersicht!H322^3)+(Datenblatt!$C$21*Übersicht!H322^2)+(Datenblatt!$D$21*Übersicht!H322)+Datenblatt!$E$21,IF($C322=16,(Datenblatt!$B$22*Übersicht!H322^3)+(Datenblatt!$C$22*Übersicht!H322^2)+(Datenblatt!$D$22*Übersicht!H322)+Datenblatt!$E$22,IF($C322=12,(Datenblatt!$B$23*Übersicht!H322^3)+(Datenblatt!$C$23*Übersicht!H322^2)+(Datenblatt!$D$23*Übersicht!H322)+Datenblatt!$E$23,IF($C322=11,(Datenblatt!$B$24*Übersicht!H322^3)+(Datenblatt!$C$24*Übersicht!H322^2)+(Datenblatt!$D$24*Übersicht!H322)+Datenblatt!$E$24,0))))))))))))))))))</f>
        <v>0</v>
      </c>
      <c r="O322">
        <f>IF(AND(I322="",C322=11),Datenblatt!$I$26,IF(AND(I322="",C322=12),Datenblatt!$I$26,IF(AND(I322="",C322=16),Datenblatt!$I$27,IF(AND(I322="",C322=15),Datenblatt!$I$26,IF(AND(I322="",C322=14),Datenblatt!$I$26,IF(AND(I322="",C322=13),Datenblatt!$I$26,IF(AND($C322=13,I322&gt;Datenblatt!$AC$3),0,IF(AND($C322=14,I322&gt;Datenblatt!$AC$4),0,IF(AND($C322=15,I322&gt;Datenblatt!$AC$5),0,IF(AND($C322=16,I322&gt;Datenblatt!$AC$6),0,IF(AND($C322=12,I322&gt;Datenblatt!$AC$7),0,IF(AND($C322=11,I322&gt;Datenblatt!$AC$8),0,IF(AND($C322=13,I322&lt;Datenblatt!$AB$3),100,IF(AND($C322=14,I322&lt;Datenblatt!$AB$4),100,IF(AND($C322=15,I322&lt;Datenblatt!$AB$5),100,IF(AND($C322=16,I322&lt;Datenblatt!$AB$6),100,IF(AND($C322=12,I322&lt;Datenblatt!$AB$7),100,IF(AND($C322=11,I322&lt;Datenblatt!$AB$8),100,IF($C322=13,(Datenblatt!$B$27*Übersicht!I322^3)+(Datenblatt!$C$27*Übersicht!I322^2)+(Datenblatt!$D$27*Übersicht!I322)+Datenblatt!$E$27,IF($C322=14,(Datenblatt!$B$28*Übersicht!I322^3)+(Datenblatt!$C$28*Übersicht!I322^2)+(Datenblatt!$D$28*Übersicht!I322)+Datenblatt!$E$28,IF($C322=15,(Datenblatt!$B$29*Übersicht!I322^3)+(Datenblatt!$C$29*Übersicht!I322^2)+(Datenblatt!$D$29*Übersicht!I322)+Datenblatt!$E$29,IF($C322=16,(Datenblatt!$B$30*Übersicht!I322^3)+(Datenblatt!$C$30*Übersicht!I322^2)+(Datenblatt!$D$30*Übersicht!I322)+Datenblatt!$E$30,IF($C322=12,(Datenblatt!$B$31*Übersicht!I322^3)+(Datenblatt!$C$31*Übersicht!I322^2)+(Datenblatt!$D$31*Übersicht!I322)+Datenblatt!$E$31,IF($C322=11,(Datenblatt!$B$32*Übersicht!I322^3)+(Datenblatt!$C$32*Übersicht!I322^2)+(Datenblatt!$D$32*Übersicht!I322)+Datenblatt!$E$32,0))))))))))))))))))))))))</f>
        <v>0</v>
      </c>
      <c r="P322">
        <f>IF(AND(I322="",C322=11),Datenblatt!$I$29,IF(AND(I322="",C322=12),Datenblatt!$I$29,IF(AND(I322="",C322=16),Datenblatt!$I$29,IF(AND(I322="",C322=15),Datenblatt!$I$29,IF(AND(I322="",C322=14),Datenblatt!$I$29,IF(AND(I322="",C322=13),Datenblatt!$I$29,IF(AND($C322=13,I322&gt;Datenblatt!$AC$3),0,IF(AND($C322=14,I322&gt;Datenblatt!$AC$4),0,IF(AND($C322=15,I322&gt;Datenblatt!$AC$5),0,IF(AND($C322=16,I322&gt;Datenblatt!$AC$6),0,IF(AND($C322=12,I322&gt;Datenblatt!$AC$7),0,IF(AND($C322=11,I322&gt;Datenblatt!$AC$8),0,IF(AND($C322=13,I322&lt;Datenblatt!$AB$3),100,IF(AND($C322=14,I322&lt;Datenblatt!$AB$4),100,IF(AND($C322=15,I322&lt;Datenblatt!$AB$5),100,IF(AND($C322=16,I322&lt;Datenblatt!$AB$6),100,IF(AND($C322=12,I322&lt;Datenblatt!$AB$7),100,IF(AND($C322=11,I322&lt;Datenblatt!$AB$8),100,IF($C322=13,(Datenblatt!$B$27*Übersicht!I322^3)+(Datenblatt!$C$27*Übersicht!I322^2)+(Datenblatt!$D$27*Übersicht!I322)+Datenblatt!$E$27,IF($C322=14,(Datenblatt!$B$28*Übersicht!I322^3)+(Datenblatt!$C$28*Übersicht!I322^2)+(Datenblatt!$D$28*Übersicht!I322)+Datenblatt!$E$28,IF($C322=15,(Datenblatt!$B$29*Übersicht!I322^3)+(Datenblatt!$C$29*Übersicht!I322^2)+(Datenblatt!$D$29*Übersicht!I322)+Datenblatt!$E$29,IF($C322=16,(Datenblatt!$B$30*Übersicht!I322^3)+(Datenblatt!$C$30*Übersicht!I322^2)+(Datenblatt!$D$30*Übersicht!I322)+Datenblatt!$E$30,IF($C322=12,(Datenblatt!$B$31*Übersicht!I322^3)+(Datenblatt!$C$31*Übersicht!I322^2)+(Datenblatt!$D$31*Übersicht!I322)+Datenblatt!$E$31,IF($C322=11,(Datenblatt!$B$32*Übersicht!I322^3)+(Datenblatt!$C$32*Übersicht!I322^2)+(Datenblatt!$D$32*Übersicht!I322)+Datenblatt!$E$32,0))))))))))))))))))))))))</f>
        <v>0</v>
      </c>
      <c r="Q322" s="2" t="e">
        <f t="shared" si="16"/>
        <v>#DIV/0!</v>
      </c>
      <c r="R322" s="2" t="e">
        <f t="shared" si="17"/>
        <v>#DIV/0!</v>
      </c>
      <c r="T322" s="2"/>
      <c r="U322" s="2">
        <f>Datenblatt!$I$10</f>
        <v>63</v>
      </c>
      <c r="V322" s="2">
        <f>Datenblatt!$I$18</f>
        <v>62</v>
      </c>
      <c r="W322" s="2">
        <f>Datenblatt!$I$26</f>
        <v>56</v>
      </c>
      <c r="X322" s="2">
        <f>Datenblatt!$I$34</f>
        <v>58</v>
      </c>
      <c r="Y322" s="7" t="e">
        <f t="shared" si="18"/>
        <v>#DIV/0!</v>
      </c>
      <c r="AA322" s="2">
        <f>Datenblatt!$I$5</f>
        <v>73</v>
      </c>
      <c r="AB322">
        <f>Datenblatt!$I$13</f>
        <v>80</v>
      </c>
      <c r="AC322">
        <f>Datenblatt!$I$21</f>
        <v>80</v>
      </c>
      <c r="AD322">
        <f>Datenblatt!$I$29</f>
        <v>71</v>
      </c>
      <c r="AE322">
        <f>Datenblatt!$I$37</f>
        <v>75</v>
      </c>
      <c r="AF322" s="7" t="e">
        <f t="shared" si="19"/>
        <v>#DIV/0!</v>
      </c>
    </row>
    <row r="323" spans="11:32" ht="18.75" x14ac:dyDescent="0.3">
      <c r="K323" s="3" t="e">
        <f>IF(AND($C323=13,Datenblatt!M323&lt;Datenblatt!$S$3),0,IF(AND($C323=14,Datenblatt!M323&lt;Datenblatt!$S$4),0,IF(AND($C323=15,Datenblatt!M323&lt;Datenblatt!$S$5),0,IF(AND($C323=16,Datenblatt!M323&lt;Datenblatt!$S$6),0,IF(AND($C323=12,Datenblatt!M323&lt;Datenblatt!$S$7),0,IF(AND($C323=11,Datenblatt!M323&lt;Datenblatt!$S$8),0,IF(AND($C323=13,Datenblatt!M323&gt;Datenblatt!$R$3),100,IF(AND($C323=14,Datenblatt!M323&gt;Datenblatt!$R$4),100,IF(AND($C323=15,Datenblatt!M323&gt;Datenblatt!$R$5),100,IF(AND($C323=16,Datenblatt!M323&gt;Datenblatt!$R$6),100,IF(AND($C323=12,Datenblatt!M323&gt;Datenblatt!$R$7),100,IF(AND($C323=11,Datenblatt!M323&gt;Datenblatt!$R$8),100,IF(Übersicht!$C323=13,Datenblatt!$B$35*Datenblatt!M323^3+Datenblatt!$C$35*Datenblatt!M323^2+Datenblatt!$D$35*Datenblatt!M323+Datenblatt!$E$35,IF(Übersicht!$C323=14,Datenblatt!$B$36*Datenblatt!M323^3+Datenblatt!$C$36*Datenblatt!M323^2+Datenblatt!$D$36*Datenblatt!M323+Datenblatt!$E$36,IF(Übersicht!$C323=15,Datenblatt!$B$37*Datenblatt!M323^3+Datenblatt!$C$37*Datenblatt!M323^2+Datenblatt!$D$37*Datenblatt!M323+Datenblatt!$E$37,IF(Übersicht!$C323=16,Datenblatt!$B$38*Datenblatt!M323^3+Datenblatt!$C$38*Datenblatt!M323^2+Datenblatt!$D$38*Datenblatt!M323+Datenblatt!$E$38,IF(Übersicht!$C323=12,Datenblatt!$B$39*Datenblatt!M323^3+Datenblatt!$C$39*Datenblatt!M323^2+Datenblatt!$D$39*Datenblatt!M323+Datenblatt!$E$39,IF(Übersicht!$C323=11,Datenblatt!$B$40*Datenblatt!M323^3+Datenblatt!$C$40*Datenblatt!M323^2+Datenblatt!$D$40*Datenblatt!M323+Datenblatt!$E$40,0))))))))))))))))))</f>
        <v>#DIV/0!</v>
      </c>
      <c r="L323" s="3"/>
      <c r="M323" t="e">
        <f>IF(AND(Übersicht!$C323=13,Datenblatt!O323&lt;Datenblatt!$Y$3),0,IF(AND(Übersicht!$C323=14,Datenblatt!O323&lt;Datenblatt!$Y$4),0,IF(AND(Übersicht!$C323=15,Datenblatt!O323&lt;Datenblatt!$Y$5),0,IF(AND(Übersicht!$C323=16,Datenblatt!O323&lt;Datenblatt!$Y$6),0,IF(AND(Übersicht!$C323=12,Datenblatt!O323&lt;Datenblatt!$Y$7),0,IF(AND(Übersicht!$C323=11,Datenblatt!O323&lt;Datenblatt!$Y$8),0,IF(AND($C323=13,Datenblatt!O323&gt;Datenblatt!$X$3),100,IF(AND($C323=14,Datenblatt!O323&gt;Datenblatt!$X$4),100,IF(AND($C323=15,Datenblatt!O323&gt;Datenblatt!$X$5),100,IF(AND($C323=16,Datenblatt!O323&gt;Datenblatt!$X$6),100,IF(AND($C323=12,Datenblatt!O323&gt;Datenblatt!$X$7),100,IF(AND($C323=11,Datenblatt!O323&gt;Datenblatt!$X$8),100,IF(Übersicht!$C323=13,Datenblatt!$B$11*Datenblatt!O323^3+Datenblatt!$C$11*Datenblatt!O323^2+Datenblatt!$D$11*Datenblatt!O323+Datenblatt!$E$11,IF(Übersicht!$C323=14,Datenblatt!$B$12*Datenblatt!O323^3+Datenblatt!$C$12*Datenblatt!O323^2+Datenblatt!$D$12*Datenblatt!O323+Datenblatt!$E$12,IF(Übersicht!$C323=15,Datenblatt!$B$13*Datenblatt!O323^3+Datenblatt!$C$13*Datenblatt!O323^2+Datenblatt!$D$13*Datenblatt!O323+Datenblatt!$E$13,IF(Übersicht!$C323=16,Datenblatt!$B$14*Datenblatt!O323^3+Datenblatt!$C$14*Datenblatt!O323^2+Datenblatt!$D$14*Datenblatt!O323+Datenblatt!$E$14,IF(Übersicht!$C323=12,Datenblatt!$B$15*Datenblatt!O323^3+Datenblatt!$C$15*Datenblatt!O323^2+Datenblatt!$D$15*Datenblatt!O323+Datenblatt!$E$15,IF(Übersicht!$C323=11,Datenblatt!$B$16*Datenblatt!O323^3+Datenblatt!$C$16*Datenblatt!O323^2+Datenblatt!$D$16*Datenblatt!O323+Datenblatt!$E$16,0))))))))))))))))))</f>
        <v>#DIV/0!</v>
      </c>
      <c r="N323">
        <f>IF(AND($C323=13,H323&lt;Datenblatt!$AA$3),0,IF(AND($C323=14,H323&lt;Datenblatt!$AA$4),0,IF(AND($C323=15,H323&lt;Datenblatt!$AA$5),0,IF(AND($C323=16,H323&lt;Datenblatt!$AA$6),0,IF(AND($C323=12,H323&lt;Datenblatt!$AA$7),0,IF(AND($C323=11,H323&lt;Datenblatt!$AA$8),0,IF(AND($C323=13,H323&gt;Datenblatt!$Z$3),100,IF(AND($C323=14,H323&gt;Datenblatt!$Z$4),100,IF(AND($C323=15,H323&gt;Datenblatt!$Z$5),100,IF(AND($C323=16,H323&gt;Datenblatt!$Z$6),100,IF(AND($C323=12,H323&gt;Datenblatt!$Z$7),100,IF(AND($C323=11,H323&gt;Datenblatt!$Z$8),100,IF($C323=13,(Datenblatt!$B$19*Übersicht!H323^3)+(Datenblatt!$C$19*Übersicht!H323^2)+(Datenblatt!$D$19*Übersicht!H323)+Datenblatt!$E$19,IF($C323=14,(Datenblatt!$B$20*Übersicht!H323^3)+(Datenblatt!$C$20*Übersicht!H323^2)+(Datenblatt!$D$20*Übersicht!H323)+Datenblatt!$E$20,IF($C323=15,(Datenblatt!$B$21*Übersicht!H323^3)+(Datenblatt!$C$21*Übersicht!H323^2)+(Datenblatt!$D$21*Übersicht!H323)+Datenblatt!$E$21,IF($C323=16,(Datenblatt!$B$22*Übersicht!H323^3)+(Datenblatt!$C$22*Übersicht!H323^2)+(Datenblatt!$D$22*Übersicht!H323)+Datenblatt!$E$22,IF($C323=12,(Datenblatt!$B$23*Übersicht!H323^3)+(Datenblatt!$C$23*Übersicht!H323^2)+(Datenblatt!$D$23*Übersicht!H323)+Datenblatt!$E$23,IF($C323=11,(Datenblatt!$B$24*Übersicht!H323^3)+(Datenblatt!$C$24*Übersicht!H323^2)+(Datenblatt!$D$24*Übersicht!H323)+Datenblatt!$E$24,0))))))))))))))))))</f>
        <v>0</v>
      </c>
      <c r="O323">
        <f>IF(AND(I323="",C323=11),Datenblatt!$I$26,IF(AND(I323="",C323=12),Datenblatt!$I$26,IF(AND(I323="",C323=16),Datenblatt!$I$27,IF(AND(I323="",C323=15),Datenblatt!$I$26,IF(AND(I323="",C323=14),Datenblatt!$I$26,IF(AND(I323="",C323=13),Datenblatt!$I$26,IF(AND($C323=13,I323&gt;Datenblatt!$AC$3),0,IF(AND($C323=14,I323&gt;Datenblatt!$AC$4),0,IF(AND($C323=15,I323&gt;Datenblatt!$AC$5),0,IF(AND($C323=16,I323&gt;Datenblatt!$AC$6),0,IF(AND($C323=12,I323&gt;Datenblatt!$AC$7),0,IF(AND($C323=11,I323&gt;Datenblatt!$AC$8),0,IF(AND($C323=13,I323&lt;Datenblatt!$AB$3),100,IF(AND($C323=14,I323&lt;Datenblatt!$AB$4),100,IF(AND($C323=15,I323&lt;Datenblatt!$AB$5),100,IF(AND($C323=16,I323&lt;Datenblatt!$AB$6),100,IF(AND($C323=12,I323&lt;Datenblatt!$AB$7),100,IF(AND($C323=11,I323&lt;Datenblatt!$AB$8),100,IF($C323=13,(Datenblatt!$B$27*Übersicht!I323^3)+(Datenblatt!$C$27*Übersicht!I323^2)+(Datenblatt!$D$27*Übersicht!I323)+Datenblatt!$E$27,IF($C323=14,(Datenblatt!$B$28*Übersicht!I323^3)+(Datenblatt!$C$28*Übersicht!I323^2)+(Datenblatt!$D$28*Übersicht!I323)+Datenblatt!$E$28,IF($C323=15,(Datenblatt!$B$29*Übersicht!I323^3)+(Datenblatt!$C$29*Übersicht!I323^2)+(Datenblatt!$D$29*Übersicht!I323)+Datenblatt!$E$29,IF($C323=16,(Datenblatt!$B$30*Übersicht!I323^3)+(Datenblatt!$C$30*Übersicht!I323^2)+(Datenblatt!$D$30*Übersicht!I323)+Datenblatt!$E$30,IF($C323=12,(Datenblatt!$B$31*Übersicht!I323^3)+(Datenblatt!$C$31*Übersicht!I323^2)+(Datenblatt!$D$31*Übersicht!I323)+Datenblatt!$E$31,IF($C323=11,(Datenblatt!$B$32*Übersicht!I323^3)+(Datenblatt!$C$32*Übersicht!I323^2)+(Datenblatt!$D$32*Übersicht!I323)+Datenblatt!$E$32,0))))))))))))))))))))))))</f>
        <v>0</v>
      </c>
      <c r="P323">
        <f>IF(AND(I323="",C323=11),Datenblatt!$I$29,IF(AND(I323="",C323=12),Datenblatt!$I$29,IF(AND(I323="",C323=16),Datenblatt!$I$29,IF(AND(I323="",C323=15),Datenblatt!$I$29,IF(AND(I323="",C323=14),Datenblatt!$I$29,IF(AND(I323="",C323=13),Datenblatt!$I$29,IF(AND($C323=13,I323&gt;Datenblatt!$AC$3),0,IF(AND($C323=14,I323&gt;Datenblatt!$AC$4),0,IF(AND($C323=15,I323&gt;Datenblatt!$AC$5),0,IF(AND($C323=16,I323&gt;Datenblatt!$AC$6),0,IF(AND($C323=12,I323&gt;Datenblatt!$AC$7),0,IF(AND($C323=11,I323&gt;Datenblatt!$AC$8),0,IF(AND($C323=13,I323&lt;Datenblatt!$AB$3),100,IF(AND($C323=14,I323&lt;Datenblatt!$AB$4),100,IF(AND($C323=15,I323&lt;Datenblatt!$AB$5),100,IF(AND($C323=16,I323&lt;Datenblatt!$AB$6),100,IF(AND($C323=12,I323&lt;Datenblatt!$AB$7),100,IF(AND($C323=11,I323&lt;Datenblatt!$AB$8),100,IF($C323=13,(Datenblatt!$B$27*Übersicht!I323^3)+(Datenblatt!$C$27*Übersicht!I323^2)+(Datenblatt!$D$27*Übersicht!I323)+Datenblatt!$E$27,IF($C323=14,(Datenblatt!$B$28*Übersicht!I323^3)+(Datenblatt!$C$28*Übersicht!I323^2)+(Datenblatt!$D$28*Übersicht!I323)+Datenblatt!$E$28,IF($C323=15,(Datenblatt!$B$29*Übersicht!I323^3)+(Datenblatt!$C$29*Übersicht!I323^2)+(Datenblatt!$D$29*Übersicht!I323)+Datenblatt!$E$29,IF($C323=16,(Datenblatt!$B$30*Übersicht!I323^3)+(Datenblatt!$C$30*Übersicht!I323^2)+(Datenblatt!$D$30*Übersicht!I323)+Datenblatt!$E$30,IF($C323=12,(Datenblatt!$B$31*Übersicht!I323^3)+(Datenblatt!$C$31*Übersicht!I323^2)+(Datenblatt!$D$31*Übersicht!I323)+Datenblatt!$E$31,IF($C323=11,(Datenblatt!$B$32*Übersicht!I323^3)+(Datenblatt!$C$32*Übersicht!I323^2)+(Datenblatt!$D$32*Übersicht!I323)+Datenblatt!$E$32,0))))))))))))))))))))))))</f>
        <v>0</v>
      </c>
      <c r="Q323" s="2" t="e">
        <f t="shared" ref="Q323:Q386" si="20">(M323*0.38+N323*0.34+O323*0.28)</f>
        <v>#DIV/0!</v>
      </c>
      <c r="R323" s="2" t="e">
        <f t="shared" ref="R323:R386" si="21">(K323*0.5+M323*0.19+N323*0.17+P323*0.14)</f>
        <v>#DIV/0!</v>
      </c>
      <c r="T323" s="2"/>
      <c r="U323" s="2">
        <f>Datenblatt!$I$10</f>
        <v>63</v>
      </c>
      <c r="V323" s="2">
        <f>Datenblatt!$I$18</f>
        <v>62</v>
      </c>
      <c r="W323" s="2">
        <f>Datenblatt!$I$26</f>
        <v>56</v>
      </c>
      <c r="X323" s="2">
        <f>Datenblatt!$I$34</f>
        <v>58</v>
      </c>
      <c r="Y323" s="7" t="e">
        <f t="shared" ref="Y323:Y386" si="22">IF(Q323&gt;X323,"JA","NEIN")</f>
        <v>#DIV/0!</v>
      </c>
      <c r="AA323" s="2">
        <f>Datenblatt!$I$5</f>
        <v>73</v>
      </c>
      <c r="AB323">
        <f>Datenblatt!$I$13</f>
        <v>80</v>
      </c>
      <c r="AC323">
        <f>Datenblatt!$I$21</f>
        <v>80</v>
      </c>
      <c r="AD323">
        <f>Datenblatt!$I$29</f>
        <v>71</v>
      </c>
      <c r="AE323">
        <f>Datenblatt!$I$37</f>
        <v>75</v>
      </c>
      <c r="AF323" s="7" t="e">
        <f t="shared" ref="AF323:AF386" si="23">IF(R323&gt;AE323,"JA","NEIN")</f>
        <v>#DIV/0!</v>
      </c>
    </row>
    <row r="324" spans="11:32" ht="18.75" x14ac:dyDescent="0.3">
      <c r="K324" s="3" t="e">
        <f>IF(AND($C324=13,Datenblatt!M324&lt;Datenblatt!$S$3),0,IF(AND($C324=14,Datenblatt!M324&lt;Datenblatt!$S$4),0,IF(AND($C324=15,Datenblatt!M324&lt;Datenblatt!$S$5),0,IF(AND($C324=16,Datenblatt!M324&lt;Datenblatt!$S$6),0,IF(AND($C324=12,Datenblatt!M324&lt;Datenblatt!$S$7),0,IF(AND($C324=11,Datenblatt!M324&lt;Datenblatt!$S$8),0,IF(AND($C324=13,Datenblatt!M324&gt;Datenblatt!$R$3),100,IF(AND($C324=14,Datenblatt!M324&gt;Datenblatt!$R$4),100,IF(AND($C324=15,Datenblatt!M324&gt;Datenblatt!$R$5),100,IF(AND($C324=16,Datenblatt!M324&gt;Datenblatt!$R$6),100,IF(AND($C324=12,Datenblatt!M324&gt;Datenblatt!$R$7),100,IF(AND($C324=11,Datenblatt!M324&gt;Datenblatt!$R$8),100,IF(Übersicht!$C324=13,Datenblatt!$B$35*Datenblatt!M324^3+Datenblatt!$C$35*Datenblatt!M324^2+Datenblatt!$D$35*Datenblatt!M324+Datenblatt!$E$35,IF(Übersicht!$C324=14,Datenblatt!$B$36*Datenblatt!M324^3+Datenblatt!$C$36*Datenblatt!M324^2+Datenblatt!$D$36*Datenblatt!M324+Datenblatt!$E$36,IF(Übersicht!$C324=15,Datenblatt!$B$37*Datenblatt!M324^3+Datenblatt!$C$37*Datenblatt!M324^2+Datenblatt!$D$37*Datenblatt!M324+Datenblatt!$E$37,IF(Übersicht!$C324=16,Datenblatt!$B$38*Datenblatt!M324^3+Datenblatt!$C$38*Datenblatt!M324^2+Datenblatt!$D$38*Datenblatt!M324+Datenblatt!$E$38,IF(Übersicht!$C324=12,Datenblatt!$B$39*Datenblatt!M324^3+Datenblatt!$C$39*Datenblatt!M324^2+Datenblatt!$D$39*Datenblatt!M324+Datenblatt!$E$39,IF(Übersicht!$C324=11,Datenblatt!$B$40*Datenblatt!M324^3+Datenblatt!$C$40*Datenblatt!M324^2+Datenblatt!$D$40*Datenblatt!M324+Datenblatt!$E$40,0))))))))))))))))))</f>
        <v>#DIV/0!</v>
      </c>
      <c r="L324" s="3"/>
      <c r="M324" t="e">
        <f>IF(AND(Übersicht!$C324=13,Datenblatt!O324&lt;Datenblatt!$Y$3),0,IF(AND(Übersicht!$C324=14,Datenblatt!O324&lt;Datenblatt!$Y$4),0,IF(AND(Übersicht!$C324=15,Datenblatt!O324&lt;Datenblatt!$Y$5),0,IF(AND(Übersicht!$C324=16,Datenblatt!O324&lt;Datenblatt!$Y$6),0,IF(AND(Übersicht!$C324=12,Datenblatt!O324&lt;Datenblatt!$Y$7),0,IF(AND(Übersicht!$C324=11,Datenblatt!O324&lt;Datenblatt!$Y$8),0,IF(AND($C324=13,Datenblatt!O324&gt;Datenblatt!$X$3),100,IF(AND($C324=14,Datenblatt!O324&gt;Datenblatt!$X$4),100,IF(AND($C324=15,Datenblatt!O324&gt;Datenblatt!$X$5),100,IF(AND($C324=16,Datenblatt!O324&gt;Datenblatt!$X$6),100,IF(AND($C324=12,Datenblatt!O324&gt;Datenblatt!$X$7),100,IF(AND($C324=11,Datenblatt!O324&gt;Datenblatt!$X$8),100,IF(Übersicht!$C324=13,Datenblatt!$B$11*Datenblatt!O324^3+Datenblatt!$C$11*Datenblatt!O324^2+Datenblatt!$D$11*Datenblatt!O324+Datenblatt!$E$11,IF(Übersicht!$C324=14,Datenblatt!$B$12*Datenblatt!O324^3+Datenblatt!$C$12*Datenblatt!O324^2+Datenblatt!$D$12*Datenblatt!O324+Datenblatt!$E$12,IF(Übersicht!$C324=15,Datenblatt!$B$13*Datenblatt!O324^3+Datenblatt!$C$13*Datenblatt!O324^2+Datenblatt!$D$13*Datenblatt!O324+Datenblatt!$E$13,IF(Übersicht!$C324=16,Datenblatt!$B$14*Datenblatt!O324^3+Datenblatt!$C$14*Datenblatt!O324^2+Datenblatt!$D$14*Datenblatt!O324+Datenblatt!$E$14,IF(Übersicht!$C324=12,Datenblatt!$B$15*Datenblatt!O324^3+Datenblatt!$C$15*Datenblatt!O324^2+Datenblatt!$D$15*Datenblatt!O324+Datenblatt!$E$15,IF(Übersicht!$C324=11,Datenblatt!$B$16*Datenblatt!O324^3+Datenblatt!$C$16*Datenblatt!O324^2+Datenblatt!$D$16*Datenblatt!O324+Datenblatt!$E$16,0))))))))))))))))))</f>
        <v>#DIV/0!</v>
      </c>
      <c r="N324">
        <f>IF(AND($C324=13,H324&lt;Datenblatt!$AA$3),0,IF(AND($C324=14,H324&lt;Datenblatt!$AA$4),0,IF(AND($C324=15,H324&lt;Datenblatt!$AA$5),0,IF(AND($C324=16,H324&lt;Datenblatt!$AA$6),0,IF(AND($C324=12,H324&lt;Datenblatt!$AA$7),0,IF(AND($C324=11,H324&lt;Datenblatt!$AA$8),0,IF(AND($C324=13,H324&gt;Datenblatt!$Z$3),100,IF(AND($C324=14,H324&gt;Datenblatt!$Z$4),100,IF(AND($C324=15,H324&gt;Datenblatt!$Z$5),100,IF(AND($C324=16,H324&gt;Datenblatt!$Z$6),100,IF(AND($C324=12,H324&gt;Datenblatt!$Z$7),100,IF(AND($C324=11,H324&gt;Datenblatt!$Z$8),100,IF($C324=13,(Datenblatt!$B$19*Übersicht!H324^3)+(Datenblatt!$C$19*Übersicht!H324^2)+(Datenblatt!$D$19*Übersicht!H324)+Datenblatt!$E$19,IF($C324=14,(Datenblatt!$B$20*Übersicht!H324^3)+(Datenblatt!$C$20*Übersicht!H324^2)+(Datenblatt!$D$20*Übersicht!H324)+Datenblatt!$E$20,IF($C324=15,(Datenblatt!$B$21*Übersicht!H324^3)+(Datenblatt!$C$21*Übersicht!H324^2)+(Datenblatt!$D$21*Übersicht!H324)+Datenblatt!$E$21,IF($C324=16,(Datenblatt!$B$22*Übersicht!H324^3)+(Datenblatt!$C$22*Übersicht!H324^2)+(Datenblatt!$D$22*Übersicht!H324)+Datenblatt!$E$22,IF($C324=12,(Datenblatt!$B$23*Übersicht!H324^3)+(Datenblatt!$C$23*Übersicht!H324^2)+(Datenblatt!$D$23*Übersicht!H324)+Datenblatt!$E$23,IF($C324=11,(Datenblatt!$B$24*Übersicht!H324^3)+(Datenblatt!$C$24*Übersicht!H324^2)+(Datenblatt!$D$24*Übersicht!H324)+Datenblatt!$E$24,0))))))))))))))))))</f>
        <v>0</v>
      </c>
      <c r="O324">
        <f>IF(AND(I324="",C324=11),Datenblatt!$I$26,IF(AND(I324="",C324=12),Datenblatt!$I$26,IF(AND(I324="",C324=16),Datenblatt!$I$27,IF(AND(I324="",C324=15),Datenblatt!$I$26,IF(AND(I324="",C324=14),Datenblatt!$I$26,IF(AND(I324="",C324=13),Datenblatt!$I$26,IF(AND($C324=13,I324&gt;Datenblatt!$AC$3),0,IF(AND($C324=14,I324&gt;Datenblatt!$AC$4),0,IF(AND($C324=15,I324&gt;Datenblatt!$AC$5),0,IF(AND($C324=16,I324&gt;Datenblatt!$AC$6),0,IF(AND($C324=12,I324&gt;Datenblatt!$AC$7),0,IF(AND($C324=11,I324&gt;Datenblatt!$AC$8),0,IF(AND($C324=13,I324&lt;Datenblatt!$AB$3),100,IF(AND($C324=14,I324&lt;Datenblatt!$AB$4),100,IF(AND($C324=15,I324&lt;Datenblatt!$AB$5),100,IF(AND($C324=16,I324&lt;Datenblatt!$AB$6),100,IF(AND($C324=12,I324&lt;Datenblatt!$AB$7),100,IF(AND($C324=11,I324&lt;Datenblatt!$AB$8),100,IF($C324=13,(Datenblatt!$B$27*Übersicht!I324^3)+(Datenblatt!$C$27*Übersicht!I324^2)+(Datenblatt!$D$27*Übersicht!I324)+Datenblatt!$E$27,IF($C324=14,(Datenblatt!$B$28*Übersicht!I324^3)+(Datenblatt!$C$28*Übersicht!I324^2)+(Datenblatt!$D$28*Übersicht!I324)+Datenblatt!$E$28,IF($C324=15,(Datenblatt!$B$29*Übersicht!I324^3)+(Datenblatt!$C$29*Übersicht!I324^2)+(Datenblatt!$D$29*Übersicht!I324)+Datenblatt!$E$29,IF($C324=16,(Datenblatt!$B$30*Übersicht!I324^3)+(Datenblatt!$C$30*Übersicht!I324^2)+(Datenblatt!$D$30*Übersicht!I324)+Datenblatt!$E$30,IF($C324=12,(Datenblatt!$B$31*Übersicht!I324^3)+(Datenblatt!$C$31*Übersicht!I324^2)+(Datenblatt!$D$31*Übersicht!I324)+Datenblatt!$E$31,IF($C324=11,(Datenblatt!$B$32*Übersicht!I324^3)+(Datenblatt!$C$32*Übersicht!I324^2)+(Datenblatt!$D$32*Übersicht!I324)+Datenblatt!$E$32,0))))))))))))))))))))))))</f>
        <v>0</v>
      </c>
      <c r="P324">
        <f>IF(AND(I324="",C324=11),Datenblatt!$I$29,IF(AND(I324="",C324=12),Datenblatt!$I$29,IF(AND(I324="",C324=16),Datenblatt!$I$29,IF(AND(I324="",C324=15),Datenblatt!$I$29,IF(AND(I324="",C324=14),Datenblatt!$I$29,IF(AND(I324="",C324=13),Datenblatt!$I$29,IF(AND($C324=13,I324&gt;Datenblatt!$AC$3),0,IF(AND($C324=14,I324&gt;Datenblatt!$AC$4),0,IF(AND($C324=15,I324&gt;Datenblatt!$AC$5),0,IF(AND($C324=16,I324&gt;Datenblatt!$AC$6),0,IF(AND($C324=12,I324&gt;Datenblatt!$AC$7),0,IF(AND($C324=11,I324&gt;Datenblatt!$AC$8),0,IF(AND($C324=13,I324&lt;Datenblatt!$AB$3),100,IF(AND($C324=14,I324&lt;Datenblatt!$AB$4),100,IF(AND($C324=15,I324&lt;Datenblatt!$AB$5),100,IF(AND($C324=16,I324&lt;Datenblatt!$AB$6),100,IF(AND($C324=12,I324&lt;Datenblatt!$AB$7),100,IF(AND($C324=11,I324&lt;Datenblatt!$AB$8),100,IF($C324=13,(Datenblatt!$B$27*Übersicht!I324^3)+(Datenblatt!$C$27*Übersicht!I324^2)+(Datenblatt!$D$27*Übersicht!I324)+Datenblatt!$E$27,IF($C324=14,(Datenblatt!$B$28*Übersicht!I324^3)+(Datenblatt!$C$28*Übersicht!I324^2)+(Datenblatt!$D$28*Übersicht!I324)+Datenblatt!$E$28,IF($C324=15,(Datenblatt!$B$29*Übersicht!I324^3)+(Datenblatt!$C$29*Übersicht!I324^2)+(Datenblatt!$D$29*Übersicht!I324)+Datenblatt!$E$29,IF($C324=16,(Datenblatt!$B$30*Übersicht!I324^3)+(Datenblatt!$C$30*Übersicht!I324^2)+(Datenblatt!$D$30*Übersicht!I324)+Datenblatt!$E$30,IF($C324=12,(Datenblatt!$B$31*Übersicht!I324^3)+(Datenblatt!$C$31*Übersicht!I324^2)+(Datenblatt!$D$31*Übersicht!I324)+Datenblatt!$E$31,IF($C324=11,(Datenblatt!$B$32*Übersicht!I324^3)+(Datenblatt!$C$32*Übersicht!I324^2)+(Datenblatt!$D$32*Übersicht!I324)+Datenblatt!$E$32,0))))))))))))))))))))))))</f>
        <v>0</v>
      </c>
      <c r="Q324" s="2" t="e">
        <f t="shared" si="20"/>
        <v>#DIV/0!</v>
      </c>
      <c r="R324" s="2" t="e">
        <f t="shared" si="21"/>
        <v>#DIV/0!</v>
      </c>
      <c r="T324" s="2"/>
      <c r="U324" s="2">
        <f>Datenblatt!$I$10</f>
        <v>63</v>
      </c>
      <c r="V324" s="2">
        <f>Datenblatt!$I$18</f>
        <v>62</v>
      </c>
      <c r="W324" s="2">
        <f>Datenblatt!$I$26</f>
        <v>56</v>
      </c>
      <c r="X324" s="2">
        <f>Datenblatt!$I$34</f>
        <v>58</v>
      </c>
      <c r="Y324" s="7" t="e">
        <f t="shared" si="22"/>
        <v>#DIV/0!</v>
      </c>
      <c r="AA324" s="2">
        <f>Datenblatt!$I$5</f>
        <v>73</v>
      </c>
      <c r="AB324">
        <f>Datenblatt!$I$13</f>
        <v>80</v>
      </c>
      <c r="AC324">
        <f>Datenblatt!$I$21</f>
        <v>80</v>
      </c>
      <c r="AD324">
        <f>Datenblatt!$I$29</f>
        <v>71</v>
      </c>
      <c r="AE324">
        <f>Datenblatt!$I$37</f>
        <v>75</v>
      </c>
      <c r="AF324" s="7" t="e">
        <f t="shared" si="23"/>
        <v>#DIV/0!</v>
      </c>
    </row>
    <row r="325" spans="11:32" ht="18.75" x14ac:dyDescent="0.3">
      <c r="K325" s="3" t="e">
        <f>IF(AND($C325=13,Datenblatt!M325&lt;Datenblatt!$S$3),0,IF(AND($C325=14,Datenblatt!M325&lt;Datenblatt!$S$4),0,IF(AND($C325=15,Datenblatt!M325&lt;Datenblatt!$S$5),0,IF(AND($C325=16,Datenblatt!M325&lt;Datenblatt!$S$6),0,IF(AND($C325=12,Datenblatt!M325&lt;Datenblatt!$S$7),0,IF(AND($C325=11,Datenblatt!M325&lt;Datenblatt!$S$8),0,IF(AND($C325=13,Datenblatt!M325&gt;Datenblatt!$R$3),100,IF(AND($C325=14,Datenblatt!M325&gt;Datenblatt!$R$4),100,IF(AND($C325=15,Datenblatt!M325&gt;Datenblatt!$R$5),100,IF(AND($C325=16,Datenblatt!M325&gt;Datenblatt!$R$6),100,IF(AND($C325=12,Datenblatt!M325&gt;Datenblatt!$R$7),100,IF(AND($C325=11,Datenblatt!M325&gt;Datenblatt!$R$8),100,IF(Übersicht!$C325=13,Datenblatt!$B$35*Datenblatt!M325^3+Datenblatt!$C$35*Datenblatt!M325^2+Datenblatt!$D$35*Datenblatt!M325+Datenblatt!$E$35,IF(Übersicht!$C325=14,Datenblatt!$B$36*Datenblatt!M325^3+Datenblatt!$C$36*Datenblatt!M325^2+Datenblatt!$D$36*Datenblatt!M325+Datenblatt!$E$36,IF(Übersicht!$C325=15,Datenblatt!$B$37*Datenblatt!M325^3+Datenblatt!$C$37*Datenblatt!M325^2+Datenblatt!$D$37*Datenblatt!M325+Datenblatt!$E$37,IF(Übersicht!$C325=16,Datenblatt!$B$38*Datenblatt!M325^3+Datenblatt!$C$38*Datenblatt!M325^2+Datenblatt!$D$38*Datenblatt!M325+Datenblatt!$E$38,IF(Übersicht!$C325=12,Datenblatt!$B$39*Datenblatt!M325^3+Datenblatt!$C$39*Datenblatt!M325^2+Datenblatt!$D$39*Datenblatt!M325+Datenblatt!$E$39,IF(Übersicht!$C325=11,Datenblatt!$B$40*Datenblatt!M325^3+Datenblatt!$C$40*Datenblatt!M325^2+Datenblatt!$D$40*Datenblatt!M325+Datenblatt!$E$40,0))))))))))))))))))</f>
        <v>#DIV/0!</v>
      </c>
      <c r="L325" s="3"/>
      <c r="M325" t="e">
        <f>IF(AND(Übersicht!$C325=13,Datenblatt!O325&lt;Datenblatt!$Y$3),0,IF(AND(Übersicht!$C325=14,Datenblatt!O325&lt;Datenblatt!$Y$4),0,IF(AND(Übersicht!$C325=15,Datenblatt!O325&lt;Datenblatt!$Y$5),0,IF(AND(Übersicht!$C325=16,Datenblatt!O325&lt;Datenblatt!$Y$6),0,IF(AND(Übersicht!$C325=12,Datenblatt!O325&lt;Datenblatt!$Y$7),0,IF(AND(Übersicht!$C325=11,Datenblatt!O325&lt;Datenblatt!$Y$8),0,IF(AND($C325=13,Datenblatt!O325&gt;Datenblatt!$X$3),100,IF(AND($C325=14,Datenblatt!O325&gt;Datenblatt!$X$4),100,IF(AND($C325=15,Datenblatt!O325&gt;Datenblatt!$X$5),100,IF(AND($C325=16,Datenblatt!O325&gt;Datenblatt!$X$6),100,IF(AND($C325=12,Datenblatt!O325&gt;Datenblatt!$X$7),100,IF(AND($C325=11,Datenblatt!O325&gt;Datenblatt!$X$8),100,IF(Übersicht!$C325=13,Datenblatt!$B$11*Datenblatt!O325^3+Datenblatt!$C$11*Datenblatt!O325^2+Datenblatt!$D$11*Datenblatt!O325+Datenblatt!$E$11,IF(Übersicht!$C325=14,Datenblatt!$B$12*Datenblatt!O325^3+Datenblatt!$C$12*Datenblatt!O325^2+Datenblatt!$D$12*Datenblatt!O325+Datenblatt!$E$12,IF(Übersicht!$C325=15,Datenblatt!$B$13*Datenblatt!O325^3+Datenblatt!$C$13*Datenblatt!O325^2+Datenblatt!$D$13*Datenblatt!O325+Datenblatt!$E$13,IF(Übersicht!$C325=16,Datenblatt!$B$14*Datenblatt!O325^3+Datenblatt!$C$14*Datenblatt!O325^2+Datenblatt!$D$14*Datenblatt!O325+Datenblatt!$E$14,IF(Übersicht!$C325=12,Datenblatt!$B$15*Datenblatt!O325^3+Datenblatt!$C$15*Datenblatt!O325^2+Datenblatt!$D$15*Datenblatt!O325+Datenblatt!$E$15,IF(Übersicht!$C325=11,Datenblatt!$B$16*Datenblatt!O325^3+Datenblatt!$C$16*Datenblatt!O325^2+Datenblatt!$D$16*Datenblatt!O325+Datenblatt!$E$16,0))))))))))))))))))</f>
        <v>#DIV/0!</v>
      </c>
      <c r="N325">
        <f>IF(AND($C325=13,H325&lt;Datenblatt!$AA$3),0,IF(AND($C325=14,H325&lt;Datenblatt!$AA$4),0,IF(AND($C325=15,H325&lt;Datenblatt!$AA$5),0,IF(AND($C325=16,H325&lt;Datenblatt!$AA$6),0,IF(AND($C325=12,H325&lt;Datenblatt!$AA$7),0,IF(AND($C325=11,H325&lt;Datenblatt!$AA$8),0,IF(AND($C325=13,H325&gt;Datenblatt!$Z$3),100,IF(AND($C325=14,H325&gt;Datenblatt!$Z$4),100,IF(AND($C325=15,H325&gt;Datenblatt!$Z$5),100,IF(AND($C325=16,H325&gt;Datenblatt!$Z$6),100,IF(AND($C325=12,H325&gt;Datenblatt!$Z$7),100,IF(AND($C325=11,H325&gt;Datenblatt!$Z$8),100,IF($C325=13,(Datenblatt!$B$19*Übersicht!H325^3)+(Datenblatt!$C$19*Übersicht!H325^2)+(Datenblatt!$D$19*Übersicht!H325)+Datenblatt!$E$19,IF($C325=14,(Datenblatt!$B$20*Übersicht!H325^3)+(Datenblatt!$C$20*Übersicht!H325^2)+(Datenblatt!$D$20*Übersicht!H325)+Datenblatt!$E$20,IF($C325=15,(Datenblatt!$B$21*Übersicht!H325^3)+(Datenblatt!$C$21*Übersicht!H325^2)+(Datenblatt!$D$21*Übersicht!H325)+Datenblatt!$E$21,IF($C325=16,(Datenblatt!$B$22*Übersicht!H325^3)+(Datenblatt!$C$22*Übersicht!H325^2)+(Datenblatt!$D$22*Übersicht!H325)+Datenblatt!$E$22,IF($C325=12,(Datenblatt!$B$23*Übersicht!H325^3)+(Datenblatt!$C$23*Übersicht!H325^2)+(Datenblatt!$D$23*Übersicht!H325)+Datenblatt!$E$23,IF($C325=11,(Datenblatt!$B$24*Übersicht!H325^3)+(Datenblatt!$C$24*Übersicht!H325^2)+(Datenblatt!$D$24*Übersicht!H325)+Datenblatt!$E$24,0))))))))))))))))))</f>
        <v>0</v>
      </c>
      <c r="O325">
        <f>IF(AND(I325="",C325=11),Datenblatt!$I$26,IF(AND(I325="",C325=12),Datenblatt!$I$26,IF(AND(I325="",C325=16),Datenblatt!$I$27,IF(AND(I325="",C325=15),Datenblatt!$I$26,IF(AND(I325="",C325=14),Datenblatt!$I$26,IF(AND(I325="",C325=13),Datenblatt!$I$26,IF(AND($C325=13,I325&gt;Datenblatt!$AC$3),0,IF(AND($C325=14,I325&gt;Datenblatt!$AC$4),0,IF(AND($C325=15,I325&gt;Datenblatt!$AC$5),0,IF(AND($C325=16,I325&gt;Datenblatt!$AC$6),0,IF(AND($C325=12,I325&gt;Datenblatt!$AC$7),0,IF(AND($C325=11,I325&gt;Datenblatt!$AC$8),0,IF(AND($C325=13,I325&lt;Datenblatt!$AB$3),100,IF(AND($C325=14,I325&lt;Datenblatt!$AB$4),100,IF(AND($C325=15,I325&lt;Datenblatt!$AB$5),100,IF(AND($C325=16,I325&lt;Datenblatt!$AB$6),100,IF(AND($C325=12,I325&lt;Datenblatt!$AB$7),100,IF(AND($C325=11,I325&lt;Datenblatt!$AB$8),100,IF($C325=13,(Datenblatt!$B$27*Übersicht!I325^3)+(Datenblatt!$C$27*Übersicht!I325^2)+(Datenblatt!$D$27*Übersicht!I325)+Datenblatt!$E$27,IF($C325=14,(Datenblatt!$B$28*Übersicht!I325^3)+(Datenblatt!$C$28*Übersicht!I325^2)+(Datenblatt!$D$28*Übersicht!I325)+Datenblatt!$E$28,IF($C325=15,(Datenblatt!$B$29*Übersicht!I325^3)+(Datenblatt!$C$29*Übersicht!I325^2)+(Datenblatt!$D$29*Übersicht!I325)+Datenblatt!$E$29,IF($C325=16,(Datenblatt!$B$30*Übersicht!I325^3)+(Datenblatt!$C$30*Übersicht!I325^2)+(Datenblatt!$D$30*Übersicht!I325)+Datenblatt!$E$30,IF($C325=12,(Datenblatt!$B$31*Übersicht!I325^3)+(Datenblatt!$C$31*Übersicht!I325^2)+(Datenblatt!$D$31*Übersicht!I325)+Datenblatt!$E$31,IF($C325=11,(Datenblatt!$B$32*Übersicht!I325^3)+(Datenblatt!$C$32*Übersicht!I325^2)+(Datenblatt!$D$32*Übersicht!I325)+Datenblatt!$E$32,0))))))))))))))))))))))))</f>
        <v>0</v>
      </c>
      <c r="P325">
        <f>IF(AND(I325="",C325=11),Datenblatt!$I$29,IF(AND(I325="",C325=12),Datenblatt!$I$29,IF(AND(I325="",C325=16),Datenblatt!$I$29,IF(AND(I325="",C325=15),Datenblatt!$I$29,IF(AND(I325="",C325=14),Datenblatt!$I$29,IF(AND(I325="",C325=13),Datenblatt!$I$29,IF(AND($C325=13,I325&gt;Datenblatt!$AC$3),0,IF(AND($C325=14,I325&gt;Datenblatt!$AC$4),0,IF(AND($C325=15,I325&gt;Datenblatt!$AC$5),0,IF(AND($C325=16,I325&gt;Datenblatt!$AC$6),0,IF(AND($C325=12,I325&gt;Datenblatt!$AC$7),0,IF(AND($C325=11,I325&gt;Datenblatt!$AC$8),0,IF(AND($C325=13,I325&lt;Datenblatt!$AB$3),100,IF(AND($C325=14,I325&lt;Datenblatt!$AB$4),100,IF(AND($C325=15,I325&lt;Datenblatt!$AB$5),100,IF(AND($C325=16,I325&lt;Datenblatt!$AB$6),100,IF(AND($C325=12,I325&lt;Datenblatt!$AB$7),100,IF(AND($C325=11,I325&lt;Datenblatt!$AB$8),100,IF($C325=13,(Datenblatt!$B$27*Übersicht!I325^3)+(Datenblatt!$C$27*Übersicht!I325^2)+(Datenblatt!$D$27*Übersicht!I325)+Datenblatt!$E$27,IF($C325=14,(Datenblatt!$B$28*Übersicht!I325^3)+(Datenblatt!$C$28*Übersicht!I325^2)+(Datenblatt!$D$28*Übersicht!I325)+Datenblatt!$E$28,IF($C325=15,(Datenblatt!$B$29*Übersicht!I325^3)+(Datenblatt!$C$29*Übersicht!I325^2)+(Datenblatt!$D$29*Übersicht!I325)+Datenblatt!$E$29,IF($C325=16,(Datenblatt!$B$30*Übersicht!I325^3)+(Datenblatt!$C$30*Übersicht!I325^2)+(Datenblatt!$D$30*Übersicht!I325)+Datenblatt!$E$30,IF($C325=12,(Datenblatt!$B$31*Übersicht!I325^3)+(Datenblatt!$C$31*Übersicht!I325^2)+(Datenblatt!$D$31*Übersicht!I325)+Datenblatt!$E$31,IF($C325=11,(Datenblatt!$B$32*Übersicht!I325^3)+(Datenblatt!$C$32*Übersicht!I325^2)+(Datenblatt!$D$32*Übersicht!I325)+Datenblatt!$E$32,0))))))))))))))))))))))))</f>
        <v>0</v>
      </c>
      <c r="Q325" s="2" t="e">
        <f t="shared" si="20"/>
        <v>#DIV/0!</v>
      </c>
      <c r="R325" s="2" t="e">
        <f t="shared" si="21"/>
        <v>#DIV/0!</v>
      </c>
      <c r="T325" s="2"/>
      <c r="U325" s="2">
        <f>Datenblatt!$I$10</f>
        <v>63</v>
      </c>
      <c r="V325" s="2">
        <f>Datenblatt!$I$18</f>
        <v>62</v>
      </c>
      <c r="W325" s="2">
        <f>Datenblatt!$I$26</f>
        <v>56</v>
      </c>
      <c r="X325" s="2">
        <f>Datenblatt!$I$34</f>
        <v>58</v>
      </c>
      <c r="Y325" s="7" t="e">
        <f t="shared" si="22"/>
        <v>#DIV/0!</v>
      </c>
      <c r="AA325" s="2">
        <f>Datenblatt!$I$5</f>
        <v>73</v>
      </c>
      <c r="AB325">
        <f>Datenblatt!$I$13</f>
        <v>80</v>
      </c>
      <c r="AC325">
        <f>Datenblatt!$I$21</f>
        <v>80</v>
      </c>
      <c r="AD325">
        <f>Datenblatt!$I$29</f>
        <v>71</v>
      </c>
      <c r="AE325">
        <f>Datenblatt!$I$37</f>
        <v>75</v>
      </c>
      <c r="AF325" s="7" t="e">
        <f t="shared" si="23"/>
        <v>#DIV/0!</v>
      </c>
    </row>
    <row r="326" spans="11:32" ht="18.75" x14ac:dyDescent="0.3">
      <c r="K326" s="3" t="e">
        <f>IF(AND($C326=13,Datenblatt!M326&lt;Datenblatt!$S$3),0,IF(AND($C326=14,Datenblatt!M326&lt;Datenblatt!$S$4),0,IF(AND($C326=15,Datenblatt!M326&lt;Datenblatt!$S$5),0,IF(AND($C326=16,Datenblatt!M326&lt;Datenblatt!$S$6),0,IF(AND($C326=12,Datenblatt!M326&lt;Datenblatt!$S$7),0,IF(AND($C326=11,Datenblatt!M326&lt;Datenblatt!$S$8),0,IF(AND($C326=13,Datenblatt!M326&gt;Datenblatt!$R$3),100,IF(AND($C326=14,Datenblatt!M326&gt;Datenblatt!$R$4),100,IF(AND($C326=15,Datenblatt!M326&gt;Datenblatt!$R$5),100,IF(AND($C326=16,Datenblatt!M326&gt;Datenblatt!$R$6),100,IF(AND($C326=12,Datenblatt!M326&gt;Datenblatt!$R$7),100,IF(AND($C326=11,Datenblatt!M326&gt;Datenblatt!$R$8),100,IF(Übersicht!$C326=13,Datenblatt!$B$35*Datenblatt!M326^3+Datenblatt!$C$35*Datenblatt!M326^2+Datenblatt!$D$35*Datenblatt!M326+Datenblatt!$E$35,IF(Übersicht!$C326=14,Datenblatt!$B$36*Datenblatt!M326^3+Datenblatt!$C$36*Datenblatt!M326^2+Datenblatt!$D$36*Datenblatt!M326+Datenblatt!$E$36,IF(Übersicht!$C326=15,Datenblatt!$B$37*Datenblatt!M326^3+Datenblatt!$C$37*Datenblatt!M326^2+Datenblatt!$D$37*Datenblatt!M326+Datenblatt!$E$37,IF(Übersicht!$C326=16,Datenblatt!$B$38*Datenblatt!M326^3+Datenblatt!$C$38*Datenblatt!M326^2+Datenblatt!$D$38*Datenblatt!M326+Datenblatt!$E$38,IF(Übersicht!$C326=12,Datenblatt!$B$39*Datenblatt!M326^3+Datenblatt!$C$39*Datenblatt!M326^2+Datenblatt!$D$39*Datenblatt!M326+Datenblatt!$E$39,IF(Übersicht!$C326=11,Datenblatt!$B$40*Datenblatt!M326^3+Datenblatt!$C$40*Datenblatt!M326^2+Datenblatt!$D$40*Datenblatt!M326+Datenblatt!$E$40,0))))))))))))))))))</f>
        <v>#DIV/0!</v>
      </c>
      <c r="L326" s="3"/>
      <c r="M326" t="e">
        <f>IF(AND(Übersicht!$C326=13,Datenblatt!O326&lt;Datenblatt!$Y$3),0,IF(AND(Übersicht!$C326=14,Datenblatt!O326&lt;Datenblatt!$Y$4),0,IF(AND(Übersicht!$C326=15,Datenblatt!O326&lt;Datenblatt!$Y$5),0,IF(AND(Übersicht!$C326=16,Datenblatt!O326&lt;Datenblatt!$Y$6),0,IF(AND(Übersicht!$C326=12,Datenblatt!O326&lt;Datenblatt!$Y$7),0,IF(AND(Übersicht!$C326=11,Datenblatt!O326&lt;Datenblatt!$Y$8),0,IF(AND($C326=13,Datenblatt!O326&gt;Datenblatt!$X$3),100,IF(AND($C326=14,Datenblatt!O326&gt;Datenblatt!$X$4),100,IF(AND($C326=15,Datenblatt!O326&gt;Datenblatt!$X$5),100,IF(AND($C326=16,Datenblatt!O326&gt;Datenblatt!$X$6),100,IF(AND($C326=12,Datenblatt!O326&gt;Datenblatt!$X$7),100,IF(AND($C326=11,Datenblatt!O326&gt;Datenblatt!$X$8),100,IF(Übersicht!$C326=13,Datenblatt!$B$11*Datenblatt!O326^3+Datenblatt!$C$11*Datenblatt!O326^2+Datenblatt!$D$11*Datenblatt!O326+Datenblatt!$E$11,IF(Übersicht!$C326=14,Datenblatt!$B$12*Datenblatt!O326^3+Datenblatt!$C$12*Datenblatt!O326^2+Datenblatt!$D$12*Datenblatt!O326+Datenblatt!$E$12,IF(Übersicht!$C326=15,Datenblatt!$B$13*Datenblatt!O326^3+Datenblatt!$C$13*Datenblatt!O326^2+Datenblatt!$D$13*Datenblatt!O326+Datenblatt!$E$13,IF(Übersicht!$C326=16,Datenblatt!$B$14*Datenblatt!O326^3+Datenblatt!$C$14*Datenblatt!O326^2+Datenblatt!$D$14*Datenblatt!O326+Datenblatt!$E$14,IF(Übersicht!$C326=12,Datenblatt!$B$15*Datenblatt!O326^3+Datenblatt!$C$15*Datenblatt!O326^2+Datenblatt!$D$15*Datenblatt!O326+Datenblatt!$E$15,IF(Übersicht!$C326=11,Datenblatt!$B$16*Datenblatt!O326^3+Datenblatt!$C$16*Datenblatt!O326^2+Datenblatt!$D$16*Datenblatt!O326+Datenblatt!$E$16,0))))))))))))))))))</f>
        <v>#DIV/0!</v>
      </c>
      <c r="N326">
        <f>IF(AND($C326=13,H326&lt;Datenblatt!$AA$3),0,IF(AND($C326=14,H326&lt;Datenblatt!$AA$4),0,IF(AND($C326=15,H326&lt;Datenblatt!$AA$5),0,IF(AND($C326=16,H326&lt;Datenblatt!$AA$6),0,IF(AND($C326=12,H326&lt;Datenblatt!$AA$7),0,IF(AND($C326=11,H326&lt;Datenblatt!$AA$8),0,IF(AND($C326=13,H326&gt;Datenblatt!$Z$3),100,IF(AND($C326=14,H326&gt;Datenblatt!$Z$4),100,IF(AND($C326=15,H326&gt;Datenblatt!$Z$5),100,IF(AND($C326=16,H326&gt;Datenblatt!$Z$6),100,IF(AND($C326=12,H326&gt;Datenblatt!$Z$7),100,IF(AND($C326=11,H326&gt;Datenblatt!$Z$8),100,IF($C326=13,(Datenblatt!$B$19*Übersicht!H326^3)+(Datenblatt!$C$19*Übersicht!H326^2)+(Datenblatt!$D$19*Übersicht!H326)+Datenblatt!$E$19,IF($C326=14,(Datenblatt!$B$20*Übersicht!H326^3)+(Datenblatt!$C$20*Übersicht!H326^2)+(Datenblatt!$D$20*Übersicht!H326)+Datenblatt!$E$20,IF($C326=15,(Datenblatt!$B$21*Übersicht!H326^3)+(Datenblatt!$C$21*Übersicht!H326^2)+(Datenblatt!$D$21*Übersicht!H326)+Datenblatt!$E$21,IF($C326=16,(Datenblatt!$B$22*Übersicht!H326^3)+(Datenblatt!$C$22*Übersicht!H326^2)+(Datenblatt!$D$22*Übersicht!H326)+Datenblatt!$E$22,IF($C326=12,(Datenblatt!$B$23*Übersicht!H326^3)+(Datenblatt!$C$23*Übersicht!H326^2)+(Datenblatt!$D$23*Übersicht!H326)+Datenblatt!$E$23,IF($C326=11,(Datenblatt!$B$24*Übersicht!H326^3)+(Datenblatt!$C$24*Übersicht!H326^2)+(Datenblatt!$D$24*Übersicht!H326)+Datenblatt!$E$24,0))))))))))))))))))</f>
        <v>0</v>
      </c>
      <c r="O326">
        <f>IF(AND(I326="",C326=11),Datenblatt!$I$26,IF(AND(I326="",C326=12),Datenblatt!$I$26,IF(AND(I326="",C326=16),Datenblatt!$I$27,IF(AND(I326="",C326=15),Datenblatt!$I$26,IF(AND(I326="",C326=14),Datenblatt!$I$26,IF(AND(I326="",C326=13),Datenblatt!$I$26,IF(AND($C326=13,I326&gt;Datenblatt!$AC$3),0,IF(AND($C326=14,I326&gt;Datenblatt!$AC$4),0,IF(AND($C326=15,I326&gt;Datenblatt!$AC$5),0,IF(AND($C326=16,I326&gt;Datenblatt!$AC$6),0,IF(AND($C326=12,I326&gt;Datenblatt!$AC$7),0,IF(AND($C326=11,I326&gt;Datenblatt!$AC$8),0,IF(AND($C326=13,I326&lt;Datenblatt!$AB$3),100,IF(AND($C326=14,I326&lt;Datenblatt!$AB$4),100,IF(AND($C326=15,I326&lt;Datenblatt!$AB$5),100,IF(AND($C326=16,I326&lt;Datenblatt!$AB$6),100,IF(AND($C326=12,I326&lt;Datenblatt!$AB$7),100,IF(AND($C326=11,I326&lt;Datenblatt!$AB$8),100,IF($C326=13,(Datenblatt!$B$27*Übersicht!I326^3)+(Datenblatt!$C$27*Übersicht!I326^2)+(Datenblatt!$D$27*Übersicht!I326)+Datenblatt!$E$27,IF($C326=14,(Datenblatt!$B$28*Übersicht!I326^3)+(Datenblatt!$C$28*Übersicht!I326^2)+(Datenblatt!$D$28*Übersicht!I326)+Datenblatt!$E$28,IF($C326=15,(Datenblatt!$B$29*Übersicht!I326^3)+(Datenblatt!$C$29*Übersicht!I326^2)+(Datenblatt!$D$29*Übersicht!I326)+Datenblatt!$E$29,IF($C326=16,(Datenblatt!$B$30*Übersicht!I326^3)+(Datenblatt!$C$30*Übersicht!I326^2)+(Datenblatt!$D$30*Übersicht!I326)+Datenblatt!$E$30,IF($C326=12,(Datenblatt!$B$31*Übersicht!I326^3)+(Datenblatt!$C$31*Übersicht!I326^2)+(Datenblatt!$D$31*Übersicht!I326)+Datenblatt!$E$31,IF($C326=11,(Datenblatt!$B$32*Übersicht!I326^3)+(Datenblatt!$C$32*Übersicht!I326^2)+(Datenblatt!$D$32*Übersicht!I326)+Datenblatt!$E$32,0))))))))))))))))))))))))</f>
        <v>0</v>
      </c>
      <c r="P326">
        <f>IF(AND(I326="",C326=11),Datenblatt!$I$29,IF(AND(I326="",C326=12),Datenblatt!$I$29,IF(AND(I326="",C326=16),Datenblatt!$I$29,IF(AND(I326="",C326=15),Datenblatt!$I$29,IF(AND(I326="",C326=14),Datenblatt!$I$29,IF(AND(I326="",C326=13),Datenblatt!$I$29,IF(AND($C326=13,I326&gt;Datenblatt!$AC$3),0,IF(AND($C326=14,I326&gt;Datenblatt!$AC$4),0,IF(AND($C326=15,I326&gt;Datenblatt!$AC$5),0,IF(AND($C326=16,I326&gt;Datenblatt!$AC$6),0,IF(AND($C326=12,I326&gt;Datenblatt!$AC$7),0,IF(AND($C326=11,I326&gt;Datenblatt!$AC$8),0,IF(AND($C326=13,I326&lt;Datenblatt!$AB$3),100,IF(AND($C326=14,I326&lt;Datenblatt!$AB$4),100,IF(AND($C326=15,I326&lt;Datenblatt!$AB$5),100,IF(AND($C326=16,I326&lt;Datenblatt!$AB$6),100,IF(AND($C326=12,I326&lt;Datenblatt!$AB$7),100,IF(AND($C326=11,I326&lt;Datenblatt!$AB$8),100,IF($C326=13,(Datenblatt!$B$27*Übersicht!I326^3)+(Datenblatt!$C$27*Übersicht!I326^2)+(Datenblatt!$D$27*Übersicht!I326)+Datenblatt!$E$27,IF($C326=14,(Datenblatt!$B$28*Übersicht!I326^3)+(Datenblatt!$C$28*Übersicht!I326^2)+(Datenblatt!$D$28*Übersicht!I326)+Datenblatt!$E$28,IF($C326=15,(Datenblatt!$B$29*Übersicht!I326^3)+(Datenblatt!$C$29*Übersicht!I326^2)+(Datenblatt!$D$29*Übersicht!I326)+Datenblatt!$E$29,IF($C326=16,(Datenblatt!$B$30*Übersicht!I326^3)+(Datenblatt!$C$30*Übersicht!I326^2)+(Datenblatt!$D$30*Übersicht!I326)+Datenblatt!$E$30,IF($C326=12,(Datenblatt!$B$31*Übersicht!I326^3)+(Datenblatt!$C$31*Übersicht!I326^2)+(Datenblatt!$D$31*Übersicht!I326)+Datenblatt!$E$31,IF($C326=11,(Datenblatt!$B$32*Übersicht!I326^3)+(Datenblatt!$C$32*Übersicht!I326^2)+(Datenblatt!$D$32*Übersicht!I326)+Datenblatt!$E$32,0))))))))))))))))))))))))</f>
        <v>0</v>
      </c>
      <c r="Q326" s="2" t="e">
        <f t="shared" si="20"/>
        <v>#DIV/0!</v>
      </c>
      <c r="R326" s="2" t="e">
        <f t="shared" si="21"/>
        <v>#DIV/0!</v>
      </c>
      <c r="T326" s="2"/>
      <c r="U326" s="2">
        <f>Datenblatt!$I$10</f>
        <v>63</v>
      </c>
      <c r="V326" s="2">
        <f>Datenblatt!$I$18</f>
        <v>62</v>
      </c>
      <c r="W326" s="2">
        <f>Datenblatt!$I$26</f>
        <v>56</v>
      </c>
      <c r="X326" s="2">
        <f>Datenblatt!$I$34</f>
        <v>58</v>
      </c>
      <c r="Y326" s="7" t="e">
        <f t="shared" si="22"/>
        <v>#DIV/0!</v>
      </c>
      <c r="AA326" s="2">
        <f>Datenblatt!$I$5</f>
        <v>73</v>
      </c>
      <c r="AB326">
        <f>Datenblatt!$I$13</f>
        <v>80</v>
      </c>
      <c r="AC326">
        <f>Datenblatt!$I$21</f>
        <v>80</v>
      </c>
      <c r="AD326">
        <f>Datenblatt!$I$29</f>
        <v>71</v>
      </c>
      <c r="AE326">
        <f>Datenblatt!$I$37</f>
        <v>75</v>
      </c>
      <c r="AF326" s="7" t="e">
        <f t="shared" si="23"/>
        <v>#DIV/0!</v>
      </c>
    </row>
    <row r="327" spans="11:32" ht="18.75" x14ac:dyDescent="0.3">
      <c r="K327" s="3" t="e">
        <f>IF(AND($C327=13,Datenblatt!M327&lt;Datenblatt!$S$3),0,IF(AND($C327=14,Datenblatt!M327&lt;Datenblatt!$S$4),0,IF(AND($C327=15,Datenblatt!M327&lt;Datenblatt!$S$5),0,IF(AND($C327=16,Datenblatt!M327&lt;Datenblatt!$S$6),0,IF(AND($C327=12,Datenblatt!M327&lt;Datenblatt!$S$7),0,IF(AND($C327=11,Datenblatt!M327&lt;Datenblatt!$S$8),0,IF(AND($C327=13,Datenblatt!M327&gt;Datenblatt!$R$3),100,IF(AND($C327=14,Datenblatt!M327&gt;Datenblatt!$R$4),100,IF(AND($C327=15,Datenblatt!M327&gt;Datenblatt!$R$5),100,IF(AND($C327=16,Datenblatt!M327&gt;Datenblatt!$R$6),100,IF(AND($C327=12,Datenblatt!M327&gt;Datenblatt!$R$7),100,IF(AND($C327=11,Datenblatt!M327&gt;Datenblatt!$R$8),100,IF(Übersicht!$C327=13,Datenblatt!$B$35*Datenblatt!M327^3+Datenblatt!$C$35*Datenblatt!M327^2+Datenblatt!$D$35*Datenblatt!M327+Datenblatt!$E$35,IF(Übersicht!$C327=14,Datenblatt!$B$36*Datenblatt!M327^3+Datenblatt!$C$36*Datenblatt!M327^2+Datenblatt!$D$36*Datenblatt!M327+Datenblatt!$E$36,IF(Übersicht!$C327=15,Datenblatt!$B$37*Datenblatt!M327^3+Datenblatt!$C$37*Datenblatt!M327^2+Datenblatt!$D$37*Datenblatt!M327+Datenblatt!$E$37,IF(Übersicht!$C327=16,Datenblatt!$B$38*Datenblatt!M327^3+Datenblatt!$C$38*Datenblatt!M327^2+Datenblatt!$D$38*Datenblatt!M327+Datenblatt!$E$38,IF(Übersicht!$C327=12,Datenblatt!$B$39*Datenblatt!M327^3+Datenblatt!$C$39*Datenblatt!M327^2+Datenblatt!$D$39*Datenblatt!M327+Datenblatt!$E$39,IF(Übersicht!$C327=11,Datenblatt!$B$40*Datenblatt!M327^3+Datenblatt!$C$40*Datenblatt!M327^2+Datenblatt!$D$40*Datenblatt!M327+Datenblatt!$E$40,0))))))))))))))))))</f>
        <v>#DIV/0!</v>
      </c>
      <c r="L327" s="3"/>
      <c r="M327" t="e">
        <f>IF(AND(Übersicht!$C327=13,Datenblatt!O327&lt;Datenblatt!$Y$3),0,IF(AND(Übersicht!$C327=14,Datenblatt!O327&lt;Datenblatt!$Y$4),0,IF(AND(Übersicht!$C327=15,Datenblatt!O327&lt;Datenblatt!$Y$5),0,IF(AND(Übersicht!$C327=16,Datenblatt!O327&lt;Datenblatt!$Y$6),0,IF(AND(Übersicht!$C327=12,Datenblatt!O327&lt;Datenblatt!$Y$7),0,IF(AND(Übersicht!$C327=11,Datenblatt!O327&lt;Datenblatt!$Y$8),0,IF(AND($C327=13,Datenblatt!O327&gt;Datenblatt!$X$3),100,IF(AND($C327=14,Datenblatt!O327&gt;Datenblatt!$X$4),100,IF(AND($C327=15,Datenblatt!O327&gt;Datenblatt!$X$5),100,IF(AND($C327=16,Datenblatt!O327&gt;Datenblatt!$X$6),100,IF(AND($C327=12,Datenblatt!O327&gt;Datenblatt!$X$7),100,IF(AND($C327=11,Datenblatt!O327&gt;Datenblatt!$X$8),100,IF(Übersicht!$C327=13,Datenblatt!$B$11*Datenblatt!O327^3+Datenblatt!$C$11*Datenblatt!O327^2+Datenblatt!$D$11*Datenblatt!O327+Datenblatt!$E$11,IF(Übersicht!$C327=14,Datenblatt!$B$12*Datenblatt!O327^3+Datenblatt!$C$12*Datenblatt!O327^2+Datenblatt!$D$12*Datenblatt!O327+Datenblatt!$E$12,IF(Übersicht!$C327=15,Datenblatt!$B$13*Datenblatt!O327^3+Datenblatt!$C$13*Datenblatt!O327^2+Datenblatt!$D$13*Datenblatt!O327+Datenblatt!$E$13,IF(Übersicht!$C327=16,Datenblatt!$B$14*Datenblatt!O327^3+Datenblatt!$C$14*Datenblatt!O327^2+Datenblatt!$D$14*Datenblatt!O327+Datenblatt!$E$14,IF(Übersicht!$C327=12,Datenblatt!$B$15*Datenblatt!O327^3+Datenblatt!$C$15*Datenblatt!O327^2+Datenblatt!$D$15*Datenblatt!O327+Datenblatt!$E$15,IF(Übersicht!$C327=11,Datenblatt!$B$16*Datenblatt!O327^3+Datenblatt!$C$16*Datenblatt!O327^2+Datenblatt!$D$16*Datenblatt!O327+Datenblatt!$E$16,0))))))))))))))))))</f>
        <v>#DIV/0!</v>
      </c>
      <c r="N327">
        <f>IF(AND($C327=13,H327&lt;Datenblatt!$AA$3),0,IF(AND($C327=14,H327&lt;Datenblatt!$AA$4),0,IF(AND($C327=15,H327&lt;Datenblatt!$AA$5),0,IF(AND($C327=16,H327&lt;Datenblatt!$AA$6),0,IF(AND($C327=12,H327&lt;Datenblatt!$AA$7),0,IF(AND($C327=11,H327&lt;Datenblatt!$AA$8),0,IF(AND($C327=13,H327&gt;Datenblatt!$Z$3),100,IF(AND($C327=14,H327&gt;Datenblatt!$Z$4),100,IF(AND($C327=15,H327&gt;Datenblatt!$Z$5),100,IF(AND($C327=16,H327&gt;Datenblatt!$Z$6),100,IF(AND($C327=12,H327&gt;Datenblatt!$Z$7),100,IF(AND($C327=11,H327&gt;Datenblatt!$Z$8),100,IF($C327=13,(Datenblatt!$B$19*Übersicht!H327^3)+(Datenblatt!$C$19*Übersicht!H327^2)+(Datenblatt!$D$19*Übersicht!H327)+Datenblatt!$E$19,IF($C327=14,(Datenblatt!$B$20*Übersicht!H327^3)+(Datenblatt!$C$20*Übersicht!H327^2)+(Datenblatt!$D$20*Übersicht!H327)+Datenblatt!$E$20,IF($C327=15,(Datenblatt!$B$21*Übersicht!H327^3)+(Datenblatt!$C$21*Übersicht!H327^2)+(Datenblatt!$D$21*Übersicht!H327)+Datenblatt!$E$21,IF($C327=16,(Datenblatt!$B$22*Übersicht!H327^3)+(Datenblatt!$C$22*Übersicht!H327^2)+(Datenblatt!$D$22*Übersicht!H327)+Datenblatt!$E$22,IF($C327=12,(Datenblatt!$B$23*Übersicht!H327^3)+(Datenblatt!$C$23*Übersicht!H327^2)+(Datenblatt!$D$23*Übersicht!H327)+Datenblatt!$E$23,IF($C327=11,(Datenblatt!$B$24*Übersicht!H327^3)+(Datenblatt!$C$24*Übersicht!H327^2)+(Datenblatt!$D$24*Übersicht!H327)+Datenblatt!$E$24,0))))))))))))))))))</f>
        <v>0</v>
      </c>
      <c r="O327">
        <f>IF(AND(I327="",C327=11),Datenblatt!$I$26,IF(AND(I327="",C327=12),Datenblatt!$I$26,IF(AND(I327="",C327=16),Datenblatt!$I$27,IF(AND(I327="",C327=15),Datenblatt!$I$26,IF(AND(I327="",C327=14),Datenblatt!$I$26,IF(AND(I327="",C327=13),Datenblatt!$I$26,IF(AND($C327=13,I327&gt;Datenblatt!$AC$3),0,IF(AND($C327=14,I327&gt;Datenblatt!$AC$4),0,IF(AND($C327=15,I327&gt;Datenblatt!$AC$5),0,IF(AND($C327=16,I327&gt;Datenblatt!$AC$6),0,IF(AND($C327=12,I327&gt;Datenblatt!$AC$7),0,IF(AND($C327=11,I327&gt;Datenblatt!$AC$8),0,IF(AND($C327=13,I327&lt;Datenblatt!$AB$3),100,IF(AND($C327=14,I327&lt;Datenblatt!$AB$4),100,IF(AND($C327=15,I327&lt;Datenblatt!$AB$5),100,IF(AND($C327=16,I327&lt;Datenblatt!$AB$6),100,IF(AND($C327=12,I327&lt;Datenblatt!$AB$7),100,IF(AND($C327=11,I327&lt;Datenblatt!$AB$8),100,IF($C327=13,(Datenblatt!$B$27*Übersicht!I327^3)+(Datenblatt!$C$27*Übersicht!I327^2)+(Datenblatt!$D$27*Übersicht!I327)+Datenblatt!$E$27,IF($C327=14,(Datenblatt!$B$28*Übersicht!I327^3)+(Datenblatt!$C$28*Übersicht!I327^2)+(Datenblatt!$D$28*Übersicht!I327)+Datenblatt!$E$28,IF($C327=15,(Datenblatt!$B$29*Übersicht!I327^3)+(Datenblatt!$C$29*Übersicht!I327^2)+(Datenblatt!$D$29*Übersicht!I327)+Datenblatt!$E$29,IF($C327=16,(Datenblatt!$B$30*Übersicht!I327^3)+(Datenblatt!$C$30*Übersicht!I327^2)+(Datenblatt!$D$30*Übersicht!I327)+Datenblatt!$E$30,IF($C327=12,(Datenblatt!$B$31*Übersicht!I327^3)+(Datenblatt!$C$31*Übersicht!I327^2)+(Datenblatt!$D$31*Übersicht!I327)+Datenblatt!$E$31,IF($C327=11,(Datenblatt!$B$32*Übersicht!I327^3)+(Datenblatt!$C$32*Übersicht!I327^2)+(Datenblatt!$D$32*Übersicht!I327)+Datenblatt!$E$32,0))))))))))))))))))))))))</f>
        <v>0</v>
      </c>
      <c r="P327">
        <f>IF(AND(I327="",C327=11),Datenblatt!$I$29,IF(AND(I327="",C327=12),Datenblatt!$I$29,IF(AND(I327="",C327=16),Datenblatt!$I$29,IF(AND(I327="",C327=15),Datenblatt!$I$29,IF(AND(I327="",C327=14),Datenblatt!$I$29,IF(AND(I327="",C327=13),Datenblatt!$I$29,IF(AND($C327=13,I327&gt;Datenblatt!$AC$3),0,IF(AND($C327=14,I327&gt;Datenblatt!$AC$4),0,IF(AND($C327=15,I327&gt;Datenblatt!$AC$5),0,IF(AND($C327=16,I327&gt;Datenblatt!$AC$6),0,IF(AND($C327=12,I327&gt;Datenblatt!$AC$7),0,IF(AND($C327=11,I327&gt;Datenblatt!$AC$8),0,IF(AND($C327=13,I327&lt;Datenblatt!$AB$3),100,IF(AND($C327=14,I327&lt;Datenblatt!$AB$4),100,IF(AND($C327=15,I327&lt;Datenblatt!$AB$5),100,IF(AND($C327=16,I327&lt;Datenblatt!$AB$6),100,IF(AND($C327=12,I327&lt;Datenblatt!$AB$7),100,IF(AND($C327=11,I327&lt;Datenblatt!$AB$8),100,IF($C327=13,(Datenblatt!$B$27*Übersicht!I327^3)+(Datenblatt!$C$27*Übersicht!I327^2)+(Datenblatt!$D$27*Übersicht!I327)+Datenblatt!$E$27,IF($C327=14,(Datenblatt!$B$28*Übersicht!I327^3)+(Datenblatt!$C$28*Übersicht!I327^2)+(Datenblatt!$D$28*Übersicht!I327)+Datenblatt!$E$28,IF($C327=15,(Datenblatt!$B$29*Übersicht!I327^3)+(Datenblatt!$C$29*Übersicht!I327^2)+(Datenblatt!$D$29*Übersicht!I327)+Datenblatt!$E$29,IF($C327=16,(Datenblatt!$B$30*Übersicht!I327^3)+(Datenblatt!$C$30*Übersicht!I327^2)+(Datenblatt!$D$30*Übersicht!I327)+Datenblatt!$E$30,IF($C327=12,(Datenblatt!$B$31*Übersicht!I327^3)+(Datenblatt!$C$31*Übersicht!I327^2)+(Datenblatt!$D$31*Übersicht!I327)+Datenblatt!$E$31,IF($C327=11,(Datenblatt!$B$32*Übersicht!I327^3)+(Datenblatt!$C$32*Übersicht!I327^2)+(Datenblatt!$D$32*Übersicht!I327)+Datenblatt!$E$32,0))))))))))))))))))))))))</f>
        <v>0</v>
      </c>
      <c r="Q327" s="2" t="e">
        <f t="shared" si="20"/>
        <v>#DIV/0!</v>
      </c>
      <c r="R327" s="2" t="e">
        <f t="shared" si="21"/>
        <v>#DIV/0!</v>
      </c>
      <c r="T327" s="2"/>
      <c r="U327" s="2">
        <f>Datenblatt!$I$10</f>
        <v>63</v>
      </c>
      <c r="V327" s="2">
        <f>Datenblatt!$I$18</f>
        <v>62</v>
      </c>
      <c r="W327" s="2">
        <f>Datenblatt!$I$26</f>
        <v>56</v>
      </c>
      <c r="X327" s="2">
        <f>Datenblatt!$I$34</f>
        <v>58</v>
      </c>
      <c r="Y327" s="7" t="e">
        <f t="shared" si="22"/>
        <v>#DIV/0!</v>
      </c>
      <c r="AA327" s="2">
        <f>Datenblatt!$I$5</f>
        <v>73</v>
      </c>
      <c r="AB327">
        <f>Datenblatt!$I$13</f>
        <v>80</v>
      </c>
      <c r="AC327">
        <f>Datenblatt!$I$21</f>
        <v>80</v>
      </c>
      <c r="AD327">
        <f>Datenblatt!$I$29</f>
        <v>71</v>
      </c>
      <c r="AE327">
        <f>Datenblatt!$I$37</f>
        <v>75</v>
      </c>
      <c r="AF327" s="7" t="e">
        <f t="shared" si="23"/>
        <v>#DIV/0!</v>
      </c>
    </row>
    <row r="328" spans="11:32" ht="18.75" x14ac:dyDescent="0.3">
      <c r="K328" s="3" t="e">
        <f>IF(AND($C328=13,Datenblatt!M328&lt;Datenblatt!$S$3),0,IF(AND($C328=14,Datenblatt!M328&lt;Datenblatt!$S$4),0,IF(AND($C328=15,Datenblatt!M328&lt;Datenblatt!$S$5),0,IF(AND($C328=16,Datenblatt!M328&lt;Datenblatt!$S$6),0,IF(AND($C328=12,Datenblatt!M328&lt;Datenblatt!$S$7),0,IF(AND($C328=11,Datenblatt!M328&lt;Datenblatt!$S$8),0,IF(AND($C328=13,Datenblatt!M328&gt;Datenblatt!$R$3),100,IF(AND($C328=14,Datenblatt!M328&gt;Datenblatt!$R$4),100,IF(AND($C328=15,Datenblatt!M328&gt;Datenblatt!$R$5),100,IF(AND($C328=16,Datenblatt!M328&gt;Datenblatt!$R$6),100,IF(AND($C328=12,Datenblatt!M328&gt;Datenblatt!$R$7),100,IF(AND($C328=11,Datenblatt!M328&gt;Datenblatt!$R$8),100,IF(Übersicht!$C328=13,Datenblatt!$B$35*Datenblatt!M328^3+Datenblatt!$C$35*Datenblatt!M328^2+Datenblatt!$D$35*Datenblatt!M328+Datenblatt!$E$35,IF(Übersicht!$C328=14,Datenblatt!$B$36*Datenblatt!M328^3+Datenblatt!$C$36*Datenblatt!M328^2+Datenblatt!$D$36*Datenblatt!M328+Datenblatt!$E$36,IF(Übersicht!$C328=15,Datenblatt!$B$37*Datenblatt!M328^3+Datenblatt!$C$37*Datenblatt!M328^2+Datenblatt!$D$37*Datenblatt!M328+Datenblatt!$E$37,IF(Übersicht!$C328=16,Datenblatt!$B$38*Datenblatt!M328^3+Datenblatt!$C$38*Datenblatt!M328^2+Datenblatt!$D$38*Datenblatt!M328+Datenblatt!$E$38,IF(Übersicht!$C328=12,Datenblatt!$B$39*Datenblatt!M328^3+Datenblatt!$C$39*Datenblatt!M328^2+Datenblatt!$D$39*Datenblatt!M328+Datenblatt!$E$39,IF(Übersicht!$C328=11,Datenblatt!$B$40*Datenblatt!M328^3+Datenblatt!$C$40*Datenblatt!M328^2+Datenblatt!$D$40*Datenblatt!M328+Datenblatt!$E$40,0))))))))))))))))))</f>
        <v>#DIV/0!</v>
      </c>
      <c r="L328" s="3"/>
      <c r="M328" t="e">
        <f>IF(AND(Übersicht!$C328=13,Datenblatt!O328&lt;Datenblatt!$Y$3),0,IF(AND(Übersicht!$C328=14,Datenblatt!O328&lt;Datenblatt!$Y$4),0,IF(AND(Übersicht!$C328=15,Datenblatt!O328&lt;Datenblatt!$Y$5),0,IF(AND(Übersicht!$C328=16,Datenblatt!O328&lt;Datenblatt!$Y$6),0,IF(AND(Übersicht!$C328=12,Datenblatt!O328&lt;Datenblatt!$Y$7),0,IF(AND(Übersicht!$C328=11,Datenblatt!O328&lt;Datenblatt!$Y$8),0,IF(AND($C328=13,Datenblatt!O328&gt;Datenblatt!$X$3),100,IF(AND($C328=14,Datenblatt!O328&gt;Datenblatt!$X$4),100,IF(AND($C328=15,Datenblatt!O328&gt;Datenblatt!$X$5),100,IF(AND($C328=16,Datenblatt!O328&gt;Datenblatt!$X$6),100,IF(AND($C328=12,Datenblatt!O328&gt;Datenblatt!$X$7),100,IF(AND($C328=11,Datenblatt!O328&gt;Datenblatt!$X$8),100,IF(Übersicht!$C328=13,Datenblatt!$B$11*Datenblatt!O328^3+Datenblatt!$C$11*Datenblatt!O328^2+Datenblatt!$D$11*Datenblatt!O328+Datenblatt!$E$11,IF(Übersicht!$C328=14,Datenblatt!$B$12*Datenblatt!O328^3+Datenblatt!$C$12*Datenblatt!O328^2+Datenblatt!$D$12*Datenblatt!O328+Datenblatt!$E$12,IF(Übersicht!$C328=15,Datenblatt!$B$13*Datenblatt!O328^3+Datenblatt!$C$13*Datenblatt!O328^2+Datenblatt!$D$13*Datenblatt!O328+Datenblatt!$E$13,IF(Übersicht!$C328=16,Datenblatt!$B$14*Datenblatt!O328^3+Datenblatt!$C$14*Datenblatt!O328^2+Datenblatt!$D$14*Datenblatt!O328+Datenblatt!$E$14,IF(Übersicht!$C328=12,Datenblatt!$B$15*Datenblatt!O328^3+Datenblatt!$C$15*Datenblatt!O328^2+Datenblatt!$D$15*Datenblatt!O328+Datenblatt!$E$15,IF(Übersicht!$C328=11,Datenblatt!$B$16*Datenblatt!O328^3+Datenblatt!$C$16*Datenblatt!O328^2+Datenblatt!$D$16*Datenblatt!O328+Datenblatt!$E$16,0))))))))))))))))))</f>
        <v>#DIV/0!</v>
      </c>
      <c r="N328">
        <f>IF(AND($C328=13,H328&lt;Datenblatt!$AA$3),0,IF(AND($C328=14,H328&lt;Datenblatt!$AA$4),0,IF(AND($C328=15,H328&lt;Datenblatt!$AA$5),0,IF(AND($C328=16,H328&lt;Datenblatt!$AA$6),0,IF(AND($C328=12,H328&lt;Datenblatt!$AA$7),0,IF(AND($C328=11,H328&lt;Datenblatt!$AA$8),0,IF(AND($C328=13,H328&gt;Datenblatt!$Z$3),100,IF(AND($C328=14,H328&gt;Datenblatt!$Z$4),100,IF(AND($C328=15,H328&gt;Datenblatt!$Z$5),100,IF(AND($C328=16,H328&gt;Datenblatt!$Z$6),100,IF(AND($C328=12,H328&gt;Datenblatt!$Z$7),100,IF(AND($C328=11,H328&gt;Datenblatt!$Z$8),100,IF($C328=13,(Datenblatt!$B$19*Übersicht!H328^3)+(Datenblatt!$C$19*Übersicht!H328^2)+(Datenblatt!$D$19*Übersicht!H328)+Datenblatt!$E$19,IF($C328=14,(Datenblatt!$B$20*Übersicht!H328^3)+(Datenblatt!$C$20*Übersicht!H328^2)+(Datenblatt!$D$20*Übersicht!H328)+Datenblatt!$E$20,IF($C328=15,(Datenblatt!$B$21*Übersicht!H328^3)+(Datenblatt!$C$21*Übersicht!H328^2)+(Datenblatt!$D$21*Übersicht!H328)+Datenblatt!$E$21,IF($C328=16,(Datenblatt!$B$22*Übersicht!H328^3)+(Datenblatt!$C$22*Übersicht!H328^2)+(Datenblatt!$D$22*Übersicht!H328)+Datenblatt!$E$22,IF($C328=12,(Datenblatt!$B$23*Übersicht!H328^3)+(Datenblatt!$C$23*Übersicht!H328^2)+(Datenblatt!$D$23*Übersicht!H328)+Datenblatt!$E$23,IF($C328=11,(Datenblatt!$B$24*Übersicht!H328^3)+(Datenblatt!$C$24*Übersicht!H328^2)+(Datenblatt!$D$24*Übersicht!H328)+Datenblatt!$E$24,0))))))))))))))))))</f>
        <v>0</v>
      </c>
      <c r="O328">
        <f>IF(AND(I328="",C328=11),Datenblatt!$I$26,IF(AND(I328="",C328=12),Datenblatt!$I$26,IF(AND(I328="",C328=16),Datenblatt!$I$27,IF(AND(I328="",C328=15),Datenblatt!$I$26,IF(AND(I328="",C328=14),Datenblatt!$I$26,IF(AND(I328="",C328=13),Datenblatt!$I$26,IF(AND($C328=13,I328&gt;Datenblatt!$AC$3),0,IF(AND($C328=14,I328&gt;Datenblatt!$AC$4),0,IF(AND($C328=15,I328&gt;Datenblatt!$AC$5),0,IF(AND($C328=16,I328&gt;Datenblatt!$AC$6),0,IF(AND($C328=12,I328&gt;Datenblatt!$AC$7),0,IF(AND($C328=11,I328&gt;Datenblatt!$AC$8),0,IF(AND($C328=13,I328&lt;Datenblatt!$AB$3),100,IF(AND($C328=14,I328&lt;Datenblatt!$AB$4),100,IF(AND($C328=15,I328&lt;Datenblatt!$AB$5),100,IF(AND($C328=16,I328&lt;Datenblatt!$AB$6),100,IF(AND($C328=12,I328&lt;Datenblatt!$AB$7),100,IF(AND($C328=11,I328&lt;Datenblatt!$AB$8),100,IF($C328=13,(Datenblatt!$B$27*Übersicht!I328^3)+(Datenblatt!$C$27*Übersicht!I328^2)+(Datenblatt!$D$27*Übersicht!I328)+Datenblatt!$E$27,IF($C328=14,(Datenblatt!$B$28*Übersicht!I328^3)+(Datenblatt!$C$28*Übersicht!I328^2)+(Datenblatt!$D$28*Übersicht!I328)+Datenblatt!$E$28,IF($C328=15,(Datenblatt!$B$29*Übersicht!I328^3)+(Datenblatt!$C$29*Übersicht!I328^2)+(Datenblatt!$D$29*Übersicht!I328)+Datenblatt!$E$29,IF($C328=16,(Datenblatt!$B$30*Übersicht!I328^3)+(Datenblatt!$C$30*Übersicht!I328^2)+(Datenblatt!$D$30*Übersicht!I328)+Datenblatt!$E$30,IF($C328=12,(Datenblatt!$B$31*Übersicht!I328^3)+(Datenblatt!$C$31*Übersicht!I328^2)+(Datenblatt!$D$31*Übersicht!I328)+Datenblatt!$E$31,IF($C328=11,(Datenblatt!$B$32*Übersicht!I328^3)+(Datenblatt!$C$32*Übersicht!I328^2)+(Datenblatt!$D$32*Übersicht!I328)+Datenblatt!$E$32,0))))))))))))))))))))))))</f>
        <v>0</v>
      </c>
      <c r="P328">
        <f>IF(AND(I328="",C328=11),Datenblatt!$I$29,IF(AND(I328="",C328=12),Datenblatt!$I$29,IF(AND(I328="",C328=16),Datenblatt!$I$29,IF(AND(I328="",C328=15),Datenblatt!$I$29,IF(AND(I328="",C328=14),Datenblatt!$I$29,IF(AND(I328="",C328=13),Datenblatt!$I$29,IF(AND($C328=13,I328&gt;Datenblatt!$AC$3),0,IF(AND($C328=14,I328&gt;Datenblatt!$AC$4),0,IF(AND($C328=15,I328&gt;Datenblatt!$AC$5),0,IF(AND($C328=16,I328&gt;Datenblatt!$AC$6),0,IF(AND($C328=12,I328&gt;Datenblatt!$AC$7),0,IF(AND($C328=11,I328&gt;Datenblatt!$AC$8),0,IF(AND($C328=13,I328&lt;Datenblatt!$AB$3),100,IF(AND($C328=14,I328&lt;Datenblatt!$AB$4),100,IF(AND($C328=15,I328&lt;Datenblatt!$AB$5),100,IF(AND($C328=16,I328&lt;Datenblatt!$AB$6),100,IF(AND($C328=12,I328&lt;Datenblatt!$AB$7),100,IF(AND($C328=11,I328&lt;Datenblatt!$AB$8),100,IF($C328=13,(Datenblatt!$B$27*Übersicht!I328^3)+(Datenblatt!$C$27*Übersicht!I328^2)+(Datenblatt!$D$27*Übersicht!I328)+Datenblatt!$E$27,IF($C328=14,(Datenblatt!$B$28*Übersicht!I328^3)+(Datenblatt!$C$28*Übersicht!I328^2)+(Datenblatt!$D$28*Übersicht!I328)+Datenblatt!$E$28,IF($C328=15,(Datenblatt!$B$29*Übersicht!I328^3)+(Datenblatt!$C$29*Übersicht!I328^2)+(Datenblatt!$D$29*Übersicht!I328)+Datenblatt!$E$29,IF($C328=16,(Datenblatt!$B$30*Übersicht!I328^3)+(Datenblatt!$C$30*Übersicht!I328^2)+(Datenblatt!$D$30*Übersicht!I328)+Datenblatt!$E$30,IF($C328=12,(Datenblatt!$B$31*Übersicht!I328^3)+(Datenblatt!$C$31*Übersicht!I328^2)+(Datenblatt!$D$31*Übersicht!I328)+Datenblatt!$E$31,IF($C328=11,(Datenblatt!$B$32*Übersicht!I328^3)+(Datenblatt!$C$32*Übersicht!I328^2)+(Datenblatt!$D$32*Übersicht!I328)+Datenblatt!$E$32,0))))))))))))))))))))))))</f>
        <v>0</v>
      </c>
      <c r="Q328" s="2" t="e">
        <f t="shared" si="20"/>
        <v>#DIV/0!</v>
      </c>
      <c r="R328" s="2" t="e">
        <f t="shared" si="21"/>
        <v>#DIV/0!</v>
      </c>
      <c r="T328" s="2"/>
      <c r="U328" s="2">
        <f>Datenblatt!$I$10</f>
        <v>63</v>
      </c>
      <c r="V328" s="2">
        <f>Datenblatt!$I$18</f>
        <v>62</v>
      </c>
      <c r="W328" s="2">
        <f>Datenblatt!$I$26</f>
        <v>56</v>
      </c>
      <c r="X328" s="2">
        <f>Datenblatt!$I$34</f>
        <v>58</v>
      </c>
      <c r="Y328" s="7" t="e">
        <f t="shared" si="22"/>
        <v>#DIV/0!</v>
      </c>
      <c r="AA328" s="2">
        <f>Datenblatt!$I$5</f>
        <v>73</v>
      </c>
      <c r="AB328">
        <f>Datenblatt!$I$13</f>
        <v>80</v>
      </c>
      <c r="AC328">
        <f>Datenblatt!$I$21</f>
        <v>80</v>
      </c>
      <c r="AD328">
        <f>Datenblatt!$I$29</f>
        <v>71</v>
      </c>
      <c r="AE328">
        <f>Datenblatt!$I$37</f>
        <v>75</v>
      </c>
      <c r="AF328" s="7" t="e">
        <f t="shared" si="23"/>
        <v>#DIV/0!</v>
      </c>
    </row>
    <row r="329" spans="11:32" ht="18.75" x14ac:dyDescent="0.3">
      <c r="K329" s="3" t="e">
        <f>IF(AND($C329=13,Datenblatt!M329&lt;Datenblatt!$S$3),0,IF(AND($C329=14,Datenblatt!M329&lt;Datenblatt!$S$4),0,IF(AND($C329=15,Datenblatt!M329&lt;Datenblatt!$S$5),0,IF(AND($C329=16,Datenblatt!M329&lt;Datenblatt!$S$6),0,IF(AND($C329=12,Datenblatt!M329&lt;Datenblatt!$S$7),0,IF(AND($C329=11,Datenblatt!M329&lt;Datenblatt!$S$8),0,IF(AND($C329=13,Datenblatt!M329&gt;Datenblatt!$R$3),100,IF(AND($C329=14,Datenblatt!M329&gt;Datenblatt!$R$4),100,IF(AND($C329=15,Datenblatt!M329&gt;Datenblatt!$R$5),100,IF(AND($C329=16,Datenblatt!M329&gt;Datenblatt!$R$6),100,IF(AND($C329=12,Datenblatt!M329&gt;Datenblatt!$R$7),100,IF(AND($C329=11,Datenblatt!M329&gt;Datenblatt!$R$8),100,IF(Übersicht!$C329=13,Datenblatt!$B$35*Datenblatt!M329^3+Datenblatt!$C$35*Datenblatt!M329^2+Datenblatt!$D$35*Datenblatt!M329+Datenblatt!$E$35,IF(Übersicht!$C329=14,Datenblatt!$B$36*Datenblatt!M329^3+Datenblatt!$C$36*Datenblatt!M329^2+Datenblatt!$D$36*Datenblatt!M329+Datenblatt!$E$36,IF(Übersicht!$C329=15,Datenblatt!$B$37*Datenblatt!M329^3+Datenblatt!$C$37*Datenblatt!M329^2+Datenblatt!$D$37*Datenblatt!M329+Datenblatt!$E$37,IF(Übersicht!$C329=16,Datenblatt!$B$38*Datenblatt!M329^3+Datenblatt!$C$38*Datenblatt!M329^2+Datenblatt!$D$38*Datenblatt!M329+Datenblatt!$E$38,IF(Übersicht!$C329=12,Datenblatt!$B$39*Datenblatt!M329^3+Datenblatt!$C$39*Datenblatt!M329^2+Datenblatt!$D$39*Datenblatt!M329+Datenblatt!$E$39,IF(Übersicht!$C329=11,Datenblatt!$B$40*Datenblatt!M329^3+Datenblatt!$C$40*Datenblatt!M329^2+Datenblatt!$D$40*Datenblatt!M329+Datenblatt!$E$40,0))))))))))))))))))</f>
        <v>#DIV/0!</v>
      </c>
      <c r="L329" s="3"/>
      <c r="M329" t="e">
        <f>IF(AND(Übersicht!$C329=13,Datenblatt!O329&lt;Datenblatt!$Y$3),0,IF(AND(Übersicht!$C329=14,Datenblatt!O329&lt;Datenblatt!$Y$4),0,IF(AND(Übersicht!$C329=15,Datenblatt!O329&lt;Datenblatt!$Y$5),0,IF(AND(Übersicht!$C329=16,Datenblatt!O329&lt;Datenblatt!$Y$6),0,IF(AND(Übersicht!$C329=12,Datenblatt!O329&lt;Datenblatt!$Y$7),0,IF(AND(Übersicht!$C329=11,Datenblatt!O329&lt;Datenblatt!$Y$8),0,IF(AND($C329=13,Datenblatt!O329&gt;Datenblatt!$X$3),100,IF(AND($C329=14,Datenblatt!O329&gt;Datenblatt!$X$4),100,IF(AND($C329=15,Datenblatt!O329&gt;Datenblatt!$X$5),100,IF(AND($C329=16,Datenblatt!O329&gt;Datenblatt!$X$6),100,IF(AND($C329=12,Datenblatt!O329&gt;Datenblatt!$X$7),100,IF(AND($C329=11,Datenblatt!O329&gt;Datenblatt!$X$8),100,IF(Übersicht!$C329=13,Datenblatt!$B$11*Datenblatt!O329^3+Datenblatt!$C$11*Datenblatt!O329^2+Datenblatt!$D$11*Datenblatt!O329+Datenblatt!$E$11,IF(Übersicht!$C329=14,Datenblatt!$B$12*Datenblatt!O329^3+Datenblatt!$C$12*Datenblatt!O329^2+Datenblatt!$D$12*Datenblatt!O329+Datenblatt!$E$12,IF(Übersicht!$C329=15,Datenblatt!$B$13*Datenblatt!O329^3+Datenblatt!$C$13*Datenblatt!O329^2+Datenblatt!$D$13*Datenblatt!O329+Datenblatt!$E$13,IF(Übersicht!$C329=16,Datenblatt!$B$14*Datenblatt!O329^3+Datenblatt!$C$14*Datenblatt!O329^2+Datenblatt!$D$14*Datenblatt!O329+Datenblatt!$E$14,IF(Übersicht!$C329=12,Datenblatt!$B$15*Datenblatt!O329^3+Datenblatt!$C$15*Datenblatt!O329^2+Datenblatt!$D$15*Datenblatt!O329+Datenblatt!$E$15,IF(Übersicht!$C329=11,Datenblatt!$B$16*Datenblatt!O329^3+Datenblatt!$C$16*Datenblatt!O329^2+Datenblatt!$D$16*Datenblatt!O329+Datenblatt!$E$16,0))))))))))))))))))</f>
        <v>#DIV/0!</v>
      </c>
      <c r="N329">
        <f>IF(AND($C329=13,H329&lt;Datenblatt!$AA$3),0,IF(AND($C329=14,H329&lt;Datenblatt!$AA$4),0,IF(AND($C329=15,H329&lt;Datenblatt!$AA$5),0,IF(AND($C329=16,H329&lt;Datenblatt!$AA$6),0,IF(AND($C329=12,H329&lt;Datenblatt!$AA$7),0,IF(AND($C329=11,H329&lt;Datenblatt!$AA$8),0,IF(AND($C329=13,H329&gt;Datenblatt!$Z$3),100,IF(AND($C329=14,H329&gt;Datenblatt!$Z$4),100,IF(AND($C329=15,H329&gt;Datenblatt!$Z$5),100,IF(AND($C329=16,H329&gt;Datenblatt!$Z$6),100,IF(AND($C329=12,H329&gt;Datenblatt!$Z$7),100,IF(AND($C329=11,H329&gt;Datenblatt!$Z$8),100,IF($C329=13,(Datenblatt!$B$19*Übersicht!H329^3)+(Datenblatt!$C$19*Übersicht!H329^2)+(Datenblatt!$D$19*Übersicht!H329)+Datenblatt!$E$19,IF($C329=14,(Datenblatt!$B$20*Übersicht!H329^3)+(Datenblatt!$C$20*Übersicht!H329^2)+(Datenblatt!$D$20*Übersicht!H329)+Datenblatt!$E$20,IF($C329=15,(Datenblatt!$B$21*Übersicht!H329^3)+(Datenblatt!$C$21*Übersicht!H329^2)+(Datenblatt!$D$21*Übersicht!H329)+Datenblatt!$E$21,IF($C329=16,(Datenblatt!$B$22*Übersicht!H329^3)+(Datenblatt!$C$22*Übersicht!H329^2)+(Datenblatt!$D$22*Übersicht!H329)+Datenblatt!$E$22,IF($C329=12,(Datenblatt!$B$23*Übersicht!H329^3)+(Datenblatt!$C$23*Übersicht!H329^2)+(Datenblatt!$D$23*Übersicht!H329)+Datenblatt!$E$23,IF($C329=11,(Datenblatt!$B$24*Übersicht!H329^3)+(Datenblatt!$C$24*Übersicht!H329^2)+(Datenblatt!$D$24*Übersicht!H329)+Datenblatt!$E$24,0))))))))))))))))))</f>
        <v>0</v>
      </c>
      <c r="O329">
        <f>IF(AND(I329="",C329=11),Datenblatt!$I$26,IF(AND(I329="",C329=12),Datenblatt!$I$26,IF(AND(I329="",C329=16),Datenblatt!$I$27,IF(AND(I329="",C329=15),Datenblatt!$I$26,IF(AND(I329="",C329=14),Datenblatt!$I$26,IF(AND(I329="",C329=13),Datenblatt!$I$26,IF(AND($C329=13,I329&gt;Datenblatt!$AC$3),0,IF(AND($C329=14,I329&gt;Datenblatt!$AC$4),0,IF(AND($C329=15,I329&gt;Datenblatt!$AC$5),0,IF(AND($C329=16,I329&gt;Datenblatt!$AC$6),0,IF(AND($C329=12,I329&gt;Datenblatt!$AC$7),0,IF(AND($C329=11,I329&gt;Datenblatt!$AC$8),0,IF(AND($C329=13,I329&lt;Datenblatt!$AB$3),100,IF(AND($C329=14,I329&lt;Datenblatt!$AB$4),100,IF(AND($C329=15,I329&lt;Datenblatt!$AB$5),100,IF(AND($C329=16,I329&lt;Datenblatt!$AB$6),100,IF(AND($C329=12,I329&lt;Datenblatt!$AB$7),100,IF(AND($C329=11,I329&lt;Datenblatt!$AB$8),100,IF($C329=13,(Datenblatt!$B$27*Übersicht!I329^3)+(Datenblatt!$C$27*Übersicht!I329^2)+(Datenblatt!$D$27*Übersicht!I329)+Datenblatt!$E$27,IF($C329=14,(Datenblatt!$B$28*Übersicht!I329^3)+(Datenblatt!$C$28*Übersicht!I329^2)+(Datenblatt!$D$28*Übersicht!I329)+Datenblatt!$E$28,IF($C329=15,(Datenblatt!$B$29*Übersicht!I329^3)+(Datenblatt!$C$29*Übersicht!I329^2)+(Datenblatt!$D$29*Übersicht!I329)+Datenblatt!$E$29,IF($C329=16,(Datenblatt!$B$30*Übersicht!I329^3)+(Datenblatt!$C$30*Übersicht!I329^2)+(Datenblatt!$D$30*Übersicht!I329)+Datenblatt!$E$30,IF($C329=12,(Datenblatt!$B$31*Übersicht!I329^3)+(Datenblatt!$C$31*Übersicht!I329^2)+(Datenblatt!$D$31*Übersicht!I329)+Datenblatt!$E$31,IF($C329=11,(Datenblatt!$B$32*Übersicht!I329^3)+(Datenblatt!$C$32*Übersicht!I329^2)+(Datenblatt!$D$32*Übersicht!I329)+Datenblatt!$E$32,0))))))))))))))))))))))))</f>
        <v>0</v>
      </c>
      <c r="P329">
        <f>IF(AND(I329="",C329=11),Datenblatt!$I$29,IF(AND(I329="",C329=12),Datenblatt!$I$29,IF(AND(I329="",C329=16),Datenblatt!$I$29,IF(AND(I329="",C329=15),Datenblatt!$I$29,IF(AND(I329="",C329=14),Datenblatt!$I$29,IF(AND(I329="",C329=13),Datenblatt!$I$29,IF(AND($C329=13,I329&gt;Datenblatt!$AC$3),0,IF(AND($C329=14,I329&gt;Datenblatt!$AC$4),0,IF(AND($C329=15,I329&gt;Datenblatt!$AC$5),0,IF(AND($C329=16,I329&gt;Datenblatt!$AC$6),0,IF(AND($C329=12,I329&gt;Datenblatt!$AC$7),0,IF(AND($C329=11,I329&gt;Datenblatt!$AC$8),0,IF(AND($C329=13,I329&lt;Datenblatt!$AB$3),100,IF(AND($C329=14,I329&lt;Datenblatt!$AB$4),100,IF(AND($C329=15,I329&lt;Datenblatt!$AB$5),100,IF(AND($C329=16,I329&lt;Datenblatt!$AB$6),100,IF(AND($C329=12,I329&lt;Datenblatt!$AB$7),100,IF(AND($C329=11,I329&lt;Datenblatt!$AB$8),100,IF($C329=13,(Datenblatt!$B$27*Übersicht!I329^3)+(Datenblatt!$C$27*Übersicht!I329^2)+(Datenblatt!$D$27*Übersicht!I329)+Datenblatt!$E$27,IF($C329=14,(Datenblatt!$B$28*Übersicht!I329^3)+(Datenblatt!$C$28*Übersicht!I329^2)+(Datenblatt!$D$28*Übersicht!I329)+Datenblatt!$E$28,IF($C329=15,(Datenblatt!$B$29*Übersicht!I329^3)+(Datenblatt!$C$29*Übersicht!I329^2)+(Datenblatt!$D$29*Übersicht!I329)+Datenblatt!$E$29,IF($C329=16,(Datenblatt!$B$30*Übersicht!I329^3)+(Datenblatt!$C$30*Übersicht!I329^2)+(Datenblatt!$D$30*Übersicht!I329)+Datenblatt!$E$30,IF($C329=12,(Datenblatt!$B$31*Übersicht!I329^3)+(Datenblatt!$C$31*Übersicht!I329^2)+(Datenblatt!$D$31*Übersicht!I329)+Datenblatt!$E$31,IF($C329=11,(Datenblatt!$B$32*Übersicht!I329^3)+(Datenblatt!$C$32*Übersicht!I329^2)+(Datenblatt!$D$32*Übersicht!I329)+Datenblatt!$E$32,0))))))))))))))))))))))))</f>
        <v>0</v>
      </c>
      <c r="Q329" s="2" t="e">
        <f t="shared" si="20"/>
        <v>#DIV/0!</v>
      </c>
      <c r="R329" s="2" t="e">
        <f t="shared" si="21"/>
        <v>#DIV/0!</v>
      </c>
      <c r="T329" s="2"/>
      <c r="U329" s="2">
        <f>Datenblatt!$I$10</f>
        <v>63</v>
      </c>
      <c r="V329" s="2">
        <f>Datenblatt!$I$18</f>
        <v>62</v>
      </c>
      <c r="W329" s="2">
        <f>Datenblatt!$I$26</f>
        <v>56</v>
      </c>
      <c r="X329" s="2">
        <f>Datenblatt!$I$34</f>
        <v>58</v>
      </c>
      <c r="Y329" s="7" t="e">
        <f t="shared" si="22"/>
        <v>#DIV/0!</v>
      </c>
      <c r="AA329" s="2">
        <f>Datenblatt!$I$5</f>
        <v>73</v>
      </c>
      <c r="AB329">
        <f>Datenblatt!$I$13</f>
        <v>80</v>
      </c>
      <c r="AC329">
        <f>Datenblatt!$I$21</f>
        <v>80</v>
      </c>
      <c r="AD329">
        <f>Datenblatt!$I$29</f>
        <v>71</v>
      </c>
      <c r="AE329">
        <f>Datenblatt!$I$37</f>
        <v>75</v>
      </c>
      <c r="AF329" s="7" t="e">
        <f t="shared" si="23"/>
        <v>#DIV/0!</v>
      </c>
    </row>
    <row r="330" spans="11:32" ht="18.75" x14ac:dyDescent="0.3">
      <c r="K330" s="3" t="e">
        <f>IF(AND($C330=13,Datenblatt!M330&lt;Datenblatt!$S$3),0,IF(AND($C330=14,Datenblatt!M330&lt;Datenblatt!$S$4),0,IF(AND($C330=15,Datenblatt!M330&lt;Datenblatt!$S$5),0,IF(AND($C330=16,Datenblatt!M330&lt;Datenblatt!$S$6),0,IF(AND($C330=12,Datenblatt!M330&lt;Datenblatt!$S$7),0,IF(AND($C330=11,Datenblatt!M330&lt;Datenblatt!$S$8),0,IF(AND($C330=13,Datenblatt!M330&gt;Datenblatt!$R$3),100,IF(AND($C330=14,Datenblatt!M330&gt;Datenblatt!$R$4),100,IF(AND($C330=15,Datenblatt!M330&gt;Datenblatt!$R$5),100,IF(AND($C330=16,Datenblatt!M330&gt;Datenblatt!$R$6),100,IF(AND($C330=12,Datenblatt!M330&gt;Datenblatt!$R$7),100,IF(AND($C330=11,Datenblatt!M330&gt;Datenblatt!$R$8),100,IF(Übersicht!$C330=13,Datenblatt!$B$35*Datenblatt!M330^3+Datenblatt!$C$35*Datenblatt!M330^2+Datenblatt!$D$35*Datenblatt!M330+Datenblatt!$E$35,IF(Übersicht!$C330=14,Datenblatt!$B$36*Datenblatt!M330^3+Datenblatt!$C$36*Datenblatt!M330^2+Datenblatt!$D$36*Datenblatt!M330+Datenblatt!$E$36,IF(Übersicht!$C330=15,Datenblatt!$B$37*Datenblatt!M330^3+Datenblatt!$C$37*Datenblatt!M330^2+Datenblatt!$D$37*Datenblatt!M330+Datenblatt!$E$37,IF(Übersicht!$C330=16,Datenblatt!$B$38*Datenblatt!M330^3+Datenblatt!$C$38*Datenblatt!M330^2+Datenblatt!$D$38*Datenblatt!M330+Datenblatt!$E$38,IF(Übersicht!$C330=12,Datenblatt!$B$39*Datenblatt!M330^3+Datenblatt!$C$39*Datenblatt!M330^2+Datenblatt!$D$39*Datenblatt!M330+Datenblatt!$E$39,IF(Übersicht!$C330=11,Datenblatt!$B$40*Datenblatt!M330^3+Datenblatt!$C$40*Datenblatt!M330^2+Datenblatt!$D$40*Datenblatt!M330+Datenblatt!$E$40,0))))))))))))))))))</f>
        <v>#DIV/0!</v>
      </c>
      <c r="L330" s="3"/>
      <c r="M330" t="e">
        <f>IF(AND(Übersicht!$C330=13,Datenblatt!O330&lt;Datenblatt!$Y$3),0,IF(AND(Übersicht!$C330=14,Datenblatt!O330&lt;Datenblatt!$Y$4),0,IF(AND(Übersicht!$C330=15,Datenblatt!O330&lt;Datenblatt!$Y$5),0,IF(AND(Übersicht!$C330=16,Datenblatt!O330&lt;Datenblatt!$Y$6),0,IF(AND(Übersicht!$C330=12,Datenblatt!O330&lt;Datenblatt!$Y$7),0,IF(AND(Übersicht!$C330=11,Datenblatt!O330&lt;Datenblatt!$Y$8),0,IF(AND($C330=13,Datenblatt!O330&gt;Datenblatt!$X$3),100,IF(AND($C330=14,Datenblatt!O330&gt;Datenblatt!$X$4),100,IF(AND($C330=15,Datenblatt!O330&gt;Datenblatt!$X$5),100,IF(AND($C330=16,Datenblatt!O330&gt;Datenblatt!$X$6),100,IF(AND($C330=12,Datenblatt!O330&gt;Datenblatt!$X$7),100,IF(AND($C330=11,Datenblatt!O330&gt;Datenblatt!$X$8),100,IF(Übersicht!$C330=13,Datenblatt!$B$11*Datenblatt!O330^3+Datenblatt!$C$11*Datenblatt!O330^2+Datenblatt!$D$11*Datenblatt!O330+Datenblatt!$E$11,IF(Übersicht!$C330=14,Datenblatt!$B$12*Datenblatt!O330^3+Datenblatt!$C$12*Datenblatt!O330^2+Datenblatt!$D$12*Datenblatt!O330+Datenblatt!$E$12,IF(Übersicht!$C330=15,Datenblatt!$B$13*Datenblatt!O330^3+Datenblatt!$C$13*Datenblatt!O330^2+Datenblatt!$D$13*Datenblatt!O330+Datenblatt!$E$13,IF(Übersicht!$C330=16,Datenblatt!$B$14*Datenblatt!O330^3+Datenblatt!$C$14*Datenblatt!O330^2+Datenblatt!$D$14*Datenblatt!O330+Datenblatt!$E$14,IF(Übersicht!$C330=12,Datenblatt!$B$15*Datenblatt!O330^3+Datenblatt!$C$15*Datenblatt!O330^2+Datenblatt!$D$15*Datenblatt!O330+Datenblatt!$E$15,IF(Übersicht!$C330=11,Datenblatt!$B$16*Datenblatt!O330^3+Datenblatt!$C$16*Datenblatt!O330^2+Datenblatt!$D$16*Datenblatt!O330+Datenblatt!$E$16,0))))))))))))))))))</f>
        <v>#DIV/0!</v>
      </c>
      <c r="N330">
        <f>IF(AND($C330=13,H330&lt;Datenblatt!$AA$3),0,IF(AND($C330=14,H330&lt;Datenblatt!$AA$4),0,IF(AND($C330=15,H330&lt;Datenblatt!$AA$5),0,IF(AND($C330=16,H330&lt;Datenblatt!$AA$6),0,IF(AND($C330=12,H330&lt;Datenblatt!$AA$7),0,IF(AND($C330=11,H330&lt;Datenblatt!$AA$8),0,IF(AND($C330=13,H330&gt;Datenblatt!$Z$3),100,IF(AND($C330=14,H330&gt;Datenblatt!$Z$4),100,IF(AND($C330=15,H330&gt;Datenblatt!$Z$5),100,IF(AND($C330=16,H330&gt;Datenblatt!$Z$6),100,IF(AND($C330=12,H330&gt;Datenblatt!$Z$7),100,IF(AND($C330=11,H330&gt;Datenblatt!$Z$8),100,IF($C330=13,(Datenblatt!$B$19*Übersicht!H330^3)+(Datenblatt!$C$19*Übersicht!H330^2)+(Datenblatt!$D$19*Übersicht!H330)+Datenblatt!$E$19,IF($C330=14,(Datenblatt!$B$20*Übersicht!H330^3)+(Datenblatt!$C$20*Übersicht!H330^2)+(Datenblatt!$D$20*Übersicht!H330)+Datenblatt!$E$20,IF($C330=15,(Datenblatt!$B$21*Übersicht!H330^3)+(Datenblatt!$C$21*Übersicht!H330^2)+(Datenblatt!$D$21*Übersicht!H330)+Datenblatt!$E$21,IF($C330=16,(Datenblatt!$B$22*Übersicht!H330^3)+(Datenblatt!$C$22*Übersicht!H330^2)+(Datenblatt!$D$22*Übersicht!H330)+Datenblatt!$E$22,IF($C330=12,(Datenblatt!$B$23*Übersicht!H330^3)+(Datenblatt!$C$23*Übersicht!H330^2)+(Datenblatt!$D$23*Übersicht!H330)+Datenblatt!$E$23,IF($C330=11,(Datenblatt!$B$24*Übersicht!H330^3)+(Datenblatt!$C$24*Übersicht!H330^2)+(Datenblatt!$D$24*Übersicht!H330)+Datenblatt!$E$24,0))))))))))))))))))</f>
        <v>0</v>
      </c>
      <c r="O330">
        <f>IF(AND(I330="",C330=11),Datenblatt!$I$26,IF(AND(I330="",C330=12),Datenblatt!$I$26,IF(AND(I330="",C330=16),Datenblatt!$I$27,IF(AND(I330="",C330=15),Datenblatt!$I$26,IF(AND(I330="",C330=14),Datenblatt!$I$26,IF(AND(I330="",C330=13),Datenblatt!$I$26,IF(AND($C330=13,I330&gt;Datenblatt!$AC$3),0,IF(AND($C330=14,I330&gt;Datenblatt!$AC$4),0,IF(AND($C330=15,I330&gt;Datenblatt!$AC$5),0,IF(AND($C330=16,I330&gt;Datenblatt!$AC$6),0,IF(AND($C330=12,I330&gt;Datenblatt!$AC$7),0,IF(AND($C330=11,I330&gt;Datenblatt!$AC$8),0,IF(AND($C330=13,I330&lt;Datenblatt!$AB$3),100,IF(AND($C330=14,I330&lt;Datenblatt!$AB$4),100,IF(AND($C330=15,I330&lt;Datenblatt!$AB$5),100,IF(AND($C330=16,I330&lt;Datenblatt!$AB$6),100,IF(AND($C330=12,I330&lt;Datenblatt!$AB$7),100,IF(AND($C330=11,I330&lt;Datenblatt!$AB$8),100,IF($C330=13,(Datenblatt!$B$27*Übersicht!I330^3)+(Datenblatt!$C$27*Übersicht!I330^2)+(Datenblatt!$D$27*Übersicht!I330)+Datenblatt!$E$27,IF($C330=14,(Datenblatt!$B$28*Übersicht!I330^3)+(Datenblatt!$C$28*Übersicht!I330^2)+(Datenblatt!$D$28*Übersicht!I330)+Datenblatt!$E$28,IF($C330=15,(Datenblatt!$B$29*Übersicht!I330^3)+(Datenblatt!$C$29*Übersicht!I330^2)+(Datenblatt!$D$29*Übersicht!I330)+Datenblatt!$E$29,IF($C330=16,(Datenblatt!$B$30*Übersicht!I330^3)+(Datenblatt!$C$30*Übersicht!I330^2)+(Datenblatt!$D$30*Übersicht!I330)+Datenblatt!$E$30,IF($C330=12,(Datenblatt!$B$31*Übersicht!I330^3)+(Datenblatt!$C$31*Übersicht!I330^2)+(Datenblatt!$D$31*Übersicht!I330)+Datenblatt!$E$31,IF($C330=11,(Datenblatt!$B$32*Übersicht!I330^3)+(Datenblatt!$C$32*Übersicht!I330^2)+(Datenblatt!$D$32*Übersicht!I330)+Datenblatt!$E$32,0))))))))))))))))))))))))</f>
        <v>0</v>
      </c>
      <c r="P330">
        <f>IF(AND(I330="",C330=11),Datenblatt!$I$29,IF(AND(I330="",C330=12),Datenblatt!$I$29,IF(AND(I330="",C330=16),Datenblatt!$I$29,IF(AND(I330="",C330=15),Datenblatt!$I$29,IF(AND(I330="",C330=14),Datenblatt!$I$29,IF(AND(I330="",C330=13),Datenblatt!$I$29,IF(AND($C330=13,I330&gt;Datenblatt!$AC$3),0,IF(AND($C330=14,I330&gt;Datenblatt!$AC$4),0,IF(AND($C330=15,I330&gt;Datenblatt!$AC$5),0,IF(AND($C330=16,I330&gt;Datenblatt!$AC$6),0,IF(AND($C330=12,I330&gt;Datenblatt!$AC$7),0,IF(AND($C330=11,I330&gt;Datenblatt!$AC$8),0,IF(AND($C330=13,I330&lt;Datenblatt!$AB$3),100,IF(AND($C330=14,I330&lt;Datenblatt!$AB$4),100,IF(AND($C330=15,I330&lt;Datenblatt!$AB$5),100,IF(AND($C330=16,I330&lt;Datenblatt!$AB$6),100,IF(AND($C330=12,I330&lt;Datenblatt!$AB$7),100,IF(AND($C330=11,I330&lt;Datenblatt!$AB$8),100,IF($C330=13,(Datenblatt!$B$27*Übersicht!I330^3)+(Datenblatt!$C$27*Übersicht!I330^2)+(Datenblatt!$D$27*Übersicht!I330)+Datenblatt!$E$27,IF($C330=14,(Datenblatt!$B$28*Übersicht!I330^3)+(Datenblatt!$C$28*Übersicht!I330^2)+(Datenblatt!$D$28*Übersicht!I330)+Datenblatt!$E$28,IF($C330=15,(Datenblatt!$B$29*Übersicht!I330^3)+(Datenblatt!$C$29*Übersicht!I330^2)+(Datenblatt!$D$29*Übersicht!I330)+Datenblatt!$E$29,IF($C330=16,(Datenblatt!$B$30*Übersicht!I330^3)+(Datenblatt!$C$30*Übersicht!I330^2)+(Datenblatt!$D$30*Übersicht!I330)+Datenblatt!$E$30,IF($C330=12,(Datenblatt!$B$31*Übersicht!I330^3)+(Datenblatt!$C$31*Übersicht!I330^2)+(Datenblatt!$D$31*Übersicht!I330)+Datenblatt!$E$31,IF($C330=11,(Datenblatt!$B$32*Übersicht!I330^3)+(Datenblatt!$C$32*Übersicht!I330^2)+(Datenblatt!$D$32*Übersicht!I330)+Datenblatt!$E$32,0))))))))))))))))))))))))</f>
        <v>0</v>
      </c>
      <c r="Q330" s="2" t="e">
        <f t="shared" si="20"/>
        <v>#DIV/0!</v>
      </c>
      <c r="R330" s="2" t="e">
        <f t="shared" si="21"/>
        <v>#DIV/0!</v>
      </c>
      <c r="T330" s="2"/>
      <c r="U330" s="2">
        <f>Datenblatt!$I$10</f>
        <v>63</v>
      </c>
      <c r="V330" s="2">
        <f>Datenblatt!$I$18</f>
        <v>62</v>
      </c>
      <c r="W330" s="2">
        <f>Datenblatt!$I$26</f>
        <v>56</v>
      </c>
      <c r="X330" s="2">
        <f>Datenblatt!$I$34</f>
        <v>58</v>
      </c>
      <c r="Y330" s="7" t="e">
        <f t="shared" si="22"/>
        <v>#DIV/0!</v>
      </c>
      <c r="AA330" s="2">
        <f>Datenblatt!$I$5</f>
        <v>73</v>
      </c>
      <c r="AB330">
        <f>Datenblatt!$I$13</f>
        <v>80</v>
      </c>
      <c r="AC330">
        <f>Datenblatt!$I$21</f>
        <v>80</v>
      </c>
      <c r="AD330">
        <f>Datenblatt!$I$29</f>
        <v>71</v>
      </c>
      <c r="AE330">
        <f>Datenblatt!$I$37</f>
        <v>75</v>
      </c>
      <c r="AF330" s="7" t="e">
        <f t="shared" si="23"/>
        <v>#DIV/0!</v>
      </c>
    </row>
    <row r="331" spans="11:32" ht="18.75" x14ac:dyDescent="0.3">
      <c r="K331" s="3" t="e">
        <f>IF(AND($C331=13,Datenblatt!M331&lt;Datenblatt!$S$3),0,IF(AND($C331=14,Datenblatt!M331&lt;Datenblatt!$S$4),0,IF(AND($C331=15,Datenblatt!M331&lt;Datenblatt!$S$5),0,IF(AND($C331=16,Datenblatt!M331&lt;Datenblatt!$S$6),0,IF(AND($C331=12,Datenblatt!M331&lt;Datenblatt!$S$7),0,IF(AND($C331=11,Datenblatt!M331&lt;Datenblatt!$S$8),0,IF(AND($C331=13,Datenblatt!M331&gt;Datenblatt!$R$3),100,IF(AND($C331=14,Datenblatt!M331&gt;Datenblatt!$R$4),100,IF(AND($C331=15,Datenblatt!M331&gt;Datenblatt!$R$5),100,IF(AND($C331=16,Datenblatt!M331&gt;Datenblatt!$R$6),100,IF(AND($C331=12,Datenblatt!M331&gt;Datenblatt!$R$7),100,IF(AND($C331=11,Datenblatt!M331&gt;Datenblatt!$R$8),100,IF(Übersicht!$C331=13,Datenblatt!$B$35*Datenblatt!M331^3+Datenblatt!$C$35*Datenblatt!M331^2+Datenblatt!$D$35*Datenblatt!M331+Datenblatt!$E$35,IF(Übersicht!$C331=14,Datenblatt!$B$36*Datenblatt!M331^3+Datenblatt!$C$36*Datenblatt!M331^2+Datenblatt!$D$36*Datenblatt!M331+Datenblatt!$E$36,IF(Übersicht!$C331=15,Datenblatt!$B$37*Datenblatt!M331^3+Datenblatt!$C$37*Datenblatt!M331^2+Datenblatt!$D$37*Datenblatt!M331+Datenblatt!$E$37,IF(Übersicht!$C331=16,Datenblatt!$B$38*Datenblatt!M331^3+Datenblatt!$C$38*Datenblatt!M331^2+Datenblatt!$D$38*Datenblatt!M331+Datenblatt!$E$38,IF(Übersicht!$C331=12,Datenblatt!$B$39*Datenblatt!M331^3+Datenblatt!$C$39*Datenblatt!M331^2+Datenblatt!$D$39*Datenblatt!M331+Datenblatt!$E$39,IF(Übersicht!$C331=11,Datenblatt!$B$40*Datenblatt!M331^3+Datenblatt!$C$40*Datenblatt!M331^2+Datenblatt!$D$40*Datenblatt!M331+Datenblatt!$E$40,0))))))))))))))))))</f>
        <v>#DIV/0!</v>
      </c>
      <c r="L331" s="3"/>
      <c r="M331" t="e">
        <f>IF(AND(Übersicht!$C331=13,Datenblatt!O331&lt;Datenblatt!$Y$3),0,IF(AND(Übersicht!$C331=14,Datenblatt!O331&lt;Datenblatt!$Y$4),0,IF(AND(Übersicht!$C331=15,Datenblatt!O331&lt;Datenblatt!$Y$5),0,IF(AND(Übersicht!$C331=16,Datenblatt!O331&lt;Datenblatt!$Y$6),0,IF(AND(Übersicht!$C331=12,Datenblatt!O331&lt;Datenblatt!$Y$7),0,IF(AND(Übersicht!$C331=11,Datenblatt!O331&lt;Datenblatt!$Y$8),0,IF(AND($C331=13,Datenblatt!O331&gt;Datenblatt!$X$3),100,IF(AND($C331=14,Datenblatt!O331&gt;Datenblatt!$X$4),100,IF(AND($C331=15,Datenblatt!O331&gt;Datenblatt!$X$5),100,IF(AND($C331=16,Datenblatt!O331&gt;Datenblatt!$X$6),100,IF(AND($C331=12,Datenblatt!O331&gt;Datenblatt!$X$7),100,IF(AND($C331=11,Datenblatt!O331&gt;Datenblatt!$X$8),100,IF(Übersicht!$C331=13,Datenblatt!$B$11*Datenblatt!O331^3+Datenblatt!$C$11*Datenblatt!O331^2+Datenblatt!$D$11*Datenblatt!O331+Datenblatt!$E$11,IF(Übersicht!$C331=14,Datenblatt!$B$12*Datenblatt!O331^3+Datenblatt!$C$12*Datenblatt!O331^2+Datenblatt!$D$12*Datenblatt!O331+Datenblatt!$E$12,IF(Übersicht!$C331=15,Datenblatt!$B$13*Datenblatt!O331^3+Datenblatt!$C$13*Datenblatt!O331^2+Datenblatt!$D$13*Datenblatt!O331+Datenblatt!$E$13,IF(Übersicht!$C331=16,Datenblatt!$B$14*Datenblatt!O331^3+Datenblatt!$C$14*Datenblatt!O331^2+Datenblatt!$D$14*Datenblatt!O331+Datenblatt!$E$14,IF(Übersicht!$C331=12,Datenblatt!$B$15*Datenblatt!O331^3+Datenblatt!$C$15*Datenblatt!O331^2+Datenblatt!$D$15*Datenblatt!O331+Datenblatt!$E$15,IF(Übersicht!$C331=11,Datenblatt!$B$16*Datenblatt!O331^3+Datenblatt!$C$16*Datenblatt!O331^2+Datenblatt!$D$16*Datenblatt!O331+Datenblatt!$E$16,0))))))))))))))))))</f>
        <v>#DIV/0!</v>
      </c>
      <c r="N331">
        <f>IF(AND($C331=13,H331&lt;Datenblatt!$AA$3),0,IF(AND($C331=14,H331&lt;Datenblatt!$AA$4),0,IF(AND($C331=15,H331&lt;Datenblatt!$AA$5),0,IF(AND($C331=16,H331&lt;Datenblatt!$AA$6),0,IF(AND($C331=12,H331&lt;Datenblatt!$AA$7),0,IF(AND($C331=11,H331&lt;Datenblatt!$AA$8),0,IF(AND($C331=13,H331&gt;Datenblatt!$Z$3),100,IF(AND($C331=14,H331&gt;Datenblatt!$Z$4),100,IF(AND($C331=15,H331&gt;Datenblatt!$Z$5),100,IF(AND($C331=16,H331&gt;Datenblatt!$Z$6),100,IF(AND($C331=12,H331&gt;Datenblatt!$Z$7),100,IF(AND($C331=11,H331&gt;Datenblatt!$Z$8),100,IF($C331=13,(Datenblatt!$B$19*Übersicht!H331^3)+(Datenblatt!$C$19*Übersicht!H331^2)+(Datenblatt!$D$19*Übersicht!H331)+Datenblatt!$E$19,IF($C331=14,(Datenblatt!$B$20*Übersicht!H331^3)+(Datenblatt!$C$20*Übersicht!H331^2)+(Datenblatt!$D$20*Übersicht!H331)+Datenblatt!$E$20,IF($C331=15,(Datenblatt!$B$21*Übersicht!H331^3)+(Datenblatt!$C$21*Übersicht!H331^2)+(Datenblatt!$D$21*Übersicht!H331)+Datenblatt!$E$21,IF($C331=16,(Datenblatt!$B$22*Übersicht!H331^3)+(Datenblatt!$C$22*Übersicht!H331^2)+(Datenblatt!$D$22*Übersicht!H331)+Datenblatt!$E$22,IF($C331=12,(Datenblatt!$B$23*Übersicht!H331^3)+(Datenblatt!$C$23*Übersicht!H331^2)+(Datenblatt!$D$23*Übersicht!H331)+Datenblatt!$E$23,IF($C331=11,(Datenblatt!$B$24*Übersicht!H331^3)+(Datenblatt!$C$24*Übersicht!H331^2)+(Datenblatt!$D$24*Übersicht!H331)+Datenblatt!$E$24,0))))))))))))))))))</f>
        <v>0</v>
      </c>
      <c r="O331">
        <f>IF(AND(I331="",C331=11),Datenblatt!$I$26,IF(AND(I331="",C331=12),Datenblatt!$I$26,IF(AND(I331="",C331=16),Datenblatt!$I$27,IF(AND(I331="",C331=15),Datenblatt!$I$26,IF(AND(I331="",C331=14),Datenblatt!$I$26,IF(AND(I331="",C331=13),Datenblatt!$I$26,IF(AND($C331=13,I331&gt;Datenblatt!$AC$3),0,IF(AND($C331=14,I331&gt;Datenblatt!$AC$4),0,IF(AND($C331=15,I331&gt;Datenblatt!$AC$5),0,IF(AND($C331=16,I331&gt;Datenblatt!$AC$6),0,IF(AND($C331=12,I331&gt;Datenblatt!$AC$7),0,IF(AND($C331=11,I331&gt;Datenblatt!$AC$8),0,IF(AND($C331=13,I331&lt;Datenblatt!$AB$3),100,IF(AND($C331=14,I331&lt;Datenblatt!$AB$4),100,IF(AND($C331=15,I331&lt;Datenblatt!$AB$5),100,IF(AND($C331=16,I331&lt;Datenblatt!$AB$6),100,IF(AND($C331=12,I331&lt;Datenblatt!$AB$7),100,IF(AND($C331=11,I331&lt;Datenblatt!$AB$8),100,IF($C331=13,(Datenblatt!$B$27*Übersicht!I331^3)+(Datenblatt!$C$27*Übersicht!I331^2)+(Datenblatt!$D$27*Übersicht!I331)+Datenblatt!$E$27,IF($C331=14,(Datenblatt!$B$28*Übersicht!I331^3)+(Datenblatt!$C$28*Übersicht!I331^2)+(Datenblatt!$D$28*Übersicht!I331)+Datenblatt!$E$28,IF($C331=15,(Datenblatt!$B$29*Übersicht!I331^3)+(Datenblatt!$C$29*Übersicht!I331^2)+(Datenblatt!$D$29*Übersicht!I331)+Datenblatt!$E$29,IF($C331=16,(Datenblatt!$B$30*Übersicht!I331^3)+(Datenblatt!$C$30*Übersicht!I331^2)+(Datenblatt!$D$30*Übersicht!I331)+Datenblatt!$E$30,IF($C331=12,(Datenblatt!$B$31*Übersicht!I331^3)+(Datenblatt!$C$31*Übersicht!I331^2)+(Datenblatt!$D$31*Übersicht!I331)+Datenblatt!$E$31,IF($C331=11,(Datenblatt!$B$32*Übersicht!I331^3)+(Datenblatt!$C$32*Übersicht!I331^2)+(Datenblatt!$D$32*Übersicht!I331)+Datenblatt!$E$32,0))))))))))))))))))))))))</f>
        <v>0</v>
      </c>
      <c r="P331">
        <f>IF(AND(I331="",C331=11),Datenblatt!$I$29,IF(AND(I331="",C331=12),Datenblatt!$I$29,IF(AND(I331="",C331=16),Datenblatt!$I$29,IF(AND(I331="",C331=15),Datenblatt!$I$29,IF(AND(I331="",C331=14),Datenblatt!$I$29,IF(AND(I331="",C331=13),Datenblatt!$I$29,IF(AND($C331=13,I331&gt;Datenblatt!$AC$3),0,IF(AND($C331=14,I331&gt;Datenblatt!$AC$4),0,IF(AND($C331=15,I331&gt;Datenblatt!$AC$5),0,IF(AND($C331=16,I331&gt;Datenblatt!$AC$6),0,IF(AND($C331=12,I331&gt;Datenblatt!$AC$7),0,IF(AND($C331=11,I331&gt;Datenblatt!$AC$8),0,IF(AND($C331=13,I331&lt;Datenblatt!$AB$3),100,IF(AND($C331=14,I331&lt;Datenblatt!$AB$4),100,IF(AND($C331=15,I331&lt;Datenblatt!$AB$5),100,IF(AND($C331=16,I331&lt;Datenblatt!$AB$6),100,IF(AND($C331=12,I331&lt;Datenblatt!$AB$7),100,IF(AND($C331=11,I331&lt;Datenblatt!$AB$8),100,IF($C331=13,(Datenblatt!$B$27*Übersicht!I331^3)+(Datenblatt!$C$27*Übersicht!I331^2)+(Datenblatt!$D$27*Übersicht!I331)+Datenblatt!$E$27,IF($C331=14,(Datenblatt!$B$28*Übersicht!I331^3)+(Datenblatt!$C$28*Übersicht!I331^2)+(Datenblatt!$D$28*Übersicht!I331)+Datenblatt!$E$28,IF($C331=15,(Datenblatt!$B$29*Übersicht!I331^3)+(Datenblatt!$C$29*Übersicht!I331^2)+(Datenblatt!$D$29*Übersicht!I331)+Datenblatt!$E$29,IF($C331=16,(Datenblatt!$B$30*Übersicht!I331^3)+(Datenblatt!$C$30*Übersicht!I331^2)+(Datenblatt!$D$30*Übersicht!I331)+Datenblatt!$E$30,IF($C331=12,(Datenblatt!$B$31*Übersicht!I331^3)+(Datenblatt!$C$31*Übersicht!I331^2)+(Datenblatt!$D$31*Übersicht!I331)+Datenblatt!$E$31,IF($C331=11,(Datenblatt!$B$32*Übersicht!I331^3)+(Datenblatt!$C$32*Übersicht!I331^2)+(Datenblatt!$D$32*Übersicht!I331)+Datenblatt!$E$32,0))))))))))))))))))))))))</f>
        <v>0</v>
      </c>
      <c r="Q331" s="2" t="e">
        <f t="shared" si="20"/>
        <v>#DIV/0!</v>
      </c>
      <c r="R331" s="2" t="e">
        <f t="shared" si="21"/>
        <v>#DIV/0!</v>
      </c>
      <c r="T331" s="2"/>
      <c r="U331" s="2">
        <f>Datenblatt!$I$10</f>
        <v>63</v>
      </c>
      <c r="V331" s="2">
        <f>Datenblatt!$I$18</f>
        <v>62</v>
      </c>
      <c r="W331" s="2">
        <f>Datenblatt!$I$26</f>
        <v>56</v>
      </c>
      <c r="X331" s="2">
        <f>Datenblatt!$I$34</f>
        <v>58</v>
      </c>
      <c r="Y331" s="7" t="e">
        <f t="shared" si="22"/>
        <v>#DIV/0!</v>
      </c>
      <c r="AA331" s="2">
        <f>Datenblatt!$I$5</f>
        <v>73</v>
      </c>
      <c r="AB331">
        <f>Datenblatt!$I$13</f>
        <v>80</v>
      </c>
      <c r="AC331">
        <f>Datenblatt!$I$21</f>
        <v>80</v>
      </c>
      <c r="AD331">
        <f>Datenblatt!$I$29</f>
        <v>71</v>
      </c>
      <c r="AE331">
        <f>Datenblatt!$I$37</f>
        <v>75</v>
      </c>
      <c r="AF331" s="7" t="e">
        <f t="shared" si="23"/>
        <v>#DIV/0!</v>
      </c>
    </row>
    <row r="332" spans="11:32" ht="18.75" x14ac:dyDescent="0.3">
      <c r="K332" s="3" t="e">
        <f>IF(AND($C332=13,Datenblatt!M332&lt;Datenblatt!$S$3),0,IF(AND($C332=14,Datenblatt!M332&lt;Datenblatt!$S$4),0,IF(AND($C332=15,Datenblatt!M332&lt;Datenblatt!$S$5),0,IF(AND($C332=16,Datenblatt!M332&lt;Datenblatt!$S$6),0,IF(AND($C332=12,Datenblatt!M332&lt;Datenblatt!$S$7),0,IF(AND($C332=11,Datenblatt!M332&lt;Datenblatt!$S$8),0,IF(AND($C332=13,Datenblatt!M332&gt;Datenblatt!$R$3),100,IF(AND($C332=14,Datenblatt!M332&gt;Datenblatt!$R$4),100,IF(AND($C332=15,Datenblatt!M332&gt;Datenblatt!$R$5),100,IF(AND($C332=16,Datenblatt!M332&gt;Datenblatt!$R$6),100,IF(AND($C332=12,Datenblatt!M332&gt;Datenblatt!$R$7),100,IF(AND($C332=11,Datenblatt!M332&gt;Datenblatt!$R$8),100,IF(Übersicht!$C332=13,Datenblatt!$B$35*Datenblatt!M332^3+Datenblatt!$C$35*Datenblatt!M332^2+Datenblatt!$D$35*Datenblatt!M332+Datenblatt!$E$35,IF(Übersicht!$C332=14,Datenblatt!$B$36*Datenblatt!M332^3+Datenblatt!$C$36*Datenblatt!M332^2+Datenblatt!$D$36*Datenblatt!M332+Datenblatt!$E$36,IF(Übersicht!$C332=15,Datenblatt!$B$37*Datenblatt!M332^3+Datenblatt!$C$37*Datenblatt!M332^2+Datenblatt!$D$37*Datenblatt!M332+Datenblatt!$E$37,IF(Übersicht!$C332=16,Datenblatt!$B$38*Datenblatt!M332^3+Datenblatt!$C$38*Datenblatt!M332^2+Datenblatt!$D$38*Datenblatt!M332+Datenblatt!$E$38,IF(Übersicht!$C332=12,Datenblatt!$B$39*Datenblatt!M332^3+Datenblatt!$C$39*Datenblatt!M332^2+Datenblatt!$D$39*Datenblatt!M332+Datenblatt!$E$39,IF(Übersicht!$C332=11,Datenblatt!$B$40*Datenblatt!M332^3+Datenblatt!$C$40*Datenblatt!M332^2+Datenblatt!$D$40*Datenblatt!M332+Datenblatt!$E$40,0))))))))))))))))))</f>
        <v>#DIV/0!</v>
      </c>
      <c r="L332" s="3"/>
      <c r="M332" t="e">
        <f>IF(AND(Übersicht!$C332=13,Datenblatt!O332&lt;Datenblatt!$Y$3),0,IF(AND(Übersicht!$C332=14,Datenblatt!O332&lt;Datenblatt!$Y$4),0,IF(AND(Übersicht!$C332=15,Datenblatt!O332&lt;Datenblatt!$Y$5),0,IF(AND(Übersicht!$C332=16,Datenblatt!O332&lt;Datenblatt!$Y$6),0,IF(AND(Übersicht!$C332=12,Datenblatt!O332&lt;Datenblatt!$Y$7),0,IF(AND(Übersicht!$C332=11,Datenblatt!O332&lt;Datenblatt!$Y$8),0,IF(AND($C332=13,Datenblatt!O332&gt;Datenblatt!$X$3),100,IF(AND($C332=14,Datenblatt!O332&gt;Datenblatt!$X$4),100,IF(AND($C332=15,Datenblatt!O332&gt;Datenblatt!$X$5),100,IF(AND($C332=16,Datenblatt!O332&gt;Datenblatt!$X$6),100,IF(AND($C332=12,Datenblatt!O332&gt;Datenblatt!$X$7),100,IF(AND($C332=11,Datenblatt!O332&gt;Datenblatt!$X$8),100,IF(Übersicht!$C332=13,Datenblatt!$B$11*Datenblatt!O332^3+Datenblatt!$C$11*Datenblatt!O332^2+Datenblatt!$D$11*Datenblatt!O332+Datenblatt!$E$11,IF(Übersicht!$C332=14,Datenblatt!$B$12*Datenblatt!O332^3+Datenblatt!$C$12*Datenblatt!O332^2+Datenblatt!$D$12*Datenblatt!O332+Datenblatt!$E$12,IF(Übersicht!$C332=15,Datenblatt!$B$13*Datenblatt!O332^3+Datenblatt!$C$13*Datenblatt!O332^2+Datenblatt!$D$13*Datenblatt!O332+Datenblatt!$E$13,IF(Übersicht!$C332=16,Datenblatt!$B$14*Datenblatt!O332^3+Datenblatt!$C$14*Datenblatt!O332^2+Datenblatt!$D$14*Datenblatt!O332+Datenblatt!$E$14,IF(Übersicht!$C332=12,Datenblatt!$B$15*Datenblatt!O332^3+Datenblatt!$C$15*Datenblatt!O332^2+Datenblatt!$D$15*Datenblatt!O332+Datenblatt!$E$15,IF(Übersicht!$C332=11,Datenblatt!$B$16*Datenblatt!O332^3+Datenblatt!$C$16*Datenblatt!O332^2+Datenblatt!$D$16*Datenblatt!O332+Datenblatt!$E$16,0))))))))))))))))))</f>
        <v>#DIV/0!</v>
      </c>
      <c r="N332">
        <f>IF(AND($C332=13,H332&lt;Datenblatt!$AA$3),0,IF(AND($C332=14,H332&lt;Datenblatt!$AA$4),0,IF(AND($C332=15,H332&lt;Datenblatt!$AA$5),0,IF(AND($C332=16,H332&lt;Datenblatt!$AA$6),0,IF(AND($C332=12,H332&lt;Datenblatt!$AA$7),0,IF(AND($C332=11,H332&lt;Datenblatt!$AA$8),0,IF(AND($C332=13,H332&gt;Datenblatt!$Z$3),100,IF(AND($C332=14,H332&gt;Datenblatt!$Z$4),100,IF(AND($C332=15,H332&gt;Datenblatt!$Z$5),100,IF(AND($C332=16,H332&gt;Datenblatt!$Z$6),100,IF(AND($C332=12,H332&gt;Datenblatt!$Z$7),100,IF(AND($C332=11,H332&gt;Datenblatt!$Z$8),100,IF($C332=13,(Datenblatt!$B$19*Übersicht!H332^3)+(Datenblatt!$C$19*Übersicht!H332^2)+(Datenblatt!$D$19*Übersicht!H332)+Datenblatt!$E$19,IF($C332=14,(Datenblatt!$B$20*Übersicht!H332^3)+(Datenblatt!$C$20*Übersicht!H332^2)+(Datenblatt!$D$20*Übersicht!H332)+Datenblatt!$E$20,IF($C332=15,(Datenblatt!$B$21*Übersicht!H332^3)+(Datenblatt!$C$21*Übersicht!H332^2)+(Datenblatt!$D$21*Übersicht!H332)+Datenblatt!$E$21,IF($C332=16,(Datenblatt!$B$22*Übersicht!H332^3)+(Datenblatt!$C$22*Übersicht!H332^2)+(Datenblatt!$D$22*Übersicht!H332)+Datenblatt!$E$22,IF($C332=12,(Datenblatt!$B$23*Übersicht!H332^3)+(Datenblatt!$C$23*Übersicht!H332^2)+(Datenblatt!$D$23*Übersicht!H332)+Datenblatt!$E$23,IF($C332=11,(Datenblatt!$B$24*Übersicht!H332^3)+(Datenblatt!$C$24*Übersicht!H332^2)+(Datenblatt!$D$24*Übersicht!H332)+Datenblatt!$E$24,0))))))))))))))))))</f>
        <v>0</v>
      </c>
      <c r="O332">
        <f>IF(AND(I332="",C332=11),Datenblatt!$I$26,IF(AND(I332="",C332=12),Datenblatt!$I$26,IF(AND(I332="",C332=16),Datenblatt!$I$27,IF(AND(I332="",C332=15),Datenblatt!$I$26,IF(AND(I332="",C332=14),Datenblatt!$I$26,IF(AND(I332="",C332=13),Datenblatt!$I$26,IF(AND($C332=13,I332&gt;Datenblatt!$AC$3),0,IF(AND($C332=14,I332&gt;Datenblatt!$AC$4),0,IF(AND($C332=15,I332&gt;Datenblatt!$AC$5),0,IF(AND($C332=16,I332&gt;Datenblatt!$AC$6),0,IF(AND($C332=12,I332&gt;Datenblatt!$AC$7),0,IF(AND($C332=11,I332&gt;Datenblatt!$AC$8),0,IF(AND($C332=13,I332&lt;Datenblatt!$AB$3),100,IF(AND($C332=14,I332&lt;Datenblatt!$AB$4),100,IF(AND($C332=15,I332&lt;Datenblatt!$AB$5),100,IF(AND($C332=16,I332&lt;Datenblatt!$AB$6),100,IF(AND($C332=12,I332&lt;Datenblatt!$AB$7),100,IF(AND($C332=11,I332&lt;Datenblatt!$AB$8),100,IF($C332=13,(Datenblatt!$B$27*Übersicht!I332^3)+(Datenblatt!$C$27*Übersicht!I332^2)+(Datenblatt!$D$27*Übersicht!I332)+Datenblatt!$E$27,IF($C332=14,(Datenblatt!$B$28*Übersicht!I332^3)+(Datenblatt!$C$28*Übersicht!I332^2)+(Datenblatt!$D$28*Übersicht!I332)+Datenblatt!$E$28,IF($C332=15,(Datenblatt!$B$29*Übersicht!I332^3)+(Datenblatt!$C$29*Übersicht!I332^2)+(Datenblatt!$D$29*Übersicht!I332)+Datenblatt!$E$29,IF($C332=16,(Datenblatt!$B$30*Übersicht!I332^3)+(Datenblatt!$C$30*Übersicht!I332^2)+(Datenblatt!$D$30*Übersicht!I332)+Datenblatt!$E$30,IF($C332=12,(Datenblatt!$B$31*Übersicht!I332^3)+(Datenblatt!$C$31*Übersicht!I332^2)+(Datenblatt!$D$31*Übersicht!I332)+Datenblatt!$E$31,IF($C332=11,(Datenblatt!$B$32*Übersicht!I332^3)+(Datenblatt!$C$32*Übersicht!I332^2)+(Datenblatt!$D$32*Übersicht!I332)+Datenblatt!$E$32,0))))))))))))))))))))))))</f>
        <v>0</v>
      </c>
      <c r="P332">
        <f>IF(AND(I332="",C332=11),Datenblatt!$I$29,IF(AND(I332="",C332=12),Datenblatt!$I$29,IF(AND(I332="",C332=16),Datenblatt!$I$29,IF(AND(I332="",C332=15),Datenblatt!$I$29,IF(AND(I332="",C332=14),Datenblatt!$I$29,IF(AND(I332="",C332=13),Datenblatt!$I$29,IF(AND($C332=13,I332&gt;Datenblatt!$AC$3),0,IF(AND($C332=14,I332&gt;Datenblatt!$AC$4),0,IF(AND($C332=15,I332&gt;Datenblatt!$AC$5),0,IF(AND($C332=16,I332&gt;Datenblatt!$AC$6),0,IF(AND($C332=12,I332&gt;Datenblatt!$AC$7),0,IF(AND($C332=11,I332&gt;Datenblatt!$AC$8),0,IF(AND($C332=13,I332&lt;Datenblatt!$AB$3),100,IF(AND($C332=14,I332&lt;Datenblatt!$AB$4),100,IF(AND($C332=15,I332&lt;Datenblatt!$AB$5),100,IF(AND($C332=16,I332&lt;Datenblatt!$AB$6),100,IF(AND($C332=12,I332&lt;Datenblatt!$AB$7),100,IF(AND($C332=11,I332&lt;Datenblatt!$AB$8),100,IF($C332=13,(Datenblatt!$B$27*Übersicht!I332^3)+(Datenblatt!$C$27*Übersicht!I332^2)+(Datenblatt!$D$27*Übersicht!I332)+Datenblatt!$E$27,IF($C332=14,(Datenblatt!$B$28*Übersicht!I332^3)+(Datenblatt!$C$28*Übersicht!I332^2)+(Datenblatt!$D$28*Übersicht!I332)+Datenblatt!$E$28,IF($C332=15,(Datenblatt!$B$29*Übersicht!I332^3)+(Datenblatt!$C$29*Übersicht!I332^2)+(Datenblatt!$D$29*Übersicht!I332)+Datenblatt!$E$29,IF($C332=16,(Datenblatt!$B$30*Übersicht!I332^3)+(Datenblatt!$C$30*Übersicht!I332^2)+(Datenblatt!$D$30*Übersicht!I332)+Datenblatt!$E$30,IF($C332=12,(Datenblatt!$B$31*Übersicht!I332^3)+(Datenblatt!$C$31*Übersicht!I332^2)+(Datenblatt!$D$31*Übersicht!I332)+Datenblatt!$E$31,IF($C332=11,(Datenblatt!$B$32*Übersicht!I332^3)+(Datenblatt!$C$32*Übersicht!I332^2)+(Datenblatt!$D$32*Übersicht!I332)+Datenblatt!$E$32,0))))))))))))))))))))))))</f>
        <v>0</v>
      </c>
      <c r="Q332" s="2" t="e">
        <f t="shared" si="20"/>
        <v>#DIV/0!</v>
      </c>
      <c r="R332" s="2" t="e">
        <f t="shared" si="21"/>
        <v>#DIV/0!</v>
      </c>
      <c r="T332" s="2"/>
      <c r="U332" s="2">
        <f>Datenblatt!$I$10</f>
        <v>63</v>
      </c>
      <c r="V332" s="2">
        <f>Datenblatt!$I$18</f>
        <v>62</v>
      </c>
      <c r="W332" s="2">
        <f>Datenblatt!$I$26</f>
        <v>56</v>
      </c>
      <c r="X332" s="2">
        <f>Datenblatt!$I$34</f>
        <v>58</v>
      </c>
      <c r="Y332" s="7" t="e">
        <f t="shared" si="22"/>
        <v>#DIV/0!</v>
      </c>
      <c r="AA332" s="2">
        <f>Datenblatt!$I$5</f>
        <v>73</v>
      </c>
      <c r="AB332">
        <f>Datenblatt!$I$13</f>
        <v>80</v>
      </c>
      <c r="AC332">
        <f>Datenblatt!$I$21</f>
        <v>80</v>
      </c>
      <c r="AD332">
        <f>Datenblatt!$I$29</f>
        <v>71</v>
      </c>
      <c r="AE332">
        <f>Datenblatt!$I$37</f>
        <v>75</v>
      </c>
      <c r="AF332" s="7" t="e">
        <f t="shared" si="23"/>
        <v>#DIV/0!</v>
      </c>
    </row>
    <row r="333" spans="11:32" ht="18.75" x14ac:dyDescent="0.3">
      <c r="K333" s="3" t="e">
        <f>IF(AND($C333=13,Datenblatt!M333&lt;Datenblatt!$S$3),0,IF(AND($C333=14,Datenblatt!M333&lt;Datenblatt!$S$4),0,IF(AND($C333=15,Datenblatt!M333&lt;Datenblatt!$S$5),0,IF(AND($C333=16,Datenblatt!M333&lt;Datenblatt!$S$6),0,IF(AND($C333=12,Datenblatt!M333&lt;Datenblatt!$S$7),0,IF(AND($C333=11,Datenblatt!M333&lt;Datenblatt!$S$8),0,IF(AND($C333=13,Datenblatt!M333&gt;Datenblatt!$R$3),100,IF(AND($C333=14,Datenblatt!M333&gt;Datenblatt!$R$4),100,IF(AND($C333=15,Datenblatt!M333&gt;Datenblatt!$R$5),100,IF(AND($C333=16,Datenblatt!M333&gt;Datenblatt!$R$6),100,IF(AND($C333=12,Datenblatt!M333&gt;Datenblatt!$R$7),100,IF(AND($C333=11,Datenblatt!M333&gt;Datenblatt!$R$8),100,IF(Übersicht!$C333=13,Datenblatt!$B$35*Datenblatt!M333^3+Datenblatt!$C$35*Datenblatt!M333^2+Datenblatt!$D$35*Datenblatt!M333+Datenblatt!$E$35,IF(Übersicht!$C333=14,Datenblatt!$B$36*Datenblatt!M333^3+Datenblatt!$C$36*Datenblatt!M333^2+Datenblatt!$D$36*Datenblatt!M333+Datenblatt!$E$36,IF(Übersicht!$C333=15,Datenblatt!$B$37*Datenblatt!M333^3+Datenblatt!$C$37*Datenblatt!M333^2+Datenblatt!$D$37*Datenblatt!M333+Datenblatt!$E$37,IF(Übersicht!$C333=16,Datenblatt!$B$38*Datenblatt!M333^3+Datenblatt!$C$38*Datenblatt!M333^2+Datenblatt!$D$38*Datenblatt!M333+Datenblatt!$E$38,IF(Übersicht!$C333=12,Datenblatt!$B$39*Datenblatt!M333^3+Datenblatt!$C$39*Datenblatt!M333^2+Datenblatt!$D$39*Datenblatt!M333+Datenblatt!$E$39,IF(Übersicht!$C333=11,Datenblatt!$B$40*Datenblatt!M333^3+Datenblatt!$C$40*Datenblatt!M333^2+Datenblatt!$D$40*Datenblatt!M333+Datenblatt!$E$40,0))))))))))))))))))</f>
        <v>#DIV/0!</v>
      </c>
      <c r="L333" s="3"/>
      <c r="M333" t="e">
        <f>IF(AND(Übersicht!$C333=13,Datenblatt!O333&lt;Datenblatt!$Y$3),0,IF(AND(Übersicht!$C333=14,Datenblatt!O333&lt;Datenblatt!$Y$4),0,IF(AND(Übersicht!$C333=15,Datenblatt!O333&lt;Datenblatt!$Y$5),0,IF(AND(Übersicht!$C333=16,Datenblatt!O333&lt;Datenblatt!$Y$6),0,IF(AND(Übersicht!$C333=12,Datenblatt!O333&lt;Datenblatt!$Y$7),0,IF(AND(Übersicht!$C333=11,Datenblatt!O333&lt;Datenblatt!$Y$8),0,IF(AND($C333=13,Datenblatt!O333&gt;Datenblatt!$X$3),100,IF(AND($C333=14,Datenblatt!O333&gt;Datenblatt!$X$4),100,IF(AND($C333=15,Datenblatt!O333&gt;Datenblatt!$X$5),100,IF(AND($C333=16,Datenblatt!O333&gt;Datenblatt!$X$6),100,IF(AND($C333=12,Datenblatt!O333&gt;Datenblatt!$X$7),100,IF(AND($C333=11,Datenblatt!O333&gt;Datenblatt!$X$8),100,IF(Übersicht!$C333=13,Datenblatt!$B$11*Datenblatt!O333^3+Datenblatt!$C$11*Datenblatt!O333^2+Datenblatt!$D$11*Datenblatt!O333+Datenblatt!$E$11,IF(Übersicht!$C333=14,Datenblatt!$B$12*Datenblatt!O333^3+Datenblatt!$C$12*Datenblatt!O333^2+Datenblatt!$D$12*Datenblatt!O333+Datenblatt!$E$12,IF(Übersicht!$C333=15,Datenblatt!$B$13*Datenblatt!O333^3+Datenblatt!$C$13*Datenblatt!O333^2+Datenblatt!$D$13*Datenblatt!O333+Datenblatt!$E$13,IF(Übersicht!$C333=16,Datenblatt!$B$14*Datenblatt!O333^3+Datenblatt!$C$14*Datenblatt!O333^2+Datenblatt!$D$14*Datenblatt!O333+Datenblatt!$E$14,IF(Übersicht!$C333=12,Datenblatt!$B$15*Datenblatt!O333^3+Datenblatt!$C$15*Datenblatt!O333^2+Datenblatt!$D$15*Datenblatt!O333+Datenblatt!$E$15,IF(Übersicht!$C333=11,Datenblatt!$B$16*Datenblatt!O333^3+Datenblatt!$C$16*Datenblatt!O333^2+Datenblatt!$D$16*Datenblatt!O333+Datenblatt!$E$16,0))))))))))))))))))</f>
        <v>#DIV/0!</v>
      </c>
      <c r="N333">
        <f>IF(AND($C333=13,H333&lt;Datenblatt!$AA$3),0,IF(AND($C333=14,H333&lt;Datenblatt!$AA$4),0,IF(AND($C333=15,H333&lt;Datenblatt!$AA$5),0,IF(AND($C333=16,H333&lt;Datenblatt!$AA$6),0,IF(AND($C333=12,H333&lt;Datenblatt!$AA$7),0,IF(AND($C333=11,H333&lt;Datenblatt!$AA$8),0,IF(AND($C333=13,H333&gt;Datenblatt!$Z$3),100,IF(AND($C333=14,H333&gt;Datenblatt!$Z$4),100,IF(AND($C333=15,H333&gt;Datenblatt!$Z$5),100,IF(AND($C333=16,H333&gt;Datenblatt!$Z$6),100,IF(AND($C333=12,H333&gt;Datenblatt!$Z$7),100,IF(AND($C333=11,H333&gt;Datenblatt!$Z$8),100,IF($C333=13,(Datenblatt!$B$19*Übersicht!H333^3)+(Datenblatt!$C$19*Übersicht!H333^2)+(Datenblatt!$D$19*Übersicht!H333)+Datenblatt!$E$19,IF($C333=14,(Datenblatt!$B$20*Übersicht!H333^3)+(Datenblatt!$C$20*Übersicht!H333^2)+(Datenblatt!$D$20*Übersicht!H333)+Datenblatt!$E$20,IF($C333=15,(Datenblatt!$B$21*Übersicht!H333^3)+(Datenblatt!$C$21*Übersicht!H333^2)+(Datenblatt!$D$21*Übersicht!H333)+Datenblatt!$E$21,IF($C333=16,(Datenblatt!$B$22*Übersicht!H333^3)+(Datenblatt!$C$22*Übersicht!H333^2)+(Datenblatt!$D$22*Übersicht!H333)+Datenblatt!$E$22,IF($C333=12,(Datenblatt!$B$23*Übersicht!H333^3)+(Datenblatt!$C$23*Übersicht!H333^2)+(Datenblatt!$D$23*Übersicht!H333)+Datenblatt!$E$23,IF($C333=11,(Datenblatt!$B$24*Übersicht!H333^3)+(Datenblatt!$C$24*Übersicht!H333^2)+(Datenblatt!$D$24*Übersicht!H333)+Datenblatt!$E$24,0))))))))))))))))))</f>
        <v>0</v>
      </c>
      <c r="O333">
        <f>IF(AND(I333="",C333=11),Datenblatt!$I$26,IF(AND(I333="",C333=12),Datenblatt!$I$26,IF(AND(I333="",C333=16),Datenblatt!$I$27,IF(AND(I333="",C333=15),Datenblatt!$I$26,IF(AND(I333="",C333=14),Datenblatt!$I$26,IF(AND(I333="",C333=13),Datenblatt!$I$26,IF(AND($C333=13,I333&gt;Datenblatt!$AC$3),0,IF(AND($C333=14,I333&gt;Datenblatt!$AC$4),0,IF(AND($C333=15,I333&gt;Datenblatt!$AC$5),0,IF(AND($C333=16,I333&gt;Datenblatt!$AC$6),0,IF(AND($C333=12,I333&gt;Datenblatt!$AC$7),0,IF(AND($C333=11,I333&gt;Datenblatt!$AC$8),0,IF(AND($C333=13,I333&lt;Datenblatt!$AB$3),100,IF(AND($C333=14,I333&lt;Datenblatt!$AB$4),100,IF(AND($C333=15,I333&lt;Datenblatt!$AB$5),100,IF(AND($C333=16,I333&lt;Datenblatt!$AB$6),100,IF(AND($C333=12,I333&lt;Datenblatt!$AB$7),100,IF(AND($C333=11,I333&lt;Datenblatt!$AB$8),100,IF($C333=13,(Datenblatt!$B$27*Übersicht!I333^3)+(Datenblatt!$C$27*Übersicht!I333^2)+(Datenblatt!$D$27*Übersicht!I333)+Datenblatt!$E$27,IF($C333=14,(Datenblatt!$B$28*Übersicht!I333^3)+(Datenblatt!$C$28*Übersicht!I333^2)+(Datenblatt!$D$28*Übersicht!I333)+Datenblatt!$E$28,IF($C333=15,(Datenblatt!$B$29*Übersicht!I333^3)+(Datenblatt!$C$29*Übersicht!I333^2)+(Datenblatt!$D$29*Übersicht!I333)+Datenblatt!$E$29,IF($C333=16,(Datenblatt!$B$30*Übersicht!I333^3)+(Datenblatt!$C$30*Übersicht!I333^2)+(Datenblatt!$D$30*Übersicht!I333)+Datenblatt!$E$30,IF($C333=12,(Datenblatt!$B$31*Übersicht!I333^3)+(Datenblatt!$C$31*Übersicht!I333^2)+(Datenblatt!$D$31*Übersicht!I333)+Datenblatt!$E$31,IF($C333=11,(Datenblatt!$B$32*Übersicht!I333^3)+(Datenblatt!$C$32*Übersicht!I333^2)+(Datenblatt!$D$32*Übersicht!I333)+Datenblatt!$E$32,0))))))))))))))))))))))))</f>
        <v>0</v>
      </c>
      <c r="P333">
        <f>IF(AND(I333="",C333=11),Datenblatt!$I$29,IF(AND(I333="",C333=12),Datenblatt!$I$29,IF(AND(I333="",C333=16),Datenblatt!$I$29,IF(AND(I333="",C333=15),Datenblatt!$I$29,IF(AND(I333="",C333=14),Datenblatt!$I$29,IF(AND(I333="",C333=13),Datenblatt!$I$29,IF(AND($C333=13,I333&gt;Datenblatt!$AC$3),0,IF(AND($C333=14,I333&gt;Datenblatt!$AC$4),0,IF(AND($C333=15,I333&gt;Datenblatt!$AC$5),0,IF(AND($C333=16,I333&gt;Datenblatt!$AC$6),0,IF(AND($C333=12,I333&gt;Datenblatt!$AC$7),0,IF(AND($C333=11,I333&gt;Datenblatt!$AC$8),0,IF(AND($C333=13,I333&lt;Datenblatt!$AB$3),100,IF(AND($C333=14,I333&lt;Datenblatt!$AB$4),100,IF(AND($C333=15,I333&lt;Datenblatt!$AB$5),100,IF(AND($C333=16,I333&lt;Datenblatt!$AB$6),100,IF(AND($C333=12,I333&lt;Datenblatt!$AB$7),100,IF(AND($C333=11,I333&lt;Datenblatt!$AB$8),100,IF($C333=13,(Datenblatt!$B$27*Übersicht!I333^3)+(Datenblatt!$C$27*Übersicht!I333^2)+(Datenblatt!$D$27*Übersicht!I333)+Datenblatt!$E$27,IF($C333=14,(Datenblatt!$B$28*Übersicht!I333^3)+(Datenblatt!$C$28*Übersicht!I333^2)+(Datenblatt!$D$28*Übersicht!I333)+Datenblatt!$E$28,IF($C333=15,(Datenblatt!$B$29*Übersicht!I333^3)+(Datenblatt!$C$29*Übersicht!I333^2)+(Datenblatt!$D$29*Übersicht!I333)+Datenblatt!$E$29,IF($C333=16,(Datenblatt!$B$30*Übersicht!I333^3)+(Datenblatt!$C$30*Übersicht!I333^2)+(Datenblatt!$D$30*Übersicht!I333)+Datenblatt!$E$30,IF($C333=12,(Datenblatt!$B$31*Übersicht!I333^3)+(Datenblatt!$C$31*Übersicht!I333^2)+(Datenblatt!$D$31*Übersicht!I333)+Datenblatt!$E$31,IF($C333=11,(Datenblatt!$B$32*Übersicht!I333^3)+(Datenblatt!$C$32*Übersicht!I333^2)+(Datenblatt!$D$32*Übersicht!I333)+Datenblatt!$E$32,0))))))))))))))))))))))))</f>
        <v>0</v>
      </c>
      <c r="Q333" s="2" t="e">
        <f t="shared" si="20"/>
        <v>#DIV/0!</v>
      </c>
      <c r="R333" s="2" t="e">
        <f t="shared" si="21"/>
        <v>#DIV/0!</v>
      </c>
      <c r="T333" s="2"/>
      <c r="U333" s="2">
        <f>Datenblatt!$I$10</f>
        <v>63</v>
      </c>
      <c r="V333" s="2">
        <f>Datenblatt!$I$18</f>
        <v>62</v>
      </c>
      <c r="W333" s="2">
        <f>Datenblatt!$I$26</f>
        <v>56</v>
      </c>
      <c r="X333" s="2">
        <f>Datenblatt!$I$34</f>
        <v>58</v>
      </c>
      <c r="Y333" s="7" t="e">
        <f t="shared" si="22"/>
        <v>#DIV/0!</v>
      </c>
      <c r="AA333" s="2">
        <f>Datenblatt!$I$5</f>
        <v>73</v>
      </c>
      <c r="AB333">
        <f>Datenblatt!$I$13</f>
        <v>80</v>
      </c>
      <c r="AC333">
        <f>Datenblatt!$I$21</f>
        <v>80</v>
      </c>
      <c r="AD333">
        <f>Datenblatt!$I$29</f>
        <v>71</v>
      </c>
      <c r="AE333">
        <f>Datenblatt!$I$37</f>
        <v>75</v>
      </c>
      <c r="AF333" s="7" t="e">
        <f t="shared" si="23"/>
        <v>#DIV/0!</v>
      </c>
    </row>
    <row r="334" spans="11:32" ht="18.75" x14ac:dyDescent="0.3">
      <c r="K334" s="3" t="e">
        <f>IF(AND($C334=13,Datenblatt!M334&lt;Datenblatt!$S$3),0,IF(AND($C334=14,Datenblatt!M334&lt;Datenblatt!$S$4),0,IF(AND($C334=15,Datenblatt!M334&lt;Datenblatt!$S$5),0,IF(AND($C334=16,Datenblatt!M334&lt;Datenblatt!$S$6),0,IF(AND($C334=12,Datenblatt!M334&lt;Datenblatt!$S$7),0,IF(AND($C334=11,Datenblatt!M334&lt;Datenblatt!$S$8),0,IF(AND($C334=13,Datenblatt!M334&gt;Datenblatt!$R$3),100,IF(AND($C334=14,Datenblatt!M334&gt;Datenblatt!$R$4),100,IF(AND($C334=15,Datenblatt!M334&gt;Datenblatt!$R$5),100,IF(AND($C334=16,Datenblatt!M334&gt;Datenblatt!$R$6),100,IF(AND($C334=12,Datenblatt!M334&gt;Datenblatt!$R$7),100,IF(AND($C334=11,Datenblatt!M334&gt;Datenblatt!$R$8),100,IF(Übersicht!$C334=13,Datenblatt!$B$35*Datenblatt!M334^3+Datenblatt!$C$35*Datenblatt!M334^2+Datenblatt!$D$35*Datenblatt!M334+Datenblatt!$E$35,IF(Übersicht!$C334=14,Datenblatt!$B$36*Datenblatt!M334^3+Datenblatt!$C$36*Datenblatt!M334^2+Datenblatt!$D$36*Datenblatt!M334+Datenblatt!$E$36,IF(Übersicht!$C334=15,Datenblatt!$B$37*Datenblatt!M334^3+Datenblatt!$C$37*Datenblatt!M334^2+Datenblatt!$D$37*Datenblatt!M334+Datenblatt!$E$37,IF(Übersicht!$C334=16,Datenblatt!$B$38*Datenblatt!M334^3+Datenblatt!$C$38*Datenblatt!M334^2+Datenblatt!$D$38*Datenblatt!M334+Datenblatt!$E$38,IF(Übersicht!$C334=12,Datenblatt!$B$39*Datenblatt!M334^3+Datenblatt!$C$39*Datenblatt!M334^2+Datenblatt!$D$39*Datenblatt!M334+Datenblatt!$E$39,IF(Übersicht!$C334=11,Datenblatt!$B$40*Datenblatt!M334^3+Datenblatt!$C$40*Datenblatt!M334^2+Datenblatt!$D$40*Datenblatt!M334+Datenblatt!$E$40,0))))))))))))))))))</f>
        <v>#DIV/0!</v>
      </c>
      <c r="L334" s="3"/>
      <c r="M334" t="e">
        <f>IF(AND(Übersicht!$C334=13,Datenblatt!O334&lt;Datenblatt!$Y$3),0,IF(AND(Übersicht!$C334=14,Datenblatt!O334&lt;Datenblatt!$Y$4),0,IF(AND(Übersicht!$C334=15,Datenblatt!O334&lt;Datenblatt!$Y$5),0,IF(AND(Übersicht!$C334=16,Datenblatt!O334&lt;Datenblatt!$Y$6),0,IF(AND(Übersicht!$C334=12,Datenblatt!O334&lt;Datenblatt!$Y$7),0,IF(AND(Übersicht!$C334=11,Datenblatt!O334&lt;Datenblatt!$Y$8),0,IF(AND($C334=13,Datenblatt!O334&gt;Datenblatt!$X$3),100,IF(AND($C334=14,Datenblatt!O334&gt;Datenblatt!$X$4),100,IF(AND($C334=15,Datenblatt!O334&gt;Datenblatt!$X$5),100,IF(AND($C334=16,Datenblatt!O334&gt;Datenblatt!$X$6),100,IF(AND($C334=12,Datenblatt!O334&gt;Datenblatt!$X$7),100,IF(AND($C334=11,Datenblatt!O334&gt;Datenblatt!$X$8),100,IF(Übersicht!$C334=13,Datenblatt!$B$11*Datenblatt!O334^3+Datenblatt!$C$11*Datenblatt!O334^2+Datenblatt!$D$11*Datenblatt!O334+Datenblatt!$E$11,IF(Übersicht!$C334=14,Datenblatt!$B$12*Datenblatt!O334^3+Datenblatt!$C$12*Datenblatt!O334^2+Datenblatt!$D$12*Datenblatt!O334+Datenblatt!$E$12,IF(Übersicht!$C334=15,Datenblatt!$B$13*Datenblatt!O334^3+Datenblatt!$C$13*Datenblatt!O334^2+Datenblatt!$D$13*Datenblatt!O334+Datenblatt!$E$13,IF(Übersicht!$C334=16,Datenblatt!$B$14*Datenblatt!O334^3+Datenblatt!$C$14*Datenblatt!O334^2+Datenblatt!$D$14*Datenblatt!O334+Datenblatt!$E$14,IF(Übersicht!$C334=12,Datenblatt!$B$15*Datenblatt!O334^3+Datenblatt!$C$15*Datenblatt!O334^2+Datenblatt!$D$15*Datenblatt!O334+Datenblatt!$E$15,IF(Übersicht!$C334=11,Datenblatt!$B$16*Datenblatt!O334^3+Datenblatt!$C$16*Datenblatt!O334^2+Datenblatt!$D$16*Datenblatt!O334+Datenblatt!$E$16,0))))))))))))))))))</f>
        <v>#DIV/0!</v>
      </c>
      <c r="N334">
        <f>IF(AND($C334=13,H334&lt;Datenblatt!$AA$3),0,IF(AND($C334=14,H334&lt;Datenblatt!$AA$4),0,IF(AND($C334=15,H334&lt;Datenblatt!$AA$5),0,IF(AND($C334=16,H334&lt;Datenblatt!$AA$6),0,IF(AND($C334=12,H334&lt;Datenblatt!$AA$7),0,IF(AND($C334=11,H334&lt;Datenblatt!$AA$8),0,IF(AND($C334=13,H334&gt;Datenblatt!$Z$3),100,IF(AND($C334=14,H334&gt;Datenblatt!$Z$4),100,IF(AND($C334=15,H334&gt;Datenblatt!$Z$5),100,IF(AND($C334=16,H334&gt;Datenblatt!$Z$6),100,IF(AND($C334=12,H334&gt;Datenblatt!$Z$7),100,IF(AND($C334=11,H334&gt;Datenblatt!$Z$8),100,IF($C334=13,(Datenblatt!$B$19*Übersicht!H334^3)+(Datenblatt!$C$19*Übersicht!H334^2)+(Datenblatt!$D$19*Übersicht!H334)+Datenblatt!$E$19,IF($C334=14,(Datenblatt!$B$20*Übersicht!H334^3)+(Datenblatt!$C$20*Übersicht!H334^2)+(Datenblatt!$D$20*Übersicht!H334)+Datenblatt!$E$20,IF($C334=15,(Datenblatt!$B$21*Übersicht!H334^3)+(Datenblatt!$C$21*Übersicht!H334^2)+(Datenblatt!$D$21*Übersicht!H334)+Datenblatt!$E$21,IF($C334=16,(Datenblatt!$B$22*Übersicht!H334^3)+(Datenblatt!$C$22*Übersicht!H334^2)+(Datenblatt!$D$22*Übersicht!H334)+Datenblatt!$E$22,IF($C334=12,(Datenblatt!$B$23*Übersicht!H334^3)+(Datenblatt!$C$23*Übersicht!H334^2)+(Datenblatt!$D$23*Übersicht!H334)+Datenblatt!$E$23,IF($C334=11,(Datenblatt!$B$24*Übersicht!H334^3)+(Datenblatt!$C$24*Übersicht!H334^2)+(Datenblatt!$D$24*Übersicht!H334)+Datenblatt!$E$24,0))))))))))))))))))</f>
        <v>0</v>
      </c>
      <c r="O334">
        <f>IF(AND(I334="",C334=11),Datenblatt!$I$26,IF(AND(I334="",C334=12),Datenblatt!$I$26,IF(AND(I334="",C334=16),Datenblatt!$I$27,IF(AND(I334="",C334=15),Datenblatt!$I$26,IF(AND(I334="",C334=14),Datenblatt!$I$26,IF(AND(I334="",C334=13),Datenblatt!$I$26,IF(AND($C334=13,I334&gt;Datenblatt!$AC$3),0,IF(AND($C334=14,I334&gt;Datenblatt!$AC$4),0,IF(AND($C334=15,I334&gt;Datenblatt!$AC$5),0,IF(AND($C334=16,I334&gt;Datenblatt!$AC$6),0,IF(AND($C334=12,I334&gt;Datenblatt!$AC$7),0,IF(AND($C334=11,I334&gt;Datenblatt!$AC$8),0,IF(AND($C334=13,I334&lt;Datenblatt!$AB$3),100,IF(AND($C334=14,I334&lt;Datenblatt!$AB$4),100,IF(AND($C334=15,I334&lt;Datenblatt!$AB$5),100,IF(AND($C334=16,I334&lt;Datenblatt!$AB$6),100,IF(AND($C334=12,I334&lt;Datenblatt!$AB$7),100,IF(AND($C334=11,I334&lt;Datenblatt!$AB$8),100,IF($C334=13,(Datenblatt!$B$27*Übersicht!I334^3)+(Datenblatt!$C$27*Übersicht!I334^2)+(Datenblatt!$D$27*Übersicht!I334)+Datenblatt!$E$27,IF($C334=14,(Datenblatt!$B$28*Übersicht!I334^3)+(Datenblatt!$C$28*Übersicht!I334^2)+(Datenblatt!$D$28*Übersicht!I334)+Datenblatt!$E$28,IF($C334=15,(Datenblatt!$B$29*Übersicht!I334^3)+(Datenblatt!$C$29*Übersicht!I334^2)+(Datenblatt!$D$29*Übersicht!I334)+Datenblatt!$E$29,IF($C334=16,(Datenblatt!$B$30*Übersicht!I334^3)+(Datenblatt!$C$30*Übersicht!I334^2)+(Datenblatt!$D$30*Übersicht!I334)+Datenblatt!$E$30,IF($C334=12,(Datenblatt!$B$31*Übersicht!I334^3)+(Datenblatt!$C$31*Übersicht!I334^2)+(Datenblatt!$D$31*Übersicht!I334)+Datenblatt!$E$31,IF($C334=11,(Datenblatt!$B$32*Übersicht!I334^3)+(Datenblatt!$C$32*Übersicht!I334^2)+(Datenblatt!$D$32*Übersicht!I334)+Datenblatt!$E$32,0))))))))))))))))))))))))</f>
        <v>0</v>
      </c>
      <c r="P334">
        <f>IF(AND(I334="",C334=11),Datenblatt!$I$29,IF(AND(I334="",C334=12),Datenblatt!$I$29,IF(AND(I334="",C334=16),Datenblatt!$I$29,IF(AND(I334="",C334=15),Datenblatt!$I$29,IF(AND(I334="",C334=14),Datenblatt!$I$29,IF(AND(I334="",C334=13),Datenblatt!$I$29,IF(AND($C334=13,I334&gt;Datenblatt!$AC$3),0,IF(AND($C334=14,I334&gt;Datenblatt!$AC$4),0,IF(AND($C334=15,I334&gt;Datenblatt!$AC$5),0,IF(AND($C334=16,I334&gt;Datenblatt!$AC$6),0,IF(AND($C334=12,I334&gt;Datenblatt!$AC$7),0,IF(AND($C334=11,I334&gt;Datenblatt!$AC$8),0,IF(AND($C334=13,I334&lt;Datenblatt!$AB$3),100,IF(AND($C334=14,I334&lt;Datenblatt!$AB$4),100,IF(AND($C334=15,I334&lt;Datenblatt!$AB$5),100,IF(AND($C334=16,I334&lt;Datenblatt!$AB$6),100,IF(AND($C334=12,I334&lt;Datenblatt!$AB$7),100,IF(AND($C334=11,I334&lt;Datenblatt!$AB$8),100,IF($C334=13,(Datenblatt!$B$27*Übersicht!I334^3)+(Datenblatt!$C$27*Übersicht!I334^2)+(Datenblatt!$D$27*Übersicht!I334)+Datenblatt!$E$27,IF($C334=14,(Datenblatt!$B$28*Übersicht!I334^3)+(Datenblatt!$C$28*Übersicht!I334^2)+(Datenblatt!$D$28*Übersicht!I334)+Datenblatt!$E$28,IF($C334=15,(Datenblatt!$B$29*Übersicht!I334^3)+(Datenblatt!$C$29*Übersicht!I334^2)+(Datenblatt!$D$29*Übersicht!I334)+Datenblatt!$E$29,IF($C334=16,(Datenblatt!$B$30*Übersicht!I334^3)+(Datenblatt!$C$30*Übersicht!I334^2)+(Datenblatt!$D$30*Übersicht!I334)+Datenblatt!$E$30,IF($C334=12,(Datenblatt!$B$31*Übersicht!I334^3)+(Datenblatt!$C$31*Übersicht!I334^2)+(Datenblatt!$D$31*Übersicht!I334)+Datenblatt!$E$31,IF($C334=11,(Datenblatt!$B$32*Übersicht!I334^3)+(Datenblatt!$C$32*Übersicht!I334^2)+(Datenblatt!$D$32*Übersicht!I334)+Datenblatt!$E$32,0))))))))))))))))))))))))</f>
        <v>0</v>
      </c>
      <c r="Q334" s="2" t="e">
        <f t="shared" si="20"/>
        <v>#DIV/0!</v>
      </c>
      <c r="R334" s="2" t="e">
        <f t="shared" si="21"/>
        <v>#DIV/0!</v>
      </c>
      <c r="T334" s="2"/>
      <c r="U334" s="2">
        <f>Datenblatt!$I$10</f>
        <v>63</v>
      </c>
      <c r="V334" s="2">
        <f>Datenblatt!$I$18</f>
        <v>62</v>
      </c>
      <c r="W334" s="2">
        <f>Datenblatt!$I$26</f>
        <v>56</v>
      </c>
      <c r="X334" s="2">
        <f>Datenblatt!$I$34</f>
        <v>58</v>
      </c>
      <c r="Y334" s="7" t="e">
        <f t="shared" si="22"/>
        <v>#DIV/0!</v>
      </c>
      <c r="AA334" s="2">
        <f>Datenblatt!$I$5</f>
        <v>73</v>
      </c>
      <c r="AB334">
        <f>Datenblatt!$I$13</f>
        <v>80</v>
      </c>
      <c r="AC334">
        <f>Datenblatt!$I$21</f>
        <v>80</v>
      </c>
      <c r="AD334">
        <f>Datenblatt!$I$29</f>
        <v>71</v>
      </c>
      <c r="AE334">
        <f>Datenblatt!$I$37</f>
        <v>75</v>
      </c>
      <c r="AF334" s="7" t="e">
        <f t="shared" si="23"/>
        <v>#DIV/0!</v>
      </c>
    </row>
    <row r="335" spans="11:32" ht="18.75" x14ac:dyDescent="0.3">
      <c r="K335" s="3" t="e">
        <f>IF(AND($C335=13,Datenblatt!M335&lt;Datenblatt!$S$3),0,IF(AND($C335=14,Datenblatt!M335&lt;Datenblatt!$S$4),0,IF(AND($C335=15,Datenblatt!M335&lt;Datenblatt!$S$5),0,IF(AND($C335=16,Datenblatt!M335&lt;Datenblatt!$S$6),0,IF(AND($C335=12,Datenblatt!M335&lt;Datenblatt!$S$7),0,IF(AND($C335=11,Datenblatt!M335&lt;Datenblatt!$S$8),0,IF(AND($C335=13,Datenblatt!M335&gt;Datenblatt!$R$3),100,IF(AND($C335=14,Datenblatt!M335&gt;Datenblatt!$R$4),100,IF(AND($C335=15,Datenblatt!M335&gt;Datenblatt!$R$5),100,IF(AND($C335=16,Datenblatt!M335&gt;Datenblatt!$R$6),100,IF(AND($C335=12,Datenblatt!M335&gt;Datenblatt!$R$7),100,IF(AND($C335=11,Datenblatt!M335&gt;Datenblatt!$R$8),100,IF(Übersicht!$C335=13,Datenblatt!$B$35*Datenblatt!M335^3+Datenblatt!$C$35*Datenblatt!M335^2+Datenblatt!$D$35*Datenblatt!M335+Datenblatt!$E$35,IF(Übersicht!$C335=14,Datenblatt!$B$36*Datenblatt!M335^3+Datenblatt!$C$36*Datenblatt!M335^2+Datenblatt!$D$36*Datenblatt!M335+Datenblatt!$E$36,IF(Übersicht!$C335=15,Datenblatt!$B$37*Datenblatt!M335^3+Datenblatt!$C$37*Datenblatt!M335^2+Datenblatt!$D$37*Datenblatt!M335+Datenblatt!$E$37,IF(Übersicht!$C335=16,Datenblatt!$B$38*Datenblatt!M335^3+Datenblatt!$C$38*Datenblatt!M335^2+Datenblatt!$D$38*Datenblatt!M335+Datenblatt!$E$38,IF(Übersicht!$C335=12,Datenblatt!$B$39*Datenblatt!M335^3+Datenblatt!$C$39*Datenblatt!M335^2+Datenblatt!$D$39*Datenblatt!M335+Datenblatt!$E$39,IF(Übersicht!$C335=11,Datenblatt!$B$40*Datenblatt!M335^3+Datenblatt!$C$40*Datenblatt!M335^2+Datenblatt!$D$40*Datenblatt!M335+Datenblatt!$E$40,0))))))))))))))))))</f>
        <v>#DIV/0!</v>
      </c>
      <c r="L335" s="3"/>
      <c r="M335" t="e">
        <f>IF(AND(Übersicht!$C335=13,Datenblatt!O335&lt;Datenblatt!$Y$3),0,IF(AND(Übersicht!$C335=14,Datenblatt!O335&lt;Datenblatt!$Y$4),0,IF(AND(Übersicht!$C335=15,Datenblatt!O335&lt;Datenblatt!$Y$5),0,IF(AND(Übersicht!$C335=16,Datenblatt!O335&lt;Datenblatt!$Y$6),0,IF(AND(Übersicht!$C335=12,Datenblatt!O335&lt;Datenblatt!$Y$7),0,IF(AND(Übersicht!$C335=11,Datenblatt!O335&lt;Datenblatt!$Y$8),0,IF(AND($C335=13,Datenblatt!O335&gt;Datenblatt!$X$3),100,IF(AND($C335=14,Datenblatt!O335&gt;Datenblatt!$X$4),100,IF(AND($C335=15,Datenblatt!O335&gt;Datenblatt!$X$5),100,IF(AND($C335=16,Datenblatt!O335&gt;Datenblatt!$X$6),100,IF(AND($C335=12,Datenblatt!O335&gt;Datenblatt!$X$7),100,IF(AND($C335=11,Datenblatt!O335&gt;Datenblatt!$X$8),100,IF(Übersicht!$C335=13,Datenblatt!$B$11*Datenblatt!O335^3+Datenblatt!$C$11*Datenblatt!O335^2+Datenblatt!$D$11*Datenblatt!O335+Datenblatt!$E$11,IF(Übersicht!$C335=14,Datenblatt!$B$12*Datenblatt!O335^3+Datenblatt!$C$12*Datenblatt!O335^2+Datenblatt!$D$12*Datenblatt!O335+Datenblatt!$E$12,IF(Übersicht!$C335=15,Datenblatt!$B$13*Datenblatt!O335^3+Datenblatt!$C$13*Datenblatt!O335^2+Datenblatt!$D$13*Datenblatt!O335+Datenblatt!$E$13,IF(Übersicht!$C335=16,Datenblatt!$B$14*Datenblatt!O335^3+Datenblatt!$C$14*Datenblatt!O335^2+Datenblatt!$D$14*Datenblatt!O335+Datenblatt!$E$14,IF(Übersicht!$C335=12,Datenblatt!$B$15*Datenblatt!O335^3+Datenblatt!$C$15*Datenblatt!O335^2+Datenblatt!$D$15*Datenblatt!O335+Datenblatt!$E$15,IF(Übersicht!$C335=11,Datenblatt!$B$16*Datenblatt!O335^3+Datenblatt!$C$16*Datenblatt!O335^2+Datenblatt!$D$16*Datenblatt!O335+Datenblatt!$E$16,0))))))))))))))))))</f>
        <v>#DIV/0!</v>
      </c>
      <c r="N335">
        <f>IF(AND($C335=13,H335&lt;Datenblatt!$AA$3),0,IF(AND($C335=14,H335&lt;Datenblatt!$AA$4),0,IF(AND($C335=15,H335&lt;Datenblatt!$AA$5),0,IF(AND($C335=16,H335&lt;Datenblatt!$AA$6),0,IF(AND($C335=12,H335&lt;Datenblatt!$AA$7),0,IF(AND($C335=11,H335&lt;Datenblatt!$AA$8),0,IF(AND($C335=13,H335&gt;Datenblatt!$Z$3),100,IF(AND($C335=14,H335&gt;Datenblatt!$Z$4),100,IF(AND($C335=15,H335&gt;Datenblatt!$Z$5),100,IF(AND($C335=16,H335&gt;Datenblatt!$Z$6),100,IF(AND($C335=12,H335&gt;Datenblatt!$Z$7),100,IF(AND($C335=11,H335&gt;Datenblatt!$Z$8),100,IF($C335=13,(Datenblatt!$B$19*Übersicht!H335^3)+(Datenblatt!$C$19*Übersicht!H335^2)+(Datenblatt!$D$19*Übersicht!H335)+Datenblatt!$E$19,IF($C335=14,(Datenblatt!$B$20*Übersicht!H335^3)+(Datenblatt!$C$20*Übersicht!H335^2)+(Datenblatt!$D$20*Übersicht!H335)+Datenblatt!$E$20,IF($C335=15,(Datenblatt!$B$21*Übersicht!H335^3)+(Datenblatt!$C$21*Übersicht!H335^2)+(Datenblatt!$D$21*Übersicht!H335)+Datenblatt!$E$21,IF($C335=16,(Datenblatt!$B$22*Übersicht!H335^3)+(Datenblatt!$C$22*Übersicht!H335^2)+(Datenblatt!$D$22*Übersicht!H335)+Datenblatt!$E$22,IF($C335=12,(Datenblatt!$B$23*Übersicht!H335^3)+(Datenblatt!$C$23*Übersicht!H335^2)+(Datenblatt!$D$23*Übersicht!H335)+Datenblatt!$E$23,IF($C335=11,(Datenblatt!$B$24*Übersicht!H335^3)+(Datenblatt!$C$24*Übersicht!H335^2)+(Datenblatt!$D$24*Übersicht!H335)+Datenblatt!$E$24,0))))))))))))))))))</f>
        <v>0</v>
      </c>
      <c r="O335">
        <f>IF(AND(I335="",C335=11),Datenblatt!$I$26,IF(AND(I335="",C335=12),Datenblatt!$I$26,IF(AND(I335="",C335=16),Datenblatt!$I$27,IF(AND(I335="",C335=15),Datenblatt!$I$26,IF(AND(I335="",C335=14),Datenblatt!$I$26,IF(AND(I335="",C335=13),Datenblatt!$I$26,IF(AND($C335=13,I335&gt;Datenblatt!$AC$3),0,IF(AND($C335=14,I335&gt;Datenblatt!$AC$4),0,IF(AND($C335=15,I335&gt;Datenblatt!$AC$5),0,IF(AND($C335=16,I335&gt;Datenblatt!$AC$6),0,IF(AND($C335=12,I335&gt;Datenblatt!$AC$7),0,IF(AND($C335=11,I335&gt;Datenblatt!$AC$8),0,IF(AND($C335=13,I335&lt;Datenblatt!$AB$3),100,IF(AND($C335=14,I335&lt;Datenblatt!$AB$4),100,IF(AND($C335=15,I335&lt;Datenblatt!$AB$5),100,IF(AND($C335=16,I335&lt;Datenblatt!$AB$6),100,IF(AND($C335=12,I335&lt;Datenblatt!$AB$7),100,IF(AND($C335=11,I335&lt;Datenblatt!$AB$8),100,IF($C335=13,(Datenblatt!$B$27*Übersicht!I335^3)+(Datenblatt!$C$27*Übersicht!I335^2)+(Datenblatt!$D$27*Übersicht!I335)+Datenblatt!$E$27,IF($C335=14,(Datenblatt!$B$28*Übersicht!I335^3)+(Datenblatt!$C$28*Übersicht!I335^2)+(Datenblatt!$D$28*Übersicht!I335)+Datenblatt!$E$28,IF($C335=15,(Datenblatt!$B$29*Übersicht!I335^3)+(Datenblatt!$C$29*Übersicht!I335^2)+(Datenblatt!$D$29*Übersicht!I335)+Datenblatt!$E$29,IF($C335=16,(Datenblatt!$B$30*Übersicht!I335^3)+(Datenblatt!$C$30*Übersicht!I335^2)+(Datenblatt!$D$30*Übersicht!I335)+Datenblatt!$E$30,IF($C335=12,(Datenblatt!$B$31*Übersicht!I335^3)+(Datenblatt!$C$31*Übersicht!I335^2)+(Datenblatt!$D$31*Übersicht!I335)+Datenblatt!$E$31,IF($C335=11,(Datenblatt!$B$32*Übersicht!I335^3)+(Datenblatt!$C$32*Übersicht!I335^2)+(Datenblatt!$D$32*Übersicht!I335)+Datenblatt!$E$32,0))))))))))))))))))))))))</f>
        <v>0</v>
      </c>
      <c r="P335">
        <f>IF(AND(I335="",C335=11),Datenblatt!$I$29,IF(AND(I335="",C335=12),Datenblatt!$I$29,IF(AND(I335="",C335=16),Datenblatt!$I$29,IF(AND(I335="",C335=15),Datenblatt!$I$29,IF(AND(I335="",C335=14),Datenblatt!$I$29,IF(AND(I335="",C335=13),Datenblatt!$I$29,IF(AND($C335=13,I335&gt;Datenblatt!$AC$3),0,IF(AND($C335=14,I335&gt;Datenblatt!$AC$4),0,IF(AND($C335=15,I335&gt;Datenblatt!$AC$5),0,IF(AND($C335=16,I335&gt;Datenblatt!$AC$6),0,IF(AND($C335=12,I335&gt;Datenblatt!$AC$7),0,IF(AND($C335=11,I335&gt;Datenblatt!$AC$8),0,IF(AND($C335=13,I335&lt;Datenblatt!$AB$3),100,IF(AND($C335=14,I335&lt;Datenblatt!$AB$4),100,IF(AND($C335=15,I335&lt;Datenblatt!$AB$5),100,IF(AND($C335=16,I335&lt;Datenblatt!$AB$6),100,IF(AND($C335=12,I335&lt;Datenblatt!$AB$7),100,IF(AND($C335=11,I335&lt;Datenblatt!$AB$8),100,IF($C335=13,(Datenblatt!$B$27*Übersicht!I335^3)+(Datenblatt!$C$27*Übersicht!I335^2)+(Datenblatt!$D$27*Übersicht!I335)+Datenblatt!$E$27,IF($C335=14,(Datenblatt!$B$28*Übersicht!I335^3)+(Datenblatt!$C$28*Übersicht!I335^2)+(Datenblatt!$D$28*Übersicht!I335)+Datenblatt!$E$28,IF($C335=15,(Datenblatt!$B$29*Übersicht!I335^3)+(Datenblatt!$C$29*Übersicht!I335^2)+(Datenblatt!$D$29*Übersicht!I335)+Datenblatt!$E$29,IF($C335=16,(Datenblatt!$B$30*Übersicht!I335^3)+(Datenblatt!$C$30*Übersicht!I335^2)+(Datenblatt!$D$30*Übersicht!I335)+Datenblatt!$E$30,IF($C335=12,(Datenblatt!$B$31*Übersicht!I335^3)+(Datenblatt!$C$31*Übersicht!I335^2)+(Datenblatt!$D$31*Übersicht!I335)+Datenblatt!$E$31,IF($C335=11,(Datenblatt!$B$32*Übersicht!I335^3)+(Datenblatt!$C$32*Übersicht!I335^2)+(Datenblatt!$D$32*Übersicht!I335)+Datenblatt!$E$32,0))))))))))))))))))))))))</f>
        <v>0</v>
      </c>
      <c r="Q335" s="2" t="e">
        <f t="shared" si="20"/>
        <v>#DIV/0!</v>
      </c>
      <c r="R335" s="2" t="e">
        <f t="shared" si="21"/>
        <v>#DIV/0!</v>
      </c>
      <c r="T335" s="2"/>
      <c r="U335" s="2">
        <f>Datenblatt!$I$10</f>
        <v>63</v>
      </c>
      <c r="V335" s="2">
        <f>Datenblatt!$I$18</f>
        <v>62</v>
      </c>
      <c r="W335" s="2">
        <f>Datenblatt!$I$26</f>
        <v>56</v>
      </c>
      <c r="X335" s="2">
        <f>Datenblatt!$I$34</f>
        <v>58</v>
      </c>
      <c r="Y335" s="7" t="e">
        <f t="shared" si="22"/>
        <v>#DIV/0!</v>
      </c>
      <c r="AA335" s="2">
        <f>Datenblatt!$I$5</f>
        <v>73</v>
      </c>
      <c r="AB335">
        <f>Datenblatt!$I$13</f>
        <v>80</v>
      </c>
      <c r="AC335">
        <f>Datenblatt!$I$21</f>
        <v>80</v>
      </c>
      <c r="AD335">
        <f>Datenblatt!$I$29</f>
        <v>71</v>
      </c>
      <c r="AE335">
        <f>Datenblatt!$I$37</f>
        <v>75</v>
      </c>
      <c r="AF335" s="7" t="e">
        <f t="shared" si="23"/>
        <v>#DIV/0!</v>
      </c>
    </row>
    <row r="336" spans="11:32" ht="18.75" x14ac:dyDescent="0.3">
      <c r="K336" s="3" t="e">
        <f>IF(AND($C336=13,Datenblatt!M336&lt;Datenblatt!$S$3),0,IF(AND($C336=14,Datenblatt!M336&lt;Datenblatt!$S$4),0,IF(AND($C336=15,Datenblatt!M336&lt;Datenblatt!$S$5),0,IF(AND($C336=16,Datenblatt!M336&lt;Datenblatt!$S$6),0,IF(AND($C336=12,Datenblatt!M336&lt;Datenblatt!$S$7),0,IF(AND($C336=11,Datenblatt!M336&lt;Datenblatt!$S$8),0,IF(AND($C336=13,Datenblatt!M336&gt;Datenblatt!$R$3),100,IF(AND($C336=14,Datenblatt!M336&gt;Datenblatt!$R$4),100,IF(AND($C336=15,Datenblatt!M336&gt;Datenblatt!$R$5),100,IF(AND($C336=16,Datenblatt!M336&gt;Datenblatt!$R$6),100,IF(AND($C336=12,Datenblatt!M336&gt;Datenblatt!$R$7),100,IF(AND($C336=11,Datenblatt!M336&gt;Datenblatt!$R$8),100,IF(Übersicht!$C336=13,Datenblatt!$B$35*Datenblatt!M336^3+Datenblatt!$C$35*Datenblatt!M336^2+Datenblatt!$D$35*Datenblatt!M336+Datenblatt!$E$35,IF(Übersicht!$C336=14,Datenblatt!$B$36*Datenblatt!M336^3+Datenblatt!$C$36*Datenblatt!M336^2+Datenblatt!$D$36*Datenblatt!M336+Datenblatt!$E$36,IF(Übersicht!$C336=15,Datenblatt!$B$37*Datenblatt!M336^3+Datenblatt!$C$37*Datenblatt!M336^2+Datenblatt!$D$37*Datenblatt!M336+Datenblatt!$E$37,IF(Übersicht!$C336=16,Datenblatt!$B$38*Datenblatt!M336^3+Datenblatt!$C$38*Datenblatt!M336^2+Datenblatt!$D$38*Datenblatt!M336+Datenblatt!$E$38,IF(Übersicht!$C336=12,Datenblatt!$B$39*Datenblatt!M336^3+Datenblatt!$C$39*Datenblatt!M336^2+Datenblatt!$D$39*Datenblatt!M336+Datenblatt!$E$39,IF(Übersicht!$C336=11,Datenblatt!$B$40*Datenblatt!M336^3+Datenblatt!$C$40*Datenblatt!M336^2+Datenblatt!$D$40*Datenblatt!M336+Datenblatt!$E$40,0))))))))))))))))))</f>
        <v>#DIV/0!</v>
      </c>
      <c r="L336" s="3"/>
      <c r="M336" t="e">
        <f>IF(AND(Übersicht!$C336=13,Datenblatt!O336&lt;Datenblatt!$Y$3),0,IF(AND(Übersicht!$C336=14,Datenblatt!O336&lt;Datenblatt!$Y$4),0,IF(AND(Übersicht!$C336=15,Datenblatt!O336&lt;Datenblatt!$Y$5),0,IF(AND(Übersicht!$C336=16,Datenblatt!O336&lt;Datenblatt!$Y$6),0,IF(AND(Übersicht!$C336=12,Datenblatt!O336&lt;Datenblatt!$Y$7),0,IF(AND(Übersicht!$C336=11,Datenblatt!O336&lt;Datenblatt!$Y$8),0,IF(AND($C336=13,Datenblatt!O336&gt;Datenblatt!$X$3),100,IF(AND($C336=14,Datenblatt!O336&gt;Datenblatt!$X$4),100,IF(AND($C336=15,Datenblatt!O336&gt;Datenblatt!$X$5),100,IF(AND($C336=16,Datenblatt!O336&gt;Datenblatt!$X$6),100,IF(AND($C336=12,Datenblatt!O336&gt;Datenblatt!$X$7),100,IF(AND($C336=11,Datenblatt!O336&gt;Datenblatt!$X$8),100,IF(Übersicht!$C336=13,Datenblatt!$B$11*Datenblatt!O336^3+Datenblatt!$C$11*Datenblatt!O336^2+Datenblatt!$D$11*Datenblatt!O336+Datenblatt!$E$11,IF(Übersicht!$C336=14,Datenblatt!$B$12*Datenblatt!O336^3+Datenblatt!$C$12*Datenblatt!O336^2+Datenblatt!$D$12*Datenblatt!O336+Datenblatt!$E$12,IF(Übersicht!$C336=15,Datenblatt!$B$13*Datenblatt!O336^3+Datenblatt!$C$13*Datenblatt!O336^2+Datenblatt!$D$13*Datenblatt!O336+Datenblatt!$E$13,IF(Übersicht!$C336=16,Datenblatt!$B$14*Datenblatt!O336^3+Datenblatt!$C$14*Datenblatt!O336^2+Datenblatt!$D$14*Datenblatt!O336+Datenblatt!$E$14,IF(Übersicht!$C336=12,Datenblatt!$B$15*Datenblatt!O336^3+Datenblatt!$C$15*Datenblatt!O336^2+Datenblatt!$D$15*Datenblatt!O336+Datenblatt!$E$15,IF(Übersicht!$C336=11,Datenblatt!$B$16*Datenblatt!O336^3+Datenblatt!$C$16*Datenblatt!O336^2+Datenblatt!$D$16*Datenblatt!O336+Datenblatt!$E$16,0))))))))))))))))))</f>
        <v>#DIV/0!</v>
      </c>
      <c r="N336">
        <f>IF(AND($C336=13,H336&lt;Datenblatt!$AA$3),0,IF(AND($C336=14,H336&lt;Datenblatt!$AA$4),0,IF(AND($C336=15,H336&lt;Datenblatt!$AA$5),0,IF(AND($C336=16,H336&lt;Datenblatt!$AA$6),0,IF(AND($C336=12,H336&lt;Datenblatt!$AA$7),0,IF(AND($C336=11,H336&lt;Datenblatt!$AA$8),0,IF(AND($C336=13,H336&gt;Datenblatt!$Z$3),100,IF(AND($C336=14,H336&gt;Datenblatt!$Z$4),100,IF(AND($C336=15,H336&gt;Datenblatt!$Z$5),100,IF(AND($C336=16,H336&gt;Datenblatt!$Z$6),100,IF(AND($C336=12,H336&gt;Datenblatt!$Z$7),100,IF(AND($C336=11,H336&gt;Datenblatt!$Z$8),100,IF($C336=13,(Datenblatt!$B$19*Übersicht!H336^3)+(Datenblatt!$C$19*Übersicht!H336^2)+(Datenblatt!$D$19*Übersicht!H336)+Datenblatt!$E$19,IF($C336=14,(Datenblatt!$B$20*Übersicht!H336^3)+(Datenblatt!$C$20*Übersicht!H336^2)+(Datenblatt!$D$20*Übersicht!H336)+Datenblatt!$E$20,IF($C336=15,(Datenblatt!$B$21*Übersicht!H336^3)+(Datenblatt!$C$21*Übersicht!H336^2)+(Datenblatt!$D$21*Übersicht!H336)+Datenblatt!$E$21,IF($C336=16,(Datenblatt!$B$22*Übersicht!H336^3)+(Datenblatt!$C$22*Übersicht!H336^2)+(Datenblatt!$D$22*Übersicht!H336)+Datenblatt!$E$22,IF($C336=12,(Datenblatt!$B$23*Übersicht!H336^3)+(Datenblatt!$C$23*Übersicht!H336^2)+(Datenblatt!$D$23*Übersicht!H336)+Datenblatt!$E$23,IF($C336=11,(Datenblatt!$B$24*Übersicht!H336^3)+(Datenblatt!$C$24*Übersicht!H336^2)+(Datenblatt!$D$24*Übersicht!H336)+Datenblatt!$E$24,0))))))))))))))))))</f>
        <v>0</v>
      </c>
      <c r="O336">
        <f>IF(AND(I336="",C336=11),Datenblatt!$I$26,IF(AND(I336="",C336=12),Datenblatt!$I$26,IF(AND(I336="",C336=16),Datenblatt!$I$27,IF(AND(I336="",C336=15),Datenblatt!$I$26,IF(AND(I336="",C336=14),Datenblatt!$I$26,IF(AND(I336="",C336=13),Datenblatt!$I$26,IF(AND($C336=13,I336&gt;Datenblatt!$AC$3),0,IF(AND($C336=14,I336&gt;Datenblatt!$AC$4),0,IF(AND($C336=15,I336&gt;Datenblatt!$AC$5),0,IF(AND($C336=16,I336&gt;Datenblatt!$AC$6),0,IF(AND($C336=12,I336&gt;Datenblatt!$AC$7),0,IF(AND($C336=11,I336&gt;Datenblatt!$AC$8),0,IF(AND($C336=13,I336&lt;Datenblatt!$AB$3),100,IF(AND($C336=14,I336&lt;Datenblatt!$AB$4),100,IF(AND($C336=15,I336&lt;Datenblatt!$AB$5),100,IF(AND($C336=16,I336&lt;Datenblatt!$AB$6),100,IF(AND($C336=12,I336&lt;Datenblatt!$AB$7),100,IF(AND($C336=11,I336&lt;Datenblatt!$AB$8),100,IF($C336=13,(Datenblatt!$B$27*Übersicht!I336^3)+(Datenblatt!$C$27*Übersicht!I336^2)+(Datenblatt!$D$27*Übersicht!I336)+Datenblatt!$E$27,IF($C336=14,(Datenblatt!$B$28*Übersicht!I336^3)+(Datenblatt!$C$28*Übersicht!I336^2)+(Datenblatt!$D$28*Übersicht!I336)+Datenblatt!$E$28,IF($C336=15,(Datenblatt!$B$29*Übersicht!I336^3)+(Datenblatt!$C$29*Übersicht!I336^2)+(Datenblatt!$D$29*Übersicht!I336)+Datenblatt!$E$29,IF($C336=16,(Datenblatt!$B$30*Übersicht!I336^3)+(Datenblatt!$C$30*Übersicht!I336^2)+(Datenblatt!$D$30*Übersicht!I336)+Datenblatt!$E$30,IF($C336=12,(Datenblatt!$B$31*Übersicht!I336^3)+(Datenblatt!$C$31*Übersicht!I336^2)+(Datenblatt!$D$31*Übersicht!I336)+Datenblatt!$E$31,IF($C336=11,(Datenblatt!$B$32*Übersicht!I336^3)+(Datenblatt!$C$32*Übersicht!I336^2)+(Datenblatt!$D$32*Übersicht!I336)+Datenblatt!$E$32,0))))))))))))))))))))))))</f>
        <v>0</v>
      </c>
      <c r="P336">
        <f>IF(AND(I336="",C336=11),Datenblatt!$I$29,IF(AND(I336="",C336=12),Datenblatt!$I$29,IF(AND(I336="",C336=16),Datenblatt!$I$29,IF(AND(I336="",C336=15),Datenblatt!$I$29,IF(AND(I336="",C336=14),Datenblatt!$I$29,IF(AND(I336="",C336=13),Datenblatt!$I$29,IF(AND($C336=13,I336&gt;Datenblatt!$AC$3),0,IF(AND($C336=14,I336&gt;Datenblatt!$AC$4),0,IF(AND($C336=15,I336&gt;Datenblatt!$AC$5),0,IF(AND($C336=16,I336&gt;Datenblatt!$AC$6),0,IF(AND($C336=12,I336&gt;Datenblatt!$AC$7),0,IF(AND($C336=11,I336&gt;Datenblatt!$AC$8),0,IF(AND($C336=13,I336&lt;Datenblatt!$AB$3),100,IF(AND($C336=14,I336&lt;Datenblatt!$AB$4),100,IF(AND($C336=15,I336&lt;Datenblatt!$AB$5),100,IF(AND($C336=16,I336&lt;Datenblatt!$AB$6),100,IF(AND($C336=12,I336&lt;Datenblatt!$AB$7),100,IF(AND($C336=11,I336&lt;Datenblatt!$AB$8),100,IF($C336=13,(Datenblatt!$B$27*Übersicht!I336^3)+(Datenblatt!$C$27*Übersicht!I336^2)+(Datenblatt!$D$27*Übersicht!I336)+Datenblatt!$E$27,IF($C336=14,(Datenblatt!$B$28*Übersicht!I336^3)+(Datenblatt!$C$28*Übersicht!I336^2)+(Datenblatt!$D$28*Übersicht!I336)+Datenblatt!$E$28,IF($C336=15,(Datenblatt!$B$29*Übersicht!I336^3)+(Datenblatt!$C$29*Übersicht!I336^2)+(Datenblatt!$D$29*Übersicht!I336)+Datenblatt!$E$29,IF($C336=16,(Datenblatt!$B$30*Übersicht!I336^3)+(Datenblatt!$C$30*Übersicht!I336^2)+(Datenblatt!$D$30*Übersicht!I336)+Datenblatt!$E$30,IF($C336=12,(Datenblatt!$B$31*Übersicht!I336^3)+(Datenblatt!$C$31*Übersicht!I336^2)+(Datenblatt!$D$31*Übersicht!I336)+Datenblatt!$E$31,IF($C336=11,(Datenblatt!$B$32*Übersicht!I336^3)+(Datenblatt!$C$32*Übersicht!I336^2)+(Datenblatt!$D$32*Übersicht!I336)+Datenblatt!$E$32,0))))))))))))))))))))))))</f>
        <v>0</v>
      </c>
      <c r="Q336" s="2" t="e">
        <f t="shared" si="20"/>
        <v>#DIV/0!</v>
      </c>
      <c r="R336" s="2" t="e">
        <f t="shared" si="21"/>
        <v>#DIV/0!</v>
      </c>
      <c r="T336" s="2"/>
      <c r="U336" s="2">
        <f>Datenblatt!$I$10</f>
        <v>63</v>
      </c>
      <c r="V336" s="2">
        <f>Datenblatt!$I$18</f>
        <v>62</v>
      </c>
      <c r="W336" s="2">
        <f>Datenblatt!$I$26</f>
        <v>56</v>
      </c>
      <c r="X336" s="2">
        <f>Datenblatt!$I$34</f>
        <v>58</v>
      </c>
      <c r="Y336" s="7" t="e">
        <f t="shared" si="22"/>
        <v>#DIV/0!</v>
      </c>
      <c r="AA336" s="2">
        <f>Datenblatt!$I$5</f>
        <v>73</v>
      </c>
      <c r="AB336">
        <f>Datenblatt!$I$13</f>
        <v>80</v>
      </c>
      <c r="AC336">
        <f>Datenblatt!$I$21</f>
        <v>80</v>
      </c>
      <c r="AD336">
        <f>Datenblatt!$I$29</f>
        <v>71</v>
      </c>
      <c r="AE336">
        <f>Datenblatt!$I$37</f>
        <v>75</v>
      </c>
      <c r="AF336" s="7" t="e">
        <f t="shared" si="23"/>
        <v>#DIV/0!</v>
      </c>
    </row>
    <row r="337" spans="11:32" ht="18.75" x14ac:dyDescent="0.3">
      <c r="K337" s="3" t="e">
        <f>IF(AND($C337=13,Datenblatt!M337&lt;Datenblatt!$S$3),0,IF(AND($C337=14,Datenblatt!M337&lt;Datenblatt!$S$4),0,IF(AND($C337=15,Datenblatt!M337&lt;Datenblatt!$S$5),0,IF(AND($C337=16,Datenblatt!M337&lt;Datenblatt!$S$6),0,IF(AND($C337=12,Datenblatt!M337&lt;Datenblatt!$S$7),0,IF(AND($C337=11,Datenblatt!M337&lt;Datenblatt!$S$8),0,IF(AND($C337=13,Datenblatt!M337&gt;Datenblatt!$R$3),100,IF(AND($C337=14,Datenblatt!M337&gt;Datenblatt!$R$4),100,IF(AND($C337=15,Datenblatt!M337&gt;Datenblatt!$R$5),100,IF(AND($C337=16,Datenblatt!M337&gt;Datenblatt!$R$6),100,IF(AND($C337=12,Datenblatt!M337&gt;Datenblatt!$R$7),100,IF(AND($C337=11,Datenblatt!M337&gt;Datenblatt!$R$8),100,IF(Übersicht!$C337=13,Datenblatt!$B$35*Datenblatt!M337^3+Datenblatt!$C$35*Datenblatt!M337^2+Datenblatt!$D$35*Datenblatt!M337+Datenblatt!$E$35,IF(Übersicht!$C337=14,Datenblatt!$B$36*Datenblatt!M337^3+Datenblatt!$C$36*Datenblatt!M337^2+Datenblatt!$D$36*Datenblatt!M337+Datenblatt!$E$36,IF(Übersicht!$C337=15,Datenblatt!$B$37*Datenblatt!M337^3+Datenblatt!$C$37*Datenblatt!M337^2+Datenblatt!$D$37*Datenblatt!M337+Datenblatt!$E$37,IF(Übersicht!$C337=16,Datenblatt!$B$38*Datenblatt!M337^3+Datenblatt!$C$38*Datenblatt!M337^2+Datenblatt!$D$38*Datenblatt!M337+Datenblatt!$E$38,IF(Übersicht!$C337=12,Datenblatt!$B$39*Datenblatt!M337^3+Datenblatt!$C$39*Datenblatt!M337^2+Datenblatt!$D$39*Datenblatt!M337+Datenblatt!$E$39,IF(Übersicht!$C337=11,Datenblatt!$B$40*Datenblatt!M337^3+Datenblatt!$C$40*Datenblatt!M337^2+Datenblatt!$D$40*Datenblatt!M337+Datenblatt!$E$40,0))))))))))))))))))</f>
        <v>#DIV/0!</v>
      </c>
      <c r="L337" s="3"/>
      <c r="M337" t="e">
        <f>IF(AND(Übersicht!$C337=13,Datenblatt!O337&lt;Datenblatt!$Y$3),0,IF(AND(Übersicht!$C337=14,Datenblatt!O337&lt;Datenblatt!$Y$4),0,IF(AND(Übersicht!$C337=15,Datenblatt!O337&lt;Datenblatt!$Y$5),0,IF(AND(Übersicht!$C337=16,Datenblatt!O337&lt;Datenblatt!$Y$6),0,IF(AND(Übersicht!$C337=12,Datenblatt!O337&lt;Datenblatt!$Y$7),0,IF(AND(Übersicht!$C337=11,Datenblatt!O337&lt;Datenblatt!$Y$8),0,IF(AND($C337=13,Datenblatt!O337&gt;Datenblatt!$X$3),100,IF(AND($C337=14,Datenblatt!O337&gt;Datenblatt!$X$4),100,IF(AND($C337=15,Datenblatt!O337&gt;Datenblatt!$X$5),100,IF(AND($C337=16,Datenblatt!O337&gt;Datenblatt!$X$6),100,IF(AND($C337=12,Datenblatt!O337&gt;Datenblatt!$X$7),100,IF(AND($C337=11,Datenblatt!O337&gt;Datenblatt!$X$8),100,IF(Übersicht!$C337=13,Datenblatt!$B$11*Datenblatt!O337^3+Datenblatt!$C$11*Datenblatt!O337^2+Datenblatt!$D$11*Datenblatt!O337+Datenblatt!$E$11,IF(Übersicht!$C337=14,Datenblatt!$B$12*Datenblatt!O337^3+Datenblatt!$C$12*Datenblatt!O337^2+Datenblatt!$D$12*Datenblatt!O337+Datenblatt!$E$12,IF(Übersicht!$C337=15,Datenblatt!$B$13*Datenblatt!O337^3+Datenblatt!$C$13*Datenblatt!O337^2+Datenblatt!$D$13*Datenblatt!O337+Datenblatt!$E$13,IF(Übersicht!$C337=16,Datenblatt!$B$14*Datenblatt!O337^3+Datenblatt!$C$14*Datenblatt!O337^2+Datenblatt!$D$14*Datenblatt!O337+Datenblatt!$E$14,IF(Übersicht!$C337=12,Datenblatt!$B$15*Datenblatt!O337^3+Datenblatt!$C$15*Datenblatt!O337^2+Datenblatt!$D$15*Datenblatt!O337+Datenblatt!$E$15,IF(Übersicht!$C337=11,Datenblatt!$B$16*Datenblatt!O337^3+Datenblatt!$C$16*Datenblatt!O337^2+Datenblatt!$D$16*Datenblatt!O337+Datenblatt!$E$16,0))))))))))))))))))</f>
        <v>#DIV/0!</v>
      </c>
      <c r="N337">
        <f>IF(AND($C337=13,H337&lt;Datenblatt!$AA$3),0,IF(AND($C337=14,H337&lt;Datenblatt!$AA$4),0,IF(AND($C337=15,H337&lt;Datenblatt!$AA$5),0,IF(AND($C337=16,H337&lt;Datenblatt!$AA$6),0,IF(AND($C337=12,H337&lt;Datenblatt!$AA$7),0,IF(AND($C337=11,H337&lt;Datenblatt!$AA$8),0,IF(AND($C337=13,H337&gt;Datenblatt!$Z$3),100,IF(AND($C337=14,H337&gt;Datenblatt!$Z$4),100,IF(AND($C337=15,H337&gt;Datenblatt!$Z$5),100,IF(AND($C337=16,H337&gt;Datenblatt!$Z$6),100,IF(AND($C337=12,H337&gt;Datenblatt!$Z$7),100,IF(AND($C337=11,H337&gt;Datenblatt!$Z$8),100,IF($C337=13,(Datenblatt!$B$19*Übersicht!H337^3)+(Datenblatt!$C$19*Übersicht!H337^2)+(Datenblatt!$D$19*Übersicht!H337)+Datenblatt!$E$19,IF($C337=14,(Datenblatt!$B$20*Übersicht!H337^3)+(Datenblatt!$C$20*Übersicht!H337^2)+(Datenblatt!$D$20*Übersicht!H337)+Datenblatt!$E$20,IF($C337=15,(Datenblatt!$B$21*Übersicht!H337^3)+(Datenblatt!$C$21*Übersicht!H337^2)+(Datenblatt!$D$21*Übersicht!H337)+Datenblatt!$E$21,IF($C337=16,(Datenblatt!$B$22*Übersicht!H337^3)+(Datenblatt!$C$22*Übersicht!H337^2)+(Datenblatt!$D$22*Übersicht!H337)+Datenblatt!$E$22,IF($C337=12,(Datenblatt!$B$23*Übersicht!H337^3)+(Datenblatt!$C$23*Übersicht!H337^2)+(Datenblatt!$D$23*Übersicht!H337)+Datenblatt!$E$23,IF($C337=11,(Datenblatt!$B$24*Übersicht!H337^3)+(Datenblatt!$C$24*Übersicht!H337^2)+(Datenblatt!$D$24*Übersicht!H337)+Datenblatt!$E$24,0))))))))))))))))))</f>
        <v>0</v>
      </c>
      <c r="O337">
        <f>IF(AND(I337="",C337=11),Datenblatt!$I$26,IF(AND(I337="",C337=12),Datenblatt!$I$26,IF(AND(I337="",C337=16),Datenblatt!$I$27,IF(AND(I337="",C337=15),Datenblatt!$I$26,IF(AND(I337="",C337=14),Datenblatt!$I$26,IF(AND(I337="",C337=13),Datenblatt!$I$26,IF(AND($C337=13,I337&gt;Datenblatt!$AC$3),0,IF(AND($C337=14,I337&gt;Datenblatt!$AC$4),0,IF(AND($C337=15,I337&gt;Datenblatt!$AC$5),0,IF(AND($C337=16,I337&gt;Datenblatt!$AC$6),0,IF(AND($C337=12,I337&gt;Datenblatt!$AC$7),0,IF(AND($C337=11,I337&gt;Datenblatt!$AC$8),0,IF(AND($C337=13,I337&lt;Datenblatt!$AB$3),100,IF(AND($C337=14,I337&lt;Datenblatt!$AB$4),100,IF(AND($C337=15,I337&lt;Datenblatt!$AB$5),100,IF(AND($C337=16,I337&lt;Datenblatt!$AB$6),100,IF(AND($C337=12,I337&lt;Datenblatt!$AB$7),100,IF(AND($C337=11,I337&lt;Datenblatt!$AB$8),100,IF($C337=13,(Datenblatt!$B$27*Übersicht!I337^3)+(Datenblatt!$C$27*Übersicht!I337^2)+(Datenblatt!$D$27*Übersicht!I337)+Datenblatt!$E$27,IF($C337=14,(Datenblatt!$B$28*Übersicht!I337^3)+(Datenblatt!$C$28*Übersicht!I337^2)+(Datenblatt!$D$28*Übersicht!I337)+Datenblatt!$E$28,IF($C337=15,(Datenblatt!$B$29*Übersicht!I337^3)+(Datenblatt!$C$29*Übersicht!I337^2)+(Datenblatt!$D$29*Übersicht!I337)+Datenblatt!$E$29,IF($C337=16,(Datenblatt!$B$30*Übersicht!I337^3)+(Datenblatt!$C$30*Übersicht!I337^2)+(Datenblatt!$D$30*Übersicht!I337)+Datenblatt!$E$30,IF($C337=12,(Datenblatt!$B$31*Übersicht!I337^3)+(Datenblatt!$C$31*Übersicht!I337^2)+(Datenblatt!$D$31*Übersicht!I337)+Datenblatt!$E$31,IF($C337=11,(Datenblatt!$B$32*Übersicht!I337^3)+(Datenblatt!$C$32*Übersicht!I337^2)+(Datenblatt!$D$32*Übersicht!I337)+Datenblatt!$E$32,0))))))))))))))))))))))))</f>
        <v>0</v>
      </c>
      <c r="P337">
        <f>IF(AND(I337="",C337=11),Datenblatt!$I$29,IF(AND(I337="",C337=12),Datenblatt!$I$29,IF(AND(I337="",C337=16),Datenblatt!$I$29,IF(AND(I337="",C337=15),Datenblatt!$I$29,IF(AND(I337="",C337=14),Datenblatt!$I$29,IF(AND(I337="",C337=13),Datenblatt!$I$29,IF(AND($C337=13,I337&gt;Datenblatt!$AC$3),0,IF(AND($C337=14,I337&gt;Datenblatt!$AC$4),0,IF(AND($C337=15,I337&gt;Datenblatt!$AC$5),0,IF(AND($C337=16,I337&gt;Datenblatt!$AC$6),0,IF(AND($C337=12,I337&gt;Datenblatt!$AC$7),0,IF(AND($C337=11,I337&gt;Datenblatt!$AC$8),0,IF(AND($C337=13,I337&lt;Datenblatt!$AB$3),100,IF(AND($C337=14,I337&lt;Datenblatt!$AB$4),100,IF(AND($C337=15,I337&lt;Datenblatt!$AB$5),100,IF(AND($C337=16,I337&lt;Datenblatt!$AB$6),100,IF(AND($C337=12,I337&lt;Datenblatt!$AB$7),100,IF(AND($C337=11,I337&lt;Datenblatt!$AB$8),100,IF($C337=13,(Datenblatt!$B$27*Übersicht!I337^3)+(Datenblatt!$C$27*Übersicht!I337^2)+(Datenblatt!$D$27*Übersicht!I337)+Datenblatt!$E$27,IF($C337=14,(Datenblatt!$B$28*Übersicht!I337^3)+(Datenblatt!$C$28*Übersicht!I337^2)+(Datenblatt!$D$28*Übersicht!I337)+Datenblatt!$E$28,IF($C337=15,(Datenblatt!$B$29*Übersicht!I337^3)+(Datenblatt!$C$29*Übersicht!I337^2)+(Datenblatt!$D$29*Übersicht!I337)+Datenblatt!$E$29,IF($C337=16,(Datenblatt!$B$30*Übersicht!I337^3)+(Datenblatt!$C$30*Übersicht!I337^2)+(Datenblatt!$D$30*Übersicht!I337)+Datenblatt!$E$30,IF($C337=12,(Datenblatt!$B$31*Übersicht!I337^3)+(Datenblatt!$C$31*Übersicht!I337^2)+(Datenblatt!$D$31*Übersicht!I337)+Datenblatt!$E$31,IF($C337=11,(Datenblatt!$B$32*Übersicht!I337^3)+(Datenblatt!$C$32*Übersicht!I337^2)+(Datenblatt!$D$32*Übersicht!I337)+Datenblatt!$E$32,0))))))))))))))))))))))))</f>
        <v>0</v>
      </c>
      <c r="Q337" s="2" t="e">
        <f t="shared" si="20"/>
        <v>#DIV/0!</v>
      </c>
      <c r="R337" s="2" t="e">
        <f t="shared" si="21"/>
        <v>#DIV/0!</v>
      </c>
      <c r="T337" s="2"/>
      <c r="U337" s="2">
        <f>Datenblatt!$I$10</f>
        <v>63</v>
      </c>
      <c r="V337" s="2">
        <f>Datenblatt!$I$18</f>
        <v>62</v>
      </c>
      <c r="W337" s="2">
        <f>Datenblatt!$I$26</f>
        <v>56</v>
      </c>
      <c r="X337" s="2">
        <f>Datenblatt!$I$34</f>
        <v>58</v>
      </c>
      <c r="Y337" s="7" t="e">
        <f t="shared" si="22"/>
        <v>#DIV/0!</v>
      </c>
      <c r="AA337" s="2">
        <f>Datenblatt!$I$5</f>
        <v>73</v>
      </c>
      <c r="AB337">
        <f>Datenblatt!$I$13</f>
        <v>80</v>
      </c>
      <c r="AC337">
        <f>Datenblatt!$I$21</f>
        <v>80</v>
      </c>
      <c r="AD337">
        <f>Datenblatt!$I$29</f>
        <v>71</v>
      </c>
      <c r="AE337">
        <f>Datenblatt!$I$37</f>
        <v>75</v>
      </c>
      <c r="AF337" s="7" t="e">
        <f t="shared" si="23"/>
        <v>#DIV/0!</v>
      </c>
    </row>
    <row r="338" spans="11:32" ht="18.75" x14ac:dyDescent="0.3">
      <c r="K338" s="3" t="e">
        <f>IF(AND($C338=13,Datenblatt!M338&lt;Datenblatt!$S$3),0,IF(AND($C338=14,Datenblatt!M338&lt;Datenblatt!$S$4),0,IF(AND($C338=15,Datenblatt!M338&lt;Datenblatt!$S$5),0,IF(AND($C338=16,Datenblatt!M338&lt;Datenblatt!$S$6),0,IF(AND($C338=12,Datenblatt!M338&lt;Datenblatt!$S$7),0,IF(AND($C338=11,Datenblatt!M338&lt;Datenblatt!$S$8),0,IF(AND($C338=13,Datenblatt!M338&gt;Datenblatt!$R$3),100,IF(AND($C338=14,Datenblatt!M338&gt;Datenblatt!$R$4),100,IF(AND($C338=15,Datenblatt!M338&gt;Datenblatt!$R$5),100,IF(AND($C338=16,Datenblatt!M338&gt;Datenblatt!$R$6),100,IF(AND($C338=12,Datenblatt!M338&gt;Datenblatt!$R$7),100,IF(AND($C338=11,Datenblatt!M338&gt;Datenblatt!$R$8),100,IF(Übersicht!$C338=13,Datenblatt!$B$35*Datenblatt!M338^3+Datenblatt!$C$35*Datenblatt!M338^2+Datenblatt!$D$35*Datenblatt!M338+Datenblatt!$E$35,IF(Übersicht!$C338=14,Datenblatt!$B$36*Datenblatt!M338^3+Datenblatt!$C$36*Datenblatt!M338^2+Datenblatt!$D$36*Datenblatt!M338+Datenblatt!$E$36,IF(Übersicht!$C338=15,Datenblatt!$B$37*Datenblatt!M338^3+Datenblatt!$C$37*Datenblatt!M338^2+Datenblatt!$D$37*Datenblatt!M338+Datenblatt!$E$37,IF(Übersicht!$C338=16,Datenblatt!$B$38*Datenblatt!M338^3+Datenblatt!$C$38*Datenblatt!M338^2+Datenblatt!$D$38*Datenblatt!M338+Datenblatt!$E$38,IF(Übersicht!$C338=12,Datenblatt!$B$39*Datenblatt!M338^3+Datenblatt!$C$39*Datenblatt!M338^2+Datenblatt!$D$39*Datenblatt!M338+Datenblatt!$E$39,IF(Übersicht!$C338=11,Datenblatt!$B$40*Datenblatt!M338^3+Datenblatt!$C$40*Datenblatt!M338^2+Datenblatt!$D$40*Datenblatt!M338+Datenblatt!$E$40,0))))))))))))))))))</f>
        <v>#DIV/0!</v>
      </c>
      <c r="L338" s="3"/>
      <c r="M338" t="e">
        <f>IF(AND(Übersicht!$C338=13,Datenblatt!O338&lt;Datenblatt!$Y$3),0,IF(AND(Übersicht!$C338=14,Datenblatt!O338&lt;Datenblatt!$Y$4),0,IF(AND(Übersicht!$C338=15,Datenblatt!O338&lt;Datenblatt!$Y$5),0,IF(AND(Übersicht!$C338=16,Datenblatt!O338&lt;Datenblatt!$Y$6),0,IF(AND(Übersicht!$C338=12,Datenblatt!O338&lt;Datenblatt!$Y$7),0,IF(AND(Übersicht!$C338=11,Datenblatt!O338&lt;Datenblatt!$Y$8),0,IF(AND($C338=13,Datenblatt!O338&gt;Datenblatt!$X$3),100,IF(AND($C338=14,Datenblatt!O338&gt;Datenblatt!$X$4),100,IF(AND($C338=15,Datenblatt!O338&gt;Datenblatt!$X$5),100,IF(AND($C338=16,Datenblatt!O338&gt;Datenblatt!$X$6),100,IF(AND($C338=12,Datenblatt!O338&gt;Datenblatt!$X$7),100,IF(AND($C338=11,Datenblatt!O338&gt;Datenblatt!$X$8),100,IF(Übersicht!$C338=13,Datenblatt!$B$11*Datenblatt!O338^3+Datenblatt!$C$11*Datenblatt!O338^2+Datenblatt!$D$11*Datenblatt!O338+Datenblatt!$E$11,IF(Übersicht!$C338=14,Datenblatt!$B$12*Datenblatt!O338^3+Datenblatt!$C$12*Datenblatt!O338^2+Datenblatt!$D$12*Datenblatt!O338+Datenblatt!$E$12,IF(Übersicht!$C338=15,Datenblatt!$B$13*Datenblatt!O338^3+Datenblatt!$C$13*Datenblatt!O338^2+Datenblatt!$D$13*Datenblatt!O338+Datenblatt!$E$13,IF(Übersicht!$C338=16,Datenblatt!$B$14*Datenblatt!O338^3+Datenblatt!$C$14*Datenblatt!O338^2+Datenblatt!$D$14*Datenblatt!O338+Datenblatt!$E$14,IF(Übersicht!$C338=12,Datenblatt!$B$15*Datenblatt!O338^3+Datenblatt!$C$15*Datenblatt!O338^2+Datenblatt!$D$15*Datenblatt!O338+Datenblatt!$E$15,IF(Übersicht!$C338=11,Datenblatt!$B$16*Datenblatt!O338^3+Datenblatt!$C$16*Datenblatt!O338^2+Datenblatt!$D$16*Datenblatt!O338+Datenblatt!$E$16,0))))))))))))))))))</f>
        <v>#DIV/0!</v>
      </c>
      <c r="N338">
        <f>IF(AND($C338=13,H338&lt;Datenblatt!$AA$3),0,IF(AND($C338=14,H338&lt;Datenblatt!$AA$4),0,IF(AND($C338=15,H338&lt;Datenblatt!$AA$5),0,IF(AND($C338=16,H338&lt;Datenblatt!$AA$6),0,IF(AND($C338=12,H338&lt;Datenblatt!$AA$7),0,IF(AND($C338=11,H338&lt;Datenblatt!$AA$8),0,IF(AND($C338=13,H338&gt;Datenblatt!$Z$3),100,IF(AND($C338=14,H338&gt;Datenblatt!$Z$4),100,IF(AND($C338=15,H338&gt;Datenblatt!$Z$5),100,IF(AND($C338=16,H338&gt;Datenblatt!$Z$6),100,IF(AND($C338=12,H338&gt;Datenblatt!$Z$7),100,IF(AND($C338=11,H338&gt;Datenblatt!$Z$8),100,IF($C338=13,(Datenblatt!$B$19*Übersicht!H338^3)+(Datenblatt!$C$19*Übersicht!H338^2)+(Datenblatt!$D$19*Übersicht!H338)+Datenblatt!$E$19,IF($C338=14,(Datenblatt!$B$20*Übersicht!H338^3)+(Datenblatt!$C$20*Übersicht!H338^2)+(Datenblatt!$D$20*Übersicht!H338)+Datenblatt!$E$20,IF($C338=15,(Datenblatt!$B$21*Übersicht!H338^3)+(Datenblatt!$C$21*Übersicht!H338^2)+(Datenblatt!$D$21*Übersicht!H338)+Datenblatt!$E$21,IF($C338=16,(Datenblatt!$B$22*Übersicht!H338^3)+(Datenblatt!$C$22*Übersicht!H338^2)+(Datenblatt!$D$22*Übersicht!H338)+Datenblatt!$E$22,IF($C338=12,(Datenblatt!$B$23*Übersicht!H338^3)+(Datenblatt!$C$23*Übersicht!H338^2)+(Datenblatt!$D$23*Übersicht!H338)+Datenblatt!$E$23,IF($C338=11,(Datenblatt!$B$24*Übersicht!H338^3)+(Datenblatt!$C$24*Übersicht!H338^2)+(Datenblatt!$D$24*Übersicht!H338)+Datenblatt!$E$24,0))))))))))))))))))</f>
        <v>0</v>
      </c>
      <c r="O338">
        <f>IF(AND(I338="",C338=11),Datenblatt!$I$26,IF(AND(I338="",C338=12),Datenblatt!$I$26,IF(AND(I338="",C338=16),Datenblatt!$I$27,IF(AND(I338="",C338=15),Datenblatt!$I$26,IF(AND(I338="",C338=14),Datenblatt!$I$26,IF(AND(I338="",C338=13),Datenblatt!$I$26,IF(AND($C338=13,I338&gt;Datenblatt!$AC$3),0,IF(AND($C338=14,I338&gt;Datenblatt!$AC$4),0,IF(AND($C338=15,I338&gt;Datenblatt!$AC$5),0,IF(AND($C338=16,I338&gt;Datenblatt!$AC$6),0,IF(AND($C338=12,I338&gt;Datenblatt!$AC$7),0,IF(AND($C338=11,I338&gt;Datenblatt!$AC$8),0,IF(AND($C338=13,I338&lt;Datenblatt!$AB$3),100,IF(AND($C338=14,I338&lt;Datenblatt!$AB$4),100,IF(AND($C338=15,I338&lt;Datenblatt!$AB$5),100,IF(AND($C338=16,I338&lt;Datenblatt!$AB$6),100,IF(AND($C338=12,I338&lt;Datenblatt!$AB$7),100,IF(AND($C338=11,I338&lt;Datenblatt!$AB$8),100,IF($C338=13,(Datenblatt!$B$27*Übersicht!I338^3)+(Datenblatt!$C$27*Übersicht!I338^2)+(Datenblatt!$D$27*Übersicht!I338)+Datenblatt!$E$27,IF($C338=14,(Datenblatt!$B$28*Übersicht!I338^3)+(Datenblatt!$C$28*Übersicht!I338^2)+(Datenblatt!$D$28*Übersicht!I338)+Datenblatt!$E$28,IF($C338=15,(Datenblatt!$B$29*Übersicht!I338^3)+(Datenblatt!$C$29*Übersicht!I338^2)+(Datenblatt!$D$29*Übersicht!I338)+Datenblatt!$E$29,IF($C338=16,(Datenblatt!$B$30*Übersicht!I338^3)+(Datenblatt!$C$30*Übersicht!I338^2)+(Datenblatt!$D$30*Übersicht!I338)+Datenblatt!$E$30,IF($C338=12,(Datenblatt!$B$31*Übersicht!I338^3)+(Datenblatt!$C$31*Übersicht!I338^2)+(Datenblatt!$D$31*Übersicht!I338)+Datenblatt!$E$31,IF($C338=11,(Datenblatt!$B$32*Übersicht!I338^3)+(Datenblatt!$C$32*Übersicht!I338^2)+(Datenblatt!$D$32*Übersicht!I338)+Datenblatt!$E$32,0))))))))))))))))))))))))</f>
        <v>0</v>
      </c>
      <c r="P338">
        <f>IF(AND(I338="",C338=11),Datenblatt!$I$29,IF(AND(I338="",C338=12),Datenblatt!$I$29,IF(AND(I338="",C338=16),Datenblatt!$I$29,IF(AND(I338="",C338=15),Datenblatt!$I$29,IF(AND(I338="",C338=14),Datenblatt!$I$29,IF(AND(I338="",C338=13),Datenblatt!$I$29,IF(AND($C338=13,I338&gt;Datenblatt!$AC$3),0,IF(AND($C338=14,I338&gt;Datenblatt!$AC$4),0,IF(AND($C338=15,I338&gt;Datenblatt!$AC$5),0,IF(AND($C338=16,I338&gt;Datenblatt!$AC$6),0,IF(AND($C338=12,I338&gt;Datenblatt!$AC$7),0,IF(AND($C338=11,I338&gt;Datenblatt!$AC$8),0,IF(AND($C338=13,I338&lt;Datenblatt!$AB$3),100,IF(AND($C338=14,I338&lt;Datenblatt!$AB$4),100,IF(AND($C338=15,I338&lt;Datenblatt!$AB$5),100,IF(AND($C338=16,I338&lt;Datenblatt!$AB$6),100,IF(AND($C338=12,I338&lt;Datenblatt!$AB$7),100,IF(AND($C338=11,I338&lt;Datenblatt!$AB$8),100,IF($C338=13,(Datenblatt!$B$27*Übersicht!I338^3)+(Datenblatt!$C$27*Übersicht!I338^2)+(Datenblatt!$D$27*Übersicht!I338)+Datenblatt!$E$27,IF($C338=14,(Datenblatt!$B$28*Übersicht!I338^3)+(Datenblatt!$C$28*Übersicht!I338^2)+(Datenblatt!$D$28*Übersicht!I338)+Datenblatt!$E$28,IF($C338=15,(Datenblatt!$B$29*Übersicht!I338^3)+(Datenblatt!$C$29*Übersicht!I338^2)+(Datenblatt!$D$29*Übersicht!I338)+Datenblatt!$E$29,IF($C338=16,(Datenblatt!$B$30*Übersicht!I338^3)+(Datenblatt!$C$30*Übersicht!I338^2)+(Datenblatt!$D$30*Übersicht!I338)+Datenblatt!$E$30,IF($C338=12,(Datenblatt!$B$31*Übersicht!I338^3)+(Datenblatt!$C$31*Übersicht!I338^2)+(Datenblatt!$D$31*Übersicht!I338)+Datenblatt!$E$31,IF($C338=11,(Datenblatt!$B$32*Übersicht!I338^3)+(Datenblatt!$C$32*Übersicht!I338^2)+(Datenblatt!$D$32*Übersicht!I338)+Datenblatt!$E$32,0))))))))))))))))))))))))</f>
        <v>0</v>
      </c>
      <c r="Q338" s="2" t="e">
        <f t="shared" si="20"/>
        <v>#DIV/0!</v>
      </c>
      <c r="R338" s="2" t="e">
        <f t="shared" si="21"/>
        <v>#DIV/0!</v>
      </c>
      <c r="T338" s="2"/>
      <c r="U338" s="2">
        <f>Datenblatt!$I$10</f>
        <v>63</v>
      </c>
      <c r="V338" s="2">
        <f>Datenblatt!$I$18</f>
        <v>62</v>
      </c>
      <c r="W338" s="2">
        <f>Datenblatt!$I$26</f>
        <v>56</v>
      </c>
      <c r="X338" s="2">
        <f>Datenblatt!$I$34</f>
        <v>58</v>
      </c>
      <c r="Y338" s="7" t="e">
        <f t="shared" si="22"/>
        <v>#DIV/0!</v>
      </c>
      <c r="AA338" s="2">
        <f>Datenblatt!$I$5</f>
        <v>73</v>
      </c>
      <c r="AB338">
        <f>Datenblatt!$I$13</f>
        <v>80</v>
      </c>
      <c r="AC338">
        <f>Datenblatt!$I$21</f>
        <v>80</v>
      </c>
      <c r="AD338">
        <f>Datenblatt!$I$29</f>
        <v>71</v>
      </c>
      <c r="AE338">
        <f>Datenblatt!$I$37</f>
        <v>75</v>
      </c>
      <c r="AF338" s="7" t="e">
        <f t="shared" si="23"/>
        <v>#DIV/0!</v>
      </c>
    </row>
    <row r="339" spans="11:32" ht="18.75" x14ac:dyDescent="0.3">
      <c r="K339" s="3" t="e">
        <f>IF(AND($C339=13,Datenblatt!M339&lt;Datenblatt!$S$3),0,IF(AND($C339=14,Datenblatt!M339&lt;Datenblatt!$S$4),0,IF(AND($C339=15,Datenblatt!M339&lt;Datenblatt!$S$5),0,IF(AND($C339=16,Datenblatt!M339&lt;Datenblatt!$S$6),0,IF(AND($C339=12,Datenblatt!M339&lt;Datenblatt!$S$7),0,IF(AND($C339=11,Datenblatt!M339&lt;Datenblatt!$S$8),0,IF(AND($C339=13,Datenblatt!M339&gt;Datenblatt!$R$3),100,IF(AND($C339=14,Datenblatt!M339&gt;Datenblatt!$R$4),100,IF(AND($C339=15,Datenblatt!M339&gt;Datenblatt!$R$5),100,IF(AND($C339=16,Datenblatt!M339&gt;Datenblatt!$R$6),100,IF(AND($C339=12,Datenblatt!M339&gt;Datenblatt!$R$7),100,IF(AND($C339=11,Datenblatt!M339&gt;Datenblatt!$R$8),100,IF(Übersicht!$C339=13,Datenblatt!$B$35*Datenblatt!M339^3+Datenblatt!$C$35*Datenblatt!M339^2+Datenblatt!$D$35*Datenblatt!M339+Datenblatt!$E$35,IF(Übersicht!$C339=14,Datenblatt!$B$36*Datenblatt!M339^3+Datenblatt!$C$36*Datenblatt!M339^2+Datenblatt!$D$36*Datenblatt!M339+Datenblatt!$E$36,IF(Übersicht!$C339=15,Datenblatt!$B$37*Datenblatt!M339^3+Datenblatt!$C$37*Datenblatt!M339^2+Datenblatt!$D$37*Datenblatt!M339+Datenblatt!$E$37,IF(Übersicht!$C339=16,Datenblatt!$B$38*Datenblatt!M339^3+Datenblatt!$C$38*Datenblatt!M339^2+Datenblatt!$D$38*Datenblatt!M339+Datenblatt!$E$38,IF(Übersicht!$C339=12,Datenblatt!$B$39*Datenblatt!M339^3+Datenblatt!$C$39*Datenblatt!M339^2+Datenblatt!$D$39*Datenblatt!M339+Datenblatt!$E$39,IF(Übersicht!$C339=11,Datenblatt!$B$40*Datenblatt!M339^3+Datenblatt!$C$40*Datenblatt!M339^2+Datenblatt!$D$40*Datenblatt!M339+Datenblatt!$E$40,0))))))))))))))))))</f>
        <v>#DIV/0!</v>
      </c>
      <c r="L339" s="3"/>
      <c r="M339" t="e">
        <f>IF(AND(Übersicht!$C339=13,Datenblatt!O339&lt;Datenblatt!$Y$3),0,IF(AND(Übersicht!$C339=14,Datenblatt!O339&lt;Datenblatt!$Y$4),0,IF(AND(Übersicht!$C339=15,Datenblatt!O339&lt;Datenblatt!$Y$5),0,IF(AND(Übersicht!$C339=16,Datenblatt!O339&lt;Datenblatt!$Y$6),0,IF(AND(Übersicht!$C339=12,Datenblatt!O339&lt;Datenblatt!$Y$7),0,IF(AND(Übersicht!$C339=11,Datenblatt!O339&lt;Datenblatt!$Y$8),0,IF(AND($C339=13,Datenblatt!O339&gt;Datenblatt!$X$3),100,IF(AND($C339=14,Datenblatt!O339&gt;Datenblatt!$X$4),100,IF(AND($C339=15,Datenblatt!O339&gt;Datenblatt!$X$5),100,IF(AND($C339=16,Datenblatt!O339&gt;Datenblatt!$X$6),100,IF(AND($C339=12,Datenblatt!O339&gt;Datenblatt!$X$7),100,IF(AND($C339=11,Datenblatt!O339&gt;Datenblatt!$X$8),100,IF(Übersicht!$C339=13,Datenblatt!$B$11*Datenblatt!O339^3+Datenblatt!$C$11*Datenblatt!O339^2+Datenblatt!$D$11*Datenblatt!O339+Datenblatt!$E$11,IF(Übersicht!$C339=14,Datenblatt!$B$12*Datenblatt!O339^3+Datenblatt!$C$12*Datenblatt!O339^2+Datenblatt!$D$12*Datenblatt!O339+Datenblatt!$E$12,IF(Übersicht!$C339=15,Datenblatt!$B$13*Datenblatt!O339^3+Datenblatt!$C$13*Datenblatt!O339^2+Datenblatt!$D$13*Datenblatt!O339+Datenblatt!$E$13,IF(Übersicht!$C339=16,Datenblatt!$B$14*Datenblatt!O339^3+Datenblatt!$C$14*Datenblatt!O339^2+Datenblatt!$D$14*Datenblatt!O339+Datenblatt!$E$14,IF(Übersicht!$C339=12,Datenblatt!$B$15*Datenblatt!O339^3+Datenblatt!$C$15*Datenblatt!O339^2+Datenblatt!$D$15*Datenblatt!O339+Datenblatt!$E$15,IF(Übersicht!$C339=11,Datenblatt!$B$16*Datenblatt!O339^3+Datenblatt!$C$16*Datenblatt!O339^2+Datenblatt!$D$16*Datenblatt!O339+Datenblatt!$E$16,0))))))))))))))))))</f>
        <v>#DIV/0!</v>
      </c>
      <c r="N339">
        <f>IF(AND($C339=13,H339&lt;Datenblatt!$AA$3),0,IF(AND($C339=14,H339&lt;Datenblatt!$AA$4),0,IF(AND($C339=15,H339&lt;Datenblatt!$AA$5),0,IF(AND($C339=16,H339&lt;Datenblatt!$AA$6),0,IF(AND($C339=12,H339&lt;Datenblatt!$AA$7),0,IF(AND($C339=11,H339&lt;Datenblatt!$AA$8),0,IF(AND($C339=13,H339&gt;Datenblatt!$Z$3),100,IF(AND($C339=14,H339&gt;Datenblatt!$Z$4),100,IF(AND($C339=15,H339&gt;Datenblatt!$Z$5),100,IF(AND($C339=16,H339&gt;Datenblatt!$Z$6),100,IF(AND($C339=12,H339&gt;Datenblatt!$Z$7),100,IF(AND($C339=11,H339&gt;Datenblatt!$Z$8),100,IF($C339=13,(Datenblatt!$B$19*Übersicht!H339^3)+(Datenblatt!$C$19*Übersicht!H339^2)+(Datenblatt!$D$19*Übersicht!H339)+Datenblatt!$E$19,IF($C339=14,(Datenblatt!$B$20*Übersicht!H339^3)+(Datenblatt!$C$20*Übersicht!H339^2)+(Datenblatt!$D$20*Übersicht!H339)+Datenblatt!$E$20,IF($C339=15,(Datenblatt!$B$21*Übersicht!H339^3)+(Datenblatt!$C$21*Übersicht!H339^2)+(Datenblatt!$D$21*Übersicht!H339)+Datenblatt!$E$21,IF($C339=16,(Datenblatt!$B$22*Übersicht!H339^3)+(Datenblatt!$C$22*Übersicht!H339^2)+(Datenblatt!$D$22*Übersicht!H339)+Datenblatt!$E$22,IF($C339=12,(Datenblatt!$B$23*Übersicht!H339^3)+(Datenblatt!$C$23*Übersicht!H339^2)+(Datenblatt!$D$23*Übersicht!H339)+Datenblatt!$E$23,IF($C339=11,(Datenblatt!$B$24*Übersicht!H339^3)+(Datenblatt!$C$24*Übersicht!H339^2)+(Datenblatt!$D$24*Übersicht!H339)+Datenblatt!$E$24,0))))))))))))))))))</f>
        <v>0</v>
      </c>
      <c r="O339">
        <f>IF(AND(I339="",C339=11),Datenblatt!$I$26,IF(AND(I339="",C339=12),Datenblatt!$I$26,IF(AND(I339="",C339=16),Datenblatt!$I$27,IF(AND(I339="",C339=15),Datenblatt!$I$26,IF(AND(I339="",C339=14),Datenblatt!$I$26,IF(AND(I339="",C339=13),Datenblatt!$I$26,IF(AND($C339=13,I339&gt;Datenblatt!$AC$3),0,IF(AND($C339=14,I339&gt;Datenblatt!$AC$4),0,IF(AND($C339=15,I339&gt;Datenblatt!$AC$5),0,IF(AND($C339=16,I339&gt;Datenblatt!$AC$6),0,IF(AND($C339=12,I339&gt;Datenblatt!$AC$7),0,IF(AND($C339=11,I339&gt;Datenblatt!$AC$8),0,IF(AND($C339=13,I339&lt;Datenblatt!$AB$3),100,IF(AND($C339=14,I339&lt;Datenblatt!$AB$4),100,IF(AND($C339=15,I339&lt;Datenblatt!$AB$5),100,IF(AND($C339=16,I339&lt;Datenblatt!$AB$6),100,IF(AND($C339=12,I339&lt;Datenblatt!$AB$7),100,IF(AND($C339=11,I339&lt;Datenblatt!$AB$8),100,IF($C339=13,(Datenblatt!$B$27*Übersicht!I339^3)+(Datenblatt!$C$27*Übersicht!I339^2)+(Datenblatt!$D$27*Übersicht!I339)+Datenblatt!$E$27,IF($C339=14,(Datenblatt!$B$28*Übersicht!I339^3)+(Datenblatt!$C$28*Übersicht!I339^2)+(Datenblatt!$D$28*Übersicht!I339)+Datenblatt!$E$28,IF($C339=15,(Datenblatt!$B$29*Übersicht!I339^3)+(Datenblatt!$C$29*Übersicht!I339^2)+(Datenblatt!$D$29*Übersicht!I339)+Datenblatt!$E$29,IF($C339=16,(Datenblatt!$B$30*Übersicht!I339^3)+(Datenblatt!$C$30*Übersicht!I339^2)+(Datenblatt!$D$30*Übersicht!I339)+Datenblatt!$E$30,IF($C339=12,(Datenblatt!$B$31*Übersicht!I339^3)+(Datenblatt!$C$31*Übersicht!I339^2)+(Datenblatt!$D$31*Übersicht!I339)+Datenblatt!$E$31,IF($C339=11,(Datenblatt!$B$32*Übersicht!I339^3)+(Datenblatt!$C$32*Übersicht!I339^2)+(Datenblatt!$D$32*Übersicht!I339)+Datenblatt!$E$32,0))))))))))))))))))))))))</f>
        <v>0</v>
      </c>
      <c r="P339">
        <f>IF(AND(I339="",C339=11),Datenblatt!$I$29,IF(AND(I339="",C339=12),Datenblatt!$I$29,IF(AND(I339="",C339=16),Datenblatt!$I$29,IF(AND(I339="",C339=15),Datenblatt!$I$29,IF(AND(I339="",C339=14),Datenblatt!$I$29,IF(AND(I339="",C339=13),Datenblatt!$I$29,IF(AND($C339=13,I339&gt;Datenblatt!$AC$3),0,IF(AND($C339=14,I339&gt;Datenblatt!$AC$4),0,IF(AND($C339=15,I339&gt;Datenblatt!$AC$5),0,IF(AND($C339=16,I339&gt;Datenblatt!$AC$6),0,IF(AND($C339=12,I339&gt;Datenblatt!$AC$7),0,IF(AND($C339=11,I339&gt;Datenblatt!$AC$8),0,IF(AND($C339=13,I339&lt;Datenblatt!$AB$3),100,IF(AND($C339=14,I339&lt;Datenblatt!$AB$4),100,IF(AND($C339=15,I339&lt;Datenblatt!$AB$5),100,IF(AND($C339=16,I339&lt;Datenblatt!$AB$6),100,IF(AND($C339=12,I339&lt;Datenblatt!$AB$7),100,IF(AND($C339=11,I339&lt;Datenblatt!$AB$8),100,IF($C339=13,(Datenblatt!$B$27*Übersicht!I339^3)+(Datenblatt!$C$27*Übersicht!I339^2)+(Datenblatt!$D$27*Übersicht!I339)+Datenblatt!$E$27,IF($C339=14,(Datenblatt!$B$28*Übersicht!I339^3)+(Datenblatt!$C$28*Übersicht!I339^2)+(Datenblatt!$D$28*Übersicht!I339)+Datenblatt!$E$28,IF($C339=15,(Datenblatt!$B$29*Übersicht!I339^3)+(Datenblatt!$C$29*Übersicht!I339^2)+(Datenblatt!$D$29*Übersicht!I339)+Datenblatt!$E$29,IF($C339=16,(Datenblatt!$B$30*Übersicht!I339^3)+(Datenblatt!$C$30*Übersicht!I339^2)+(Datenblatt!$D$30*Übersicht!I339)+Datenblatt!$E$30,IF($C339=12,(Datenblatt!$B$31*Übersicht!I339^3)+(Datenblatt!$C$31*Übersicht!I339^2)+(Datenblatt!$D$31*Übersicht!I339)+Datenblatt!$E$31,IF($C339=11,(Datenblatt!$B$32*Übersicht!I339^3)+(Datenblatt!$C$32*Übersicht!I339^2)+(Datenblatt!$D$32*Übersicht!I339)+Datenblatt!$E$32,0))))))))))))))))))))))))</f>
        <v>0</v>
      </c>
      <c r="Q339" s="2" t="e">
        <f t="shared" si="20"/>
        <v>#DIV/0!</v>
      </c>
      <c r="R339" s="2" t="e">
        <f t="shared" si="21"/>
        <v>#DIV/0!</v>
      </c>
      <c r="T339" s="2"/>
      <c r="U339" s="2">
        <f>Datenblatt!$I$10</f>
        <v>63</v>
      </c>
      <c r="V339" s="2">
        <f>Datenblatt!$I$18</f>
        <v>62</v>
      </c>
      <c r="W339" s="2">
        <f>Datenblatt!$I$26</f>
        <v>56</v>
      </c>
      <c r="X339" s="2">
        <f>Datenblatt!$I$34</f>
        <v>58</v>
      </c>
      <c r="Y339" s="7" t="e">
        <f t="shared" si="22"/>
        <v>#DIV/0!</v>
      </c>
      <c r="AA339" s="2">
        <f>Datenblatt!$I$5</f>
        <v>73</v>
      </c>
      <c r="AB339">
        <f>Datenblatt!$I$13</f>
        <v>80</v>
      </c>
      <c r="AC339">
        <f>Datenblatt!$I$21</f>
        <v>80</v>
      </c>
      <c r="AD339">
        <f>Datenblatt!$I$29</f>
        <v>71</v>
      </c>
      <c r="AE339">
        <f>Datenblatt!$I$37</f>
        <v>75</v>
      </c>
      <c r="AF339" s="7" t="e">
        <f t="shared" si="23"/>
        <v>#DIV/0!</v>
      </c>
    </row>
    <row r="340" spans="11:32" ht="18.75" x14ac:dyDescent="0.3">
      <c r="K340" s="3" t="e">
        <f>IF(AND($C340=13,Datenblatt!M340&lt;Datenblatt!$S$3),0,IF(AND($C340=14,Datenblatt!M340&lt;Datenblatt!$S$4),0,IF(AND($C340=15,Datenblatt!M340&lt;Datenblatt!$S$5),0,IF(AND($C340=16,Datenblatt!M340&lt;Datenblatt!$S$6),0,IF(AND($C340=12,Datenblatt!M340&lt;Datenblatt!$S$7),0,IF(AND($C340=11,Datenblatt!M340&lt;Datenblatt!$S$8),0,IF(AND($C340=13,Datenblatt!M340&gt;Datenblatt!$R$3),100,IF(AND($C340=14,Datenblatt!M340&gt;Datenblatt!$R$4),100,IF(AND($C340=15,Datenblatt!M340&gt;Datenblatt!$R$5),100,IF(AND($C340=16,Datenblatt!M340&gt;Datenblatt!$R$6),100,IF(AND($C340=12,Datenblatt!M340&gt;Datenblatt!$R$7),100,IF(AND($C340=11,Datenblatt!M340&gt;Datenblatt!$R$8),100,IF(Übersicht!$C340=13,Datenblatt!$B$35*Datenblatt!M340^3+Datenblatt!$C$35*Datenblatt!M340^2+Datenblatt!$D$35*Datenblatt!M340+Datenblatt!$E$35,IF(Übersicht!$C340=14,Datenblatt!$B$36*Datenblatt!M340^3+Datenblatt!$C$36*Datenblatt!M340^2+Datenblatt!$D$36*Datenblatt!M340+Datenblatt!$E$36,IF(Übersicht!$C340=15,Datenblatt!$B$37*Datenblatt!M340^3+Datenblatt!$C$37*Datenblatt!M340^2+Datenblatt!$D$37*Datenblatt!M340+Datenblatt!$E$37,IF(Übersicht!$C340=16,Datenblatt!$B$38*Datenblatt!M340^3+Datenblatt!$C$38*Datenblatt!M340^2+Datenblatt!$D$38*Datenblatt!M340+Datenblatt!$E$38,IF(Übersicht!$C340=12,Datenblatt!$B$39*Datenblatt!M340^3+Datenblatt!$C$39*Datenblatt!M340^2+Datenblatt!$D$39*Datenblatt!M340+Datenblatt!$E$39,IF(Übersicht!$C340=11,Datenblatt!$B$40*Datenblatt!M340^3+Datenblatt!$C$40*Datenblatt!M340^2+Datenblatt!$D$40*Datenblatt!M340+Datenblatt!$E$40,0))))))))))))))))))</f>
        <v>#DIV/0!</v>
      </c>
      <c r="L340" s="3"/>
      <c r="M340" t="e">
        <f>IF(AND(Übersicht!$C340=13,Datenblatt!O340&lt;Datenblatt!$Y$3),0,IF(AND(Übersicht!$C340=14,Datenblatt!O340&lt;Datenblatt!$Y$4),0,IF(AND(Übersicht!$C340=15,Datenblatt!O340&lt;Datenblatt!$Y$5),0,IF(AND(Übersicht!$C340=16,Datenblatt!O340&lt;Datenblatt!$Y$6),0,IF(AND(Übersicht!$C340=12,Datenblatt!O340&lt;Datenblatt!$Y$7),0,IF(AND(Übersicht!$C340=11,Datenblatt!O340&lt;Datenblatt!$Y$8),0,IF(AND($C340=13,Datenblatt!O340&gt;Datenblatt!$X$3),100,IF(AND($C340=14,Datenblatt!O340&gt;Datenblatt!$X$4),100,IF(AND($C340=15,Datenblatt!O340&gt;Datenblatt!$X$5),100,IF(AND($C340=16,Datenblatt!O340&gt;Datenblatt!$X$6),100,IF(AND($C340=12,Datenblatt!O340&gt;Datenblatt!$X$7),100,IF(AND($C340=11,Datenblatt!O340&gt;Datenblatt!$X$8),100,IF(Übersicht!$C340=13,Datenblatt!$B$11*Datenblatt!O340^3+Datenblatt!$C$11*Datenblatt!O340^2+Datenblatt!$D$11*Datenblatt!O340+Datenblatt!$E$11,IF(Übersicht!$C340=14,Datenblatt!$B$12*Datenblatt!O340^3+Datenblatt!$C$12*Datenblatt!O340^2+Datenblatt!$D$12*Datenblatt!O340+Datenblatt!$E$12,IF(Übersicht!$C340=15,Datenblatt!$B$13*Datenblatt!O340^3+Datenblatt!$C$13*Datenblatt!O340^2+Datenblatt!$D$13*Datenblatt!O340+Datenblatt!$E$13,IF(Übersicht!$C340=16,Datenblatt!$B$14*Datenblatt!O340^3+Datenblatt!$C$14*Datenblatt!O340^2+Datenblatt!$D$14*Datenblatt!O340+Datenblatt!$E$14,IF(Übersicht!$C340=12,Datenblatt!$B$15*Datenblatt!O340^3+Datenblatt!$C$15*Datenblatt!O340^2+Datenblatt!$D$15*Datenblatt!O340+Datenblatt!$E$15,IF(Übersicht!$C340=11,Datenblatt!$B$16*Datenblatt!O340^3+Datenblatt!$C$16*Datenblatt!O340^2+Datenblatt!$D$16*Datenblatt!O340+Datenblatt!$E$16,0))))))))))))))))))</f>
        <v>#DIV/0!</v>
      </c>
      <c r="N340">
        <f>IF(AND($C340=13,H340&lt;Datenblatt!$AA$3),0,IF(AND($C340=14,H340&lt;Datenblatt!$AA$4),0,IF(AND($C340=15,H340&lt;Datenblatt!$AA$5),0,IF(AND($C340=16,H340&lt;Datenblatt!$AA$6),0,IF(AND($C340=12,H340&lt;Datenblatt!$AA$7),0,IF(AND($C340=11,H340&lt;Datenblatt!$AA$8),0,IF(AND($C340=13,H340&gt;Datenblatt!$Z$3),100,IF(AND($C340=14,H340&gt;Datenblatt!$Z$4),100,IF(AND($C340=15,H340&gt;Datenblatt!$Z$5),100,IF(AND($C340=16,H340&gt;Datenblatt!$Z$6),100,IF(AND($C340=12,H340&gt;Datenblatt!$Z$7),100,IF(AND($C340=11,H340&gt;Datenblatt!$Z$8),100,IF($C340=13,(Datenblatt!$B$19*Übersicht!H340^3)+(Datenblatt!$C$19*Übersicht!H340^2)+(Datenblatt!$D$19*Übersicht!H340)+Datenblatt!$E$19,IF($C340=14,(Datenblatt!$B$20*Übersicht!H340^3)+(Datenblatt!$C$20*Übersicht!H340^2)+(Datenblatt!$D$20*Übersicht!H340)+Datenblatt!$E$20,IF($C340=15,(Datenblatt!$B$21*Übersicht!H340^3)+(Datenblatt!$C$21*Übersicht!H340^2)+(Datenblatt!$D$21*Übersicht!H340)+Datenblatt!$E$21,IF($C340=16,(Datenblatt!$B$22*Übersicht!H340^3)+(Datenblatt!$C$22*Übersicht!H340^2)+(Datenblatt!$D$22*Übersicht!H340)+Datenblatt!$E$22,IF($C340=12,(Datenblatt!$B$23*Übersicht!H340^3)+(Datenblatt!$C$23*Übersicht!H340^2)+(Datenblatt!$D$23*Übersicht!H340)+Datenblatt!$E$23,IF($C340=11,(Datenblatt!$B$24*Übersicht!H340^3)+(Datenblatt!$C$24*Übersicht!H340^2)+(Datenblatt!$D$24*Übersicht!H340)+Datenblatt!$E$24,0))))))))))))))))))</f>
        <v>0</v>
      </c>
      <c r="O340">
        <f>IF(AND(I340="",C340=11),Datenblatt!$I$26,IF(AND(I340="",C340=12),Datenblatt!$I$26,IF(AND(I340="",C340=16),Datenblatt!$I$27,IF(AND(I340="",C340=15),Datenblatt!$I$26,IF(AND(I340="",C340=14),Datenblatt!$I$26,IF(AND(I340="",C340=13),Datenblatt!$I$26,IF(AND($C340=13,I340&gt;Datenblatt!$AC$3),0,IF(AND($C340=14,I340&gt;Datenblatt!$AC$4),0,IF(AND($C340=15,I340&gt;Datenblatt!$AC$5),0,IF(AND($C340=16,I340&gt;Datenblatt!$AC$6),0,IF(AND($C340=12,I340&gt;Datenblatt!$AC$7),0,IF(AND($C340=11,I340&gt;Datenblatt!$AC$8),0,IF(AND($C340=13,I340&lt;Datenblatt!$AB$3),100,IF(AND($C340=14,I340&lt;Datenblatt!$AB$4),100,IF(AND($C340=15,I340&lt;Datenblatt!$AB$5),100,IF(AND($C340=16,I340&lt;Datenblatt!$AB$6),100,IF(AND($C340=12,I340&lt;Datenblatt!$AB$7),100,IF(AND($C340=11,I340&lt;Datenblatt!$AB$8),100,IF($C340=13,(Datenblatt!$B$27*Übersicht!I340^3)+(Datenblatt!$C$27*Übersicht!I340^2)+(Datenblatt!$D$27*Übersicht!I340)+Datenblatt!$E$27,IF($C340=14,(Datenblatt!$B$28*Übersicht!I340^3)+(Datenblatt!$C$28*Übersicht!I340^2)+(Datenblatt!$D$28*Übersicht!I340)+Datenblatt!$E$28,IF($C340=15,(Datenblatt!$B$29*Übersicht!I340^3)+(Datenblatt!$C$29*Übersicht!I340^2)+(Datenblatt!$D$29*Übersicht!I340)+Datenblatt!$E$29,IF($C340=16,(Datenblatt!$B$30*Übersicht!I340^3)+(Datenblatt!$C$30*Übersicht!I340^2)+(Datenblatt!$D$30*Übersicht!I340)+Datenblatt!$E$30,IF($C340=12,(Datenblatt!$B$31*Übersicht!I340^3)+(Datenblatt!$C$31*Übersicht!I340^2)+(Datenblatt!$D$31*Übersicht!I340)+Datenblatt!$E$31,IF($C340=11,(Datenblatt!$B$32*Übersicht!I340^3)+(Datenblatt!$C$32*Übersicht!I340^2)+(Datenblatt!$D$32*Übersicht!I340)+Datenblatt!$E$32,0))))))))))))))))))))))))</f>
        <v>0</v>
      </c>
      <c r="P340">
        <f>IF(AND(I340="",C340=11),Datenblatt!$I$29,IF(AND(I340="",C340=12),Datenblatt!$I$29,IF(AND(I340="",C340=16),Datenblatt!$I$29,IF(AND(I340="",C340=15),Datenblatt!$I$29,IF(AND(I340="",C340=14),Datenblatt!$I$29,IF(AND(I340="",C340=13),Datenblatt!$I$29,IF(AND($C340=13,I340&gt;Datenblatt!$AC$3),0,IF(AND($C340=14,I340&gt;Datenblatt!$AC$4),0,IF(AND($C340=15,I340&gt;Datenblatt!$AC$5),0,IF(AND($C340=16,I340&gt;Datenblatt!$AC$6),0,IF(AND($C340=12,I340&gt;Datenblatt!$AC$7),0,IF(AND($C340=11,I340&gt;Datenblatt!$AC$8),0,IF(AND($C340=13,I340&lt;Datenblatt!$AB$3),100,IF(AND($C340=14,I340&lt;Datenblatt!$AB$4),100,IF(AND($C340=15,I340&lt;Datenblatt!$AB$5),100,IF(AND($C340=16,I340&lt;Datenblatt!$AB$6),100,IF(AND($C340=12,I340&lt;Datenblatt!$AB$7),100,IF(AND($C340=11,I340&lt;Datenblatt!$AB$8),100,IF($C340=13,(Datenblatt!$B$27*Übersicht!I340^3)+(Datenblatt!$C$27*Übersicht!I340^2)+(Datenblatt!$D$27*Übersicht!I340)+Datenblatt!$E$27,IF($C340=14,(Datenblatt!$B$28*Übersicht!I340^3)+(Datenblatt!$C$28*Übersicht!I340^2)+(Datenblatt!$D$28*Übersicht!I340)+Datenblatt!$E$28,IF($C340=15,(Datenblatt!$B$29*Übersicht!I340^3)+(Datenblatt!$C$29*Übersicht!I340^2)+(Datenblatt!$D$29*Übersicht!I340)+Datenblatt!$E$29,IF($C340=16,(Datenblatt!$B$30*Übersicht!I340^3)+(Datenblatt!$C$30*Übersicht!I340^2)+(Datenblatt!$D$30*Übersicht!I340)+Datenblatt!$E$30,IF($C340=12,(Datenblatt!$B$31*Übersicht!I340^3)+(Datenblatt!$C$31*Übersicht!I340^2)+(Datenblatt!$D$31*Übersicht!I340)+Datenblatt!$E$31,IF($C340=11,(Datenblatt!$B$32*Übersicht!I340^3)+(Datenblatt!$C$32*Übersicht!I340^2)+(Datenblatt!$D$32*Übersicht!I340)+Datenblatt!$E$32,0))))))))))))))))))))))))</f>
        <v>0</v>
      </c>
      <c r="Q340" s="2" t="e">
        <f t="shared" si="20"/>
        <v>#DIV/0!</v>
      </c>
      <c r="R340" s="2" t="e">
        <f t="shared" si="21"/>
        <v>#DIV/0!</v>
      </c>
      <c r="T340" s="2"/>
      <c r="U340" s="2">
        <f>Datenblatt!$I$10</f>
        <v>63</v>
      </c>
      <c r="V340" s="2">
        <f>Datenblatt!$I$18</f>
        <v>62</v>
      </c>
      <c r="W340" s="2">
        <f>Datenblatt!$I$26</f>
        <v>56</v>
      </c>
      <c r="X340" s="2">
        <f>Datenblatt!$I$34</f>
        <v>58</v>
      </c>
      <c r="Y340" s="7" t="e">
        <f t="shared" si="22"/>
        <v>#DIV/0!</v>
      </c>
      <c r="AA340" s="2">
        <f>Datenblatt!$I$5</f>
        <v>73</v>
      </c>
      <c r="AB340">
        <f>Datenblatt!$I$13</f>
        <v>80</v>
      </c>
      <c r="AC340">
        <f>Datenblatt!$I$21</f>
        <v>80</v>
      </c>
      <c r="AD340">
        <f>Datenblatt!$I$29</f>
        <v>71</v>
      </c>
      <c r="AE340">
        <f>Datenblatt!$I$37</f>
        <v>75</v>
      </c>
      <c r="AF340" s="7" t="e">
        <f t="shared" si="23"/>
        <v>#DIV/0!</v>
      </c>
    </row>
    <row r="341" spans="11:32" ht="18.75" x14ac:dyDescent="0.3">
      <c r="K341" s="3" t="e">
        <f>IF(AND($C341=13,Datenblatt!M341&lt;Datenblatt!$S$3),0,IF(AND($C341=14,Datenblatt!M341&lt;Datenblatt!$S$4),0,IF(AND($C341=15,Datenblatt!M341&lt;Datenblatt!$S$5),0,IF(AND($C341=16,Datenblatt!M341&lt;Datenblatt!$S$6),0,IF(AND($C341=12,Datenblatt!M341&lt;Datenblatt!$S$7),0,IF(AND($C341=11,Datenblatt!M341&lt;Datenblatt!$S$8),0,IF(AND($C341=13,Datenblatt!M341&gt;Datenblatt!$R$3),100,IF(AND($C341=14,Datenblatt!M341&gt;Datenblatt!$R$4),100,IF(AND($C341=15,Datenblatt!M341&gt;Datenblatt!$R$5),100,IF(AND($C341=16,Datenblatt!M341&gt;Datenblatt!$R$6),100,IF(AND($C341=12,Datenblatt!M341&gt;Datenblatt!$R$7),100,IF(AND($C341=11,Datenblatt!M341&gt;Datenblatt!$R$8),100,IF(Übersicht!$C341=13,Datenblatt!$B$35*Datenblatt!M341^3+Datenblatt!$C$35*Datenblatt!M341^2+Datenblatt!$D$35*Datenblatt!M341+Datenblatt!$E$35,IF(Übersicht!$C341=14,Datenblatt!$B$36*Datenblatt!M341^3+Datenblatt!$C$36*Datenblatt!M341^2+Datenblatt!$D$36*Datenblatt!M341+Datenblatt!$E$36,IF(Übersicht!$C341=15,Datenblatt!$B$37*Datenblatt!M341^3+Datenblatt!$C$37*Datenblatt!M341^2+Datenblatt!$D$37*Datenblatt!M341+Datenblatt!$E$37,IF(Übersicht!$C341=16,Datenblatt!$B$38*Datenblatt!M341^3+Datenblatt!$C$38*Datenblatt!M341^2+Datenblatt!$D$38*Datenblatt!M341+Datenblatt!$E$38,IF(Übersicht!$C341=12,Datenblatt!$B$39*Datenblatt!M341^3+Datenblatt!$C$39*Datenblatt!M341^2+Datenblatt!$D$39*Datenblatt!M341+Datenblatt!$E$39,IF(Übersicht!$C341=11,Datenblatt!$B$40*Datenblatt!M341^3+Datenblatt!$C$40*Datenblatt!M341^2+Datenblatt!$D$40*Datenblatt!M341+Datenblatt!$E$40,0))))))))))))))))))</f>
        <v>#DIV/0!</v>
      </c>
      <c r="L341" s="3"/>
      <c r="M341" t="e">
        <f>IF(AND(Übersicht!$C341=13,Datenblatt!O341&lt;Datenblatt!$Y$3),0,IF(AND(Übersicht!$C341=14,Datenblatt!O341&lt;Datenblatt!$Y$4),0,IF(AND(Übersicht!$C341=15,Datenblatt!O341&lt;Datenblatt!$Y$5),0,IF(AND(Übersicht!$C341=16,Datenblatt!O341&lt;Datenblatt!$Y$6),0,IF(AND(Übersicht!$C341=12,Datenblatt!O341&lt;Datenblatt!$Y$7),0,IF(AND(Übersicht!$C341=11,Datenblatt!O341&lt;Datenblatt!$Y$8),0,IF(AND($C341=13,Datenblatt!O341&gt;Datenblatt!$X$3),100,IF(AND($C341=14,Datenblatt!O341&gt;Datenblatt!$X$4),100,IF(AND($C341=15,Datenblatt!O341&gt;Datenblatt!$X$5),100,IF(AND($C341=16,Datenblatt!O341&gt;Datenblatt!$X$6),100,IF(AND($C341=12,Datenblatt!O341&gt;Datenblatt!$X$7),100,IF(AND($C341=11,Datenblatt!O341&gt;Datenblatt!$X$8),100,IF(Übersicht!$C341=13,Datenblatt!$B$11*Datenblatt!O341^3+Datenblatt!$C$11*Datenblatt!O341^2+Datenblatt!$D$11*Datenblatt!O341+Datenblatt!$E$11,IF(Übersicht!$C341=14,Datenblatt!$B$12*Datenblatt!O341^3+Datenblatt!$C$12*Datenblatt!O341^2+Datenblatt!$D$12*Datenblatt!O341+Datenblatt!$E$12,IF(Übersicht!$C341=15,Datenblatt!$B$13*Datenblatt!O341^3+Datenblatt!$C$13*Datenblatt!O341^2+Datenblatt!$D$13*Datenblatt!O341+Datenblatt!$E$13,IF(Übersicht!$C341=16,Datenblatt!$B$14*Datenblatt!O341^3+Datenblatt!$C$14*Datenblatt!O341^2+Datenblatt!$D$14*Datenblatt!O341+Datenblatt!$E$14,IF(Übersicht!$C341=12,Datenblatt!$B$15*Datenblatt!O341^3+Datenblatt!$C$15*Datenblatt!O341^2+Datenblatt!$D$15*Datenblatt!O341+Datenblatt!$E$15,IF(Übersicht!$C341=11,Datenblatt!$B$16*Datenblatt!O341^3+Datenblatt!$C$16*Datenblatt!O341^2+Datenblatt!$D$16*Datenblatt!O341+Datenblatt!$E$16,0))))))))))))))))))</f>
        <v>#DIV/0!</v>
      </c>
      <c r="N341">
        <f>IF(AND($C341=13,H341&lt;Datenblatt!$AA$3),0,IF(AND($C341=14,H341&lt;Datenblatt!$AA$4),0,IF(AND($C341=15,H341&lt;Datenblatt!$AA$5),0,IF(AND($C341=16,H341&lt;Datenblatt!$AA$6),0,IF(AND($C341=12,H341&lt;Datenblatt!$AA$7),0,IF(AND($C341=11,H341&lt;Datenblatt!$AA$8),0,IF(AND($C341=13,H341&gt;Datenblatt!$Z$3),100,IF(AND($C341=14,H341&gt;Datenblatt!$Z$4),100,IF(AND($C341=15,H341&gt;Datenblatt!$Z$5),100,IF(AND($C341=16,H341&gt;Datenblatt!$Z$6),100,IF(AND($C341=12,H341&gt;Datenblatt!$Z$7),100,IF(AND($C341=11,H341&gt;Datenblatt!$Z$8),100,IF($C341=13,(Datenblatt!$B$19*Übersicht!H341^3)+(Datenblatt!$C$19*Übersicht!H341^2)+(Datenblatt!$D$19*Übersicht!H341)+Datenblatt!$E$19,IF($C341=14,(Datenblatt!$B$20*Übersicht!H341^3)+(Datenblatt!$C$20*Übersicht!H341^2)+(Datenblatt!$D$20*Übersicht!H341)+Datenblatt!$E$20,IF($C341=15,(Datenblatt!$B$21*Übersicht!H341^3)+(Datenblatt!$C$21*Übersicht!H341^2)+(Datenblatt!$D$21*Übersicht!H341)+Datenblatt!$E$21,IF($C341=16,(Datenblatt!$B$22*Übersicht!H341^3)+(Datenblatt!$C$22*Übersicht!H341^2)+(Datenblatt!$D$22*Übersicht!H341)+Datenblatt!$E$22,IF($C341=12,(Datenblatt!$B$23*Übersicht!H341^3)+(Datenblatt!$C$23*Übersicht!H341^2)+(Datenblatt!$D$23*Übersicht!H341)+Datenblatt!$E$23,IF($C341=11,(Datenblatt!$B$24*Übersicht!H341^3)+(Datenblatt!$C$24*Übersicht!H341^2)+(Datenblatt!$D$24*Übersicht!H341)+Datenblatt!$E$24,0))))))))))))))))))</f>
        <v>0</v>
      </c>
      <c r="O341">
        <f>IF(AND(I341="",C341=11),Datenblatt!$I$26,IF(AND(I341="",C341=12),Datenblatt!$I$26,IF(AND(I341="",C341=16),Datenblatt!$I$27,IF(AND(I341="",C341=15),Datenblatt!$I$26,IF(AND(I341="",C341=14),Datenblatt!$I$26,IF(AND(I341="",C341=13),Datenblatt!$I$26,IF(AND($C341=13,I341&gt;Datenblatt!$AC$3),0,IF(AND($C341=14,I341&gt;Datenblatt!$AC$4),0,IF(AND($C341=15,I341&gt;Datenblatt!$AC$5),0,IF(AND($C341=16,I341&gt;Datenblatt!$AC$6),0,IF(AND($C341=12,I341&gt;Datenblatt!$AC$7),0,IF(AND($C341=11,I341&gt;Datenblatt!$AC$8),0,IF(AND($C341=13,I341&lt;Datenblatt!$AB$3),100,IF(AND($C341=14,I341&lt;Datenblatt!$AB$4),100,IF(AND($C341=15,I341&lt;Datenblatt!$AB$5),100,IF(AND($C341=16,I341&lt;Datenblatt!$AB$6),100,IF(AND($C341=12,I341&lt;Datenblatt!$AB$7),100,IF(AND($C341=11,I341&lt;Datenblatt!$AB$8),100,IF($C341=13,(Datenblatt!$B$27*Übersicht!I341^3)+(Datenblatt!$C$27*Übersicht!I341^2)+(Datenblatt!$D$27*Übersicht!I341)+Datenblatt!$E$27,IF($C341=14,(Datenblatt!$B$28*Übersicht!I341^3)+(Datenblatt!$C$28*Übersicht!I341^2)+(Datenblatt!$D$28*Übersicht!I341)+Datenblatt!$E$28,IF($C341=15,(Datenblatt!$B$29*Übersicht!I341^3)+(Datenblatt!$C$29*Übersicht!I341^2)+(Datenblatt!$D$29*Übersicht!I341)+Datenblatt!$E$29,IF($C341=16,(Datenblatt!$B$30*Übersicht!I341^3)+(Datenblatt!$C$30*Übersicht!I341^2)+(Datenblatt!$D$30*Übersicht!I341)+Datenblatt!$E$30,IF($C341=12,(Datenblatt!$B$31*Übersicht!I341^3)+(Datenblatt!$C$31*Übersicht!I341^2)+(Datenblatt!$D$31*Übersicht!I341)+Datenblatt!$E$31,IF($C341=11,(Datenblatt!$B$32*Übersicht!I341^3)+(Datenblatt!$C$32*Übersicht!I341^2)+(Datenblatt!$D$32*Übersicht!I341)+Datenblatt!$E$32,0))))))))))))))))))))))))</f>
        <v>0</v>
      </c>
      <c r="P341">
        <f>IF(AND(I341="",C341=11),Datenblatt!$I$29,IF(AND(I341="",C341=12),Datenblatt!$I$29,IF(AND(I341="",C341=16),Datenblatt!$I$29,IF(AND(I341="",C341=15),Datenblatt!$I$29,IF(AND(I341="",C341=14),Datenblatt!$I$29,IF(AND(I341="",C341=13),Datenblatt!$I$29,IF(AND($C341=13,I341&gt;Datenblatt!$AC$3),0,IF(AND($C341=14,I341&gt;Datenblatt!$AC$4),0,IF(AND($C341=15,I341&gt;Datenblatt!$AC$5),0,IF(AND($C341=16,I341&gt;Datenblatt!$AC$6),0,IF(AND($C341=12,I341&gt;Datenblatt!$AC$7),0,IF(AND($C341=11,I341&gt;Datenblatt!$AC$8),0,IF(AND($C341=13,I341&lt;Datenblatt!$AB$3),100,IF(AND($C341=14,I341&lt;Datenblatt!$AB$4),100,IF(AND($C341=15,I341&lt;Datenblatt!$AB$5),100,IF(AND($C341=16,I341&lt;Datenblatt!$AB$6),100,IF(AND($C341=12,I341&lt;Datenblatt!$AB$7),100,IF(AND($C341=11,I341&lt;Datenblatt!$AB$8),100,IF($C341=13,(Datenblatt!$B$27*Übersicht!I341^3)+(Datenblatt!$C$27*Übersicht!I341^2)+(Datenblatt!$D$27*Übersicht!I341)+Datenblatt!$E$27,IF($C341=14,(Datenblatt!$B$28*Übersicht!I341^3)+(Datenblatt!$C$28*Übersicht!I341^2)+(Datenblatt!$D$28*Übersicht!I341)+Datenblatt!$E$28,IF($C341=15,(Datenblatt!$B$29*Übersicht!I341^3)+(Datenblatt!$C$29*Übersicht!I341^2)+(Datenblatt!$D$29*Übersicht!I341)+Datenblatt!$E$29,IF($C341=16,(Datenblatt!$B$30*Übersicht!I341^3)+(Datenblatt!$C$30*Übersicht!I341^2)+(Datenblatt!$D$30*Übersicht!I341)+Datenblatt!$E$30,IF($C341=12,(Datenblatt!$B$31*Übersicht!I341^3)+(Datenblatt!$C$31*Übersicht!I341^2)+(Datenblatt!$D$31*Übersicht!I341)+Datenblatt!$E$31,IF($C341=11,(Datenblatt!$B$32*Übersicht!I341^3)+(Datenblatt!$C$32*Übersicht!I341^2)+(Datenblatt!$D$32*Übersicht!I341)+Datenblatt!$E$32,0))))))))))))))))))))))))</f>
        <v>0</v>
      </c>
      <c r="Q341" s="2" t="e">
        <f t="shared" si="20"/>
        <v>#DIV/0!</v>
      </c>
      <c r="R341" s="2" t="e">
        <f t="shared" si="21"/>
        <v>#DIV/0!</v>
      </c>
      <c r="T341" s="2"/>
      <c r="U341" s="2">
        <f>Datenblatt!$I$10</f>
        <v>63</v>
      </c>
      <c r="V341" s="2">
        <f>Datenblatt!$I$18</f>
        <v>62</v>
      </c>
      <c r="W341" s="2">
        <f>Datenblatt!$I$26</f>
        <v>56</v>
      </c>
      <c r="X341" s="2">
        <f>Datenblatt!$I$34</f>
        <v>58</v>
      </c>
      <c r="Y341" s="7" t="e">
        <f t="shared" si="22"/>
        <v>#DIV/0!</v>
      </c>
      <c r="AA341" s="2">
        <f>Datenblatt!$I$5</f>
        <v>73</v>
      </c>
      <c r="AB341">
        <f>Datenblatt!$I$13</f>
        <v>80</v>
      </c>
      <c r="AC341">
        <f>Datenblatt!$I$21</f>
        <v>80</v>
      </c>
      <c r="AD341">
        <f>Datenblatt!$I$29</f>
        <v>71</v>
      </c>
      <c r="AE341">
        <f>Datenblatt!$I$37</f>
        <v>75</v>
      </c>
      <c r="AF341" s="7" t="e">
        <f t="shared" si="23"/>
        <v>#DIV/0!</v>
      </c>
    </row>
    <row r="342" spans="11:32" ht="18.75" x14ac:dyDescent="0.3">
      <c r="K342" s="3" t="e">
        <f>IF(AND($C342=13,Datenblatt!M342&lt;Datenblatt!$S$3),0,IF(AND($C342=14,Datenblatt!M342&lt;Datenblatt!$S$4),0,IF(AND($C342=15,Datenblatt!M342&lt;Datenblatt!$S$5),0,IF(AND($C342=16,Datenblatt!M342&lt;Datenblatt!$S$6),0,IF(AND($C342=12,Datenblatt!M342&lt;Datenblatt!$S$7),0,IF(AND($C342=11,Datenblatt!M342&lt;Datenblatt!$S$8),0,IF(AND($C342=13,Datenblatt!M342&gt;Datenblatt!$R$3),100,IF(AND($C342=14,Datenblatt!M342&gt;Datenblatt!$R$4),100,IF(AND($C342=15,Datenblatt!M342&gt;Datenblatt!$R$5),100,IF(AND($C342=16,Datenblatt!M342&gt;Datenblatt!$R$6),100,IF(AND($C342=12,Datenblatt!M342&gt;Datenblatt!$R$7),100,IF(AND($C342=11,Datenblatt!M342&gt;Datenblatt!$R$8),100,IF(Übersicht!$C342=13,Datenblatt!$B$35*Datenblatt!M342^3+Datenblatt!$C$35*Datenblatt!M342^2+Datenblatt!$D$35*Datenblatt!M342+Datenblatt!$E$35,IF(Übersicht!$C342=14,Datenblatt!$B$36*Datenblatt!M342^3+Datenblatt!$C$36*Datenblatt!M342^2+Datenblatt!$D$36*Datenblatt!M342+Datenblatt!$E$36,IF(Übersicht!$C342=15,Datenblatt!$B$37*Datenblatt!M342^3+Datenblatt!$C$37*Datenblatt!M342^2+Datenblatt!$D$37*Datenblatt!M342+Datenblatt!$E$37,IF(Übersicht!$C342=16,Datenblatt!$B$38*Datenblatt!M342^3+Datenblatt!$C$38*Datenblatt!M342^2+Datenblatt!$D$38*Datenblatt!M342+Datenblatt!$E$38,IF(Übersicht!$C342=12,Datenblatt!$B$39*Datenblatt!M342^3+Datenblatt!$C$39*Datenblatt!M342^2+Datenblatt!$D$39*Datenblatt!M342+Datenblatt!$E$39,IF(Übersicht!$C342=11,Datenblatt!$B$40*Datenblatt!M342^3+Datenblatt!$C$40*Datenblatt!M342^2+Datenblatt!$D$40*Datenblatt!M342+Datenblatt!$E$40,0))))))))))))))))))</f>
        <v>#DIV/0!</v>
      </c>
      <c r="L342" s="3"/>
      <c r="M342" t="e">
        <f>IF(AND(Übersicht!$C342=13,Datenblatt!O342&lt;Datenblatt!$Y$3),0,IF(AND(Übersicht!$C342=14,Datenblatt!O342&lt;Datenblatt!$Y$4),0,IF(AND(Übersicht!$C342=15,Datenblatt!O342&lt;Datenblatt!$Y$5),0,IF(AND(Übersicht!$C342=16,Datenblatt!O342&lt;Datenblatt!$Y$6),0,IF(AND(Übersicht!$C342=12,Datenblatt!O342&lt;Datenblatt!$Y$7),0,IF(AND(Übersicht!$C342=11,Datenblatt!O342&lt;Datenblatt!$Y$8),0,IF(AND($C342=13,Datenblatt!O342&gt;Datenblatt!$X$3),100,IF(AND($C342=14,Datenblatt!O342&gt;Datenblatt!$X$4),100,IF(AND($C342=15,Datenblatt!O342&gt;Datenblatt!$X$5),100,IF(AND($C342=16,Datenblatt!O342&gt;Datenblatt!$X$6),100,IF(AND($C342=12,Datenblatt!O342&gt;Datenblatt!$X$7),100,IF(AND($C342=11,Datenblatt!O342&gt;Datenblatt!$X$8),100,IF(Übersicht!$C342=13,Datenblatt!$B$11*Datenblatt!O342^3+Datenblatt!$C$11*Datenblatt!O342^2+Datenblatt!$D$11*Datenblatt!O342+Datenblatt!$E$11,IF(Übersicht!$C342=14,Datenblatt!$B$12*Datenblatt!O342^3+Datenblatt!$C$12*Datenblatt!O342^2+Datenblatt!$D$12*Datenblatt!O342+Datenblatt!$E$12,IF(Übersicht!$C342=15,Datenblatt!$B$13*Datenblatt!O342^3+Datenblatt!$C$13*Datenblatt!O342^2+Datenblatt!$D$13*Datenblatt!O342+Datenblatt!$E$13,IF(Übersicht!$C342=16,Datenblatt!$B$14*Datenblatt!O342^3+Datenblatt!$C$14*Datenblatt!O342^2+Datenblatt!$D$14*Datenblatt!O342+Datenblatt!$E$14,IF(Übersicht!$C342=12,Datenblatt!$B$15*Datenblatt!O342^3+Datenblatt!$C$15*Datenblatt!O342^2+Datenblatt!$D$15*Datenblatt!O342+Datenblatt!$E$15,IF(Übersicht!$C342=11,Datenblatt!$B$16*Datenblatt!O342^3+Datenblatt!$C$16*Datenblatt!O342^2+Datenblatt!$D$16*Datenblatt!O342+Datenblatt!$E$16,0))))))))))))))))))</f>
        <v>#DIV/0!</v>
      </c>
      <c r="N342">
        <f>IF(AND($C342=13,H342&lt;Datenblatt!$AA$3),0,IF(AND($C342=14,H342&lt;Datenblatt!$AA$4),0,IF(AND($C342=15,H342&lt;Datenblatt!$AA$5),0,IF(AND($C342=16,H342&lt;Datenblatt!$AA$6),0,IF(AND($C342=12,H342&lt;Datenblatt!$AA$7),0,IF(AND($C342=11,H342&lt;Datenblatt!$AA$8),0,IF(AND($C342=13,H342&gt;Datenblatt!$Z$3),100,IF(AND($C342=14,H342&gt;Datenblatt!$Z$4),100,IF(AND($C342=15,H342&gt;Datenblatt!$Z$5),100,IF(AND($C342=16,H342&gt;Datenblatt!$Z$6),100,IF(AND($C342=12,H342&gt;Datenblatt!$Z$7),100,IF(AND($C342=11,H342&gt;Datenblatt!$Z$8),100,IF($C342=13,(Datenblatt!$B$19*Übersicht!H342^3)+(Datenblatt!$C$19*Übersicht!H342^2)+(Datenblatt!$D$19*Übersicht!H342)+Datenblatt!$E$19,IF($C342=14,(Datenblatt!$B$20*Übersicht!H342^3)+(Datenblatt!$C$20*Übersicht!H342^2)+(Datenblatt!$D$20*Übersicht!H342)+Datenblatt!$E$20,IF($C342=15,(Datenblatt!$B$21*Übersicht!H342^3)+(Datenblatt!$C$21*Übersicht!H342^2)+(Datenblatt!$D$21*Übersicht!H342)+Datenblatt!$E$21,IF($C342=16,(Datenblatt!$B$22*Übersicht!H342^3)+(Datenblatt!$C$22*Übersicht!H342^2)+(Datenblatt!$D$22*Übersicht!H342)+Datenblatt!$E$22,IF($C342=12,(Datenblatt!$B$23*Übersicht!H342^3)+(Datenblatt!$C$23*Übersicht!H342^2)+(Datenblatt!$D$23*Übersicht!H342)+Datenblatt!$E$23,IF($C342=11,(Datenblatt!$B$24*Übersicht!H342^3)+(Datenblatt!$C$24*Übersicht!H342^2)+(Datenblatt!$D$24*Übersicht!H342)+Datenblatt!$E$24,0))))))))))))))))))</f>
        <v>0</v>
      </c>
      <c r="O342">
        <f>IF(AND(I342="",C342=11),Datenblatt!$I$26,IF(AND(I342="",C342=12),Datenblatt!$I$26,IF(AND(I342="",C342=16),Datenblatt!$I$27,IF(AND(I342="",C342=15),Datenblatt!$I$26,IF(AND(I342="",C342=14),Datenblatt!$I$26,IF(AND(I342="",C342=13),Datenblatt!$I$26,IF(AND($C342=13,I342&gt;Datenblatt!$AC$3),0,IF(AND($C342=14,I342&gt;Datenblatt!$AC$4),0,IF(AND($C342=15,I342&gt;Datenblatt!$AC$5),0,IF(AND($C342=16,I342&gt;Datenblatt!$AC$6),0,IF(AND($C342=12,I342&gt;Datenblatt!$AC$7),0,IF(AND($C342=11,I342&gt;Datenblatt!$AC$8),0,IF(AND($C342=13,I342&lt;Datenblatt!$AB$3),100,IF(AND($C342=14,I342&lt;Datenblatt!$AB$4),100,IF(AND($C342=15,I342&lt;Datenblatt!$AB$5),100,IF(AND($C342=16,I342&lt;Datenblatt!$AB$6),100,IF(AND($C342=12,I342&lt;Datenblatt!$AB$7),100,IF(AND($C342=11,I342&lt;Datenblatt!$AB$8),100,IF($C342=13,(Datenblatt!$B$27*Übersicht!I342^3)+(Datenblatt!$C$27*Übersicht!I342^2)+(Datenblatt!$D$27*Übersicht!I342)+Datenblatt!$E$27,IF($C342=14,(Datenblatt!$B$28*Übersicht!I342^3)+(Datenblatt!$C$28*Übersicht!I342^2)+(Datenblatt!$D$28*Übersicht!I342)+Datenblatt!$E$28,IF($C342=15,(Datenblatt!$B$29*Übersicht!I342^3)+(Datenblatt!$C$29*Übersicht!I342^2)+(Datenblatt!$D$29*Übersicht!I342)+Datenblatt!$E$29,IF($C342=16,(Datenblatt!$B$30*Übersicht!I342^3)+(Datenblatt!$C$30*Übersicht!I342^2)+(Datenblatt!$D$30*Übersicht!I342)+Datenblatt!$E$30,IF($C342=12,(Datenblatt!$B$31*Übersicht!I342^3)+(Datenblatt!$C$31*Übersicht!I342^2)+(Datenblatt!$D$31*Übersicht!I342)+Datenblatt!$E$31,IF($C342=11,(Datenblatt!$B$32*Übersicht!I342^3)+(Datenblatt!$C$32*Übersicht!I342^2)+(Datenblatt!$D$32*Übersicht!I342)+Datenblatt!$E$32,0))))))))))))))))))))))))</f>
        <v>0</v>
      </c>
      <c r="P342">
        <f>IF(AND(I342="",C342=11),Datenblatt!$I$29,IF(AND(I342="",C342=12),Datenblatt!$I$29,IF(AND(I342="",C342=16),Datenblatt!$I$29,IF(AND(I342="",C342=15),Datenblatt!$I$29,IF(AND(I342="",C342=14),Datenblatt!$I$29,IF(AND(I342="",C342=13),Datenblatt!$I$29,IF(AND($C342=13,I342&gt;Datenblatt!$AC$3),0,IF(AND($C342=14,I342&gt;Datenblatt!$AC$4),0,IF(AND($C342=15,I342&gt;Datenblatt!$AC$5),0,IF(AND($C342=16,I342&gt;Datenblatt!$AC$6),0,IF(AND($C342=12,I342&gt;Datenblatt!$AC$7),0,IF(AND($C342=11,I342&gt;Datenblatt!$AC$8),0,IF(AND($C342=13,I342&lt;Datenblatt!$AB$3),100,IF(AND($C342=14,I342&lt;Datenblatt!$AB$4),100,IF(AND($C342=15,I342&lt;Datenblatt!$AB$5),100,IF(AND($C342=16,I342&lt;Datenblatt!$AB$6),100,IF(AND($C342=12,I342&lt;Datenblatt!$AB$7),100,IF(AND($C342=11,I342&lt;Datenblatt!$AB$8),100,IF($C342=13,(Datenblatt!$B$27*Übersicht!I342^3)+(Datenblatt!$C$27*Übersicht!I342^2)+(Datenblatt!$D$27*Übersicht!I342)+Datenblatt!$E$27,IF($C342=14,(Datenblatt!$B$28*Übersicht!I342^3)+(Datenblatt!$C$28*Übersicht!I342^2)+(Datenblatt!$D$28*Übersicht!I342)+Datenblatt!$E$28,IF($C342=15,(Datenblatt!$B$29*Übersicht!I342^3)+(Datenblatt!$C$29*Übersicht!I342^2)+(Datenblatt!$D$29*Übersicht!I342)+Datenblatt!$E$29,IF($C342=16,(Datenblatt!$B$30*Übersicht!I342^3)+(Datenblatt!$C$30*Übersicht!I342^2)+(Datenblatt!$D$30*Übersicht!I342)+Datenblatt!$E$30,IF($C342=12,(Datenblatt!$B$31*Übersicht!I342^3)+(Datenblatt!$C$31*Übersicht!I342^2)+(Datenblatt!$D$31*Übersicht!I342)+Datenblatt!$E$31,IF($C342=11,(Datenblatt!$B$32*Übersicht!I342^3)+(Datenblatt!$C$32*Übersicht!I342^2)+(Datenblatt!$D$32*Übersicht!I342)+Datenblatt!$E$32,0))))))))))))))))))))))))</f>
        <v>0</v>
      </c>
      <c r="Q342" s="2" t="e">
        <f t="shared" si="20"/>
        <v>#DIV/0!</v>
      </c>
      <c r="R342" s="2" t="e">
        <f t="shared" si="21"/>
        <v>#DIV/0!</v>
      </c>
      <c r="T342" s="2"/>
      <c r="U342" s="2">
        <f>Datenblatt!$I$10</f>
        <v>63</v>
      </c>
      <c r="V342" s="2">
        <f>Datenblatt!$I$18</f>
        <v>62</v>
      </c>
      <c r="W342" s="2">
        <f>Datenblatt!$I$26</f>
        <v>56</v>
      </c>
      <c r="X342" s="2">
        <f>Datenblatt!$I$34</f>
        <v>58</v>
      </c>
      <c r="Y342" s="7" t="e">
        <f t="shared" si="22"/>
        <v>#DIV/0!</v>
      </c>
      <c r="AA342" s="2">
        <f>Datenblatt!$I$5</f>
        <v>73</v>
      </c>
      <c r="AB342">
        <f>Datenblatt!$I$13</f>
        <v>80</v>
      </c>
      <c r="AC342">
        <f>Datenblatt!$I$21</f>
        <v>80</v>
      </c>
      <c r="AD342">
        <f>Datenblatt!$I$29</f>
        <v>71</v>
      </c>
      <c r="AE342">
        <f>Datenblatt!$I$37</f>
        <v>75</v>
      </c>
      <c r="AF342" s="7" t="e">
        <f t="shared" si="23"/>
        <v>#DIV/0!</v>
      </c>
    </row>
    <row r="343" spans="11:32" ht="18.75" x14ac:dyDescent="0.3">
      <c r="K343" s="3" t="e">
        <f>IF(AND($C343=13,Datenblatt!M343&lt;Datenblatt!$S$3),0,IF(AND($C343=14,Datenblatt!M343&lt;Datenblatt!$S$4),0,IF(AND($C343=15,Datenblatt!M343&lt;Datenblatt!$S$5),0,IF(AND($C343=16,Datenblatt!M343&lt;Datenblatt!$S$6),0,IF(AND($C343=12,Datenblatt!M343&lt;Datenblatt!$S$7),0,IF(AND($C343=11,Datenblatt!M343&lt;Datenblatt!$S$8),0,IF(AND($C343=13,Datenblatt!M343&gt;Datenblatt!$R$3),100,IF(AND($C343=14,Datenblatt!M343&gt;Datenblatt!$R$4),100,IF(AND($C343=15,Datenblatt!M343&gt;Datenblatt!$R$5),100,IF(AND($C343=16,Datenblatt!M343&gt;Datenblatt!$R$6),100,IF(AND($C343=12,Datenblatt!M343&gt;Datenblatt!$R$7),100,IF(AND($C343=11,Datenblatt!M343&gt;Datenblatt!$R$8),100,IF(Übersicht!$C343=13,Datenblatt!$B$35*Datenblatt!M343^3+Datenblatt!$C$35*Datenblatt!M343^2+Datenblatt!$D$35*Datenblatt!M343+Datenblatt!$E$35,IF(Übersicht!$C343=14,Datenblatt!$B$36*Datenblatt!M343^3+Datenblatt!$C$36*Datenblatt!M343^2+Datenblatt!$D$36*Datenblatt!M343+Datenblatt!$E$36,IF(Übersicht!$C343=15,Datenblatt!$B$37*Datenblatt!M343^3+Datenblatt!$C$37*Datenblatt!M343^2+Datenblatt!$D$37*Datenblatt!M343+Datenblatt!$E$37,IF(Übersicht!$C343=16,Datenblatt!$B$38*Datenblatt!M343^3+Datenblatt!$C$38*Datenblatt!M343^2+Datenblatt!$D$38*Datenblatt!M343+Datenblatt!$E$38,IF(Übersicht!$C343=12,Datenblatt!$B$39*Datenblatt!M343^3+Datenblatt!$C$39*Datenblatt!M343^2+Datenblatt!$D$39*Datenblatt!M343+Datenblatt!$E$39,IF(Übersicht!$C343=11,Datenblatt!$B$40*Datenblatt!M343^3+Datenblatt!$C$40*Datenblatt!M343^2+Datenblatt!$D$40*Datenblatt!M343+Datenblatt!$E$40,0))))))))))))))))))</f>
        <v>#DIV/0!</v>
      </c>
      <c r="L343" s="3"/>
      <c r="M343" t="e">
        <f>IF(AND(Übersicht!$C343=13,Datenblatt!O343&lt;Datenblatt!$Y$3),0,IF(AND(Übersicht!$C343=14,Datenblatt!O343&lt;Datenblatt!$Y$4),0,IF(AND(Übersicht!$C343=15,Datenblatt!O343&lt;Datenblatt!$Y$5),0,IF(AND(Übersicht!$C343=16,Datenblatt!O343&lt;Datenblatt!$Y$6),0,IF(AND(Übersicht!$C343=12,Datenblatt!O343&lt;Datenblatt!$Y$7),0,IF(AND(Übersicht!$C343=11,Datenblatt!O343&lt;Datenblatt!$Y$8),0,IF(AND($C343=13,Datenblatt!O343&gt;Datenblatt!$X$3),100,IF(AND($C343=14,Datenblatt!O343&gt;Datenblatt!$X$4),100,IF(AND($C343=15,Datenblatt!O343&gt;Datenblatt!$X$5),100,IF(AND($C343=16,Datenblatt!O343&gt;Datenblatt!$X$6),100,IF(AND($C343=12,Datenblatt!O343&gt;Datenblatt!$X$7),100,IF(AND($C343=11,Datenblatt!O343&gt;Datenblatt!$X$8),100,IF(Übersicht!$C343=13,Datenblatt!$B$11*Datenblatt!O343^3+Datenblatt!$C$11*Datenblatt!O343^2+Datenblatt!$D$11*Datenblatt!O343+Datenblatt!$E$11,IF(Übersicht!$C343=14,Datenblatt!$B$12*Datenblatt!O343^3+Datenblatt!$C$12*Datenblatt!O343^2+Datenblatt!$D$12*Datenblatt!O343+Datenblatt!$E$12,IF(Übersicht!$C343=15,Datenblatt!$B$13*Datenblatt!O343^3+Datenblatt!$C$13*Datenblatt!O343^2+Datenblatt!$D$13*Datenblatt!O343+Datenblatt!$E$13,IF(Übersicht!$C343=16,Datenblatt!$B$14*Datenblatt!O343^3+Datenblatt!$C$14*Datenblatt!O343^2+Datenblatt!$D$14*Datenblatt!O343+Datenblatt!$E$14,IF(Übersicht!$C343=12,Datenblatt!$B$15*Datenblatt!O343^3+Datenblatt!$C$15*Datenblatt!O343^2+Datenblatt!$D$15*Datenblatt!O343+Datenblatt!$E$15,IF(Übersicht!$C343=11,Datenblatt!$B$16*Datenblatt!O343^3+Datenblatt!$C$16*Datenblatt!O343^2+Datenblatt!$D$16*Datenblatt!O343+Datenblatt!$E$16,0))))))))))))))))))</f>
        <v>#DIV/0!</v>
      </c>
      <c r="N343">
        <f>IF(AND($C343=13,H343&lt;Datenblatt!$AA$3),0,IF(AND($C343=14,H343&lt;Datenblatt!$AA$4),0,IF(AND($C343=15,H343&lt;Datenblatt!$AA$5),0,IF(AND($C343=16,H343&lt;Datenblatt!$AA$6),0,IF(AND($C343=12,H343&lt;Datenblatt!$AA$7),0,IF(AND($C343=11,H343&lt;Datenblatt!$AA$8),0,IF(AND($C343=13,H343&gt;Datenblatt!$Z$3),100,IF(AND($C343=14,H343&gt;Datenblatt!$Z$4),100,IF(AND($C343=15,H343&gt;Datenblatt!$Z$5),100,IF(AND($C343=16,H343&gt;Datenblatt!$Z$6),100,IF(AND($C343=12,H343&gt;Datenblatt!$Z$7),100,IF(AND($C343=11,H343&gt;Datenblatt!$Z$8),100,IF($C343=13,(Datenblatt!$B$19*Übersicht!H343^3)+(Datenblatt!$C$19*Übersicht!H343^2)+(Datenblatt!$D$19*Übersicht!H343)+Datenblatt!$E$19,IF($C343=14,(Datenblatt!$B$20*Übersicht!H343^3)+(Datenblatt!$C$20*Übersicht!H343^2)+(Datenblatt!$D$20*Übersicht!H343)+Datenblatt!$E$20,IF($C343=15,(Datenblatt!$B$21*Übersicht!H343^3)+(Datenblatt!$C$21*Übersicht!H343^2)+(Datenblatt!$D$21*Übersicht!H343)+Datenblatt!$E$21,IF($C343=16,(Datenblatt!$B$22*Übersicht!H343^3)+(Datenblatt!$C$22*Übersicht!H343^2)+(Datenblatt!$D$22*Übersicht!H343)+Datenblatt!$E$22,IF($C343=12,(Datenblatt!$B$23*Übersicht!H343^3)+(Datenblatt!$C$23*Übersicht!H343^2)+(Datenblatt!$D$23*Übersicht!H343)+Datenblatt!$E$23,IF($C343=11,(Datenblatt!$B$24*Übersicht!H343^3)+(Datenblatt!$C$24*Übersicht!H343^2)+(Datenblatt!$D$24*Übersicht!H343)+Datenblatt!$E$24,0))))))))))))))))))</f>
        <v>0</v>
      </c>
      <c r="O343">
        <f>IF(AND(I343="",C343=11),Datenblatt!$I$26,IF(AND(I343="",C343=12),Datenblatt!$I$26,IF(AND(I343="",C343=16),Datenblatt!$I$27,IF(AND(I343="",C343=15),Datenblatt!$I$26,IF(AND(I343="",C343=14),Datenblatt!$I$26,IF(AND(I343="",C343=13),Datenblatt!$I$26,IF(AND($C343=13,I343&gt;Datenblatt!$AC$3),0,IF(AND($C343=14,I343&gt;Datenblatt!$AC$4),0,IF(AND($C343=15,I343&gt;Datenblatt!$AC$5),0,IF(AND($C343=16,I343&gt;Datenblatt!$AC$6),0,IF(AND($C343=12,I343&gt;Datenblatt!$AC$7),0,IF(AND($C343=11,I343&gt;Datenblatt!$AC$8),0,IF(AND($C343=13,I343&lt;Datenblatt!$AB$3),100,IF(AND($C343=14,I343&lt;Datenblatt!$AB$4),100,IF(AND($C343=15,I343&lt;Datenblatt!$AB$5),100,IF(AND($C343=16,I343&lt;Datenblatt!$AB$6),100,IF(AND($C343=12,I343&lt;Datenblatt!$AB$7),100,IF(AND($C343=11,I343&lt;Datenblatt!$AB$8),100,IF($C343=13,(Datenblatt!$B$27*Übersicht!I343^3)+(Datenblatt!$C$27*Übersicht!I343^2)+(Datenblatt!$D$27*Übersicht!I343)+Datenblatt!$E$27,IF($C343=14,(Datenblatt!$B$28*Übersicht!I343^3)+(Datenblatt!$C$28*Übersicht!I343^2)+(Datenblatt!$D$28*Übersicht!I343)+Datenblatt!$E$28,IF($C343=15,(Datenblatt!$B$29*Übersicht!I343^3)+(Datenblatt!$C$29*Übersicht!I343^2)+(Datenblatt!$D$29*Übersicht!I343)+Datenblatt!$E$29,IF($C343=16,(Datenblatt!$B$30*Übersicht!I343^3)+(Datenblatt!$C$30*Übersicht!I343^2)+(Datenblatt!$D$30*Übersicht!I343)+Datenblatt!$E$30,IF($C343=12,(Datenblatt!$B$31*Übersicht!I343^3)+(Datenblatt!$C$31*Übersicht!I343^2)+(Datenblatt!$D$31*Übersicht!I343)+Datenblatt!$E$31,IF($C343=11,(Datenblatt!$B$32*Übersicht!I343^3)+(Datenblatt!$C$32*Übersicht!I343^2)+(Datenblatt!$D$32*Übersicht!I343)+Datenblatt!$E$32,0))))))))))))))))))))))))</f>
        <v>0</v>
      </c>
      <c r="P343">
        <f>IF(AND(I343="",C343=11),Datenblatt!$I$29,IF(AND(I343="",C343=12),Datenblatt!$I$29,IF(AND(I343="",C343=16),Datenblatt!$I$29,IF(AND(I343="",C343=15),Datenblatt!$I$29,IF(AND(I343="",C343=14),Datenblatt!$I$29,IF(AND(I343="",C343=13),Datenblatt!$I$29,IF(AND($C343=13,I343&gt;Datenblatt!$AC$3),0,IF(AND($C343=14,I343&gt;Datenblatt!$AC$4),0,IF(AND($C343=15,I343&gt;Datenblatt!$AC$5),0,IF(AND($C343=16,I343&gt;Datenblatt!$AC$6),0,IF(AND($C343=12,I343&gt;Datenblatt!$AC$7),0,IF(AND($C343=11,I343&gt;Datenblatt!$AC$8),0,IF(AND($C343=13,I343&lt;Datenblatt!$AB$3),100,IF(AND($C343=14,I343&lt;Datenblatt!$AB$4),100,IF(AND($C343=15,I343&lt;Datenblatt!$AB$5),100,IF(AND($C343=16,I343&lt;Datenblatt!$AB$6),100,IF(AND($C343=12,I343&lt;Datenblatt!$AB$7),100,IF(AND($C343=11,I343&lt;Datenblatt!$AB$8),100,IF($C343=13,(Datenblatt!$B$27*Übersicht!I343^3)+(Datenblatt!$C$27*Übersicht!I343^2)+(Datenblatt!$D$27*Übersicht!I343)+Datenblatt!$E$27,IF($C343=14,(Datenblatt!$B$28*Übersicht!I343^3)+(Datenblatt!$C$28*Übersicht!I343^2)+(Datenblatt!$D$28*Übersicht!I343)+Datenblatt!$E$28,IF($C343=15,(Datenblatt!$B$29*Übersicht!I343^3)+(Datenblatt!$C$29*Übersicht!I343^2)+(Datenblatt!$D$29*Übersicht!I343)+Datenblatt!$E$29,IF($C343=16,(Datenblatt!$B$30*Übersicht!I343^3)+(Datenblatt!$C$30*Übersicht!I343^2)+(Datenblatt!$D$30*Übersicht!I343)+Datenblatt!$E$30,IF($C343=12,(Datenblatt!$B$31*Übersicht!I343^3)+(Datenblatt!$C$31*Übersicht!I343^2)+(Datenblatt!$D$31*Übersicht!I343)+Datenblatt!$E$31,IF($C343=11,(Datenblatt!$B$32*Übersicht!I343^3)+(Datenblatt!$C$32*Übersicht!I343^2)+(Datenblatt!$D$32*Übersicht!I343)+Datenblatt!$E$32,0))))))))))))))))))))))))</f>
        <v>0</v>
      </c>
      <c r="Q343" s="2" t="e">
        <f t="shared" si="20"/>
        <v>#DIV/0!</v>
      </c>
      <c r="R343" s="2" t="e">
        <f t="shared" si="21"/>
        <v>#DIV/0!</v>
      </c>
      <c r="T343" s="2"/>
      <c r="U343" s="2">
        <f>Datenblatt!$I$10</f>
        <v>63</v>
      </c>
      <c r="V343" s="2">
        <f>Datenblatt!$I$18</f>
        <v>62</v>
      </c>
      <c r="W343" s="2">
        <f>Datenblatt!$I$26</f>
        <v>56</v>
      </c>
      <c r="X343" s="2">
        <f>Datenblatt!$I$34</f>
        <v>58</v>
      </c>
      <c r="Y343" s="7" t="e">
        <f t="shared" si="22"/>
        <v>#DIV/0!</v>
      </c>
      <c r="AA343" s="2">
        <f>Datenblatt!$I$5</f>
        <v>73</v>
      </c>
      <c r="AB343">
        <f>Datenblatt!$I$13</f>
        <v>80</v>
      </c>
      <c r="AC343">
        <f>Datenblatt!$I$21</f>
        <v>80</v>
      </c>
      <c r="AD343">
        <f>Datenblatt!$I$29</f>
        <v>71</v>
      </c>
      <c r="AE343">
        <f>Datenblatt!$I$37</f>
        <v>75</v>
      </c>
      <c r="AF343" s="7" t="e">
        <f t="shared" si="23"/>
        <v>#DIV/0!</v>
      </c>
    </row>
    <row r="344" spans="11:32" ht="18.75" x14ac:dyDescent="0.3">
      <c r="K344" s="3" t="e">
        <f>IF(AND($C344=13,Datenblatt!M344&lt;Datenblatt!$S$3),0,IF(AND($C344=14,Datenblatt!M344&lt;Datenblatt!$S$4),0,IF(AND($C344=15,Datenblatt!M344&lt;Datenblatt!$S$5),0,IF(AND($C344=16,Datenblatt!M344&lt;Datenblatt!$S$6),0,IF(AND($C344=12,Datenblatt!M344&lt;Datenblatt!$S$7),0,IF(AND($C344=11,Datenblatt!M344&lt;Datenblatt!$S$8),0,IF(AND($C344=13,Datenblatt!M344&gt;Datenblatt!$R$3),100,IF(AND($C344=14,Datenblatt!M344&gt;Datenblatt!$R$4),100,IF(AND($C344=15,Datenblatt!M344&gt;Datenblatt!$R$5),100,IF(AND($C344=16,Datenblatt!M344&gt;Datenblatt!$R$6),100,IF(AND($C344=12,Datenblatt!M344&gt;Datenblatt!$R$7),100,IF(AND($C344=11,Datenblatt!M344&gt;Datenblatt!$R$8),100,IF(Übersicht!$C344=13,Datenblatt!$B$35*Datenblatt!M344^3+Datenblatt!$C$35*Datenblatt!M344^2+Datenblatt!$D$35*Datenblatt!M344+Datenblatt!$E$35,IF(Übersicht!$C344=14,Datenblatt!$B$36*Datenblatt!M344^3+Datenblatt!$C$36*Datenblatt!M344^2+Datenblatt!$D$36*Datenblatt!M344+Datenblatt!$E$36,IF(Übersicht!$C344=15,Datenblatt!$B$37*Datenblatt!M344^3+Datenblatt!$C$37*Datenblatt!M344^2+Datenblatt!$D$37*Datenblatt!M344+Datenblatt!$E$37,IF(Übersicht!$C344=16,Datenblatt!$B$38*Datenblatt!M344^3+Datenblatt!$C$38*Datenblatt!M344^2+Datenblatt!$D$38*Datenblatt!M344+Datenblatt!$E$38,IF(Übersicht!$C344=12,Datenblatt!$B$39*Datenblatt!M344^3+Datenblatt!$C$39*Datenblatt!M344^2+Datenblatt!$D$39*Datenblatt!M344+Datenblatt!$E$39,IF(Übersicht!$C344=11,Datenblatt!$B$40*Datenblatt!M344^3+Datenblatt!$C$40*Datenblatt!M344^2+Datenblatt!$D$40*Datenblatt!M344+Datenblatt!$E$40,0))))))))))))))))))</f>
        <v>#DIV/0!</v>
      </c>
      <c r="L344" s="3"/>
      <c r="M344" t="e">
        <f>IF(AND(Übersicht!$C344=13,Datenblatt!O344&lt;Datenblatt!$Y$3),0,IF(AND(Übersicht!$C344=14,Datenblatt!O344&lt;Datenblatt!$Y$4),0,IF(AND(Übersicht!$C344=15,Datenblatt!O344&lt;Datenblatt!$Y$5),0,IF(AND(Übersicht!$C344=16,Datenblatt!O344&lt;Datenblatt!$Y$6),0,IF(AND(Übersicht!$C344=12,Datenblatt!O344&lt;Datenblatt!$Y$7),0,IF(AND(Übersicht!$C344=11,Datenblatt!O344&lt;Datenblatt!$Y$8),0,IF(AND($C344=13,Datenblatt!O344&gt;Datenblatt!$X$3),100,IF(AND($C344=14,Datenblatt!O344&gt;Datenblatt!$X$4),100,IF(AND($C344=15,Datenblatt!O344&gt;Datenblatt!$X$5),100,IF(AND($C344=16,Datenblatt!O344&gt;Datenblatt!$X$6),100,IF(AND($C344=12,Datenblatt!O344&gt;Datenblatt!$X$7),100,IF(AND($C344=11,Datenblatt!O344&gt;Datenblatt!$X$8),100,IF(Übersicht!$C344=13,Datenblatt!$B$11*Datenblatt!O344^3+Datenblatt!$C$11*Datenblatt!O344^2+Datenblatt!$D$11*Datenblatt!O344+Datenblatt!$E$11,IF(Übersicht!$C344=14,Datenblatt!$B$12*Datenblatt!O344^3+Datenblatt!$C$12*Datenblatt!O344^2+Datenblatt!$D$12*Datenblatt!O344+Datenblatt!$E$12,IF(Übersicht!$C344=15,Datenblatt!$B$13*Datenblatt!O344^3+Datenblatt!$C$13*Datenblatt!O344^2+Datenblatt!$D$13*Datenblatt!O344+Datenblatt!$E$13,IF(Übersicht!$C344=16,Datenblatt!$B$14*Datenblatt!O344^3+Datenblatt!$C$14*Datenblatt!O344^2+Datenblatt!$D$14*Datenblatt!O344+Datenblatt!$E$14,IF(Übersicht!$C344=12,Datenblatt!$B$15*Datenblatt!O344^3+Datenblatt!$C$15*Datenblatt!O344^2+Datenblatt!$D$15*Datenblatt!O344+Datenblatt!$E$15,IF(Übersicht!$C344=11,Datenblatt!$B$16*Datenblatt!O344^3+Datenblatt!$C$16*Datenblatt!O344^2+Datenblatt!$D$16*Datenblatt!O344+Datenblatt!$E$16,0))))))))))))))))))</f>
        <v>#DIV/0!</v>
      </c>
      <c r="N344">
        <f>IF(AND($C344=13,H344&lt;Datenblatt!$AA$3),0,IF(AND($C344=14,H344&lt;Datenblatt!$AA$4),0,IF(AND($C344=15,H344&lt;Datenblatt!$AA$5),0,IF(AND($C344=16,H344&lt;Datenblatt!$AA$6),0,IF(AND($C344=12,H344&lt;Datenblatt!$AA$7),0,IF(AND($C344=11,H344&lt;Datenblatt!$AA$8),0,IF(AND($C344=13,H344&gt;Datenblatt!$Z$3),100,IF(AND($C344=14,H344&gt;Datenblatt!$Z$4),100,IF(AND($C344=15,H344&gt;Datenblatt!$Z$5),100,IF(AND($C344=16,H344&gt;Datenblatt!$Z$6),100,IF(AND($C344=12,H344&gt;Datenblatt!$Z$7),100,IF(AND($C344=11,H344&gt;Datenblatt!$Z$8),100,IF($C344=13,(Datenblatt!$B$19*Übersicht!H344^3)+(Datenblatt!$C$19*Übersicht!H344^2)+(Datenblatt!$D$19*Übersicht!H344)+Datenblatt!$E$19,IF($C344=14,(Datenblatt!$B$20*Übersicht!H344^3)+(Datenblatt!$C$20*Übersicht!H344^2)+(Datenblatt!$D$20*Übersicht!H344)+Datenblatt!$E$20,IF($C344=15,(Datenblatt!$B$21*Übersicht!H344^3)+(Datenblatt!$C$21*Übersicht!H344^2)+(Datenblatt!$D$21*Übersicht!H344)+Datenblatt!$E$21,IF($C344=16,(Datenblatt!$B$22*Übersicht!H344^3)+(Datenblatt!$C$22*Übersicht!H344^2)+(Datenblatt!$D$22*Übersicht!H344)+Datenblatt!$E$22,IF($C344=12,(Datenblatt!$B$23*Übersicht!H344^3)+(Datenblatt!$C$23*Übersicht!H344^2)+(Datenblatt!$D$23*Übersicht!H344)+Datenblatt!$E$23,IF($C344=11,(Datenblatt!$B$24*Übersicht!H344^3)+(Datenblatt!$C$24*Übersicht!H344^2)+(Datenblatt!$D$24*Übersicht!H344)+Datenblatt!$E$24,0))))))))))))))))))</f>
        <v>0</v>
      </c>
      <c r="O344">
        <f>IF(AND(I344="",C344=11),Datenblatt!$I$26,IF(AND(I344="",C344=12),Datenblatt!$I$26,IF(AND(I344="",C344=16),Datenblatt!$I$27,IF(AND(I344="",C344=15),Datenblatt!$I$26,IF(AND(I344="",C344=14),Datenblatt!$I$26,IF(AND(I344="",C344=13),Datenblatt!$I$26,IF(AND($C344=13,I344&gt;Datenblatt!$AC$3),0,IF(AND($C344=14,I344&gt;Datenblatt!$AC$4),0,IF(AND($C344=15,I344&gt;Datenblatt!$AC$5),0,IF(AND($C344=16,I344&gt;Datenblatt!$AC$6),0,IF(AND($C344=12,I344&gt;Datenblatt!$AC$7),0,IF(AND($C344=11,I344&gt;Datenblatt!$AC$8),0,IF(AND($C344=13,I344&lt;Datenblatt!$AB$3),100,IF(AND($C344=14,I344&lt;Datenblatt!$AB$4),100,IF(AND($C344=15,I344&lt;Datenblatt!$AB$5),100,IF(AND($C344=16,I344&lt;Datenblatt!$AB$6),100,IF(AND($C344=12,I344&lt;Datenblatt!$AB$7),100,IF(AND($C344=11,I344&lt;Datenblatt!$AB$8),100,IF($C344=13,(Datenblatt!$B$27*Übersicht!I344^3)+(Datenblatt!$C$27*Übersicht!I344^2)+(Datenblatt!$D$27*Übersicht!I344)+Datenblatt!$E$27,IF($C344=14,(Datenblatt!$B$28*Übersicht!I344^3)+(Datenblatt!$C$28*Übersicht!I344^2)+(Datenblatt!$D$28*Übersicht!I344)+Datenblatt!$E$28,IF($C344=15,(Datenblatt!$B$29*Übersicht!I344^3)+(Datenblatt!$C$29*Übersicht!I344^2)+(Datenblatt!$D$29*Übersicht!I344)+Datenblatt!$E$29,IF($C344=16,(Datenblatt!$B$30*Übersicht!I344^3)+(Datenblatt!$C$30*Übersicht!I344^2)+(Datenblatt!$D$30*Übersicht!I344)+Datenblatt!$E$30,IF($C344=12,(Datenblatt!$B$31*Übersicht!I344^3)+(Datenblatt!$C$31*Übersicht!I344^2)+(Datenblatt!$D$31*Übersicht!I344)+Datenblatt!$E$31,IF($C344=11,(Datenblatt!$B$32*Übersicht!I344^3)+(Datenblatt!$C$32*Übersicht!I344^2)+(Datenblatt!$D$32*Übersicht!I344)+Datenblatt!$E$32,0))))))))))))))))))))))))</f>
        <v>0</v>
      </c>
      <c r="P344">
        <f>IF(AND(I344="",C344=11),Datenblatt!$I$29,IF(AND(I344="",C344=12),Datenblatt!$I$29,IF(AND(I344="",C344=16),Datenblatt!$I$29,IF(AND(I344="",C344=15),Datenblatt!$I$29,IF(AND(I344="",C344=14),Datenblatt!$I$29,IF(AND(I344="",C344=13),Datenblatt!$I$29,IF(AND($C344=13,I344&gt;Datenblatt!$AC$3),0,IF(AND($C344=14,I344&gt;Datenblatt!$AC$4),0,IF(AND($C344=15,I344&gt;Datenblatt!$AC$5),0,IF(AND($C344=16,I344&gt;Datenblatt!$AC$6),0,IF(AND($C344=12,I344&gt;Datenblatt!$AC$7),0,IF(AND($C344=11,I344&gt;Datenblatt!$AC$8),0,IF(AND($C344=13,I344&lt;Datenblatt!$AB$3),100,IF(AND($C344=14,I344&lt;Datenblatt!$AB$4),100,IF(AND($C344=15,I344&lt;Datenblatt!$AB$5),100,IF(AND($C344=16,I344&lt;Datenblatt!$AB$6),100,IF(AND($C344=12,I344&lt;Datenblatt!$AB$7),100,IF(AND($C344=11,I344&lt;Datenblatt!$AB$8),100,IF($C344=13,(Datenblatt!$B$27*Übersicht!I344^3)+(Datenblatt!$C$27*Übersicht!I344^2)+(Datenblatt!$D$27*Übersicht!I344)+Datenblatt!$E$27,IF($C344=14,(Datenblatt!$B$28*Übersicht!I344^3)+(Datenblatt!$C$28*Übersicht!I344^2)+(Datenblatt!$D$28*Übersicht!I344)+Datenblatt!$E$28,IF($C344=15,(Datenblatt!$B$29*Übersicht!I344^3)+(Datenblatt!$C$29*Übersicht!I344^2)+(Datenblatt!$D$29*Übersicht!I344)+Datenblatt!$E$29,IF($C344=16,(Datenblatt!$B$30*Übersicht!I344^3)+(Datenblatt!$C$30*Übersicht!I344^2)+(Datenblatt!$D$30*Übersicht!I344)+Datenblatt!$E$30,IF($C344=12,(Datenblatt!$B$31*Übersicht!I344^3)+(Datenblatt!$C$31*Übersicht!I344^2)+(Datenblatt!$D$31*Übersicht!I344)+Datenblatt!$E$31,IF($C344=11,(Datenblatt!$B$32*Übersicht!I344^3)+(Datenblatt!$C$32*Übersicht!I344^2)+(Datenblatt!$D$32*Übersicht!I344)+Datenblatt!$E$32,0))))))))))))))))))))))))</f>
        <v>0</v>
      </c>
      <c r="Q344" s="2" t="e">
        <f t="shared" si="20"/>
        <v>#DIV/0!</v>
      </c>
      <c r="R344" s="2" t="e">
        <f t="shared" si="21"/>
        <v>#DIV/0!</v>
      </c>
      <c r="T344" s="2"/>
      <c r="U344" s="2">
        <f>Datenblatt!$I$10</f>
        <v>63</v>
      </c>
      <c r="V344" s="2">
        <f>Datenblatt!$I$18</f>
        <v>62</v>
      </c>
      <c r="W344" s="2">
        <f>Datenblatt!$I$26</f>
        <v>56</v>
      </c>
      <c r="X344" s="2">
        <f>Datenblatt!$I$34</f>
        <v>58</v>
      </c>
      <c r="Y344" s="7" t="e">
        <f t="shared" si="22"/>
        <v>#DIV/0!</v>
      </c>
      <c r="AA344" s="2">
        <f>Datenblatt!$I$5</f>
        <v>73</v>
      </c>
      <c r="AB344">
        <f>Datenblatt!$I$13</f>
        <v>80</v>
      </c>
      <c r="AC344">
        <f>Datenblatt!$I$21</f>
        <v>80</v>
      </c>
      <c r="AD344">
        <f>Datenblatt!$I$29</f>
        <v>71</v>
      </c>
      <c r="AE344">
        <f>Datenblatt!$I$37</f>
        <v>75</v>
      </c>
      <c r="AF344" s="7" t="e">
        <f t="shared" si="23"/>
        <v>#DIV/0!</v>
      </c>
    </row>
    <row r="345" spans="11:32" ht="18.75" x14ac:dyDescent="0.3">
      <c r="K345" s="3" t="e">
        <f>IF(AND($C345=13,Datenblatt!M345&lt;Datenblatt!$S$3),0,IF(AND($C345=14,Datenblatt!M345&lt;Datenblatt!$S$4),0,IF(AND($C345=15,Datenblatt!M345&lt;Datenblatt!$S$5),0,IF(AND($C345=16,Datenblatt!M345&lt;Datenblatt!$S$6),0,IF(AND($C345=12,Datenblatt!M345&lt;Datenblatt!$S$7),0,IF(AND($C345=11,Datenblatt!M345&lt;Datenblatt!$S$8),0,IF(AND($C345=13,Datenblatt!M345&gt;Datenblatt!$R$3),100,IF(AND($C345=14,Datenblatt!M345&gt;Datenblatt!$R$4),100,IF(AND($C345=15,Datenblatt!M345&gt;Datenblatt!$R$5),100,IF(AND($C345=16,Datenblatt!M345&gt;Datenblatt!$R$6),100,IF(AND($C345=12,Datenblatt!M345&gt;Datenblatt!$R$7),100,IF(AND($C345=11,Datenblatt!M345&gt;Datenblatt!$R$8),100,IF(Übersicht!$C345=13,Datenblatt!$B$35*Datenblatt!M345^3+Datenblatt!$C$35*Datenblatt!M345^2+Datenblatt!$D$35*Datenblatt!M345+Datenblatt!$E$35,IF(Übersicht!$C345=14,Datenblatt!$B$36*Datenblatt!M345^3+Datenblatt!$C$36*Datenblatt!M345^2+Datenblatt!$D$36*Datenblatt!M345+Datenblatt!$E$36,IF(Übersicht!$C345=15,Datenblatt!$B$37*Datenblatt!M345^3+Datenblatt!$C$37*Datenblatt!M345^2+Datenblatt!$D$37*Datenblatt!M345+Datenblatt!$E$37,IF(Übersicht!$C345=16,Datenblatt!$B$38*Datenblatt!M345^3+Datenblatt!$C$38*Datenblatt!M345^2+Datenblatt!$D$38*Datenblatt!M345+Datenblatt!$E$38,IF(Übersicht!$C345=12,Datenblatt!$B$39*Datenblatt!M345^3+Datenblatt!$C$39*Datenblatt!M345^2+Datenblatt!$D$39*Datenblatt!M345+Datenblatt!$E$39,IF(Übersicht!$C345=11,Datenblatt!$B$40*Datenblatt!M345^3+Datenblatt!$C$40*Datenblatt!M345^2+Datenblatt!$D$40*Datenblatt!M345+Datenblatt!$E$40,0))))))))))))))))))</f>
        <v>#DIV/0!</v>
      </c>
      <c r="L345" s="3"/>
      <c r="M345" t="e">
        <f>IF(AND(Übersicht!$C345=13,Datenblatt!O345&lt;Datenblatt!$Y$3),0,IF(AND(Übersicht!$C345=14,Datenblatt!O345&lt;Datenblatt!$Y$4),0,IF(AND(Übersicht!$C345=15,Datenblatt!O345&lt;Datenblatt!$Y$5),0,IF(AND(Übersicht!$C345=16,Datenblatt!O345&lt;Datenblatt!$Y$6),0,IF(AND(Übersicht!$C345=12,Datenblatt!O345&lt;Datenblatt!$Y$7),0,IF(AND(Übersicht!$C345=11,Datenblatt!O345&lt;Datenblatt!$Y$8),0,IF(AND($C345=13,Datenblatt!O345&gt;Datenblatt!$X$3),100,IF(AND($C345=14,Datenblatt!O345&gt;Datenblatt!$X$4),100,IF(AND($C345=15,Datenblatt!O345&gt;Datenblatt!$X$5),100,IF(AND($C345=16,Datenblatt!O345&gt;Datenblatt!$X$6),100,IF(AND($C345=12,Datenblatt!O345&gt;Datenblatt!$X$7),100,IF(AND($C345=11,Datenblatt!O345&gt;Datenblatt!$X$8),100,IF(Übersicht!$C345=13,Datenblatt!$B$11*Datenblatt!O345^3+Datenblatt!$C$11*Datenblatt!O345^2+Datenblatt!$D$11*Datenblatt!O345+Datenblatt!$E$11,IF(Übersicht!$C345=14,Datenblatt!$B$12*Datenblatt!O345^3+Datenblatt!$C$12*Datenblatt!O345^2+Datenblatt!$D$12*Datenblatt!O345+Datenblatt!$E$12,IF(Übersicht!$C345=15,Datenblatt!$B$13*Datenblatt!O345^3+Datenblatt!$C$13*Datenblatt!O345^2+Datenblatt!$D$13*Datenblatt!O345+Datenblatt!$E$13,IF(Übersicht!$C345=16,Datenblatt!$B$14*Datenblatt!O345^3+Datenblatt!$C$14*Datenblatt!O345^2+Datenblatt!$D$14*Datenblatt!O345+Datenblatt!$E$14,IF(Übersicht!$C345=12,Datenblatt!$B$15*Datenblatt!O345^3+Datenblatt!$C$15*Datenblatt!O345^2+Datenblatt!$D$15*Datenblatt!O345+Datenblatt!$E$15,IF(Übersicht!$C345=11,Datenblatt!$B$16*Datenblatt!O345^3+Datenblatt!$C$16*Datenblatt!O345^2+Datenblatt!$D$16*Datenblatt!O345+Datenblatt!$E$16,0))))))))))))))))))</f>
        <v>#DIV/0!</v>
      </c>
      <c r="N345">
        <f>IF(AND($C345=13,H345&lt;Datenblatt!$AA$3),0,IF(AND($C345=14,H345&lt;Datenblatt!$AA$4),0,IF(AND($C345=15,H345&lt;Datenblatt!$AA$5),0,IF(AND($C345=16,H345&lt;Datenblatt!$AA$6),0,IF(AND($C345=12,H345&lt;Datenblatt!$AA$7),0,IF(AND($C345=11,H345&lt;Datenblatt!$AA$8),0,IF(AND($C345=13,H345&gt;Datenblatt!$Z$3),100,IF(AND($C345=14,H345&gt;Datenblatt!$Z$4),100,IF(AND($C345=15,H345&gt;Datenblatt!$Z$5),100,IF(AND($C345=16,H345&gt;Datenblatt!$Z$6),100,IF(AND($C345=12,H345&gt;Datenblatt!$Z$7),100,IF(AND($C345=11,H345&gt;Datenblatt!$Z$8),100,IF($C345=13,(Datenblatt!$B$19*Übersicht!H345^3)+(Datenblatt!$C$19*Übersicht!H345^2)+(Datenblatt!$D$19*Übersicht!H345)+Datenblatt!$E$19,IF($C345=14,(Datenblatt!$B$20*Übersicht!H345^3)+(Datenblatt!$C$20*Übersicht!H345^2)+(Datenblatt!$D$20*Übersicht!H345)+Datenblatt!$E$20,IF($C345=15,(Datenblatt!$B$21*Übersicht!H345^3)+(Datenblatt!$C$21*Übersicht!H345^2)+(Datenblatt!$D$21*Übersicht!H345)+Datenblatt!$E$21,IF($C345=16,(Datenblatt!$B$22*Übersicht!H345^3)+(Datenblatt!$C$22*Übersicht!H345^2)+(Datenblatt!$D$22*Übersicht!H345)+Datenblatt!$E$22,IF($C345=12,(Datenblatt!$B$23*Übersicht!H345^3)+(Datenblatt!$C$23*Übersicht!H345^2)+(Datenblatt!$D$23*Übersicht!H345)+Datenblatt!$E$23,IF($C345=11,(Datenblatt!$B$24*Übersicht!H345^3)+(Datenblatt!$C$24*Übersicht!H345^2)+(Datenblatt!$D$24*Übersicht!H345)+Datenblatt!$E$24,0))))))))))))))))))</f>
        <v>0</v>
      </c>
      <c r="O345">
        <f>IF(AND(I345="",C345=11),Datenblatt!$I$26,IF(AND(I345="",C345=12),Datenblatt!$I$26,IF(AND(I345="",C345=16),Datenblatt!$I$27,IF(AND(I345="",C345=15),Datenblatt!$I$26,IF(AND(I345="",C345=14),Datenblatt!$I$26,IF(AND(I345="",C345=13),Datenblatt!$I$26,IF(AND($C345=13,I345&gt;Datenblatt!$AC$3),0,IF(AND($C345=14,I345&gt;Datenblatt!$AC$4),0,IF(AND($C345=15,I345&gt;Datenblatt!$AC$5),0,IF(AND($C345=16,I345&gt;Datenblatt!$AC$6),0,IF(AND($C345=12,I345&gt;Datenblatt!$AC$7),0,IF(AND($C345=11,I345&gt;Datenblatt!$AC$8),0,IF(AND($C345=13,I345&lt;Datenblatt!$AB$3),100,IF(AND($C345=14,I345&lt;Datenblatt!$AB$4),100,IF(AND($C345=15,I345&lt;Datenblatt!$AB$5),100,IF(AND($C345=16,I345&lt;Datenblatt!$AB$6),100,IF(AND($C345=12,I345&lt;Datenblatt!$AB$7),100,IF(AND($C345=11,I345&lt;Datenblatt!$AB$8),100,IF($C345=13,(Datenblatt!$B$27*Übersicht!I345^3)+(Datenblatt!$C$27*Übersicht!I345^2)+(Datenblatt!$D$27*Übersicht!I345)+Datenblatt!$E$27,IF($C345=14,(Datenblatt!$B$28*Übersicht!I345^3)+(Datenblatt!$C$28*Übersicht!I345^2)+(Datenblatt!$D$28*Übersicht!I345)+Datenblatt!$E$28,IF($C345=15,(Datenblatt!$B$29*Übersicht!I345^3)+(Datenblatt!$C$29*Übersicht!I345^2)+(Datenblatt!$D$29*Übersicht!I345)+Datenblatt!$E$29,IF($C345=16,(Datenblatt!$B$30*Übersicht!I345^3)+(Datenblatt!$C$30*Übersicht!I345^2)+(Datenblatt!$D$30*Übersicht!I345)+Datenblatt!$E$30,IF($C345=12,(Datenblatt!$B$31*Übersicht!I345^3)+(Datenblatt!$C$31*Übersicht!I345^2)+(Datenblatt!$D$31*Übersicht!I345)+Datenblatt!$E$31,IF($C345=11,(Datenblatt!$B$32*Übersicht!I345^3)+(Datenblatt!$C$32*Übersicht!I345^2)+(Datenblatt!$D$32*Übersicht!I345)+Datenblatt!$E$32,0))))))))))))))))))))))))</f>
        <v>0</v>
      </c>
      <c r="P345">
        <f>IF(AND(I345="",C345=11),Datenblatt!$I$29,IF(AND(I345="",C345=12),Datenblatt!$I$29,IF(AND(I345="",C345=16),Datenblatt!$I$29,IF(AND(I345="",C345=15),Datenblatt!$I$29,IF(AND(I345="",C345=14),Datenblatt!$I$29,IF(AND(I345="",C345=13),Datenblatt!$I$29,IF(AND($C345=13,I345&gt;Datenblatt!$AC$3),0,IF(AND($C345=14,I345&gt;Datenblatt!$AC$4),0,IF(AND($C345=15,I345&gt;Datenblatt!$AC$5),0,IF(AND($C345=16,I345&gt;Datenblatt!$AC$6),0,IF(AND($C345=12,I345&gt;Datenblatt!$AC$7),0,IF(AND($C345=11,I345&gt;Datenblatt!$AC$8),0,IF(AND($C345=13,I345&lt;Datenblatt!$AB$3),100,IF(AND($C345=14,I345&lt;Datenblatt!$AB$4),100,IF(AND($C345=15,I345&lt;Datenblatt!$AB$5),100,IF(AND($C345=16,I345&lt;Datenblatt!$AB$6),100,IF(AND($C345=12,I345&lt;Datenblatt!$AB$7),100,IF(AND($C345=11,I345&lt;Datenblatt!$AB$8),100,IF($C345=13,(Datenblatt!$B$27*Übersicht!I345^3)+(Datenblatt!$C$27*Übersicht!I345^2)+(Datenblatt!$D$27*Übersicht!I345)+Datenblatt!$E$27,IF($C345=14,(Datenblatt!$B$28*Übersicht!I345^3)+(Datenblatt!$C$28*Übersicht!I345^2)+(Datenblatt!$D$28*Übersicht!I345)+Datenblatt!$E$28,IF($C345=15,(Datenblatt!$B$29*Übersicht!I345^3)+(Datenblatt!$C$29*Übersicht!I345^2)+(Datenblatt!$D$29*Übersicht!I345)+Datenblatt!$E$29,IF($C345=16,(Datenblatt!$B$30*Übersicht!I345^3)+(Datenblatt!$C$30*Übersicht!I345^2)+(Datenblatt!$D$30*Übersicht!I345)+Datenblatt!$E$30,IF($C345=12,(Datenblatt!$B$31*Übersicht!I345^3)+(Datenblatt!$C$31*Übersicht!I345^2)+(Datenblatt!$D$31*Übersicht!I345)+Datenblatt!$E$31,IF($C345=11,(Datenblatt!$B$32*Übersicht!I345^3)+(Datenblatt!$C$32*Übersicht!I345^2)+(Datenblatt!$D$32*Übersicht!I345)+Datenblatt!$E$32,0))))))))))))))))))))))))</f>
        <v>0</v>
      </c>
      <c r="Q345" s="2" t="e">
        <f t="shared" si="20"/>
        <v>#DIV/0!</v>
      </c>
      <c r="R345" s="2" t="e">
        <f t="shared" si="21"/>
        <v>#DIV/0!</v>
      </c>
      <c r="T345" s="2"/>
      <c r="U345" s="2">
        <f>Datenblatt!$I$10</f>
        <v>63</v>
      </c>
      <c r="V345" s="2">
        <f>Datenblatt!$I$18</f>
        <v>62</v>
      </c>
      <c r="W345" s="2">
        <f>Datenblatt!$I$26</f>
        <v>56</v>
      </c>
      <c r="X345" s="2">
        <f>Datenblatt!$I$34</f>
        <v>58</v>
      </c>
      <c r="Y345" s="7" t="e">
        <f t="shared" si="22"/>
        <v>#DIV/0!</v>
      </c>
      <c r="AA345" s="2">
        <f>Datenblatt!$I$5</f>
        <v>73</v>
      </c>
      <c r="AB345">
        <f>Datenblatt!$I$13</f>
        <v>80</v>
      </c>
      <c r="AC345">
        <f>Datenblatt!$I$21</f>
        <v>80</v>
      </c>
      <c r="AD345">
        <f>Datenblatt!$I$29</f>
        <v>71</v>
      </c>
      <c r="AE345">
        <f>Datenblatt!$I$37</f>
        <v>75</v>
      </c>
      <c r="AF345" s="7" t="e">
        <f t="shared" si="23"/>
        <v>#DIV/0!</v>
      </c>
    </row>
    <row r="346" spans="11:32" ht="18.75" x14ac:dyDescent="0.3">
      <c r="K346" s="3" t="e">
        <f>IF(AND($C346=13,Datenblatt!M346&lt;Datenblatt!$S$3),0,IF(AND($C346=14,Datenblatt!M346&lt;Datenblatt!$S$4),0,IF(AND($C346=15,Datenblatt!M346&lt;Datenblatt!$S$5),0,IF(AND($C346=16,Datenblatt!M346&lt;Datenblatt!$S$6),0,IF(AND($C346=12,Datenblatt!M346&lt;Datenblatt!$S$7),0,IF(AND($C346=11,Datenblatt!M346&lt;Datenblatt!$S$8),0,IF(AND($C346=13,Datenblatt!M346&gt;Datenblatt!$R$3),100,IF(AND($C346=14,Datenblatt!M346&gt;Datenblatt!$R$4),100,IF(AND($C346=15,Datenblatt!M346&gt;Datenblatt!$R$5),100,IF(AND($C346=16,Datenblatt!M346&gt;Datenblatt!$R$6),100,IF(AND($C346=12,Datenblatt!M346&gt;Datenblatt!$R$7),100,IF(AND($C346=11,Datenblatt!M346&gt;Datenblatt!$R$8),100,IF(Übersicht!$C346=13,Datenblatt!$B$35*Datenblatt!M346^3+Datenblatt!$C$35*Datenblatt!M346^2+Datenblatt!$D$35*Datenblatt!M346+Datenblatt!$E$35,IF(Übersicht!$C346=14,Datenblatt!$B$36*Datenblatt!M346^3+Datenblatt!$C$36*Datenblatt!M346^2+Datenblatt!$D$36*Datenblatt!M346+Datenblatt!$E$36,IF(Übersicht!$C346=15,Datenblatt!$B$37*Datenblatt!M346^3+Datenblatt!$C$37*Datenblatt!M346^2+Datenblatt!$D$37*Datenblatt!M346+Datenblatt!$E$37,IF(Übersicht!$C346=16,Datenblatt!$B$38*Datenblatt!M346^3+Datenblatt!$C$38*Datenblatt!M346^2+Datenblatt!$D$38*Datenblatt!M346+Datenblatt!$E$38,IF(Übersicht!$C346=12,Datenblatt!$B$39*Datenblatt!M346^3+Datenblatt!$C$39*Datenblatt!M346^2+Datenblatt!$D$39*Datenblatt!M346+Datenblatt!$E$39,IF(Übersicht!$C346=11,Datenblatt!$B$40*Datenblatt!M346^3+Datenblatt!$C$40*Datenblatt!M346^2+Datenblatt!$D$40*Datenblatt!M346+Datenblatt!$E$40,0))))))))))))))))))</f>
        <v>#DIV/0!</v>
      </c>
      <c r="L346" s="3"/>
      <c r="M346" t="e">
        <f>IF(AND(Übersicht!$C346=13,Datenblatt!O346&lt;Datenblatt!$Y$3),0,IF(AND(Übersicht!$C346=14,Datenblatt!O346&lt;Datenblatt!$Y$4),0,IF(AND(Übersicht!$C346=15,Datenblatt!O346&lt;Datenblatt!$Y$5),0,IF(AND(Übersicht!$C346=16,Datenblatt!O346&lt;Datenblatt!$Y$6),0,IF(AND(Übersicht!$C346=12,Datenblatt!O346&lt;Datenblatt!$Y$7),0,IF(AND(Übersicht!$C346=11,Datenblatt!O346&lt;Datenblatt!$Y$8),0,IF(AND($C346=13,Datenblatt!O346&gt;Datenblatt!$X$3),100,IF(AND($C346=14,Datenblatt!O346&gt;Datenblatt!$X$4),100,IF(AND($C346=15,Datenblatt!O346&gt;Datenblatt!$X$5),100,IF(AND($C346=16,Datenblatt!O346&gt;Datenblatt!$X$6),100,IF(AND($C346=12,Datenblatt!O346&gt;Datenblatt!$X$7),100,IF(AND($C346=11,Datenblatt!O346&gt;Datenblatt!$X$8),100,IF(Übersicht!$C346=13,Datenblatt!$B$11*Datenblatt!O346^3+Datenblatt!$C$11*Datenblatt!O346^2+Datenblatt!$D$11*Datenblatt!O346+Datenblatt!$E$11,IF(Übersicht!$C346=14,Datenblatt!$B$12*Datenblatt!O346^3+Datenblatt!$C$12*Datenblatt!O346^2+Datenblatt!$D$12*Datenblatt!O346+Datenblatt!$E$12,IF(Übersicht!$C346=15,Datenblatt!$B$13*Datenblatt!O346^3+Datenblatt!$C$13*Datenblatt!O346^2+Datenblatt!$D$13*Datenblatt!O346+Datenblatt!$E$13,IF(Übersicht!$C346=16,Datenblatt!$B$14*Datenblatt!O346^3+Datenblatt!$C$14*Datenblatt!O346^2+Datenblatt!$D$14*Datenblatt!O346+Datenblatt!$E$14,IF(Übersicht!$C346=12,Datenblatt!$B$15*Datenblatt!O346^3+Datenblatt!$C$15*Datenblatt!O346^2+Datenblatt!$D$15*Datenblatt!O346+Datenblatt!$E$15,IF(Übersicht!$C346=11,Datenblatt!$B$16*Datenblatt!O346^3+Datenblatt!$C$16*Datenblatt!O346^2+Datenblatt!$D$16*Datenblatt!O346+Datenblatt!$E$16,0))))))))))))))))))</f>
        <v>#DIV/0!</v>
      </c>
      <c r="N346">
        <f>IF(AND($C346=13,H346&lt;Datenblatt!$AA$3),0,IF(AND($C346=14,H346&lt;Datenblatt!$AA$4),0,IF(AND($C346=15,H346&lt;Datenblatt!$AA$5),0,IF(AND($C346=16,H346&lt;Datenblatt!$AA$6),0,IF(AND($C346=12,H346&lt;Datenblatt!$AA$7),0,IF(AND($C346=11,H346&lt;Datenblatt!$AA$8),0,IF(AND($C346=13,H346&gt;Datenblatt!$Z$3),100,IF(AND($C346=14,H346&gt;Datenblatt!$Z$4),100,IF(AND($C346=15,H346&gt;Datenblatt!$Z$5),100,IF(AND($C346=16,H346&gt;Datenblatt!$Z$6),100,IF(AND($C346=12,H346&gt;Datenblatt!$Z$7),100,IF(AND($C346=11,H346&gt;Datenblatt!$Z$8),100,IF($C346=13,(Datenblatt!$B$19*Übersicht!H346^3)+(Datenblatt!$C$19*Übersicht!H346^2)+(Datenblatt!$D$19*Übersicht!H346)+Datenblatt!$E$19,IF($C346=14,(Datenblatt!$B$20*Übersicht!H346^3)+(Datenblatt!$C$20*Übersicht!H346^2)+(Datenblatt!$D$20*Übersicht!H346)+Datenblatt!$E$20,IF($C346=15,(Datenblatt!$B$21*Übersicht!H346^3)+(Datenblatt!$C$21*Übersicht!H346^2)+(Datenblatt!$D$21*Übersicht!H346)+Datenblatt!$E$21,IF($C346=16,(Datenblatt!$B$22*Übersicht!H346^3)+(Datenblatt!$C$22*Übersicht!H346^2)+(Datenblatt!$D$22*Übersicht!H346)+Datenblatt!$E$22,IF($C346=12,(Datenblatt!$B$23*Übersicht!H346^3)+(Datenblatt!$C$23*Übersicht!H346^2)+(Datenblatt!$D$23*Übersicht!H346)+Datenblatt!$E$23,IF($C346=11,(Datenblatt!$B$24*Übersicht!H346^3)+(Datenblatt!$C$24*Übersicht!H346^2)+(Datenblatt!$D$24*Übersicht!H346)+Datenblatt!$E$24,0))))))))))))))))))</f>
        <v>0</v>
      </c>
      <c r="O346">
        <f>IF(AND(I346="",C346=11),Datenblatt!$I$26,IF(AND(I346="",C346=12),Datenblatt!$I$26,IF(AND(I346="",C346=16),Datenblatt!$I$27,IF(AND(I346="",C346=15),Datenblatt!$I$26,IF(AND(I346="",C346=14),Datenblatt!$I$26,IF(AND(I346="",C346=13),Datenblatt!$I$26,IF(AND($C346=13,I346&gt;Datenblatt!$AC$3),0,IF(AND($C346=14,I346&gt;Datenblatt!$AC$4),0,IF(AND($C346=15,I346&gt;Datenblatt!$AC$5),0,IF(AND($C346=16,I346&gt;Datenblatt!$AC$6),0,IF(AND($C346=12,I346&gt;Datenblatt!$AC$7),0,IF(AND($C346=11,I346&gt;Datenblatt!$AC$8),0,IF(AND($C346=13,I346&lt;Datenblatt!$AB$3),100,IF(AND($C346=14,I346&lt;Datenblatt!$AB$4),100,IF(AND($C346=15,I346&lt;Datenblatt!$AB$5),100,IF(AND($C346=16,I346&lt;Datenblatt!$AB$6),100,IF(AND($C346=12,I346&lt;Datenblatt!$AB$7),100,IF(AND($C346=11,I346&lt;Datenblatt!$AB$8),100,IF($C346=13,(Datenblatt!$B$27*Übersicht!I346^3)+(Datenblatt!$C$27*Übersicht!I346^2)+(Datenblatt!$D$27*Übersicht!I346)+Datenblatt!$E$27,IF($C346=14,(Datenblatt!$B$28*Übersicht!I346^3)+(Datenblatt!$C$28*Übersicht!I346^2)+(Datenblatt!$D$28*Übersicht!I346)+Datenblatt!$E$28,IF($C346=15,(Datenblatt!$B$29*Übersicht!I346^3)+(Datenblatt!$C$29*Übersicht!I346^2)+(Datenblatt!$D$29*Übersicht!I346)+Datenblatt!$E$29,IF($C346=16,(Datenblatt!$B$30*Übersicht!I346^3)+(Datenblatt!$C$30*Übersicht!I346^2)+(Datenblatt!$D$30*Übersicht!I346)+Datenblatt!$E$30,IF($C346=12,(Datenblatt!$B$31*Übersicht!I346^3)+(Datenblatt!$C$31*Übersicht!I346^2)+(Datenblatt!$D$31*Übersicht!I346)+Datenblatt!$E$31,IF($C346=11,(Datenblatt!$B$32*Übersicht!I346^3)+(Datenblatt!$C$32*Übersicht!I346^2)+(Datenblatt!$D$32*Übersicht!I346)+Datenblatt!$E$32,0))))))))))))))))))))))))</f>
        <v>0</v>
      </c>
      <c r="P346">
        <f>IF(AND(I346="",C346=11),Datenblatt!$I$29,IF(AND(I346="",C346=12),Datenblatt!$I$29,IF(AND(I346="",C346=16),Datenblatt!$I$29,IF(AND(I346="",C346=15),Datenblatt!$I$29,IF(AND(I346="",C346=14),Datenblatt!$I$29,IF(AND(I346="",C346=13),Datenblatt!$I$29,IF(AND($C346=13,I346&gt;Datenblatt!$AC$3),0,IF(AND($C346=14,I346&gt;Datenblatt!$AC$4),0,IF(AND($C346=15,I346&gt;Datenblatt!$AC$5),0,IF(AND($C346=16,I346&gt;Datenblatt!$AC$6),0,IF(AND($C346=12,I346&gt;Datenblatt!$AC$7),0,IF(AND($C346=11,I346&gt;Datenblatt!$AC$8),0,IF(AND($C346=13,I346&lt;Datenblatt!$AB$3),100,IF(AND($C346=14,I346&lt;Datenblatt!$AB$4),100,IF(AND($C346=15,I346&lt;Datenblatt!$AB$5),100,IF(AND($C346=16,I346&lt;Datenblatt!$AB$6),100,IF(AND($C346=12,I346&lt;Datenblatt!$AB$7),100,IF(AND($C346=11,I346&lt;Datenblatt!$AB$8),100,IF($C346=13,(Datenblatt!$B$27*Übersicht!I346^3)+(Datenblatt!$C$27*Übersicht!I346^2)+(Datenblatt!$D$27*Übersicht!I346)+Datenblatt!$E$27,IF($C346=14,(Datenblatt!$B$28*Übersicht!I346^3)+(Datenblatt!$C$28*Übersicht!I346^2)+(Datenblatt!$D$28*Übersicht!I346)+Datenblatt!$E$28,IF($C346=15,(Datenblatt!$B$29*Übersicht!I346^3)+(Datenblatt!$C$29*Übersicht!I346^2)+(Datenblatt!$D$29*Übersicht!I346)+Datenblatt!$E$29,IF($C346=16,(Datenblatt!$B$30*Übersicht!I346^3)+(Datenblatt!$C$30*Übersicht!I346^2)+(Datenblatt!$D$30*Übersicht!I346)+Datenblatt!$E$30,IF($C346=12,(Datenblatt!$B$31*Übersicht!I346^3)+(Datenblatt!$C$31*Übersicht!I346^2)+(Datenblatt!$D$31*Übersicht!I346)+Datenblatt!$E$31,IF($C346=11,(Datenblatt!$B$32*Übersicht!I346^3)+(Datenblatt!$C$32*Übersicht!I346^2)+(Datenblatt!$D$32*Übersicht!I346)+Datenblatt!$E$32,0))))))))))))))))))))))))</f>
        <v>0</v>
      </c>
      <c r="Q346" s="2" t="e">
        <f t="shared" si="20"/>
        <v>#DIV/0!</v>
      </c>
      <c r="R346" s="2" t="e">
        <f t="shared" si="21"/>
        <v>#DIV/0!</v>
      </c>
      <c r="T346" s="2"/>
      <c r="U346" s="2">
        <f>Datenblatt!$I$10</f>
        <v>63</v>
      </c>
      <c r="V346" s="2">
        <f>Datenblatt!$I$18</f>
        <v>62</v>
      </c>
      <c r="W346" s="2">
        <f>Datenblatt!$I$26</f>
        <v>56</v>
      </c>
      <c r="X346" s="2">
        <f>Datenblatt!$I$34</f>
        <v>58</v>
      </c>
      <c r="Y346" s="7" t="e">
        <f t="shared" si="22"/>
        <v>#DIV/0!</v>
      </c>
      <c r="AA346" s="2">
        <f>Datenblatt!$I$5</f>
        <v>73</v>
      </c>
      <c r="AB346">
        <f>Datenblatt!$I$13</f>
        <v>80</v>
      </c>
      <c r="AC346">
        <f>Datenblatt!$I$21</f>
        <v>80</v>
      </c>
      <c r="AD346">
        <f>Datenblatt!$I$29</f>
        <v>71</v>
      </c>
      <c r="AE346">
        <f>Datenblatt!$I$37</f>
        <v>75</v>
      </c>
      <c r="AF346" s="7" t="e">
        <f t="shared" si="23"/>
        <v>#DIV/0!</v>
      </c>
    </row>
    <row r="347" spans="11:32" ht="18.75" x14ac:dyDescent="0.3">
      <c r="K347" s="3" t="e">
        <f>IF(AND($C347=13,Datenblatt!M347&lt;Datenblatt!$S$3),0,IF(AND($C347=14,Datenblatt!M347&lt;Datenblatt!$S$4),0,IF(AND($C347=15,Datenblatt!M347&lt;Datenblatt!$S$5),0,IF(AND($C347=16,Datenblatt!M347&lt;Datenblatt!$S$6),0,IF(AND($C347=12,Datenblatt!M347&lt;Datenblatt!$S$7),0,IF(AND($C347=11,Datenblatt!M347&lt;Datenblatt!$S$8),0,IF(AND($C347=13,Datenblatt!M347&gt;Datenblatt!$R$3),100,IF(AND($C347=14,Datenblatt!M347&gt;Datenblatt!$R$4),100,IF(AND($C347=15,Datenblatt!M347&gt;Datenblatt!$R$5),100,IF(AND($C347=16,Datenblatt!M347&gt;Datenblatt!$R$6),100,IF(AND($C347=12,Datenblatt!M347&gt;Datenblatt!$R$7),100,IF(AND($C347=11,Datenblatt!M347&gt;Datenblatt!$R$8),100,IF(Übersicht!$C347=13,Datenblatt!$B$35*Datenblatt!M347^3+Datenblatt!$C$35*Datenblatt!M347^2+Datenblatt!$D$35*Datenblatt!M347+Datenblatt!$E$35,IF(Übersicht!$C347=14,Datenblatt!$B$36*Datenblatt!M347^3+Datenblatt!$C$36*Datenblatt!M347^2+Datenblatt!$D$36*Datenblatt!M347+Datenblatt!$E$36,IF(Übersicht!$C347=15,Datenblatt!$B$37*Datenblatt!M347^3+Datenblatt!$C$37*Datenblatt!M347^2+Datenblatt!$D$37*Datenblatt!M347+Datenblatt!$E$37,IF(Übersicht!$C347=16,Datenblatt!$B$38*Datenblatt!M347^3+Datenblatt!$C$38*Datenblatt!M347^2+Datenblatt!$D$38*Datenblatt!M347+Datenblatt!$E$38,IF(Übersicht!$C347=12,Datenblatt!$B$39*Datenblatt!M347^3+Datenblatt!$C$39*Datenblatt!M347^2+Datenblatt!$D$39*Datenblatt!M347+Datenblatt!$E$39,IF(Übersicht!$C347=11,Datenblatt!$B$40*Datenblatt!M347^3+Datenblatt!$C$40*Datenblatt!M347^2+Datenblatt!$D$40*Datenblatt!M347+Datenblatt!$E$40,0))))))))))))))))))</f>
        <v>#DIV/0!</v>
      </c>
      <c r="L347" s="3"/>
      <c r="M347" t="e">
        <f>IF(AND(Übersicht!$C347=13,Datenblatt!O347&lt;Datenblatt!$Y$3),0,IF(AND(Übersicht!$C347=14,Datenblatt!O347&lt;Datenblatt!$Y$4),0,IF(AND(Übersicht!$C347=15,Datenblatt!O347&lt;Datenblatt!$Y$5),0,IF(AND(Übersicht!$C347=16,Datenblatt!O347&lt;Datenblatt!$Y$6),0,IF(AND(Übersicht!$C347=12,Datenblatt!O347&lt;Datenblatt!$Y$7),0,IF(AND(Übersicht!$C347=11,Datenblatt!O347&lt;Datenblatt!$Y$8),0,IF(AND($C347=13,Datenblatt!O347&gt;Datenblatt!$X$3),100,IF(AND($C347=14,Datenblatt!O347&gt;Datenblatt!$X$4),100,IF(AND($C347=15,Datenblatt!O347&gt;Datenblatt!$X$5),100,IF(AND($C347=16,Datenblatt!O347&gt;Datenblatt!$X$6),100,IF(AND($C347=12,Datenblatt!O347&gt;Datenblatt!$X$7),100,IF(AND($C347=11,Datenblatt!O347&gt;Datenblatt!$X$8),100,IF(Übersicht!$C347=13,Datenblatt!$B$11*Datenblatt!O347^3+Datenblatt!$C$11*Datenblatt!O347^2+Datenblatt!$D$11*Datenblatt!O347+Datenblatt!$E$11,IF(Übersicht!$C347=14,Datenblatt!$B$12*Datenblatt!O347^3+Datenblatt!$C$12*Datenblatt!O347^2+Datenblatt!$D$12*Datenblatt!O347+Datenblatt!$E$12,IF(Übersicht!$C347=15,Datenblatt!$B$13*Datenblatt!O347^3+Datenblatt!$C$13*Datenblatt!O347^2+Datenblatt!$D$13*Datenblatt!O347+Datenblatt!$E$13,IF(Übersicht!$C347=16,Datenblatt!$B$14*Datenblatt!O347^3+Datenblatt!$C$14*Datenblatt!O347^2+Datenblatt!$D$14*Datenblatt!O347+Datenblatt!$E$14,IF(Übersicht!$C347=12,Datenblatt!$B$15*Datenblatt!O347^3+Datenblatt!$C$15*Datenblatt!O347^2+Datenblatt!$D$15*Datenblatt!O347+Datenblatt!$E$15,IF(Übersicht!$C347=11,Datenblatt!$B$16*Datenblatt!O347^3+Datenblatt!$C$16*Datenblatt!O347^2+Datenblatt!$D$16*Datenblatt!O347+Datenblatt!$E$16,0))))))))))))))))))</f>
        <v>#DIV/0!</v>
      </c>
      <c r="N347">
        <f>IF(AND($C347=13,H347&lt;Datenblatt!$AA$3),0,IF(AND($C347=14,H347&lt;Datenblatt!$AA$4),0,IF(AND($C347=15,H347&lt;Datenblatt!$AA$5),0,IF(AND($C347=16,H347&lt;Datenblatt!$AA$6),0,IF(AND($C347=12,H347&lt;Datenblatt!$AA$7),0,IF(AND($C347=11,H347&lt;Datenblatt!$AA$8),0,IF(AND($C347=13,H347&gt;Datenblatt!$Z$3),100,IF(AND($C347=14,H347&gt;Datenblatt!$Z$4),100,IF(AND($C347=15,H347&gt;Datenblatt!$Z$5),100,IF(AND($C347=16,H347&gt;Datenblatt!$Z$6),100,IF(AND($C347=12,H347&gt;Datenblatt!$Z$7),100,IF(AND($C347=11,H347&gt;Datenblatt!$Z$8),100,IF($C347=13,(Datenblatt!$B$19*Übersicht!H347^3)+(Datenblatt!$C$19*Übersicht!H347^2)+(Datenblatt!$D$19*Übersicht!H347)+Datenblatt!$E$19,IF($C347=14,(Datenblatt!$B$20*Übersicht!H347^3)+(Datenblatt!$C$20*Übersicht!H347^2)+(Datenblatt!$D$20*Übersicht!H347)+Datenblatt!$E$20,IF($C347=15,(Datenblatt!$B$21*Übersicht!H347^3)+(Datenblatt!$C$21*Übersicht!H347^2)+(Datenblatt!$D$21*Übersicht!H347)+Datenblatt!$E$21,IF($C347=16,(Datenblatt!$B$22*Übersicht!H347^3)+(Datenblatt!$C$22*Übersicht!H347^2)+(Datenblatt!$D$22*Übersicht!H347)+Datenblatt!$E$22,IF($C347=12,(Datenblatt!$B$23*Übersicht!H347^3)+(Datenblatt!$C$23*Übersicht!H347^2)+(Datenblatt!$D$23*Übersicht!H347)+Datenblatt!$E$23,IF($C347=11,(Datenblatt!$B$24*Übersicht!H347^3)+(Datenblatt!$C$24*Übersicht!H347^2)+(Datenblatt!$D$24*Übersicht!H347)+Datenblatt!$E$24,0))))))))))))))))))</f>
        <v>0</v>
      </c>
      <c r="O347">
        <f>IF(AND(I347="",C347=11),Datenblatt!$I$26,IF(AND(I347="",C347=12),Datenblatt!$I$26,IF(AND(I347="",C347=16),Datenblatt!$I$27,IF(AND(I347="",C347=15),Datenblatt!$I$26,IF(AND(I347="",C347=14),Datenblatt!$I$26,IF(AND(I347="",C347=13),Datenblatt!$I$26,IF(AND($C347=13,I347&gt;Datenblatt!$AC$3),0,IF(AND($C347=14,I347&gt;Datenblatt!$AC$4),0,IF(AND($C347=15,I347&gt;Datenblatt!$AC$5),0,IF(AND($C347=16,I347&gt;Datenblatt!$AC$6),0,IF(AND($C347=12,I347&gt;Datenblatt!$AC$7),0,IF(AND($C347=11,I347&gt;Datenblatt!$AC$8),0,IF(AND($C347=13,I347&lt;Datenblatt!$AB$3),100,IF(AND($C347=14,I347&lt;Datenblatt!$AB$4),100,IF(AND($C347=15,I347&lt;Datenblatt!$AB$5),100,IF(AND($C347=16,I347&lt;Datenblatt!$AB$6),100,IF(AND($C347=12,I347&lt;Datenblatt!$AB$7),100,IF(AND($C347=11,I347&lt;Datenblatt!$AB$8),100,IF($C347=13,(Datenblatt!$B$27*Übersicht!I347^3)+(Datenblatt!$C$27*Übersicht!I347^2)+(Datenblatt!$D$27*Übersicht!I347)+Datenblatt!$E$27,IF($C347=14,(Datenblatt!$B$28*Übersicht!I347^3)+(Datenblatt!$C$28*Übersicht!I347^2)+(Datenblatt!$D$28*Übersicht!I347)+Datenblatt!$E$28,IF($C347=15,(Datenblatt!$B$29*Übersicht!I347^3)+(Datenblatt!$C$29*Übersicht!I347^2)+(Datenblatt!$D$29*Übersicht!I347)+Datenblatt!$E$29,IF($C347=16,(Datenblatt!$B$30*Übersicht!I347^3)+(Datenblatt!$C$30*Übersicht!I347^2)+(Datenblatt!$D$30*Übersicht!I347)+Datenblatt!$E$30,IF($C347=12,(Datenblatt!$B$31*Übersicht!I347^3)+(Datenblatt!$C$31*Übersicht!I347^2)+(Datenblatt!$D$31*Übersicht!I347)+Datenblatt!$E$31,IF($C347=11,(Datenblatt!$B$32*Übersicht!I347^3)+(Datenblatt!$C$32*Übersicht!I347^2)+(Datenblatt!$D$32*Übersicht!I347)+Datenblatt!$E$32,0))))))))))))))))))))))))</f>
        <v>0</v>
      </c>
      <c r="P347">
        <f>IF(AND(I347="",C347=11),Datenblatt!$I$29,IF(AND(I347="",C347=12),Datenblatt!$I$29,IF(AND(I347="",C347=16),Datenblatt!$I$29,IF(AND(I347="",C347=15),Datenblatt!$I$29,IF(AND(I347="",C347=14),Datenblatt!$I$29,IF(AND(I347="",C347=13),Datenblatt!$I$29,IF(AND($C347=13,I347&gt;Datenblatt!$AC$3),0,IF(AND($C347=14,I347&gt;Datenblatt!$AC$4),0,IF(AND($C347=15,I347&gt;Datenblatt!$AC$5),0,IF(AND($C347=16,I347&gt;Datenblatt!$AC$6),0,IF(AND($C347=12,I347&gt;Datenblatt!$AC$7),0,IF(AND($C347=11,I347&gt;Datenblatt!$AC$8),0,IF(AND($C347=13,I347&lt;Datenblatt!$AB$3),100,IF(AND($C347=14,I347&lt;Datenblatt!$AB$4),100,IF(AND($C347=15,I347&lt;Datenblatt!$AB$5),100,IF(AND($C347=16,I347&lt;Datenblatt!$AB$6),100,IF(AND($C347=12,I347&lt;Datenblatt!$AB$7),100,IF(AND($C347=11,I347&lt;Datenblatt!$AB$8),100,IF($C347=13,(Datenblatt!$B$27*Übersicht!I347^3)+(Datenblatt!$C$27*Übersicht!I347^2)+(Datenblatt!$D$27*Übersicht!I347)+Datenblatt!$E$27,IF($C347=14,(Datenblatt!$B$28*Übersicht!I347^3)+(Datenblatt!$C$28*Übersicht!I347^2)+(Datenblatt!$D$28*Übersicht!I347)+Datenblatt!$E$28,IF($C347=15,(Datenblatt!$B$29*Übersicht!I347^3)+(Datenblatt!$C$29*Übersicht!I347^2)+(Datenblatt!$D$29*Übersicht!I347)+Datenblatt!$E$29,IF($C347=16,(Datenblatt!$B$30*Übersicht!I347^3)+(Datenblatt!$C$30*Übersicht!I347^2)+(Datenblatt!$D$30*Übersicht!I347)+Datenblatt!$E$30,IF($C347=12,(Datenblatt!$B$31*Übersicht!I347^3)+(Datenblatt!$C$31*Übersicht!I347^2)+(Datenblatt!$D$31*Übersicht!I347)+Datenblatt!$E$31,IF($C347=11,(Datenblatt!$B$32*Übersicht!I347^3)+(Datenblatt!$C$32*Übersicht!I347^2)+(Datenblatt!$D$32*Übersicht!I347)+Datenblatt!$E$32,0))))))))))))))))))))))))</f>
        <v>0</v>
      </c>
      <c r="Q347" s="2" t="e">
        <f t="shared" si="20"/>
        <v>#DIV/0!</v>
      </c>
      <c r="R347" s="2" t="e">
        <f t="shared" si="21"/>
        <v>#DIV/0!</v>
      </c>
      <c r="T347" s="2"/>
      <c r="U347" s="2">
        <f>Datenblatt!$I$10</f>
        <v>63</v>
      </c>
      <c r="V347" s="2">
        <f>Datenblatt!$I$18</f>
        <v>62</v>
      </c>
      <c r="W347" s="2">
        <f>Datenblatt!$I$26</f>
        <v>56</v>
      </c>
      <c r="X347" s="2">
        <f>Datenblatt!$I$34</f>
        <v>58</v>
      </c>
      <c r="Y347" s="7" t="e">
        <f t="shared" si="22"/>
        <v>#DIV/0!</v>
      </c>
      <c r="AA347" s="2">
        <f>Datenblatt!$I$5</f>
        <v>73</v>
      </c>
      <c r="AB347">
        <f>Datenblatt!$I$13</f>
        <v>80</v>
      </c>
      <c r="AC347">
        <f>Datenblatt!$I$21</f>
        <v>80</v>
      </c>
      <c r="AD347">
        <f>Datenblatt!$I$29</f>
        <v>71</v>
      </c>
      <c r="AE347">
        <f>Datenblatt!$I$37</f>
        <v>75</v>
      </c>
      <c r="AF347" s="7" t="e">
        <f t="shared" si="23"/>
        <v>#DIV/0!</v>
      </c>
    </row>
    <row r="348" spans="11:32" ht="18.75" x14ac:dyDescent="0.3">
      <c r="K348" s="3" t="e">
        <f>IF(AND($C348=13,Datenblatt!M348&lt;Datenblatt!$S$3),0,IF(AND($C348=14,Datenblatt!M348&lt;Datenblatt!$S$4),0,IF(AND($C348=15,Datenblatt!M348&lt;Datenblatt!$S$5),0,IF(AND($C348=16,Datenblatt!M348&lt;Datenblatt!$S$6),0,IF(AND($C348=12,Datenblatt!M348&lt;Datenblatt!$S$7),0,IF(AND($C348=11,Datenblatt!M348&lt;Datenblatt!$S$8),0,IF(AND($C348=13,Datenblatt!M348&gt;Datenblatt!$R$3),100,IF(AND($C348=14,Datenblatt!M348&gt;Datenblatt!$R$4),100,IF(AND($C348=15,Datenblatt!M348&gt;Datenblatt!$R$5),100,IF(AND($C348=16,Datenblatt!M348&gt;Datenblatt!$R$6),100,IF(AND($C348=12,Datenblatt!M348&gt;Datenblatt!$R$7),100,IF(AND($C348=11,Datenblatt!M348&gt;Datenblatt!$R$8),100,IF(Übersicht!$C348=13,Datenblatt!$B$35*Datenblatt!M348^3+Datenblatt!$C$35*Datenblatt!M348^2+Datenblatt!$D$35*Datenblatt!M348+Datenblatt!$E$35,IF(Übersicht!$C348=14,Datenblatt!$B$36*Datenblatt!M348^3+Datenblatt!$C$36*Datenblatt!M348^2+Datenblatt!$D$36*Datenblatt!M348+Datenblatt!$E$36,IF(Übersicht!$C348=15,Datenblatt!$B$37*Datenblatt!M348^3+Datenblatt!$C$37*Datenblatt!M348^2+Datenblatt!$D$37*Datenblatt!M348+Datenblatt!$E$37,IF(Übersicht!$C348=16,Datenblatt!$B$38*Datenblatt!M348^3+Datenblatt!$C$38*Datenblatt!M348^2+Datenblatt!$D$38*Datenblatt!M348+Datenblatt!$E$38,IF(Übersicht!$C348=12,Datenblatt!$B$39*Datenblatt!M348^3+Datenblatt!$C$39*Datenblatt!M348^2+Datenblatt!$D$39*Datenblatt!M348+Datenblatt!$E$39,IF(Übersicht!$C348=11,Datenblatt!$B$40*Datenblatt!M348^3+Datenblatt!$C$40*Datenblatt!M348^2+Datenblatt!$D$40*Datenblatt!M348+Datenblatt!$E$40,0))))))))))))))))))</f>
        <v>#DIV/0!</v>
      </c>
      <c r="L348" s="3"/>
      <c r="M348" t="e">
        <f>IF(AND(Übersicht!$C348=13,Datenblatt!O348&lt;Datenblatt!$Y$3),0,IF(AND(Übersicht!$C348=14,Datenblatt!O348&lt;Datenblatt!$Y$4),0,IF(AND(Übersicht!$C348=15,Datenblatt!O348&lt;Datenblatt!$Y$5),0,IF(AND(Übersicht!$C348=16,Datenblatt!O348&lt;Datenblatt!$Y$6),0,IF(AND(Übersicht!$C348=12,Datenblatt!O348&lt;Datenblatt!$Y$7),0,IF(AND(Übersicht!$C348=11,Datenblatt!O348&lt;Datenblatt!$Y$8),0,IF(AND($C348=13,Datenblatt!O348&gt;Datenblatt!$X$3),100,IF(AND($C348=14,Datenblatt!O348&gt;Datenblatt!$X$4),100,IF(AND($C348=15,Datenblatt!O348&gt;Datenblatt!$X$5),100,IF(AND($C348=16,Datenblatt!O348&gt;Datenblatt!$X$6),100,IF(AND($C348=12,Datenblatt!O348&gt;Datenblatt!$X$7),100,IF(AND($C348=11,Datenblatt!O348&gt;Datenblatt!$X$8),100,IF(Übersicht!$C348=13,Datenblatt!$B$11*Datenblatt!O348^3+Datenblatt!$C$11*Datenblatt!O348^2+Datenblatt!$D$11*Datenblatt!O348+Datenblatt!$E$11,IF(Übersicht!$C348=14,Datenblatt!$B$12*Datenblatt!O348^3+Datenblatt!$C$12*Datenblatt!O348^2+Datenblatt!$D$12*Datenblatt!O348+Datenblatt!$E$12,IF(Übersicht!$C348=15,Datenblatt!$B$13*Datenblatt!O348^3+Datenblatt!$C$13*Datenblatt!O348^2+Datenblatt!$D$13*Datenblatt!O348+Datenblatt!$E$13,IF(Übersicht!$C348=16,Datenblatt!$B$14*Datenblatt!O348^3+Datenblatt!$C$14*Datenblatt!O348^2+Datenblatt!$D$14*Datenblatt!O348+Datenblatt!$E$14,IF(Übersicht!$C348=12,Datenblatt!$B$15*Datenblatt!O348^3+Datenblatt!$C$15*Datenblatt!O348^2+Datenblatt!$D$15*Datenblatt!O348+Datenblatt!$E$15,IF(Übersicht!$C348=11,Datenblatt!$B$16*Datenblatt!O348^3+Datenblatt!$C$16*Datenblatt!O348^2+Datenblatt!$D$16*Datenblatt!O348+Datenblatt!$E$16,0))))))))))))))))))</f>
        <v>#DIV/0!</v>
      </c>
      <c r="N348">
        <f>IF(AND($C348=13,H348&lt;Datenblatt!$AA$3),0,IF(AND($C348=14,H348&lt;Datenblatt!$AA$4),0,IF(AND($C348=15,H348&lt;Datenblatt!$AA$5),0,IF(AND($C348=16,H348&lt;Datenblatt!$AA$6),0,IF(AND($C348=12,H348&lt;Datenblatt!$AA$7),0,IF(AND($C348=11,H348&lt;Datenblatt!$AA$8),0,IF(AND($C348=13,H348&gt;Datenblatt!$Z$3),100,IF(AND($C348=14,H348&gt;Datenblatt!$Z$4),100,IF(AND($C348=15,H348&gt;Datenblatt!$Z$5),100,IF(AND($C348=16,H348&gt;Datenblatt!$Z$6),100,IF(AND($C348=12,H348&gt;Datenblatt!$Z$7),100,IF(AND($C348=11,H348&gt;Datenblatt!$Z$8),100,IF($C348=13,(Datenblatt!$B$19*Übersicht!H348^3)+(Datenblatt!$C$19*Übersicht!H348^2)+(Datenblatt!$D$19*Übersicht!H348)+Datenblatt!$E$19,IF($C348=14,(Datenblatt!$B$20*Übersicht!H348^3)+(Datenblatt!$C$20*Übersicht!H348^2)+(Datenblatt!$D$20*Übersicht!H348)+Datenblatt!$E$20,IF($C348=15,(Datenblatt!$B$21*Übersicht!H348^3)+(Datenblatt!$C$21*Übersicht!H348^2)+(Datenblatt!$D$21*Übersicht!H348)+Datenblatt!$E$21,IF($C348=16,(Datenblatt!$B$22*Übersicht!H348^3)+(Datenblatt!$C$22*Übersicht!H348^2)+(Datenblatt!$D$22*Übersicht!H348)+Datenblatt!$E$22,IF($C348=12,(Datenblatt!$B$23*Übersicht!H348^3)+(Datenblatt!$C$23*Übersicht!H348^2)+(Datenblatt!$D$23*Übersicht!H348)+Datenblatt!$E$23,IF($C348=11,(Datenblatt!$B$24*Übersicht!H348^3)+(Datenblatt!$C$24*Übersicht!H348^2)+(Datenblatt!$D$24*Übersicht!H348)+Datenblatt!$E$24,0))))))))))))))))))</f>
        <v>0</v>
      </c>
      <c r="O348">
        <f>IF(AND(I348="",C348=11),Datenblatt!$I$26,IF(AND(I348="",C348=12),Datenblatt!$I$26,IF(AND(I348="",C348=16),Datenblatt!$I$27,IF(AND(I348="",C348=15),Datenblatt!$I$26,IF(AND(I348="",C348=14),Datenblatt!$I$26,IF(AND(I348="",C348=13),Datenblatt!$I$26,IF(AND($C348=13,I348&gt;Datenblatt!$AC$3),0,IF(AND($C348=14,I348&gt;Datenblatt!$AC$4),0,IF(AND($C348=15,I348&gt;Datenblatt!$AC$5),0,IF(AND($C348=16,I348&gt;Datenblatt!$AC$6),0,IF(AND($C348=12,I348&gt;Datenblatt!$AC$7),0,IF(AND($C348=11,I348&gt;Datenblatt!$AC$8),0,IF(AND($C348=13,I348&lt;Datenblatt!$AB$3),100,IF(AND($C348=14,I348&lt;Datenblatt!$AB$4),100,IF(AND($C348=15,I348&lt;Datenblatt!$AB$5),100,IF(AND($C348=16,I348&lt;Datenblatt!$AB$6),100,IF(AND($C348=12,I348&lt;Datenblatt!$AB$7),100,IF(AND($C348=11,I348&lt;Datenblatt!$AB$8),100,IF($C348=13,(Datenblatt!$B$27*Übersicht!I348^3)+(Datenblatt!$C$27*Übersicht!I348^2)+(Datenblatt!$D$27*Übersicht!I348)+Datenblatt!$E$27,IF($C348=14,(Datenblatt!$B$28*Übersicht!I348^3)+(Datenblatt!$C$28*Übersicht!I348^2)+(Datenblatt!$D$28*Übersicht!I348)+Datenblatt!$E$28,IF($C348=15,(Datenblatt!$B$29*Übersicht!I348^3)+(Datenblatt!$C$29*Übersicht!I348^2)+(Datenblatt!$D$29*Übersicht!I348)+Datenblatt!$E$29,IF($C348=16,(Datenblatt!$B$30*Übersicht!I348^3)+(Datenblatt!$C$30*Übersicht!I348^2)+(Datenblatt!$D$30*Übersicht!I348)+Datenblatt!$E$30,IF($C348=12,(Datenblatt!$B$31*Übersicht!I348^3)+(Datenblatt!$C$31*Übersicht!I348^2)+(Datenblatt!$D$31*Übersicht!I348)+Datenblatt!$E$31,IF($C348=11,(Datenblatt!$B$32*Übersicht!I348^3)+(Datenblatt!$C$32*Übersicht!I348^2)+(Datenblatt!$D$32*Übersicht!I348)+Datenblatt!$E$32,0))))))))))))))))))))))))</f>
        <v>0</v>
      </c>
      <c r="P348">
        <f>IF(AND(I348="",C348=11),Datenblatt!$I$29,IF(AND(I348="",C348=12),Datenblatt!$I$29,IF(AND(I348="",C348=16),Datenblatt!$I$29,IF(AND(I348="",C348=15),Datenblatt!$I$29,IF(AND(I348="",C348=14),Datenblatt!$I$29,IF(AND(I348="",C348=13),Datenblatt!$I$29,IF(AND($C348=13,I348&gt;Datenblatt!$AC$3),0,IF(AND($C348=14,I348&gt;Datenblatt!$AC$4),0,IF(AND($C348=15,I348&gt;Datenblatt!$AC$5),0,IF(AND($C348=16,I348&gt;Datenblatt!$AC$6),0,IF(AND($C348=12,I348&gt;Datenblatt!$AC$7),0,IF(AND($C348=11,I348&gt;Datenblatt!$AC$8),0,IF(AND($C348=13,I348&lt;Datenblatt!$AB$3),100,IF(AND($C348=14,I348&lt;Datenblatt!$AB$4),100,IF(AND($C348=15,I348&lt;Datenblatt!$AB$5),100,IF(AND($C348=16,I348&lt;Datenblatt!$AB$6),100,IF(AND($C348=12,I348&lt;Datenblatt!$AB$7),100,IF(AND($C348=11,I348&lt;Datenblatt!$AB$8),100,IF($C348=13,(Datenblatt!$B$27*Übersicht!I348^3)+(Datenblatt!$C$27*Übersicht!I348^2)+(Datenblatt!$D$27*Übersicht!I348)+Datenblatt!$E$27,IF($C348=14,(Datenblatt!$B$28*Übersicht!I348^3)+(Datenblatt!$C$28*Übersicht!I348^2)+(Datenblatt!$D$28*Übersicht!I348)+Datenblatt!$E$28,IF($C348=15,(Datenblatt!$B$29*Übersicht!I348^3)+(Datenblatt!$C$29*Übersicht!I348^2)+(Datenblatt!$D$29*Übersicht!I348)+Datenblatt!$E$29,IF($C348=16,(Datenblatt!$B$30*Übersicht!I348^3)+(Datenblatt!$C$30*Übersicht!I348^2)+(Datenblatt!$D$30*Übersicht!I348)+Datenblatt!$E$30,IF($C348=12,(Datenblatt!$B$31*Übersicht!I348^3)+(Datenblatt!$C$31*Übersicht!I348^2)+(Datenblatt!$D$31*Übersicht!I348)+Datenblatt!$E$31,IF($C348=11,(Datenblatt!$B$32*Übersicht!I348^3)+(Datenblatt!$C$32*Übersicht!I348^2)+(Datenblatt!$D$32*Übersicht!I348)+Datenblatt!$E$32,0))))))))))))))))))))))))</f>
        <v>0</v>
      </c>
      <c r="Q348" s="2" t="e">
        <f t="shared" si="20"/>
        <v>#DIV/0!</v>
      </c>
      <c r="R348" s="2" t="e">
        <f t="shared" si="21"/>
        <v>#DIV/0!</v>
      </c>
      <c r="T348" s="2"/>
      <c r="U348" s="2">
        <f>Datenblatt!$I$10</f>
        <v>63</v>
      </c>
      <c r="V348" s="2">
        <f>Datenblatt!$I$18</f>
        <v>62</v>
      </c>
      <c r="W348" s="2">
        <f>Datenblatt!$I$26</f>
        <v>56</v>
      </c>
      <c r="X348" s="2">
        <f>Datenblatt!$I$34</f>
        <v>58</v>
      </c>
      <c r="Y348" s="7" t="e">
        <f t="shared" si="22"/>
        <v>#DIV/0!</v>
      </c>
      <c r="AA348" s="2">
        <f>Datenblatt!$I$5</f>
        <v>73</v>
      </c>
      <c r="AB348">
        <f>Datenblatt!$I$13</f>
        <v>80</v>
      </c>
      <c r="AC348">
        <f>Datenblatt!$I$21</f>
        <v>80</v>
      </c>
      <c r="AD348">
        <f>Datenblatt!$I$29</f>
        <v>71</v>
      </c>
      <c r="AE348">
        <f>Datenblatt!$I$37</f>
        <v>75</v>
      </c>
      <c r="AF348" s="7" t="e">
        <f t="shared" si="23"/>
        <v>#DIV/0!</v>
      </c>
    </row>
    <row r="349" spans="11:32" ht="18.75" x14ac:dyDescent="0.3">
      <c r="K349" s="3" t="e">
        <f>IF(AND($C349=13,Datenblatt!M349&lt;Datenblatt!$S$3),0,IF(AND($C349=14,Datenblatt!M349&lt;Datenblatt!$S$4),0,IF(AND($C349=15,Datenblatt!M349&lt;Datenblatt!$S$5),0,IF(AND($C349=16,Datenblatt!M349&lt;Datenblatt!$S$6),0,IF(AND($C349=12,Datenblatt!M349&lt;Datenblatt!$S$7),0,IF(AND($C349=11,Datenblatt!M349&lt;Datenblatt!$S$8),0,IF(AND($C349=13,Datenblatt!M349&gt;Datenblatt!$R$3),100,IF(AND($C349=14,Datenblatt!M349&gt;Datenblatt!$R$4),100,IF(AND($C349=15,Datenblatt!M349&gt;Datenblatt!$R$5),100,IF(AND($C349=16,Datenblatt!M349&gt;Datenblatt!$R$6),100,IF(AND($C349=12,Datenblatt!M349&gt;Datenblatt!$R$7),100,IF(AND($C349=11,Datenblatt!M349&gt;Datenblatt!$R$8),100,IF(Übersicht!$C349=13,Datenblatt!$B$35*Datenblatt!M349^3+Datenblatt!$C$35*Datenblatt!M349^2+Datenblatt!$D$35*Datenblatt!M349+Datenblatt!$E$35,IF(Übersicht!$C349=14,Datenblatt!$B$36*Datenblatt!M349^3+Datenblatt!$C$36*Datenblatt!M349^2+Datenblatt!$D$36*Datenblatt!M349+Datenblatt!$E$36,IF(Übersicht!$C349=15,Datenblatt!$B$37*Datenblatt!M349^3+Datenblatt!$C$37*Datenblatt!M349^2+Datenblatt!$D$37*Datenblatt!M349+Datenblatt!$E$37,IF(Übersicht!$C349=16,Datenblatt!$B$38*Datenblatt!M349^3+Datenblatt!$C$38*Datenblatt!M349^2+Datenblatt!$D$38*Datenblatt!M349+Datenblatt!$E$38,IF(Übersicht!$C349=12,Datenblatt!$B$39*Datenblatt!M349^3+Datenblatt!$C$39*Datenblatt!M349^2+Datenblatt!$D$39*Datenblatt!M349+Datenblatt!$E$39,IF(Übersicht!$C349=11,Datenblatt!$B$40*Datenblatt!M349^3+Datenblatt!$C$40*Datenblatt!M349^2+Datenblatt!$D$40*Datenblatt!M349+Datenblatt!$E$40,0))))))))))))))))))</f>
        <v>#DIV/0!</v>
      </c>
      <c r="L349" s="3"/>
      <c r="M349" t="e">
        <f>IF(AND(Übersicht!$C349=13,Datenblatt!O349&lt;Datenblatt!$Y$3),0,IF(AND(Übersicht!$C349=14,Datenblatt!O349&lt;Datenblatt!$Y$4),0,IF(AND(Übersicht!$C349=15,Datenblatt!O349&lt;Datenblatt!$Y$5),0,IF(AND(Übersicht!$C349=16,Datenblatt!O349&lt;Datenblatt!$Y$6),0,IF(AND(Übersicht!$C349=12,Datenblatt!O349&lt;Datenblatt!$Y$7),0,IF(AND(Übersicht!$C349=11,Datenblatt!O349&lt;Datenblatt!$Y$8),0,IF(AND($C349=13,Datenblatt!O349&gt;Datenblatt!$X$3),100,IF(AND($C349=14,Datenblatt!O349&gt;Datenblatt!$X$4),100,IF(AND($C349=15,Datenblatt!O349&gt;Datenblatt!$X$5),100,IF(AND($C349=16,Datenblatt!O349&gt;Datenblatt!$X$6),100,IF(AND($C349=12,Datenblatt!O349&gt;Datenblatt!$X$7),100,IF(AND($C349=11,Datenblatt!O349&gt;Datenblatt!$X$8),100,IF(Übersicht!$C349=13,Datenblatt!$B$11*Datenblatt!O349^3+Datenblatt!$C$11*Datenblatt!O349^2+Datenblatt!$D$11*Datenblatt!O349+Datenblatt!$E$11,IF(Übersicht!$C349=14,Datenblatt!$B$12*Datenblatt!O349^3+Datenblatt!$C$12*Datenblatt!O349^2+Datenblatt!$D$12*Datenblatt!O349+Datenblatt!$E$12,IF(Übersicht!$C349=15,Datenblatt!$B$13*Datenblatt!O349^3+Datenblatt!$C$13*Datenblatt!O349^2+Datenblatt!$D$13*Datenblatt!O349+Datenblatt!$E$13,IF(Übersicht!$C349=16,Datenblatt!$B$14*Datenblatt!O349^3+Datenblatt!$C$14*Datenblatt!O349^2+Datenblatt!$D$14*Datenblatt!O349+Datenblatt!$E$14,IF(Übersicht!$C349=12,Datenblatt!$B$15*Datenblatt!O349^3+Datenblatt!$C$15*Datenblatt!O349^2+Datenblatt!$D$15*Datenblatt!O349+Datenblatt!$E$15,IF(Übersicht!$C349=11,Datenblatt!$B$16*Datenblatt!O349^3+Datenblatt!$C$16*Datenblatt!O349^2+Datenblatt!$D$16*Datenblatt!O349+Datenblatt!$E$16,0))))))))))))))))))</f>
        <v>#DIV/0!</v>
      </c>
      <c r="N349">
        <f>IF(AND($C349=13,H349&lt;Datenblatt!$AA$3),0,IF(AND($C349=14,H349&lt;Datenblatt!$AA$4),0,IF(AND($C349=15,H349&lt;Datenblatt!$AA$5),0,IF(AND($C349=16,H349&lt;Datenblatt!$AA$6),0,IF(AND($C349=12,H349&lt;Datenblatt!$AA$7),0,IF(AND($C349=11,H349&lt;Datenblatt!$AA$8),0,IF(AND($C349=13,H349&gt;Datenblatt!$Z$3),100,IF(AND($C349=14,H349&gt;Datenblatt!$Z$4),100,IF(AND($C349=15,H349&gt;Datenblatt!$Z$5),100,IF(AND($C349=16,H349&gt;Datenblatt!$Z$6),100,IF(AND($C349=12,H349&gt;Datenblatt!$Z$7),100,IF(AND($C349=11,H349&gt;Datenblatt!$Z$8),100,IF($C349=13,(Datenblatt!$B$19*Übersicht!H349^3)+(Datenblatt!$C$19*Übersicht!H349^2)+(Datenblatt!$D$19*Übersicht!H349)+Datenblatt!$E$19,IF($C349=14,(Datenblatt!$B$20*Übersicht!H349^3)+(Datenblatt!$C$20*Übersicht!H349^2)+(Datenblatt!$D$20*Übersicht!H349)+Datenblatt!$E$20,IF($C349=15,(Datenblatt!$B$21*Übersicht!H349^3)+(Datenblatt!$C$21*Übersicht!H349^2)+(Datenblatt!$D$21*Übersicht!H349)+Datenblatt!$E$21,IF($C349=16,(Datenblatt!$B$22*Übersicht!H349^3)+(Datenblatt!$C$22*Übersicht!H349^2)+(Datenblatt!$D$22*Übersicht!H349)+Datenblatt!$E$22,IF($C349=12,(Datenblatt!$B$23*Übersicht!H349^3)+(Datenblatt!$C$23*Übersicht!H349^2)+(Datenblatt!$D$23*Übersicht!H349)+Datenblatt!$E$23,IF($C349=11,(Datenblatt!$B$24*Übersicht!H349^3)+(Datenblatt!$C$24*Übersicht!H349^2)+(Datenblatt!$D$24*Übersicht!H349)+Datenblatt!$E$24,0))))))))))))))))))</f>
        <v>0</v>
      </c>
      <c r="O349">
        <f>IF(AND(I349="",C349=11),Datenblatt!$I$26,IF(AND(I349="",C349=12),Datenblatt!$I$26,IF(AND(I349="",C349=16),Datenblatt!$I$27,IF(AND(I349="",C349=15),Datenblatt!$I$26,IF(AND(I349="",C349=14),Datenblatt!$I$26,IF(AND(I349="",C349=13),Datenblatt!$I$26,IF(AND($C349=13,I349&gt;Datenblatt!$AC$3),0,IF(AND($C349=14,I349&gt;Datenblatt!$AC$4),0,IF(AND($C349=15,I349&gt;Datenblatt!$AC$5),0,IF(AND($C349=16,I349&gt;Datenblatt!$AC$6),0,IF(AND($C349=12,I349&gt;Datenblatt!$AC$7),0,IF(AND($C349=11,I349&gt;Datenblatt!$AC$8),0,IF(AND($C349=13,I349&lt;Datenblatt!$AB$3),100,IF(AND($C349=14,I349&lt;Datenblatt!$AB$4),100,IF(AND($C349=15,I349&lt;Datenblatt!$AB$5),100,IF(AND($C349=16,I349&lt;Datenblatt!$AB$6),100,IF(AND($C349=12,I349&lt;Datenblatt!$AB$7),100,IF(AND($C349=11,I349&lt;Datenblatt!$AB$8),100,IF($C349=13,(Datenblatt!$B$27*Übersicht!I349^3)+(Datenblatt!$C$27*Übersicht!I349^2)+(Datenblatt!$D$27*Übersicht!I349)+Datenblatt!$E$27,IF($C349=14,(Datenblatt!$B$28*Übersicht!I349^3)+(Datenblatt!$C$28*Übersicht!I349^2)+(Datenblatt!$D$28*Übersicht!I349)+Datenblatt!$E$28,IF($C349=15,(Datenblatt!$B$29*Übersicht!I349^3)+(Datenblatt!$C$29*Übersicht!I349^2)+(Datenblatt!$D$29*Übersicht!I349)+Datenblatt!$E$29,IF($C349=16,(Datenblatt!$B$30*Übersicht!I349^3)+(Datenblatt!$C$30*Übersicht!I349^2)+(Datenblatt!$D$30*Übersicht!I349)+Datenblatt!$E$30,IF($C349=12,(Datenblatt!$B$31*Übersicht!I349^3)+(Datenblatt!$C$31*Übersicht!I349^2)+(Datenblatt!$D$31*Übersicht!I349)+Datenblatt!$E$31,IF($C349=11,(Datenblatt!$B$32*Übersicht!I349^3)+(Datenblatt!$C$32*Übersicht!I349^2)+(Datenblatt!$D$32*Übersicht!I349)+Datenblatt!$E$32,0))))))))))))))))))))))))</f>
        <v>0</v>
      </c>
      <c r="P349">
        <f>IF(AND(I349="",C349=11),Datenblatt!$I$29,IF(AND(I349="",C349=12),Datenblatt!$I$29,IF(AND(I349="",C349=16),Datenblatt!$I$29,IF(AND(I349="",C349=15),Datenblatt!$I$29,IF(AND(I349="",C349=14),Datenblatt!$I$29,IF(AND(I349="",C349=13),Datenblatt!$I$29,IF(AND($C349=13,I349&gt;Datenblatt!$AC$3),0,IF(AND($C349=14,I349&gt;Datenblatt!$AC$4),0,IF(AND($C349=15,I349&gt;Datenblatt!$AC$5),0,IF(AND($C349=16,I349&gt;Datenblatt!$AC$6),0,IF(AND($C349=12,I349&gt;Datenblatt!$AC$7),0,IF(AND($C349=11,I349&gt;Datenblatt!$AC$8),0,IF(AND($C349=13,I349&lt;Datenblatt!$AB$3),100,IF(AND($C349=14,I349&lt;Datenblatt!$AB$4),100,IF(AND($C349=15,I349&lt;Datenblatt!$AB$5),100,IF(AND($C349=16,I349&lt;Datenblatt!$AB$6),100,IF(AND($C349=12,I349&lt;Datenblatt!$AB$7),100,IF(AND($C349=11,I349&lt;Datenblatt!$AB$8),100,IF($C349=13,(Datenblatt!$B$27*Übersicht!I349^3)+(Datenblatt!$C$27*Übersicht!I349^2)+(Datenblatt!$D$27*Übersicht!I349)+Datenblatt!$E$27,IF($C349=14,(Datenblatt!$B$28*Übersicht!I349^3)+(Datenblatt!$C$28*Übersicht!I349^2)+(Datenblatt!$D$28*Übersicht!I349)+Datenblatt!$E$28,IF($C349=15,(Datenblatt!$B$29*Übersicht!I349^3)+(Datenblatt!$C$29*Übersicht!I349^2)+(Datenblatt!$D$29*Übersicht!I349)+Datenblatt!$E$29,IF($C349=16,(Datenblatt!$B$30*Übersicht!I349^3)+(Datenblatt!$C$30*Übersicht!I349^2)+(Datenblatt!$D$30*Übersicht!I349)+Datenblatt!$E$30,IF($C349=12,(Datenblatt!$B$31*Übersicht!I349^3)+(Datenblatt!$C$31*Übersicht!I349^2)+(Datenblatt!$D$31*Übersicht!I349)+Datenblatt!$E$31,IF($C349=11,(Datenblatt!$B$32*Übersicht!I349^3)+(Datenblatt!$C$32*Übersicht!I349^2)+(Datenblatt!$D$32*Übersicht!I349)+Datenblatt!$E$32,0))))))))))))))))))))))))</f>
        <v>0</v>
      </c>
      <c r="Q349" s="2" t="e">
        <f t="shared" si="20"/>
        <v>#DIV/0!</v>
      </c>
      <c r="R349" s="2" t="e">
        <f t="shared" si="21"/>
        <v>#DIV/0!</v>
      </c>
      <c r="T349" s="2"/>
      <c r="U349" s="2">
        <f>Datenblatt!$I$10</f>
        <v>63</v>
      </c>
      <c r="V349" s="2">
        <f>Datenblatt!$I$18</f>
        <v>62</v>
      </c>
      <c r="W349" s="2">
        <f>Datenblatt!$I$26</f>
        <v>56</v>
      </c>
      <c r="X349" s="2">
        <f>Datenblatt!$I$34</f>
        <v>58</v>
      </c>
      <c r="Y349" s="7" t="e">
        <f t="shared" si="22"/>
        <v>#DIV/0!</v>
      </c>
      <c r="AA349" s="2">
        <f>Datenblatt!$I$5</f>
        <v>73</v>
      </c>
      <c r="AB349">
        <f>Datenblatt!$I$13</f>
        <v>80</v>
      </c>
      <c r="AC349">
        <f>Datenblatt!$I$21</f>
        <v>80</v>
      </c>
      <c r="AD349">
        <f>Datenblatt!$I$29</f>
        <v>71</v>
      </c>
      <c r="AE349">
        <f>Datenblatt!$I$37</f>
        <v>75</v>
      </c>
      <c r="AF349" s="7" t="e">
        <f t="shared" si="23"/>
        <v>#DIV/0!</v>
      </c>
    </row>
    <row r="350" spans="11:32" ht="18.75" x14ac:dyDescent="0.3">
      <c r="K350" s="3" t="e">
        <f>IF(AND($C350=13,Datenblatt!M350&lt;Datenblatt!$S$3),0,IF(AND($C350=14,Datenblatt!M350&lt;Datenblatt!$S$4),0,IF(AND($C350=15,Datenblatt!M350&lt;Datenblatt!$S$5),0,IF(AND($C350=16,Datenblatt!M350&lt;Datenblatt!$S$6),0,IF(AND($C350=12,Datenblatt!M350&lt;Datenblatt!$S$7),0,IF(AND($C350=11,Datenblatt!M350&lt;Datenblatt!$S$8),0,IF(AND($C350=13,Datenblatt!M350&gt;Datenblatt!$R$3),100,IF(AND($C350=14,Datenblatt!M350&gt;Datenblatt!$R$4),100,IF(AND($C350=15,Datenblatt!M350&gt;Datenblatt!$R$5),100,IF(AND($C350=16,Datenblatt!M350&gt;Datenblatt!$R$6),100,IF(AND($C350=12,Datenblatt!M350&gt;Datenblatt!$R$7),100,IF(AND($C350=11,Datenblatt!M350&gt;Datenblatt!$R$8),100,IF(Übersicht!$C350=13,Datenblatt!$B$35*Datenblatt!M350^3+Datenblatt!$C$35*Datenblatt!M350^2+Datenblatt!$D$35*Datenblatt!M350+Datenblatt!$E$35,IF(Übersicht!$C350=14,Datenblatt!$B$36*Datenblatt!M350^3+Datenblatt!$C$36*Datenblatt!M350^2+Datenblatt!$D$36*Datenblatt!M350+Datenblatt!$E$36,IF(Übersicht!$C350=15,Datenblatt!$B$37*Datenblatt!M350^3+Datenblatt!$C$37*Datenblatt!M350^2+Datenblatt!$D$37*Datenblatt!M350+Datenblatt!$E$37,IF(Übersicht!$C350=16,Datenblatt!$B$38*Datenblatt!M350^3+Datenblatt!$C$38*Datenblatt!M350^2+Datenblatt!$D$38*Datenblatt!M350+Datenblatt!$E$38,IF(Übersicht!$C350=12,Datenblatt!$B$39*Datenblatt!M350^3+Datenblatt!$C$39*Datenblatt!M350^2+Datenblatt!$D$39*Datenblatt!M350+Datenblatt!$E$39,IF(Übersicht!$C350=11,Datenblatt!$B$40*Datenblatt!M350^3+Datenblatt!$C$40*Datenblatt!M350^2+Datenblatt!$D$40*Datenblatt!M350+Datenblatt!$E$40,0))))))))))))))))))</f>
        <v>#DIV/0!</v>
      </c>
      <c r="L350" s="3"/>
      <c r="M350" t="e">
        <f>IF(AND(Übersicht!$C350=13,Datenblatt!O350&lt;Datenblatt!$Y$3),0,IF(AND(Übersicht!$C350=14,Datenblatt!O350&lt;Datenblatt!$Y$4),0,IF(AND(Übersicht!$C350=15,Datenblatt!O350&lt;Datenblatt!$Y$5),0,IF(AND(Übersicht!$C350=16,Datenblatt!O350&lt;Datenblatt!$Y$6),0,IF(AND(Übersicht!$C350=12,Datenblatt!O350&lt;Datenblatt!$Y$7),0,IF(AND(Übersicht!$C350=11,Datenblatt!O350&lt;Datenblatt!$Y$8),0,IF(AND($C350=13,Datenblatt!O350&gt;Datenblatt!$X$3),100,IF(AND($C350=14,Datenblatt!O350&gt;Datenblatt!$X$4),100,IF(AND($C350=15,Datenblatt!O350&gt;Datenblatt!$X$5),100,IF(AND($C350=16,Datenblatt!O350&gt;Datenblatt!$X$6),100,IF(AND($C350=12,Datenblatt!O350&gt;Datenblatt!$X$7),100,IF(AND($C350=11,Datenblatt!O350&gt;Datenblatt!$X$8),100,IF(Übersicht!$C350=13,Datenblatt!$B$11*Datenblatt!O350^3+Datenblatt!$C$11*Datenblatt!O350^2+Datenblatt!$D$11*Datenblatt!O350+Datenblatt!$E$11,IF(Übersicht!$C350=14,Datenblatt!$B$12*Datenblatt!O350^3+Datenblatt!$C$12*Datenblatt!O350^2+Datenblatt!$D$12*Datenblatt!O350+Datenblatt!$E$12,IF(Übersicht!$C350=15,Datenblatt!$B$13*Datenblatt!O350^3+Datenblatt!$C$13*Datenblatt!O350^2+Datenblatt!$D$13*Datenblatt!O350+Datenblatt!$E$13,IF(Übersicht!$C350=16,Datenblatt!$B$14*Datenblatt!O350^3+Datenblatt!$C$14*Datenblatt!O350^2+Datenblatt!$D$14*Datenblatt!O350+Datenblatt!$E$14,IF(Übersicht!$C350=12,Datenblatt!$B$15*Datenblatt!O350^3+Datenblatt!$C$15*Datenblatt!O350^2+Datenblatt!$D$15*Datenblatt!O350+Datenblatt!$E$15,IF(Übersicht!$C350=11,Datenblatt!$B$16*Datenblatt!O350^3+Datenblatt!$C$16*Datenblatt!O350^2+Datenblatt!$D$16*Datenblatt!O350+Datenblatt!$E$16,0))))))))))))))))))</f>
        <v>#DIV/0!</v>
      </c>
      <c r="N350">
        <f>IF(AND($C350=13,H350&lt;Datenblatt!$AA$3),0,IF(AND($C350=14,H350&lt;Datenblatt!$AA$4),0,IF(AND($C350=15,H350&lt;Datenblatt!$AA$5),0,IF(AND($C350=16,H350&lt;Datenblatt!$AA$6),0,IF(AND($C350=12,H350&lt;Datenblatt!$AA$7),0,IF(AND($C350=11,H350&lt;Datenblatt!$AA$8),0,IF(AND($C350=13,H350&gt;Datenblatt!$Z$3),100,IF(AND($C350=14,H350&gt;Datenblatt!$Z$4),100,IF(AND($C350=15,H350&gt;Datenblatt!$Z$5),100,IF(AND($C350=16,H350&gt;Datenblatt!$Z$6),100,IF(AND($C350=12,H350&gt;Datenblatt!$Z$7),100,IF(AND($C350=11,H350&gt;Datenblatt!$Z$8),100,IF($C350=13,(Datenblatt!$B$19*Übersicht!H350^3)+(Datenblatt!$C$19*Übersicht!H350^2)+(Datenblatt!$D$19*Übersicht!H350)+Datenblatt!$E$19,IF($C350=14,(Datenblatt!$B$20*Übersicht!H350^3)+(Datenblatt!$C$20*Übersicht!H350^2)+(Datenblatt!$D$20*Übersicht!H350)+Datenblatt!$E$20,IF($C350=15,(Datenblatt!$B$21*Übersicht!H350^3)+(Datenblatt!$C$21*Übersicht!H350^2)+(Datenblatt!$D$21*Übersicht!H350)+Datenblatt!$E$21,IF($C350=16,(Datenblatt!$B$22*Übersicht!H350^3)+(Datenblatt!$C$22*Übersicht!H350^2)+(Datenblatt!$D$22*Übersicht!H350)+Datenblatt!$E$22,IF($C350=12,(Datenblatt!$B$23*Übersicht!H350^3)+(Datenblatt!$C$23*Übersicht!H350^2)+(Datenblatt!$D$23*Übersicht!H350)+Datenblatt!$E$23,IF($C350=11,(Datenblatt!$B$24*Übersicht!H350^3)+(Datenblatt!$C$24*Übersicht!H350^2)+(Datenblatt!$D$24*Übersicht!H350)+Datenblatt!$E$24,0))))))))))))))))))</f>
        <v>0</v>
      </c>
      <c r="O350">
        <f>IF(AND(I350="",C350=11),Datenblatt!$I$26,IF(AND(I350="",C350=12),Datenblatt!$I$26,IF(AND(I350="",C350=16),Datenblatt!$I$27,IF(AND(I350="",C350=15),Datenblatt!$I$26,IF(AND(I350="",C350=14),Datenblatt!$I$26,IF(AND(I350="",C350=13),Datenblatt!$I$26,IF(AND($C350=13,I350&gt;Datenblatt!$AC$3),0,IF(AND($C350=14,I350&gt;Datenblatt!$AC$4),0,IF(AND($C350=15,I350&gt;Datenblatt!$AC$5),0,IF(AND($C350=16,I350&gt;Datenblatt!$AC$6),0,IF(AND($C350=12,I350&gt;Datenblatt!$AC$7),0,IF(AND($C350=11,I350&gt;Datenblatt!$AC$8),0,IF(AND($C350=13,I350&lt;Datenblatt!$AB$3),100,IF(AND($C350=14,I350&lt;Datenblatt!$AB$4),100,IF(AND($C350=15,I350&lt;Datenblatt!$AB$5),100,IF(AND($C350=16,I350&lt;Datenblatt!$AB$6),100,IF(AND($C350=12,I350&lt;Datenblatt!$AB$7),100,IF(AND($C350=11,I350&lt;Datenblatt!$AB$8),100,IF($C350=13,(Datenblatt!$B$27*Übersicht!I350^3)+(Datenblatt!$C$27*Übersicht!I350^2)+(Datenblatt!$D$27*Übersicht!I350)+Datenblatt!$E$27,IF($C350=14,(Datenblatt!$B$28*Übersicht!I350^3)+(Datenblatt!$C$28*Übersicht!I350^2)+(Datenblatt!$D$28*Übersicht!I350)+Datenblatt!$E$28,IF($C350=15,(Datenblatt!$B$29*Übersicht!I350^3)+(Datenblatt!$C$29*Übersicht!I350^2)+(Datenblatt!$D$29*Übersicht!I350)+Datenblatt!$E$29,IF($C350=16,(Datenblatt!$B$30*Übersicht!I350^3)+(Datenblatt!$C$30*Übersicht!I350^2)+(Datenblatt!$D$30*Übersicht!I350)+Datenblatt!$E$30,IF($C350=12,(Datenblatt!$B$31*Übersicht!I350^3)+(Datenblatt!$C$31*Übersicht!I350^2)+(Datenblatt!$D$31*Übersicht!I350)+Datenblatt!$E$31,IF($C350=11,(Datenblatt!$B$32*Übersicht!I350^3)+(Datenblatt!$C$32*Übersicht!I350^2)+(Datenblatt!$D$32*Übersicht!I350)+Datenblatt!$E$32,0))))))))))))))))))))))))</f>
        <v>0</v>
      </c>
      <c r="P350">
        <f>IF(AND(I350="",C350=11),Datenblatt!$I$29,IF(AND(I350="",C350=12),Datenblatt!$I$29,IF(AND(I350="",C350=16),Datenblatt!$I$29,IF(AND(I350="",C350=15),Datenblatt!$I$29,IF(AND(I350="",C350=14),Datenblatt!$I$29,IF(AND(I350="",C350=13),Datenblatt!$I$29,IF(AND($C350=13,I350&gt;Datenblatt!$AC$3),0,IF(AND($C350=14,I350&gt;Datenblatt!$AC$4),0,IF(AND($C350=15,I350&gt;Datenblatt!$AC$5),0,IF(AND($C350=16,I350&gt;Datenblatt!$AC$6),0,IF(AND($C350=12,I350&gt;Datenblatt!$AC$7),0,IF(AND($C350=11,I350&gt;Datenblatt!$AC$8),0,IF(AND($C350=13,I350&lt;Datenblatt!$AB$3),100,IF(AND($C350=14,I350&lt;Datenblatt!$AB$4),100,IF(AND($C350=15,I350&lt;Datenblatt!$AB$5),100,IF(AND($C350=16,I350&lt;Datenblatt!$AB$6),100,IF(AND($C350=12,I350&lt;Datenblatt!$AB$7),100,IF(AND($C350=11,I350&lt;Datenblatt!$AB$8),100,IF($C350=13,(Datenblatt!$B$27*Übersicht!I350^3)+(Datenblatt!$C$27*Übersicht!I350^2)+(Datenblatt!$D$27*Übersicht!I350)+Datenblatt!$E$27,IF($C350=14,(Datenblatt!$B$28*Übersicht!I350^3)+(Datenblatt!$C$28*Übersicht!I350^2)+(Datenblatt!$D$28*Übersicht!I350)+Datenblatt!$E$28,IF($C350=15,(Datenblatt!$B$29*Übersicht!I350^3)+(Datenblatt!$C$29*Übersicht!I350^2)+(Datenblatt!$D$29*Übersicht!I350)+Datenblatt!$E$29,IF($C350=16,(Datenblatt!$B$30*Übersicht!I350^3)+(Datenblatt!$C$30*Übersicht!I350^2)+(Datenblatt!$D$30*Übersicht!I350)+Datenblatt!$E$30,IF($C350=12,(Datenblatt!$B$31*Übersicht!I350^3)+(Datenblatt!$C$31*Übersicht!I350^2)+(Datenblatt!$D$31*Übersicht!I350)+Datenblatt!$E$31,IF($C350=11,(Datenblatt!$B$32*Übersicht!I350^3)+(Datenblatt!$C$32*Übersicht!I350^2)+(Datenblatt!$D$32*Übersicht!I350)+Datenblatt!$E$32,0))))))))))))))))))))))))</f>
        <v>0</v>
      </c>
      <c r="Q350" s="2" t="e">
        <f t="shared" si="20"/>
        <v>#DIV/0!</v>
      </c>
      <c r="R350" s="2" t="e">
        <f t="shared" si="21"/>
        <v>#DIV/0!</v>
      </c>
      <c r="T350" s="2"/>
      <c r="U350" s="2">
        <f>Datenblatt!$I$10</f>
        <v>63</v>
      </c>
      <c r="V350" s="2">
        <f>Datenblatt!$I$18</f>
        <v>62</v>
      </c>
      <c r="W350" s="2">
        <f>Datenblatt!$I$26</f>
        <v>56</v>
      </c>
      <c r="X350" s="2">
        <f>Datenblatt!$I$34</f>
        <v>58</v>
      </c>
      <c r="Y350" s="7" t="e">
        <f t="shared" si="22"/>
        <v>#DIV/0!</v>
      </c>
      <c r="AA350" s="2">
        <f>Datenblatt!$I$5</f>
        <v>73</v>
      </c>
      <c r="AB350">
        <f>Datenblatt!$I$13</f>
        <v>80</v>
      </c>
      <c r="AC350">
        <f>Datenblatt!$I$21</f>
        <v>80</v>
      </c>
      <c r="AD350">
        <f>Datenblatt!$I$29</f>
        <v>71</v>
      </c>
      <c r="AE350">
        <f>Datenblatt!$I$37</f>
        <v>75</v>
      </c>
      <c r="AF350" s="7" t="e">
        <f t="shared" si="23"/>
        <v>#DIV/0!</v>
      </c>
    </row>
    <row r="351" spans="11:32" ht="18.75" x14ac:dyDescent="0.3">
      <c r="K351" s="3" t="e">
        <f>IF(AND($C351=13,Datenblatt!M351&lt;Datenblatt!$S$3),0,IF(AND($C351=14,Datenblatt!M351&lt;Datenblatt!$S$4),0,IF(AND($C351=15,Datenblatt!M351&lt;Datenblatt!$S$5),0,IF(AND($C351=16,Datenblatt!M351&lt;Datenblatt!$S$6),0,IF(AND($C351=12,Datenblatt!M351&lt;Datenblatt!$S$7),0,IF(AND($C351=11,Datenblatt!M351&lt;Datenblatt!$S$8),0,IF(AND($C351=13,Datenblatt!M351&gt;Datenblatt!$R$3),100,IF(AND($C351=14,Datenblatt!M351&gt;Datenblatt!$R$4),100,IF(AND($C351=15,Datenblatt!M351&gt;Datenblatt!$R$5),100,IF(AND($C351=16,Datenblatt!M351&gt;Datenblatt!$R$6),100,IF(AND($C351=12,Datenblatt!M351&gt;Datenblatt!$R$7),100,IF(AND($C351=11,Datenblatt!M351&gt;Datenblatt!$R$8),100,IF(Übersicht!$C351=13,Datenblatt!$B$35*Datenblatt!M351^3+Datenblatt!$C$35*Datenblatt!M351^2+Datenblatt!$D$35*Datenblatt!M351+Datenblatt!$E$35,IF(Übersicht!$C351=14,Datenblatt!$B$36*Datenblatt!M351^3+Datenblatt!$C$36*Datenblatt!M351^2+Datenblatt!$D$36*Datenblatt!M351+Datenblatt!$E$36,IF(Übersicht!$C351=15,Datenblatt!$B$37*Datenblatt!M351^3+Datenblatt!$C$37*Datenblatt!M351^2+Datenblatt!$D$37*Datenblatt!M351+Datenblatt!$E$37,IF(Übersicht!$C351=16,Datenblatt!$B$38*Datenblatt!M351^3+Datenblatt!$C$38*Datenblatt!M351^2+Datenblatt!$D$38*Datenblatt!M351+Datenblatt!$E$38,IF(Übersicht!$C351=12,Datenblatt!$B$39*Datenblatt!M351^3+Datenblatt!$C$39*Datenblatt!M351^2+Datenblatt!$D$39*Datenblatt!M351+Datenblatt!$E$39,IF(Übersicht!$C351=11,Datenblatt!$B$40*Datenblatt!M351^3+Datenblatt!$C$40*Datenblatt!M351^2+Datenblatt!$D$40*Datenblatt!M351+Datenblatt!$E$40,0))))))))))))))))))</f>
        <v>#DIV/0!</v>
      </c>
      <c r="L351" s="3"/>
      <c r="M351" t="e">
        <f>IF(AND(Übersicht!$C351=13,Datenblatt!O351&lt;Datenblatt!$Y$3),0,IF(AND(Übersicht!$C351=14,Datenblatt!O351&lt;Datenblatt!$Y$4),0,IF(AND(Übersicht!$C351=15,Datenblatt!O351&lt;Datenblatt!$Y$5),0,IF(AND(Übersicht!$C351=16,Datenblatt!O351&lt;Datenblatt!$Y$6),0,IF(AND(Übersicht!$C351=12,Datenblatt!O351&lt;Datenblatt!$Y$7),0,IF(AND(Übersicht!$C351=11,Datenblatt!O351&lt;Datenblatt!$Y$8),0,IF(AND($C351=13,Datenblatt!O351&gt;Datenblatt!$X$3),100,IF(AND($C351=14,Datenblatt!O351&gt;Datenblatt!$X$4),100,IF(AND($C351=15,Datenblatt!O351&gt;Datenblatt!$X$5),100,IF(AND($C351=16,Datenblatt!O351&gt;Datenblatt!$X$6),100,IF(AND($C351=12,Datenblatt!O351&gt;Datenblatt!$X$7),100,IF(AND($C351=11,Datenblatt!O351&gt;Datenblatt!$X$8),100,IF(Übersicht!$C351=13,Datenblatt!$B$11*Datenblatt!O351^3+Datenblatt!$C$11*Datenblatt!O351^2+Datenblatt!$D$11*Datenblatt!O351+Datenblatt!$E$11,IF(Übersicht!$C351=14,Datenblatt!$B$12*Datenblatt!O351^3+Datenblatt!$C$12*Datenblatt!O351^2+Datenblatt!$D$12*Datenblatt!O351+Datenblatt!$E$12,IF(Übersicht!$C351=15,Datenblatt!$B$13*Datenblatt!O351^3+Datenblatt!$C$13*Datenblatt!O351^2+Datenblatt!$D$13*Datenblatt!O351+Datenblatt!$E$13,IF(Übersicht!$C351=16,Datenblatt!$B$14*Datenblatt!O351^3+Datenblatt!$C$14*Datenblatt!O351^2+Datenblatt!$D$14*Datenblatt!O351+Datenblatt!$E$14,IF(Übersicht!$C351=12,Datenblatt!$B$15*Datenblatt!O351^3+Datenblatt!$C$15*Datenblatt!O351^2+Datenblatt!$D$15*Datenblatt!O351+Datenblatt!$E$15,IF(Übersicht!$C351=11,Datenblatt!$B$16*Datenblatt!O351^3+Datenblatt!$C$16*Datenblatt!O351^2+Datenblatt!$D$16*Datenblatt!O351+Datenblatt!$E$16,0))))))))))))))))))</f>
        <v>#DIV/0!</v>
      </c>
      <c r="N351">
        <f>IF(AND($C351=13,H351&lt;Datenblatt!$AA$3),0,IF(AND($C351=14,H351&lt;Datenblatt!$AA$4),0,IF(AND($C351=15,H351&lt;Datenblatt!$AA$5),0,IF(AND($C351=16,H351&lt;Datenblatt!$AA$6),0,IF(AND($C351=12,H351&lt;Datenblatt!$AA$7),0,IF(AND($C351=11,H351&lt;Datenblatt!$AA$8),0,IF(AND($C351=13,H351&gt;Datenblatt!$Z$3),100,IF(AND($C351=14,H351&gt;Datenblatt!$Z$4),100,IF(AND($C351=15,H351&gt;Datenblatt!$Z$5),100,IF(AND($C351=16,H351&gt;Datenblatt!$Z$6),100,IF(AND($C351=12,H351&gt;Datenblatt!$Z$7),100,IF(AND($C351=11,H351&gt;Datenblatt!$Z$8),100,IF($C351=13,(Datenblatt!$B$19*Übersicht!H351^3)+(Datenblatt!$C$19*Übersicht!H351^2)+(Datenblatt!$D$19*Übersicht!H351)+Datenblatt!$E$19,IF($C351=14,(Datenblatt!$B$20*Übersicht!H351^3)+(Datenblatt!$C$20*Übersicht!H351^2)+(Datenblatt!$D$20*Übersicht!H351)+Datenblatt!$E$20,IF($C351=15,(Datenblatt!$B$21*Übersicht!H351^3)+(Datenblatt!$C$21*Übersicht!H351^2)+(Datenblatt!$D$21*Übersicht!H351)+Datenblatt!$E$21,IF($C351=16,(Datenblatt!$B$22*Übersicht!H351^3)+(Datenblatt!$C$22*Übersicht!H351^2)+(Datenblatt!$D$22*Übersicht!H351)+Datenblatt!$E$22,IF($C351=12,(Datenblatt!$B$23*Übersicht!H351^3)+(Datenblatt!$C$23*Übersicht!H351^2)+(Datenblatt!$D$23*Übersicht!H351)+Datenblatt!$E$23,IF($C351=11,(Datenblatt!$B$24*Übersicht!H351^3)+(Datenblatt!$C$24*Übersicht!H351^2)+(Datenblatt!$D$24*Übersicht!H351)+Datenblatt!$E$24,0))))))))))))))))))</f>
        <v>0</v>
      </c>
      <c r="O351">
        <f>IF(AND(I351="",C351=11),Datenblatt!$I$26,IF(AND(I351="",C351=12),Datenblatt!$I$26,IF(AND(I351="",C351=16),Datenblatt!$I$27,IF(AND(I351="",C351=15),Datenblatt!$I$26,IF(AND(I351="",C351=14),Datenblatt!$I$26,IF(AND(I351="",C351=13),Datenblatt!$I$26,IF(AND($C351=13,I351&gt;Datenblatt!$AC$3),0,IF(AND($C351=14,I351&gt;Datenblatt!$AC$4),0,IF(AND($C351=15,I351&gt;Datenblatt!$AC$5),0,IF(AND($C351=16,I351&gt;Datenblatt!$AC$6),0,IF(AND($C351=12,I351&gt;Datenblatt!$AC$7),0,IF(AND($C351=11,I351&gt;Datenblatt!$AC$8),0,IF(AND($C351=13,I351&lt;Datenblatt!$AB$3),100,IF(AND($C351=14,I351&lt;Datenblatt!$AB$4),100,IF(AND($C351=15,I351&lt;Datenblatt!$AB$5),100,IF(AND($C351=16,I351&lt;Datenblatt!$AB$6),100,IF(AND($C351=12,I351&lt;Datenblatt!$AB$7),100,IF(AND($C351=11,I351&lt;Datenblatt!$AB$8),100,IF($C351=13,(Datenblatt!$B$27*Übersicht!I351^3)+(Datenblatt!$C$27*Übersicht!I351^2)+(Datenblatt!$D$27*Übersicht!I351)+Datenblatt!$E$27,IF($C351=14,(Datenblatt!$B$28*Übersicht!I351^3)+(Datenblatt!$C$28*Übersicht!I351^2)+(Datenblatt!$D$28*Übersicht!I351)+Datenblatt!$E$28,IF($C351=15,(Datenblatt!$B$29*Übersicht!I351^3)+(Datenblatt!$C$29*Übersicht!I351^2)+(Datenblatt!$D$29*Übersicht!I351)+Datenblatt!$E$29,IF($C351=16,(Datenblatt!$B$30*Übersicht!I351^3)+(Datenblatt!$C$30*Übersicht!I351^2)+(Datenblatt!$D$30*Übersicht!I351)+Datenblatt!$E$30,IF($C351=12,(Datenblatt!$B$31*Übersicht!I351^3)+(Datenblatt!$C$31*Übersicht!I351^2)+(Datenblatt!$D$31*Übersicht!I351)+Datenblatt!$E$31,IF($C351=11,(Datenblatt!$B$32*Übersicht!I351^3)+(Datenblatt!$C$32*Übersicht!I351^2)+(Datenblatt!$D$32*Übersicht!I351)+Datenblatt!$E$32,0))))))))))))))))))))))))</f>
        <v>0</v>
      </c>
      <c r="P351">
        <f>IF(AND(I351="",C351=11),Datenblatt!$I$29,IF(AND(I351="",C351=12),Datenblatt!$I$29,IF(AND(I351="",C351=16),Datenblatt!$I$29,IF(AND(I351="",C351=15),Datenblatt!$I$29,IF(AND(I351="",C351=14),Datenblatt!$I$29,IF(AND(I351="",C351=13),Datenblatt!$I$29,IF(AND($C351=13,I351&gt;Datenblatt!$AC$3),0,IF(AND($C351=14,I351&gt;Datenblatt!$AC$4),0,IF(AND($C351=15,I351&gt;Datenblatt!$AC$5),0,IF(AND($C351=16,I351&gt;Datenblatt!$AC$6),0,IF(AND($C351=12,I351&gt;Datenblatt!$AC$7),0,IF(AND($C351=11,I351&gt;Datenblatt!$AC$8),0,IF(AND($C351=13,I351&lt;Datenblatt!$AB$3),100,IF(AND($C351=14,I351&lt;Datenblatt!$AB$4),100,IF(AND($C351=15,I351&lt;Datenblatt!$AB$5),100,IF(AND($C351=16,I351&lt;Datenblatt!$AB$6),100,IF(AND($C351=12,I351&lt;Datenblatt!$AB$7),100,IF(AND($C351=11,I351&lt;Datenblatt!$AB$8),100,IF($C351=13,(Datenblatt!$B$27*Übersicht!I351^3)+(Datenblatt!$C$27*Übersicht!I351^2)+(Datenblatt!$D$27*Übersicht!I351)+Datenblatt!$E$27,IF($C351=14,(Datenblatt!$B$28*Übersicht!I351^3)+(Datenblatt!$C$28*Übersicht!I351^2)+(Datenblatt!$D$28*Übersicht!I351)+Datenblatt!$E$28,IF($C351=15,(Datenblatt!$B$29*Übersicht!I351^3)+(Datenblatt!$C$29*Übersicht!I351^2)+(Datenblatt!$D$29*Übersicht!I351)+Datenblatt!$E$29,IF($C351=16,(Datenblatt!$B$30*Übersicht!I351^3)+(Datenblatt!$C$30*Übersicht!I351^2)+(Datenblatt!$D$30*Übersicht!I351)+Datenblatt!$E$30,IF($C351=12,(Datenblatt!$B$31*Übersicht!I351^3)+(Datenblatt!$C$31*Übersicht!I351^2)+(Datenblatt!$D$31*Übersicht!I351)+Datenblatt!$E$31,IF($C351=11,(Datenblatt!$B$32*Übersicht!I351^3)+(Datenblatt!$C$32*Übersicht!I351^2)+(Datenblatt!$D$32*Übersicht!I351)+Datenblatt!$E$32,0))))))))))))))))))))))))</f>
        <v>0</v>
      </c>
      <c r="Q351" s="2" t="e">
        <f t="shared" si="20"/>
        <v>#DIV/0!</v>
      </c>
      <c r="R351" s="2" t="e">
        <f t="shared" si="21"/>
        <v>#DIV/0!</v>
      </c>
      <c r="T351" s="2"/>
      <c r="U351" s="2">
        <f>Datenblatt!$I$10</f>
        <v>63</v>
      </c>
      <c r="V351" s="2">
        <f>Datenblatt!$I$18</f>
        <v>62</v>
      </c>
      <c r="W351" s="2">
        <f>Datenblatt!$I$26</f>
        <v>56</v>
      </c>
      <c r="X351" s="2">
        <f>Datenblatt!$I$34</f>
        <v>58</v>
      </c>
      <c r="Y351" s="7" t="e">
        <f t="shared" si="22"/>
        <v>#DIV/0!</v>
      </c>
      <c r="AA351" s="2">
        <f>Datenblatt!$I$5</f>
        <v>73</v>
      </c>
      <c r="AB351">
        <f>Datenblatt!$I$13</f>
        <v>80</v>
      </c>
      <c r="AC351">
        <f>Datenblatt!$I$21</f>
        <v>80</v>
      </c>
      <c r="AD351">
        <f>Datenblatt!$I$29</f>
        <v>71</v>
      </c>
      <c r="AE351">
        <f>Datenblatt!$I$37</f>
        <v>75</v>
      </c>
      <c r="AF351" s="7" t="e">
        <f t="shared" si="23"/>
        <v>#DIV/0!</v>
      </c>
    </row>
    <row r="352" spans="11:32" ht="18.75" x14ac:dyDescent="0.3">
      <c r="K352" s="3" t="e">
        <f>IF(AND($C352=13,Datenblatt!M352&lt;Datenblatt!$S$3),0,IF(AND($C352=14,Datenblatt!M352&lt;Datenblatt!$S$4),0,IF(AND($C352=15,Datenblatt!M352&lt;Datenblatt!$S$5),0,IF(AND($C352=16,Datenblatt!M352&lt;Datenblatt!$S$6),0,IF(AND($C352=12,Datenblatt!M352&lt;Datenblatt!$S$7),0,IF(AND($C352=11,Datenblatt!M352&lt;Datenblatt!$S$8),0,IF(AND($C352=13,Datenblatt!M352&gt;Datenblatt!$R$3),100,IF(AND($C352=14,Datenblatt!M352&gt;Datenblatt!$R$4),100,IF(AND($C352=15,Datenblatt!M352&gt;Datenblatt!$R$5),100,IF(AND($C352=16,Datenblatt!M352&gt;Datenblatt!$R$6),100,IF(AND($C352=12,Datenblatt!M352&gt;Datenblatt!$R$7),100,IF(AND($C352=11,Datenblatt!M352&gt;Datenblatt!$R$8),100,IF(Übersicht!$C352=13,Datenblatt!$B$35*Datenblatt!M352^3+Datenblatt!$C$35*Datenblatt!M352^2+Datenblatt!$D$35*Datenblatt!M352+Datenblatt!$E$35,IF(Übersicht!$C352=14,Datenblatt!$B$36*Datenblatt!M352^3+Datenblatt!$C$36*Datenblatt!M352^2+Datenblatt!$D$36*Datenblatt!M352+Datenblatt!$E$36,IF(Übersicht!$C352=15,Datenblatt!$B$37*Datenblatt!M352^3+Datenblatt!$C$37*Datenblatt!M352^2+Datenblatt!$D$37*Datenblatt!M352+Datenblatt!$E$37,IF(Übersicht!$C352=16,Datenblatt!$B$38*Datenblatt!M352^3+Datenblatt!$C$38*Datenblatt!M352^2+Datenblatt!$D$38*Datenblatt!M352+Datenblatt!$E$38,IF(Übersicht!$C352=12,Datenblatt!$B$39*Datenblatt!M352^3+Datenblatt!$C$39*Datenblatt!M352^2+Datenblatt!$D$39*Datenblatt!M352+Datenblatt!$E$39,IF(Übersicht!$C352=11,Datenblatt!$B$40*Datenblatt!M352^3+Datenblatt!$C$40*Datenblatt!M352^2+Datenblatt!$D$40*Datenblatt!M352+Datenblatt!$E$40,0))))))))))))))))))</f>
        <v>#DIV/0!</v>
      </c>
      <c r="L352" s="3"/>
      <c r="M352" t="e">
        <f>IF(AND(Übersicht!$C352=13,Datenblatt!O352&lt;Datenblatt!$Y$3),0,IF(AND(Übersicht!$C352=14,Datenblatt!O352&lt;Datenblatt!$Y$4),0,IF(AND(Übersicht!$C352=15,Datenblatt!O352&lt;Datenblatt!$Y$5),0,IF(AND(Übersicht!$C352=16,Datenblatt!O352&lt;Datenblatt!$Y$6),0,IF(AND(Übersicht!$C352=12,Datenblatt!O352&lt;Datenblatt!$Y$7),0,IF(AND(Übersicht!$C352=11,Datenblatt!O352&lt;Datenblatt!$Y$8),0,IF(AND($C352=13,Datenblatt!O352&gt;Datenblatt!$X$3),100,IF(AND($C352=14,Datenblatt!O352&gt;Datenblatt!$X$4),100,IF(AND($C352=15,Datenblatt!O352&gt;Datenblatt!$X$5),100,IF(AND($C352=16,Datenblatt!O352&gt;Datenblatt!$X$6),100,IF(AND($C352=12,Datenblatt!O352&gt;Datenblatt!$X$7),100,IF(AND($C352=11,Datenblatt!O352&gt;Datenblatt!$X$8),100,IF(Übersicht!$C352=13,Datenblatt!$B$11*Datenblatt!O352^3+Datenblatt!$C$11*Datenblatt!O352^2+Datenblatt!$D$11*Datenblatt!O352+Datenblatt!$E$11,IF(Übersicht!$C352=14,Datenblatt!$B$12*Datenblatt!O352^3+Datenblatt!$C$12*Datenblatt!O352^2+Datenblatt!$D$12*Datenblatt!O352+Datenblatt!$E$12,IF(Übersicht!$C352=15,Datenblatt!$B$13*Datenblatt!O352^3+Datenblatt!$C$13*Datenblatt!O352^2+Datenblatt!$D$13*Datenblatt!O352+Datenblatt!$E$13,IF(Übersicht!$C352=16,Datenblatt!$B$14*Datenblatt!O352^3+Datenblatt!$C$14*Datenblatt!O352^2+Datenblatt!$D$14*Datenblatt!O352+Datenblatt!$E$14,IF(Übersicht!$C352=12,Datenblatt!$B$15*Datenblatt!O352^3+Datenblatt!$C$15*Datenblatt!O352^2+Datenblatt!$D$15*Datenblatt!O352+Datenblatt!$E$15,IF(Übersicht!$C352=11,Datenblatt!$B$16*Datenblatt!O352^3+Datenblatt!$C$16*Datenblatt!O352^2+Datenblatt!$D$16*Datenblatt!O352+Datenblatt!$E$16,0))))))))))))))))))</f>
        <v>#DIV/0!</v>
      </c>
      <c r="N352">
        <f>IF(AND($C352=13,H352&lt;Datenblatt!$AA$3),0,IF(AND($C352=14,H352&lt;Datenblatt!$AA$4),0,IF(AND($C352=15,H352&lt;Datenblatt!$AA$5),0,IF(AND($C352=16,H352&lt;Datenblatt!$AA$6),0,IF(AND($C352=12,H352&lt;Datenblatt!$AA$7),0,IF(AND($C352=11,H352&lt;Datenblatt!$AA$8),0,IF(AND($C352=13,H352&gt;Datenblatt!$Z$3),100,IF(AND($C352=14,H352&gt;Datenblatt!$Z$4),100,IF(AND($C352=15,H352&gt;Datenblatt!$Z$5),100,IF(AND($C352=16,H352&gt;Datenblatt!$Z$6),100,IF(AND($C352=12,H352&gt;Datenblatt!$Z$7),100,IF(AND($C352=11,H352&gt;Datenblatt!$Z$8),100,IF($C352=13,(Datenblatt!$B$19*Übersicht!H352^3)+(Datenblatt!$C$19*Übersicht!H352^2)+(Datenblatt!$D$19*Übersicht!H352)+Datenblatt!$E$19,IF($C352=14,(Datenblatt!$B$20*Übersicht!H352^3)+(Datenblatt!$C$20*Übersicht!H352^2)+(Datenblatt!$D$20*Übersicht!H352)+Datenblatt!$E$20,IF($C352=15,(Datenblatt!$B$21*Übersicht!H352^3)+(Datenblatt!$C$21*Übersicht!H352^2)+(Datenblatt!$D$21*Übersicht!H352)+Datenblatt!$E$21,IF($C352=16,(Datenblatt!$B$22*Übersicht!H352^3)+(Datenblatt!$C$22*Übersicht!H352^2)+(Datenblatt!$D$22*Übersicht!H352)+Datenblatt!$E$22,IF($C352=12,(Datenblatt!$B$23*Übersicht!H352^3)+(Datenblatt!$C$23*Übersicht!H352^2)+(Datenblatt!$D$23*Übersicht!H352)+Datenblatt!$E$23,IF($C352=11,(Datenblatt!$B$24*Übersicht!H352^3)+(Datenblatt!$C$24*Übersicht!H352^2)+(Datenblatt!$D$24*Übersicht!H352)+Datenblatt!$E$24,0))))))))))))))))))</f>
        <v>0</v>
      </c>
      <c r="O352">
        <f>IF(AND(I352="",C352=11),Datenblatt!$I$26,IF(AND(I352="",C352=12),Datenblatt!$I$26,IF(AND(I352="",C352=16),Datenblatt!$I$27,IF(AND(I352="",C352=15),Datenblatt!$I$26,IF(AND(I352="",C352=14),Datenblatt!$I$26,IF(AND(I352="",C352=13),Datenblatt!$I$26,IF(AND($C352=13,I352&gt;Datenblatt!$AC$3),0,IF(AND($C352=14,I352&gt;Datenblatt!$AC$4),0,IF(AND($C352=15,I352&gt;Datenblatt!$AC$5),0,IF(AND($C352=16,I352&gt;Datenblatt!$AC$6),0,IF(AND($C352=12,I352&gt;Datenblatt!$AC$7),0,IF(AND($C352=11,I352&gt;Datenblatt!$AC$8),0,IF(AND($C352=13,I352&lt;Datenblatt!$AB$3),100,IF(AND($C352=14,I352&lt;Datenblatt!$AB$4),100,IF(AND($C352=15,I352&lt;Datenblatt!$AB$5),100,IF(AND($C352=16,I352&lt;Datenblatt!$AB$6),100,IF(AND($C352=12,I352&lt;Datenblatt!$AB$7),100,IF(AND($C352=11,I352&lt;Datenblatt!$AB$8),100,IF($C352=13,(Datenblatt!$B$27*Übersicht!I352^3)+(Datenblatt!$C$27*Übersicht!I352^2)+(Datenblatt!$D$27*Übersicht!I352)+Datenblatt!$E$27,IF($C352=14,(Datenblatt!$B$28*Übersicht!I352^3)+(Datenblatt!$C$28*Übersicht!I352^2)+(Datenblatt!$D$28*Übersicht!I352)+Datenblatt!$E$28,IF($C352=15,(Datenblatt!$B$29*Übersicht!I352^3)+(Datenblatt!$C$29*Übersicht!I352^2)+(Datenblatt!$D$29*Übersicht!I352)+Datenblatt!$E$29,IF($C352=16,(Datenblatt!$B$30*Übersicht!I352^3)+(Datenblatt!$C$30*Übersicht!I352^2)+(Datenblatt!$D$30*Übersicht!I352)+Datenblatt!$E$30,IF($C352=12,(Datenblatt!$B$31*Übersicht!I352^3)+(Datenblatt!$C$31*Übersicht!I352^2)+(Datenblatt!$D$31*Übersicht!I352)+Datenblatt!$E$31,IF($C352=11,(Datenblatt!$B$32*Übersicht!I352^3)+(Datenblatt!$C$32*Übersicht!I352^2)+(Datenblatt!$D$32*Übersicht!I352)+Datenblatt!$E$32,0))))))))))))))))))))))))</f>
        <v>0</v>
      </c>
      <c r="P352">
        <f>IF(AND(I352="",C352=11),Datenblatt!$I$29,IF(AND(I352="",C352=12),Datenblatt!$I$29,IF(AND(I352="",C352=16),Datenblatt!$I$29,IF(AND(I352="",C352=15),Datenblatt!$I$29,IF(AND(I352="",C352=14),Datenblatt!$I$29,IF(AND(I352="",C352=13),Datenblatt!$I$29,IF(AND($C352=13,I352&gt;Datenblatt!$AC$3),0,IF(AND($C352=14,I352&gt;Datenblatt!$AC$4),0,IF(AND($C352=15,I352&gt;Datenblatt!$AC$5),0,IF(AND($C352=16,I352&gt;Datenblatt!$AC$6),0,IF(AND($C352=12,I352&gt;Datenblatt!$AC$7),0,IF(AND($C352=11,I352&gt;Datenblatt!$AC$8),0,IF(AND($C352=13,I352&lt;Datenblatt!$AB$3),100,IF(AND($C352=14,I352&lt;Datenblatt!$AB$4),100,IF(AND($C352=15,I352&lt;Datenblatt!$AB$5),100,IF(AND($C352=16,I352&lt;Datenblatt!$AB$6),100,IF(AND($C352=12,I352&lt;Datenblatt!$AB$7),100,IF(AND($C352=11,I352&lt;Datenblatt!$AB$8),100,IF($C352=13,(Datenblatt!$B$27*Übersicht!I352^3)+(Datenblatt!$C$27*Übersicht!I352^2)+(Datenblatt!$D$27*Übersicht!I352)+Datenblatt!$E$27,IF($C352=14,(Datenblatt!$B$28*Übersicht!I352^3)+(Datenblatt!$C$28*Übersicht!I352^2)+(Datenblatt!$D$28*Übersicht!I352)+Datenblatt!$E$28,IF($C352=15,(Datenblatt!$B$29*Übersicht!I352^3)+(Datenblatt!$C$29*Übersicht!I352^2)+(Datenblatt!$D$29*Übersicht!I352)+Datenblatt!$E$29,IF($C352=16,(Datenblatt!$B$30*Übersicht!I352^3)+(Datenblatt!$C$30*Übersicht!I352^2)+(Datenblatt!$D$30*Übersicht!I352)+Datenblatt!$E$30,IF($C352=12,(Datenblatt!$B$31*Übersicht!I352^3)+(Datenblatt!$C$31*Übersicht!I352^2)+(Datenblatt!$D$31*Übersicht!I352)+Datenblatt!$E$31,IF($C352=11,(Datenblatt!$B$32*Übersicht!I352^3)+(Datenblatt!$C$32*Übersicht!I352^2)+(Datenblatt!$D$32*Übersicht!I352)+Datenblatt!$E$32,0))))))))))))))))))))))))</f>
        <v>0</v>
      </c>
      <c r="Q352" s="2" t="e">
        <f t="shared" si="20"/>
        <v>#DIV/0!</v>
      </c>
      <c r="R352" s="2" t="e">
        <f t="shared" si="21"/>
        <v>#DIV/0!</v>
      </c>
      <c r="T352" s="2"/>
      <c r="U352" s="2">
        <f>Datenblatt!$I$10</f>
        <v>63</v>
      </c>
      <c r="V352" s="2">
        <f>Datenblatt!$I$18</f>
        <v>62</v>
      </c>
      <c r="W352" s="2">
        <f>Datenblatt!$I$26</f>
        <v>56</v>
      </c>
      <c r="X352" s="2">
        <f>Datenblatt!$I$34</f>
        <v>58</v>
      </c>
      <c r="Y352" s="7" t="e">
        <f t="shared" si="22"/>
        <v>#DIV/0!</v>
      </c>
      <c r="AA352" s="2">
        <f>Datenblatt!$I$5</f>
        <v>73</v>
      </c>
      <c r="AB352">
        <f>Datenblatt!$I$13</f>
        <v>80</v>
      </c>
      <c r="AC352">
        <f>Datenblatt!$I$21</f>
        <v>80</v>
      </c>
      <c r="AD352">
        <f>Datenblatt!$I$29</f>
        <v>71</v>
      </c>
      <c r="AE352">
        <f>Datenblatt!$I$37</f>
        <v>75</v>
      </c>
      <c r="AF352" s="7" t="e">
        <f t="shared" si="23"/>
        <v>#DIV/0!</v>
      </c>
    </row>
    <row r="353" spans="11:32" ht="18.75" x14ac:dyDescent="0.3">
      <c r="K353" s="3" t="e">
        <f>IF(AND($C353=13,Datenblatt!M353&lt;Datenblatt!$S$3),0,IF(AND($C353=14,Datenblatt!M353&lt;Datenblatt!$S$4),0,IF(AND($C353=15,Datenblatt!M353&lt;Datenblatt!$S$5),0,IF(AND($C353=16,Datenblatt!M353&lt;Datenblatt!$S$6),0,IF(AND($C353=12,Datenblatt!M353&lt;Datenblatt!$S$7),0,IF(AND($C353=11,Datenblatt!M353&lt;Datenblatt!$S$8),0,IF(AND($C353=13,Datenblatt!M353&gt;Datenblatt!$R$3),100,IF(AND($C353=14,Datenblatt!M353&gt;Datenblatt!$R$4),100,IF(AND($C353=15,Datenblatt!M353&gt;Datenblatt!$R$5),100,IF(AND($C353=16,Datenblatt!M353&gt;Datenblatt!$R$6),100,IF(AND($C353=12,Datenblatt!M353&gt;Datenblatt!$R$7),100,IF(AND($C353=11,Datenblatt!M353&gt;Datenblatt!$R$8),100,IF(Übersicht!$C353=13,Datenblatt!$B$35*Datenblatt!M353^3+Datenblatt!$C$35*Datenblatt!M353^2+Datenblatt!$D$35*Datenblatt!M353+Datenblatt!$E$35,IF(Übersicht!$C353=14,Datenblatt!$B$36*Datenblatt!M353^3+Datenblatt!$C$36*Datenblatt!M353^2+Datenblatt!$D$36*Datenblatt!M353+Datenblatt!$E$36,IF(Übersicht!$C353=15,Datenblatt!$B$37*Datenblatt!M353^3+Datenblatt!$C$37*Datenblatt!M353^2+Datenblatt!$D$37*Datenblatt!M353+Datenblatt!$E$37,IF(Übersicht!$C353=16,Datenblatt!$B$38*Datenblatt!M353^3+Datenblatt!$C$38*Datenblatt!M353^2+Datenblatt!$D$38*Datenblatt!M353+Datenblatt!$E$38,IF(Übersicht!$C353=12,Datenblatt!$B$39*Datenblatt!M353^3+Datenblatt!$C$39*Datenblatt!M353^2+Datenblatt!$D$39*Datenblatt!M353+Datenblatt!$E$39,IF(Übersicht!$C353=11,Datenblatt!$B$40*Datenblatt!M353^3+Datenblatt!$C$40*Datenblatt!M353^2+Datenblatt!$D$40*Datenblatt!M353+Datenblatt!$E$40,0))))))))))))))))))</f>
        <v>#DIV/0!</v>
      </c>
      <c r="L353" s="3"/>
      <c r="M353" t="e">
        <f>IF(AND(Übersicht!$C353=13,Datenblatt!O353&lt;Datenblatt!$Y$3),0,IF(AND(Übersicht!$C353=14,Datenblatt!O353&lt;Datenblatt!$Y$4),0,IF(AND(Übersicht!$C353=15,Datenblatt!O353&lt;Datenblatt!$Y$5),0,IF(AND(Übersicht!$C353=16,Datenblatt!O353&lt;Datenblatt!$Y$6),0,IF(AND(Übersicht!$C353=12,Datenblatt!O353&lt;Datenblatt!$Y$7),0,IF(AND(Übersicht!$C353=11,Datenblatt!O353&lt;Datenblatt!$Y$8),0,IF(AND($C353=13,Datenblatt!O353&gt;Datenblatt!$X$3),100,IF(AND($C353=14,Datenblatt!O353&gt;Datenblatt!$X$4),100,IF(AND($C353=15,Datenblatt!O353&gt;Datenblatt!$X$5),100,IF(AND($C353=16,Datenblatt!O353&gt;Datenblatt!$X$6),100,IF(AND($C353=12,Datenblatt!O353&gt;Datenblatt!$X$7),100,IF(AND($C353=11,Datenblatt!O353&gt;Datenblatt!$X$8),100,IF(Übersicht!$C353=13,Datenblatt!$B$11*Datenblatt!O353^3+Datenblatt!$C$11*Datenblatt!O353^2+Datenblatt!$D$11*Datenblatt!O353+Datenblatt!$E$11,IF(Übersicht!$C353=14,Datenblatt!$B$12*Datenblatt!O353^3+Datenblatt!$C$12*Datenblatt!O353^2+Datenblatt!$D$12*Datenblatt!O353+Datenblatt!$E$12,IF(Übersicht!$C353=15,Datenblatt!$B$13*Datenblatt!O353^3+Datenblatt!$C$13*Datenblatt!O353^2+Datenblatt!$D$13*Datenblatt!O353+Datenblatt!$E$13,IF(Übersicht!$C353=16,Datenblatt!$B$14*Datenblatt!O353^3+Datenblatt!$C$14*Datenblatt!O353^2+Datenblatt!$D$14*Datenblatt!O353+Datenblatt!$E$14,IF(Übersicht!$C353=12,Datenblatt!$B$15*Datenblatt!O353^3+Datenblatt!$C$15*Datenblatt!O353^2+Datenblatt!$D$15*Datenblatt!O353+Datenblatt!$E$15,IF(Übersicht!$C353=11,Datenblatt!$B$16*Datenblatt!O353^3+Datenblatt!$C$16*Datenblatt!O353^2+Datenblatt!$D$16*Datenblatt!O353+Datenblatt!$E$16,0))))))))))))))))))</f>
        <v>#DIV/0!</v>
      </c>
      <c r="N353">
        <f>IF(AND($C353=13,H353&lt;Datenblatt!$AA$3),0,IF(AND($C353=14,H353&lt;Datenblatt!$AA$4),0,IF(AND($C353=15,H353&lt;Datenblatt!$AA$5),0,IF(AND($C353=16,H353&lt;Datenblatt!$AA$6),0,IF(AND($C353=12,H353&lt;Datenblatt!$AA$7),0,IF(AND($C353=11,H353&lt;Datenblatt!$AA$8),0,IF(AND($C353=13,H353&gt;Datenblatt!$Z$3),100,IF(AND($C353=14,H353&gt;Datenblatt!$Z$4),100,IF(AND($C353=15,H353&gt;Datenblatt!$Z$5),100,IF(AND($C353=16,H353&gt;Datenblatt!$Z$6),100,IF(AND($C353=12,H353&gt;Datenblatt!$Z$7),100,IF(AND($C353=11,H353&gt;Datenblatt!$Z$8),100,IF($C353=13,(Datenblatt!$B$19*Übersicht!H353^3)+(Datenblatt!$C$19*Übersicht!H353^2)+(Datenblatt!$D$19*Übersicht!H353)+Datenblatt!$E$19,IF($C353=14,(Datenblatt!$B$20*Übersicht!H353^3)+(Datenblatt!$C$20*Übersicht!H353^2)+(Datenblatt!$D$20*Übersicht!H353)+Datenblatt!$E$20,IF($C353=15,(Datenblatt!$B$21*Übersicht!H353^3)+(Datenblatt!$C$21*Übersicht!H353^2)+(Datenblatt!$D$21*Übersicht!H353)+Datenblatt!$E$21,IF($C353=16,(Datenblatt!$B$22*Übersicht!H353^3)+(Datenblatt!$C$22*Übersicht!H353^2)+(Datenblatt!$D$22*Übersicht!H353)+Datenblatt!$E$22,IF($C353=12,(Datenblatt!$B$23*Übersicht!H353^3)+(Datenblatt!$C$23*Übersicht!H353^2)+(Datenblatt!$D$23*Übersicht!H353)+Datenblatt!$E$23,IF($C353=11,(Datenblatt!$B$24*Übersicht!H353^3)+(Datenblatt!$C$24*Übersicht!H353^2)+(Datenblatt!$D$24*Übersicht!H353)+Datenblatt!$E$24,0))))))))))))))))))</f>
        <v>0</v>
      </c>
      <c r="O353">
        <f>IF(AND(I353="",C353=11),Datenblatt!$I$26,IF(AND(I353="",C353=12),Datenblatt!$I$26,IF(AND(I353="",C353=16),Datenblatt!$I$27,IF(AND(I353="",C353=15),Datenblatt!$I$26,IF(AND(I353="",C353=14),Datenblatt!$I$26,IF(AND(I353="",C353=13),Datenblatt!$I$26,IF(AND($C353=13,I353&gt;Datenblatt!$AC$3),0,IF(AND($C353=14,I353&gt;Datenblatt!$AC$4),0,IF(AND($C353=15,I353&gt;Datenblatt!$AC$5),0,IF(AND($C353=16,I353&gt;Datenblatt!$AC$6),0,IF(AND($C353=12,I353&gt;Datenblatt!$AC$7),0,IF(AND($C353=11,I353&gt;Datenblatt!$AC$8),0,IF(AND($C353=13,I353&lt;Datenblatt!$AB$3),100,IF(AND($C353=14,I353&lt;Datenblatt!$AB$4),100,IF(AND($C353=15,I353&lt;Datenblatt!$AB$5),100,IF(AND($C353=16,I353&lt;Datenblatt!$AB$6),100,IF(AND($C353=12,I353&lt;Datenblatt!$AB$7),100,IF(AND($C353=11,I353&lt;Datenblatt!$AB$8),100,IF($C353=13,(Datenblatt!$B$27*Übersicht!I353^3)+(Datenblatt!$C$27*Übersicht!I353^2)+(Datenblatt!$D$27*Übersicht!I353)+Datenblatt!$E$27,IF($C353=14,(Datenblatt!$B$28*Übersicht!I353^3)+(Datenblatt!$C$28*Übersicht!I353^2)+(Datenblatt!$D$28*Übersicht!I353)+Datenblatt!$E$28,IF($C353=15,(Datenblatt!$B$29*Übersicht!I353^3)+(Datenblatt!$C$29*Übersicht!I353^2)+(Datenblatt!$D$29*Übersicht!I353)+Datenblatt!$E$29,IF($C353=16,(Datenblatt!$B$30*Übersicht!I353^3)+(Datenblatt!$C$30*Übersicht!I353^2)+(Datenblatt!$D$30*Übersicht!I353)+Datenblatt!$E$30,IF($C353=12,(Datenblatt!$B$31*Übersicht!I353^3)+(Datenblatt!$C$31*Übersicht!I353^2)+(Datenblatt!$D$31*Übersicht!I353)+Datenblatt!$E$31,IF($C353=11,(Datenblatt!$B$32*Übersicht!I353^3)+(Datenblatt!$C$32*Übersicht!I353^2)+(Datenblatt!$D$32*Übersicht!I353)+Datenblatt!$E$32,0))))))))))))))))))))))))</f>
        <v>0</v>
      </c>
      <c r="P353">
        <f>IF(AND(I353="",C353=11),Datenblatt!$I$29,IF(AND(I353="",C353=12),Datenblatt!$I$29,IF(AND(I353="",C353=16),Datenblatt!$I$29,IF(AND(I353="",C353=15),Datenblatt!$I$29,IF(AND(I353="",C353=14),Datenblatt!$I$29,IF(AND(I353="",C353=13),Datenblatt!$I$29,IF(AND($C353=13,I353&gt;Datenblatt!$AC$3),0,IF(AND($C353=14,I353&gt;Datenblatt!$AC$4),0,IF(AND($C353=15,I353&gt;Datenblatt!$AC$5),0,IF(AND($C353=16,I353&gt;Datenblatt!$AC$6),0,IF(AND($C353=12,I353&gt;Datenblatt!$AC$7),0,IF(AND($C353=11,I353&gt;Datenblatt!$AC$8),0,IF(AND($C353=13,I353&lt;Datenblatt!$AB$3),100,IF(AND($C353=14,I353&lt;Datenblatt!$AB$4),100,IF(AND($C353=15,I353&lt;Datenblatt!$AB$5),100,IF(AND($C353=16,I353&lt;Datenblatt!$AB$6),100,IF(AND($C353=12,I353&lt;Datenblatt!$AB$7),100,IF(AND($C353=11,I353&lt;Datenblatt!$AB$8),100,IF($C353=13,(Datenblatt!$B$27*Übersicht!I353^3)+(Datenblatt!$C$27*Übersicht!I353^2)+(Datenblatt!$D$27*Übersicht!I353)+Datenblatt!$E$27,IF($C353=14,(Datenblatt!$B$28*Übersicht!I353^3)+(Datenblatt!$C$28*Übersicht!I353^2)+(Datenblatt!$D$28*Übersicht!I353)+Datenblatt!$E$28,IF($C353=15,(Datenblatt!$B$29*Übersicht!I353^3)+(Datenblatt!$C$29*Übersicht!I353^2)+(Datenblatt!$D$29*Übersicht!I353)+Datenblatt!$E$29,IF($C353=16,(Datenblatt!$B$30*Übersicht!I353^3)+(Datenblatt!$C$30*Übersicht!I353^2)+(Datenblatt!$D$30*Übersicht!I353)+Datenblatt!$E$30,IF($C353=12,(Datenblatt!$B$31*Übersicht!I353^3)+(Datenblatt!$C$31*Übersicht!I353^2)+(Datenblatt!$D$31*Übersicht!I353)+Datenblatt!$E$31,IF($C353=11,(Datenblatt!$B$32*Übersicht!I353^3)+(Datenblatt!$C$32*Übersicht!I353^2)+(Datenblatt!$D$32*Übersicht!I353)+Datenblatt!$E$32,0))))))))))))))))))))))))</f>
        <v>0</v>
      </c>
      <c r="Q353" s="2" t="e">
        <f t="shared" si="20"/>
        <v>#DIV/0!</v>
      </c>
      <c r="R353" s="2" t="e">
        <f t="shared" si="21"/>
        <v>#DIV/0!</v>
      </c>
      <c r="T353" s="2"/>
      <c r="U353" s="2">
        <f>Datenblatt!$I$10</f>
        <v>63</v>
      </c>
      <c r="V353" s="2">
        <f>Datenblatt!$I$18</f>
        <v>62</v>
      </c>
      <c r="W353" s="2">
        <f>Datenblatt!$I$26</f>
        <v>56</v>
      </c>
      <c r="X353" s="2">
        <f>Datenblatt!$I$34</f>
        <v>58</v>
      </c>
      <c r="Y353" s="7" t="e">
        <f t="shared" si="22"/>
        <v>#DIV/0!</v>
      </c>
      <c r="AA353" s="2">
        <f>Datenblatt!$I$5</f>
        <v>73</v>
      </c>
      <c r="AB353">
        <f>Datenblatt!$I$13</f>
        <v>80</v>
      </c>
      <c r="AC353">
        <f>Datenblatt!$I$21</f>
        <v>80</v>
      </c>
      <c r="AD353">
        <f>Datenblatt!$I$29</f>
        <v>71</v>
      </c>
      <c r="AE353">
        <f>Datenblatt!$I$37</f>
        <v>75</v>
      </c>
      <c r="AF353" s="7" t="e">
        <f t="shared" si="23"/>
        <v>#DIV/0!</v>
      </c>
    </row>
    <row r="354" spans="11:32" ht="18.75" x14ac:dyDescent="0.3">
      <c r="K354" s="3" t="e">
        <f>IF(AND($C354=13,Datenblatt!M354&lt;Datenblatt!$S$3),0,IF(AND($C354=14,Datenblatt!M354&lt;Datenblatt!$S$4),0,IF(AND($C354=15,Datenblatt!M354&lt;Datenblatt!$S$5),0,IF(AND($C354=16,Datenblatt!M354&lt;Datenblatt!$S$6),0,IF(AND($C354=12,Datenblatt!M354&lt;Datenblatt!$S$7),0,IF(AND($C354=11,Datenblatt!M354&lt;Datenblatt!$S$8),0,IF(AND($C354=13,Datenblatt!M354&gt;Datenblatt!$R$3),100,IF(AND($C354=14,Datenblatt!M354&gt;Datenblatt!$R$4),100,IF(AND($C354=15,Datenblatt!M354&gt;Datenblatt!$R$5),100,IF(AND($C354=16,Datenblatt!M354&gt;Datenblatt!$R$6),100,IF(AND($C354=12,Datenblatt!M354&gt;Datenblatt!$R$7),100,IF(AND($C354=11,Datenblatt!M354&gt;Datenblatt!$R$8),100,IF(Übersicht!$C354=13,Datenblatt!$B$35*Datenblatt!M354^3+Datenblatt!$C$35*Datenblatt!M354^2+Datenblatt!$D$35*Datenblatt!M354+Datenblatt!$E$35,IF(Übersicht!$C354=14,Datenblatt!$B$36*Datenblatt!M354^3+Datenblatt!$C$36*Datenblatt!M354^2+Datenblatt!$D$36*Datenblatt!M354+Datenblatt!$E$36,IF(Übersicht!$C354=15,Datenblatt!$B$37*Datenblatt!M354^3+Datenblatt!$C$37*Datenblatt!M354^2+Datenblatt!$D$37*Datenblatt!M354+Datenblatt!$E$37,IF(Übersicht!$C354=16,Datenblatt!$B$38*Datenblatt!M354^3+Datenblatt!$C$38*Datenblatt!M354^2+Datenblatt!$D$38*Datenblatt!M354+Datenblatt!$E$38,IF(Übersicht!$C354=12,Datenblatt!$B$39*Datenblatt!M354^3+Datenblatt!$C$39*Datenblatt!M354^2+Datenblatt!$D$39*Datenblatt!M354+Datenblatt!$E$39,IF(Übersicht!$C354=11,Datenblatt!$B$40*Datenblatt!M354^3+Datenblatt!$C$40*Datenblatt!M354^2+Datenblatt!$D$40*Datenblatt!M354+Datenblatt!$E$40,0))))))))))))))))))</f>
        <v>#DIV/0!</v>
      </c>
      <c r="L354" s="3"/>
      <c r="M354" t="e">
        <f>IF(AND(Übersicht!$C354=13,Datenblatt!O354&lt;Datenblatt!$Y$3),0,IF(AND(Übersicht!$C354=14,Datenblatt!O354&lt;Datenblatt!$Y$4),0,IF(AND(Übersicht!$C354=15,Datenblatt!O354&lt;Datenblatt!$Y$5),0,IF(AND(Übersicht!$C354=16,Datenblatt!O354&lt;Datenblatt!$Y$6),0,IF(AND(Übersicht!$C354=12,Datenblatt!O354&lt;Datenblatt!$Y$7),0,IF(AND(Übersicht!$C354=11,Datenblatt!O354&lt;Datenblatt!$Y$8),0,IF(AND($C354=13,Datenblatt!O354&gt;Datenblatt!$X$3),100,IF(AND($C354=14,Datenblatt!O354&gt;Datenblatt!$X$4),100,IF(AND($C354=15,Datenblatt!O354&gt;Datenblatt!$X$5),100,IF(AND($C354=16,Datenblatt!O354&gt;Datenblatt!$X$6),100,IF(AND($C354=12,Datenblatt!O354&gt;Datenblatt!$X$7),100,IF(AND($C354=11,Datenblatt!O354&gt;Datenblatt!$X$8),100,IF(Übersicht!$C354=13,Datenblatt!$B$11*Datenblatt!O354^3+Datenblatt!$C$11*Datenblatt!O354^2+Datenblatt!$D$11*Datenblatt!O354+Datenblatt!$E$11,IF(Übersicht!$C354=14,Datenblatt!$B$12*Datenblatt!O354^3+Datenblatt!$C$12*Datenblatt!O354^2+Datenblatt!$D$12*Datenblatt!O354+Datenblatt!$E$12,IF(Übersicht!$C354=15,Datenblatt!$B$13*Datenblatt!O354^3+Datenblatt!$C$13*Datenblatt!O354^2+Datenblatt!$D$13*Datenblatt!O354+Datenblatt!$E$13,IF(Übersicht!$C354=16,Datenblatt!$B$14*Datenblatt!O354^3+Datenblatt!$C$14*Datenblatt!O354^2+Datenblatt!$D$14*Datenblatt!O354+Datenblatt!$E$14,IF(Übersicht!$C354=12,Datenblatt!$B$15*Datenblatt!O354^3+Datenblatt!$C$15*Datenblatt!O354^2+Datenblatt!$D$15*Datenblatt!O354+Datenblatt!$E$15,IF(Übersicht!$C354=11,Datenblatt!$B$16*Datenblatt!O354^3+Datenblatt!$C$16*Datenblatt!O354^2+Datenblatt!$D$16*Datenblatt!O354+Datenblatt!$E$16,0))))))))))))))))))</f>
        <v>#DIV/0!</v>
      </c>
      <c r="N354">
        <f>IF(AND($C354=13,H354&lt;Datenblatt!$AA$3),0,IF(AND($C354=14,H354&lt;Datenblatt!$AA$4),0,IF(AND($C354=15,H354&lt;Datenblatt!$AA$5),0,IF(AND($C354=16,H354&lt;Datenblatt!$AA$6),0,IF(AND($C354=12,H354&lt;Datenblatt!$AA$7),0,IF(AND($C354=11,H354&lt;Datenblatt!$AA$8),0,IF(AND($C354=13,H354&gt;Datenblatt!$Z$3),100,IF(AND($C354=14,H354&gt;Datenblatt!$Z$4),100,IF(AND($C354=15,H354&gt;Datenblatt!$Z$5),100,IF(AND($C354=16,H354&gt;Datenblatt!$Z$6),100,IF(AND($C354=12,H354&gt;Datenblatt!$Z$7),100,IF(AND($C354=11,H354&gt;Datenblatt!$Z$8),100,IF($C354=13,(Datenblatt!$B$19*Übersicht!H354^3)+(Datenblatt!$C$19*Übersicht!H354^2)+(Datenblatt!$D$19*Übersicht!H354)+Datenblatt!$E$19,IF($C354=14,(Datenblatt!$B$20*Übersicht!H354^3)+(Datenblatt!$C$20*Übersicht!H354^2)+(Datenblatt!$D$20*Übersicht!H354)+Datenblatt!$E$20,IF($C354=15,(Datenblatt!$B$21*Übersicht!H354^3)+(Datenblatt!$C$21*Übersicht!H354^2)+(Datenblatt!$D$21*Übersicht!H354)+Datenblatt!$E$21,IF($C354=16,(Datenblatt!$B$22*Übersicht!H354^3)+(Datenblatt!$C$22*Übersicht!H354^2)+(Datenblatt!$D$22*Übersicht!H354)+Datenblatt!$E$22,IF($C354=12,(Datenblatt!$B$23*Übersicht!H354^3)+(Datenblatt!$C$23*Übersicht!H354^2)+(Datenblatt!$D$23*Übersicht!H354)+Datenblatt!$E$23,IF($C354=11,(Datenblatt!$B$24*Übersicht!H354^3)+(Datenblatt!$C$24*Übersicht!H354^2)+(Datenblatt!$D$24*Übersicht!H354)+Datenblatt!$E$24,0))))))))))))))))))</f>
        <v>0</v>
      </c>
      <c r="O354">
        <f>IF(AND(I354="",C354=11),Datenblatt!$I$26,IF(AND(I354="",C354=12),Datenblatt!$I$26,IF(AND(I354="",C354=16),Datenblatt!$I$27,IF(AND(I354="",C354=15),Datenblatt!$I$26,IF(AND(I354="",C354=14),Datenblatt!$I$26,IF(AND(I354="",C354=13),Datenblatt!$I$26,IF(AND($C354=13,I354&gt;Datenblatt!$AC$3),0,IF(AND($C354=14,I354&gt;Datenblatt!$AC$4),0,IF(AND($C354=15,I354&gt;Datenblatt!$AC$5),0,IF(AND($C354=16,I354&gt;Datenblatt!$AC$6),0,IF(AND($C354=12,I354&gt;Datenblatt!$AC$7),0,IF(AND($C354=11,I354&gt;Datenblatt!$AC$8),0,IF(AND($C354=13,I354&lt;Datenblatt!$AB$3),100,IF(AND($C354=14,I354&lt;Datenblatt!$AB$4),100,IF(AND($C354=15,I354&lt;Datenblatt!$AB$5),100,IF(AND($C354=16,I354&lt;Datenblatt!$AB$6),100,IF(AND($C354=12,I354&lt;Datenblatt!$AB$7),100,IF(AND($C354=11,I354&lt;Datenblatt!$AB$8),100,IF($C354=13,(Datenblatt!$B$27*Übersicht!I354^3)+(Datenblatt!$C$27*Übersicht!I354^2)+(Datenblatt!$D$27*Übersicht!I354)+Datenblatt!$E$27,IF($C354=14,(Datenblatt!$B$28*Übersicht!I354^3)+(Datenblatt!$C$28*Übersicht!I354^2)+(Datenblatt!$D$28*Übersicht!I354)+Datenblatt!$E$28,IF($C354=15,(Datenblatt!$B$29*Übersicht!I354^3)+(Datenblatt!$C$29*Übersicht!I354^2)+(Datenblatt!$D$29*Übersicht!I354)+Datenblatt!$E$29,IF($C354=16,(Datenblatt!$B$30*Übersicht!I354^3)+(Datenblatt!$C$30*Übersicht!I354^2)+(Datenblatt!$D$30*Übersicht!I354)+Datenblatt!$E$30,IF($C354=12,(Datenblatt!$B$31*Übersicht!I354^3)+(Datenblatt!$C$31*Übersicht!I354^2)+(Datenblatt!$D$31*Übersicht!I354)+Datenblatt!$E$31,IF($C354=11,(Datenblatt!$B$32*Übersicht!I354^3)+(Datenblatt!$C$32*Übersicht!I354^2)+(Datenblatt!$D$32*Übersicht!I354)+Datenblatt!$E$32,0))))))))))))))))))))))))</f>
        <v>0</v>
      </c>
      <c r="P354">
        <f>IF(AND(I354="",C354=11),Datenblatt!$I$29,IF(AND(I354="",C354=12),Datenblatt!$I$29,IF(AND(I354="",C354=16),Datenblatt!$I$29,IF(AND(I354="",C354=15),Datenblatt!$I$29,IF(AND(I354="",C354=14),Datenblatt!$I$29,IF(AND(I354="",C354=13),Datenblatt!$I$29,IF(AND($C354=13,I354&gt;Datenblatt!$AC$3),0,IF(AND($C354=14,I354&gt;Datenblatt!$AC$4),0,IF(AND($C354=15,I354&gt;Datenblatt!$AC$5),0,IF(AND($C354=16,I354&gt;Datenblatt!$AC$6),0,IF(AND($C354=12,I354&gt;Datenblatt!$AC$7),0,IF(AND($C354=11,I354&gt;Datenblatt!$AC$8),0,IF(AND($C354=13,I354&lt;Datenblatt!$AB$3),100,IF(AND($C354=14,I354&lt;Datenblatt!$AB$4),100,IF(AND($C354=15,I354&lt;Datenblatt!$AB$5),100,IF(AND($C354=16,I354&lt;Datenblatt!$AB$6),100,IF(AND($C354=12,I354&lt;Datenblatt!$AB$7),100,IF(AND($C354=11,I354&lt;Datenblatt!$AB$8),100,IF($C354=13,(Datenblatt!$B$27*Übersicht!I354^3)+(Datenblatt!$C$27*Übersicht!I354^2)+(Datenblatt!$D$27*Übersicht!I354)+Datenblatt!$E$27,IF($C354=14,(Datenblatt!$B$28*Übersicht!I354^3)+(Datenblatt!$C$28*Übersicht!I354^2)+(Datenblatt!$D$28*Übersicht!I354)+Datenblatt!$E$28,IF($C354=15,(Datenblatt!$B$29*Übersicht!I354^3)+(Datenblatt!$C$29*Übersicht!I354^2)+(Datenblatt!$D$29*Übersicht!I354)+Datenblatt!$E$29,IF($C354=16,(Datenblatt!$B$30*Übersicht!I354^3)+(Datenblatt!$C$30*Übersicht!I354^2)+(Datenblatt!$D$30*Übersicht!I354)+Datenblatt!$E$30,IF($C354=12,(Datenblatt!$B$31*Übersicht!I354^3)+(Datenblatt!$C$31*Übersicht!I354^2)+(Datenblatt!$D$31*Übersicht!I354)+Datenblatt!$E$31,IF($C354=11,(Datenblatt!$B$32*Übersicht!I354^3)+(Datenblatt!$C$32*Übersicht!I354^2)+(Datenblatt!$D$32*Übersicht!I354)+Datenblatt!$E$32,0))))))))))))))))))))))))</f>
        <v>0</v>
      </c>
      <c r="Q354" s="2" t="e">
        <f t="shared" si="20"/>
        <v>#DIV/0!</v>
      </c>
      <c r="R354" s="2" t="e">
        <f t="shared" si="21"/>
        <v>#DIV/0!</v>
      </c>
      <c r="T354" s="2"/>
      <c r="U354" s="2">
        <f>Datenblatt!$I$10</f>
        <v>63</v>
      </c>
      <c r="V354" s="2">
        <f>Datenblatt!$I$18</f>
        <v>62</v>
      </c>
      <c r="W354" s="2">
        <f>Datenblatt!$I$26</f>
        <v>56</v>
      </c>
      <c r="X354" s="2">
        <f>Datenblatt!$I$34</f>
        <v>58</v>
      </c>
      <c r="Y354" s="7" t="e">
        <f t="shared" si="22"/>
        <v>#DIV/0!</v>
      </c>
      <c r="AA354" s="2">
        <f>Datenblatt!$I$5</f>
        <v>73</v>
      </c>
      <c r="AB354">
        <f>Datenblatt!$I$13</f>
        <v>80</v>
      </c>
      <c r="AC354">
        <f>Datenblatt!$I$21</f>
        <v>80</v>
      </c>
      <c r="AD354">
        <f>Datenblatt!$I$29</f>
        <v>71</v>
      </c>
      <c r="AE354">
        <f>Datenblatt!$I$37</f>
        <v>75</v>
      </c>
      <c r="AF354" s="7" t="e">
        <f t="shared" si="23"/>
        <v>#DIV/0!</v>
      </c>
    </row>
    <row r="355" spans="11:32" ht="18.75" x14ac:dyDescent="0.3">
      <c r="K355" s="3" t="e">
        <f>IF(AND($C355=13,Datenblatt!M355&lt;Datenblatt!$S$3),0,IF(AND($C355=14,Datenblatt!M355&lt;Datenblatt!$S$4),0,IF(AND($C355=15,Datenblatt!M355&lt;Datenblatt!$S$5),0,IF(AND($C355=16,Datenblatt!M355&lt;Datenblatt!$S$6),0,IF(AND($C355=12,Datenblatt!M355&lt;Datenblatt!$S$7),0,IF(AND($C355=11,Datenblatt!M355&lt;Datenblatt!$S$8),0,IF(AND($C355=13,Datenblatt!M355&gt;Datenblatt!$R$3),100,IF(AND($C355=14,Datenblatt!M355&gt;Datenblatt!$R$4),100,IF(AND($C355=15,Datenblatt!M355&gt;Datenblatt!$R$5),100,IF(AND($C355=16,Datenblatt!M355&gt;Datenblatt!$R$6),100,IF(AND($C355=12,Datenblatt!M355&gt;Datenblatt!$R$7),100,IF(AND($C355=11,Datenblatt!M355&gt;Datenblatt!$R$8),100,IF(Übersicht!$C355=13,Datenblatt!$B$35*Datenblatt!M355^3+Datenblatt!$C$35*Datenblatt!M355^2+Datenblatt!$D$35*Datenblatt!M355+Datenblatt!$E$35,IF(Übersicht!$C355=14,Datenblatt!$B$36*Datenblatt!M355^3+Datenblatt!$C$36*Datenblatt!M355^2+Datenblatt!$D$36*Datenblatt!M355+Datenblatt!$E$36,IF(Übersicht!$C355=15,Datenblatt!$B$37*Datenblatt!M355^3+Datenblatt!$C$37*Datenblatt!M355^2+Datenblatt!$D$37*Datenblatt!M355+Datenblatt!$E$37,IF(Übersicht!$C355=16,Datenblatt!$B$38*Datenblatt!M355^3+Datenblatt!$C$38*Datenblatt!M355^2+Datenblatt!$D$38*Datenblatt!M355+Datenblatt!$E$38,IF(Übersicht!$C355=12,Datenblatt!$B$39*Datenblatt!M355^3+Datenblatt!$C$39*Datenblatt!M355^2+Datenblatt!$D$39*Datenblatt!M355+Datenblatt!$E$39,IF(Übersicht!$C355=11,Datenblatt!$B$40*Datenblatt!M355^3+Datenblatt!$C$40*Datenblatt!M355^2+Datenblatt!$D$40*Datenblatt!M355+Datenblatt!$E$40,0))))))))))))))))))</f>
        <v>#DIV/0!</v>
      </c>
      <c r="L355" s="3"/>
      <c r="M355" t="e">
        <f>IF(AND(Übersicht!$C355=13,Datenblatt!O355&lt;Datenblatt!$Y$3),0,IF(AND(Übersicht!$C355=14,Datenblatt!O355&lt;Datenblatt!$Y$4),0,IF(AND(Übersicht!$C355=15,Datenblatt!O355&lt;Datenblatt!$Y$5),0,IF(AND(Übersicht!$C355=16,Datenblatt!O355&lt;Datenblatt!$Y$6),0,IF(AND(Übersicht!$C355=12,Datenblatt!O355&lt;Datenblatt!$Y$7),0,IF(AND(Übersicht!$C355=11,Datenblatt!O355&lt;Datenblatt!$Y$8),0,IF(AND($C355=13,Datenblatt!O355&gt;Datenblatt!$X$3),100,IF(AND($C355=14,Datenblatt!O355&gt;Datenblatt!$X$4),100,IF(AND($C355=15,Datenblatt!O355&gt;Datenblatt!$X$5),100,IF(AND($C355=16,Datenblatt!O355&gt;Datenblatt!$X$6),100,IF(AND($C355=12,Datenblatt!O355&gt;Datenblatt!$X$7),100,IF(AND($C355=11,Datenblatt!O355&gt;Datenblatt!$X$8),100,IF(Übersicht!$C355=13,Datenblatt!$B$11*Datenblatt!O355^3+Datenblatt!$C$11*Datenblatt!O355^2+Datenblatt!$D$11*Datenblatt!O355+Datenblatt!$E$11,IF(Übersicht!$C355=14,Datenblatt!$B$12*Datenblatt!O355^3+Datenblatt!$C$12*Datenblatt!O355^2+Datenblatt!$D$12*Datenblatt!O355+Datenblatt!$E$12,IF(Übersicht!$C355=15,Datenblatt!$B$13*Datenblatt!O355^3+Datenblatt!$C$13*Datenblatt!O355^2+Datenblatt!$D$13*Datenblatt!O355+Datenblatt!$E$13,IF(Übersicht!$C355=16,Datenblatt!$B$14*Datenblatt!O355^3+Datenblatt!$C$14*Datenblatt!O355^2+Datenblatt!$D$14*Datenblatt!O355+Datenblatt!$E$14,IF(Übersicht!$C355=12,Datenblatt!$B$15*Datenblatt!O355^3+Datenblatt!$C$15*Datenblatt!O355^2+Datenblatt!$D$15*Datenblatt!O355+Datenblatt!$E$15,IF(Übersicht!$C355=11,Datenblatt!$B$16*Datenblatt!O355^3+Datenblatt!$C$16*Datenblatt!O355^2+Datenblatt!$D$16*Datenblatt!O355+Datenblatt!$E$16,0))))))))))))))))))</f>
        <v>#DIV/0!</v>
      </c>
      <c r="N355">
        <f>IF(AND($C355=13,H355&lt;Datenblatt!$AA$3),0,IF(AND($C355=14,H355&lt;Datenblatt!$AA$4),0,IF(AND($C355=15,H355&lt;Datenblatt!$AA$5),0,IF(AND($C355=16,H355&lt;Datenblatt!$AA$6),0,IF(AND($C355=12,H355&lt;Datenblatt!$AA$7),0,IF(AND($C355=11,H355&lt;Datenblatt!$AA$8),0,IF(AND($C355=13,H355&gt;Datenblatt!$Z$3),100,IF(AND($C355=14,H355&gt;Datenblatt!$Z$4),100,IF(AND($C355=15,H355&gt;Datenblatt!$Z$5),100,IF(AND($C355=16,H355&gt;Datenblatt!$Z$6),100,IF(AND($C355=12,H355&gt;Datenblatt!$Z$7),100,IF(AND($C355=11,H355&gt;Datenblatt!$Z$8),100,IF($C355=13,(Datenblatt!$B$19*Übersicht!H355^3)+(Datenblatt!$C$19*Übersicht!H355^2)+(Datenblatt!$D$19*Übersicht!H355)+Datenblatt!$E$19,IF($C355=14,(Datenblatt!$B$20*Übersicht!H355^3)+(Datenblatt!$C$20*Übersicht!H355^2)+(Datenblatt!$D$20*Übersicht!H355)+Datenblatt!$E$20,IF($C355=15,(Datenblatt!$B$21*Übersicht!H355^3)+(Datenblatt!$C$21*Übersicht!H355^2)+(Datenblatt!$D$21*Übersicht!H355)+Datenblatt!$E$21,IF($C355=16,(Datenblatt!$B$22*Übersicht!H355^3)+(Datenblatt!$C$22*Übersicht!H355^2)+(Datenblatt!$D$22*Übersicht!H355)+Datenblatt!$E$22,IF($C355=12,(Datenblatt!$B$23*Übersicht!H355^3)+(Datenblatt!$C$23*Übersicht!H355^2)+(Datenblatt!$D$23*Übersicht!H355)+Datenblatt!$E$23,IF($C355=11,(Datenblatt!$B$24*Übersicht!H355^3)+(Datenblatt!$C$24*Übersicht!H355^2)+(Datenblatt!$D$24*Übersicht!H355)+Datenblatt!$E$24,0))))))))))))))))))</f>
        <v>0</v>
      </c>
      <c r="O355">
        <f>IF(AND(I355="",C355=11),Datenblatt!$I$26,IF(AND(I355="",C355=12),Datenblatt!$I$26,IF(AND(I355="",C355=16),Datenblatt!$I$27,IF(AND(I355="",C355=15),Datenblatt!$I$26,IF(AND(I355="",C355=14),Datenblatt!$I$26,IF(AND(I355="",C355=13),Datenblatt!$I$26,IF(AND($C355=13,I355&gt;Datenblatt!$AC$3),0,IF(AND($C355=14,I355&gt;Datenblatt!$AC$4),0,IF(AND($C355=15,I355&gt;Datenblatt!$AC$5),0,IF(AND($C355=16,I355&gt;Datenblatt!$AC$6),0,IF(AND($C355=12,I355&gt;Datenblatt!$AC$7),0,IF(AND($C355=11,I355&gt;Datenblatt!$AC$8),0,IF(AND($C355=13,I355&lt;Datenblatt!$AB$3),100,IF(AND($C355=14,I355&lt;Datenblatt!$AB$4),100,IF(AND($C355=15,I355&lt;Datenblatt!$AB$5),100,IF(AND($C355=16,I355&lt;Datenblatt!$AB$6),100,IF(AND($C355=12,I355&lt;Datenblatt!$AB$7),100,IF(AND($C355=11,I355&lt;Datenblatt!$AB$8),100,IF($C355=13,(Datenblatt!$B$27*Übersicht!I355^3)+(Datenblatt!$C$27*Übersicht!I355^2)+(Datenblatt!$D$27*Übersicht!I355)+Datenblatt!$E$27,IF($C355=14,(Datenblatt!$B$28*Übersicht!I355^3)+(Datenblatt!$C$28*Übersicht!I355^2)+(Datenblatt!$D$28*Übersicht!I355)+Datenblatt!$E$28,IF($C355=15,(Datenblatt!$B$29*Übersicht!I355^3)+(Datenblatt!$C$29*Übersicht!I355^2)+(Datenblatt!$D$29*Übersicht!I355)+Datenblatt!$E$29,IF($C355=16,(Datenblatt!$B$30*Übersicht!I355^3)+(Datenblatt!$C$30*Übersicht!I355^2)+(Datenblatt!$D$30*Übersicht!I355)+Datenblatt!$E$30,IF($C355=12,(Datenblatt!$B$31*Übersicht!I355^3)+(Datenblatt!$C$31*Übersicht!I355^2)+(Datenblatt!$D$31*Übersicht!I355)+Datenblatt!$E$31,IF($C355=11,(Datenblatt!$B$32*Übersicht!I355^3)+(Datenblatt!$C$32*Übersicht!I355^2)+(Datenblatt!$D$32*Übersicht!I355)+Datenblatt!$E$32,0))))))))))))))))))))))))</f>
        <v>0</v>
      </c>
      <c r="P355">
        <f>IF(AND(I355="",C355=11),Datenblatt!$I$29,IF(AND(I355="",C355=12),Datenblatt!$I$29,IF(AND(I355="",C355=16),Datenblatt!$I$29,IF(AND(I355="",C355=15),Datenblatt!$I$29,IF(AND(I355="",C355=14),Datenblatt!$I$29,IF(AND(I355="",C355=13),Datenblatt!$I$29,IF(AND($C355=13,I355&gt;Datenblatt!$AC$3),0,IF(AND($C355=14,I355&gt;Datenblatt!$AC$4),0,IF(AND($C355=15,I355&gt;Datenblatt!$AC$5),0,IF(AND($C355=16,I355&gt;Datenblatt!$AC$6),0,IF(AND($C355=12,I355&gt;Datenblatt!$AC$7),0,IF(AND($C355=11,I355&gt;Datenblatt!$AC$8),0,IF(AND($C355=13,I355&lt;Datenblatt!$AB$3),100,IF(AND($C355=14,I355&lt;Datenblatt!$AB$4),100,IF(AND($C355=15,I355&lt;Datenblatt!$AB$5),100,IF(AND($C355=16,I355&lt;Datenblatt!$AB$6),100,IF(AND($C355=12,I355&lt;Datenblatt!$AB$7),100,IF(AND($C355=11,I355&lt;Datenblatt!$AB$8),100,IF($C355=13,(Datenblatt!$B$27*Übersicht!I355^3)+(Datenblatt!$C$27*Übersicht!I355^2)+(Datenblatt!$D$27*Übersicht!I355)+Datenblatt!$E$27,IF($C355=14,(Datenblatt!$B$28*Übersicht!I355^3)+(Datenblatt!$C$28*Übersicht!I355^2)+(Datenblatt!$D$28*Übersicht!I355)+Datenblatt!$E$28,IF($C355=15,(Datenblatt!$B$29*Übersicht!I355^3)+(Datenblatt!$C$29*Übersicht!I355^2)+(Datenblatt!$D$29*Übersicht!I355)+Datenblatt!$E$29,IF($C355=16,(Datenblatt!$B$30*Übersicht!I355^3)+(Datenblatt!$C$30*Übersicht!I355^2)+(Datenblatt!$D$30*Übersicht!I355)+Datenblatt!$E$30,IF($C355=12,(Datenblatt!$B$31*Übersicht!I355^3)+(Datenblatt!$C$31*Übersicht!I355^2)+(Datenblatt!$D$31*Übersicht!I355)+Datenblatt!$E$31,IF($C355=11,(Datenblatt!$B$32*Übersicht!I355^3)+(Datenblatt!$C$32*Übersicht!I355^2)+(Datenblatt!$D$32*Übersicht!I355)+Datenblatt!$E$32,0))))))))))))))))))))))))</f>
        <v>0</v>
      </c>
      <c r="Q355" s="2" t="e">
        <f t="shared" si="20"/>
        <v>#DIV/0!</v>
      </c>
      <c r="R355" s="2" t="e">
        <f t="shared" si="21"/>
        <v>#DIV/0!</v>
      </c>
      <c r="T355" s="2"/>
      <c r="U355" s="2">
        <f>Datenblatt!$I$10</f>
        <v>63</v>
      </c>
      <c r="V355" s="2">
        <f>Datenblatt!$I$18</f>
        <v>62</v>
      </c>
      <c r="W355" s="2">
        <f>Datenblatt!$I$26</f>
        <v>56</v>
      </c>
      <c r="X355" s="2">
        <f>Datenblatt!$I$34</f>
        <v>58</v>
      </c>
      <c r="Y355" s="7" t="e">
        <f t="shared" si="22"/>
        <v>#DIV/0!</v>
      </c>
      <c r="AA355" s="2">
        <f>Datenblatt!$I$5</f>
        <v>73</v>
      </c>
      <c r="AB355">
        <f>Datenblatt!$I$13</f>
        <v>80</v>
      </c>
      <c r="AC355">
        <f>Datenblatt!$I$21</f>
        <v>80</v>
      </c>
      <c r="AD355">
        <f>Datenblatt!$I$29</f>
        <v>71</v>
      </c>
      <c r="AE355">
        <f>Datenblatt!$I$37</f>
        <v>75</v>
      </c>
      <c r="AF355" s="7" t="e">
        <f t="shared" si="23"/>
        <v>#DIV/0!</v>
      </c>
    </row>
    <row r="356" spans="11:32" ht="18.75" x14ac:dyDescent="0.3">
      <c r="K356" s="3" t="e">
        <f>IF(AND($C356=13,Datenblatt!M356&lt;Datenblatt!$S$3),0,IF(AND($C356=14,Datenblatt!M356&lt;Datenblatt!$S$4),0,IF(AND($C356=15,Datenblatt!M356&lt;Datenblatt!$S$5),0,IF(AND($C356=16,Datenblatt!M356&lt;Datenblatt!$S$6),0,IF(AND($C356=12,Datenblatt!M356&lt;Datenblatt!$S$7),0,IF(AND($C356=11,Datenblatt!M356&lt;Datenblatt!$S$8),0,IF(AND($C356=13,Datenblatt!M356&gt;Datenblatt!$R$3),100,IF(AND($C356=14,Datenblatt!M356&gt;Datenblatt!$R$4),100,IF(AND($C356=15,Datenblatt!M356&gt;Datenblatt!$R$5),100,IF(AND($C356=16,Datenblatt!M356&gt;Datenblatt!$R$6),100,IF(AND($C356=12,Datenblatt!M356&gt;Datenblatt!$R$7),100,IF(AND($C356=11,Datenblatt!M356&gt;Datenblatt!$R$8),100,IF(Übersicht!$C356=13,Datenblatt!$B$35*Datenblatt!M356^3+Datenblatt!$C$35*Datenblatt!M356^2+Datenblatt!$D$35*Datenblatt!M356+Datenblatt!$E$35,IF(Übersicht!$C356=14,Datenblatt!$B$36*Datenblatt!M356^3+Datenblatt!$C$36*Datenblatt!M356^2+Datenblatt!$D$36*Datenblatt!M356+Datenblatt!$E$36,IF(Übersicht!$C356=15,Datenblatt!$B$37*Datenblatt!M356^3+Datenblatt!$C$37*Datenblatt!M356^2+Datenblatt!$D$37*Datenblatt!M356+Datenblatt!$E$37,IF(Übersicht!$C356=16,Datenblatt!$B$38*Datenblatt!M356^3+Datenblatt!$C$38*Datenblatt!M356^2+Datenblatt!$D$38*Datenblatt!M356+Datenblatt!$E$38,IF(Übersicht!$C356=12,Datenblatt!$B$39*Datenblatt!M356^3+Datenblatt!$C$39*Datenblatt!M356^2+Datenblatt!$D$39*Datenblatt!M356+Datenblatt!$E$39,IF(Übersicht!$C356=11,Datenblatt!$B$40*Datenblatt!M356^3+Datenblatt!$C$40*Datenblatt!M356^2+Datenblatt!$D$40*Datenblatt!M356+Datenblatt!$E$40,0))))))))))))))))))</f>
        <v>#DIV/0!</v>
      </c>
      <c r="L356" s="3"/>
      <c r="M356" t="e">
        <f>IF(AND(Übersicht!$C356=13,Datenblatt!O356&lt;Datenblatt!$Y$3),0,IF(AND(Übersicht!$C356=14,Datenblatt!O356&lt;Datenblatt!$Y$4),0,IF(AND(Übersicht!$C356=15,Datenblatt!O356&lt;Datenblatt!$Y$5),0,IF(AND(Übersicht!$C356=16,Datenblatt!O356&lt;Datenblatt!$Y$6),0,IF(AND(Übersicht!$C356=12,Datenblatt!O356&lt;Datenblatt!$Y$7),0,IF(AND(Übersicht!$C356=11,Datenblatt!O356&lt;Datenblatt!$Y$8),0,IF(AND($C356=13,Datenblatt!O356&gt;Datenblatt!$X$3),100,IF(AND($C356=14,Datenblatt!O356&gt;Datenblatt!$X$4),100,IF(AND($C356=15,Datenblatt!O356&gt;Datenblatt!$X$5),100,IF(AND($C356=16,Datenblatt!O356&gt;Datenblatt!$X$6),100,IF(AND($C356=12,Datenblatt!O356&gt;Datenblatt!$X$7),100,IF(AND($C356=11,Datenblatt!O356&gt;Datenblatt!$X$8),100,IF(Übersicht!$C356=13,Datenblatt!$B$11*Datenblatt!O356^3+Datenblatt!$C$11*Datenblatt!O356^2+Datenblatt!$D$11*Datenblatt!O356+Datenblatt!$E$11,IF(Übersicht!$C356=14,Datenblatt!$B$12*Datenblatt!O356^3+Datenblatt!$C$12*Datenblatt!O356^2+Datenblatt!$D$12*Datenblatt!O356+Datenblatt!$E$12,IF(Übersicht!$C356=15,Datenblatt!$B$13*Datenblatt!O356^3+Datenblatt!$C$13*Datenblatt!O356^2+Datenblatt!$D$13*Datenblatt!O356+Datenblatt!$E$13,IF(Übersicht!$C356=16,Datenblatt!$B$14*Datenblatt!O356^3+Datenblatt!$C$14*Datenblatt!O356^2+Datenblatt!$D$14*Datenblatt!O356+Datenblatt!$E$14,IF(Übersicht!$C356=12,Datenblatt!$B$15*Datenblatt!O356^3+Datenblatt!$C$15*Datenblatt!O356^2+Datenblatt!$D$15*Datenblatt!O356+Datenblatt!$E$15,IF(Übersicht!$C356=11,Datenblatt!$B$16*Datenblatt!O356^3+Datenblatt!$C$16*Datenblatt!O356^2+Datenblatt!$D$16*Datenblatt!O356+Datenblatt!$E$16,0))))))))))))))))))</f>
        <v>#DIV/0!</v>
      </c>
      <c r="N356">
        <f>IF(AND($C356=13,H356&lt;Datenblatt!$AA$3),0,IF(AND($C356=14,H356&lt;Datenblatt!$AA$4),0,IF(AND($C356=15,H356&lt;Datenblatt!$AA$5),0,IF(AND($C356=16,H356&lt;Datenblatt!$AA$6),0,IF(AND($C356=12,H356&lt;Datenblatt!$AA$7),0,IF(AND($C356=11,H356&lt;Datenblatt!$AA$8),0,IF(AND($C356=13,H356&gt;Datenblatt!$Z$3),100,IF(AND($C356=14,H356&gt;Datenblatt!$Z$4),100,IF(AND($C356=15,H356&gt;Datenblatt!$Z$5),100,IF(AND($C356=16,H356&gt;Datenblatt!$Z$6),100,IF(AND($C356=12,H356&gt;Datenblatt!$Z$7),100,IF(AND($C356=11,H356&gt;Datenblatt!$Z$8),100,IF($C356=13,(Datenblatt!$B$19*Übersicht!H356^3)+(Datenblatt!$C$19*Übersicht!H356^2)+(Datenblatt!$D$19*Übersicht!H356)+Datenblatt!$E$19,IF($C356=14,(Datenblatt!$B$20*Übersicht!H356^3)+(Datenblatt!$C$20*Übersicht!H356^2)+(Datenblatt!$D$20*Übersicht!H356)+Datenblatt!$E$20,IF($C356=15,(Datenblatt!$B$21*Übersicht!H356^3)+(Datenblatt!$C$21*Übersicht!H356^2)+(Datenblatt!$D$21*Übersicht!H356)+Datenblatt!$E$21,IF($C356=16,(Datenblatt!$B$22*Übersicht!H356^3)+(Datenblatt!$C$22*Übersicht!H356^2)+(Datenblatt!$D$22*Übersicht!H356)+Datenblatt!$E$22,IF($C356=12,(Datenblatt!$B$23*Übersicht!H356^3)+(Datenblatt!$C$23*Übersicht!H356^2)+(Datenblatt!$D$23*Übersicht!H356)+Datenblatt!$E$23,IF($C356=11,(Datenblatt!$B$24*Übersicht!H356^3)+(Datenblatt!$C$24*Übersicht!H356^2)+(Datenblatt!$D$24*Übersicht!H356)+Datenblatt!$E$24,0))))))))))))))))))</f>
        <v>0</v>
      </c>
      <c r="O356">
        <f>IF(AND(I356="",C356=11),Datenblatt!$I$26,IF(AND(I356="",C356=12),Datenblatt!$I$26,IF(AND(I356="",C356=16),Datenblatt!$I$27,IF(AND(I356="",C356=15),Datenblatt!$I$26,IF(AND(I356="",C356=14),Datenblatt!$I$26,IF(AND(I356="",C356=13),Datenblatt!$I$26,IF(AND($C356=13,I356&gt;Datenblatt!$AC$3),0,IF(AND($C356=14,I356&gt;Datenblatt!$AC$4),0,IF(AND($C356=15,I356&gt;Datenblatt!$AC$5),0,IF(AND($C356=16,I356&gt;Datenblatt!$AC$6),0,IF(AND($C356=12,I356&gt;Datenblatt!$AC$7),0,IF(AND($C356=11,I356&gt;Datenblatt!$AC$8),0,IF(AND($C356=13,I356&lt;Datenblatt!$AB$3),100,IF(AND($C356=14,I356&lt;Datenblatt!$AB$4),100,IF(AND($C356=15,I356&lt;Datenblatt!$AB$5),100,IF(AND($C356=16,I356&lt;Datenblatt!$AB$6),100,IF(AND($C356=12,I356&lt;Datenblatt!$AB$7),100,IF(AND($C356=11,I356&lt;Datenblatt!$AB$8),100,IF($C356=13,(Datenblatt!$B$27*Übersicht!I356^3)+(Datenblatt!$C$27*Übersicht!I356^2)+(Datenblatt!$D$27*Übersicht!I356)+Datenblatt!$E$27,IF($C356=14,(Datenblatt!$B$28*Übersicht!I356^3)+(Datenblatt!$C$28*Übersicht!I356^2)+(Datenblatt!$D$28*Übersicht!I356)+Datenblatt!$E$28,IF($C356=15,(Datenblatt!$B$29*Übersicht!I356^3)+(Datenblatt!$C$29*Übersicht!I356^2)+(Datenblatt!$D$29*Übersicht!I356)+Datenblatt!$E$29,IF($C356=16,(Datenblatt!$B$30*Übersicht!I356^3)+(Datenblatt!$C$30*Übersicht!I356^2)+(Datenblatt!$D$30*Übersicht!I356)+Datenblatt!$E$30,IF($C356=12,(Datenblatt!$B$31*Übersicht!I356^3)+(Datenblatt!$C$31*Übersicht!I356^2)+(Datenblatt!$D$31*Übersicht!I356)+Datenblatt!$E$31,IF($C356=11,(Datenblatt!$B$32*Übersicht!I356^3)+(Datenblatt!$C$32*Übersicht!I356^2)+(Datenblatt!$D$32*Übersicht!I356)+Datenblatt!$E$32,0))))))))))))))))))))))))</f>
        <v>0</v>
      </c>
      <c r="P356">
        <f>IF(AND(I356="",C356=11),Datenblatt!$I$29,IF(AND(I356="",C356=12),Datenblatt!$I$29,IF(AND(I356="",C356=16),Datenblatt!$I$29,IF(AND(I356="",C356=15),Datenblatt!$I$29,IF(AND(I356="",C356=14),Datenblatt!$I$29,IF(AND(I356="",C356=13),Datenblatt!$I$29,IF(AND($C356=13,I356&gt;Datenblatt!$AC$3),0,IF(AND($C356=14,I356&gt;Datenblatt!$AC$4),0,IF(AND($C356=15,I356&gt;Datenblatt!$AC$5),0,IF(AND($C356=16,I356&gt;Datenblatt!$AC$6),0,IF(AND($C356=12,I356&gt;Datenblatt!$AC$7),0,IF(AND($C356=11,I356&gt;Datenblatt!$AC$8),0,IF(AND($C356=13,I356&lt;Datenblatt!$AB$3),100,IF(AND($C356=14,I356&lt;Datenblatt!$AB$4),100,IF(AND($C356=15,I356&lt;Datenblatt!$AB$5),100,IF(AND($C356=16,I356&lt;Datenblatt!$AB$6),100,IF(AND($C356=12,I356&lt;Datenblatt!$AB$7),100,IF(AND($C356=11,I356&lt;Datenblatt!$AB$8),100,IF($C356=13,(Datenblatt!$B$27*Übersicht!I356^3)+(Datenblatt!$C$27*Übersicht!I356^2)+(Datenblatt!$D$27*Übersicht!I356)+Datenblatt!$E$27,IF($C356=14,(Datenblatt!$B$28*Übersicht!I356^3)+(Datenblatt!$C$28*Übersicht!I356^2)+(Datenblatt!$D$28*Übersicht!I356)+Datenblatt!$E$28,IF($C356=15,(Datenblatt!$B$29*Übersicht!I356^3)+(Datenblatt!$C$29*Übersicht!I356^2)+(Datenblatt!$D$29*Übersicht!I356)+Datenblatt!$E$29,IF($C356=16,(Datenblatt!$B$30*Übersicht!I356^3)+(Datenblatt!$C$30*Übersicht!I356^2)+(Datenblatt!$D$30*Übersicht!I356)+Datenblatt!$E$30,IF($C356=12,(Datenblatt!$B$31*Übersicht!I356^3)+(Datenblatt!$C$31*Übersicht!I356^2)+(Datenblatt!$D$31*Übersicht!I356)+Datenblatt!$E$31,IF($C356=11,(Datenblatt!$B$32*Übersicht!I356^3)+(Datenblatt!$C$32*Übersicht!I356^2)+(Datenblatt!$D$32*Übersicht!I356)+Datenblatt!$E$32,0))))))))))))))))))))))))</f>
        <v>0</v>
      </c>
      <c r="Q356" s="2" t="e">
        <f t="shared" si="20"/>
        <v>#DIV/0!</v>
      </c>
      <c r="R356" s="2" t="e">
        <f t="shared" si="21"/>
        <v>#DIV/0!</v>
      </c>
      <c r="T356" s="2"/>
      <c r="U356" s="2">
        <f>Datenblatt!$I$10</f>
        <v>63</v>
      </c>
      <c r="V356" s="2">
        <f>Datenblatt!$I$18</f>
        <v>62</v>
      </c>
      <c r="W356" s="2">
        <f>Datenblatt!$I$26</f>
        <v>56</v>
      </c>
      <c r="X356" s="2">
        <f>Datenblatt!$I$34</f>
        <v>58</v>
      </c>
      <c r="Y356" s="7" t="e">
        <f t="shared" si="22"/>
        <v>#DIV/0!</v>
      </c>
      <c r="AA356" s="2">
        <f>Datenblatt!$I$5</f>
        <v>73</v>
      </c>
      <c r="AB356">
        <f>Datenblatt!$I$13</f>
        <v>80</v>
      </c>
      <c r="AC356">
        <f>Datenblatt!$I$21</f>
        <v>80</v>
      </c>
      <c r="AD356">
        <f>Datenblatt!$I$29</f>
        <v>71</v>
      </c>
      <c r="AE356">
        <f>Datenblatt!$I$37</f>
        <v>75</v>
      </c>
      <c r="AF356" s="7" t="e">
        <f t="shared" si="23"/>
        <v>#DIV/0!</v>
      </c>
    </row>
    <row r="357" spans="11:32" ht="18.75" x14ac:dyDescent="0.3">
      <c r="K357" s="3" t="e">
        <f>IF(AND($C357=13,Datenblatt!M357&lt;Datenblatt!$S$3),0,IF(AND($C357=14,Datenblatt!M357&lt;Datenblatt!$S$4),0,IF(AND($C357=15,Datenblatt!M357&lt;Datenblatt!$S$5),0,IF(AND($C357=16,Datenblatt!M357&lt;Datenblatt!$S$6),0,IF(AND($C357=12,Datenblatt!M357&lt;Datenblatt!$S$7),0,IF(AND($C357=11,Datenblatt!M357&lt;Datenblatt!$S$8),0,IF(AND($C357=13,Datenblatt!M357&gt;Datenblatt!$R$3),100,IF(AND($C357=14,Datenblatt!M357&gt;Datenblatt!$R$4),100,IF(AND($C357=15,Datenblatt!M357&gt;Datenblatt!$R$5),100,IF(AND($C357=16,Datenblatt!M357&gt;Datenblatt!$R$6),100,IF(AND($C357=12,Datenblatt!M357&gt;Datenblatt!$R$7),100,IF(AND($C357=11,Datenblatt!M357&gt;Datenblatt!$R$8),100,IF(Übersicht!$C357=13,Datenblatt!$B$35*Datenblatt!M357^3+Datenblatt!$C$35*Datenblatt!M357^2+Datenblatt!$D$35*Datenblatt!M357+Datenblatt!$E$35,IF(Übersicht!$C357=14,Datenblatt!$B$36*Datenblatt!M357^3+Datenblatt!$C$36*Datenblatt!M357^2+Datenblatt!$D$36*Datenblatt!M357+Datenblatt!$E$36,IF(Übersicht!$C357=15,Datenblatt!$B$37*Datenblatt!M357^3+Datenblatt!$C$37*Datenblatt!M357^2+Datenblatt!$D$37*Datenblatt!M357+Datenblatt!$E$37,IF(Übersicht!$C357=16,Datenblatt!$B$38*Datenblatt!M357^3+Datenblatt!$C$38*Datenblatt!M357^2+Datenblatt!$D$38*Datenblatt!M357+Datenblatt!$E$38,IF(Übersicht!$C357=12,Datenblatt!$B$39*Datenblatt!M357^3+Datenblatt!$C$39*Datenblatt!M357^2+Datenblatt!$D$39*Datenblatt!M357+Datenblatt!$E$39,IF(Übersicht!$C357=11,Datenblatt!$B$40*Datenblatt!M357^3+Datenblatt!$C$40*Datenblatt!M357^2+Datenblatt!$D$40*Datenblatt!M357+Datenblatt!$E$40,0))))))))))))))))))</f>
        <v>#DIV/0!</v>
      </c>
      <c r="L357" s="3"/>
      <c r="M357" t="e">
        <f>IF(AND(Übersicht!$C357=13,Datenblatt!O357&lt;Datenblatt!$Y$3),0,IF(AND(Übersicht!$C357=14,Datenblatt!O357&lt;Datenblatt!$Y$4),0,IF(AND(Übersicht!$C357=15,Datenblatt!O357&lt;Datenblatt!$Y$5),0,IF(AND(Übersicht!$C357=16,Datenblatt!O357&lt;Datenblatt!$Y$6),0,IF(AND(Übersicht!$C357=12,Datenblatt!O357&lt;Datenblatt!$Y$7),0,IF(AND(Übersicht!$C357=11,Datenblatt!O357&lt;Datenblatt!$Y$8),0,IF(AND($C357=13,Datenblatt!O357&gt;Datenblatt!$X$3),100,IF(AND($C357=14,Datenblatt!O357&gt;Datenblatt!$X$4),100,IF(AND($C357=15,Datenblatt!O357&gt;Datenblatt!$X$5),100,IF(AND($C357=16,Datenblatt!O357&gt;Datenblatt!$X$6),100,IF(AND($C357=12,Datenblatt!O357&gt;Datenblatt!$X$7),100,IF(AND($C357=11,Datenblatt!O357&gt;Datenblatt!$X$8),100,IF(Übersicht!$C357=13,Datenblatt!$B$11*Datenblatt!O357^3+Datenblatt!$C$11*Datenblatt!O357^2+Datenblatt!$D$11*Datenblatt!O357+Datenblatt!$E$11,IF(Übersicht!$C357=14,Datenblatt!$B$12*Datenblatt!O357^3+Datenblatt!$C$12*Datenblatt!O357^2+Datenblatt!$D$12*Datenblatt!O357+Datenblatt!$E$12,IF(Übersicht!$C357=15,Datenblatt!$B$13*Datenblatt!O357^3+Datenblatt!$C$13*Datenblatt!O357^2+Datenblatt!$D$13*Datenblatt!O357+Datenblatt!$E$13,IF(Übersicht!$C357=16,Datenblatt!$B$14*Datenblatt!O357^3+Datenblatt!$C$14*Datenblatt!O357^2+Datenblatt!$D$14*Datenblatt!O357+Datenblatt!$E$14,IF(Übersicht!$C357=12,Datenblatt!$B$15*Datenblatt!O357^3+Datenblatt!$C$15*Datenblatt!O357^2+Datenblatt!$D$15*Datenblatt!O357+Datenblatt!$E$15,IF(Übersicht!$C357=11,Datenblatt!$B$16*Datenblatt!O357^3+Datenblatt!$C$16*Datenblatt!O357^2+Datenblatt!$D$16*Datenblatt!O357+Datenblatt!$E$16,0))))))))))))))))))</f>
        <v>#DIV/0!</v>
      </c>
      <c r="N357">
        <f>IF(AND($C357=13,H357&lt;Datenblatt!$AA$3),0,IF(AND($C357=14,H357&lt;Datenblatt!$AA$4),0,IF(AND($C357=15,H357&lt;Datenblatt!$AA$5),0,IF(AND($C357=16,H357&lt;Datenblatt!$AA$6),0,IF(AND($C357=12,H357&lt;Datenblatt!$AA$7),0,IF(AND($C357=11,H357&lt;Datenblatt!$AA$8),0,IF(AND($C357=13,H357&gt;Datenblatt!$Z$3),100,IF(AND($C357=14,H357&gt;Datenblatt!$Z$4),100,IF(AND($C357=15,H357&gt;Datenblatt!$Z$5),100,IF(AND($C357=16,H357&gt;Datenblatt!$Z$6),100,IF(AND($C357=12,H357&gt;Datenblatt!$Z$7),100,IF(AND($C357=11,H357&gt;Datenblatt!$Z$8),100,IF($C357=13,(Datenblatt!$B$19*Übersicht!H357^3)+(Datenblatt!$C$19*Übersicht!H357^2)+(Datenblatt!$D$19*Übersicht!H357)+Datenblatt!$E$19,IF($C357=14,(Datenblatt!$B$20*Übersicht!H357^3)+(Datenblatt!$C$20*Übersicht!H357^2)+(Datenblatt!$D$20*Übersicht!H357)+Datenblatt!$E$20,IF($C357=15,(Datenblatt!$B$21*Übersicht!H357^3)+(Datenblatt!$C$21*Übersicht!H357^2)+(Datenblatt!$D$21*Übersicht!H357)+Datenblatt!$E$21,IF($C357=16,(Datenblatt!$B$22*Übersicht!H357^3)+(Datenblatt!$C$22*Übersicht!H357^2)+(Datenblatt!$D$22*Übersicht!H357)+Datenblatt!$E$22,IF($C357=12,(Datenblatt!$B$23*Übersicht!H357^3)+(Datenblatt!$C$23*Übersicht!H357^2)+(Datenblatt!$D$23*Übersicht!H357)+Datenblatt!$E$23,IF($C357=11,(Datenblatt!$B$24*Übersicht!H357^3)+(Datenblatt!$C$24*Übersicht!H357^2)+(Datenblatt!$D$24*Übersicht!H357)+Datenblatt!$E$24,0))))))))))))))))))</f>
        <v>0</v>
      </c>
      <c r="O357">
        <f>IF(AND(I357="",C357=11),Datenblatt!$I$26,IF(AND(I357="",C357=12),Datenblatt!$I$26,IF(AND(I357="",C357=16),Datenblatt!$I$27,IF(AND(I357="",C357=15),Datenblatt!$I$26,IF(AND(I357="",C357=14),Datenblatt!$I$26,IF(AND(I357="",C357=13),Datenblatt!$I$26,IF(AND($C357=13,I357&gt;Datenblatt!$AC$3),0,IF(AND($C357=14,I357&gt;Datenblatt!$AC$4),0,IF(AND($C357=15,I357&gt;Datenblatt!$AC$5),0,IF(AND($C357=16,I357&gt;Datenblatt!$AC$6),0,IF(AND($C357=12,I357&gt;Datenblatt!$AC$7),0,IF(AND($C357=11,I357&gt;Datenblatt!$AC$8),0,IF(AND($C357=13,I357&lt;Datenblatt!$AB$3),100,IF(AND($C357=14,I357&lt;Datenblatt!$AB$4),100,IF(AND($C357=15,I357&lt;Datenblatt!$AB$5),100,IF(AND($C357=16,I357&lt;Datenblatt!$AB$6),100,IF(AND($C357=12,I357&lt;Datenblatt!$AB$7),100,IF(AND($C357=11,I357&lt;Datenblatt!$AB$8),100,IF($C357=13,(Datenblatt!$B$27*Übersicht!I357^3)+(Datenblatt!$C$27*Übersicht!I357^2)+(Datenblatt!$D$27*Übersicht!I357)+Datenblatt!$E$27,IF($C357=14,(Datenblatt!$B$28*Übersicht!I357^3)+(Datenblatt!$C$28*Übersicht!I357^2)+(Datenblatt!$D$28*Übersicht!I357)+Datenblatt!$E$28,IF($C357=15,(Datenblatt!$B$29*Übersicht!I357^3)+(Datenblatt!$C$29*Übersicht!I357^2)+(Datenblatt!$D$29*Übersicht!I357)+Datenblatt!$E$29,IF($C357=16,(Datenblatt!$B$30*Übersicht!I357^3)+(Datenblatt!$C$30*Übersicht!I357^2)+(Datenblatt!$D$30*Übersicht!I357)+Datenblatt!$E$30,IF($C357=12,(Datenblatt!$B$31*Übersicht!I357^3)+(Datenblatt!$C$31*Übersicht!I357^2)+(Datenblatt!$D$31*Übersicht!I357)+Datenblatt!$E$31,IF($C357=11,(Datenblatt!$B$32*Übersicht!I357^3)+(Datenblatt!$C$32*Übersicht!I357^2)+(Datenblatt!$D$32*Übersicht!I357)+Datenblatt!$E$32,0))))))))))))))))))))))))</f>
        <v>0</v>
      </c>
      <c r="P357">
        <f>IF(AND(I357="",C357=11),Datenblatt!$I$29,IF(AND(I357="",C357=12),Datenblatt!$I$29,IF(AND(I357="",C357=16),Datenblatt!$I$29,IF(AND(I357="",C357=15),Datenblatt!$I$29,IF(AND(I357="",C357=14),Datenblatt!$I$29,IF(AND(I357="",C357=13),Datenblatt!$I$29,IF(AND($C357=13,I357&gt;Datenblatt!$AC$3),0,IF(AND($C357=14,I357&gt;Datenblatt!$AC$4),0,IF(AND($C357=15,I357&gt;Datenblatt!$AC$5),0,IF(AND($C357=16,I357&gt;Datenblatt!$AC$6),0,IF(AND($C357=12,I357&gt;Datenblatt!$AC$7),0,IF(AND($C357=11,I357&gt;Datenblatt!$AC$8),0,IF(AND($C357=13,I357&lt;Datenblatt!$AB$3),100,IF(AND($C357=14,I357&lt;Datenblatt!$AB$4),100,IF(AND($C357=15,I357&lt;Datenblatt!$AB$5),100,IF(AND($C357=16,I357&lt;Datenblatt!$AB$6),100,IF(AND($C357=12,I357&lt;Datenblatt!$AB$7),100,IF(AND($C357=11,I357&lt;Datenblatt!$AB$8),100,IF($C357=13,(Datenblatt!$B$27*Übersicht!I357^3)+(Datenblatt!$C$27*Übersicht!I357^2)+(Datenblatt!$D$27*Übersicht!I357)+Datenblatt!$E$27,IF($C357=14,(Datenblatt!$B$28*Übersicht!I357^3)+(Datenblatt!$C$28*Übersicht!I357^2)+(Datenblatt!$D$28*Übersicht!I357)+Datenblatt!$E$28,IF($C357=15,(Datenblatt!$B$29*Übersicht!I357^3)+(Datenblatt!$C$29*Übersicht!I357^2)+(Datenblatt!$D$29*Übersicht!I357)+Datenblatt!$E$29,IF($C357=16,(Datenblatt!$B$30*Übersicht!I357^3)+(Datenblatt!$C$30*Übersicht!I357^2)+(Datenblatt!$D$30*Übersicht!I357)+Datenblatt!$E$30,IF($C357=12,(Datenblatt!$B$31*Übersicht!I357^3)+(Datenblatt!$C$31*Übersicht!I357^2)+(Datenblatt!$D$31*Übersicht!I357)+Datenblatt!$E$31,IF($C357=11,(Datenblatt!$B$32*Übersicht!I357^3)+(Datenblatt!$C$32*Übersicht!I357^2)+(Datenblatt!$D$32*Übersicht!I357)+Datenblatt!$E$32,0))))))))))))))))))))))))</f>
        <v>0</v>
      </c>
      <c r="Q357" s="2" t="e">
        <f t="shared" si="20"/>
        <v>#DIV/0!</v>
      </c>
      <c r="R357" s="2" t="e">
        <f t="shared" si="21"/>
        <v>#DIV/0!</v>
      </c>
      <c r="T357" s="2"/>
      <c r="U357" s="2">
        <f>Datenblatt!$I$10</f>
        <v>63</v>
      </c>
      <c r="V357" s="2">
        <f>Datenblatt!$I$18</f>
        <v>62</v>
      </c>
      <c r="W357" s="2">
        <f>Datenblatt!$I$26</f>
        <v>56</v>
      </c>
      <c r="X357" s="2">
        <f>Datenblatt!$I$34</f>
        <v>58</v>
      </c>
      <c r="Y357" s="7" t="e">
        <f t="shared" si="22"/>
        <v>#DIV/0!</v>
      </c>
      <c r="AA357" s="2">
        <f>Datenblatt!$I$5</f>
        <v>73</v>
      </c>
      <c r="AB357">
        <f>Datenblatt!$I$13</f>
        <v>80</v>
      </c>
      <c r="AC357">
        <f>Datenblatt!$I$21</f>
        <v>80</v>
      </c>
      <c r="AD357">
        <f>Datenblatt!$I$29</f>
        <v>71</v>
      </c>
      <c r="AE357">
        <f>Datenblatt!$I$37</f>
        <v>75</v>
      </c>
      <c r="AF357" s="7" t="e">
        <f t="shared" si="23"/>
        <v>#DIV/0!</v>
      </c>
    </row>
    <row r="358" spans="11:32" ht="18.75" x14ac:dyDescent="0.3">
      <c r="K358" s="3" t="e">
        <f>IF(AND($C358=13,Datenblatt!M358&lt;Datenblatt!$S$3),0,IF(AND($C358=14,Datenblatt!M358&lt;Datenblatt!$S$4),0,IF(AND($C358=15,Datenblatt!M358&lt;Datenblatt!$S$5),0,IF(AND($C358=16,Datenblatt!M358&lt;Datenblatt!$S$6),0,IF(AND($C358=12,Datenblatt!M358&lt;Datenblatt!$S$7),0,IF(AND($C358=11,Datenblatt!M358&lt;Datenblatt!$S$8),0,IF(AND($C358=13,Datenblatt!M358&gt;Datenblatt!$R$3),100,IF(AND($C358=14,Datenblatt!M358&gt;Datenblatt!$R$4),100,IF(AND($C358=15,Datenblatt!M358&gt;Datenblatt!$R$5),100,IF(AND($C358=16,Datenblatt!M358&gt;Datenblatt!$R$6),100,IF(AND($C358=12,Datenblatt!M358&gt;Datenblatt!$R$7),100,IF(AND($C358=11,Datenblatt!M358&gt;Datenblatt!$R$8),100,IF(Übersicht!$C358=13,Datenblatt!$B$35*Datenblatt!M358^3+Datenblatt!$C$35*Datenblatt!M358^2+Datenblatt!$D$35*Datenblatt!M358+Datenblatt!$E$35,IF(Übersicht!$C358=14,Datenblatt!$B$36*Datenblatt!M358^3+Datenblatt!$C$36*Datenblatt!M358^2+Datenblatt!$D$36*Datenblatt!M358+Datenblatt!$E$36,IF(Übersicht!$C358=15,Datenblatt!$B$37*Datenblatt!M358^3+Datenblatt!$C$37*Datenblatt!M358^2+Datenblatt!$D$37*Datenblatt!M358+Datenblatt!$E$37,IF(Übersicht!$C358=16,Datenblatt!$B$38*Datenblatt!M358^3+Datenblatt!$C$38*Datenblatt!M358^2+Datenblatt!$D$38*Datenblatt!M358+Datenblatt!$E$38,IF(Übersicht!$C358=12,Datenblatt!$B$39*Datenblatt!M358^3+Datenblatt!$C$39*Datenblatt!M358^2+Datenblatt!$D$39*Datenblatt!M358+Datenblatt!$E$39,IF(Übersicht!$C358=11,Datenblatt!$B$40*Datenblatt!M358^3+Datenblatt!$C$40*Datenblatt!M358^2+Datenblatt!$D$40*Datenblatt!M358+Datenblatt!$E$40,0))))))))))))))))))</f>
        <v>#DIV/0!</v>
      </c>
      <c r="L358" s="3"/>
      <c r="M358" t="e">
        <f>IF(AND(Übersicht!$C358=13,Datenblatt!O358&lt;Datenblatt!$Y$3),0,IF(AND(Übersicht!$C358=14,Datenblatt!O358&lt;Datenblatt!$Y$4),0,IF(AND(Übersicht!$C358=15,Datenblatt!O358&lt;Datenblatt!$Y$5),0,IF(AND(Übersicht!$C358=16,Datenblatt!O358&lt;Datenblatt!$Y$6),0,IF(AND(Übersicht!$C358=12,Datenblatt!O358&lt;Datenblatt!$Y$7),0,IF(AND(Übersicht!$C358=11,Datenblatt!O358&lt;Datenblatt!$Y$8),0,IF(AND($C358=13,Datenblatt!O358&gt;Datenblatt!$X$3),100,IF(AND($C358=14,Datenblatt!O358&gt;Datenblatt!$X$4),100,IF(AND($C358=15,Datenblatt!O358&gt;Datenblatt!$X$5),100,IF(AND($C358=16,Datenblatt!O358&gt;Datenblatt!$X$6),100,IF(AND($C358=12,Datenblatt!O358&gt;Datenblatt!$X$7),100,IF(AND($C358=11,Datenblatt!O358&gt;Datenblatt!$X$8),100,IF(Übersicht!$C358=13,Datenblatt!$B$11*Datenblatt!O358^3+Datenblatt!$C$11*Datenblatt!O358^2+Datenblatt!$D$11*Datenblatt!O358+Datenblatt!$E$11,IF(Übersicht!$C358=14,Datenblatt!$B$12*Datenblatt!O358^3+Datenblatt!$C$12*Datenblatt!O358^2+Datenblatt!$D$12*Datenblatt!O358+Datenblatt!$E$12,IF(Übersicht!$C358=15,Datenblatt!$B$13*Datenblatt!O358^3+Datenblatt!$C$13*Datenblatt!O358^2+Datenblatt!$D$13*Datenblatt!O358+Datenblatt!$E$13,IF(Übersicht!$C358=16,Datenblatt!$B$14*Datenblatt!O358^3+Datenblatt!$C$14*Datenblatt!O358^2+Datenblatt!$D$14*Datenblatt!O358+Datenblatt!$E$14,IF(Übersicht!$C358=12,Datenblatt!$B$15*Datenblatt!O358^3+Datenblatt!$C$15*Datenblatt!O358^2+Datenblatt!$D$15*Datenblatt!O358+Datenblatt!$E$15,IF(Übersicht!$C358=11,Datenblatt!$B$16*Datenblatt!O358^3+Datenblatt!$C$16*Datenblatt!O358^2+Datenblatt!$D$16*Datenblatt!O358+Datenblatt!$E$16,0))))))))))))))))))</f>
        <v>#DIV/0!</v>
      </c>
      <c r="N358">
        <f>IF(AND($C358=13,H358&lt;Datenblatt!$AA$3),0,IF(AND($C358=14,H358&lt;Datenblatt!$AA$4),0,IF(AND($C358=15,H358&lt;Datenblatt!$AA$5),0,IF(AND($C358=16,H358&lt;Datenblatt!$AA$6),0,IF(AND($C358=12,H358&lt;Datenblatt!$AA$7),0,IF(AND($C358=11,H358&lt;Datenblatt!$AA$8),0,IF(AND($C358=13,H358&gt;Datenblatt!$Z$3),100,IF(AND($C358=14,H358&gt;Datenblatt!$Z$4),100,IF(AND($C358=15,H358&gt;Datenblatt!$Z$5),100,IF(AND($C358=16,H358&gt;Datenblatt!$Z$6),100,IF(AND($C358=12,H358&gt;Datenblatt!$Z$7),100,IF(AND($C358=11,H358&gt;Datenblatt!$Z$8),100,IF($C358=13,(Datenblatt!$B$19*Übersicht!H358^3)+(Datenblatt!$C$19*Übersicht!H358^2)+(Datenblatt!$D$19*Übersicht!H358)+Datenblatt!$E$19,IF($C358=14,(Datenblatt!$B$20*Übersicht!H358^3)+(Datenblatt!$C$20*Übersicht!H358^2)+(Datenblatt!$D$20*Übersicht!H358)+Datenblatt!$E$20,IF($C358=15,(Datenblatt!$B$21*Übersicht!H358^3)+(Datenblatt!$C$21*Übersicht!H358^2)+(Datenblatt!$D$21*Übersicht!H358)+Datenblatt!$E$21,IF($C358=16,(Datenblatt!$B$22*Übersicht!H358^3)+(Datenblatt!$C$22*Übersicht!H358^2)+(Datenblatt!$D$22*Übersicht!H358)+Datenblatt!$E$22,IF($C358=12,(Datenblatt!$B$23*Übersicht!H358^3)+(Datenblatt!$C$23*Übersicht!H358^2)+(Datenblatt!$D$23*Übersicht!H358)+Datenblatt!$E$23,IF($C358=11,(Datenblatt!$B$24*Übersicht!H358^3)+(Datenblatt!$C$24*Übersicht!H358^2)+(Datenblatt!$D$24*Übersicht!H358)+Datenblatt!$E$24,0))))))))))))))))))</f>
        <v>0</v>
      </c>
      <c r="O358">
        <f>IF(AND(I358="",C358=11),Datenblatt!$I$26,IF(AND(I358="",C358=12),Datenblatt!$I$26,IF(AND(I358="",C358=16),Datenblatt!$I$27,IF(AND(I358="",C358=15),Datenblatt!$I$26,IF(AND(I358="",C358=14),Datenblatt!$I$26,IF(AND(I358="",C358=13),Datenblatt!$I$26,IF(AND($C358=13,I358&gt;Datenblatt!$AC$3),0,IF(AND($C358=14,I358&gt;Datenblatt!$AC$4),0,IF(AND($C358=15,I358&gt;Datenblatt!$AC$5),0,IF(AND($C358=16,I358&gt;Datenblatt!$AC$6),0,IF(AND($C358=12,I358&gt;Datenblatt!$AC$7),0,IF(AND($C358=11,I358&gt;Datenblatt!$AC$8),0,IF(AND($C358=13,I358&lt;Datenblatt!$AB$3),100,IF(AND($C358=14,I358&lt;Datenblatt!$AB$4),100,IF(AND($C358=15,I358&lt;Datenblatt!$AB$5),100,IF(AND($C358=16,I358&lt;Datenblatt!$AB$6),100,IF(AND($C358=12,I358&lt;Datenblatt!$AB$7),100,IF(AND($C358=11,I358&lt;Datenblatt!$AB$8),100,IF($C358=13,(Datenblatt!$B$27*Übersicht!I358^3)+(Datenblatt!$C$27*Übersicht!I358^2)+(Datenblatt!$D$27*Übersicht!I358)+Datenblatt!$E$27,IF($C358=14,(Datenblatt!$B$28*Übersicht!I358^3)+(Datenblatt!$C$28*Übersicht!I358^2)+(Datenblatt!$D$28*Übersicht!I358)+Datenblatt!$E$28,IF($C358=15,(Datenblatt!$B$29*Übersicht!I358^3)+(Datenblatt!$C$29*Übersicht!I358^2)+(Datenblatt!$D$29*Übersicht!I358)+Datenblatt!$E$29,IF($C358=16,(Datenblatt!$B$30*Übersicht!I358^3)+(Datenblatt!$C$30*Übersicht!I358^2)+(Datenblatt!$D$30*Übersicht!I358)+Datenblatt!$E$30,IF($C358=12,(Datenblatt!$B$31*Übersicht!I358^3)+(Datenblatt!$C$31*Übersicht!I358^2)+(Datenblatt!$D$31*Übersicht!I358)+Datenblatt!$E$31,IF($C358=11,(Datenblatt!$B$32*Übersicht!I358^3)+(Datenblatt!$C$32*Übersicht!I358^2)+(Datenblatt!$D$32*Übersicht!I358)+Datenblatt!$E$32,0))))))))))))))))))))))))</f>
        <v>0</v>
      </c>
      <c r="P358">
        <f>IF(AND(I358="",C358=11),Datenblatt!$I$29,IF(AND(I358="",C358=12),Datenblatt!$I$29,IF(AND(I358="",C358=16),Datenblatt!$I$29,IF(AND(I358="",C358=15),Datenblatt!$I$29,IF(AND(I358="",C358=14),Datenblatt!$I$29,IF(AND(I358="",C358=13),Datenblatt!$I$29,IF(AND($C358=13,I358&gt;Datenblatt!$AC$3),0,IF(AND($C358=14,I358&gt;Datenblatt!$AC$4),0,IF(AND($C358=15,I358&gt;Datenblatt!$AC$5),0,IF(AND($C358=16,I358&gt;Datenblatt!$AC$6),0,IF(AND($C358=12,I358&gt;Datenblatt!$AC$7),0,IF(AND($C358=11,I358&gt;Datenblatt!$AC$8),0,IF(AND($C358=13,I358&lt;Datenblatt!$AB$3),100,IF(AND($C358=14,I358&lt;Datenblatt!$AB$4),100,IF(AND($C358=15,I358&lt;Datenblatt!$AB$5),100,IF(AND($C358=16,I358&lt;Datenblatt!$AB$6),100,IF(AND($C358=12,I358&lt;Datenblatt!$AB$7),100,IF(AND($C358=11,I358&lt;Datenblatt!$AB$8),100,IF($C358=13,(Datenblatt!$B$27*Übersicht!I358^3)+(Datenblatt!$C$27*Übersicht!I358^2)+(Datenblatt!$D$27*Übersicht!I358)+Datenblatt!$E$27,IF($C358=14,(Datenblatt!$B$28*Übersicht!I358^3)+(Datenblatt!$C$28*Übersicht!I358^2)+(Datenblatt!$D$28*Übersicht!I358)+Datenblatt!$E$28,IF($C358=15,(Datenblatt!$B$29*Übersicht!I358^3)+(Datenblatt!$C$29*Übersicht!I358^2)+(Datenblatt!$D$29*Übersicht!I358)+Datenblatt!$E$29,IF($C358=16,(Datenblatt!$B$30*Übersicht!I358^3)+(Datenblatt!$C$30*Übersicht!I358^2)+(Datenblatt!$D$30*Übersicht!I358)+Datenblatt!$E$30,IF($C358=12,(Datenblatt!$B$31*Übersicht!I358^3)+(Datenblatt!$C$31*Übersicht!I358^2)+(Datenblatt!$D$31*Übersicht!I358)+Datenblatt!$E$31,IF($C358=11,(Datenblatt!$B$32*Übersicht!I358^3)+(Datenblatt!$C$32*Übersicht!I358^2)+(Datenblatt!$D$32*Übersicht!I358)+Datenblatt!$E$32,0))))))))))))))))))))))))</f>
        <v>0</v>
      </c>
      <c r="Q358" s="2" t="e">
        <f t="shared" si="20"/>
        <v>#DIV/0!</v>
      </c>
      <c r="R358" s="2" t="e">
        <f t="shared" si="21"/>
        <v>#DIV/0!</v>
      </c>
      <c r="T358" s="2"/>
      <c r="U358" s="2">
        <f>Datenblatt!$I$10</f>
        <v>63</v>
      </c>
      <c r="V358" s="2">
        <f>Datenblatt!$I$18</f>
        <v>62</v>
      </c>
      <c r="W358" s="2">
        <f>Datenblatt!$I$26</f>
        <v>56</v>
      </c>
      <c r="X358" s="2">
        <f>Datenblatt!$I$34</f>
        <v>58</v>
      </c>
      <c r="Y358" s="7" t="e">
        <f t="shared" si="22"/>
        <v>#DIV/0!</v>
      </c>
      <c r="AA358" s="2">
        <f>Datenblatt!$I$5</f>
        <v>73</v>
      </c>
      <c r="AB358">
        <f>Datenblatt!$I$13</f>
        <v>80</v>
      </c>
      <c r="AC358">
        <f>Datenblatt!$I$21</f>
        <v>80</v>
      </c>
      <c r="AD358">
        <f>Datenblatt!$I$29</f>
        <v>71</v>
      </c>
      <c r="AE358">
        <f>Datenblatt!$I$37</f>
        <v>75</v>
      </c>
      <c r="AF358" s="7" t="e">
        <f t="shared" si="23"/>
        <v>#DIV/0!</v>
      </c>
    </row>
    <row r="359" spans="11:32" ht="18.75" x14ac:dyDescent="0.3">
      <c r="K359" s="3" t="e">
        <f>IF(AND($C359=13,Datenblatt!M359&lt;Datenblatt!$S$3),0,IF(AND($C359=14,Datenblatt!M359&lt;Datenblatt!$S$4),0,IF(AND($C359=15,Datenblatt!M359&lt;Datenblatt!$S$5),0,IF(AND($C359=16,Datenblatt!M359&lt;Datenblatt!$S$6),0,IF(AND($C359=12,Datenblatt!M359&lt;Datenblatt!$S$7),0,IF(AND($C359=11,Datenblatt!M359&lt;Datenblatt!$S$8),0,IF(AND($C359=13,Datenblatt!M359&gt;Datenblatt!$R$3),100,IF(AND($C359=14,Datenblatt!M359&gt;Datenblatt!$R$4),100,IF(AND($C359=15,Datenblatt!M359&gt;Datenblatt!$R$5),100,IF(AND($C359=16,Datenblatt!M359&gt;Datenblatt!$R$6),100,IF(AND($C359=12,Datenblatt!M359&gt;Datenblatt!$R$7),100,IF(AND($C359=11,Datenblatt!M359&gt;Datenblatt!$R$8),100,IF(Übersicht!$C359=13,Datenblatt!$B$35*Datenblatt!M359^3+Datenblatt!$C$35*Datenblatt!M359^2+Datenblatt!$D$35*Datenblatt!M359+Datenblatt!$E$35,IF(Übersicht!$C359=14,Datenblatt!$B$36*Datenblatt!M359^3+Datenblatt!$C$36*Datenblatt!M359^2+Datenblatt!$D$36*Datenblatt!M359+Datenblatt!$E$36,IF(Übersicht!$C359=15,Datenblatt!$B$37*Datenblatt!M359^3+Datenblatt!$C$37*Datenblatt!M359^2+Datenblatt!$D$37*Datenblatt!M359+Datenblatt!$E$37,IF(Übersicht!$C359=16,Datenblatt!$B$38*Datenblatt!M359^3+Datenblatt!$C$38*Datenblatt!M359^2+Datenblatt!$D$38*Datenblatt!M359+Datenblatt!$E$38,IF(Übersicht!$C359=12,Datenblatt!$B$39*Datenblatt!M359^3+Datenblatt!$C$39*Datenblatt!M359^2+Datenblatt!$D$39*Datenblatt!M359+Datenblatt!$E$39,IF(Übersicht!$C359=11,Datenblatt!$B$40*Datenblatt!M359^3+Datenblatt!$C$40*Datenblatt!M359^2+Datenblatt!$D$40*Datenblatt!M359+Datenblatt!$E$40,0))))))))))))))))))</f>
        <v>#DIV/0!</v>
      </c>
      <c r="L359" s="3"/>
      <c r="M359" t="e">
        <f>IF(AND(Übersicht!$C359=13,Datenblatt!O359&lt;Datenblatt!$Y$3),0,IF(AND(Übersicht!$C359=14,Datenblatt!O359&lt;Datenblatt!$Y$4),0,IF(AND(Übersicht!$C359=15,Datenblatt!O359&lt;Datenblatt!$Y$5),0,IF(AND(Übersicht!$C359=16,Datenblatt!O359&lt;Datenblatt!$Y$6),0,IF(AND(Übersicht!$C359=12,Datenblatt!O359&lt;Datenblatt!$Y$7),0,IF(AND(Übersicht!$C359=11,Datenblatt!O359&lt;Datenblatt!$Y$8),0,IF(AND($C359=13,Datenblatt!O359&gt;Datenblatt!$X$3),100,IF(AND($C359=14,Datenblatt!O359&gt;Datenblatt!$X$4),100,IF(AND($C359=15,Datenblatt!O359&gt;Datenblatt!$X$5),100,IF(AND($C359=16,Datenblatt!O359&gt;Datenblatt!$X$6),100,IF(AND($C359=12,Datenblatt!O359&gt;Datenblatt!$X$7),100,IF(AND($C359=11,Datenblatt!O359&gt;Datenblatt!$X$8),100,IF(Übersicht!$C359=13,Datenblatt!$B$11*Datenblatt!O359^3+Datenblatt!$C$11*Datenblatt!O359^2+Datenblatt!$D$11*Datenblatt!O359+Datenblatt!$E$11,IF(Übersicht!$C359=14,Datenblatt!$B$12*Datenblatt!O359^3+Datenblatt!$C$12*Datenblatt!O359^2+Datenblatt!$D$12*Datenblatt!O359+Datenblatt!$E$12,IF(Übersicht!$C359=15,Datenblatt!$B$13*Datenblatt!O359^3+Datenblatt!$C$13*Datenblatt!O359^2+Datenblatt!$D$13*Datenblatt!O359+Datenblatt!$E$13,IF(Übersicht!$C359=16,Datenblatt!$B$14*Datenblatt!O359^3+Datenblatt!$C$14*Datenblatt!O359^2+Datenblatt!$D$14*Datenblatt!O359+Datenblatt!$E$14,IF(Übersicht!$C359=12,Datenblatt!$B$15*Datenblatt!O359^3+Datenblatt!$C$15*Datenblatt!O359^2+Datenblatt!$D$15*Datenblatt!O359+Datenblatt!$E$15,IF(Übersicht!$C359=11,Datenblatt!$B$16*Datenblatt!O359^3+Datenblatt!$C$16*Datenblatt!O359^2+Datenblatt!$D$16*Datenblatt!O359+Datenblatt!$E$16,0))))))))))))))))))</f>
        <v>#DIV/0!</v>
      </c>
      <c r="N359">
        <f>IF(AND($C359=13,H359&lt;Datenblatt!$AA$3),0,IF(AND($C359=14,H359&lt;Datenblatt!$AA$4),0,IF(AND($C359=15,H359&lt;Datenblatt!$AA$5),0,IF(AND($C359=16,H359&lt;Datenblatt!$AA$6),0,IF(AND($C359=12,H359&lt;Datenblatt!$AA$7),0,IF(AND($C359=11,H359&lt;Datenblatt!$AA$8),0,IF(AND($C359=13,H359&gt;Datenblatt!$Z$3),100,IF(AND($C359=14,H359&gt;Datenblatt!$Z$4),100,IF(AND($C359=15,H359&gt;Datenblatt!$Z$5),100,IF(AND($C359=16,H359&gt;Datenblatt!$Z$6),100,IF(AND($C359=12,H359&gt;Datenblatt!$Z$7),100,IF(AND($C359=11,H359&gt;Datenblatt!$Z$8),100,IF($C359=13,(Datenblatt!$B$19*Übersicht!H359^3)+(Datenblatt!$C$19*Übersicht!H359^2)+(Datenblatt!$D$19*Übersicht!H359)+Datenblatt!$E$19,IF($C359=14,(Datenblatt!$B$20*Übersicht!H359^3)+(Datenblatt!$C$20*Übersicht!H359^2)+(Datenblatt!$D$20*Übersicht!H359)+Datenblatt!$E$20,IF($C359=15,(Datenblatt!$B$21*Übersicht!H359^3)+(Datenblatt!$C$21*Übersicht!H359^2)+(Datenblatt!$D$21*Übersicht!H359)+Datenblatt!$E$21,IF($C359=16,(Datenblatt!$B$22*Übersicht!H359^3)+(Datenblatt!$C$22*Übersicht!H359^2)+(Datenblatt!$D$22*Übersicht!H359)+Datenblatt!$E$22,IF($C359=12,(Datenblatt!$B$23*Übersicht!H359^3)+(Datenblatt!$C$23*Übersicht!H359^2)+(Datenblatt!$D$23*Übersicht!H359)+Datenblatt!$E$23,IF($C359=11,(Datenblatt!$B$24*Übersicht!H359^3)+(Datenblatt!$C$24*Übersicht!H359^2)+(Datenblatt!$D$24*Übersicht!H359)+Datenblatt!$E$24,0))))))))))))))))))</f>
        <v>0</v>
      </c>
      <c r="O359">
        <f>IF(AND(I359="",C359=11),Datenblatt!$I$26,IF(AND(I359="",C359=12),Datenblatt!$I$26,IF(AND(I359="",C359=16),Datenblatt!$I$27,IF(AND(I359="",C359=15),Datenblatt!$I$26,IF(AND(I359="",C359=14),Datenblatt!$I$26,IF(AND(I359="",C359=13),Datenblatt!$I$26,IF(AND($C359=13,I359&gt;Datenblatt!$AC$3),0,IF(AND($C359=14,I359&gt;Datenblatt!$AC$4),0,IF(AND($C359=15,I359&gt;Datenblatt!$AC$5),0,IF(AND($C359=16,I359&gt;Datenblatt!$AC$6),0,IF(AND($C359=12,I359&gt;Datenblatt!$AC$7),0,IF(AND($C359=11,I359&gt;Datenblatt!$AC$8),0,IF(AND($C359=13,I359&lt;Datenblatt!$AB$3),100,IF(AND($C359=14,I359&lt;Datenblatt!$AB$4),100,IF(AND($C359=15,I359&lt;Datenblatt!$AB$5),100,IF(AND($C359=16,I359&lt;Datenblatt!$AB$6),100,IF(AND($C359=12,I359&lt;Datenblatt!$AB$7),100,IF(AND($C359=11,I359&lt;Datenblatt!$AB$8),100,IF($C359=13,(Datenblatt!$B$27*Übersicht!I359^3)+(Datenblatt!$C$27*Übersicht!I359^2)+(Datenblatt!$D$27*Übersicht!I359)+Datenblatt!$E$27,IF($C359=14,(Datenblatt!$B$28*Übersicht!I359^3)+(Datenblatt!$C$28*Übersicht!I359^2)+(Datenblatt!$D$28*Übersicht!I359)+Datenblatt!$E$28,IF($C359=15,(Datenblatt!$B$29*Übersicht!I359^3)+(Datenblatt!$C$29*Übersicht!I359^2)+(Datenblatt!$D$29*Übersicht!I359)+Datenblatt!$E$29,IF($C359=16,(Datenblatt!$B$30*Übersicht!I359^3)+(Datenblatt!$C$30*Übersicht!I359^2)+(Datenblatt!$D$30*Übersicht!I359)+Datenblatt!$E$30,IF($C359=12,(Datenblatt!$B$31*Übersicht!I359^3)+(Datenblatt!$C$31*Übersicht!I359^2)+(Datenblatt!$D$31*Übersicht!I359)+Datenblatt!$E$31,IF($C359=11,(Datenblatt!$B$32*Übersicht!I359^3)+(Datenblatt!$C$32*Übersicht!I359^2)+(Datenblatt!$D$32*Übersicht!I359)+Datenblatt!$E$32,0))))))))))))))))))))))))</f>
        <v>0</v>
      </c>
      <c r="P359">
        <f>IF(AND(I359="",C359=11),Datenblatt!$I$29,IF(AND(I359="",C359=12),Datenblatt!$I$29,IF(AND(I359="",C359=16),Datenblatt!$I$29,IF(AND(I359="",C359=15),Datenblatt!$I$29,IF(AND(I359="",C359=14),Datenblatt!$I$29,IF(AND(I359="",C359=13),Datenblatt!$I$29,IF(AND($C359=13,I359&gt;Datenblatt!$AC$3),0,IF(AND($C359=14,I359&gt;Datenblatt!$AC$4),0,IF(AND($C359=15,I359&gt;Datenblatt!$AC$5),0,IF(AND($C359=16,I359&gt;Datenblatt!$AC$6),0,IF(AND($C359=12,I359&gt;Datenblatt!$AC$7),0,IF(AND($C359=11,I359&gt;Datenblatt!$AC$8),0,IF(AND($C359=13,I359&lt;Datenblatt!$AB$3),100,IF(AND($C359=14,I359&lt;Datenblatt!$AB$4),100,IF(AND($C359=15,I359&lt;Datenblatt!$AB$5),100,IF(AND($C359=16,I359&lt;Datenblatt!$AB$6),100,IF(AND($C359=12,I359&lt;Datenblatt!$AB$7),100,IF(AND($C359=11,I359&lt;Datenblatt!$AB$8),100,IF($C359=13,(Datenblatt!$B$27*Übersicht!I359^3)+(Datenblatt!$C$27*Übersicht!I359^2)+(Datenblatt!$D$27*Übersicht!I359)+Datenblatt!$E$27,IF($C359=14,(Datenblatt!$B$28*Übersicht!I359^3)+(Datenblatt!$C$28*Übersicht!I359^2)+(Datenblatt!$D$28*Übersicht!I359)+Datenblatt!$E$28,IF($C359=15,(Datenblatt!$B$29*Übersicht!I359^3)+(Datenblatt!$C$29*Übersicht!I359^2)+(Datenblatt!$D$29*Übersicht!I359)+Datenblatt!$E$29,IF($C359=16,(Datenblatt!$B$30*Übersicht!I359^3)+(Datenblatt!$C$30*Übersicht!I359^2)+(Datenblatt!$D$30*Übersicht!I359)+Datenblatt!$E$30,IF($C359=12,(Datenblatt!$B$31*Übersicht!I359^3)+(Datenblatt!$C$31*Übersicht!I359^2)+(Datenblatt!$D$31*Übersicht!I359)+Datenblatt!$E$31,IF($C359=11,(Datenblatt!$B$32*Übersicht!I359^3)+(Datenblatt!$C$32*Übersicht!I359^2)+(Datenblatt!$D$32*Übersicht!I359)+Datenblatt!$E$32,0))))))))))))))))))))))))</f>
        <v>0</v>
      </c>
      <c r="Q359" s="2" t="e">
        <f t="shared" si="20"/>
        <v>#DIV/0!</v>
      </c>
      <c r="R359" s="2" t="e">
        <f t="shared" si="21"/>
        <v>#DIV/0!</v>
      </c>
      <c r="T359" s="2"/>
      <c r="U359" s="2">
        <f>Datenblatt!$I$10</f>
        <v>63</v>
      </c>
      <c r="V359" s="2">
        <f>Datenblatt!$I$18</f>
        <v>62</v>
      </c>
      <c r="W359" s="2">
        <f>Datenblatt!$I$26</f>
        <v>56</v>
      </c>
      <c r="X359" s="2">
        <f>Datenblatt!$I$34</f>
        <v>58</v>
      </c>
      <c r="Y359" s="7" t="e">
        <f t="shared" si="22"/>
        <v>#DIV/0!</v>
      </c>
      <c r="AA359" s="2">
        <f>Datenblatt!$I$5</f>
        <v>73</v>
      </c>
      <c r="AB359">
        <f>Datenblatt!$I$13</f>
        <v>80</v>
      </c>
      <c r="AC359">
        <f>Datenblatt!$I$21</f>
        <v>80</v>
      </c>
      <c r="AD359">
        <f>Datenblatt!$I$29</f>
        <v>71</v>
      </c>
      <c r="AE359">
        <f>Datenblatt!$I$37</f>
        <v>75</v>
      </c>
      <c r="AF359" s="7" t="e">
        <f t="shared" si="23"/>
        <v>#DIV/0!</v>
      </c>
    </row>
    <row r="360" spans="11:32" ht="18.75" x14ac:dyDescent="0.3">
      <c r="K360" s="3" t="e">
        <f>IF(AND($C360=13,Datenblatt!M360&lt;Datenblatt!$S$3),0,IF(AND($C360=14,Datenblatt!M360&lt;Datenblatt!$S$4),0,IF(AND($C360=15,Datenblatt!M360&lt;Datenblatt!$S$5),0,IF(AND($C360=16,Datenblatt!M360&lt;Datenblatt!$S$6),0,IF(AND($C360=12,Datenblatt!M360&lt;Datenblatt!$S$7),0,IF(AND($C360=11,Datenblatt!M360&lt;Datenblatt!$S$8),0,IF(AND($C360=13,Datenblatt!M360&gt;Datenblatt!$R$3),100,IF(AND($C360=14,Datenblatt!M360&gt;Datenblatt!$R$4),100,IF(AND($C360=15,Datenblatt!M360&gt;Datenblatt!$R$5),100,IF(AND($C360=16,Datenblatt!M360&gt;Datenblatt!$R$6),100,IF(AND($C360=12,Datenblatt!M360&gt;Datenblatt!$R$7),100,IF(AND($C360=11,Datenblatt!M360&gt;Datenblatt!$R$8),100,IF(Übersicht!$C360=13,Datenblatt!$B$35*Datenblatt!M360^3+Datenblatt!$C$35*Datenblatt!M360^2+Datenblatt!$D$35*Datenblatt!M360+Datenblatt!$E$35,IF(Übersicht!$C360=14,Datenblatt!$B$36*Datenblatt!M360^3+Datenblatt!$C$36*Datenblatt!M360^2+Datenblatt!$D$36*Datenblatt!M360+Datenblatt!$E$36,IF(Übersicht!$C360=15,Datenblatt!$B$37*Datenblatt!M360^3+Datenblatt!$C$37*Datenblatt!M360^2+Datenblatt!$D$37*Datenblatt!M360+Datenblatt!$E$37,IF(Übersicht!$C360=16,Datenblatt!$B$38*Datenblatt!M360^3+Datenblatt!$C$38*Datenblatt!M360^2+Datenblatt!$D$38*Datenblatt!M360+Datenblatt!$E$38,IF(Übersicht!$C360=12,Datenblatt!$B$39*Datenblatt!M360^3+Datenblatt!$C$39*Datenblatt!M360^2+Datenblatt!$D$39*Datenblatt!M360+Datenblatt!$E$39,IF(Übersicht!$C360=11,Datenblatt!$B$40*Datenblatt!M360^3+Datenblatt!$C$40*Datenblatt!M360^2+Datenblatt!$D$40*Datenblatt!M360+Datenblatt!$E$40,0))))))))))))))))))</f>
        <v>#DIV/0!</v>
      </c>
      <c r="L360" s="3"/>
      <c r="M360" t="e">
        <f>IF(AND(Übersicht!$C360=13,Datenblatt!O360&lt;Datenblatt!$Y$3),0,IF(AND(Übersicht!$C360=14,Datenblatt!O360&lt;Datenblatt!$Y$4),0,IF(AND(Übersicht!$C360=15,Datenblatt!O360&lt;Datenblatt!$Y$5),0,IF(AND(Übersicht!$C360=16,Datenblatt!O360&lt;Datenblatt!$Y$6),0,IF(AND(Übersicht!$C360=12,Datenblatt!O360&lt;Datenblatt!$Y$7),0,IF(AND(Übersicht!$C360=11,Datenblatt!O360&lt;Datenblatt!$Y$8),0,IF(AND($C360=13,Datenblatt!O360&gt;Datenblatt!$X$3),100,IF(AND($C360=14,Datenblatt!O360&gt;Datenblatt!$X$4),100,IF(AND($C360=15,Datenblatt!O360&gt;Datenblatt!$X$5),100,IF(AND($C360=16,Datenblatt!O360&gt;Datenblatt!$X$6),100,IF(AND($C360=12,Datenblatt!O360&gt;Datenblatt!$X$7),100,IF(AND($C360=11,Datenblatt!O360&gt;Datenblatt!$X$8),100,IF(Übersicht!$C360=13,Datenblatt!$B$11*Datenblatt!O360^3+Datenblatt!$C$11*Datenblatt!O360^2+Datenblatt!$D$11*Datenblatt!O360+Datenblatt!$E$11,IF(Übersicht!$C360=14,Datenblatt!$B$12*Datenblatt!O360^3+Datenblatt!$C$12*Datenblatt!O360^2+Datenblatt!$D$12*Datenblatt!O360+Datenblatt!$E$12,IF(Übersicht!$C360=15,Datenblatt!$B$13*Datenblatt!O360^3+Datenblatt!$C$13*Datenblatt!O360^2+Datenblatt!$D$13*Datenblatt!O360+Datenblatt!$E$13,IF(Übersicht!$C360=16,Datenblatt!$B$14*Datenblatt!O360^3+Datenblatt!$C$14*Datenblatt!O360^2+Datenblatt!$D$14*Datenblatt!O360+Datenblatt!$E$14,IF(Übersicht!$C360=12,Datenblatt!$B$15*Datenblatt!O360^3+Datenblatt!$C$15*Datenblatt!O360^2+Datenblatt!$D$15*Datenblatt!O360+Datenblatt!$E$15,IF(Übersicht!$C360=11,Datenblatt!$B$16*Datenblatt!O360^3+Datenblatt!$C$16*Datenblatt!O360^2+Datenblatt!$D$16*Datenblatt!O360+Datenblatt!$E$16,0))))))))))))))))))</f>
        <v>#DIV/0!</v>
      </c>
      <c r="N360">
        <f>IF(AND($C360=13,H360&lt;Datenblatt!$AA$3),0,IF(AND($C360=14,H360&lt;Datenblatt!$AA$4),0,IF(AND($C360=15,H360&lt;Datenblatt!$AA$5),0,IF(AND($C360=16,H360&lt;Datenblatt!$AA$6),0,IF(AND($C360=12,H360&lt;Datenblatt!$AA$7),0,IF(AND($C360=11,H360&lt;Datenblatt!$AA$8),0,IF(AND($C360=13,H360&gt;Datenblatt!$Z$3),100,IF(AND($C360=14,H360&gt;Datenblatt!$Z$4),100,IF(AND($C360=15,H360&gt;Datenblatt!$Z$5),100,IF(AND($C360=16,H360&gt;Datenblatt!$Z$6),100,IF(AND($C360=12,H360&gt;Datenblatt!$Z$7),100,IF(AND($C360=11,H360&gt;Datenblatt!$Z$8),100,IF($C360=13,(Datenblatt!$B$19*Übersicht!H360^3)+(Datenblatt!$C$19*Übersicht!H360^2)+(Datenblatt!$D$19*Übersicht!H360)+Datenblatt!$E$19,IF($C360=14,(Datenblatt!$B$20*Übersicht!H360^3)+(Datenblatt!$C$20*Übersicht!H360^2)+(Datenblatt!$D$20*Übersicht!H360)+Datenblatt!$E$20,IF($C360=15,(Datenblatt!$B$21*Übersicht!H360^3)+(Datenblatt!$C$21*Übersicht!H360^2)+(Datenblatt!$D$21*Übersicht!H360)+Datenblatt!$E$21,IF($C360=16,(Datenblatt!$B$22*Übersicht!H360^3)+(Datenblatt!$C$22*Übersicht!H360^2)+(Datenblatt!$D$22*Übersicht!H360)+Datenblatt!$E$22,IF($C360=12,(Datenblatt!$B$23*Übersicht!H360^3)+(Datenblatt!$C$23*Übersicht!H360^2)+(Datenblatt!$D$23*Übersicht!H360)+Datenblatt!$E$23,IF($C360=11,(Datenblatt!$B$24*Übersicht!H360^3)+(Datenblatt!$C$24*Übersicht!H360^2)+(Datenblatt!$D$24*Übersicht!H360)+Datenblatt!$E$24,0))))))))))))))))))</f>
        <v>0</v>
      </c>
      <c r="O360">
        <f>IF(AND(I360="",C360=11),Datenblatt!$I$26,IF(AND(I360="",C360=12),Datenblatt!$I$26,IF(AND(I360="",C360=16),Datenblatt!$I$27,IF(AND(I360="",C360=15),Datenblatt!$I$26,IF(AND(I360="",C360=14),Datenblatt!$I$26,IF(AND(I360="",C360=13),Datenblatt!$I$26,IF(AND($C360=13,I360&gt;Datenblatt!$AC$3),0,IF(AND($C360=14,I360&gt;Datenblatt!$AC$4),0,IF(AND($C360=15,I360&gt;Datenblatt!$AC$5),0,IF(AND($C360=16,I360&gt;Datenblatt!$AC$6),0,IF(AND($C360=12,I360&gt;Datenblatt!$AC$7),0,IF(AND($C360=11,I360&gt;Datenblatt!$AC$8),0,IF(AND($C360=13,I360&lt;Datenblatt!$AB$3),100,IF(AND($C360=14,I360&lt;Datenblatt!$AB$4),100,IF(AND($C360=15,I360&lt;Datenblatt!$AB$5),100,IF(AND($C360=16,I360&lt;Datenblatt!$AB$6),100,IF(AND($C360=12,I360&lt;Datenblatt!$AB$7),100,IF(AND($C360=11,I360&lt;Datenblatt!$AB$8),100,IF($C360=13,(Datenblatt!$B$27*Übersicht!I360^3)+(Datenblatt!$C$27*Übersicht!I360^2)+(Datenblatt!$D$27*Übersicht!I360)+Datenblatt!$E$27,IF($C360=14,(Datenblatt!$B$28*Übersicht!I360^3)+(Datenblatt!$C$28*Übersicht!I360^2)+(Datenblatt!$D$28*Übersicht!I360)+Datenblatt!$E$28,IF($C360=15,(Datenblatt!$B$29*Übersicht!I360^3)+(Datenblatt!$C$29*Übersicht!I360^2)+(Datenblatt!$D$29*Übersicht!I360)+Datenblatt!$E$29,IF($C360=16,(Datenblatt!$B$30*Übersicht!I360^3)+(Datenblatt!$C$30*Übersicht!I360^2)+(Datenblatt!$D$30*Übersicht!I360)+Datenblatt!$E$30,IF($C360=12,(Datenblatt!$B$31*Übersicht!I360^3)+(Datenblatt!$C$31*Übersicht!I360^2)+(Datenblatt!$D$31*Übersicht!I360)+Datenblatt!$E$31,IF($C360=11,(Datenblatt!$B$32*Übersicht!I360^3)+(Datenblatt!$C$32*Übersicht!I360^2)+(Datenblatt!$D$32*Übersicht!I360)+Datenblatt!$E$32,0))))))))))))))))))))))))</f>
        <v>0</v>
      </c>
      <c r="P360">
        <f>IF(AND(I360="",C360=11),Datenblatt!$I$29,IF(AND(I360="",C360=12),Datenblatt!$I$29,IF(AND(I360="",C360=16),Datenblatt!$I$29,IF(AND(I360="",C360=15),Datenblatt!$I$29,IF(AND(I360="",C360=14),Datenblatt!$I$29,IF(AND(I360="",C360=13),Datenblatt!$I$29,IF(AND($C360=13,I360&gt;Datenblatt!$AC$3),0,IF(AND($C360=14,I360&gt;Datenblatt!$AC$4),0,IF(AND($C360=15,I360&gt;Datenblatt!$AC$5),0,IF(AND($C360=16,I360&gt;Datenblatt!$AC$6),0,IF(AND($C360=12,I360&gt;Datenblatt!$AC$7),0,IF(AND($C360=11,I360&gt;Datenblatt!$AC$8),0,IF(AND($C360=13,I360&lt;Datenblatt!$AB$3),100,IF(AND($C360=14,I360&lt;Datenblatt!$AB$4),100,IF(AND($C360=15,I360&lt;Datenblatt!$AB$5),100,IF(AND($C360=16,I360&lt;Datenblatt!$AB$6),100,IF(AND($C360=12,I360&lt;Datenblatt!$AB$7),100,IF(AND($C360=11,I360&lt;Datenblatt!$AB$8),100,IF($C360=13,(Datenblatt!$B$27*Übersicht!I360^3)+(Datenblatt!$C$27*Übersicht!I360^2)+(Datenblatt!$D$27*Übersicht!I360)+Datenblatt!$E$27,IF($C360=14,(Datenblatt!$B$28*Übersicht!I360^3)+(Datenblatt!$C$28*Übersicht!I360^2)+(Datenblatt!$D$28*Übersicht!I360)+Datenblatt!$E$28,IF($C360=15,(Datenblatt!$B$29*Übersicht!I360^3)+(Datenblatt!$C$29*Übersicht!I360^2)+(Datenblatt!$D$29*Übersicht!I360)+Datenblatt!$E$29,IF($C360=16,(Datenblatt!$B$30*Übersicht!I360^3)+(Datenblatt!$C$30*Übersicht!I360^2)+(Datenblatt!$D$30*Übersicht!I360)+Datenblatt!$E$30,IF($C360=12,(Datenblatt!$B$31*Übersicht!I360^3)+(Datenblatt!$C$31*Übersicht!I360^2)+(Datenblatt!$D$31*Übersicht!I360)+Datenblatt!$E$31,IF($C360=11,(Datenblatt!$B$32*Übersicht!I360^3)+(Datenblatt!$C$32*Übersicht!I360^2)+(Datenblatt!$D$32*Übersicht!I360)+Datenblatt!$E$32,0))))))))))))))))))))))))</f>
        <v>0</v>
      </c>
      <c r="Q360" s="2" t="e">
        <f t="shared" si="20"/>
        <v>#DIV/0!</v>
      </c>
      <c r="R360" s="2" t="e">
        <f t="shared" si="21"/>
        <v>#DIV/0!</v>
      </c>
      <c r="T360" s="2"/>
      <c r="U360" s="2">
        <f>Datenblatt!$I$10</f>
        <v>63</v>
      </c>
      <c r="V360" s="2">
        <f>Datenblatt!$I$18</f>
        <v>62</v>
      </c>
      <c r="W360" s="2">
        <f>Datenblatt!$I$26</f>
        <v>56</v>
      </c>
      <c r="X360" s="2">
        <f>Datenblatt!$I$34</f>
        <v>58</v>
      </c>
      <c r="Y360" s="7" t="e">
        <f t="shared" si="22"/>
        <v>#DIV/0!</v>
      </c>
      <c r="AA360" s="2">
        <f>Datenblatt!$I$5</f>
        <v>73</v>
      </c>
      <c r="AB360">
        <f>Datenblatt!$I$13</f>
        <v>80</v>
      </c>
      <c r="AC360">
        <f>Datenblatt!$I$21</f>
        <v>80</v>
      </c>
      <c r="AD360">
        <f>Datenblatt!$I$29</f>
        <v>71</v>
      </c>
      <c r="AE360">
        <f>Datenblatt!$I$37</f>
        <v>75</v>
      </c>
      <c r="AF360" s="7" t="e">
        <f t="shared" si="23"/>
        <v>#DIV/0!</v>
      </c>
    </row>
    <row r="361" spans="11:32" ht="18.75" x14ac:dyDescent="0.3">
      <c r="K361" s="3" t="e">
        <f>IF(AND($C361=13,Datenblatt!M361&lt;Datenblatt!$S$3),0,IF(AND($C361=14,Datenblatt!M361&lt;Datenblatt!$S$4),0,IF(AND($C361=15,Datenblatt!M361&lt;Datenblatt!$S$5),0,IF(AND($C361=16,Datenblatt!M361&lt;Datenblatt!$S$6),0,IF(AND($C361=12,Datenblatt!M361&lt;Datenblatt!$S$7),0,IF(AND($C361=11,Datenblatt!M361&lt;Datenblatt!$S$8),0,IF(AND($C361=13,Datenblatt!M361&gt;Datenblatt!$R$3),100,IF(AND($C361=14,Datenblatt!M361&gt;Datenblatt!$R$4),100,IF(AND($C361=15,Datenblatt!M361&gt;Datenblatt!$R$5),100,IF(AND($C361=16,Datenblatt!M361&gt;Datenblatt!$R$6),100,IF(AND($C361=12,Datenblatt!M361&gt;Datenblatt!$R$7),100,IF(AND($C361=11,Datenblatt!M361&gt;Datenblatt!$R$8),100,IF(Übersicht!$C361=13,Datenblatt!$B$35*Datenblatt!M361^3+Datenblatt!$C$35*Datenblatt!M361^2+Datenblatt!$D$35*Datenblatt!M361+Datenblatt!$E$35,IF(Übersicht!$C361=14,Datenblatt!$B$36*Datenblatt!M361^3+Datenblatt!$C$36*Datenblatt!M361^2+Datenblatt!$D$36*Datenblatt!M361+Datenblatt!$E$36,IF(Übersicht!$C361=15,Datenblatt!$B$37*Datenblatt!M361^3+Datenblatt!$C$37*Datenblatt!M361^2+Datenblatt!$D$37*Datenblatt!M361+Datenblatt!$E$37,IF(Übersicht!$C361=16,Datenblatt!$B$38*Datenblatt!M361^3+Datenblatt!$C$38*Datenblatt!M361^2+Datenblatt!$D$38*Datenblatt!M361+Datenblatt!$E$38,IF(Übersicht!$C361=12,Datenblatt!$B$39*Datenblatt!M361^3+Datenblatt!$C$39*Datenblatt!M361^2+Datenblatt!$D$39*Datenblatt!M361+Datenblatt!$E$39,IF(Übersicht!$C361=11,Datenblatt!$B$40*Datenblatt!M361^3+Datenblatt!$C$40*Datenblatt!M361^2+Datenblatt!$D$40*Datenblatt!M361+Datenblatt!$E$40,0))))))))))))))))))</f>
        <v>#DIV/0!</v>
      </c>
      <c r="L361" s="3"/>
      <c r="M361" t="e">
        <f>IF(AND(Übersicht!$C361=13,Datenblatt!O361&lt;Datenblatt!$Y$3),0,IF(AND(Übersicht!$C361=14,Datenblatt!O361&lt;Datenblatt!$Y$4),0,IF(AND(Übersicht!$C361=15,Datenblatt!O361&lt;Datenblatt!$Y$5),0,IF(AND(Übersicht!$C361=16,Datenblatt!O361&lt;Datenblatt!$Y$6),0,IF(AND(Übersicht!$C361=12,Datenblatt!O361&lt;Datenblatt!$Y$7),0,IF(AND(Übersicht!$C361=11,Datenblatt!O361&lt;Datenblatt!$Y$8),0,IF(AND($C361=13,Datenblatt!O361&gt;Datenblatt!$X$3),100,IF(AND($C361=14,Datenblatt!O361&gt;Datenblatt!$X$4),100,IF(AND($C361=15,Datenblatt!O361&gt;Datenblatt!$X$5),100,IF(AND($C361=16,Datenblatt!O361&gt;Datenblatt!$X$6),100,IF(AND($C361=12,Datenblatt!O361&gt;Datenblatt!$X$7),100,IF(AND($C361=11,Datenblatt!O361&gt;Datenblatt!$X$8),100,IF(Übersicht!$C361=13,Datenblatt!$B$11*Datenblatt!O361^3+Datenblatt!$C$11*Datenblatt!O361^2+Datenblatt!$D$11*Datenblatt!O361+Datenblatt!$E$11,IF(Übersicht!$C361=14,Datenblatt!$B$12*Datenblatt!O361^3+Datenblatt!$C$12*Datenblatt!O361^2+Datenblatt!$D$12*Datenblatt!O361+Datenblatt!$E$12,IF(Übersicht!$C361=15,Datenblatt!$B$13*Datenblatt!O361^3+Datenblatt!$C$13*Datenblatt!O361^2+Datenblatt!$D$13*Datenblatt!O361+Datenblatt!$E$13,IF(Übersicht!$C361=16,Datenblatt!$B$14*Datenblatt!O361^3+Datenblatt!$C$14*Datenblatt!O361^2+Datenblatt!$D$14*Datenblatt!O361+Datenblatt!$E$14,IF(Übersicht!$C361=12,Datenblatt!$B$15*Datenblatt!O361^3+Datenblatt!$C$15*Datenblatt!O361^2+Datenblatt!$D$15*Datenblatt!O361+Datenblatt!$E$15,IF(Übersicht!$C361=11,Datenblatt!$B$16*Datenblatt!O361^3+Datenblatt!$C$16*Datenblatt!O361^2+Datenblatt!$D$16*Datenblatt!O361+Datenblatt!$E$16,0))))))))))))))))))</f>
        <v>#DIV/0!</v>
      </c>
      <c r="N361">
        <f>IF(AND($C361=13,H361&lt;Datenblatt!$AA$3),0,IF(AND($C361=14,H361&lt;Datenblatt!$AA$4),0,IF(AND($C361=15,H361&lt;Datenblatt!$AA$5),0,IF(AND($C361=16,H361&lt;Datenblatt!$AA$6),0,IF(AND($C361=12,H361&lt;Datenblatt!$AA$7),0,IF(AND($C361=11,H361&lt;Datenblatt!$AA$8),0,IF(AND($C361=13,H361&gt;Datenblatt!$Z$3),100,IF(AND($C361=14,H361&gt;Datenblatt!$Z$4),100,IF(AND($C361=15,H361&gt;Datenblatt!$Z$5),100,IF(AND($C361=16,H361&gt;Datenblatt!$Z$6),100,IF(AND($C361=12,H361&gt;Datenblatt!$Z$7),100,IF(AND($C361=11,H361&gt;Datenblatt!$Z$8),100,IF($C361=13,(Datenblatt!$B$19*Übersicht!H361^3)+(Datenblatt!$C$19*Übersicht!H361^2)+(Datenblatt!$D$19*Übersicht!H361)+Datenblatt!$E$19,IF($C361=14,(Datenblatt!$B$20*Übersicht!H361^3)+(Datenblatt!$C$20*Übersicht!H361^2)+(Datenblatt!$D$20*Übersicht!H361)+Datenblatt!$E$20,IF($C361=15,(Datenblatt!$B$21*Übersicht!H361^3)+(Datenblatt!$C$21*Übersicht!H361^2)+(Datenblatt!$D$21*Übersicht!H361)+Datenblatt!$E$21,IF($C361=16,(Datenblatt!$B$22*Übersicht!H361^3)+(Datenblatt!$C$22*Übersicht!H361^2)+(Datenblatt!$D$22*Übersicht!H361)+Datenblatt!$E$22,IF($C361=12,(Datenblatt!$B$23*Übersicht!H361^3)+(Datenblatt!$C$23*Übersicht!H361^2)+(Datenblatt!$D$23*Übersicht!H361)+Datenblatt!$E$23,IF($C361=11,(Datenblatt!$B$24*Übersicht!H361^3)+(Datenblatt!$C$24*Übersicht!H361^2)+(Datenblatt!$D$24*Übersicht!H361)+Datenblatt!$E$24,0))))))))))))))))))</f>
        <v>0</v>
      </c>
      <c r="O361">
        <f>IF(AND(I361="",C361=11),Datenblatt!$I$26,IF(AND(I361="",C361=12),Datenblatt!$I$26,IF(AND(I361="",C361=16),Datenblatt!$I$27,IF(AND(I361="",C361=15),Datenblatt!$I$26,IF(AND(I361="",C361=14),Datenblatt!$I$26,IF(AND(I361="",C361=13),Datenblatt!$I$26,IF(AND($C361=13,I361&gt;Datenblatt!$AC$3),0,IF(AND($C361=14,I361&gt;Datenblatt!$AC$4),0,IF(AND($C361=15,I361&gt;Datenblatt!$AC$5),0,IF(AND($C361=16,I361&gt;Datenblatt!$AC$6),0,IF(AND($C361=12,I361&gt;Datenblatt!$AC$7),0,IF(AND($C361=11,I361&gt;Datenblatt!$AC$8),0,IF(AND($C361=13,I361&lt;Datenblatt!$AB$3),100,IF(AND($C361=14,I361&lt;Datenblatt!$AB$4),100,IF(AND($C361=15,I361&lt;Datenblatt!$AB$5),100,IF(AND($C361=16,I361&lt;Datenblatt!$AB$6),100,IF(AND($C361=12,I361&lt;Datenblatt!$AB$7),100,IF(AND($C361=11,I361&lt;Datenblatt!$AB$8),100,IF($C361=13,(Datenblatt!$B$27*Übersicht!I361^3)+(Datenblatt!$C$27*Übersicht!I361^2)+(Datenblatt!$D$27*Übersicht!I361)+Datenblatt!$E$27,IF($C361=14,(Datenblatt!$B$28*Übersicht!I361^3)+(Datenblatt!$C$28*Übersicht!I361^2)+(Datenblatt!$D$28*Übersicht!I361)+Datenblatt!$E$28,IF($C361=15,(Datenblatt!$B$29*Übersicht!I361^3)+(Datenblatt!$C$29*Übersicht!I361^2)+(Datenblatt!$D$29*Übersicht!I361)+Datenblatt!$E$29,IF($C361=16,(Datenblatt!$B$30*Übersicht!I361^3)+(Datenblatt!$C$30*Übersicht!I361^2)+(Datenblatt!$D$30*Übersicht!I361)+Datenblatt!$E$30,IF($C361=12,(Datenblatt!$B$31*Übersicht!I361^3)+(Datenblatt!$C$31*Übersicht!I361^2)+(Datenblatt!$D$31*Übersicht!I361)+Datenblatt!$E$31,IF($C361=11,(Datenblatt!$B$32*Übersicht!I361^3)+(Datenblatt!$C$32*Übersicht!I361^2)+(Datenblatt!$D$32*Übersicht!I361)+Datenblatt!$E$32,0))))))))))))))))))))))))</f>
        <v>0</v>
      </c>
      <c r="P361">
        <f>IF(AND(I361="",C361=11),Datenblatt!$I$29,IF(AND(I361="",C361=12),Datenblatt!$I$29,IF(AND(I361="",C361=16),Datenblatt!$I$29,IF(AND(I361="",C361=15),Datenblatt!$I$29,IF(AND(I361="",C361=14),Datenblatt!$I$29,IF(AND(I361="",C361=13),Datenblatt!$I$29,IF(AND($C361=13,I361&gt;Datenblatt!$AC$3),0,IF(AND($C361=14,I361&gt;Datenblatt!$AC$4),0,IF(AND($C361=15,I361&gt;Datenblatt!$AC$5),0,IF(AND($C361=16,I361&gt;Datenblatt!$AC$6),0,IF(AND($C361=12,I361&gt;Datenblatt!$AC$7),0,IF(AND($C361=11,I361&gt;Datenblatt!$AC$8),0,IF(AND($C361=13,I361&lt;Datenblatt!$AB$3),100,IF(AND($C361=14,I361&lt;Datenblatt!$AB$4),100,IF(AND($C361=15,I361&lt;Datenblatt!$AB$5),100,IF(AND($C361=16,I361&lt;Datenblatt!$AB$6),100,IF(AND($C361=12,I361&lt;Datenblatt!$AB$7),100,IF(AND($C361=11,I361&lt;Datenblatt!$AB$8),100,IF($C361=13,(Datenblatt!$B$27*Übersicht!I361^3)+(Datenblatt!$C$27*Übersicht!I361^2)+(Datenblatt!$D$27*Übersicht!I361)+Datenblatt!$E$27,IF($C361=14,(Datenblatt!$B$28*Übersicht!I361^3)+(Datenblatt!$C$28*Übersicht!I361^2)+(Datenblatt!$D$28*Übersicht!I361)+Datenblatt!$E$28,IF($C361=15,(Datenblatt!$B$29*Übersicht!I361^3)+(Datenblatt!$C$29*Übersicht!I361^2)+(Datenblatt!$D$29*Übersicht!I361)+Datenblatt!$E$29,IF($C361=16,(Datenblatt!$B$30*Übersicht!I361^3)+(Datenblatt!$C$30*Übersicht!I361^2)+(Datenblatt!$D$30*Übersicht!I361)+Datenblatt!$E$30,IF($C361=12,(Datenblatt!$B$31*Übersicht!I361^3)+(Datenblatt!$C$31*Übersicht!I361^2)+(Datenblatt!$D$31*Übersicht!I361)+Datenblatt!$E$31,IF($C361=11,(Datenblatt!$B$32*Übersicht!I361^3)+(Datenblatt!$C$32*Übersicht!I361^2)+(Datenblatt!$D$32*Übersicht!I361)+Datenblatt!$E$32,0))))))))))))))))))))))))</f>
        <v>0</v>
      </c>
      <c r="Q361" s="2" t="e">
        <f t="shared" si="20"/>
        <v>#DIV/0!</v>
      </c>
      <c r="R361" s="2" t="e">
        <f t="shared" si="21"/>
        <v>#DIV/0!</v>
      </c>
      <c r="T361" s="2"/>
      <c r="U361" s="2">
        <f>Datenblatt!$I$10</f>
        <v>63</v>
      </c>
      <c r="V361" s="2">
        <f>Datenblatt!$I$18</f>
        <v>62</v>
      </c>
      <c r="W361" s="2">
        <f>Datenblatt!$I$26</f>
        <v>56</v>
      </c>
      <c r="X361" s="2">
        <f>Datenblatt!$I$34</f>
        <v>58</v>
      </c>
      <c r="Y361" s="7" t="e">
        <f t="shared" si="22"/>
        <v>#DIV/0!</v>
      </c>
      <c r="AA361" s="2">
        <f>Datenblatt!$I$5</f>
        <v>73</v>
      </c>
      <c r="AB361">
        <f>Datenblatt!$I$13</f>
        <v>80</v>
      </c>
      <c r="AC361">
        <f>Datenblatt!$I$21</f>
        <v>80</v>
      </c>
      <c r="AD361">
        <f>Datenblatt!$I$29</f>
        <v>71</v>
      </c>
      <c r="AE361">
        <f>Datenblatt!$I$37</f>
        <v>75</v>
      </c>
      <c r="AF361" s="7" t="e">
        <f t="shared" si="23"/>
        <v>#DIV/0!</v>
      </c>
    </row>
    <row r="362" spans="11:32" ht="18.75" x14ac:dyDescent="0.3">
      <c r="K362" s="3" t="e">
        <f>IF(AND($C362=13,Datenblatt!M362&lt;Datenblatt!$S$3),0,IF(AND($C362=14,Datenblatt!M362&lt;Datenblatt!$S$4),0,IF(AND($C362=15,Datenblatt!M362&lt;Datenblatt!$S$5),0,IF(AND($C362=16,Datenblatt!M362&lt;Datenblatt!$S$6),0,IF(AND($C362=12,Datenblatt!M362&lt;Datenblatt!$S$7),0,IF(AND($C362=11,Datenblatt!M362&lt;Datenblatt!$S$8),0,IF(AND($C362=13,Datenblatt!M362&gt;Datenblatt!$R$3),100,IF(AND($C362=14,Datenblatt!M362&gt;Datenblatt!$R$4),100,IF(AND($C362=15,Datenblatt!M362&gt;Datenblatt!$R$5),100,IF(AND($C362=16,Datenblatt!M362&gt;Datenblatt!$R$6),100,IF(AND($C362=12,Datenblatt!M362&gt;Datenblatt!$R$7),100,IF(AND($C362=11,Datenblatt!M362&gt;Datenblatt!$R$8),100,IF(Übersicht!$C362=13,Datenblatt!$B$35*Datenblatt!M362^3+Datenblatt!$C$35*Datenblatt!M362^2+Datenblatt!$D$35*Datenblatt!M362+Datenblatt!$E$35,IF(Übersicht!$C362=14,Datenblatt!$B$36*Datenblatt!M362^3+Datenblatt!$C$36*Datenblatt!M362^2+Datenblatt!$D$36*Datenblatt!M362+Datenblatt!$E$36,IF(Übersicht!$C362=15,Datenblatt!$B$37*Datenblatt!M362^3+Datenblatt!$C$37*Datenblatt!M362^2+Datenblatt!$D$37*Datenblatt!M362+Datenblatt!$E$37,IF(Übersicht!$C362=16,Datenblatt!$B$38*Datenblatt!M362^3+Datenblatt!$C$38*Datenblatt!M362^2+Datenblatt!$D$38*Datenblatt!M362+Datenblatt!$E$38,IF(Übersicht!$C362=12,Datenblatt!$B$39*Datenblatt!M362^3+Datenblatt!$C$39*Datenblatt!M362^2+Datenblatt!$D$39*Datenblatt!M362+Datenblatt!$E$39,IF(Übersicht!$C362=11,Datenblatt!$B$40*Datenblatt!M362^3+Datenblatt!$C$40*Datenblatt!M362^2+Datenblatt!$D$40*Datenblatt!M362+Datenblatt!$E$40,0))))))))))))))))))</f>
        <v>#DIV/0!</v>
      </c>
      <c r="L362" s="3"/>
      <c r="M362" t="e">
        <f>IF(AND(Übersicht!$C362=13,Datenblatt!O362&lt;Datenblatt!$Y$3),0,IF(AND(Übersicht!$C362=14,Datenblatt!O362&lt;Datenblatt!$Y$4),0,IF(AND(Übersicht!$C362=15,Datenblatt!O362&lt;Datenblatt!$Y$5),0,IF(AND(Übersicht!$C362=16,Datenblatt!O362&lt;Datenblatt!$Y$6),0,IF(AND(Übersicht!$C362=12,Datenblatt!O362&lt;Datenblatt!$Y$7),0,IF(AND(Übersicht!$C362=11,Datenblatt!O362&lt;Datenblatt!$Y$8),0,IF(AND($C362=13,Datenblatt!O362&gt;Datenblatt!$X$3),100,IF(AND($C362=14,Datenblatt!O362&gt;Datenblatt!$X$4),100,IF(AND($C362=15,Datenblatt!O362&gt;Datenblatt!$X$5),100,IF(AND($C362=16,Datenblatt!O362&gt;Datenblatt!$X$6),100,IF(AND($C362=12,Datenblatt!O362&gt;Datenblatt!$X$7),100,IF(AND($C362=11,Datenblatt!O362&gt;Datenblatt!$X$8),100,IF(Übersicht!$C362=13,Datenblatt!$B$11*Datenblatt!O362^3+Datenblatt!$C$11*Datenblatt!O362^2+Datenblatt!$D$11*Datenblatt!O362+Datenblatt!$E$11,IF(Übersicht!$C362=14,Datenblatt!$B$12*Datenblatt!O362^3+Datenblatt!$C$12*Datenblatt!O362^2+Datenblatt!$D$12*Datenblatt!O362+Datenblatt!$E$12,IF(Übersicht!$C362=15,Datenblatt!$B$13*Datenblatt!O362^3+Datenblatt!$C$13*Datenblatt!O362^2+Datenblatt!$D$13*Datenblatt!O362+Datenblatt!$E$13,IF(Übersicht!$C362=16,Datenblatt!$B$14*Datenblatt!O362^3+Datenblatt!$C$14*Datenblatt!O362^2+Datenblatt!$D$14*Datenblatt!O362+Datenblatt!$E$14,IF(Übersicht!$C362=12,Datenblatt!$B$15*Datenblatt!O362^3+Datenblatt!$C$15*Datenblatt!O362^2+Datenblatt!$D$15*Datenblatt!O362+Datenblatt!$E$15,IF(Übersicht!$C362=11,Datenblatt!$B$16*Datenblatt!O362^3+Datenblatt!$C$16*Datenblatt!O362^2+Datenblatt!$D$16*Datenblatt!O362+Datenblatt!$E$16,0))))))))))))))))))</f>
        <v>#DIV/0!</v>
      </c>
      <c r="N362">
        <f>IF(AND($C362=13,H362&lt;Datenblatt!$AA$3),0,IF(AND($C362=14,H362&lt;Datenblatt!$AA$4),0,IF(AND($C362=15,H362&lt;Datenblatt!$AA$5),0,IF(AND($C362=16,H362&lt;Datenblatt!$AA$6),0,IF(AND($C362=12,H362&lt;Datenblatt!$AA$7),0,IF(AND($C362=11,H362&lt;Datenblatt!$AA$8),0,IF(AND($C362=13,H362&gt;Datenblatt!$Z$3),100,IF(AND($C362=14,H362&gt;Datenblatt!$Z$4),100,IF(AND($C362=15,H362&gt;Datenblatt!$Z$5),100,IF(AND($C362=16,H362&gt;Datenblatt!$Z$6),100,IF(AND($C362=12,H362&gt;Datenblatt!$Z$7),100,IF(AND($C362=11,H362&gt;Datenblatt!$Z$8),100,IF($C362=13,(Datenblatt!$B$19*Übersicht!H362^3)+(Datenblatt!$C$19*Übersicht!H362^2)+(Datenblatt!$D$19*Übersicht!H362)+Datenblatt!$E$19,IF($C362=14,(Datenblatt!$B$20*Übersicht!H362^3)+(Datenblatt!$C$20*Übersicht!H362^2)+(Datenblatt!$D$20*Übersicht!H362)+Datenblatt!$E$20,IF($C362=15,(Datenblatt!$B$21*Übersicht!H362^3)+(Datenblatt!$C$21*Übersicht!H362^2)+(Datenblatt!$D$21*Übersicht!H362)+Datenblatt!$E$21,IF($C362=16,(Datenblatt!$B$22*Übersicht!H362^3)+(Datenblatt!$C$22*Übersicht!H362^2)+(Datenblatt!$D$22*Übersicht!H362)+Datenblatt!$E$22,IF($C362=12,(Datenblatt!$B$23*Übersicht!H362^3)+(Datenblatt!$C$23*Übersicht!H362^2)+(Datenblatt!$D$23*Übersicht!H362)+Datenblatt!$E$23,IF($C362=11,(Datenblatt!$B$24*Übersicht!H362^3)+(Datenblatt!$C$24*Übersicht!H362^2)+(Datenblatt!$D$24*Übersicht!H362)+Datenblatt!$E$24,0))))))))))))))))))</f>
        <v>0</v>
      </c>
      <c r="O362">
        <f>IF(AND(I362="",C362=11),Datenblatt!$I$26,IF(AND(I362="",C362=12),Datenblatt!$I$26,IF(AND(I362="",C362=16),Datenblatt!$I$27,IF(AND(I362="",C362=15),Datenblatt!$I$26,IF(AND(I362="",C362=14),Datenblatt!$I$26,IF(AND(I362="",C362=13),Datenblatt!$I$26,IF(AND($C362=13,I362&gt;Datenblatt!$AC$3),0,IF(AND($C362=14,I362&gt;Datenblatt!$AC$4),0,IF(AND($C362=15,I362&gt;Datenblatt!$AC$5),0,IF(AND($C362=16,I362&gt;Datenblatt!$AC$6),0,IF(AND($C362=12,I362&gt;Datenblatt!$AC$7),0,IF(AND($C362=11,I362&gt;Datenblatt!$AC$8),0,IF(AND($C362=13,I362&lt;Datenblatt!$AB$3),100,IF(AND($C362=14,I362&lt;Datenblatt!$AB$4),100,IF(AND($C362=15,I362&lt;Datenblatt!$AB$5),100,IF(AND($C362=16,I362&lt;Datenblatt!$AB$6),100,IF(AND($C362=12,I362&lt;Datenblatt!$AB$7),100,IF(AND($C362=11,I362&lt;Datenblatt!$AB$8),100,IF($C362=13,(Datenblatt!$B$27*Übersicht!I362^3)+(Datenblatt!$C$27*Übersicht!I362^2)+(Datenblatt!$D$27*Übersicht!I362)+Datenblatt!$E$27,IF($C362=14,(Datenblatt!$B$28*Übersicht!I362^3)+(Datenblatt!$C$28*Übersicht!I362^2)+(Datenblatt!$D$28*Übersicht!I362)+Datenblatt!$E$28,IF($C362=15,(Datenblatt!$B$29*Übersicht!I362^3)+(Datenblatt!$C$29*Übersicht!I362^2)+(Datenblatt!$D$29*Übersicht!I362)+Datenblatt!$E$29,IF($C362=16,(Datenblatt!$B$30*Übersicht!I362^3)+(Datenblatt!$C$30*Übersicht!I362^2)+(Datenblatt!$D$30*Übersicht!I362)+Datenblatt!$E$30,IF($C362=12,(Datenblatt!$B$31*Übersicht!I362^3)+(Datenblatt!$C$31*Übersicht!I362^2)+(Datenblatt!$D$31*Übersicht!I362)+Datenblatt!$E$31,IF($C362=11,(Datenblatt!$B$32*Übersicht!I362^3)+(Datenblatt!$C$32*Übersicht!I362^2)+(Datenblatt!$D$32*Übersicht!I362)+Datenblatt!$E$32,0))))))))))))))))))))))))</f>
        <v>0</v>
      </c>
      <c r="P362">
        <f>IF(AND(I362="",C362=11),Datenblatt!$I$29,IF(AND(I362="",C362=12),Datenblatt!$I$29,IF(AND(I362="",C362=16),Datenblatt!$I$29,IF(AND(I362="",C362=15),Datenblatt!$I$29,IF(AND(I362="",C362=14),Datenblatt!$I$29,IF(AND(I362="",C362=13),Datenblatt!$I$29,IF(AND($C362=13,I362&gt;Datenblatt!$AC$3),0,IF(AND($C362=14,I362&gt;Datenblatt!$AC$4),0,IF(AND($C362=15,I362&gt;Datenblatt!$AC$5),0,IF(AND($C362=16,I362&gt;Datenblatt!$AC$6),0,IF(AND($C362=12,I362&gt;Datenblatt!$AC$7),0,IF(AND($C362=11,I362&gt;Datenblatt!$AC$8),0,IF(AND($C362=13,I362&lt;Datenblatt!$AB$3),100,IF(AND($C362=14,I362&lt;Datenblatt!$AB$4),100,IF(AND($C362=15,I362&lt;Datenblatt!$AB$5),100,IF(AND($C362=16,I362&lt;Datenblatt!$AB$6),100,IF(AND($C362=12,I362&lt;Datenblatt!$AB$7),100,IF(AND($C362=11,I362&lt;Datenblatt!$AB$8),100,IF($C362=13,(Datenblatt!$B$27*Übersicht!I362^3)+(Datenblatt!$C$27*Übersicht!I362^2)+(Datenblatt!$D$27*Übersicht!I362)+Datenblatt!$E$27,IF($C362=14,(Datenblatt!$B$28*Übersicht!I362^3)+(Datenblatt!$C$28*Übersicht!I362^2)+(Datenblatt!$D$28*Übersicht!I362)+Datenblatt!$E$28,IF($C362=15,(Datenblatt!$B$29*Übersicht!I362^3)+(Datenblatt!$C$29*Übersicht!I362^2)+(Datenblatt!$D$29*Übersicht!I362)+Datenblatt!$E$29,IF($C362=16,(Datenblatt!$B$30*Übersicht!I362^3)+(Datenblatt!$C$30*Übersicht!I362^2)+(Datenblatt!$D$30*Übersicht!I362)+Datenblatt!$E$30,IF($C362=12,(Datenblatt!$B$31*Übersicht!I362^3)+(Datenblatt!$C$31*Übersicht!I362^2)+(Datenblatt!$D$31*Übersicht!I362)+Datenblatt!$E$31,IF($C362=11,(Datenblatt!$B$32*Übersicht!I362^3)+(Datenblatt!$C$32*Übersicht!I362^2)+(Datenblatt!$D$32*Übersicht!I362)+Datenblatt!$E$32,0))))))))))))))))))))))))</f>
        <v>0</v>
      </c>
      <c r="Q362" s="2" t="e">
        <f t="shared" si="20"/>
        <v>#DIV/0!</v>
      </c>
      <c r="R362" s="2" t="e">
        <f t="shared" si="21"/>
        <v>#DIV/0!</v>
      </c>
      <c r="T362" s="2"/>
      <c r="U362" s="2">
        <f>Datenblatt!$I$10</f>
        <v>63</v>
      </c>
      <c r="V362" s="2">
        <f>Datenblatt!$I$18</f>
        <v>62</v>
      </c>
      <c r="W362" s="2">
        <f>Datenblatt!$I$26</f>
        <v>56</v>
      </c>
      <c r="X362" s="2">
        <f>Datenblatt!$I$34</f>
        <v>58</v>
      </c>
      <c r="Y362" s="7" t="e">
        <f t="shared" si="22"/>
        <v>#DIV/0!</v>
      </c>
      <c r="AA362" s="2">
        <f>Datenblatt!$I$5</f>
        <v>73</v>
      </c>
      <c r="AB362">
        <f>Datenblatt!$I$13</f>
        <v>80</v>
      </c>
      <c r="AC362">
        <f>Datenblatt!$I$21</f>
        <v>80</v>
      </c>
      <c r="AD362">
        <f>Datenblatt!$I$29</f>
        <v>71</v>
      </c>
      <c r="AE362">
        <f>Datenblatt!$I$37</f>
        <v>75</v>
      </c>
      <c r="AF362" s="7" t="e">
        <f t="shared" si="23"/>
        <v>#DIV/0!</v>
      </c>
    </row>
    <row r="363" spans="11:32" ht="18.75" x14ac:dyDescent="0.3">
      <c r="K363" s="3" t="e">
        <f>IF(AND($C363=13,Datenblatt!M363&lt;Datenblatt!$S$3),0,IF(AND($C363=14,Datenblatt!M363&lt;Datenblatt!$S$4),0,IF(AND($C363=15,Datenblatt!M363&lt;Datenblatt!$S$5),0,IF(AND($C363=16,Datenblatt!M363&lt;Datenblatt!$S$6),0,IF(AND($C363=12,Datenblatt!M363&lt;Datenblatt!$S$7),0,IF(AND($C363=11,Datenblatt!M363&lt;Datenblatt!$S$8),0,IF(AND($C363=13,Datenblatt!M363&gt;Datenblatt!$R$3),100,IF(AND($C363=14,Datenblatt!M363&gt;Datenblatt!$R$4),100,IF(AND($C363=15,Datenblatt!M363&gt;Datenblatt!$R$5),100,IF(AND($C363=16,Datenblatt!M363&gt;Datenblatt!$R$6),100,IF(AND($C363=12,Datenblatt!M363&gt;Datenblatt!$R$7),100,IF(AND($C363=11,Datenblatt!M363&gt;Datenblatt!$R$8),100,IF(Übersicht!$C363=13,Datenblatt!$B$35*Datenblatt!M363^3+Datenblatt!$C$35*Datenblatt!M363^2+Datenblatt!$D$35*Datenblatt!M363+Datenblatt!$E$35,IF(Übersicht!$C363=14,Datenblatt!$B$36*Datenblatt!M363^3+Datenblatt!$C$36*Datenblatt!M363^2+Datenblatt!$D$36*Datenblatt!M363+Datenblatt!$E$36,IF(Übersicht!$C363=15,Datenblatt!$B$37*Datenblatt!M363^3+Datenblatt!$C$37*Datenblatt!M363^2+Datenblatt!$D$37*Datenblatt!M363+Datenblatt!$E$37,IF(Übersicht!$C363=16,Datenblatt!$B$38*Datenblatt!M363^3+Datenblatt!$C$38*Datenblatt!M363^2+Datenblatt!$D$38*Datenblatt!M363+Datenblatt!$E$38,IF(Übersicht!$C363=12,Datenblatt!$B$39*Datenblatt!M363^3+Datenblatt!$C$39*Datenblatt!M363^2+Datenblatt!$D$39*Datenblatt!M363+Datenblatt!$E$39,IF(Übersicht!$C363=11,Datenblatt!$B$40*Datenblatt!M363^3+Datenblatt!$C$40*Datenblatt!M363^2+Datenblatt!$D$40*Datenblatt!M363+Datenblatt!$E$40,0))))))))))))))))))</f>
        <v>#DIV/0!</v>
      </c>
      <c r="L363" s="3"/>
      <c r="M363" t="e">
        <f>IF(AND(Übersicht!$C363=13,Datenblatt!O363&lt;Datenblatt!$Y$3),0,IF(AND(Übersicht!$C363=14,Datenblatt!O363&lt;Datenblatt!$Y$4),0,IF(AND(Übersicht!$C363=15,Datenblatt!O363&lt;Datenblatt!$Y$5),0,IF(AND(Übersicht!$C363=16,Datenblatt!O363&lt;Datenblatt!$Y$6),0,IF(AND(Übersicht!$C363=12,Datenblatt!O363&lt;Datenblatt!$Y$7),0,IF(AND(Übersicht!$C363=11,Datenblatt!O363&lt;Datenblatt!$Y$8),0,IF(AND($C363=13,Datenblatt!O363&gt;Datenblatt!$X$3),100,IF(AND($C363=14,Datenblatt!O363&gt;Datenblatt!$X$4),100,IF(AND($C363=15,Datenblatt!O363&gt;Datenblatt!$X$5),100,IF(AND($C363=16,Datenblatt!O363&gt;Datenblatt!$X$6),100,IF(AND($C363=12,Datenblatt!O363&gt;Datenblatt!$X$7),100,IF(AND($C363=11,Datenblatt!O363&gt;Datenblatt!$X$8),100,IF(Übersicht!$C363=13,Datenblatt!$B$11*Datenblatt!O363^3+Datenblatt!$C$11*Datenblatt!O363^2+Datenblatt!$D$11*Datenblatt!O363+Datenblatt!$E$11,IF(Übersicht!$C363=14,Datenblatt!$B$12*Datenblatt!O363^3+Datenblatt!$C$12*Datenblatt!O363^2+Datenblatt!$D$12*Datenblatt!O363+Datenblatt!$E$12,IF(Übersicht!$C363=15,Datenblatt!$B$13*Datenblatt!O363^3+Datenblatt!$C$13*Datenblatt!O363^2+Datenblatt!$D$13*Datenblatt!O363+Datenblatt!$E$13,IF(Übersicht!$C363=16,Datenblatt!$B$14*Datenblatt!O363^3+Datenblatt!$C$14*Datenblatt!O363^2+Datenblatt!$D$14*Datenblatt!O363+Datenblatt!$E$14,IF(Übersicht!$C363=12,Datenblatt!$B$15*Datenblatt!O363^3+Datenblatt!$C$15*Datenblatt!O363^2+Datenblatt!$D$15*Datenblatt!O363+Datenblatt!$E$15,IF(Übersicht!$C363=11,Datenblatt!$B$16*Datenblatt!O363^3+Datenblatt!$C$16*Datenblatt!O363^2+Datenblatt!$D$16*Datenblatt!O363+Datenblatt!$E$16,0))))))))))))))))))</f>
        <v>#DIV/0!</v>
      </c>
      <c r="N363">
        <f>IF(AND($C363=13,H363&lt;Datenblatt!$AA$3),0,IF(AND($C363=14,H363&lt;Datenblatt!$AA$4),0,IF(AND($C363=15,H363&lt;Datenblatt!$AA$5),0,IF(AND($C363=16,H363&lt;Datenblatt!$AA$6),0,IF(AND($C363=12,H363&lt;Datenblatt!$AA$7),0,IF(AND($C363=11,H363&lt;Datenblatt!$AA$8),0,IF(AND($C363=13,H363&gt;Datenblatt!$Z$3),100,IF(AND($C363=14,H363&gt;Datenblatt!$Z$4),100,IF(AND($C363=15,H363&gt;Datenblatt!$Z$5),100,IF(AND($C363=16,H363&gt;Datenblatt!$Z$6),100,IF(AND($C363=12,H363&gt;Datenblatt!$Z$7),100,IF(AND($C363=11,H363&gt;Datenblatt!$Z$8),100,IF($C363=13,(Datenblatt!$B$19*Übersicht!H363^3)+(Datenblatt!$C$19*Übersicht!H363^2)+(Datenblatt!$D$19*Übersicht!H363)+Datenblatt!$E$19,IF($C363=14,(Datenblatt!$B$20*Übersicht!H363^3)+(Datenblatt!$C$20*Übersicht!H363^2)+(Datenblatt!$D$20*Übersicht!H363)+Datenblatt!$E$20,IF($C363=15,(Datenblatt!$B$21*Übersicht!H363^3)+(Datenblatt!$C$21*Übersicht!H363^2)+(Datenblatt!$D$21*Übersicht!H363)+Datenblatt!$E$21,IF($C363=16,(Datenblatt!$B$22*Übersicht!H363^3)+(Datenblatt!$C$22*Übersicht!H363^2)+(Datenblatt!$D$22*Übersicht!H363)+Datenblatt!$E$22,IF($C363=12,(Datenblatt!$B$23*Übersicht!H363^3)+(Datenblatt!$C$23*Übersicht!H363^2)+(Datenblatt!$D$23*Übersicht!H363)+Datenblatt!$E$23,IF($C363=11,(Datenblatt!$B$24*Übersicht!H363^3)+(Datenblatt!$C$24*Übersicht!H363^2)+(Datenblatt!$D$24*Übersicht!H363)+Datenblatt!$E$24,0))))))))))))))))))</f>
        <v>0</v>
      </c>
      <c r="O363">
        <f>IF(AND(I363="",C363=11),Datenblatt!$I$26,IF(AND(I363="",C363=12),Datenblatt!$I$26,IF(AND(I363="",C363=16),Datenblatt!$I$27,IF(AND(I363="",C363=15),Datenblatt!$I$26,IF(AND(I363="",C363=14),Datenblatt!$I$26,IF(AND(I363="",C363=13),Datenblatt!$I$26,IF(AND($C363=13,I363&gt;Datenblatt!$AC$3),0,IF(AND($C363=14,I363&gt;Datenblatt!$AC$4),0,IF(AND($C363=15,I363&gt;Datenblatt!$AC$5),0,IF(AND($C363=16,I363&gt;Datenblatt!$AC$6),0,IF(AND($C363=12,I363&gt;Datenblatt!$AC$7),0,IF(AND($C363=11,I363&gt;Datenblatt!$AC$8),0,IF(AND($C363=13,I363&lt;Datenblatt!$AB$3),100,IF(AND($C363=14,I363&lt;Datenblatt!$AB$4),100,IF(AND($C363=15,I363&lt;Datenblatt!$AB$5),100,IF(AND($C363=16,I363&lt;Datenblatt!$AB$6),100,IF(AND($C363=12,I363&lt;Datenblatt!$AB$7),100,IF(AND($C363=11,I363&lt;Datenblatt!$AB$8),100,IF($C363=13,(Datenblatt!$B$27*Übersicht!I363^3)+(Datenblatt!$C$27*Übersicht!I363^2)+(Datenblatt!$D$27*Übersicht!I363)+Datenblatt!$E$27,IF($C363=14,(Datenblatt!$B$28*Übersicht!I363^3)+(Datenblatt!$C$28*Übersicht!I363^2)+(Datenblatt!$D$28*Übersicht!I363)+Datenblatt!$E$28,IF($C363=15,(Datenblatt!$B$29*Übersicht!I363^3)+(Datenblatt!$C$29*Übersicht!I363^2)+(Datenblatt!$D$29*Übersicht!I363)+Datenblatt!$E$29,IF($C363=16,(Datenblatt!$B$30*Übersicht!I363^3)+(Datenblatt!$C$30*Übersicht!I363^2)+(Datenblatt!$D$30*Übersicht!I363)+Datenblatt!$E$30,IF($C363=12,(Datenblatt!$B$31*Übersicht!I363^3)+(Datenblatt!$C$31*Übersicht!I363^2)+(Datenblatt!$D$31*Übersicht!I363)+Datenblatt!$E$31,IF($C363=11,(Datenblatt!$B$32*Übersicht!I363^3)+(Datenblatt!$C$32*Übersicht!I363^2)+(Datenblatt!$D$32*Übersicht!I363)+Datenblatt!$E$32,0))))))))))))))))))))))))</f>
        <v>0</v>
      </c>
      <c r="P363">
        <f>IF(AND(I363="",C363=11),Datenblatt!$I$29,IF(AND(I363="",C363=12),Datenblatt!$I$29,IF(AND(I363="",C363=16),Datenblatt!$I$29,IF(AND(I363="",C363=15),Datenblatt!$I$29,IF(AND(I363="",C363=14),Datenblatt!$I$29,IF(AND(I363="",C363=13),Datenblatt!$I$29,IF(AND($C363=13,I363&gt;Datenblatt!$AC$3),0,IF(AND($C363=14,I363&gt;Datenblatt!$AC$4),0,IF(AND($C363=15,I363&gt;Datenblatt!$AC$5),0,IF(AND($C363=16,I363&gt;Datenblatt!$AC$6),0,IF(AND($C363=12,I363&gt;Datenblatt!$AC$7),0,IF(AND($C363=11,I363&gt;Datenblatt!$AC$8),0,IF(AND($C363=13,I363&lt;Datenblatt!$AB$3),100,IF(AND($C363=14,I363&lt;Datenblatt!$AB$4),100,IF(AND($C363=15,I363&lt;Datenblatt!$AB$5),100,IF(AND($C363=16,I363&lt;Datenblatt!$AB$6),100,IF(AND($C363=12,I363&lt;Datenblatt!$AB$7),100,IF(AND($C363=11,I363&lt;Datenblatt!$AB$8),100,IF($C363=13,(Datenblatt!$B$27*Übersicht!I363^3)+(Datenblatt!$C$27*Übersicht!I363^2)+(Datenblatt!$D$27*Übersicht!I363)+Datenblatt!$E$27,IF($C363=14,(Datenblatt!$B$28*Übersicht!I363^3)+(Datenblatt!$C$28*Übersicht!I363^2)+(Datenblatt!$D$28*Übersicht!I363)+Datenblatt!$E$28,IF($C363=15,(Datenblatt!$B$29*Übersicht!I363^3)+(Datenblatt!$C$29*Übersicht!I363^2)+(Datenblatt!$D$29*Übersicht!I363)+Datenblatt!$E$29,IF($C363=16,(Datenblatt!$B$30*Übersicht!I363^3)+(Datenblatt!$C$30*Übersicht!I363^2)+(Datenblatt!$D$30*Übersicht!I363)+Datenblatt!$E$30,IF($C363=12,(Datenblatt!$B$31*Übersicht!I363^3)+(Datenblatt!$C$31*Übersicht!I363^2)+(Datenblatt!$D$31*Übersicht!I363)+Datenblatt!$E$31,IF($C363=11,(Datenblatt!$B$32*Übersicht!I363^3)+(Datenblatt!$C$32*Übersicht!I363^2)+(Datenblatt!$D$32*Übersicht!I363)+Datenblatt!$E$32,0))))))))))))))))))))))))</f>
        <v>0</v>
      </c>
      <c r="Q363" s="2" t="e">
        <f t="shared" si="20"/>
        <v>#DIV/0!</v>
      </c>
      <c r="R363" s="2" t="e">
        <f t="shared" si="21"/>
        <v>#DIV/0!</v>
      </c>
      <c r="T363" s="2"/>
      <c r="U363" s="2">
        <f>Datenblatt!$I$10</f>
        <v>63</v>
      </c>
      <c r="V363" s="2">
        <f>Datenblatt!$I$18</f>
        <v>62</v>
      </c>
      <c r="W363" s="2">
        <f>Datenblatt!$I$26</f>
        <v>56</v>
      </c>
      <c r="X363" s="2">
        <f>Datenblatt!$I$34</f>
        <v>58</v>
      </c>
      <c r="Y363" s="7" t="e">
        <f t="shared" si="22"/>
        <v>#DIV/0!</v>
      </c>
      <c r="AA363" s="2">
        <f>Datenblatt!$I$5</f>
        <v>73</v>
      </c>
      <c r="AB363">
        <f>Datenblatt!$I$13</f>
        <v>80</v>
      </c>
      <c r="AC363">
        <f>Datenblatt!$I$21</f>
        <v>80</v>
      </c>
      <c r="AD363">
        <f>Datenblatt!$I$29</f>
        <v>71</v>
      </c>
      <c r="AE363">
        <f>Datenblatt!$I$37</f>
        <v>75</v>
      </c>
      <c r="AF363" s="7" t="e">
        <f t="shared" si="23"/>
        <v>#DIV/0!</v>
      </c>
    </row>
    <row r="364" spans="11:32" ht="18.75" x14ac:dyDescent="0.3">
      <c r="K364" s="3" t="e">
        <f>IF(AND($C364=13,Datenblatt!M364&lt;Datenblatt!$S$3),0,IF(AND($C364=14,Datenblatt!M364&lt;Datenblatt!$S$4),0,IF(AND($C364=15,Datenblatt!M364&lt;Datenblatt!$S$5),0,IF(AND($C364=16,Datenblatt!M364&lt;Datenblatt!$S$6),0,IF(AND($C364=12,Datenblatt!M364&lt;Datenblatt!$S$7),0,IF(AND($C364=11,Datenblatt!M364&lt;Datenblatt!$S$8),0,IF(AND($C364=13,Datenblatt!M364&gt;Datenblatt!$R$3),100,IF(AND($C364=14,Datenblatt!M364&gt;Datenblatt!$R$4),100,IF(AND($C364=15,Datenblatt!M364&gt;Datenblatt!$R$5),100,IF(AND($C364=16,Datenblatt!M364&gt;Datenblatt!$R$6),100,IF(AND($C364=12,Datenblatt!M364&gt;Datenblatt!$R$7),100,IF(AND($C364=11,Datenblatt!M364&gt;Datenblatt!$R$8),100,IF(Übersicht!$C364=13,Datenblatt!$B$35*Datenblatt!M364^3+Datenblatt!$C$35*Datenblatt!M364^2+Datenblatt!$D$35*Datenblatt!M364+Datenblatt!$E$35,IF(Übersicht!$C364=14,Datenblatt!$B$36*Datenblatt!M364^3+Datenblatt!$C$36*Datenblatt!M364^2+Datenblatt!$D$36*Datenblatt!M364+Datenblatt!$E$36,IF(Übersicht!$C364=15,Datenblatt!$B$37*Datenblatt!M364^3+Datenblatt!$C$37*Datenblatt!M364^2+Datenblatt!$D$37*Datenblatt!M364+Datenblatt!$E$37,IF(Übersicht!$C364=16,Datenblatt!$B$38*Datenblatt!M364^3+Datenblatt!$C$38*Datenblatt!M364^2+Datenblatt!$D$38*Datenblatt!M364+Datenblatt!$E$38,IF(Übersicht!$C364=12,Datenblatt!$B$39*Datenblatt!M364^3+Datenblatt!$C$39*Datenblatt!M364^2+Datenblatt!$D$39*Datenblatt!M364+Datenblatt!$E$39,IF(Übersicht!$C364=11,Datenblatt!$B$40*Datenblatt!M364^3+Datenblatt!$C$40*Datenblatt!M364^2+Datenblatt!$D$40*Datenblatt!M364+Datenblatt!$E$40,0))))))))))))))))))</f>
        <v>#DIV/0!</v>
      </c>
      <c r="L364" s="3"/>
      <c r="M364" t="e">
        <f>IF(AND(Übersicht!$C364=13,Datenblatt!O364&lt;Datenblatt!$Y$3),0,IF(AND(Übersicht!$C364=14,Datenblatt!O364&lt;Datenblatt!$Y$4),0,IF(AND(Übersicht!$C364=15,Datenblatt!O364&lt;Datenblatt!$Y$5),0,IF(AND(Übersicht!$C364=16,Datenblatt!O364&lt;Datenblatt!$Y$6),0,IF(AND(Übersicht!$C364=12,Datenblatt!O364&lt;Datenblatt!$Y$7),0,IF(AND(Übersicht!$C364=11,Datenblatt!O364&lt;Datenblatt!$Y$8),0,IF(AND($C364=13,Datenblatt!O364&gt;Datenblatt!$X$3),100,IF(AND($C364=14,Datenblatt!O364&gt;Datenblatt!$X$4),100,IF(AND($C364=15,Datenblatt!O364&gt;Datenblatt!$X$5),100,IF(AND($C364=16,Datenblatt!O364&gt;Datenblatt!$X$6),100,IF(AND($C364=12,Datenblatt!O364&gt;Datenblatt!$X$7),100,IF(AND($C364=11,Datenblatt!O364&gt;Datenblatt!$X$8),100,IF(Übersicht!$C364=13,Datenblatt!$B$11*Datenblatt!O364^3+Datenblatt!$C$11*Datenblatt!O364^2+Datenblatt!$D$11*Datenblatt!O364+Datenblatt!$E$11,IF(Übersicht!$C364=14,Datenblatt!$B$12*Datenblatt!O364^3+Datenblatt!$C$12*Datenblatt!O364^2+Datenblatt!$D$12*Datenblatt!O364+Datenblatt!$E$12,IF(Übersicht!$C364=15,Datenblatt!$B$13*Datenblatt!O364^3+Datenblatt!$C$13*Datenblatt!O364^2+Datenblatt!$D$13*Datenblatt!O364+Datenblatt!$E$13,IF(Übersicht!$C364=16,Datenblatt!$B$14*Datenblatt!O364^3+Datenblatt!$C$14*Datenblatt!O364^2+Datenblatt!$D$14*Datenblatt!O364+Datenblatt!$E$14,IF(Übersicht!$C364=12,Datenblatt!$B$15*Datenblatt!O364^3+Datenblatt!$C$15*Datenblatt!O364^2+Datenblatt!$D$15*Datenblatt!O364+Datenblatt!$E$15,IF(Übersicht!$C364=11,Datenblatt!$B$16*Datenblatt!O364^3+Datenblatt!$C$16*Datenblatt!O364^2+Datenblatt!$D$16*Datenblatt!O364+Datenblatt!$E$16,0))))))))))))))))))</f>
        <v>#DIV/0!</v>
      </c>
      <c r="N364">
        <f>IF(AND($C364=13,H364&lt;Datenblatt!$AA$3),0,IF(AND($C364=14,H364&lt;Datenblatt!$AA$4),0,IF(AND($C364=15,H364&lt;Datenblatt!$AA$5),0,IF(AND($C364=16,H364&lt;Datenblatt!$AA$6),0,IF(AND($C364=12,H364&lt;Datenblatt!$AA$7),0,IF(AND($C364=11,H364&lt;Datenblatt!$AA$8),0,IF(AND($C364=13,H364&gt;Datenblatt!$Z$3),100,IF(AND($C364=14,H364&gt;Datenblatt!$Z$4),100,IF(AND($C364=15,H364&gt;Datenblatt!$Z$5),100,IF(AND($C364=16,H364&gt;Datenblatt!$Z$6),100,IF(AND($C364=12,H364&gt;Datenblatt!$Z$7),100,IF(AND($C364=11,H364&gt;Datenblatt!$Z$8),100,IF($C364=13,(Datenblatt!$B$19*Übersicht!H364^3)+(Datenblatt!$C$19*Übersicht!H364^2)+(Datenblatt!$D$19*Übersicht!H364)+Datenblatt!$E$19,IF($C364=14,(Datenblatt!$B$20*Übersicht!H364^3)+(Datenblatt!$C$20*Übersicht!H364^2)+(Datenblatt!$D$20*Übersicht!H364)+Datenblatt!$E$20,IF($C364=15,(Datenblatt!$B$21*Übersicht!H364^3)+(Datenblatt!$C$21*Übersicht!H364^2)+(Datenblatt!$D$21*Übersicht!H364)+Datenblatt!$E$21,IF($C364=16,(Datenblatt!$B$22*Übersicht!H364^3)+(Datenblatt!$C$22*Übersicht!H364^2)+(Datenblatt!$D$22*Übersicht!H364)+Datenblatt!$E$22,IF($C364=12,(Datenblatt!$B$23*Übersicht!H364^3)+(Datenblatt!$C$23*Übersicht!H364^2)+(Datenblatt!$D$23*Übersicht!H364)+Datenblatt!$E$23,IF($C364=11,(Datenblatt!$B$24*Übersicht!H364^3)+(Datenblatt!$C$24*Übersicht!H364^2)+(Datenblatt!$D$24*Übersicht!H364)+Datenblatt!$E$24,0))))))))))))))))))</f>
        <v>0</v>
      </c>
      <c r="O364">
        <f>IF(AND(I364="",C364=11),Datenblatt!$I$26,IF(AND(I364="",C364=12),Datenblatt!$I$26,IF(AND(I364="",C364=16),Datenblatt!$I$27,IF(AND(I364="",C364=15),Datenblatt!$I$26,IF(AND(I364="",C364=14),Datenblatt!$I$26,IF(AND(I364="",C364=13),Datenblatt!$I$26,IF(AND($C364=13,I364&gt;Datenblatt!$AC$3),0,IF(AND($C364=14,I364&gt;Datenblatt!$AC$4),0,IF(AND($C364=15,I364&gt;Datenblatt!$AC$5),0,IF(AND($C364=16,I364&gt;Datenblatt!$AC$6),0,IF(AND($C364=12,I364&gt;Datenblatt!$AC$7),0,IF(AND($C364=11,I364&gt;Datenblatt!$AC$8),0,IF(AND($C364=13,I364&lt;Datenblatt!$AB$3),100,IF(AND($C364=14,I364&lt;Datenblatt!$AB$4),100,IF(AND($C364=15,I364&lt;Datenblatt!$AB$5),100,IF(AND($C364=16,I364&lt;Datenblatt!$AB$6),100,IF(AND($C364=12,I364&lt;Datenblatt!$AB$7),100,IF(AND($C364=11,I364&lt;Datenblatt!$AB$8),100,IF($C364=13,(Datenblatt!$B$27*Übersicht!I364^3)+(Datenblatt!$C$27*Übersicht!I364^2)+(Datenblatt!$D$27*Übersicht!I364)+Datenblatt!$E$27,IF($C364=14,(Datenblatt!$B$28*Übersicht!I364^3)+(Datenblatt!$C$28*Übersicht!I364^2)+(Datenblatt!$D$28*Übersicht!I364)+Datenblatt!$E$28,IF($C364=15,(Datenblatt!$B$29*Übersicht!I364^3)+(Datenblatt!$C$29*Übersicht!I364^2)+(Datenblatt!$D$29*Übersicht!I364)+Datenblatt!$E$29,IF($C364=16,(Datenblatt!$B$30*Übersicht!I364^3)+(Datenblatt!$C$30*Übersicht!I364^2)+(Datenblatt!$D$30*Übersicht!I364)+Datenblatt!$E$30,IF($C364=12,(Datenblatt!$B$31*Übersicht!I364^3)+(Datenblatt!$C$31*Übersicht!I364^2)+(Datenblatt!$D$31*Übersicht!I364)+Datenblatt!$E$31,IF($C364=11,(Datenblatt!$B$32*Übersicht!I364^3)+(Datenblatt!$C$32*Übersicht!I364^2)+(Datenblatt!$D$32*Übersicht!I364)+Datenblatt!$E$32,0))))))))))))))))))))))))</f>
        <v>0</v>
      </c>
      <c r="P364">
        <f>IF(AND(I364="",C364=11),Datenblatt!$I$29,IF(AND(I364="",C364=12),Datenblatt!$I$29,IF(AND(I364="",C364=16),Datenblatt!$I$29,IF(AND(I364="",C364=15),Datenblatt!$I$29,IF(AND(I364="",C364=14),Datenblatt!$I$29,IF(AND(I364="",C364=13),Datenblatt!$I$29,IF(AND($C364=13,I364&gt;Datenblatt!$AC$3),0,IF(AND($C364=14,I364&gt;Datenblatt!$AC$4),0,IF(AND($C364=15,I364&gt;Datenblatt!$AC$5),0,IF(AND($C364=16,I364&gt;Datenblatt!$AC$6),0,IF(AND($C364=12,I364&gt;Datenblatt!$AC$7),0,IF(AND($C364=11,I364&gt;Datenblatt!$AC$8),0,IF(AND($C364=13,I364&lt;Datenblatt!$AB$3),100,IF(AND($C364=14,I364&lt;Datenblatt!$AB$4),100,IF(AND($C364=15,I364&lt;Datenblatt!$AB$5),100,IF(AND($C364=16,I364&lt;Datenblatt!$AB$6),100,IF(AND($C364=12,I364&lt;Datenblatt!$AB$7),100,IF(AND($C364=11,I364&lt;Datenblatt!$AB$8),100,IF($C364=13,(Datenblatt!$B$27*Übersicht!I364^3)+(Datenblatt!$C$27*Übersicht!I364^2)+(Datenblatt!$D$27*Übersicht!I364)+Datenblatt!$E$27,IF($C364=14,(Datenblatt!$B$28*Übersicht!I364^3)+(Datenblatt!$C$28*Übersicht!I364^2)+(Datenblatt!$D$28*Übersicht!I364)+Datenblatt!$E$28,IF($C364=15,(Datenblatt!$B$29*Übersicht!I364^3)+(Datenblatt!$C$29*Übersicht!I364^2)+(Datenblatt!$D$29*Übersicht!I364)+Datenblatt!$E$29,IF($C364=16,(Datenblatt!$B$30*Übersicht!I364^3)+(Datenblatt!$C$30*Übersicht!I364^2)+(Datenblatt!$D$30*Übersicht!I364)+Datenblatt!$E$30,IF($C364=12,(Datenblatt!$B$31*Übersicht!I364^3)+(Datenblatt!$C$31*Übersicht!I364^2)+(Datenblatt!$D$31*Übersicht!I364)+Datenblatt!$E$31,IF($C364=11,(Datenblatt!$B$32*Übersicht!I364^3)+(Datenblatt!$C$32*Übersicht!I364^2)+(Datenblatt!$D$32*Übersicht!I364)+Datenblatt!$E$32,0))))))))))))))))))))))))</f>
        <v>0</v>
      </c>
      <c r="Q364" s="2" t="e">
        <f t="shared" si="20"/>
        <v>#DIV/0!</v>
      </c>
      <c r="R364" s="2" t="e">
        <f t="shared" si="21"/>
        <v>#DIV/0!</v>
      </c>
      <c r="T364" s="2"/>
      <c r="U364" s="2">
        <f>Datenblatt!$I$10</f>
        <v>63</v>
      </c>
      <c r="V364" s="2">
        <f>Datenblatt!$I$18</f>
        <v>62</v>
      </c>
      <c r="W364" s="2">
        <f>Datenblatt!$I$26</f>
        <v>56</v>
      </c>
      <c r="X364" s="2">
        <f>Datenblatt!$I$34</f>
        <v>58</v>
      </c>
      <c r="Y364" s="7" t="e">
        <f t="shared" si="22"/>
        <v>#DIV/0!</v>
      </c>
      <c r="AA364" s="2">
        <f>Datenblatt!$I$5</f>
        <v>73</v>
      </c>
      <c r="AB364">
        <f>Datenblatt!$I$13</f>
        <v>80</v>
      </c>
      <c r="AC364">
        <f>Datenblatt!$I$21</f>
        <v>80</v>
      </c>
      <c r="AD364">
        <f>Datenblatt!$I$29</f>
        <v>71</v>
      </c>
      <c r="AE364">
        <f>Datenblatt!$I$37</f>
        <v>75</v>
      </c>
      <c r="AF364" s="7" t="e">
        <f t="shared" si="23"/>
        <v>#DIV/0!</v>
      </c>
    </row>
    <row r="365" spans="11:32" ht="18.75" x14ac:dyDescent="0.3">
      <c r="K365" s="3" t="e">
        <f>IF(AND($C365=13,Datenblatt!M365&lt;Datenblatt!$S$3),0,IF(AND($C365=14,Datenblatt!M365&lt;Datenblatt!$S$4),0,IF(AND($C365=15,Datenblatt!M365&lt;Datenblatt!$S$5),0,IF(AND($C365=16,Datenblatt!M365&lt;Datenblatt!$S$6),0,IF(AND($C365=12,Datenblatt!M365&lt;Datenblatt!$S$7),0,IF(AND($C365=11,Datenblatt!M365&lt;Datenblatt!$S$8),0,IF(AND($C365=13,Datenblatt!M365&gt;Datenblatt!$R$3),100,IF(AND($C365=14,Datenblatt!M365&gt;Datenblatt!$R$4),100,IF(AND($C365=15,Datenblatt!M365&gt;Datenblatt!$R$5),100,IF(AND($C365=16,Datenblatt!M365&gt;Datenblatt!$R$6),100,IF(AND($C365=12,Datenblatt!M365&gt;Datenblatt!$R$7),100,IF(AND($C365=11,Datenblatt!M365&gt;Datenblatt!$R$8),100,IF(Übersicht!$C365=13,Datenblatt!$B$35*Datenblatt!M365^3+Datenblatt!$C$35*Datenblatt!M365^2+Datenblatt!$D$35*Datenblatt!M365+Datenblatt!$E$35,IF(Übersicht!$C365=14,Datenblatt!$B$36*Datenblatt!M365^3+Datenblatt!$C$36*Datenblatt!M365^2+Datenblatt!$D$36*Datenblatt!M365+Datenblatt!$E$36,IF(Übersicht!$C365=15,Datenblatt!$B$37*Datenblatt!M365^3+Datenblatt!$C$37*Datenblatt!M365^2+Datenblatt!$D$37*Datenblatt!M365+Datenblatt!$E$37,IF(Übersicht!$C365=16,Datenblatt!$B$38*Datenblatt!M365^3+Datenblatt!$C$38*Datenblatt!M365^2+Datenblatt!$D$38*Datenblatt!M365+Datenblatt!$E$38,IF(Übersicht!$C365=12,Datenblatt!$B$39*Datenblatt!M365^3+Datenblatt!$C$39*Datenblatt!M365^2+Datenblatt!$D$39*Datenblatt!M365+Datenblatt!$E$39,IF(Übersicht!$C365=11,Datenblatt!$B$40*Datenblatt!M365^3+Datenblatt!$C$40*Datenblatt!M365^2+Datenblatt!$D$40*Datenblatt!M365+Datenblatt!$E$40,0))))))))))))))))))</f>
        <v>#DIV/0!</v>
      </c>
      <c r="L365" s="3"/>
      <c r="M365" t="e">
        <f>IF(AND(Übersicht!$C365=13,Datenblatt!O365&lt;Datenblatt!$Y$3),0,IF(AND(Übersicht!$C365=14,Datenblatt!O365&lt;Datenblatt!$Y$4),0,IF(AND(Übersicht!$C365=15,Datenblatt!O365&lt;Datenblatt!$Y$5),0,IF(AND(Übersicht!$C365=16,Datenblatt!O365&lt;Datenblatt!$Y$6),0,IF(AND(Übersicht!$C365=12,Datenblatt!O365&lt;Datenblatt!$Y$7),0,IF(AND(Übersicht!$C365=11,Datenblatt!O365&lt;Datenblatt!$Y$8),0,IF(AND($C365=13,Datenblatt!O365&gt;Datenblatt!$X$3),100,IF(AND($C365=14,Datenblatt!O365&gt;Datenblatt!$X$4),100,IF(AND($C365=15,Datenblatt!O365&gt;Datenblatt!$X$5),100,IF(AND($C365=16,Datenblatt!O365&gt;Datenblatt!$X$6),100,IF(AND($C365=12,Datenblatt!O365&gt;Datenblatt!$X$7),100,IF(AND($C365=11,Datenblatt!O365&gt;Datenblatt!$X$8),100,IF(Übersicht!$C365=13,Datenblatt!$B$11*Datenblatt!O365^3+Datenblatt!$C$11*Datenblatt!O365^2+Datenblatt!$D$11*Datenblatt!O365+Datenblatt!$E$11,IF(Übersicht!$C365=14,Datenblatt!$B$12*Datenblatt!O365^3+Datenblatt!$C$12*Datenblatt!O365^2+Datenblatt!$D$12*Datenblatt!O365+Datenblatt!$E$12,IF(Übersicht!$C365=15,Datenblatt!$B$13*Datenblatt!O365^3+Datenblatt!$C$13*Datenblatt!O365^2+Datenblatt!$D$13*Datenblatt!O365+Datenblatt!$E$13,IF(Übersicht!$C365=16,Datenblatt!$B$14*Datenblatt!O365^3+Datenblatt!$C$14*Datenblatt!O365^2+Datenblatt!$D$14*Datenblatt!O365+Datenblatt!$E$14,IF(Übersicht!$C365=12,Datenblatt!$B$15*Datenblatt!O365^3+Datenblatt!$C$15*Datenblatt!O365^2+Datenblatt!$D$15*Datenblatt!O365+Datenblatt!$E$15,IF(Übersicht!$C365=11,Datenblatt!$B$16*Datenblatt!O365^3+Datenblatt!$C$16*Datenblatt!O365^2+Datenblatt!$D$16*Datenblatt!O365+Datenblatt!$E$16,0))))))))))))))))))</f>
        <v>#DIV/0!</v>
      </c>
      <c r="N365">
        <f>IF(AND($C365=13,H365&lt;Datenblatt!$AA$3),0,IF(AND($C365=14,H365&lt;Datenblatt!$AA$4),0,IF(AND($C365=15,H365&lt;Datenblatt!$AA$5),0,IF(AND($C365=16,H365&lt;Datenblatt!$AA$6),0,IF(AND($C365=12,H365&lt;Datenblatt!$AA$7),0,IF(AND($C365=11,H365&lt;Datenblatt!$AA$8),0,IF(AND($C365=13,H365&gt;Datenblatt!$Z$3),100,IF(AND($C365=14,H365&gt;Datenblatt!$Z$4),100,IF(AND($C365=15,H365&gt;Datenblatt!$Z$5),100,IF(AND($C365=16,H365&gt;Datenblatt!$Z$6),100,IF(AND($C365=12,H365&gt;Datenblatt!$Z$7),100,IF(AND($C365=11,H365&gt;Datenblatt!$Z$8),100,IF($C365=13,(Datenblatt!$B$19*Übersicht!H365^3)+(Datenblatt!$C$19*Übersicht!H365^2)+(Datenblatt!$D$19*Übersicht!H365)+Datenblatt!$E$19,IF($C365=14,(Datenblatt!$B$20*Übersicht!H365^3)+(Datenblatt!$C$20*Übersicht!H365^2)+(Datenblatt!$D$20*Übersicht!H365)+Datenblatt!$E$20,IF($C365=15,(Datenblatt!$B$21*Übersicht!H365^3)+(Datenblatt!$C$21*Übersicht!H365^2)+(Datenblatt!$D$21*Übersicht!H365)+Datenblatt!$E$21,IF($C365=16,(Datenblatt!$B$22*Übersicht!H365^3)+(Datenblatt!$C$22*Übersicht!H365^2)+(Datenblatt!$D$22*Übersicht!H365)+Datenblatt!$E$22,IF($C365=12,(Datenblatt!$B$23*Übersicht!H365^3)+(Datenblatt!$C$23*Übersicht!H365^2)+(Datenblatt!$D$23*Übersicht!H365)+Datenblatt!$E$23,IF($C365=11,(Datenblatt!$B$24*Übersicht!H365^3)+(Datenblatt!$C$24*Übersicht!H365^2)+(Datenblatt!$D$24*Übersicht!H365)+Datenblatt!$E$24,0))))))))))))))))))</f>
        <v>0</v>
      </c>
      <c r="O365">
        <f>IF(AND(I365="",C365=11),Datenblatt!$I$26,IF(AND(I365="",C365=12),Datenblatt!$I$26,IF(AND(I365="",C365=16),Datenblatt!$I$27,IF(AND(I365="",C365=15),Datenblatt!$I$26,IF(AND(I365="",C365=14),Datenblatt!$I$26,IF(AND(I365="",C365=13),Datenblatt!$I$26,IF(AND($C365=13,I365&gt;Datenblatt!$AC$3),0,IF(AND($C365=14,I365&gt;Datenblatt!$AC$4),0,IF(AND($C365=15,I365&gt;Datenblatt!$AC$5),0,IF(AND($C365=16,I365&gt;Datenblatt!$AC$6),0,IF(AND($C365=12,I365&gt;Datenblatt!$AC$7),0,IF(AND($C365=11,I365&gt;Datenblatt!$AC$8),0,IF(AND($C365=13,I365&lt;Datenblatt!$AB$3),100,IF(AND($C365=14,I365&lt;Datenblatt!$AB$4),100,IF(AND($C365=15,I365&lt;Datenblatt!$AB$5),100,IF(AND($C365=16,I365&lt;Datenblatt!$AB$6),100,IF(AND($C365=12,I365&lt;Datenblatt!$AB$7),100,IF(AND($C365=11,I365&lt;Datenblatt!$AB$8),100,IF($C365=13,(Datenblatt!$B$27*Übersicht!I365^3)+(Datenblatt!$C$27*Übersicht!I365^2)+(Datenblatt!$D$27*Übersicht!I365)+Datenblatt!$E$27,IF($C365=14,(Datenblatt!$B$28*Übersicht!I365^3)+(Datenblatt!$C$28*Übersicht!I365^2)+(Datenblatt!$D$28*Übersicht!I365)+Datenblatt!$E$28,IF($C365=15,(Datenblatt!$B$29*Übersicht!I365^3)+(Datenblatt!$C$29*Übersicht!I365^2)+(Datenblatt!$D$29*Übersicht!I365)+Datenblatt!$E$29,IF($C365=16,(Datenblatt!$B$30*Übersicht!I365^3)+(Datenblatt!$C$30*Übersicht!I365^2)+(Datenblatt!$D$30*Übersicht!I365)+Datenblatt!$E$30,IF($C365=12,(Datenblatt!$B$31*Übersicht!I365^3)+(Datenblatt!$C$31*Übersicht!I365^2)+(Datenblatt!$D$31*Übersicht!I365)+Datenblatt!$E$31,IF($C365=11,(Datenblatt!$B$32*Übersicht!I365^3)+(Datenblatt!$C$32*Übersicht!I365^2)+(Datenblatt!$D$32*Übersicht!I365)+Datenblatt!$E$32,0))))))))))))))))))))))))</f>
        <v>0</v>
      </c>
      <c r="P365">
        <f>IF(AND(I365="",C365=11),Datenblatt!$I$29,IF(AND(I365="",C365=12),Datenblatt!$I$29,IF(AND(I365="",C365=16),Datenblatt!$I$29,IF(AND(I365="",C365=15),Datenblatt!$I$29,IF(AND(I365="",C365=14),Datenblatt!$I$29,IF(AND(I365="",C365=13),Datenblatt!$I$29,IF(AND($C365=13,I365&gt;Datenblatt!$AC$3),0,IF(AND($C365=14,I365&gt;Datenblatt!$AC$4),0,IF(AND($C365=15,I365&gt;Datenblatt!$AC$5),0,IF(AND($C365=16,I365&gt;Datenblatt!$AC$6),0,IF(AND($C365=12,I365&gt;Datenblatt!$AC$7),0,IF(AND($C365=11,I365&gt;Datenblatt!$AC$8),0,IF(AND($C365=13,I365&lt;Datenblatt!$AB$3),100,IF(AND($C365=14,I365&lt;Datenblatt!$AB$4),100,IF(AND($C365=15,I365&lt;Datenblatt!$AB$5),100,IF(AND($C365=16,I365&lt;Datenblatt!$AB$6),100,IF(AND($C365=12,I365&lt;Datenblatt!$AB$7),100,IF(AND($C365=11,I365&lt;Datenblatt!$AB$8),100,IF($C365=13,(Datenblatt!$B$27*Übersicht!I365^3)+(Datenblatt!$C$27*Übersicht!I365^2)+(Datenblatt!$D$27*Übersicht!I365)+Datenblatt!$E$27,IF($C365=14,(Datenblatt!$B$28*Übersicht!I365^3)+(Datenblatt!$C$28*Übersicht!I365^2)+(Datenblatt!$D$28*Übersicht!I365)+Datenblatt!$E$28,IF($C365=15,(Datenblatt!$B$29*Übersicht!I365^3)+(Datenblatt!$C$29*Übersicht!I365^2)+(Datenblatt!$D$29*Übersicht!I365)+Datenblatt!$E$29,IF($C365=16,(Datenblatt!$B$30*Übersicht!I365^3)+(Datenblatt!$C$30*Übersicht!I365^2)+(Datenblatt!$D$30*Übersicht!I365)+Datenblatt!$E$30,IF($C365=12,(Datenblatt!$B$31*Übersicht!I365^3)+(Datenblatt!$C$31*Übersicht!I365^2)+(Datenblatt!$D$31*Übersicht!I365)+Datenblatt!$E$31,IF($C365=11,(Datenblatt!$B$32*Übersicht!I365^3)+(Datenblatt!$C$32*Übersicht!I365^2)+(Datenblatt!$D$32*Übersicht!I365)+Datenblatt!$E$32,0))))))))))))))))))))))))</f>
        <v>0</v>
      </c>
      <c r="Q365" s="2" t="e">
        <f t="shared" si="20"/>
        <v>#DIV/0!</v>
      </c>
      <c r="R365" s="2" t="e">
        <f t="shared" si="21"/>
        <v>#DIV/0!</v>
      </c>
      <c r="T365" s="2"/>
      <c r="U365" s="2">
        <f>Datenblatt!$I$10</f>
        <v>63</v>
      </c>
      <c r="V365" s="2">
        <f>Datenblatt!$I$18</f>
        <v>62</v>
      </c>
      <c r="W365" s="2">
        <f>Datenblatt!$I$26</f>
        <v>56</v>
      </c>
      <c r="X365" s="2">
        <f>Datenblatt!$I$34</f>
        <v>58</v>
      </c>
      <c r="Y365" s="7" t="e">
        <f t="shared" si="22"/>
        <v>#DIV/0!</v>
      </c>
      <c r="AA365" s="2">
        <f>Datenblatt!$I$5</f>
        <v>73</v>
      </c>
      <c r="AB365">
        <f>Datenblatt!$I$13</f>
        <v>80</v>
      </c>
      <c r="AC365">
        <f>Datenblatt!$I$21</f>
        <v>80</v>
      </c>
      <c r="AD365">
        <f>Datenblatt!$I$29</f>
        <v>71</v>
      </c>
      <c r="AE365">
        <f>Datenblatt!$I$37</f>
        <v>75</v>
      </c>
      <c r="AF365" s="7" t="e">
        <f t="shared" si="23"/>
        <v>#DIV/0!</v>
      </c>
    </row>
    <row r="366" spans="11:32" ht="18.75" x14ac:dyDescent="0.3">
      <c r="K366" s="3" t="e">
        <f>IF(AND($C366=13,Datenblatt!M366&lt;Datenblatt!$S$3),0,IF(AND($C366=14,Datenblatt!M366&lt;Datenblatt!$S$4),0,IF(AND($C366=15,Datenblatt!M366&lt;Datenblatt!$S$5),0,IF(AND($C366=16,Datenblatt!M366&lt;Datenblatt!$S$6),0,IF(AND($C366=12,Datenblatt!M366&lt;Datenblatt!$S$7),0,IF(AND($C366=11,Datenblatt!M366&lt;Datenblatt!$S$8),0,IF(AND($C366=13,Datenblatt!M366&gt;Datenblatt!$R$3),100,IF(AND($C366=14,Datenblatt!M366&gt;Datenblatt!$R$4),100,IF(AND($C366=15,Datenblatt!M366&gt;Datenblatt!$R$5),100,IF(AND($C366=16,Datenblatt!M366&gt;Datenblatt!$R$6),100,IF(AND($C366=12,Datenblatt!M366&gt;Datenblatt!$R$7),100,IF(AND($C366=11,Datenblatt!M366&gt;Datenblatt!$R$8),100,IF(Übersicht!$C366=13,Datenblatt!$B$35*Datenblatt!M366^3+Datenblatt!$C$35*Datenblatt!M366^2+Datenblatt!$D$35*Datenblatt!M366+Datenblatt!$E$35,IF(Übersicht!$C366=14,Datenblatt!$B$36*Datenblatt!M366^3+Datenblatt!$C$36*Datenblatt!M366^2+Datenblatt!$D$36*Datenblatt!M366+Datenblatt!$E$36,IF(Übersicht!$C366=15,Datenblatt!$B$37*Datenblatt!M366^3+Datenblatt!$C$37*Datenblatt!M366^2+Datenblatt!$D$37*Datenblatt!M366+Datenblatt!$E$37,IF(Übersicht!$C366=16,Datenblatt!$B$38*Datenblatt!M366^3+Datenblatt!$C$38*Datenblatt!M366^2+Datenblatt!$D$38*Datenblatt!M366+Datenblatt!$E$38,IF(Übersicht!$C366=12,Datenblatt!$B$39*Datenblatt!M366^3+Datenblatt!$C$39*Datenblatt!M366^2+Datenblatt!$D$39*Datenblatt!M366+Datenblatt!$E$39,IF(Übersicht!$C366=11,Datenblatt!$B$40*Datenblatt!M366^3+Datenblatt!$C$40*Datenblatt!M366^2+Datenblatt!$D$40*Datenblatt!M366+Datenblatt!$E$40,0))))))))))))))))))</f>
        <v>#DIV/0!</v>
      </c>
      <c r="L366" s="3"/>
      <c r="M366" t="e">
        <f>IF(AND(Übersicht!$C366=13,Datenblatt!O366&lt;Datenblatt!$Y$3),0,IF(AND(Übersicht!$C366=14,Datenblatt!O366&lt;Datenblatt!$Y$4),0,IF(AND(Übersicht!$C366=15,Datenblatt!O366&lt;Datenblatt!$Y$5),0,IF(AND(Übersicht!$C366=16,Datenblatt!O366&lt;Datenblatt!$Y$6),0,IF(AND(Übersicht!$C366=12,Datenblatt!O366&lt;Datenblatt!$Y$7),0,IF(AND(Übersicht!$C366=11,Datenblatt!O366&lt;Datenblatt!$Y$8),0,IF(AND($C366=13,Datenblatt!O366&gt;Datenblatt!$X$3),100,IF(AND($C366=14,Datenblatt!O366&gt;Datenblatt!$X$4),100,IF(AND($C366=15,Datenblatt!O366&gt;Datenblatt!$X$5),100,IF(AND($C366=16,Datenblatt!O366&gt;Datenblatt!$X$6),100,IF(AND($C366=12,Datenblatt!O366&gt;Datenblatt!$X$7),100,IF(AND($C366=11,Datenblatt!O366&gt;Datenblatt!$X$8),100,IF(Übersicht!$C366=13,Datenblatt!$B$11*Datenblatt!O366^3+Datenblatt!$C$11*Datenblatt!O366^2+Datenblatt!$D$11*Datenblatt!O366+Datenblatt!$E$11,IF(Übersicht!$C366=14,Datenblatt!$B$12*Datenblatt!O366^3+Datenblatt!$C$12*Datenblatt!O366^2+Datenblatt!$D$12*Datenblatt!O366+Datenblatt!$E$12,IF(Übersicht!$C366=15,Datenblatt!$B$13*Datenblatt!O366^3+Datenblatt!$C$13*Datenblatt!O366^2+Datenblatt!$D$13*Datenblatt!O366+Datenblatt!$E$13,IF(Übersicht!$C366=16,Datenblatt!$B$14*Datenblatt!O366^3+Datenblatt!$C$14*Datenblatt!O366^2+Datenblatt!$D$14*Datenblatt!O366+Datenblatt!$E$14,IF(Übersicht!$C366=12,Datenblatt!$B$15*Datenblatt!O366^3+Datenblatt!$C$15*Datenblatt!O366^2+Datenblatt!$D$15*Datenblatt!O366+Datenblatt!$E$15,IF(Übersicht!$C366=11,Datenblatt!$B$16*Datenblatt!O366^3+Datenblatt!$C$16*Datenblatt!O366^2+Datenblatt!$D$16*Datenblatt!O366+Datenblatt!$E$16,0))))))))))))))))))</f>
        <v>#DIV/0!</v>
      </c>
      <c r="N366">
        <f>IF(AND($C366=13,H366&lt;Datenblatt!$AA$3),0,IF(AND($C366=14,H366&lt;Datenblatt!$AA$4),0,IF(AND($C366=15,H366&lt;Datenblatt!$AA$5),0,IF(AND($C366=16,H366&lt;Datenblatt!$AA$6),0,IF(AND($C366=12,H366&lt;Datenblatt!$AA$7),0,IF(AND($C366=11,H366&lt;Datenblatt!$AA$8),0,IF(AND($C366=13,H366&gt;Datenblatt!$Z$3),100,IF(AND($C366=14,H366&gt;Datenblatt!$Z$4),100,IF(AND($C366=15,H366&gt;Datenblatt!$Z$5),100,IF(AND($C366=16,H366&gt;Datenblatt!$Z$6),100,IF(AND($C366=12,H366&gt;Datenblatt!$Z$7),100,IF(AND($C366=11,H366&gt;Datenblatt!$Z$8),100,IF($C366=13,(Datenblatt!$B$19*Übersicht!H366^3)+(Datenblatt!$C$19*Übersicht!H366^2)+(Datenblatt!$D$19*Übersicht!H366)+Datenblatt!$E$19,IF($C366=14,(Datenblatt!$B$20*Übersicht!H366^3)+(Datenblatt!$C$20*Übersicht!H366^2)+(Datenblatt!$D$20*Übersicht!H366)+Datenblatt!$E$20,IF($C366=15,(Datenblatt!$B$21*Übersicht!H366^3)+(Datenblatt!$C$21*Übersicht!H366^2)+(Datenblatt!$D$21*Übersicht!H366)+Datenblatt!$E$21,IF($C366=16,(Datenblatt!$B$22*Übersicht!H366^3)+(Datenblatt!$C$22*Übersicht!H366^2)+(Datenblatt!$D$22*Übersicht!H366)+Datenblatt!$E$22,IF($C366=12,(Datenblatt!$B$23*Übersicht!H366^3)+(Datenblatt!$C$23*Übersicht!H366^2)+(Datenblatt!$D$23*Übersicht!H366)+Datenblatt!$E$23,IF($C366=11,(Datenblatt!$B$24*Übersicht!H366^3)+(Datenblatt!$C$24*Übersicht!H366^2)+(Datenblatt!$D$24*Übersicht!H366)+Datenblatt!$E$24,0))))))))))))))))))</f>
        <v>0</v>
      </c>
      <c r="O366">
        <f>IF(AND(I366="",C366=11),Datenblatt!$I$26,IF(AND(I366="",C366=12),Datenblatt!$I$26,IF(AND(I366="",C366=16),Datenblatt!$I$27,IF(AND(I366="",C366=15),Datenblatt!$I$26,IF(AND(I366="",C366=14),Datenblatt!$I$26,IF(AND(I366="",C366=13),Datenblatt!$I$26,IF(AND($C366=13,I366&gt;Datenblatt!$AC$3),0,IF(AND($C366=14,I366&gt;Datenblatt!$AC$4),0,IF(AND($C366=15,I366&gt;Datenblatt!$AC$5),0,IF(AND($C366=16,I366&gt;Datenblatt!$AC$6),0,IF(AND($C366=12,I366&gt;Datenblatt!$AC$7),0,IF(AND($C366=11,I366&gt;Datenblatt!$AC$8),0,IF(AND($C366=13,I366&lt;Datenblatt!$AB$3),100,IF(AND($C366=14,I366&lt;Datenblatt!$AB$4),100,IF(AND($C366=15,I366&lt;Datenblatt!$AB$5),100,IF(AND($C366=16,I366&lt;Datenblatt!$AB$6),100,IF(AND($C366=12,I366&lt;Datenblatt!$AB$7),100,IF(AND($C366=11,I366&lt;Datenblatt!$AB$8),100,IF($C366=13,(Datenblatt!$B$27*Übersicht!I366^3)+(Datenblatt!$C$27*Übersicht!I366^2)+(Datenblatt!$D$27*Übersicht!I366)+Datenblatt!$E$27,IF($C366=14,(Datenblatt!$B$28*Übersicht!I366^3)+(Datenblatt!$C$28*Übersicht!I366^2)+(Datenblatt!$D$28*Übersicht!I366)+Datenblatt!$E$28,IF($C366=15,(Datenblatt!$B$29*Übersicht!I366^3)+(Datenblatt!$C$29*Übersicht!I366^2)+(Datenblatt!$D$29*Übersicht!I366)+Datenblatt!$E$29,IF($C366=16,(Datenblatt!$B$30*Übersicht!I366^3)+(Datenblatt!$C$30*Übersicht!I366^2)+(Datenblatt!$D$30*Übersicht!I366)+Datenblatt!$E$30,IF($C366=12,(Datenblatt!$B$31*Übersicht!I366^3)+(Datenblatt!$C$31*Übersicht!I366^2)+(Datenblatt!$D$31*Übersicht!I366)+Datenblatt!$E$31,IF($C366=11,(Datenblatt!$B$32*Übersicht!I366^3)+(Datenblatt!$C$32*Übersicht!I366^2)+(Datenblatt!$D$32*Übersicht!I366)+Datenblatt!$E$32,0))))))))))))))))))))))))</f>
        <v>0</v>
      </c>
      <c r="P366">
        <f>IF(AND(I366="",C366=11),Datenblatt!$I$29,IF(AND(I366="",C366=12),Datenblatt!$I$29,IF(AND(I366="",C366=16),Datenblatt!$I$29,IF(AND(I366="",C366=15),Datenblatt!$I$29,IF(AND(I366="",C366=14),Datenblatt!$I$29,IF(AND(I366="",C366=13),Datenblatt!$I$29,IF(AND($C366=13,I366&gt;Datenblatt!$AC$3),0,IF(AND($C366=14,I366&gt;Datenblatt!$AC$4),0,IF(AND($C366=15,I366&gt;Datenblatt!$AC$5),0,IF(AND($C366=16,I366&gt;Datenblatt!$AC$6),0,IF(AND($C366=12,I366&gt;Datenblatt!$AC$7),0,IF(AND($C366=11,I366&gt;Datenblatt!$AC$8),0,IF(AND($C366=13,I366&lt;Datenblatt!$AB$3),100,IF(AND($C366=14,I366&lt;Datenblatt!$AB$4),100,IF(AND($C366=15,I366&lt;Datenblatt!$AB$5),100,IF(AND($C366=16,I366&lt;Datenblatt!$AB$6),100,IF(AND($C366=12,I366&lt;Datenblatt!$AB$7),100,IF(AND($C366=11,I366&lt;Datenblatt!$AB$8),100,IF($C366=13,(Datenblatt!$B$27*Übersicht!I366^3)+(Datenblatt!$C$27*Übersicht!I366^2)+(Datenblatt!$D$27*Übersicht!I366)+Datenblatt!$E$27,IF($C366=14,(Datenblatt!$B$28*Übersicht!I366^3)+(Datenblatt!$C$28*Übersicht!I366^2)+(Datenblatt!$D$28*Übersicht!I366)+Datenblatt!$E$28,IF($C366=15,(Datenblatt!$B$29*Übersicht!I366^3)+(Datenblatt!$C$29*Übersicht!I366^2)+(Datenblatt!$D$29*Übersicht!I366)+Datenblatt!$E$29,IF($C366=16,(Datenblatt!$B$30*Übersicht!I366^3)+(Datenblatt!$C$30*Übersicht!I366^2)+(Datenblatt!$D$30*Übersicht!I366)+Datenblatt!$E$30,IF($C366=12,(Datenblatt!$B$31*Übersicht!I366^3)+(Datenblatt!$C$31*Übersicht!I366^2)+(Datenblatt!$D$31*Übersicht!I366)+Datenblatt!$E$31,IF($C366=11,(Datenblatt!$B$32*Übersicht!I366^3)+(Datenblatt!$C$32*Übersicht!I366^2)+(Datenblatt!$D$32*Übersicht!I366)+Datenblatt!$E$32,0))))))))))))))))))))))))</f>
        <v>0</v>
      </c>
      <c r="Q366" s="2" t="e">
        <f t="shared" si="20"/>
        <v>#DIV/0!</v>
      </c>
      <c r="R366" s="2" t="e">
        <f t="shared" si="21"/>
        <v>#DIV/0!</v>
      </c>
      <c r="T366" s="2"/>
      <c r="U366" s="2">
        <f>Datenblatt!$I$10</f>
        <v>63</v>
      </c>
      <c r="V366" s="2">
        <f>Datenblatt!$I$18</f>
        <v>62</v>
      </c>
      <c r="W366" s="2">
        <f>Datenblatt!$I$26</f>
        <v>56</v>
      </c>
      <c r="X366" s="2">
        <f>Datenblatt!$I$34</f>
        <v>58</v>
      </c>
      <c r="Y366" s="7" t="e">
        <f t="shared" si="22"/>
        <v>#DIV/0!</v>
      </c>
      <c r="AA366" s="2">
        <f>Datenblatt!$I$5</f>
        <v>73</v>
      </c>
      <c r="AB366">
        <f>Datenblatt!$I$13</f>
        <v>80</v>
      </c>
      <c r="AC366">
        <f>Datenblatt!$I$21</f>
        <v>80</v>
      </c>
      <c r="AD366">
        <f>Datenblatt!$I$29</f>
        <v>71</v>
      </c>
      <c r="AE366">
        <f>Datenblatt!$I$37</f>
        <v>75</v>
      </c>
      <c r="AF366" s="7" t="e">
        <f t="shared" si="23"/>
        <v>#DIV/0!</v>
      </c>
    </row>
    <row r="367" spans="11:32" ht="18.75" x14ac:dyDescent="0.3">
      <c r="K367" s="3" t="e">
        <f>IF(AND($C367=13,Datenblatt!M367&lt;Datenblatt!$S$3),0,IF(AND($C367=14,Datenblatt!M367&lt;Datenblatt!$S$4),0,IF(AND($C367=15,Datenblatt!M367&lt;Datenblatt!$S$5),0,IF(AND($C367=16,Datenblatt!M367&lt;Datenblatt!$S$6),0,IF(AND($C367=12,Datenblatt!M367&lt;Datenblatt!$S$7),0,IF(AND($C367=11,Datenblatt!M367&lt;Datenblatt!$S$8),0,IF(AND($C367=13,Datenblatt!M367&gt;Datenblatt!$R$3),100,IF(AND($C367=14,Datenblatt!M367&gt;Datenblatt!$R$4),100,IF(AND($C367=15,Datenblatt!M367&gt;Datenblatt!$R$5),100,IF(AND($C367=16,Datenblatt!M367&gt;Datenblatt!$R$6),100,IF(AND($C367=12,Datenblatt!M367&gt;Datenblatt!$R$7),100,IF(AND($C367=11,Datenblatt!M367&gt;Datenblatt!$R$8),100,IF(Übersicht!$C367=13,Datenblatt!$B$35*Datenblatt!M367^3+Datenblatt!$C$35*Datenblatt!M367^2+Datenblatt!$D$35*Datenblatt!M367+Datenblatt!$E$35,IF(Übersicht!$C367=14,Datenblatt!$B$36*Datenblatt!M367^3+Datenblatt!$C$36*Datenblatt!M367^2+Datenblatt!$D$36*Datenblatt!M367+Datenblatt!$E$36,IF(Übersicht!$C367=15,Datenblatt!$B$37*Datenblatt!M367^3+Datenblatt!$C$37*Datenblatt!M367^2+Datenblatt!$D$37*Datenblatt!M367+Datenblatt!$E$37,IF(Übersicht!$C367=16,Datenblatt!$B$38*Datenblatt!M367^3+Datenblatt!$C$38*Datenblatt!M367^2+Datenblatt!$D$38*Datenblatt!M367+Datenblatt!$E$38,IF(Übersicht!$C367=12,Datenblatt!$B$39*Datenblatt!M367^3+Datenblatt!$C$39*Datenblatt!M367^2+Datenblatt!$D$39*Datenblatt!M367+Datenblatt!$E$39,IF(Übersicht!$C367=11,Datenblatt!$B$40*Datenblatt!M367^3+Datenblatt!$C$40*Datenblatt!M367^2+Datenblatt!$D$40*Datenblatt!M367+Datenblatt!$E$40,0))))))))))))))))))</f>
        <v>#DIV/0!</v>
      </c>
      <c r="L367" s="3"/>
      <c r="M367" t="e">
        <f>IF(AND(Übersicht!$C367=13,Datenblatt!O367&lt;Datenblatt!$Y$3),0,IF(AND(Übersicht!$C367=14,Datenblatt!O367&lt;Datenblatt!$Y$4),0,IF(AND(Übersicht!$C367=15,Datenblatt!O367&lt;Datenblatt!$Y$5),0,IF(AND(Übersicht!$C367=16,Datenblatt!O367&lt;Datenblatt!$Y$6),0,IF(AND(Übersicht!$C367=12,Datenblatt!O367&lt;Datenblatt!$Y$7),0,IF(AND(Übersicht!$C367=11,Datenblatt!O367&lt;Datenblatt!$Y$8),0,IF(AND($C367=13,Datenblatt!O367&gt;Datenblatt!$X$3),100,IF(AND($C367=14,Datenblatt!O367&gt;Datenblatt!$X$4),100,IF(AND($C367=15,Datenblatt!O367&gt;Datenblatt!$X$5),100,IF(AND($C367=16,Datenblatt!O367&gt;Datenblatt!$X$6),100,IF(AND($C367=12,Datenblatt!O367&gt;Datenblatt!$X$7),100,IF(AND($C367=11,Datenblatt!O367&gt;Datenblatt!$X$8),100,IF(Übersicht!$C367=13,Datenblatt!$B$11*Datenblatt!O367^3+Datenblatt!$C$11*Datenblatt!O367^2+Datenblatt!$D$11*Datenblatt!O367+Datenblatt!$E$11,IF(Übersicht!$C367=14,Datenblatt!$B$12*Datenblatt!O367^3+Datenblatt!$C$12*Datenblatt!O367^2+Datenblatt!$D$12*Datenblatt!O367+Datenblatt!$E$12,IF(Übersicht!$C367=15,Datenblatt!$B$13*Datenblatt!O367^3+Datenblatt!$C$13*Datenblatt!O367^2+Datenblatt!$D$13*Datenblatt!O367+Datenblatt!$E$13,IF(Übersicht!$C367=16,Datenblatt!$B$14*Datenblatt!O367^3+Datenblatt!$C$14*Datenblatt!O367^2+Datenblatt!$D$14*Datenblatt!O367+Datenblatt!$E$14,IF(Übersicht!$C367=12,Datenblatt!$B$15*Datenblatt!O367^3+Datenblatt!$C$15*Datenblatt!O367^2+Datenblatt!$D$15*Datenblatt!O367+Datenblatt!$E$15,IF(Übersicht!$C367=11,Datenblatt!$B$16*Datenblatt!O367^3+Datenblatt!$C$16*Datenblatt!O367^2+Datenblatt!$D$16*Datenblatt!O367+Datenblatt!$E$16,0))))))))))))))))))</f>
        <v>#DIV/0!</v>
      </c>
      <c r="N367">
        <f>IF(AND($C367=13,H367&lt;Datenblatt!$AA$3),0,IF(AND($C367=14,H367&lt;Datenblatt!$AA$4),0,IF(AND($C367=15,H367&lt;Datenblatt!$AA$5),0,IF(AND($C367=16,H367&lt;Datenblatt!$AA$6),0,IF(AND($C367=12,H367&lt;Datenblatt!$AA$7),0,IF(AND($C367=11,H367&lt;Datenblatt!$AA$8),0,IF(AND($C367=13,H367&gt;Datenblatt!$Z$3),100,IF(AND($C367=14,H367&gt;Datenblatt!$Z$4),100,IF(AND($C367=15,H367&gt;Datenblatt!$Z$5),100,IF(AND($C367=16,H367&gt;Datenblatt!$Z$6),100,IF(AND($C367=12,H367&gt;Datenblatt!$Z$7),100,IF(AND($C367=11,H367&gt;Datenblatt!$Z$8),100,IF($C367=13,(Datenblatt!$B$19*Übersicht!H367^3)+(Datenblatt!$C$19*Übersicht!H367^2)+(Datenblatt!$D$19*Übersicht!H367)+Datenblatt!$E$19,IF($C367=14,(Datenblatt!$B$20*Übersicht!H367^3)+(Datenblatt!$C$20*Übersicht!H367^2)+(Datenblatt!$D$20*Übersicht!H367)+Datenblatt!$E$20,IF($C367=15,(Datenblatt!$B$21*Übersicht!H367^3)+(Datenblatt!$C$21*Übersicht!H367^2)+(Datenblatt!$D$21*Übersicht!H367)+Datenblatt!$E$21,IF($C367=16,(Datenblatt!$B$22*Übersicht!H367^3)+(Datenblatt!$C$22*Übersicht!H367^2)+(Datenblatt!$D$22*Übersicht!H367)+Datenblatt!$E$22,IF($C367=12,(Datenblatt!$B$23*Übersicht!H367^3)+(Datenblatt!$C$23*Übersicht!H367^2)+(Datenblatt!$D$23*Übersicht!H367)+Datenblatt!$E$23,IF($C367=11,(Datenblatt!$B$24*Übersicht!H367^3)+(Datenblatt!$C$24*Übersicht!H367^2)+(Datenblatt!$D$24*Übersicht!H367)+Datenblatt!$E$24,0))))))))))))))))))</f>
        <v>0</v>
      </c>
      <c r="O367">
        <f>IF(AND(I367="",C367=11),Datenblatt!$I$26,IF(AND(I367="",C367=12),Datenblatt!$I$26,IF(AND(I367="",C367=16),Datenblatt!$I$27,IF(AND(I367="",C367=15),Datenblatt!$I$26,IF(AND(I367="",C367=14),Datenblatt!$I$26,IF(AND(I367="",C367=13),Datenblatt!$I$26,IF(AND($C367=13,I367&gt;Datenblatt!$AC$3),0,IF(AND($C367=14,I367&gt;Datenblatt!$AC$4),0,IF(AND($C367=15,I367&gt;Datenblatt!$AC$5),0,IF(AND($C367=16,I367&gt;Datenblatt!$AC$6),0,IF(AND($C367=12,I367&gt;Datenblatt!$AC$7),0,IF(AND($C367=11,I367&gt;Datenblatt!$AC$8),0,IF(AND($C367=13,I367&lt;Datenblatt!$AB$3),100,IF(AND($C367=14,I367&lt;Datenblatt!$AB$4),100,IF(AND($C367=15,I367&lt;Datenblatt!$AB$5),100,IF(AND($C367=16,I367&lt;Datenblatt!$AB$6),100,IF(AND($C367=12,I367&lt;Datenblatt!$AB$7),100,IF(AND($C367=11,I367&lt;Datenblatt!$AB$8),100,IF($C367=13,(Datenblatt!$B$27*Übersicht!I367^3)+(Datenblatt!$C$27*Übersicht!I367^2)+(Datenblatt!$D$27*Übersicht!I367)+Datenblatt!$E$27,IF($C367=14,(Datenblatt!$B$28*Übersicht!I367^3)+(Datenblatt!$C$28*Übersicht!I367^2)+(Datenblatt!$D$28*Übersicht!I367)+Datenblatt!$E$28,IF($C367=15,(Datenblatt!$B$29*Übersicht!I367^3)+(Datenblatt!$C$29*Übersicht!I367^2)+(Datenblatt!$D$29*Übersicht!I367)+Datenblatt!$E$29,IF($C367=16,(Datenblatt!$B$30*Übersicht!I367^3)+(Datenblatt!$C$30*Übersicht!I367^2)+(Datenblatt!$D$30*Übersicht!I367)+Datenblatt!$E$30,IF($C367=12,(Datenblatt!$B$31*Übersicht!I367^3)+(Datenblatt!$C$31*Übersicht!I367^2)+(Datenblatt!$D$31*Übersicht!I367)+Datenblatt!$E$31,IF($C367=11,(Datenblatt!$B$32*Übersicht!I367^3)+(Datenblatt!$C$32*Übersicht!I367^2)+(Datenblatt!$D$32*Übersicht!I367)+Datenblatt!$E$32,0))))))))))))))))))))))))</f>
        <v>0</v>
      </c>
      <c r="P367">
        <f>IF(AND(I367="",C367=11),Datenblatt!$I$29,IF(AND(I367="",C367=12),Datenblatt!$I$29,IF(AND(I367="",C367=16),Datenblatt!$I$29,IF(AND(I367="",C367=15),Datenblatt!$I$29,IF(AND(I367="",C367=14),Datenblatt!$I$29,IF(AND(I367="",C367=13),Datenblatt!$I$29,IF(AND($C367=13,I367&gt;Datenblatt!$AC$3),0,IF(AND($C367=14,I367&gt;Datenblatt!$AC$4),0,IF(AND($C367=15,I367&gt;Datenblatt!$AC$5),0,IF(AND($C367=16,I367&gt;Datenblatt!$AC$6),0,IF(AND($C367=12,I367&gt;Datenblatt!$AC$7),0,IF(AND($C367=11,I367&gt;Datenblatt!$AC$8),0,IF(AND($C367=13,I367&lt;Datenblatt!$AB$3),100,IF(AND($C367=14,I367&lt;Datenblatt!$AB$4),100,IF(AND($C367=15,I367&lt;Datenblatt!$AB$5),100,IF(AND($C367=16,I367&lt;Datenblatt!$AB$6),100,IF(AND($C367=12,I367&lt;Datenblatt!$AB$7),100,IF(AND($C367=11,I367&lt;Datenblatt!$AB$8),100,IF($C367=13,(Datenblatt!$B$27*Übersicht!I367^3)+(Datenblatt!$C$27*Übersicht!I367^2)+(Datenblatt!$D$27*Übersicht!I367)+Datenblatt!$E$27,IF($C367=14,(Datenblatt!$B$28*Übersicht!I367^3)+(Datenblatt!$C$28*Übersicht!I367^2)+(Datenblatt!$D$28*Übersicht!I367)+Datenblatt!$E$28,IF($C367=15,(Datenblatt!$B$29*Übersicht!I367^3)+(Datenblatt!$C$29*Übersicht!I367^2)+(Datenblatt!$D$29*Übersicht!I367)+Datenblatt!$E$29,IF($C367=16,(Datenblatt!$B$30*Übersicht!I367^3)+(Datenblatt!$C$30*Übersicht!I367^2)+(Datenblatt!$D$30*Übersicht!I367)+Datenblatt!$E$30,IF($C367=12,(Datenblatt!$B$31*Übersicht!I367^3)+(Datenblatt!$C$31*Übersicht!I367^2)+(Datenblatt!$D$31*Übersicht!I367)+Datenblatt!$E$31,IF($C367=11,(Datenblatt!$B$32*Übersicht!I367^3)+(Datenblatt!$C$32*Übersicht!I367^2)+(Datenblatt!$D$32*Übersicht!I367)+Datenblatt!$E$32,0))))))))))))))))))))))))</f>
        <v>0</v>
      </c>
      <c r="Q367" s="2" t="e">
        <f t="shared" si="20"/>
        <v>#DIV/0!</v>
      </c>
      <c r="R367" s="2" t="e">
        <f t="shared" si="21"/>
        <v>#DIV/0!</v>
      </c>
      <c r="T367" s="2"/>
      <c r="U367" s="2">
        <f>Datenblatt!$I$10</f>
        <v>63</v>
      </c>
      <c r="V367" s="2">
        <f>Datenblatt!$I$18</f>
        <v>62</v>
      </c>
      <c r="W367" s="2">
        <f>Datenblatt!$I$26</f>
        <v>56</v>
      </c>
      <c r="X367" s="2">
        <f>Datenblatt!$I$34</f>
        <v>58</v>
      </c>
      <c r="Y367" s="7" t="e">
        <f t="shared" si="22"/>
        <v>#DIV/0!</v>
      </c>
      <c r="AA367" s="2">
        <f>Datenblatt!$I$5</f>
        <v>73</v>
      </c>
      <c r="AB367">
        <f>Datenblatt!$I$13</f>
        <v>80</v>
      </c>
      <c r="AC367">
        <f>Datenblatt!$I$21</f>
        <v>80</v>
      </c>
      <c r="AD367">
        <f>Datenblatt!$I$29</f>
        <v>71</v>
      </c>
      <c r="AE367">
        <f>Datenblatt!$I$37</f>
        <v>75</v>
      </c>
      <c r="AF367" s="7" t="e">
        <f t="shared" si="23"/>
        <v>#DIV/0!</v>
      </c>
    </row>
    <row r="368" spans="11:32" ht="18.75" x14ac:dyDescent="0.3">
      <c r="K368" s="3" t="e">
        <f>IF(AND($C368=13,Datenblatt!M368&lt;Datenblatt!$S$3),0,IF(AND($C368=14,Datenblatt!M368&lt;Datenblatt!$S$4),0,IF(AND($C368=15,Datenblatt!M368&lt;Datenblatt!$S$5),0,IF(AND($C368=16,Datenblatt!M368&lt;Datenblatt!$S$6),0,IF(AND($C368=12,Datenblatt!M368&lt;Datenblatt!$S$7),0,IF(AND($C368=11,Datenblatt!M368&lt;Datenblatt!$S$8),0,IF(AND($C368=13,Datenblatt!M368&gt;Datenblatt!$R$3),100,IF(AND($C368=14,Datenblatt!M368&gt;Datenblatt!$R$4),100,IF(AND($C368=15,Datenblatt!M368&gt;Datenblatt!$R$5),100,IF(AND($C368=16,Datenblatt!M368&gt;Datenblatt!$R$6),100,IF(AND($C368=12,Datenblatt!M368&gt;Datenblatt!$R$7),100,IF(AND($C368=11,Datenblatt!M368&gt;Datenblatt!$R$8),100,IF(Übersicht!$C368=13,Datenblatt!$B$35*Datenblatt!M368^3+Datenblatt!$C$35*Datenblatt!M368^2+Datenblatt!$D$35*Datenblatt!M368+Datenblatt!$E$35,IF(Übersicht!$C368=14,Datenblatt!$B$36*Datenblatt!M368^3+Datenblatt!$C$36*Datenblatt!M368^2+Datenblatt!$D$36*Datenblatt!M368+Datenblatt!$E$36,IF(Übersicht!$C368=15,Datenblatt!$B$37*Datenblatt!M368^3+Datenblatt!$C$37*Datenblatt!M368^2+Datenblatt!$D$37*Datenblatt!M368+Datenblatt!$E$37,IF(Übersicht!$C368=16,Datenblatt!$B$38*Datenblatt!M368^3+Datenblatt!$C$38*Datenblatt!M368^2+Datenblatt!$D$38*Datenblatt!M368+Datenblatt!$E$38,IF(Übersicht!$C368=12,Datenblatt!$B$39*Datenblatt!M368^3+Datenblatt!$C$39*Datenblatt!M368^2+Datenblatt!$D$39*Datenblatt!M368+Datenblatt!$E$39,IF(Übersicht!$C368=11,Datenblatt!$B$40*Datenblatt!M368^3+Datenblatt!$C$40*Datenblatt!M368^2+Datenblatt!$D$40*Datenblatt!M368+Datenblatt!$E$40,0))))))))))))))))))</f>
        <v>#DIV/0!</v>
      </c>
      <c r="L368" s="3"/>
      <c r="M368" t="e">
        <f>IF(AND(Übersicht!$C368=13,Datenblatt!O368&lt;Datenblatt!$Y$3),0,IF(AND(Übersicht!$C368=14,Datenblatt!O368&lt;Datenblatt!$Y$4),0,IF(AND(Übersicht!$C368=15,Datenblatt!O368&lt;Datenblatt!$Y$5),0,IF(AND(Übersicht!$C368=16,Datenblatt!O368&lt;Datenblatt!$Y$6),0,IF(AND(Übersicht!$C368=12,Datenblatt!O368&lt;Datenblatt!$Y$7),0,IF(AND(Übersicht!$C368=11,Datenblatt!O368&lt;Datenblatt!$Y$8),0,IF(AND($C368=13,Datenblatt!O368&gt;Datenblatt!$X$3),100,IF(AND($C368=14,Datenblatt!O368&gt;Datenblatt!$X$4),100,IF(AND($C368=15,Datenblatt!O368&gt;Datenblatt!$X$5),100,IF(AND($C368=16,Datenblatt!O368&gt;Datenblatt!$X$6),100,IF(AND($C368=12,Datenblatt!O368&gt;Datenblatt!$X$7),100,IF(AND($C368=11,Datenblatt!O368&gt;Datenblatt!$X$8),100,IF(Übersicht!$C368=13,Datenblatt!$B$11*Datenblatt!O368^3+Datenblatt!$C$11*Datenblatt!O368^2+Datenblatt!$D$11*Datenblatt!O368+Datenblatt!$E$11,IF(Übersicht!$C368=14,Datenblatt!$B$12*Datenblatt!O368^3+Datenblatt!$C$12*Datenblatt!O368^2+Datenblatt!$D$12*Datenblatt!O368+Datenblatt!$E$12,IF(Übersicht!$C368=15,Datenblatt!$B$13*Datenblatt!O368^3+Datenblatt!$C$13*Datenblatt!O368^2+Datenblatt!$D$13*Datenblatt!O368+Datenblatt!$E$13,IF(Übersicht!$C368=16,Datenblatt!$B$14*Datenblatt!O368^3+Datenblatt!$C$14*Datenblatt!O368^2+Datenblatt!$D$14*Datenblatt!O368+Datenblatt!$E$14,IF(Übersicht!$C368=12,Datenblatt!$B$15*Datenblatt!O368^3+Datenblatt!$C$15*Datenblatt!O368^2+Datenblatt!$D$15*Datenblatt!O368+Datenblatt!$E$15,IF(Übersicht!$C368=11,Datenblatt!$B$16*Datenblatt!O368^3+Datenblatt!$C$16*Datenblatt!O368^2+Datenblatt!$D$16*Datenblatt!O368+Datenblatt!$E$16,0))))))))))))))))))</f>
        <v>#DIV/0!</v>
      </c>
      <c r="N368">
        <f>IF(AND($C368=13,H368&lt;Datenblatt!$AA$3),0,IF(AND($C368=14,H368&lt;Datenblatt!$AA$4),0,IF(AND($C368=15,H368&lt;Datenblatt!$AA$5),0,IF(AND($C368=16,H368&lt;Datenblatt!$AA$6),0,IF(AND($C368=12,H368&lt;Datenblatt!$AA$7),0,IF(AND($C368=11,H368&lt;Datenblatt!$AA$8),0,IF(AND($C368=13,H368&gt;Datenblatt!$Z$3),100,IF(AND($C368=14,H368&gt;Datenblatt!$Z$4),100,IF(AND($C368=15,H368&gt;Datenblatt!$Z$5),100,IF(AND($C368=16,H368&gt;Datenblatt!$Z$6),100,IF(AND($C368=12,H368&gt;Datenblatt!$Z$7),100,IF(AND($C368=11,H368&gt;Datenblatt!$Z$8),100,IF($C368=13,(Datenblatt!$B$19*Übersicht!H368^3)+(Datenblatt!$C$19*Übersicht!H368^2)+(Datenblatt!$D$19*Übersicht!H368)+Datenblatt!$E$19,IF($C368=14,(Datenblatt!$B$20*Übersicht!H368^3)+(Datenblatt!$C$20*Übersicht!H368^2)+(Datenblatt!$D$20*Übersicht!H368)+Datenblatt!$E$20,IF($C368=15,(Datenblatt!$B$21*Übersicht!H368^3)+(Datenblatt!$C$21*Übersicht!H368^2)+(Datenblatt!$D$21*Übersicht!H368)+Datenblatt!$E$21,IF($C368=16,(Datenblatt!$B$22*Übersicht!H368^3)+(Datenblatt!$C$22*Übersicht!H368^2)+(Datenblatt!$D$22*Übersicht!H368)+Datenblatt!$E$22,IF($C368=12,(Datenblatt!$B$23*Übersicht!H368^3)+(Datenblatt!$C$23*Übersicht!H368^2)+(Datenblatt!$D$23*Übersicht!H368)+Datenblatt!$E$23,IF($C368=11,(Datenblatt!$B$24*Übersicht!H368^3)+(Datenblatt!$C$24*Übersicht!H368^2)+(Datenblatt!$D$24*Übersicht!H368)+Datenblatt!$E$24,0))))))))))))))))))</f>
        <v>0</v>
      </c>
      <c r="O368">
        <f>IF(AND(I368="",C368=11),Datenblatt!$I$26,IF(AND(I368="",C368=12),Datenblatt!$I$26,IF(AND(I368="",C368=16),Datenblatt!$I$27,IF(AND(I368="",C368=15),Datenblatt!$I$26,IF(AND(I368="",C368=14),Datenblatt!$I$26,IF(AND(I368="",C368=13),Datenblatt!$I$26,IF(AND($C368=13,I368&gt;Datenblatt!$AC$3),0,IF(AND($C368=14,I368&gt;Datenblatt!$AC$4),0,IF(AND($C368=15,I368&gt;Datenblatt!$AC$5),0,IF(AND($C368=16,I368&gt;Datenblatt!$AC$6),0,IF(AND($C368=12,I368&gt;Datenblatt!$AC$7),0,IF(AND($C368=11,I368&gt;Datenblatt!$AC$8),0,IF(AND($C368=13,I368&lt;Datenblatt!$AB$3),100,IF(AND($C368=14,I368&lt;Datenblatt!$AB$4),100,IF(AND($C368=15,I368&lt;Datenblatt!$AB$5),100,IF(AND($C368=16,I368&lt;Datenblatt!$AB$6),100,IF(AND($C368=12,I368&lt;Datenblatt!$AB$7),100,IF(AND($C368=11,I368&lt;Datenblatt!$AB$8),100,IF($C368=13,(Datenblatt!$B$27*Übersicht!I368^3)+(Datenblatt!$C$27*Übersicht!I368^2)+(Datenblatt!$D$27*Übersicht!I368)+Datenblatt!$E$27,IF($C368=14,(Datenblatt!$B$28*Übersicht!I368^3)+(Datenblatt!$C$28*Übersicht!I368^2)+(Datenblatt!$D$28*Übersicht!I368)+Datenblatt!$E$28,IF($C368=15,(Datenblatt!$B$29*Übersicht!I368^3)+(Datenblatt!$C$29*Übersicht!I368^2)+(Datenblatt!$D$29*Übersicht!I368)+Datenblatt!$E$29,IF($C368=16,(Datenblatt!$B$30*Übersicht!I368^3)+(Datenblatt!$C$30*Übersicht!I368^2)+(Datenblatt!$D$30*Übersicht!I368)+Datenblatt!$E$30,IF($C368=12,(Datenblatt!$B$31*Übersicht!I368^3)+(Datenblatt!$C$31*Übersicht!I368^2)+(Datenblatt!$D$31*Übersicht!I368)+Datenblatt!$E$31,IF($C368=11,(Datenblatt!$B$32*Übersicht!I368^3)+(Datenblatt!$C$32*Übersicht!I368^2)+(Datenblatt!$D$32*Übersicht!I368)+Datenblatt!$E$32,0))))))))))))))))))))))))</f>
        <v>0</v>
      </c>
      <c r="P368">
        <f>IF(AND(I368="",C368=11),Datenblatt!$I$29,IF(AND(I368="",C368=12),Datenblatt!$I$29,IF(AND(I368="",C368=16),Datenblatt!$I$29,IF(AND(I368="",C368=15),Datenblatt!$I$29,IF(AND(I368="",C368=14),Datenblatt!$I$29,IF(AND(I368="",C368=13),Datenblatt!$I$29,IF(AND($C368=13,I368&gt;Datenblatt!$AC$3),0,IF(AND($C368=14,I368&gt;Datenblatt!$AC$4),0,IF(AND($C368=15,I368&gt;Datenblatt!$AC$5),0,IF(AND($C368=16,I368&gt;Datenblatt!$AC$6),0,IF(AND($C368=12,I368&gt;Datenblatt!$AC$7),0,IF(AND($C368=11,I368&gt;Datenblatt!$AC$8),0,IF(AND($C368=13,I368&lt;Datenblatt!$AB$3),100,IF(AND($C368=14,I368&lt;Datenblatt!$AB$4),100,IF(AND($C368=15,I368&lt;Datenblatt!$AB$5),100,IF(AND($C368=16,I368&lt;Datenblatt!$AB$6),100,IF(AND($C368=12,I368&lt;Datenblatt!$AB$7),100,IF(AND($C368=11,I368&lt;Datenblatt!$AB$8),100,IF($C368=13,(Datenblatt!$B$27*Übersicht!I368^3)+(Datenblatt!$C$27*Übersicht!I368^2)+(Datenblatt!$D$27*Übersicht!I368)+Datenblatt!$E$27,IF($C368=14,(Datenblatt!$B$28*Übersicht!I368^3)+(Datenblatt!$C$28*Übersicht!I368^2)+(Datenblatt!$D$28*Übersicht!I368)+Datenblatt!$E$28,IF($C368=15,(Datenblatt!$B$29*Übersicht!I368^3)+(Datenblatt!$C$29*Übersicht!I368^2)+(Datenblatt!$D$29*Übersicht!I368)+Datenblatt!$E$29,IF($C368=16,(Datenblatt!$B$30*Übersicht!I368^3)+(Datenblatt!$C$30*Übersicht!I368^2)+(Datenblatt!$D$30*Übersicht!I368)+Datenblatt!$E$30,IF($C368=12,(Datenblatt!$B$31*Übersicht!I368^3)+(Datenblatt!$C$31*Übersicht!I368^2)+(Datenblatt!$D$31*Übersicht!I368)+Datenblatt!$E$31,IF($C368=11,(Datenblatt!$B$32*Übersicht!I368^3)+(Datenblatt!$C$32*Übersicht!I368^2)+(Datenblatt!$D$32*Übersicht!I368)+Datenblatt!$E$32,0))))))))))))))))))))))))</f>
        <v>0</v>
      </c>
      <c r="Q368" s="2" t="e">
        <f t="shared" si="20"/>
        <v>#DIV/0!</v>
      </c>
      <c r="R368" s="2" t="e">
        <f t="shared" si="21"/>
        <v>#DIV/0!</v>
      </c>
      <c r="T368" s="2"/>
      <c r="U368" s="2">
        <f>Datenblatt!$I$10</f>
        <v>63</v>
      </c>
      <c r="V368" s="2">
        <f>Datenblatt!$I$18</f>
        <v>62</v>
      </c>
      <c r="W368" s="2">
        <f>Datenblatt!$I$26</f>
        <v>56</v>
      </c>
      <c r="X368" s="2">
        <f>Datenblatt!$I$34</f>
        <v>58</v>
      </c>
      <c r="Y368" s="7" t="e">
        <f t="shared" si="22"/>
        <v>#DIV/0!</v>
      </c>
      <c r="AA368" s="2">
        <f>Datenblatt!$I$5</f>
        <v>73</v>
      </c>
      <c r="AB368">
        <f>Datenblatt!$I$13</f>
        <v>80</v>
      </c>
      <c r="AC368">
        <f>Datenblatt!$I$21</f>
        <v>80</v>
      </c>
      <c r="AD368">
        <f>Datenblatt!$I$29</f>
        <v>71</v>
      </c>
      <c r="AE368">
        <f>Datenblatt!$I$37</f>
        <v>75</v>
      </c>
      <c r="AF368" s="7" t="e">
        <f t="shared" si="23"/>
        <v>#DIV/0!</v>
      </c>
    </row>
    <row r="369" spans="11:32" ht="18.75" x14ac:dyDescent="0.3">
      <c r="K369" s="3" t="e">
        <f>IF(AND($C369=13,Datenblatt!M369&lt;Datenblatt!$S$3),0,IF(AND($C369=14,Datenblatt!M369&lt;Datenblatt!$S$4),0,IF(AND($C369=15,Datenblatt!M369&lt;Datenblatt!$S$5),0,IF(AND($C369=16,Datenblatt!M369&lt;Datenblatt!$S$6),0,IF(AND($C369=12,Datenblatt!M369&lt;Datenblatt!$S$7),0,IF(AND($C369=11,Datenblatt!M369&lt;Datenblatt!$S$8),0,IF(AND($C369=13,Datenblatt!M369&gt;Datenblatt!$R$3),100,IF(AND($C369=14,Datenblatt!M369&gt;Datenblatt!$R$4),100,IF(AND($C369=15,Datenblatt!M369&gt;Datenblatt!$R$5),100,IF(AND($C369=16,Datenblatt!M369&gt;Datenblatt!$R$6),100,IF(AND($C369=12,Datenblatt!M369&gt;Datenblatt!$R$7),100,IF(AND($C369=11,Datenblatt!M369&gt;Datenblatt!$R$8),100,IF(Übersicht!$C369=13,Datenblatt!$B$35*Datenblatt!M369^3+Datenblatt!$C$35*Datenblatt!M369^2+Datenblatt!$D$35*Datenblatt!M369+Datenblatt!$E$35,IF(Übersicht!$C369=14,Datenblatt!$B$36*Datenblatt!M369^3+Datenblatt!$C$36*Datenblatt!M369^2+Datenblatt!$D$36*Datenblatt!M369+Datenblatt!$E$36,IF(Übersicht!$C369=15,Datenblatt!$B$37*Datenblatt!M369^3+Datenblatt!$C$37*Datenblatt!M369^2+Datenblatt!$D$37*Datenblatt!M369+Datenblatt!$E$37,IF(Übersicht!$C369=16,Datenblatt!$B$38*Datenblatt!M369^3+Datenblatt!$C$38*Datenblatt!M369^2+Datenblatt!$D$38*Datenblatt!M369+Datenblatt!$E$38,IF(Übersicht!$C369=12,Datenblatt!$B$39*Datenblatt!M369^3+Datenblatt!$C$39*Datenblatt!M369^2+Datenblatt!$D$39*Datenblatt!M369+Datenblatt!$E$39,IF(Übersicht!$C369=11,Datenblatt!$B$40*Datenblatt!M369^3+Datenblatt!$C$40*Datenblatt!M369^2+Datenblatt!$D$40*Datenblatt!M369+Datenblatt!$E$40,0))))))))))))))))))</f>
        <v>#DIV/0!</v>
      </c>
      <c r="L369" s="3"/>
      <c r="M369" t="e">
        <f>IF(AND(Übersicht!$C369=13,Datenblatt!O369&lt;Datenblatt!$Y$3),0,IF(AND(Übersicht!$C369=14,Datenblatt!O369&lt;Datenblatt!$Y$4),0,IF(AND(Übersicht!$C369=15,Datenblatt!O369&lt;Datenblatt!$Y$5),0,IF(AND(Übersicht!$C369=16,Datenblatt!O369&lt;Datenblatt!$Y$6),0,IF(AND(Übersicht!$C369=12,Datenblatt!O369&lt;Datenblatt!$Y$7),0,IF(AND(Übersicht!$C369=11,Datenblatt!O369&lt;Datenblatt!$Y$8),0,IF(AND($C369=13,Datenblatt!O369&gt;Datenblatt!$X$3),100,IF(AND($C369=14,Datenblatt!O369&gt;Datenblatt!$X$4),100,IF(AND($C369=15,Datenblatt!O369&gt;Datenblatt!$X$5),100,IF(AND($C369=16,Datenblatt!O369&gt;Datenblatt!$X$6),100,IF(AND($C369=12,Datenblatt!O369&gt;Datenblatt!$X$7),100,IF(AND($C369=11,Datenblatt!O369&gt;Datenblatt!$X$8),100,IF(Übersicht!$C369=13,Datenblatt!$B$11*Datenblatt!O369^3+Datenblatt!$C$11*Datenblatt!O369^2+Datenblatt!$D$11*Datenblatt!O369+Datenblatt!$E$11,IF(Übersicht!$C369=14,Datenblatt!$B$12*Datenblatt!O369^3+Datenblatt!$C$12*Datenblatt!O369^2+Datenblatt!$D$12*Datenblatt!O369+Datenblatt!$E$12,IF(Übersicht!$C369=15,Datenblatt!$B$13*Datenblatt!O369^3+Datenblatt!$C$13*Datenblatt!O369^2+Datenblatt!$D$13*Datenblatt!O369+Datenblatt!$E$13,IF(Übersicht!$C369=16,Datenblatt!$B$14*Datenblatt!O369^3+Datenblatt!$C$14*Datenblatt!O369^2+Datenblatt!$D$14*Datenblatt!O369+Datenblatt!$E$14,IF(Übersicht!$C369=12,Datenblatt!$B$15*Datenblatt!O369^3+Datenblatt!$C$15*Datenblatt!O369^2+Datenblatt!$D$15*Datenblatt!O369+Datenblatt!$E$15,IF(Übersicht!$C369=11,Datenblatt!$B$16*Datenblatt!O369^3+Datenblatt!$C$16*Datenblatt!O369^2+Datenblatt!$D$16*Datenblatt!O369+Datenblatt!$E$16,0))))))))))))))))))</f>
        <v>#DIV/0!</v>
      </c>
      <c r="N369">
        <f>IF(AND($C369=13,H369&lt;Datenblatt!$AA$3),0,IF(AND($C369=14,H369&lt;Datenblatt!$AA$4),0,IF(AND($C369=15,H369&lt;Datenblatt!$AA$5),0,IF(AND($C369=16,H369&lt;Datenblatt!$AA$6),0,IF(AND($C369=12,H369&lt;Datenblatt!$AA$7),0,IF(AND($C369=11,H369&lt;Datenblatt!$AA$8),0,IF(AND($C369=13,H369&gt;Datenblatt!$Z$3),100,IF(AND($C369=14,H369&gt;Datenblatt!$Z$4),100,IF(AND($C369=15,H369&gt;Datenblatt!$Z$5),100,IF(AND($C369=16,H369&gt;Datenblatt!$Z$6),100,IF(AND($C369=12,H369&gt;Datenblatt!$Z$7),100,IF(AND($C369=11,H369&gt;Datenblatt!$Z$8),100,IF($C369=13,(Datenblatt!$B$19*Übersicht!H369^3)+(Datenblatt!$C$19*Übersicht!H369^2)+(Datenblatt!$D$19*Übersicht!H369)+Datenblatt!$E$19,IF($C369=14,(Datenblatt!$B$20*Übersicht!H369^3)+(Datenblatt!$C$20*Übersicht!H369^2)+(Datenblatt!$D$20*Übersicht!H369)+Datenblatt!$E$20,IF($C369=15,(Datenblatt!$B$21*Übersicht!H369^3)+(Datenblatt!$C$21*Übersicht!H369^2)+(Datenblatt!$D$21*Übersicht!H369)+Datenblatt!$E$21,IF($C369=16,(Datenblatt!$B$22*Übersicht!H369^3)+(Datenblatt!$C$22*Übersicht!H369^2)+(Datenblatt!$D$22*Übersicht!H369)+Datenblatt!$E$22,IF($C369=12,(Datenblatt!$B$23*Übersicht!H369^3)+(Datenblatt!$C$23*Übersicht!H369^2)+(Datenblatt!$D$23*Übersicht!H369)+Datenblatt!$E$23,IF($C369=11,(Datenblatt!$B$24*Übersicht!H369^3)+(Datenblatt!$C$24*Übersicht!H369^2)+(Datenblatt!$D$24*Übersicht!H369)+Datenblatt!$E$24,0))))))))))))))))))</f>
        <v>0</v>
      </c>
      <c r="O369">
        <f>IF(AND(I369="",C369=11),Datenblatt!$I$26,IF(AND(I369="",C369=12),Datenblatt!$I$26,IF(AND(I369="",C369=16),Datenblatt!$I$27,IF(AND(I369="",C369=15),Datenblatt!$I$26,IF(AND(I369="",C369=14),Datenblatt!$I$26,IF(AND(I369="",C369=13),Datenblatt!$I$26,IF(AND($C369=13,I369&gt;Datenblatt!$AC$3),0,IF(AND($C369=14,I369&gt;Datenblatt!$AC$4),0,IF(AND($C369=15,I369&gt;Datenblatt!$AC$5),0,IF(AND($C369=16,I369&gt;Datenblatt!$AC$6),0,IF(AND($C369=12,I369&gt;Datenblatt!$AC$7),0,IF(AND($C369=11,I369&gt;Datenblatt!$AC$8),0,IF(AND($C369=13,I369&lt;Datenblatt!$AB$3),100,IF(AND($C369=14,I369&lt;Datenblatt!$AB$4),100,IF(AND($C369=15,I369&lt;Datenblatt!$AB$5),100,IF(AND($C369=16,I369&lt;Datenblatt!$AB$6),100,IF(AND($C369=12,I369&lt;Datenblatt!$AB$7),100,IF(AND($C369=11,I369&lt;Datenblatt!$AB$8),100,IF($C369=13,(Datenblatt!$B$27*Übersicht!I369^3)+(Datenblatt!$C$27*Übersicht!I369^2)+(Datenblatt!$D$27*Übersicht!I369)+Datenblatt!$E$27,IF($C369=14,(Datenblatt!$B$28*Übersicht!I369^3)+(Datenblatt!$C$28*Übersicht!I369^2)+(Datenblatt!$D$28*Übersicht!I369)+Datenblatt!$E$28,IF($C369=15,(Datenblatt!$B$29*Übersicht!I369^3)+(Datenblatt!$C$29*Übersicht!I369^2)+(Datenblatt!$D$29*Übersicht!I369)+Datenblatt!$E$29,IF($C369=16,(Datenblatt!$B$30*Übersicht!I369^3)+(Datenblatt!$C$30*Übersicht!I369^2)+(Datenblatt!$D$30*Übersicht!I369)+Datenblatt!$E$30,IF($C369=12,(Datenblatt!$B$31*Übersicht!I369^3)+(Datenblatt!$C$31*Übersicht!I369^2)+(Datenblatt!$D$31*Übersicht!I369)+Datenblatt!$E$31,IF($C369=11,(Datenblatt!$B$32*Übersicht!I369^3)+(Datenblatt!$C$32*Übersicht!I369^2)+(Datenblatt!$D$32*Übersicht!I369)+Datenblatt!$E$32,0))))))))))))))))))))))))</f>
        <v>0</v>
      </c>
      <c r="P369">
        <f>IF(AND(I369="",C369=11),Datenblatt!$I$29,IF(AND(I369="",C369=12),Datenblatt!$I$29,IF(AND(I369="",C369=16),Datenblatt!$I$29,IF(AND(I369="",C369=15),Datenblatt!$I$29,IF(AND(I369="",C369=14),Datenblatt!$I$29,IF(AND(I369="",C369=13),Datenblatt!$I$29,IF(AND($C369=13,I369&gt;Datenblatt!$AC$3),0,IF(AND($C369=14,I369&gt;Datenblatt!$AC$4),0,IF(AND($C369=15,I369&gt;Datenblatt!$AC$5),0,IF(AND($C369=16,I369&gt;Datenblatt!$AC$6),0,IF(AND($C369=12,I369&gt;Datenblatt!$AC$7),0,IF(AND($C369=11,I369&gt;Datenblatt!$AC$8),0,IF(AND($C369=13,I369&lt;Datenblatt!$AB$3),100,IF(AND($C369=14,I369&lt;Datenblatt!$AB$4),100,IF(AND($C369=15,I369&lt;Datenblatt!$AB$5),100,IF(AND($C369=16,I369&lt;Datenblatt!$AB$6),100,IF(AND($C369=12,I369&lt;Datenblatt!$AB$7),100,IF(AND($C369=11,I369&lt;Datenblatt!$AB$8),100,IF($C369=13,(Datenblatt!$B$27*Übersicht!I369^3)+(Datenblatt!$C$27*Übersicht!I369^2)+(Datenblatt!$D$27*Übersicht!I369)+Datenblatt!$E$27,IF($C369=14,(Datenblatt!$B$28*Übersicht!I369^3)+(Datenblatt!$C$28*Übersicht!I369^2)+(Datenblatt!$D$28*Übersicht!I369)+Datenblatt!$E$28,IF($C369=15,(Datenblatt!$B$29*Übersicht!I369^3)+(Datenblatt!$C$29*Übersicht!I369^2)+(Datenblatt!$D$29*Übersicht!I369)+Datenblatt!$E$29,IF($C369=16,(Datenblatt!$B$30*Übersicht!I369^3)+(Datenblatt!$C$30*Übersicht!I369^2)+(Datenblatt!$D$30*Übersicht!I369)+Datenblatt!$E$30,IF($C369=12,(Datenblatt!$B$31*Übersicht!I369^3)+(Datenblatt!$C$31*Übersicht!I369^2)+(Datenblatt!$D$31*Übersicht!I369)+Datenblatt!$E$31,IF($C369=11,(Datenblatt!$B$32*Übersicht!I369^3)+(Datenblatt!$C$32*Übersicht!I369^2)+(Datenblatt!$D$32*Übersicht!I369)+Datenblatt!$E$32,0))))))))))))))))))))))))</f>
        <v>0</v>
      </c>
      <c r="Q369" s="2" t="e">
        <f t="shared" si="20"/>
        <v>#DIV/0!</v>
      </c>
      <c r="R369" s="2" t="e">
        <f t="shared" si="21"/>
        <v>#DIV/0!</v>
      </c>
      <c r="T369" s="2"/>
      <c r="U369" s="2">
        <f>Datenblatt!$I$10</f>
        <v>63</v>
      </c>
      <c r="V369" s="2">
        <f>Datenblatt!$I$18</f>
        <v>62</v>
      </c>
      <c r="W369" s="2">
        <f>Datenblatt!$I$26</f>
        <v>56</v>
      </c>
      <c r="X369" s="2">
        <f>Datenblatt!$I$34</f>
        <v>58</v>
      </c>
      <c r="Y369" s="7" t="e">
        <f t="shared" si="22"/>
        <v>#DIV/0!</v>
      </c>
      <c r="AA369" s="2">
        <f>Datenblatt!$I$5</f>
        <v>73</v>
      </c>
      <c r="AB369">
        <f>Datenblatt!$I$13</f>
        <v>80</v>
      </c>
      <c r="AC369">
        <f>Datenblatt!$I$21</f>
        <v>80</v>
      </c>
      <c r="AD369">
        <f>Datenblatt!$I$29</f>
        <v>71</v>
      </c>
      <c r="AE369">
        <f>Datenblatt!$I$37</f>
        <v>75</v>
      </c>
      <c r="AF369" s="7" t="e">
        <f t="shared" si="23"/>
        <v>#DIV/0!</v>
      </c>
    </row>
    <row r="370" spans="11:32" ht="18.75" x14ac:dyDescent="0.3">
      <c r="K370" s="3" t="e">
        <f>IF(AND($C370=13,Datenblatt!M370&lt;Datenblatt!$S$3),0,IF(AND($C370=14,Datenblatt!M370&lt;Datenblatt!$S$4),0,IF(AND($C370=15,Datenblatt!M370&lt;Datenblatt!$S$5),0,IF(AND($C370=16,Datenblatt!M370&lt;Datenblatt!$S$6),0,IF(AND($C370=12,Datenblatt!M370&lt;Datenblatt!$S$7),0,IF(AND($C370=11,Datenblatt!M370&lt;Datenblatt!$S$8),0,IF(AND($C370=13,Datenblatt!M370&gt;Datenblatt!$R$3),100,IF(AND($C370=14,Datenblatt!M370&gt;Datenblatt!$R$4),100,IF(AND($C370=15,Datenblatt!M370&gt;Datenblatt!$R$5),100,IF(AND($C370=16,Datenblatt!M370&gt;Datenblatt!$R$6),100,IF(AND($C370=12,Datenblatt!M370&gt;Datenblatt!$R$7),100,IF(AND($C370=11,Datenblatt!M370&gt;Datenblatt!$R$8),100,IF(Übersicht!$C370=13,Datenblatt!$B$35*Datenblatt!M370^3+Datenblatt!$C$35*Datenblatt!M370^2+Datenblatt!$D$35*Datenblatt!M370+Datenblatt!$E$35,IF(Übersicht!$C370=14,Datenblatt!$B$36*Datenblatt!M370^3+Datenblatt!$C$36*Datenblatt!M370^2+Datenblatt!$D$36*Datenblatt!M370+Datenblatt!$E$36,IF(Übersicht!$C370=15,Datenblatt!$B$37*Datenblatt!M370^3+Datenblatt!$C$37*Datenblatt!M370^2+Datenblatt!$D$37*Datenblatt!M370+Datenblatt!$E$37,IF(Übersicht!$C370=16,Datenblatt!$B$38*Datenblatt!M370^3+Datenblatt!$C$38*Datenblatt!M370^2+Datenblatt!$D$38*Datenblatt!M370+Datenblatt!$E$38,IF(Übersicht!$C370=12,Datenblatt!$B$39*Datenblatt!M370^3+Datenblatt!$C$39*Datenblatt!M370^2+Datenblatt!$D$39*Datenblatt!M370+Datenblatt!$E$39,IF(Übersicht!$C370=11,Datenblatt!$B$40*Datenblatt!M370^3+Datenblatt!$C$40*Datenblatt!M370^2+Datenblatt!$D$40*Datenblatt!M370+Datenblatt!$E$40,0))))))))))))))))))</f>
        <v>#DIV/0!</v>
      </c>
      <c r="L370" s="3"/>
      <c r="M370" t="e">
        <f>IF(AND(Übersicht!$C370=13,Datenblatt!O370&lt;Datenblatt!$Y$3),0,IF(AND(Übersicht!$C370=14,Datenblatt!O370&lt;Datenblatt!$Y$4),0,IF(AND(Übersicht!$C370=15,Datenblatt!O370&lt;Datenblatt!$Y$5),0,IF(AND(Übersicht!$C370=16,Datenblatt!O370&lt;Datenblatt!$Y$6),0,IF(AND(Übersicht!$C370=12,Datenblatt!O370&lt;Datenblatt!$Y$7),0,IF(AND(Übersicht!$C370=11,Datenblatt!O370&lt;Datenblatt!$Y$8),0,IF(AND($C370=13,Datenblatt!O370&gt;Datenblatt!$X$3),100,IF(AND($C370=14,Datenblatt!O370&gt;Datenblatt!$X$4),100,IF(AND($C370=15,Datenblatt!O370&gt;Datenblatt!$X$5),100,IF(AND($C370=16,Datenblatt!O370&gt;Datenblatt!$X$6),100,IF(AND($C370=12,Datenblatt!O370&gt;Datenblatt!$X$7),100,IF(AND($C370=11,Datenblatt!O370&gt;Datenblatt!$X$8),100,IF(Übersicht!$C370=13,Datenblatt!$B$11*Datenblatt!O370^3+Datenblatt!$C$11*Datenblatt!O370^2+Datenblatt!$D$11*Datenblatt!O370+Datenblatt!$E$11,IF(Übersicht!$C370=14,Datenblatt!$B$12*Datenblatt!O370^3+Datenblatt!$C$12*Datenblatt!O370^2+Datenblatt!$D$12*Datenblatt!O370+Datenblatt!$E$12,IF(Übersicht!$C370=15,Datenblatt!$B$13*Datenblatt!O370^3+Datenblatt!$C$13*Datenblatt!O370^2+Datenblatt!$D$13*Datenblatt!O370+Datenblatt!$E$13,IF(Übersicht!$C370=16,Datenblatt!$B$14*Datenblatt!O370^3+Datenblatt!$C$14*Datenblatt!O370^2+Datenblatt!$D$14*Datenblatt!O370+Datenblatt!$E$14,IF(Übersicht!$C370=12,Datenblatt!$B$15*Datenblatt!O370^3+Datenblatt!$C$15*Datenblatt!O370^2+Datenblatt!$D$15*Datenblatt!O370+Datenblatt!$E$15,IF(Übersicht!$C370=11,Datenblatt!$B$16*Datenblatt!O370^3+Datenblatt!$C$16*Datenblatt!O370^2+Datenblatt!$D$16*Datenblatt!O370+Datenblatt!$E$16,0))))))))))))))))))</f>
        <v>#DIV/0!</v>
      </c>
      <c r="N370">
        <f>IF(AND($C370=13,H370&lt;Datenblatt!$AA$3),0,IF(AND($C370=14,H370&lt;Datenblatt!$AA$4),0,IF(AND($C370=15,H370&lt;Datenblatt!$AA$5),0,IF(AND($C370=16,H370&lt;Datenblatt!$AA$6),0,IF(AND($C370=12,H370&lt;Datenblatt!$AA$7),0,IF(AND($C370=11,H370&lt;Datenblatt!$AA$8),0,IF(AND($C370=13,H370&gt;Datenblatt!$Z$3),100,IF(AND($C370=14,H370&gt;Datenblatt!$Z$4),100,IF(AND($C370=15,H370&gt;Datenblatt!$Z$5),100,IF(AND($C370=16,H370&gt;Datenblatt!$Z$6),100,IF(AND($C370=12,H370&gt;Datenblatt!$Z$7),100,IF(AND($C370=11,H370&gt;Datenblatt!$Z$8),100,IF($C370=13,(Datenblatt!$B$19*Übersicht!H370^3)+(Datenblatt!$C$19*Übersicht!H370^2)+(Datenblatt!$D$19*Übersicht!H370)+Datenblatt!$E$19,IF($C370=14,(Datenblatt!$B$20*Übersicht!H370^3)+(Datenblatt!$C$20*Übersicht!H370^2)+(Datenblatt!$D$20*Übersicht!H370)+Datenblatt!$E$20,IF($C370=15,(Datenblatt!$B$21*Übersicht!H370^3)+(Datenblatt!$C$21*Übersicht!H370^2)+(Datenblatt!$D$21*Übersicht!H370)+Datenblatt!$E$21,IF($C370=16,(Datenblatt!$B$22*Übersicht!H370^3)+(Datenblatt!$C$22*Übersicht!H370^2)+(Datenblatt!$D$22*Übersicht!H370)+Datenblatt!$E$22,IF($C370=12,(Datenblatt!$B$23*Übersicht!H370^3)+(Datenblatt!$C$23*Übersicht!H370^2)+(Datenblatt!$D$23*Übersicht!H370)+Datenblatt!$E$23,IF($C370=11,(Datenblatt!$B$24*Übersicht!H370^3)+(Datenblatt!$C$24*Übersicht!H370^2)+(Datenblatt!$D$24*Übersicht!H370)+Datenblatt!$E$24,0))))))))))))))))))</f>
        <v>0</v>
      </c>
      <c r="O370">
        <f>IF(AND(I370="",C370=11),Datenblatt!$I$26,IF(AND(I370="",C370=12),Datenblatt!$I$26,IF(AND(I370="",C370=16),Datenblatt!$I$27,IF(AND(I370="",C370=15),Datenblatt!$I$26,IF(AND(I370="",C370=14),Datenblatt!$I$26,IF(AND(I370="",C370=13),Datenblatt!$I$26,IF(AND($C370=13,I370&gt;Datenblatt!$AC$3),0,IF(AND($C370=14,I370&gt;Datenblatt!$AC$4),0,IF(AND($C370=15,I370&gt;Datenblatt!$AC$5),0,IF(AND($C370=16,I370&gt;Datenblatt!$AC$6),0,IF(AND($C370=12,I370&gt;Datenblatt!$AC$7),0,IF(AND($C370=11,I370&gt;Datenblatt!$AC$8),0,IF(AND($C370=13,I370&lt;Datenblatt!$AB$3),100,IF(AND($C370=14,I370&lt;Datenblatt!$AB$4),100,IF(AND($C370=15,I370&lt;Datenblatt!$AB$5),100,IF(AND($C370=16,I370&lt;Datenblatt!$AB$6),100,IF(AND($C370=12,I370&lt;Datenblatt!$AB$7),100,IF(AND($C370=11,I370&lt;Datenblatt!$AB$8),100,IF($C370=13,(Datenblatt!$B$27*Übersicht!I370^3)+(Datenblatt!$C$27*Übersicht!I370^2)+(Datenblatt!$D$27*Übersicht!I370)+Datenblatt!$E$27,IF($C370=14,(Datenblatt!$B$28*Übersicht!I370^3)+(Datenblatt!$C$28*Übersicht!I370^2)+(Datenblatt!$D$28*Übersicht!I370)+Datenblatt!$E$28,IF($C370=15,(Datenblatt!$B$29*Übersicht!I370^3)+(Datenblatt!$C$29*Übersicht!I370^2)+(Datenblatt!$D$29*Übersicht!I370)+Datenblatt!$E$29,IF($C370=16,(Datenblatt!$B$30*Übersicht!I370^3)+(Datenblatt!$C$30*Übersicht!I370^2)+(Datenblatt!$D$30*Übersicht!I370)+Datenblatt!$E$30,IF($C370=12,(Datenblatt!$B$31*Übersicht!I370^3)+(Datenblatt!$C$31*Übersicht!I370^2)+(Datenblatt!$D$31*Übersicht!I370)+Datenblatt!$E$31,IF($C370=11,(Datenblatt!$B$32*Übersicht!I370^3)+(Datenblatt!$C$32*Übersicht!I370^2)+(Datenblatt!$D$32*Übersicht!I370)+Datenblatt!$E$32,0))))))))))))))))))))))))</f>
        <v>0</v>
      </c>
      <c r="P370">
        <f>IF(AND(I370="",C370=11),Datenblatt!$I$29,IF(AND(I370="",C370=12),Datenblatt!$I$29,IF(AND(I370="",C370=16),Datenblatt!$I$29,IF(AND(I370="",C370=15),Datenblatt!$I$29,IF(AND(I370="",C370=14),Datenblatt!$I$29,IF(AND(I370="",C370=13),Datenblatt!$I$29,IF(AND($C370=13,I370&gt;Datenblatt!$AC$3),0,IF(AND($C370=14,I370&gt;Datenblatt!$AC$4),0,IF(AND($C370=15,I370&gt;Datenblatt!$AC$5),0,IF(AND($C370=16,I370&gt;Datenblatt!$AC$6),0,IF(AND($C370=12,I370&gt;Datenblatt!$AC$7),0,IF(AND($C370=11,I370&gt;Datenblatt!$AC$8),0,IF(AND($C370=13,I370&lt;Datenblatt!$AB$3),100,IF(AND($C370=14,I370&lt;Datenblatt!$AB$4),100,IF(AND($C370=15,I370&lt;Datenblatt!$AB$5),100,IF(AND($C370=16,I370&lt;Datenblatt!$AB$6),100,IF(AND($C370=12,I370&lt;Datenblatt!$AB$7),100,IF(AND($C370=11,I370&lt;Datenblatt!$AB$8),100,IF($C370=13,(Datenblatt!$B$27*Übersicht!I370^3)+(Datenblatt!$C$27*Übersicht!I370^2)+(Datenblatt!$D$27*Übersicht!I370)+Datenblatt!$E$27,IF($C370=14,(Datenblatt!$B$28*Übersicht!I370^3)+(Datenblatt!$C$28*Übersicht!I370^2)+(Datenblatt!$D$28*Übersicht!I370)+Datenblatt!$E$28,IF($C370=15,(Datenblatt!$B$29*Übersicht!I370^3)+(Datenblatt!$C$29*Übersicht!I370^2)+(Datenblatt!$D$29*Übersicht!I370)+Datenblatt!$E$29,IF($C370=16,(Datenblatt!$B$30*Übersicht!I370^3)+(Datenblatt!$C$30*Übersicht!I370^2)+(Datenblatt!$D$30*Übersicht!I370)+Datenblatt!$E$30,IF($C370=12,(Datenblatt!$B$31*Übersicht!I370^3)+(Datenblatt!$C$31*Übersicht!I370^2)+(Datenblatt!$D$31*Übersicht!I370)+Datenblatt!$E$31,IF($C370=11,(Datenblatt!$B$32*Übersicht!I370^3)+(Datenblatt!$C$32*Übersicht!I370^2)+(Datenblatt!$D$32*Übersicht!I370)+Datenblatt!$E$32,0))))))))))))))))))))))))</f>
        <v>0</v>
      </c>
      <c r="Q370" s="2" t="e">
        <f t="shared" si="20"/>
        <v>#DIV/0!</v>
      </c>
      <c r="R370" s="2" t="e">
        <f t="shared" si="21"/>
        <v>#DIV/0!</v>
      </c>
      <c r="T370" s="2"/>
      <c r="U370" s="2">
        <f>Datenblatt!$I$10</f>
        <v>63</v>
      </c>
      <c r="V370" s="2">
        <f>Datenblatt!$I$18</f>
        <v>62</v>
      </c>
      <c r="W370" s="2">
        <f>Datenblatt!$I$26</f>
        <v>56</v>
      </c>
      <c r="X370" s="2">
        <f>Datenblatt!$I$34</f>
        <v>58</v>
      </c>
      <c r="Y370" s="7" t="e">
        <f t="shared" si="22"/>
        <v>#DIV/0!</v>
      </c>
      <c r="AA370" s="2">
        <f>Datenblatt!$I$5</f>
        <v>73</v>
      </c>
      <c r="AB370">
        <f>Datenblatt!$I$13</f>
        <v>80</v>
      </c>
      <c r="AC370">
        <f>Datenblatt!$I$21</f>
        <v>80</v>
      </c>
      <c r="AD370">
        <f>Datenblatt!$I$29</f>
        <v>71</v>
      </c>
      <c r="AE370">
        <f>Datenblatt!$I$37</f>
        <v>75</v>
      </c>
      <c r="AF370" s="7" t="e">
        <f t="shared" si="23"/>
        <v>#DIV/0!</v>
      </c>
    </row>
    <row r="371" spans="11:32" ht="18.75" x14ac:dyDescent="0.3">
      <c r="K371" s="3" t="e">
        <f>IF(AND($C371=13,Datenblatt!M371&lt;Datenblatt!$S$3),0,IF(AND($C371=14,Datenblatt!M371&lt;Datenblatt!$S$4),0,IF(AND($C371=15,Datenblatt!M371&lt;Datenblatt!$S$5),0,IF(AND($C371=16,Datenblatt!M371&lt;Datenblatt!$S$6),0,IF(AND($C371=12,Datenblatt!M371&lt;Datenblatt!$S$7),0,IF(AND($C371=11,Datenblatt!M371&lt;Datenblatt!$S$8),0,IF(AND($C371=13,Datenblatt!M371&gt;Datenblatt!$R$3),100,IF(AND($C371=14,Datenblatt!M371&gt;Datenblatt!$R$4),100,IF(AND($C371=15,Datenblatt!M371&gt;Datenblatt!$R$5),100,IF(AND($C371=16,Datenblatt!M371&gt;Datenblatt!$R$6),100,IF(AND($C371=12,Datenblatt!M371&gt;Datenblatt!$R$7),100,IF(AND($C371=11,Datenblatt!M371&gt;Datenblatt!$R$8),100,IF(Übersicht!$C371=13,Datenblatt!$B$35*Datenblatt!M371^3+Datenblatt!$C$35*Datenblatt!M371^2+Datenblatt!$D$35*Datenblatt!M371+Datenblatt!$E$35,IF(Übersicht!$C371=14,Datenblatt!$B$36*Datenblatt!M371^3+Datenblatt!$C$36*Datenblatt!M371^2+Datenblatt!$D$36*Datenblatt!M371+Datenblatt!$E$36,IF(Übersicht!$C371=15,Datenblatt!$B$37*Datenblatt!M371^3+Datenblatt!$C$37*Datenblatt!M371^2+Datenblatt!$D$37*Datenblatt!M371+Datenblatt!$E$37,IF(Übersicht!$C371=16,Datenblatt!$B$38*Datenblatt!M371^3+Datenblatt!$C$38*Datenblatt!M371^2+Datenblatt!$D$38*Datenblatt!M371+Datenblatt!$E$38,IF(Übersicht!$C371=12,Datenblatt!$B$39*Datenblatt!M371^3+Datenblatt!$C$39*Datenblatt!M371^2+Datenblatt!$D$39*Datenblatt!M371+Datenblatt!$E$39,IF(Übersicht!$C371=11,Datenblatt!$B$40*Datenblatt!M371^3+Datenblatt!$C$40*Datenblatt!M371^2+Datenblatt!$D$40*Datenblatt!M371+Datenblatt!$E$40,0))))))))))))))))))</f>
        <v>#DIV/0!</v>
      </c>
      <c r="L371" s="3"/>
      <c r="M371" t="e">
        <f>IF(AND(Übersicht!$C371=13,Datenblatt!O371&lt;Datenblatt!$Y$3),0,IF(AND(Übersicht!$C371=14,Datenblatt!O371&lt;Datenblatt!$Y$4),0,IF(AND(Übersicht!$C371=15,Datenblatt!O371&lt;Datenblatt!$Y$5),0,IF(AND(Übersicht!$C371=16,Datenblatt!O371&lt;Datenblatt!$Y$6),0,IF(AND(Übersicht!$C371=12,Datenblatt!O371&lt;Datenblatt!$Y$7),0,IF(AND(Übersicht!$C371=11,Datenblatt!O371&lt;Datenblatt!$Y$8),0,IF(AND($C371=13,Datenblatt!O371&gt;Datenblatt!$X$3),100,IF(AND($C371=14,Datenblatt!O371&gt;Datenblatt!$X$4),100,IF(AND($C371=15,Datenblatt!O371&gt;Datenblatt!$X$5),100,IF(AND($C371=16,Datenblatt!O371&gt;Datenblatt!$X$6),100,IF(AND($C371=12,Datenblatt!O371&gt;Datenblatt!$X$7),100,IF(AND($C371=11,Datenblatt!O371&gt;Datenblatt!$X$8),100,IF(Übersicht!$C371=13,Datenblatt!$B$11*Datenblatt!O371^3+Datenblatt!$C$11*Datenblatt!O371^2+Datenblatt!$D$11*Datenblatt!O371+Datenblatt!$E$11,IF(Übersicht!$C371=14,Datenblatt!$B$12*Datenblatt!O371^3+Datenblatt!$C$12*Datenblatt!O371^2+Datenblatt!$D$12*Datenblatt!O371+Datenblatt!$E$12,IF(Übersicht!$C371=15,Datenblatt!$B$13*Datenblatt!O371^3+Datenblatt!$C$13*Datenblatt!O371^2+Datenblatt!$D$13*Datenblatt!O371+Datenblatt!$E$13,IF(Übersicht!$C371=16,Datenblatt!$B$14*Datenblatt!O371^3+Datenblatt!$C$14*Datenblatt!O371^2+Datenblatt!$D$14*Datenblatt!O371+Datenblatt!$E$14,IF(Übersicht!$C371=12,Datenblatt!$B$15*Datenblatt!O371^3+Datenblatt!$C$15*Datenblatt!O371^2+Datenblatt!$D$15*Datenblatt!O371+Datenblatt!$E$15,IF(Übersicht!$C371=11,Datenblatt!$B$16*Datenblatt!O371^3+Datenblatt!$C$16*Datenblatt!O371^2+Datenblatt!$D$16*Datenblatt!O371+Datenblatt!$E$16,0))))))))))))))))))</f>
        <v>#DIV/0!</v>
      </c>
      <c r="N371">
        <f>IF(AND($C371=13,H371&lt;Datenblatt!$AA$3),0,IF(AND($C371=14,H371&lt;Datenblatt!$AA$4),0,IF(AND($C371=15,H371&lt;Datenblatt!$AA$5),0,IF(AND($C371=16,H371&lt;Datenblatt!$AA$6),0,IF(AND($C371=12,H371&lt;Datenblatt!$AA$7),0,IF(AND($C371=11,H371&lt;Datenblatt!$AA$8),0,IF(AND($C371=13,H371&gt;Datenblatt!$Z$3),100,IF(AND($C371=14,H371&gt;Datenblatt!$Z$4),100,IF(AND($C371=15,H371&gt;Datenblatt!$Z$5),100,IF(AND($C371=16,H371&gt;Datenblatt!$Z$6),100,IF(AND($C371=12,H371&gt;Datenblatt!$Z$7),100,IF(AND($C371=11,H371&gt;Datenblatt!$Z$8),100,IF($C371=13,(Datenblatt!$B$19*Übersicht!H371^3)+(Datenblatt!$C$19*Übersicht!H371^2)+(Datenblatt!$D$19*Übersicht!H371)+Datenblatt!$E$19,IF($C371=14,(Datenblatt!$B$20*Übersicht!H371^3)+(Datenblatt!$C$20*Übersicht!H371^2)+(Datenblatt!$D$20*Übersicht!H371)+Datenblatt!$E$20,IF($C371=15,(Datenblatt!$B$21*Übersicht!H371^3)+(Datenblatt!$C$21*Übersicht!H371^2)+(Datenblatt!$D$21*Übersicht!H371)+Datenblatt!$E$21,IF($C371=16,(Datenblatt!$B$22*Übersicht!H371^3)+(Datenblatt!$C$22*Übersicht!H371^2)+(Datenblatt!$D$22*Übersicht!H371)+Datenblatt!$E$22,IF($C371=12,(Datenblatt!$B$23*Übersicht!H371^3)+(Datenblatt!$C$23*Übersicht!H371^2)+(Datenblatt!$D$23*Übersicht!H371)+Datenblatt!$E$23,IF($C371=11,(Datenblatt!$B$24*Übersicht!H371^3)+(Datenblatt!$C$24*Übersicht!H371^2)+(Datenblatt!$D$24*Übersicht!H371)+Datenblatt!$E$24,0))))))))))))))))))</f>
        <v>0</v>
      </c>
      <c r="O371">
        <f>IF(AND(I371="",C371=11),Datenblatt!$I$26,IF(AND(I371="",C371=12),Datenblatt!$I$26,IF(AND(I371="",C371=16),Datenblatt!$I$27,IF(AND(I371="",C371=15),Datenblatt!$I$26,IF(AND(I371="",C371=14),Datenblatt!$I$26,IF(AND(I371="",C371=13),Datenblatt!$I$26,IF(AND($C371=13,I371&gt;Datenblatt!$AC$3),0,IF(AND($C371=14,I371&gt;Datenblatt!$AC$4),0,IF(AND($C371=15,I371&gt;Datenblatt!$AC$5),0,IF(AND($C371=16,I371&gt;Datenblatt!$AC$6),0,IF(AND($C371=12,I371&gt;Datenblatt!$AC$7),0,IF(AND($C371=11,I371&gt;Datenblatt!$AC$8),0,IF(AND($C371=13,I371&lt;Datenblatt!$AB$3),100,IF(AND($C371=14,I371&lt;Datenblatt!$AB$4),100,IF(AND($C371=15,I371&lt;Datenblatt!$AB$5),100,IF(AND($C371=16,I371&lt;Datenblatt!$AB$6),100,IF(AND($C371=12,I371&lt;Datenblatt!$AB$7),100,IF(AND($C371=11,I371&lt;Datenblatt!$AB$8),100,IF($C371=13,(Datenblatt!$B$27*Übersicht!I371^3)+(Datenblatt!$C$27*Übersicht!I371^2)+(Datenblatt!$D$27*Übersicht!I371)+Datenblatt!$E$27,IF($C371=14,(Datenblatt!$B$28*Übersicht!I371^3)+(Datenblatt!$C$28*Übersicht!I371^2)+(Datenblatt!$D$28*Übersicht!I371)+Datenblatt!$E$28,IF($C371=15,(Datenblatt!$B$29*Übersicht!I371^3)+(Datenblatt!$C$29*Übersicht!I371^2)+(Datenblatt!$D$29*Übersicht!I371)+Datenblatt!$E$29,IF($C371=16,(Datenblatt!$B$30*Übersicht!I371^3)+(Datenblatt!$C$30*Übersicht!I371^2)+(Datenblatt!$D$30*Übersicht!I371)+Datenblatt!$E$30,IF($C371=12,(Datenblatt!$B$31*Übersicht!I371^3)+(Datenblatt!$C$31*Übersicht!I371^2)+(Datenblatt!$D$31*Übersicht!I371)+Datenblatt!$E$31,IF($C371=11,(Datenblatt!$B$32*Übersicht!I371^3)+(Datenblatt!$C$32*Übersicht!I371^2)+(Datenblatt!$D$32*Übersicht!I371)+Datenblatt!$E$32,0))))))))))))))))))))))))</f>
        <v>0</v>
      </c>
      <c r="P371">
        <f>IF(AND(I371="",C371=11),Datenblatt!$I$29,IF(AND(I371="",C371=12),Datenblatt!$I$29,IF(AND(I371="",C371=16),Datenblatt!$I$29,IF(AND(I371="",C371=15),Datenblatt!$I$29,IF(AND(I371="",C371=14),Datenblatt!$I$29,IF(AND(I371="",C371=13),Datenblatt!$I$29,IF(AND($C371=13,I371&gt;Datenblatt!$AC$3),0,IF(AND($C371=14,I371&gt;Datenblatt!$AC$4),0,IF(AND($C371=15,I371&gt;Datenblatt!$AC$5),0,IF(AND($C371=16,I371&gt;Datenblatt!$AC$6),0,IF(AND($C371=12,I371&gt;Datenblatt!$AC$7),0,IF(AND($C371=11,I371&gt;Datenblatt!$AC$8),0,IF(AND($C371=13,I371&lt;Datenblatt!$AB$3),100,IF(AND($C371=14,I371&lt;Datenblatt!$AB$4),100,IF(AND($C371=15,I371&lt;Datenblatt!$AB$5),100,IF(AND($C371=16,I371&lt;Datenblatt!$AB$6),100,IF(AND($C371=12,I371&lt;Datenblatt!$AB$7),100,IF(AND($C371=11,I371&lt;Datenblatt!$AB$8),100,IF($C371=13,(Datenblatt!$B$27*Übersicht!I371^3)+(Datenblatt!$C$27*Übersicht!I371^2)+(Datenblatt!$D$27*Übersicht!I371)+Datenblatt!$E$27,IF($C371=14,(Datenblatt!$B$28*Übersicht!I371^3)+(Datenblatt!$C$28*Übersicht!I371^2)+(Datenblatt!$D$28*Übersicht!I371)+Datenblatt!$E$28,IF($C371=15,(Datenblatt!$B$29*Übersicht!I371^3)+(Datenblatt!$C$29*Übersicht!I371^2)+(Datenblatt!$D$29*Übersicht!I371)+Datenblatt!$E$29,IF($C371=16,(Datenblatt!$B$30*Übersicht!I371^3)+(Datenblatt!$C$30*Übersicht!I371^2)+(Datenblatt!$D$30*Übersicht!I371)+Datenblatt!$E$30,IF($C371=12,(Datenblatt!$B$31*Übersicht!I371^3)+(Datenblatt!$C$31*Übersicht!I371^2)+(Datenblatt!$D$31*Übersicht!I371)+Datenblatt!$E$31,IF($C371=11,(Datenblatt!$B$32*Übersicht!I371^3)+(Datenblatt!$C$32*Übersicht!I371^2)+(Datenblatt!$D$32*Übersicht!I371)+Datenblatt!$E$32,0))))))))))))))))))))))))</f>
        <v>0</v>
      </c>
      <c r="Q371" s="2" t="e">
        <f t="shared" si="20"/>
        <v>#DIV/0!</v>
      </c>
      <c r="R371" s="2" t="e">
        <f t="shared" si="21"/>
        <v>#DIV/0!</v>
      </c>
      <c r="T371" s="2"/>
      <c r="U371" s="2">
        <f>Datenblatt!$I$10</f>
        <v>63</v>
      </c>
      <c r="V371" s="2">
        <f>Datenblatt!$I$18</f>
        <v>62</v>
      </c>
      <c r="W371" s="2">
        <f>Datenblatt!$I$26</f>
        <v>56</v>
      </c>
      <c r="X371" s="2">
        <f>Datenblatt!$I$34</f>
        <v>58</v>
      </c>
      <c r="Y371" s="7" t="e">
        <f t="shared" si="22"/>
        <v>#DIV/0!</v>
      </c>
      <c r="AA371" s="2">
        <f>Datenblatt!$I$5</f>
        <v>73</v>
      </c>
      <c r="AB371">
        <f>Datenblatt!$I$13</f>
        <v>80</v>
      </c>
      <c r="AC371">
        <f>Datenblatt!$I$21</f>
        <v>80</v>
      </c>
      <c r="AD371">
        <f>Datenblatt!$I$29</f>
        <v>71</v>
      </c>
      <c r="AE371">
        <f>Datenblatt!$I$37</f>
        <v>75</v>
      </c>
      <c r="AF371" s="7" t="e">
        <f t="shared" si="23"/>
        <v>#DIV/0!</v>
      </c>
    </row>
    <row r="372" spans="11:32" ht="18.75" x14ac:dyDescent="0.3">
      <c r="K372" s="3" t="e">
        <f>IF(AND($C372=13,Datenblatt!M372&lt;Datenblatt!$S$3),0,IF(AND($C372=14,Datenblatt!M372&lt;Datenblatt!$S$4),0,IF(AND($C372=15,Datenblatt!M372&lt;Datenblatt!$S$5),0,IF(AND($C372=16,Datenblatt!M372&lt;Datenblatt!$S$6),0,IF(AND($C372=12,Datenblatt!M372&lt;Datenblatt!$S$7),0,IF(AND($C372=11,Datenblatt!M372&lt;Datenblatt!$S$8),0,IF(AND($C372=13,Datenblatt!M372&gt;Datenblatt!$R$3),100,IF(AND($C372=14,Datenblatt!M372&gt;Datenblatt!$R$4),100,IF(AND($C372=15,Datenblatt!M372&gt;Datenblatt!$R$5),100,IF(AND($C372=16,Datenblatt!M372&gt;Datenblatt!$R$6),100,IF(AND($C372=12,Datenblatt!M372&gt;Datenblatt!$R$7),100,IF(AND($C372=11,Datenblatt!M372&gt;Datenblatt!$R$8),100,IF(Übersicht!$C372=13,Datenblatt!$B$35*Datenblatt!M372^3+Datenblatt!$C$35*Datenblatt!M372^2+Datenblatt!$D$35*Datenblatt!M372+Datenblatt!$E$35,IF(Übersicht!$C372=14,Datenblatt!$B$36*Datenblatt!M372^3+Datenblatt!$C$36*Datenblatt!M372^2+Datenblatt!$D$36*Datenblatt!M372+Datenblatt!$E$36,IF(Übersicht!$C372=15,Datenblatt!$B$37*Datenblatt!M372^3+Datenblatt!$C$37*Datenblatt!M372^2+Datenblatt!$D$37*Datenblatt!M372+Datenblatt!$E$37,IF(Übersicht!$C372=16,Datenblatt!$B$38*Datenblatt!M372^3+Datenblatt!$C$38*Datenblatt!M372^2+Datenblatt!$D$38*Datenblatt!M372+Datenblatt!$E$38,IF(Übersicht!$C372=12,Datenblatt!$B$39*Datenblatt!M372^3+Datenblatt!$C$39*Datenblatt!M372^2+Datenblatt!$D$39*Datenblatt!M372+Datenblatt!$E$39,IF(Übersicht!$C372=11,Datenblatt!$B$40*Datenblatt!M372^3+Datenblatt!$C$40*Datenblatt!M372^2+Datenblatt!$D$40*Datenblatt!M372+Datenblatt!$E$40,0))))))))))))))))))</f>
        <v>#DIV/0!</v>
      </c>
      <c r="L372" s="3"/>
      <c r="M372" t="e">
        <f>IF(AND(Übersicht!$C372=13,Datenblatt!O372&lt;Datenblatt!$Y$3),0,IF(AND(Übersicht!$C372=14,Datenblatt!O372&lt;Datenblatt!$Y$4),0,IF(AND(Übersicht!$C372=15,Datenblatt!O372&lt;Datenblatt!$Y$5),0,IF(AND(Übersicht!$C372=16,Datenblatt!O372&lt;Datenblatt!$Y$6),0,IF(AND(Übersicht!$C372=12,Datenblatt!O372&lt;Datenblatt!$Y$7),0,IF(AND(Übersicht!$C372=11,Datenblatt!O372&lt;Datenblatt!$Y$8),0,IF(AND($C372=13,Datenblatt!O372&gt;Datenblatt!$X$3),100,IF(AND($C372=14,Datenblatt!O372&gt;Datenblatt!$X$4),100,IF(AND($C372=15,Datenblatt!O372&gt;Datenblatt!$X$5),100,IF(AND($C372=16,Datenblatt!O372&gt;Datenblatt!$X$6),100,IF(AND($C372=12,Datenblatt!O372&gt;Datenblatt!$X$7),100,IF(AND($C372=11,Datenblatt!O372&gt;Datenblatt!$X$8),100,IF(Übersicht!$C372=13,Datenblatt!$B$11*Datenblatt!O372^3+Datenblatt!$C$11*Datenblatt!O372^2+Datenblatt!$D$11*Datenblatt!O372+Datenblatt!$E$11,IF(Übersicht!$C372=14,Datenblatt!$B$12*Datenblatt!O372^3+Datenblatt!$C$12*Datenblatt!O372^2+Datenblatt!$D$12*Datenblatt!O372+Datenblatt!$E$12,IF(Übersicht!$C372=15,Datenblatt!$B$13*Datenblatt!O372^3+Datenblatt!$C$13*Datenblatt!O372^2+Datenblatt!$D$13*Datenblatt!O372+Datenblatt!$E$13,IF(Übersicht!$C372=16,Datenblatt!$B$14*Datenblatt!O372^3+Datenblatt!$C$14*Datenblatt!O372^2+Datenblatt!$D$14*Datenblatt!O372+Datenblatt!$E$14,IF(Übersicht!$C372=12,Datenblatt!$B$15*Datenblatt!O372^3+Datenblatt!$C$15*Datenblatt!O372^2+Datenblatt!$D$15*Datenblatt!O372+Datenblatt!$E$15,IF(Übersicht!$C372=11,Datenblatt!$B$16*Datenblatt!O372^3+Datenblatt!$C$16*Datenblatt!O372^2+Datenblatt!$D$16*Datenblatt!O372+Datenblatt!$E$16,0))))))))))))))))))</f>
        <v>#DIV/0!</v>
      </c>
      <c r="N372">
        <f>IF(AND($C372=13,H372&lt;Datenblatt!$AA$3),0,IF(AND($C372=14,H372&lt;Datenblatt!$AA$4),0,IF(AND($C372=15,H372&lt;Datenblatt!$AA$5),0,IF(AND($C372=16,H372&lt;Datenblatt!$AA$6),0,IF(AND($C372=12,H372&lt;Datenblatt!$AA$7),0,IF(AND($C372=11,H372&lt;Datenblatt!$AA$8),0,IF(AND($C372=13,H372&gt;Datenblatt!$Z$3),100,IF(AND($C372=14,H372&gt;Datenblatt!$Z$4),100,IF(AND($C372=15,H372&gt;Datenblatt!$Z$5),100,IF(AND($C372=16,H372&gt;Datenblatt!$Z$6),100,IF(AND($C372=12,H372&gt;Datenblatt!$Z$7),100,IF(AND($C372=11,H372&gt;Datenblatt!$Z$8),100,IF($C372=13,(Datenblatt!$B$19*Übersicht!H372^3)+(Datenblatt!$C$19*Übersicht!H372^2)+(Datenblatt!$D$19*Übersicht!H372)+Datenblatt!$E$19,IF($C372=14,(Datenblatt!$B$20*Übersicht!H372^3)+(Datenblatt!$C$20*Übersicht!H372^2)+(Datenblatt!$D$20*Übersicht!H372)+Datenblatt!$E$20,IF($C372=15,(Datenblatt!$B$21*Übersicht!H372^3)+(Datenblatt!$C$21*Übersicht!H372^2)+(Datenblatt!$D$21*Übersicht!H372)+Datenblatt!$E$21,IF($C372=16,(Datenblatt!$B$22*Übersicht!H372^3)+(Datenblatt!$C$22*Übersicht!H372^2)+(Datenblatt!$D$22*Übersicht!H372)+Datenblatt!$E$22,IF($C372=12,(Datenblatt!$B$23*Übersicht!H372^3)+(Datenblatt!$C$23*Übersicht!H372^2)+(Datenblatt!$D$23*Übersicht!H372)+Datenblatt!$E$23,IF($C372=11,(Datenblatt!$B$24*Übersicht!H372^3)+(Datenblatt!$C$24*Übersicht!H372^2)+(Datenblatt!$D$24*Übersicht!H372)+Datenblatt!$E$24,0))))))))))))))))))</f>
        <v>0</v>
      </c>
      <c r="O372">
        <f>IF(AND(I372="",C372=11),Datenblatt!$I$26,IF(AND(I372="",C372=12),Datenblatt!$I$26,IF(AND(I372="",C372=16),Datenblatt!$I$27,IF(AND(I372="",C372=15),Datenblatt!$I$26,IF(AND(I372="",C372=14),Datenblatt!$I$26,IF(AND(I372="",C372=13),Datenblatt!$I$26,IF(AND($C372=13,I372&gt;Datenblatt!$AC$3),0,IF(AND($C372=14,I372&gt;Datenblatt!$AC$4),0,IF(AND($C372=15,I372&gt;Datenblatt!$AC$5),0,IF(AND($C372=16,I372&gt;Datenblatt!$AC$6),0,IF(AND($C372=12,I372&gt;Datenblatt!$AC$7),0,IF(AND($C372=11,I372&gt;Datenblatt!$AC$8),0,IF(AND($C372=13,I372&lt;Datenblatt!$AB$3),100,IF(AND($C372=14,I372&lt;Datenblatt!$AB$4),100,IF(AND($C372=15,I372&lt;Datenblatt!$AB$5),100,IF(AND($C372=16,I372&lt;Datenblatt!$AB$6),100,IF(AND($C372=12,I372&lt;Datenblatt!$AB$7),100,IF(AND($C372=11,I372&lt;Datenblatt!$AB$8),100,IF($C372=13,(Datenblatt!$B$27*Übersicht!I372^3)+(Datenblatt!$C$27*Übersicht!I372^2)+(Datenblatt!$D$27*Übersicht!I372)+Datenblatt!$E$27,IF($C372=14,(Datenblatt!$B$28*Übersicht!I372^3)+(Datenblatt!$C$28*Übersicht!I372^2)+(Datenblatt!$D$28*Übersicht!I372)+Datenblatt!$E$28,IF($C372=15,(Datenblatt!$B$29*Übersicht!I372^3)+(Datenblatt!$C$29*Übersicht!I372^2)+(Datenblatt!$D$29*Übersicht!I372)+Datenblatt!$E$29,IF($C372=16,(Datenblatt!$B$30*Übersicht!I372^3)+(Datenblatt!$C$30*Übersicht!I372^2)+(Datenblatt!$D$30*Übersicht!I372)+Datenblatt!$E$30,IF($C372=12,(Datenblatt!$B$31*Übersicht!I372^3)+(Datenblatt!$C$31*Übersicht!I372^2)+(Datenblatt!$D$31*Übersicht!I372)+Datenblatt!$E$31,IF($C372=11,(Datenblatt!$B$32*Übersicht!I372^3)+(Datenblatt!$C$32*Übersicht!I372^2)+(Datenblatt!$D$32*Übersicht!I372)+Datenblatt!$E$32,0))))))))))))))))))))))))</f>
        <v>0</v>
      </c>
      <c r="P372">
        <f>IF(AND(I372="",C372=11),Datenblatt!$I$29,IF(AND(I372="",C372=12),Datenblatt!$I$29,IF(AND(I372="",C372=16),Datenblatt!$I$29,IF(AND(I372="",C372=15),Datenblatt!$I$29,IF(AND(I372="",C372=14),Datenblatt!$I$29,IF(AND(I372="",C372=13),Datenblatt!$I$29,IF(AND($C372=13,I372&gt;Datenblatt!$AC$3),0,IF(AND($C372=14,I372&gt;Datenblatt!$AC$4),0,IF(AND($C372=15,I372&gt;Datenblatt!$AC$5),0,IF(AND($C372=16,I372&gt;Datenblatt!$AC$6),0,IF(AND($C372=12,I372&gt;Datenblatt!$AC$7),0,IF(AND($C372=11,I372&gt;Datenblatt!$AC$8),0,IF(AND($C372=13,I372&lt;Datenblatt!$AB$3),100,IF(AND($C372=14,I372&lt;Datenblatt!$AB$4),100,IF(AND($C372=15,I372&lt;Datenblatt!$AB$5),100,IF(AND($C372=16,I372&lt;Datenblatt!$AB$6),100,IF(AND($C372=12,I372&lt;Datenblatt!$AB$7),100,IF(AND($C372=11,I372&lt;Datenblatt!$AB$8),100,IF($C372=13,(Datenblatt!$B$27*Übersicht!I372^3)+(Datenblatt!$C$27*Übersicht!I372^2)+(Datenblatt!$D$27*Übersicht!I372)+Datenblatt!$E$27,IF($C372=14,(Datenblatt!$B$28*Übersicht!I372^3)+(Datenblatt!$C$28*Übersicht!I372^2)+(Datenblatt!$D$28*Übersicht!I372)+Datenblatt!$E$28,IF($C372=15,(Datenblatt!$B$29*Übersicht!I372^3)+(Datenblatt!$C$29*Übersicht!I372^2)+(Datenblatt!$D$29*Übersicht!I372)+Datenblatt!$E$29,IF($C372=16,(Datenblatt!$B$30*Übersicht!I372^3)+(Datenblatt!$C$30*Übersicht!I372^2)+(Datenblatt!$D$30*Übersicht!I372)+Datenblatt!$E$30,IF($C372=12,(Datenblatt!$B$31*Übersicht!I372^3)+(Datenblatt!$C$31*Übersicht!I372^2)+(Datenblatt!$D$31*Übersicht!I372)+Datenblatt!$E$31,IF($C372=11,(Datenblatt!$B$32*Übersicht!I372^3)+(Datenblatt!$C$32*Übersicht!I372^2)+(Datenblatt!$D$32*Übersicht!I372)+Datenblatt!$E$32,0))))))))))))))))))))))))</f>
        <v>0</v>
      </c>
      <c r="Q372" s="2" t="e">
        <f t="shared" si="20"/>
        <v>#DIV/0!</v>
      </c>
      <c r="R372" s="2" t="e">
        <f t="shared" si="21"/>
        <v>#DIV/0!</v>
      </c>
      <c r="T372" s="2"/>
      <c r="U372" s="2">
        <f>Datenblatt!$I$10</f>
        <v>63</v>
      </c>
      <c r="V372" s="2">
        <f>Datenblatt!$I$18</f>
        <v>62</v>
      </c>
      <c r="W372" s="2">
        <f>Datenblatt!$I$26</f>
        <v>56</v>
      </c>
      <c r="X372" s="2">
        <f>Datenblatt!$I$34</f>
        <v>58</v>
      </c>
      <c r="Y372" s="7" t="e">
        <f t="shared" si="22"/>
        <v>#DIV/0!</v>
      </c>
      <c r="AA372" s="2">
        <f>Datenblatt!$I$5</f>
        <v>73</v>
      </c>
      <c r="AB372">
        <f>Datenblatt!$I$13</f>
        <v>80</v>
      </c>
      <c r="AC372">
        <f>Datenblatt!$I$21</f>
        <v>80</v>
      </c>
      <c r="AD372">
        <f>Datenblatt!$I$29</f>
        <v>71</v>
      </c>
      <c r="AE372">
        <f>Datenblatt!$I$37</f>
        <v>75</v>
      </c>
      <c r="AF372" s="7" t="e">
        <f t="shared" si="23"/>
        <v>#DIV/0!</v>
      </c>
    </row>
    <row r="373" spans="11:32" ht="18.75" x14ac:dyDescent="0.3">
      <c r="K373" s="3" t="e">
        <f>IF(AND($C373=13,Datenblatt!M373&lt;Datenblatt!$S$3),0,IF(AND($C373=14,Datenblatt!M373&lt;Datenblatt!$S$4),0,IF(AND($C373=15,Datenblatt!M373&lt;Datenblatt!$S$5),0,IF(AND($C373=16,Datenblatt!M373&lt;Datenblatt!$S$6),0,IF(AND($C373=12,Datenblatt!M373&lt;Datenblatt!$S$7),0,IF(AND($C373=11,Datenblatt!M373&lt;Datenblatt!$S$8),0,IF(AND($C373=13,Datenblatt!M373&gt;Datenblatt!$R$3),100,IF(AND($C373=14,Datenblatt!M373&gt;Datenblatt!$R$4),100,IF(AND($C373=15,Datenblatt!M373&gt;Datenblatt!$R$5),100,IF(AND($C373=16,Datenblatt!M373&gt;Datenblatt!$R$6),100,IF(AND($C373=12,Datenblatt!M373&gt;Datenblatt!$R$7),100,IF(AND($C373=11,Datenblatt!M373&gt;Datenblatt!$R$8),100,IF(Übersicht!$C373=13,Datenblatt!$B$35*Datenblatt!M373^3+Datenblatt!$C$35*Datenblatt!M373^2+Datenblatt!$D$35*Datenblatt!M373+Datenblatt!$E$35,IF(Übersicht!$C373=14,Datenblatt!$B$36*Datenblatt!M373^3+Datenblatt!$C$36*Datenblatt!M373^2+Datenblatt!$D$36*Datenblatt!M373+Datenblatt!$E$36,IF(Übersicht!$C373=15,Datenblatt!$B$37*Datenblatt!M373^3+Datenblatt!$C$37*Datenblatt!M373^2+Datenblatt!$D$37*Datenblatt!M373+Datenblatt!$E$37,IF(Übersicht!$C373=16,Datenblatt!$B$38*Datenblatt!M373^3+Datenblatt!$C$38*Datenblatt!M373^2+Datenblatt!$D$38*Datenblatt!M373+Datenblatt!$E$38,IF(Übersicht!$C373=12,Datenblatt!$B$39*Datenblatt!M373^3+Datenblatt!$C$39*Datenblatt!M373^2+Datenblatt!$D$39*Datenblatt!M373+Datenblatt!$E$39,IF(Übersicht!$C373=11,Datenblatt!$B$40*Datenblatt!M373^3+Datenblatt!$C$40*Datenblatt!M373^2+Datenblatt!$D$40*Datenblatt!M373+Datenblatt!$E$40,0))))))))))))))))))</f>
        <v>#DIV/0!</v>
      </c>
      <c r="L373" s="3"/>
      <c r="M373" t="e">
        <f>IF(AND(Übersicht!$C373=13,Datenblatt!O373&lt;Datenblatt!$Y$3),0,IF(AND(Übersicht!$C373=14,Datenblatt!O373&lt;Datenblatt!$Y$4),0,IF(AND(Übersicht!$C373=15,Datenblatt!O373&lt;Datenblatt!$Y$5),0,IF(AND(Übersicht!$C373=16,Datenblatt!O373&lt;Datenblatt!$Y$6),0,IF(AND(Übersicht!$C373=12,Datenblatt!O373&lt;Datenblatt!$Y$7),0,IF(AND(Übersicht!$C373=11,Datenblatt!O373&lt;Datenblatt!$Y$8),0,IF(AND($C373=13,Datenblatt!O373&gt;Datenblatt!$X$3),100,IF(AND($C373=14,Datenblatt!O373&gt;Datenblatt!$X$4),100,IF(AND($C373=15,Datenblatt!O373&gt;Datenblatt!$X$5),100,IF(AND($C373=16,Datenblatt!O373&gt;Datenblatt!$X$6),100,IF(AND($C373=12,Datenblatt!O373&gt;Datenblatt!$X$7),100,IF(AND($C373=11,Datenblatt!O373&gt;Datenblatt!$X$8),100,IF(Übersicht!$C373=13,Datenblatt!$B$11*Datenblatt!O373^3+Datenblatt!$C$11*Datenblatt!O373^2+Datenblatt!$D$11*Datenblatt!O373+Datenblatt!$E$11,IF(Übersicht!$C373=14,Datenblatt!$B$12*Datenblatt!O373^3+Datenblatt!$C$12*Datenblatt!O373^2+Datenblatt!$D$12*Datenblatt!O373+Datenblatt!$E$12,IF(Übersicht!$C373=15,Datenblatt!$B$13*Datenblatt!O373^3+Datenblatt!$C$13*Datenblatt!O373^2+Datenblatt!$D$13*Datenblatt!O373+Datenblatt!$E$13,IF(Übersicht!$C373=16,Datenblatt!$B$14*Datenblatt!O373^3+Datenblatt!$C$14*Datenblatt!O373^2+Datenblatt!$D$14*Datenblatt!O373+Datenblatt!$E$14,IF(Übersicht!$C373=12,Datenblatt!$B$15*Datenblatt!O373^3+Datenblatt!$C$15*Datenblatt!O373^2+Datenblatt!$D$15*Datenblatt!O373+Datenblatt!$E$15,IF(Übersicht!$C373=11,Datenblatt!$B$16*Datenblatt!O373^3+Datenblatt!$C$16*Datenblatt!O373^2+Datenblatt!$D$16*Datenblatt!O373+Datenblatt!$E$16,0))))))))))))))))))</f>
        <v>#DIV/0!</v>
      </c>
      <c r="N373">
        <f>IF(AND($C373=13,H373&lt;Datenblatt!$AA$3),0,IF(AND($C373=14,H373&lt;Datenblatt!$AA$4),0,IF(AND($C373=15,H373&lt;Datenblatt!$AA$5),0,IF(AND($C373=16,H373&lt;Datenblatt!$AA$6),0,IF(AND($C373=12,H373&lt;Datenblatt!$AA$7),0,IF(AND($C373=11,H373&lt;Datenblatt!$AA$8),0,IF(AND($C373=13,H373&gt;Datenblatt!$Z$3),100,IF(AND($C373=14,H373&gt;Datenblatt!$Z$4),100,IF(AND($C373=15,H373&gt;Datenblatt!$Z$5),100,IF(AND($C373=16,H373&gt;Datenblatt!$Z$6),100,IF(AND($C373=12,H373&gt;Datenblatt!$Z$7),100,IF(AND($C373=11,H373&gt;Datenblatt!$Z$8),100,IF($C373=13,(Datenblatt!$B$19*Übersicht!H373^3)+(Datenblatt!$C$19*Übersicht!H373^2)+(Datenblatt!$D$19*Übersicht!H373)+Datenblatt!$E$19,IF($C373=14,(Datenblatt!$B$20*Übersicht!H373^3)+(Datenblatt!$C$20*Übersicht!H373^2)+(Datenblatt!$D$20*Übersicht!H373)+Datenblatt!$E$20,IF($C373=15,(Datenblatt!$B$21*Übersicht!H373^3)+(Datenblatt!$C$21*Übersicht!H373^2)+(Datenblatt!$D$21*Übersicht!H373)+Datenblatt!$E$21,IF($C373=16,(Datenblatt!$B$22*Übersicht!H373^3)+(Datenblatt!$C$22*Übersicht!H373^2)+(Datenblatt!$D$22*Übersicht!H373)+Datenblatt!$E$22,IF($C373=12,(Datenblatt!$B$23*Übersicht!H373^3)+(Datenblatt!$C$23*Übersicht!H373^2)+(Datenblatt!$D$23*Übersicht!H373)+Datenblatt!$E$23,IF($C373=11,(Datenblatt!$B$24*Übersicht!H373^3)+(Datenblatt!$C$24*Übersicht!H373^2)+(Datenblatt!$D$24*Übersicht!H373)+Datenblatt!$E$24,0))))))))))))))))))</f>
        <v>0</v>
      </c>
      <c r="O373">
        <f>IF(AND(I373="",C373=11),Datenblatt!$I$26,IF(AND(I373="",C373=12),Datenblatt!$I$26,IF(AND(I373="",C373=16),Datenblatt!$I$27,IF(AND(I373="",C373=15),Datenblatt!$I$26,IF(AND(I373="",C373=14),Datenblatt!$I$26,IF(AND(I373="",C373=13),Datenblatt!$I$26,IF(AND($C373=13,I373&gt;Datenblatt!$AC$3),0,IF(AND($C373=14,I373&gt;Datenblatt!$AC$4),0,IF(AND($C373=15,I373&gt;Datenblatt!$AC$5),0,IF(AND($C373=16,I373&gt;Datenblatt!$AC$6),0,IF(AND($C373=12,I373&gt;Datenblatt!$AC$7),0,IF(AND($C373=11,I373&gt;Datenblatt!$AC$8),0,IF(AND($C373=13,I373&lt;Datenblatt!$AB$3),100,IF(AND($C373=14,I373&lt;Datenblatt!$AB$4),100,IF(AND($C373=15,I373&lt;Datenblatt!$AB$5),100,IF(AND($C373=16,I373&lt;Datenblatt!$AB$6),100,IF(AND($C373=12,I373&lt;Datenblatt!$AB$7),100,IF(AND($C373=11,I373&lt;Datenblatt!$AB$8),100,IF($C373=13,(Datenblatt!$B$27*Übersicht!I373^3)+(Datenblatt!$C$27*Übersicht!I373^2)+(Datenblatt!$D$27*Übersicht!I373)+Datenblatt!$E$27,IF($C373=14,(Datenblatt!$B$28*Übersicht!I373^3)+(Datenblatt!$C$28*Übersicht!I373^2)+(Datenblatt!$D$28*Übersicht!I373)+Datenblatt!$E$28,IF($C373=15,(Datenblatt!$B$29*Übersicht!I373^3)+(Datenblatt!$C$29*Übersicht!I373^2)+(Datenblatt!$D$29*Übersicht!I373)+Datenblatt!$E$29,IF($C373=16,(Datenblatt!$B$30*Übersicht!I373^3)+(Datenblatt!$C$30*Übersicht!I373^2)+(Datenblatt!$D$30*Übersicht!I373)+Datenblatt!$E$30,IF($C373=12,(Datenblatt!$B$31*Übersicht!I373^3)+(Datenblatt!$C$31*Übersicht!I373^2)+(Datenblatt!$D$31*Übersicht!I373)+Datenblatt!$E$31,IF($C373=11,(Datenblatt!$B$32*Übersicht!I373^3)+(Datenblatt!$C$32*Übersicht!I373^2)+(Datenblatt!$D$32*Übersicht!I373)+Datenblatt!$E$32,0))))))))))))))))))))))))</f>
        <v>0</v>
      </c>
      <c r="P373">
        <f>IF(AND(I373="",C373=11),Datenblatt!$I$29,IF(AND(I373="",C373=12),Datenblatt!$I$29,IF(AND(I373="",C373=16),Datenblatt!$I$29,IF(AND(I373="",C373=15),Datenblatt!$I$29,IF(AND(I373="",C373=14),Datenblatt!$I$29,IF(AND(I373="",C373=13),Datenblatt!$I$29,IF(AND($C373=13,I373&gt;Datenblatt!$AC$3),0,IF(AND($C373=14,I373&gt;Datenblatt!$AC$4),0,IF(AND($C373=15,I373&gt;Datenblatt!$AC$5),0,IF(AND($C373=16,I373&gt;Datenblatt!$AC$6),0,IF(AND($C373=12,I373&gt;Datenblatt!$AC$7),0,IF(AND($C373=11,I373&gt;Datenblatt!$AC$8),0,IF(AND($C373=13,I373&lt;Datenblatt!$AB$3),100,IF(AND($C373=14,I373&lt;Datenblatt!$AB$4),100,IF(AND($C373=15,I373&lt;Datenblatt!$AB$5),100,IF(AND($C373=16,I373&lt;Datenblatt!$AB$6),100,IF(AND($C373=12,I373&lt;Datenblatt!$AB$7),100,IF(AND($C373=11,I373&lt;Datenblatt!$AB$8),100,IF($C373=13,(Datenblatt!$B$27*Übersicht!I373^3)+(Datenblatt!$C$27*Übersicht!I373^2)+(Datenblatt!$D$27*Übersicht!I373)+Datenblatt!$E$27,IF($C373=14,(Datenblatt!$B$28*Übersicht!I373^3)+(Datenblatt!$C$28*Übersicht!I373^2)+(Datenblatt!$D$28*Übersicht!I373)+Datenblatt!$E$28,IF($C373=15,(Datenblatt!$B$29*Übersicht!I373^3)+(Datenblatt!$C$29*Übersicht!I373^2)+(Datenblatt!$D$29*Übersicht!I373)+Datenblatt!$E$29,IF($C373=16,(Datenblatt!$B$30*Übersicht!I373^3)+(Datenblatt!$C$30*Übersicht!I373^2)+(Datenblatt!$D$30*Übersicht!I373)+Datenblatt!$E$30,IF($C373=12,(Datenblatt!$B$31*Übersicht!I373^3)+(Datenblatt!$C$31*Übersicht!I373^2)+(Datenblatt!$D$31*Übersicht!I373)+Datenblatt!$E$31,IF($C373=11,(Datenblatt!$B$32*Übersicht!I373^3)+(Datenblatt!$C$32*Übersicht!I373^2)+(Datenblatt!$D$32*Übersicht!I373)+Datenblatt!$E$32,0))))))))))))))))))))))))</f>
        <v>0</v>
      </c>
      <c r="Q373" s="2" t="e">
        <f t="shared" si="20"/>
        <v>#DIV/0!</v>
      </c>
      <c r="R373" s="2" t="e">
        <f t="shared" si="21"/>
        <v>#DIV/0!</v>
      </c>
      <c r="T373" s="2"/>
      <c r="U373" s="2">
        <f>Datenblatt!$I$10</f>
        <v>63</v>
      </c>
      <c r="V373" s="2">
        <f>Datenblatt!$I$18</f>
        <v>62</v>
      </c>
      <c r="W373" s="2">
        <f>Datenblatt!$I$26</f>
        <v>56</v>
      </c>
      <c r="X373" s="2">
        <f>Datenblatt!$I$34</f>
        <v>58</v>
      </c>
      <c r="Y373" s="7" t="e">
        <f t="shared" si="22"/>
        <v>#DIV/0!</v>
      </c>
      <c r="AA373" s="2">
        <f>Datenblatt!$I$5</f>
        <v>73</v>
      </c>
      <c r="AB373">
        <f>Datenblatt!$I$13</f>
        <v>80</v>
      </c>
      <c r="AC373">
        <f>Datenblatt!$I$21</f>
        <v>80</v>
      </c>
      <c r="AD373">
        <f>Datenblatt!$I$29</f>
        <v>71</v>
      </c>
      <c r="AE373">
        <f>Datenblatt!$I$37</f>
        <v>75</v>
      </c>
      <c r="AF373" s="7" t="e">
        <f t="shared" si="23"/>
        <v>#DIV/0!</v>
      </c>
    </row>
    <row r="374" spans="11:32" ht="18.75" x14ac:dyDescent="0.3">
      <c r="K374" s="3" t="e">
        <f>IF(AND($C374=13,Datenblatt!M374&lt;Datenblatt!$S$3),0,IF(AND($C374=14,Datenblatt!M374&lt;Datenblatt!$S$4),0,IF(AND($C374=15,Datenblatt!M374&lt;Datenblatt!$S$5),0,IF(AND($C374=16,Datenblatt!M374&lt;Datenblatt!$S$6),0,IF(AND($C374=12,Datenblatt!M374&lt;Datenblatt!$S$7),0,IF(AND($C374=11,Datenblatt!M374&lt;Datenblatt!$S$8),0,IF(AND($C374=13,Datenblatt!M374&gt;Datenblatt!$R$3),100,IF(AND($C374=14,Datenblatt!M374&gt;Datenblatt!$R$4),100,IF(AND($C374=15,Datenblatt!M374&gt;Datenblatt!$R$5),100,IF(AND($C374=16,Datenblatt!M374&gt;Datenblatt!$R$6),100,IF(AND($C374=12,Datenblatt!M374&gt;Datenblatt!$R$7),100,IF(AND($C374=11,Datenblatt!M374&gt;Datenblatt!$R$8),100,IF(Übersicht!$C374=13,Datenblatt!$B$35*Datenblatt!M374^3+Datenblatt!$C$35*Datenblatt!M374^2+Datenblatt!$D$35*Datenblatt!M374+Datenblatt!$E$35,IF(Übersicht!$C374=14,Datenblatt!$B$36*Datenblatt!M374^3+Datenblatt!$C$36*Datenblatt!M374^2+Datenblatt!$D$36*Datenblatt!M374+Datenblatt!$E$36,IF(Übersicht!$C374=15,Datenblatt!$B$37*Datenblatt!M374^3+Datenblatt!$C$37*Datenblatt!M374^2+Datenblatt!$D$37*Datenblatt!M374+Datenblatt!$E$37,IF(Übersicht!$C374=16,Datenblatt!$B$38*Datenblatt!M374^3+Datenblatt!$C$38*Datenblatt!M374^2+Datenblatt!$D$38*Datenblatt!M374+Datenblatt!$E$38,IF(Übersicht!$C374=12,Datenblatt!$B$39*Datenblatt!M374^3+Datenblatt!$C$39*Datenblatt!M374^2+Datenblatt!$D$39*Datenblatt!M374+Datenblatt!$E$39,IF(Übersicht!$C374=11,Datenblatt!$B$40*Datenblatt!M374^3+Datenblatt!$C$40*Datenblatt!M374^2+Datenblatt!$D$40*Datenblatt!M374+Datenblatt!$E$40,0))))))))))))))))))</f>
        <v>#DIV/0!</v>
      </c>
      <c r="L374" s="3"/>
      <c r="M374" t="e">
        <f>IF(AND(Übersicht!$C374=13,Datenblatt!O374&lt;Datenblatt!$Y$3),0,IF(AND(Übersicht!$C374=14,Datenblatt!O374&lt;Datenblatt!$Y$4),0,IF(AND(Übersicht!$C374=15,Datenblatt!O374&lt;Datenblatt!$Y$5),0,IF(AND(Übersicht!$C374=16,Datenblatt!O374&lt;Datenblatt!$Y$6),0,IF(AND(Übersicht!$C374=12,Datenblatt!O374&lt;Datenblatt!$Y$7),0,IF(AND(Übersicht!$C374=11,Datenblatt!O374&lt;Datenblatt!$Y$8),0,IF(AND($C374=13,Datenblatt!O374&gt;Datenblatt!$X$3),100,IF(AND($C374=14,Datenblatt!O374&gt;Datenblatt!$X$4),100,IF(AND($C374=15,Datenblatt!O374&gt;Datenblatt!$X$5),100,IF(AND($C374=16,Datenblatt!O374&gt;Datenblatt!$X$6),100,IF(AND($C374=12,Datenblatt!O374&gt;Datenblatt!$X$7),100,IF(AND($C374=11,Datenblatt!O374&gt;Datenblatt!$X$8),100,IF(Übersicht!$C374=13,Datenblatt!$B$11*Datenblatt!O374^3+Datenblatt!$C$11*Datenblatt!O374^2+Datenblatt!$D$11*Datenblatt!O374+Datenblatt!$E$11,IF(Übersicht!$C374=14,Datenblatt!$B$12*Datenblatt!O374^3+Datenblatt!$C$12*Datenblatt!O374^2+Datenblatt!$D$12*Datenblatt!O374+Datenblatt!$E$12,IF(Übersicht!$C374=15,Datenblatt!$B$13*Datenblatt!O374^3+Datenblatt!$C$13*Datenblatt!O374^2+Datenblatt!$D$13*Datenblatt!O374+Datenblatt!$E$13,IF(Übersicht!$C374=16,Datenblatt!$B$14*Datenblatt!O374^3+Datenblatt!$C$14*Datenblatt!O374^2+Datenblatt!$D$14*Datenblatt!O374+Datenblatt!$E$14,IF(Übersicht!$C374=12,Datenblatt!$B$15*Datenblatt!O374^3+Datenblatt!$C$15*Datenblatt!O374^2+Datenblatt!$D$15*Datenblatt!O374+Datenblatt!$E$15,IF(Übersicht!$C374=11,Datenblatt!$B$16*Datenblatt!O374^3+Datenblatt!$C$16*Datenblatt!O374^2+Datenblatt!$D$16*Datenblatt!O374+Datenblatt!$E$16,0))))))))))))))))))</f>
        <v>#DIV/0!</v>
      </c>
      <c r="N374">
        <f>IF(AND($C374=13,H374&lt;Datenblatt!$AA$3),0,IF(AND($C374=14,H374&lt;Datenblatt!$AA$4),0,IF(AND($C374=15,H374&lt;Datenblatt!$AA$5),0,IF(AND($C374=16,H374&lt;Datenblatt!$AA$6),0,IF(AND($C374=12,H374&lt;Datenblatt!$AA$7),0,IF(AND($C374=11,H374&lt;Datenblatt!$AA$8),0,IF(AND($C374=13,H374&gt;Datenblatt!$Z$3),100,IF(AND($C374=14,H374&gt;Datenblatt!$Z$4),100,IF(AND($C374=15,H374&gt;Datenblatt!$Z$5),100,IF(AND($C374=16,H374&gt;Datenblatt!$Z$6),100,IF(AND($C374=12,H374&gt;Datenblatt!$Z$7),100,IF(AND($C374=11,H374&gt;Datenblatt!$Z$8),100,IF($C374=13,(Datenblatt!$B$19*Übersicht!H374^3)+(Datenblatt!$C$19*Übersicht!H374^2)+(Datenblatt!$D$19*Übersicht!H374)+Datenblatt!$E$19,IF($C374=14,(Datenblatt!$B$20*Übersicht!H374^3)+(Datenblatt!$C$20*Übersicht!H374^2)+(Datenblatt!$D$20*Übersicht!H374)+Datenblatt!$E$20,IF($C374=15,(Datenblatt!$B$21*Übersicht!H374^3)+(Datenblatt!$C$21*Übersicht!H374^2)+(Datenblatt!$D$21*Übersicht!H374)+Datenblatt!$E$21,IF($C374=16,(Datenblatt!$B$22*Übersicht!H374^3)+(Datenblatt!$C$22*Übersicht!H374^2)+(Datenblatt!$D$22*Übersicht!H374)+Datenblatt!$E$22,IF($C374=12,(Datenblatt!$B$23*Übersicht!H374^3)+(Datenblatt!$C$23*Übersicht!H374^2)+(Datenblatt!$D$23*Übersicht!H374)+Datenblatt!$E$23,IF($C374=11,(Datenblatt!$B$24*Übersicht!H374^3)+(Datenblatt!$C$24*Übersicht!H374^2)+(Datenblatt!$D$24*Übersicht!H374)+Datenblatt!$E$24,0))))))))))))))))))</f>
        <v>0</v>
      </c>
      <c r="O374">
        <f>IF(AND(I374="",C374=11),Datenblatt!$I$26,IF(AND(I374="",C374=12),Datenblatt!$I$26,IF(AND(I374="",C374=16),Datenblatt!$I$27,IF(AND(I374="",C374=15),Datenblatt!$I$26,IF(AND(I374="",C374=14),Datenblatt!$I$26,IF(AND(I374="",C374=13),Datenblatt!$I$26,IF(AND($C374=13,I374&gt;Datenblatt!$AC$3),0,IF(AND($C374=14,I374&gt;Datenblatt!$AC$4),0,IF(AND($C374=15,I374&gt;Datenblatt!$AC$5),0,IF(AND($C374=16,I374&gt;Datenblatt!$AC$6),0,IF(AND($C374=12,I374&gt;Datenblatt!$AC$7),0,IF(AND($C374=11,I374&gt;Datenblatt!$AC$8),0,IF(AND($C374=13,I374&lt;Datenblatt!$AB$3),100,IF(AND($C374=14,I374&lt;Datenblatt!$AB$4),100,IF(AND($C374=15,I374&lt;Datenblatt!$AB$5),100,IF(AND($C374=16,I374&lt;Datenblatt!$AB$6),100,IF(AND($C374=12,I374&lt;Datenblatt!$AB$7),100,IF(AND($C374=11,I374&lt;Datenblatt!$AB$8),100,IF($C374=13,(Datenblatt!$B$27*Übersicht!I374^3)+(Datenblatt!$C$27*Übersicht!I374^2)+(Datenblatt!$D$27*Übersicht!I374)+Datenblatt!$E$27,IF($C374=14,(Datenblatt!$B$28*Übersicht!I374^3)+(Datenblatt!$C$28*Übersicht!I374^2)+(Datenblatt!$D$28*Übersicht!I374)+Datenblatt!$E$28,IF($C374=15,(Datenblatt!$B$29*Übersicht!I374^3)+(Datenblatt!$C$29*Übersicht!I374^2)+(Datenblatt!$D$29*Übersicht!I374)+Datenblatt!$E$29,IF($C374=16,(Datenblatt!$B$30*Übersicht!I374^3)+(Datenblatt!$C$30*Übersicht!I374^2)+(Datenblatt!$D$30*Übersicht!I374)+Datenblatt!$E$30,IF($C374=12,(Datenblatt!$B$31*Übersicht!I374^3)+(Datenblatt!$C$31*Übersicht!I374^2)+(Datenblatt!$D$31*Übersicht!I374)+Datenblatt!$E$31,IF($C374=11,(Datenblatt!$B$32*Übersicht!I374^3)+(Datenblatt!$C$32*Übersicht!I374^2)+(Datenblatt!$D$32*Übersicht!I374)+Datenblatt!$E$32,0))))))))))))))))))))))))</f>
        <v>0</v>
      </c>
      <c r="P374">
        <f>IF(AND(I374="",C374=11),Datenblatt!$I$29,IF(AND(I374="",C374=12),Datenblatt!$I$29,IF(AND(I374="",C374=16),Datenblatt!$I$29,IF(AND(I374="",C374=15),Datenblatt!$I$29,IF(AND(I374="",C374=14),Datenblatt!$I$29,IF(AND(I374="",C374=13),Datenblatt!$I$29,IF(AND($C374=13,I374&gt;Datenblatt!$AC$3),0,IF(AND($C374=14,I374&gt;Datenblatt!$AC$4),0,IF(AND($C374=15,I374&gt;Datenblatt!$AC$5),0,IF(AND($C374=16,I374&gt;Datenblatt!$AC$6),0,IF(AND($C374=12,I374&gt;Datenblatt!$AC$7),0,IF(AND($C374=11,I374&gt;Datenblatt!$AC$8),0,IF(AND($C374=13,I374&lt;Datenblatt!$AB$3),100,IF(AND($C374=14,I374&lt;Datenblatt!$AB$4),100,IF(AND($C374=15,I374&lt;Datenblatt!$AB$5),100,IF(AND($C374=16,I374&lt;Datenblatt!$AB$6),100,IF(AND($C374=12,I374&lt;Datenblatt!$AB$7),100,IF(AND($C374=11,I374&lt;Datenblatt!$AB$8),100,IF($C374=13,(Datenblatt!$B$27*Übersicht!I374^3)+(Datenblatt!$C$27*Übersicht!I374^2)+(Datenblatt!$D$27*Übersicht!I374)+Datenblatt!$E$27,IF($C374=14,(Datenblatt!$B$28*Übersicht!I374^3)+(Datenblatt!$C$28*Übersicht!I374^2)+(Datenblatt!$D$28*Übersicht!I374)+Datenblatt!$E$28,IF($C374=15,(Datenblatt!$B$29*Übersicht!I374^3)+(Datenblatt!$C$29*Übersicht!I374^2)+(Datenblatt!$D$29*Übersicht!I374)+Datenblatt!$E$29,IF($C374=16,(Datenblatt!$B$30*Übersicht!I374^3)+(Datenblatt!$C$30*Übersicht!I374^2)+(Datenblatt!$D$30*Übersicht!I374)+Datenblatt!$E$30,IF($C374=12,(Datenblatt!$B$31*Übersicht!I374^3)+(Datenblatt!$C$31*Übersicht!I374^2)+(Datenblatt!$D$31*Übersicht!I374)+Datenblatt!$E$31,IF($C374=11,(Datenblatt!$B$32*Übersicht!I374^3)+(Datenblatt!$C$32*Übersicht!I374^2)+(Datenblatt!$D$32*Übersicht!I374)+Datenblatt!$E$32,0))))))))))))))))))))))))</f>
        <v>0</v>
      </c>
      <c r="Q374" s="2" t="e">
        <f t="shared" si="20"/>
        <v>#DIV/0!</v>
      </c>
      <c r="R374" s="2" t="e">
        <f t="shared" si="21"/>
        <v>#DIV/0!</v>
      </c>
      <c r="T374" s="2"/>
      <c r="U374" s="2">
        <f>Datenblatt!$I$10</f>
        <v>63</v>
      </c>
      <c r="V374" s="2">
        <f>Datenblatt!$I$18</f>
        <v>62</v>
      </c>
      <c r="W374" s="2">
        <f>Datenblatt!$I$26</f>
        <v>56</v>
      </c>
      <c r="X374" s="2">
        <f>Datenblatt!$I$34</f>
        <v>58</v>
      </c>
      <c r="Y374" s="7" t="e">
        <f t="shared" si="22"/>
        <v>#DIV/0!</v>
      </c>
      <c r="AA374" s="2">
        <f>Datenblatt!$I$5</f>
        <v>73</v>
      </c>
      <c r="AB374">
        <f>Datenblatt!$I$13</f>
        <v>80</v>
      </c>
      <c r="AC374">
        <f>Datenblatt!$I$21</f>
        <v>80</v>
      </c>
      <c r="AD374">
        <f>Datenblatt!$I$29</f>
        <v>71</v>
      </c>
      <c r="AE374">
        <f>Datenblatt!$I$37</f>
        <v>75</v>
      </c>
      <c r="AF374" s="7" t="e">
        <f t="shared" si="23"/>
        <v>#DIV/0!</v>
      </c>
    </row>
    <row r="375" spans="11:32" ht="18.75" x14ac:dyDescent="0.3">
      <c r="K375" s="3" t="e">
        <f>IF(AND($C375=13,Datenblatt!M375&lt;Datenblatt!$S$3),0,IF(AND($C375=14,Datenblatt!M375&lt;Datenblatt!$S$4),0,IF(AND($C375=15,Datenblatt!M375&lt;Datenblatt!$S$5),0,IF(AND($C375=16,Datenblatt!M375&lt;Datenblatt!$S$6),0,IF(AND($C375=12,Datenblatt!M375&lt;Datenblatt!$S$7),0,IF(AND($C375=11,Datenblatt!M375&lt;Datenblatt!$S$8),0,IF(AND($C375=13,Datenblatt!M375&gt;Datenblatt!$R$3),100,IF(AND($C375=14,Datenblatt!M375&gt;Datenblatt!$R$4),100,IF(AND($C375=15,Datenblatt!M375&gt;Datenblatt!$R$5),100,IF(AND($C375=16,Datenblatt!M375&gt;Datenblatt!$R$6),100,IF(AND($C375=12,Datenblatt!M375&gt;Datenblatt!$R$7),100,IF(AND($C375=11,Datenblatt!M375&gt;Datenblatt!$R$8),100,IF(Übersicht!$C375=13,Datenblatt!$B$35*Datenblatt!M375^3+Datenblatt!$C$35*Datenblatt!M375^2+Datenblatt!$D$35*Datenblatt!M375+Datenblatt!$E$35,IF(Übersicht!$C375=14,Datenblatt!$B$36*Datenblatt!M375^3+Datenblatt!$C$36*Datenblatt!M375^2+Datenblatt!$D$36*Datenblatt!M375+Datenblatt!$E$36,IF(Übersicht!$C375=15,Datenblatt!$B$37*Datenblatt!M375^3+Datenblatt!$C$37*Datenblatt!M375^2+Datenblatt!$D$37*Datenblatt!M375+Datenblatt!$E$37,IF(Übersicht!$C375=16,Datenblatt!$B$38*Datenblatt!M375^3+Datenblatt!$C$38*Datenblatt!M375^2+Datenblatt!$D$38*Datenblatt!M375+Datenblatt!$E$38,IF(Übersicht!$C375=12,Datenblatt!$B$39*Datenblatt!M375^3+Datenblatt!$C$39*Datenblatt!M375^2+Datenblatt!$D$39*Datenblatt!M375+Datenblatt!$E$39,IF(Übersicht!$C375=11,Datenblatt!$B$40*Datenblatt!M375^3+Datenblatt!$C$40*Datenblatt!M375^2+Datenblatt!$D$40*Datenblatt!M375+Datenblatt!$E$40,0))))))))))))))))))</f>
        <v>#DIV/0!</v>
      </c>
      <c r="L375" s="3"/>
      <c r="M375" t="e">
        <f>IF(AND(Übersicht!$C375=13,Datenblatt!O375&lt;Datenblatt!$Y$3),0,IF(AND(Übersicht!$C375=14,Datenblatt!O375&lt;Datenblatt!$Y$4),0,IF(AND(Übersicht!$C375=15,Datenblatt!O375&lt;Datenblatt!$Y$5),0,IF(AND(Übersicht!$C375=16,Datenblatt!O375&lt;Datenblatt!$Y$6),0,IF(AND(Übersicht!$C375=12,Datenblatt!O375&lt;Datenblatt!$Y$7),0,IF(AND(Übersicht!$C375=11,Datenblatt!O375&lt;Datenblatt!$Y$8),0,IF(AND($C375=13,Datenblatt!O375&gt;Datenblatt!$X$3),100,IF(AND($C375=14,Datenblatt!O375&gt;Datenblatt!$X$4),100,IF(AND($C375=15,Datenblatt!O375&gt;Datenblatt!$X$5),100,IF(AND($C375=16,Datenblatt!O375&gt;Datenblatt!$X$6),100,IF(AND($C375=12,Datenblatt!O375&gt;Datenblatt!$X$7),100,IF(AND($C375=11,Datenblatt!O375&gt;Datenblatt!$X$8),100,IF(Übersicht!$C375=13,Datenblatt!$B$11*Datenblatt!O375^3+Datenblatt!$C$11*Datenblatt!O375^2+Datenblatt!$D$11*Datenblatt!O375+Datenblatt!$E$11,IF(Übersicht!$C375=14,Datenblatt!$B$12*Datenblatt!O375^3+Datenblatt!$C$12*Datenblatt!O375^2+Datenblatt!$D$12*Datenblatt!O375+Datenblatt!$E$12,IF(Übersicht!$C375=15,Datenblatt!$B$13*Datenblatt!O375^3+Datenblatt!$C$13*Datenblatt!O375^2+Datenblatt!$D$13*Datenblatt!O375+Datenblatt!$E$13,IF(Übersicht!$C375=16,Datenblatt!$B$14*Datenblatt!O375^3+Datenblatt!$C$14*Datenblatt!O375^2+Datenblatt!$D$14*Datenblatt!O375+Datenblatt!$E$14,IF(Übersicht!$C375=12,Datenblatt!$B$15*Datenblatt!O375^3+Datenblatt!$C$15*Datenblatt!O375^2+Datenblatt!$D$15*Datenblatt!O375+Datenblatt!$E$15,IF(Übersicht!$C375=11,Datenblatt!$B$16*Datenblatt!O375^3+Datenblatt!$C$16*Datenblatt!O375^2+Datenblatt!$D$16*Datenblatt!O375+Datenblatt!$E$16,0))))))))))))))))))</f>
        <v>#DIV/0!</v>
      </c>
      <c r="N375">
        <f>IF(AND($C375=13,H375&lt;Datenblatt!$AA$3),0,IF(AND($C375=14,H375&lt;Datenblatt!$AA$4),0,IF(AND($C375=15,H375&lt;Datenblatt!$AA$5),0,IF(AND($C375=16,H375&lt;Datenblatt!$AA$6),0,IF(AND($C375=12,H375&lt;Datenblatt!$AA$7),0,IF(AND($C375=11,H375&lt;Datenblatt!$AA$8),0,IF(AND($C375=13,H375&gt;Datenblatt!$Z$3),100,IF(AND($C375=14,H375&gt;Datenblatt!$Z$4),100,IF(AND($C375=15,H375&gt;Datenblatt!$Z$5),100,IF(AND($C375=16,H375&gt;Datenblatt!$Z$6),100,IF(AND($C375=12,H375&gt;Datenblatt!$Z$7),100,IF(AND($C375=11,H375&gt;Datenblatt!$Z$8),100,IF($C375=13,(Datenblatt!$B$19*Übersicht!H375^3)+(Datenblatt!$C$19*Übersicht!H375^2)+(Datenblatt!$D$19*Übersicht!H375)+Datenblatt!$E$19,IF($C375=14,(Datenblatt!$B$20*Übersicht!H375^3)+(Datenblatt!$C$20*Übersicht!H375^2)+(Datenblatt!$D$20*Übersicht!H375)+Datenblatt!$E$20,IF($C375=15,(Datenblatt!$B$21*Übersicht!H375^3)+(Datenblatt!$C$21*Übersicht!H375^2)+(Datenblatt!$D$21*Übersicht!H375)+Datenblatt!$E$21,IF($C375=16,(Datenblatt!$B$22*Übersicht!H375^3)+(Datenblatt!$C$22*Übersicht!H375^2)+(Datenblatt!$D$22*Übersicht!H375)+Datenblatt!$E$22,IF($C375=12,(Datenblatt!$B$23*Übersicht!H375^3)+(Datenblatt!$C$23*Übersicht!H375^2)+(Datenblatt!$D$23*Übersicht!H375)+Datenblatt!$E$23,IF($C375=11,(Datenblatt!$B$24*Übersicht!H375^3)+(Datenblatt!$C$24*Übersicht!H375^2)+(Datenblatt!$D$24*Übersicht!H375)+Datenblatt!$E$24,0))))))))))))))))))</f>
        <v>0</v>
      </c>
      <c r="O375">
        <f>IF(AND(I375="",C375=11),Datenblatt!$I$26,IF(AND(I375="",C375=12),Datenblatt!$I$26,IF(AND(I375="",C375=16),Datenblatt!$I$27,IF(AND(I375="",C375=15),Datenblatt!$I$26,IF(AND(I375="",C375=14),Datenblatt!$I$26,IF(AND(I375="",C375=13),Datenblatt!$I$26,IF(AND($C375=13,I375&gt;Datenblatt!$AC$3),0,IF(AND($C375=14,I375&gt;Datenblatt!$AC$4),0,IF(AND($C375=15,I375&gt;Datenblatt!$AC$5),0,IF(AND($C375=16,I375&gt;Datenblatt!$AC$6),0,IF(AND($C375=12,I375&gt;Datenblatt!$AC$7),0,IF(AND($C375=11,I375&gt;Datenblatt!$AC$8),0,IF(AND($C375=13,I375&lt;Datenblatt!$AB$3),100,IF(AND($C375=14,I375&lt;Datenblatt!$AB$4),100,IF(AND($C375=15,I375&lt;Datenblatt!$AB$5),100,IF(AND($C375=16,I375&lt;Datenblatt!$AB$6),100,IF(AND($C375=12,I375&lt;Datenblatt!$AB$7),100,IF(AND($C375=11,I375&lt;Datenblatt!$AB$8),100,IF($C375=13,(Datenblatt!$B$27*Übersicht!I375^3)+(Datenblatt!$C$27*Übersicht!I375^2)+(Datenblatt!$D$27*Übersicht!I375)+Datenblatt!$E$27,IF($C375=14,(Datenblatt!$B$28*Übersicht!I375^3)+(Datenblatt!$C$28*Übersicht!I375^2)+(Datenblatt!$D$28*Übersicht!I375)+Datenblatt!$E$28,IF($C375=15,(Datenblatt!$B$29*Übersicht!I375^3)+(Datenblatt!$C$29*Übersicht!I375^2)+(Datenblatt!$D$29*Übersicht!I375)+Datenblatt!$E$29,IF($C375=16,(Datenblatt!$B$30*Übersicht!I375^3)+(Datenblatt!$C$30*Übersicht!I375^2)+(Datenblatt!$D$30*Übersicht!I375)+Datenblatt!$E$30,IF($C375=12,(Datenblatt!$B$31*Übersicht!I375^3)+(Datenblatt!$C$31*Übersicht!I375^2)+(Datenblatt!$D$31*Übersicht!I375)+Datenblatt!$E$31,IF($C375=11,(Datenblatt!$B$32*Übersicht!I375^3)+(Datenblatt!$C$32*Übersicht!I375^2)+(Datenblatt!$D$32*Übersicht!I375)+Datenblatt!$E$32,0))))))))))))))))))))))))</f>
        <v>0</v>
      </c>
      <c r="P375">
        <f>IF(AND(I375="",C375=11),Datenblatt!$I$29,IF(AND(I375="",C375=12),Datenblatt!$I$29,IF(AND(I375="",C375=16),Datenblatt!$I$29,IF(AND(I375="",C375=15),Datenblatt!$I$29,IF(AND(I375="",C375=14),Datenblatt!$I$29,IF(AND(I375="",C375=13),Datenblatt!$I$29,IF(AND($C375=13,I375&gt;Datenblatt!$AC$3),0,IF(AND($C375=14,I375&gt;Datenblatt!$AC$4),0,IF(AND($C375=15,I375&gt;Datenblatt!$AC$5),0,IF(AND($C375=16,I375&gt;Datenblatt!$AC$6),0,IF(AND($C375=12,I375&gt;Datenblatt!$AC$7),0,IF(AND($C375=11,I375&gt;Datenblatt!$AC$8),0,IF(AND($C375=13,I375&lt;Datenblatt!$AB$3),100,IF(AND($C375=14,I375&lt;Datenblatt!$AB$4),100,IF(AND($C375=15,I375&lt;Datenblatt!$AB$5),100,IF(AND($C375=16,I375&lt;Datenblatt!$AB$6),100,IF(AND($C375=12,I375&lt;Datenblatt!$AB$7),100,IF(AND($C375=11,I375&lt;Datenblatt!$AB$8),100,IF($C375=13,(Datenblatt!$B$27*Übersicht!I375^3)+(Datenblatt!$C$27*Übersicht!I375^2)+(Datenblatt!$D$27*Übersicht!I375)+Datenblatt!$E$27,IF($C375=14,(Datenblatt!$B$28*Übersicht!I375^3)+(Datenblatt!$C$28*Übersicht!I375^2)+(Datenblatt!$D$28*Übersicht!I375)+Datenblatt!$E$28,IF($C375=15,(Datenblatt!$B$29*Übersicht!I375^3)+(Datenblatt!$C$29*Übersicht!I375^2)+(Datenblatt!$D$29*Übersicht!I375)+Datenblatt!$E$29,IF($C375=16,(Datenblatt!$B$30*Übersicht!I375^3)+(Datenblatt!$C$30*Übersicht!I375^2)+(Datenblatt!$D$30*Übersicht!I375)+Datenblatt!$E$30,IF($C375=12,(Datenblatt!$B$31*Übersicht!I375^3)+(Datenblatt!$C$31*Übersicht!I375^2)+(Datenblatt!$D$31*Übersicht!I375)+Datenblatt!$E$31,IF($C375=11,(Datenblatt!$B$32*Übersicht!I375^3)+(Datenblatt!$C$32*Übersicht!I375^2)+(Datenblatt!$D$32*Übersicht!I375)+Datenblatt!$E$32,0))))))))))))))))))))))))</f>
        <v>0</v>
      </c>
      <c r="Q375" s="2" t="e">
        <f t="shared" si="20"/>
        <v>#DIV/0!</v>
      </c>
      <c r="R375" s="2" t="e">
        <f t="shared" si="21"/>
        <v>#DIV/0!</v>
      </c>
      <c r="T375" s="2"/>
      <c r="U375" s="2">
        <f>Datenblatt!$I$10</f>
        <v>63</v>
      </c>
      <c r="V375" s="2">
        <f>Datenblatt!$I$18</f>
        <v>62</v>
      </c>
      <c r="W375" s="2">
        <f>Datenblatt!$I$26</f>
        <v>56</v>
      </c>
      <c r="X375" s="2">
        <f>Datenblatt!$I$34</f>
        <v>58</v>
      </c>
      <c r="Y375" s="7" t="e">
        <f t="shared" si="22"/>
        <v>#DIV/0!</v>
      </c>
      <c r="AA375" s="2">
        <f>Datenblatt!$I$5</f>
        <v>73</v>
      </c>
      <c r="AB375">
        <f>Datenblatt!$I$13</f>
        <v>80</v>
      </c>
      <c r="AC375">
        <f>Datenblatt!$I$21</f>
        <v>80</v>
      </c>
      <c r="AD375">
        <f>Datenblatt!$I$29</f>
        <v>71</v>
      </c>
      <c r="AE375">
        <f>Datenblatt!$I$37</f>
        <v>75</v>
      </c>
      <c r="AF375" s="7" t="e">
        <f t="shared" si="23"/>
        <v>#DIV/0!</v>
      </c>
    </row>
    <row r="376" spans="11:32" ht="18.75" x14ac:dyDescent="0.3">
      <c r="K376" s="3" t="e">
        <f>IF(AND($C376=13,Datenblatt!M376&lt;Datenblatt!$S$3),0,IF(AND($C376=14,Datenblatt!M376&lt;Datenblatt!$S$4),0,IF(AND($C376=15,Datenblatt!M376&lt;Datenblatt!$S$5),0,IF(AND($C376=16,Datenblatt!M376&lt;Datenblatt!$S$6),0,IF(AND($C376=12,Datenblatt!M376&lt;Datenblatt!$S$7),0,IF(AND($C376=11,Datenblatt!M376&lt;Datenblatt!$S$8),0,IF(AND($C376=13,Datenblatt!M376&gt;Datenblatt!$R$3),100,IF(AND($C376=14,Datenblatt!M376&gt;Datenblatt!$R$4),100,IF(AND($C376=15,Datenblatt!M376&gt;Datenblatt!$R$5),100,IF(AND($C376=16,Datenblatt!M376&gt;Datenblatt!$R$6),100,IF(AND($C376=12,Datenblatt!M376&gt;Datenblatt!$R$7),100,IF(AND($C376=11,Datenblatt!M376&gt;Datenblatt!$R$8),100,IF(Übersicht!$C376=13,Datenblatt!$B$35*Datenblatt!M376^3+Datenblatt!$C$35*Datenblatt!M376^2+Datenblatt!$D$35*Datenblatt!M376+Datenblatt!$E$35,IF(Übersicht!$C376=14,Datenblatt!$B$36*Datenblatt!M376^3+Datenblatt!$C$36*Datenblatt!M376^2+Datenblatt!$D$36*Datenblatt!M376+Datenblatt!$E$36,IF(Übersicht!$C376=15,Datenblatt!$B$37*Datenblatt!M376^3+Datenblatt!$C$37*Datenblatt!M376^2+Datenblatt!$D$37*Datenblatt!M376+Datenblatt!$E$37,IF(Übersicht!$C376=16,Datenblatt!$B$38*Datenblatt!M376^3+Datenblatt!$C$38*Datenblatt!M376^2+Datenblatt!$D$38*Datenblatt!M376+Datenblatt!$E$38,IF(Übersicht!$C376=12,Datenblatt!$B$39*Datenblatt!M376^3+Datenblatt!$C$39*Datenblatt!M376^2+Datenblatt!$D$39*Datenblatt!M376+Datenblatt!$E$39,IF(Übersicht!$C376=11,Datenblatt!$B$40*Datenblatt!M376^3+Datenblatt!$C$40*Datenblatt!M376^2+Datenblatt!$D$40*Datenblatt!M376+Datenblatt!$E$40,0))))))))))))))))))</f>
        <v>#DIV/0!</v>
      </c>
      <c r="L376" s="3"/>
      <c r="M376" t="e">
        <f>IF(AND(Übersicht!$C376=13,Datenblatt!O376&lt;Datenblatt!$Y$3),0,IF(AND(Übersicht!$C376=14,Datenblatt!O376&lt;Datenblatt!$Y$4),0,IF(AND(Übersicht!$C376=15,Datenblatt!O376&lt;Datenblatt!$Y$5),0,IF(AND(Übersicht!$C376=16,Datenblatt!O376&lt;Datenblatt!$Y$6),0,IF(AND(Übersicht!$C376=12,Datenblatt!O376&lt;Datenblatt!$Y$7),0,IF(AND(Übersicht!$C376=11,Datenblatt!O376&lt;Datenblatt!$Y$8),0,IF(AND($C376=13,Datenblatt!O376&gt;Datenblatt!$X$3),100,IF(AND($C376=14,Datenblatt!O376&gt;Datenblatt!$X$4),100,IF(AND($C376=15,Datenblatt!O376&gt;Datenblatt!$X$5),100,IF(AND($C376=16,Datenblatt!O376&gt;Datenblatt!$X$6),100,IF(AND($C376=12,Datenblatt!O376&gt;Datenblatt!$X$7),100,IF(AND($C376=11,Datenblatt!O376&gt;Datenblatt!$X$8),100,IF(Übersicht!$C376=13,Datenblatt!$B$11*Datenblatt!O376^3+Datenblatt!$C$11*Datenblatt!O376^2+Datenblatt!$D$11*Datenblatt!O376+Datenblatt!$E$11,IF(Übersicht!$C376=14,Datenblatt!$B$12*Datenblatt!O376^3+Datenblatt!$C$12*Datenblatt!O376^2+Datenblatt!$D$12*Datenblatt!O376+Datenblatt!$E$12,IF(Übersicht!$C376=15,Datenblatt!$B$13*Datenblatt!O376^3+Datenblatt!$C$13*Datenblatt!O376^2+Datenblatt!$D$13*Datenblatt!O376+Datenblatt!$E$13,IF(Übersicht!$C376=16,Datenblatt!$B$14*Datenblatt!O376^3+Datenblatt!$C$14*Datenblatt!O376^2+Datenblatt!$D$14*Datenblatt!O376+Datenblatt!$E$14,IF(Übersicht!$C376=12,Datenblatt!$B$15*Datenblatt!O376^3+Datenblatt!$C$15*Datenblatt!O376^2+Datenblatt!$D$15*Datenblatt!O376+Datenblatt!$E$15,IF(Übersicht!$C376=11,Datenblatt!$B$16*Datenblatt!O376^3+Datenblatt!$C$16*Datenblatt!O376^2+Datenblatt!$D$16*Datenblatt!O376+Datenblatt!$E$16,0))))))))))))))))))</f>
        <v>#DIV/0!</v>
      </c>
      <c r="N376">
        <f>IF(AND($C376=13,H376&lt;Datenblatt!$AA$3),0,IF(AND($C376=14,H376&lt;Datenblatt!$AA$4),0,IF(AND($C376=15,H376&lt;Datenblatt!$AA$5),0,IF(AND($C376=16,H376&lt;Datenblatt!$AA$6),0,IF(AND($C376=12,H376&lt;Datenblatt!$AA$7),0,IF(AND($C376=11,H376&lt;Datenblatt!$AA$8),0,IF(AND($C376=13,H376&gt;Datenblatt!$Z$3),100,IF(AND($C376=14,H376&gt;Datenblatt!$Z$4),100,IF(AND($C376=15,H376&gt;Datenblatt!$Z$5),100,IF(AND($C376=16,H376&gt;Datenblatt!$Z$6),100,IF(AND($C376=12,H376&gt;Datenblatt!$Z$7),100,IF(AND($C376=11,H376&gt;Datenblatt!$Z$8),100,IF($C376=13,(Datenblatt!$B$19*Übersicht!H376^3)+(Datenblatt!$C$19*Übersicht!H376^2)+(Datenblatt!$D$19*Übersicht!H376)+Datenblatt!$E$19,IF($C376=14,(Datenblatt!$B$20*Übersicht!H376^3)+(Datenblatt!$C$20*Übersicht!H376^2)+(Datenblatt!$D$20*Übersicht!H376)+Datenblatt!$E$20,IF($C376=15,(Datenblatt!$B$21*Übersicht!H376^3)+(Datenblatt!$C$21*Übersicht!H376^2)+(Datenblatt!$D$21*Übersicht!H376)+Datenblatt!$E$21,IF($C376=16,(Datenblatt!$B$22*Übersicht!H376^3)+(Datenblatt!$C$22*Übersicht!H376^2)+(Datenblatt!$D$22*Übersicht!H376)+Datenblatt!$E$22,IF($C376=12,(Datenblatt!$B$23*Übersicht!H376^3)+(Datenblatt!$C$23*Übersicht!H376^2)+(Datenblatt!$D$23*Übersicht!H376)+Datenblatt!$E$23,IF($C376=11,(Datenblatt!$B$24*Übersicht!H376^3)+(Datenblatt!$C$24*Übersicht!H376^2)+(Datenblatt!$D$24*Übersicht!H376)+Datenblatt!$E$24,0))))))))))))))))))</f>
        <v>0</v>
      </c>
      <c r="O376">
        <f>IF(AND(I376="",C376=11),Datenblatt!$I$26,IF(AND(I376="",C376=12),Datenblatt!$I$26,IF(AND(I376="",C376=16),Datenblatt!$I$27,IF(AND(I376="",C376=15),Datenblatt!$I$26,IF(AND(I376="",C376=14),Datenblatt!$I$26,IF(AND(I376="",C376=13),Datenblatt!$I$26,IF(AND($C376=13,I376&gt;Datenblatt!$AC$3),0,IF(AND($C376=14,I376&gt;Datenblatt!$AC$4),0,IF(AND($C376=15,I376&gt;Datenblatt!$AC$5),0,IF(AND($C376=16,I376&gt;Datenblatt!$AC$6),0,IF(AND($C376=12,I376&gt;Datenblatt!$AC$7),0,IF(AND($C376=11,I376&gt;Datenblatt!$AC$8),0,IF(AND($C376=13,I376&lt;Datenblatt!$AB$3),100,IF(AND($C376=14,I376&lt;Datenblatt!$AB$4),100,IF(AND($C376=15,I376&lt;Datenblatt!$AB$5),100,IF(AND($C376=16,I376&lt;Datenblatt!$AB$6),100,IF(AND($C376=12,I376&lt;Datenblatt!$AB$7),100,IF(AND($C376=11,I376&lt;Datenblatt!$AB$8),100,IF($C376=13,(Datenblatt!$B$27*Übersicht!I376^3)+(Datenblatt!$C$27*Übersicht!I376^2)+(Datenblatt!$D$27*Übersicht!I376)+Datenblatt!$E$27,IF($C376=14,(Datenblatt!$B$28*Übersicht!I376^3)+(Datenblatt!$C$28*Übersicht!I376^2)+(Datenblatt!$D$28*Übersicht!I376)+Datenblatt!$E$28,IF($C376=15,(Datenblatt!$B$29*Übersicht!I376^3)+(Datenblatt!$C$29*Übersicht!I376^2)+(Datenblatt!$D$29*Übersicht!I376)+Datenblatt!$E$29,IF($C376=16,(Datenblatt!$B$30*Übersicht!I376^3)+(Datenblatt!$C$30*Übersicht!I376^2)+(Datenblatt!$D$30*Übersicht!I376)+Datenblatt!$E$30,IF($C376=12,(Datenblatt!$B$31*Übersicht!I376^3)+(Datenblatt!$C$31*Übersicht!I376^2)+(Datenblatt!$D$31*Übersicht!I376)+Datenblatt!$E$31,IF($C376=11,(Datenblatt!$B$32*Übersicht!I376^3)+(Datenblatt!$C$32*Übersicht!I376^2)+(Datenblatt!$D$32*Übersicht!I376)+Datenblatt!$E$32,0))))))))))))))))))))))))</f>
        <v>0</v>
      </c>
      <c r="P376">
        <f>IF(AND(I376="",C376=11),Datenblatt!$I$29,IF(AND(I376="",C376=12),Datenblatt!$I$29,IF(AND(I376="",C376=16),Datenblatt!$I$29,IF(AND(I376="",C376=15),Datenblatt!$I$29,IF(AND(I376="",C376=14),Datenblatt!$I$29,IF(AND(I376="",C376=13),Datenblatt!$I$29,IF(AND($C376=13,I376&gt;Datenblatt!$AC$3),0,IF(AND($C376=14,I376&gt;Datenblatt!$AC$4),0,IF(AND($C376=15,I376&gt;Datenblatt!$AC$5),0,IF(AND($C376=16,I376&gt;Datenblatt!$AC$6),0,IF(AND($C376=12,I376&gt;Datenblatt!$AC$7),0,IF(AND($C376=11,I376&gt;Datenblatt!$AC$8),0,IF(AND($C376=13,I376&lt;Datenblatt!$AB$3),100,IF(AND($C376=14,I376&lt;Datenblatt!$AB$4),100,IF(AND($C376=15,I376&lt;Datenblatt!$AB$5),100,IF(AND($C376=16,I376&lt;Datenblatt!$AB$6),100,IF(AND($C376=12,I376&lt;Datenblatt!$AB$7),100,IF(AND($C376=11,I376&lt;Datenblatt!$AB$8),100,IF($C376=13,(Datenblatt!$B$27*Übersicht!I376^3)+(Datenblatt!$C$27*Übersicht!I376^2)+(Datenblatt!$D$27*Übersicht!I376)+Datenblatt!$E$27,IF($C376=14,(Datenblatt!$B$28*Übersicht!I376^3)+(Datenblatt!$C$28*Übersicht!I376^2)+(Datenblatt!$D$28*Übersicht!I376)+Datenblatt!$E$28,IF($C376=15,(Datenblatt!$B$29*Übersicht!I376^3)+(Datenblatt!$C$29*Übersicht!I376^2)+(Datenblatt!$D$29*Übersicht!I376)+Datenblatt!$E$29,IF($C376=16,(Datenblatt!$B$30*Übersicht!I376^3)+(Datenblatt!$C$30*Übersicht!I376^2)+(Datenblatt!$D$30*Übersicht!I376)+Datenblatt!$E$30,IF($C376=12,(Datenblatt!$B$31*Übersicht!I376^3)+(Datenblatt!$C$31*Übersicht!I376^2)+(Datenblatt!$D$31*Übersicht!I376)+Datenblatt!$E$31,IF($C376=11,(Datenblatt!$B$32*Übersicht!I376^3)+(Datenblatt!$C$32*Übersicht!I376^2)+(Datenblatt!$D$32*Übersicht!I376)+Datenblatt!$E$32,0))))))))))))))))))))))))</f>
        <v>0</v>
      </c>
      <c r="Q376" s="2" t="e">
        <f t="shared" si="20"/>
        <v>#DIV/0!</v>
      </c>
      <c r="R376" s="2" t="e">
        <f t="shared" si="21"/>
        <v>#DIV/0!</v>
      </c>
      <c r="T376" s="2"/>
      <c r="U376" s="2">
        <f>Datenblatt!$I$10</f>
        <v>63</v>
      </c>
      <c r="V376" s="2">
        <f>Datenblatt!$I$18</f>
        <v>62</v>
      </c>
      <c r="W376" s="2">
        <f>Datenblatt!$I$26</f>
        <v>56</v>
      </c>
      <c r="X376" s="2">
        <f>Datenblatt!$I$34</f>
        <v>58</v>
      </c>
      <c r="Y376" s="7" t="e">
        <f t="shared" si="22"/>
        <v>#DIV/0!</v>
      </c>
      <c r="AA376" s="2">
        <f>Datenblatt!$I$5</f>
        <v>73</v>
      </c>
      <c r="AB376">
        <f>Datenblatt!$I$13</f>
        <v>80</v>
      </c>
      <c r="AC376">
        <f>Datenblatt!$I$21</f>
        <v>80</v>
      </c>
      <c r="AD376">
        <f>Datenblatt!$I$29</f>
        <v>71</v>
      </c>
      <c r="AE376">
        <f>Datenblatt!$I$37</f>
        <v>75</v>
      </c>
      <c r="AF376" s="7" t="e">
        <f t="shared" si="23"/>
        <v>#DIV/0!</v>
      </c>
    </row>
    <row r="377" spans="11:32" ht="18.75" x14ac:dyDescent="0.3">
      <c r="K377" s="3" t="e">
        <f>IF(AND($C377=13,Datenblatt!M377&lt;Datenblatt!$S$3),0,IF(AND($C377=14,Datenblatt!M377&lt;Datenblatt!$S$4),0,IF(AND($C377=15,Datenblatt!M377&lt;Datenblatt!$S$5),0,IF(AND($C377=16,Datenblatt!M377&lt;Datenblatt!$S$6),0,IF(AND($C377=12,Datenblatt!M377&lt;Datenblatt!$S$7),0,IF(AND($C377=11,Datenblatt!M377&lt;Datenblatt!$S$8),0,IF(AND($C377=13,Datenblatt!M377&gt;Datenblatt!$R$3),100,IF(AND($C377=14,Datenblatt!M377&gt;Datenblatt!$R$4),100,IF(AND($C377=15,Datenblatt!M377&gt;Datenblatt!$R$5),100,IF(AND($C377=16,Datenblatt!M377&gt;Datenblatt!$R$6),100,IF(AND($C377=12,Datenblatt!M377&gt;Datenblatt!$R$7),100,IF(AND($C377=11,Datenblatt!M377&gt;Datenblatt!$R$8),100,IF(Übersicht!$C377=13,Datenblatt!$B$35*Datenblatt!M377^3+Datenblatt!$C$35*Datenblatt!M377^2+Datenblatt!$D$35*Datenblatt!M377+Datenblatt!$E$35,IF(Übersicht!$C377=14,Datenblatt!$B$36*Datenblatt!M377^3+Datenblatt!$C$36*Datenblatt!M377^2+Datenblatt!$D$36*Datenblatt!M377+Datenblatt!$E$36,IF(Übersicht!$C377=15,Datenblatt!$B$37*Datenblatt!M377^3+Datenblatt!$C$37*Datenblatt!M377^2+Datenblatt!$D$37*Datenblatt!M377+Datenblatt!$E$37,IF(Übersicht!$C377=16,Datenblatt!$B$38*Datenblatt!M377^3+Datenblatt!$C$38*Datenblatt!M377^2+Datenblatt!$D$38*Datenblatt!M377+Datenblatt!$E$38,IF(Übersicht!$C377=12,Datenblatt!$B$39*Datenblatt!M377^3+Datenblatt!$C$39*Datenblatt!M377^2+Datenblatt!$D$39*Datenblatt!M377+Datenblatt!$E$39,IF(Übersicht!$C377=11,Datenblatt!$B$40*Datenblatt!M377^3+Datenblatt!$C$40*Datenblatt!M377^2+Datenblatt!$D$40*Datenblatt!M377+Datenblatt!$E$40,0))))))))))))))))))</f>
        <v>#DIV/0!</v>
      </c>
      <c r="L377" s="3"/>
      <c r="M377" t="e">
        <f>IF(AND(Übersicht!$C377=13,Datenblatt!O377&lt;Datenblatt!$Y$3),0,IF(AND(Übersicht!$C377=14,Datenblatt!O377&lt;Datenblatt!$Y$4),0,IF(AND(Übersicht!$C377=15,Datenblatt!O377&lt;Datenblatt!$Y$5),0,IF(AND(Übersicht!$C377=16,Datenblatt!O377&lt;Datenblatt!$Y$6),0,IF(AND(Übersicht!$C377=12,Datenblatt!O377&lt;Datenblatt!$Y$7),0,IF(AND(Übersicht!$C377=11,Datenblatt!O377&lt;Datenblatt!$Y$8),0,IF(AND($C377=13,Datenblatt!O377&gt;Datenblatt!$X$3),100,IF(AND($C377=14,Datenblatt!O377&gt;Datenblatt!$X$4),100,IF(AND($C377=15,Datenblatt!O377&gt;Datenblatt!$X$5),100,IF(AND($C377=16,Datenblatt!O377&gt;Datenblatt!$X$6),100,IF(AND($C377=12,Datenblatt!O377&gt;Datenblatt!$X$7),100,IF(AND($C377=11,Datenblatt!O377&gt;Datenblatt!$X$8),100,IF(Übersicht!$C377=13,Datenblatt!$B$11*Datenblatt!O377^3+Datenblatt!$C$11*Datenblatt!O377^2+Datenblatt!$D$11*Datenblatt!O377+Datenblatt!$E$11,IF(Übersicht!$C377=14,Datenblatt!$B$12*Datenblatt!O377^3+Datenblatt!$C$12*Datenblatt!O377^2+Datenblatt!$D$12*Datenblatt!O377+Datenblatt!$E$12,IF(Übersicht!$C377=15,Datenblatt!$B$13*Datenblatt!O377^3+Datenblatt!$C$13*Datenblatt!O377^2+Datenblatt!$D$13*Datenblatt!O377+Datenblatt!$E$13,IF(Übersicht!$C377=16,Datenblatt!$B$14*Datenblatt!O377^3+Datenblatt!$C$14*Datenblatt!O377^2+Datenblatt!$D$14*Datenblatt!O377+Datenblatt!$E$14,IF(Übersicht!$C377=12,Datenblatt!$B$15*Datenblatt!O377^3+Datenblatt!$C$15*Datenblatt!O377^2+Datenblatt!$D$15*Datenblatt!O377+Datenblatt!$E$15,IF(Übersicht!$C377=11,Datenblatt!$B$16*Datenblatt!O377^3+Datenblatt!$C$16*Datenblatt!O377^2+Datenblatt!$D$16*Datenblatt!O377+Datenblatt!$E$16,0))))))))))))))))))</f>
        <v>#DIV/0!</v>
      </c>
      <c r="N377">
        <f>IF(AND($C377=13,H377&lt;Datenblatt!$AA$3),0,IF(AND($C377=14,H377&lt;Datenblatt!$AA$4),0,IF(AND($C377=15,H377&lt;Datenblatt!$AA$5),0,IF(AND($C377=16,H377&lt;Datenblatt!$AA$6),0,IF(AND($C377=12,H377&lt;Datenblatt!$AA$7),0,IF(AND($C377=11,H377&lt;Datenblatt!$AA$8),0,IF(AND($C377=13,H377&gt;Datenblatt!$Z$3),100,IF(AND($C377=14,H377&gt;Datenblatt!$Z$4),100,IF(AND($C377=15,H377&gt;Datenblatt!$Z$5),100,IF(AND($C377=16,H377&gt;Datenblatt!$Z$6),100,IF(AND($C377=12,H377&gt;Datenblatt!$Z$7),100,IF(AND($C377=11,H377&gt;Datenblatt!$Z$8),100,IF($C377=13,(Datenblatt!$B$19*Übersicht!H377^3)+(Datenblatt!$C$19*Übersicht!H377^2)+(Datenblatt!$D$19*Übersicht!H377)+Datenblatt!$E$19,IF($C377=14,(Datenblatt!$B$20*Übersicht!H377^3)+(Datenblatt!$C$20*Übersicht!H377^2)+(Datenblatt!$D$20*Übersicht!H377)+Datenblatt!$E$20,IF($C377=15,(Datenblatt!$B$21*Übersicht!H377^3)+(Datenblatt!$C$21*Übersicht!H377^2)+(Datenblatt!$D$21*Übersicht!H377)+Datenblatt!$E$21,IF($C377=16,(Datenblatt!$B$22*Übersicht!H377^3)+(Datenblatt!$C$22*Übersicht!H377^2)+(Datenblatt!$D$22*Übersicht!H377)+Datenblatt!$E$22,IF($C377=12,(Datenblatt!$B$23*Übersicht!H377^3)+(Datenblatt!$C$23*Übersicht!H377^2)+(Datenblatt!$D$23*Übersicht!H377)+Datenblatt!$E$23,IF($C377=11,(Datenblatt!$B$24*Übersicht!H377^3)+(Datenblatt!$C$24*Übersicht!H377^2)+(Datenblatt!$D$24*Übersicht!H377)+Datenblatt!$E$24,0))))))))))))))))))</f>
        <v>0</v>
      </c>
      <c r="O377">
        <f>IF(AND(I377="",C377=11),Datenblatt!$I$26,IF(AND(I377="",C377=12),Datenblatt!$I$26,IF(AND(I377="",C377=16),Datenblatt!$I$27,IF(AND(I377="",C377=15),Datenblatt!$I$26,IF(AND(I377="",C377=14),Datenblatt!$I$26,IF(AND(I377="",C377=13),Datenblatt!$I$26,IF(AND($C377=13,I377&gt;Datenblatt!$AC$3),0,IF(AND($C377=14,I377&gt;Datenblatt!$AC$4),0,IF(AND($C377=15,I377&gt;Datenblatt!$AC$5),0,IF(AND($C377=16,I377&gt;Datenblatt!$AC$6),0,IF(AND($C377=12,I377&gt;Datenblatt!$AC$7),0,IF(AND($C377=11,I377&gt;Datenblatt!$AC$8),0,IF(AND($C377=13,I377&lt;Datenblatt!$AB$3),100,IF(AND($C377=14,I377&lt;Datenblatt!$AB$4),100,IF(AND($C377=15,I377&lt;Datenblatt!$AB$5),100,IF(AND($C377=16,I377&lt;Datenblatt!$AB$6),100,IF(AND($C377=12,I377&lt;Datenblatt!$AB$7),100,IF(AND($C377=11,I377&lt;Datenblatt!$AB$8),100,IF($C377=13,(Datenblatt!$B$27*Übersicht!I377^3)+(Datenblatt!$C$27*Übersicht!I377^2)+(Datenblatt!$D$27*Übersicht!I377)+Datenblatt!$E$27,IF($C377=14,(Datenblatt!$B$28*Übersicht!I377^3)+(Datenblatt!$C$28*Übersicht!I377^2)+(Datenblatt!$D$28*Übersicht!I377)+Datenblatt!$E$28,IF($C377=15,(Datenblatt!$B$29*Übersicht!I377^3)+(Datenblatt!$C$29*Übersicht!I377^2)+(Datenblatt!$D$29*Übersicht!I377)+Datenblatt!$E$29,IF($C377=16,(Datenblatt!$B$30*Übersicht!I377^3)+(Datenblatt!$C$30*Übersicht!I377^2)+(Datenblatt!$D$30*Übersicht!I377)+Datenblatt!$E$30,IF($C377=12,(Datenblatt!$B$31*Übersicht!I377^3)+(Datenblatt!$C$31*Übersicht!I377^2)+(Datenblatt!$D$31*Übersicht!I377)+Datenblatt!$E$31,IF($C377=11,(Datenblatt!$B$32*Übersicht!I377^3)+(Datenblatt!$C$32*Übersicht!I377^2)+(Datenblatt!$D$32*Übersicht!I377)+Datenblatt!$E$32,0))))))))))))))))))))))))</f>
        <v>0</v>
      </c>
      <c r="P377">
        <f>IF(AND(I377="",C377=11),Datenblatt!$I$29,IF(AND(I377="",C377=12),Datenblatt!$I$29,IF(AND(I377="",C377=16),Datenblatt!$I$29,IF(AND(I377="",C377=15),Datenblatt!$I$29,IF(AND(I377="",C377=14),Datenblatt!$I$29,IF(AND(I377="",C377=13),Datenblatt!$I$29,IF(AND($C377=13,I377&gt;Datenblatt!$AC$3),0,IF(AND($C377=14,I377&gt;Datenblatt!$AC$4),0,IF(AND($C377=15,I377&gt;Datenblatt!$AC$5),0,IF(AND($C377=16,I377&gt;Datenblatt!$AC$6),0,IF(AND($C377=12,I377&gt;Datenblatt!$AC$7),0,IF(AND($C377=11,I377&gt;Datenblatt!$AC$8),0,IF(AND($C377=13,I377&lt;Datenblatt!$AB$3),100,IF(AND($C377=14,I377&lt;Datenblatt!$AB$4),100,IF(AND($C377=15,I377&lt;Datenblatt!$AB$5),100,IF(AND($C377=16,I377&lt;Datenblatt!$AB$6),100,IF(AND($C377=12,I377&lt;Datenblatt!$AB$7),100,IF(AND($C377=11,I377&lt;Datenblatt!$AB$8),100,IF($C377=13,(Datenblatt!$B$27*Übersicht!I377^3)+(Datenblatt!$C$27*Übersicht!I377^2)+(Datenblatt!$D$27*Übersicht!I377)+Datenblatt!$E$27,IF($C377=14,(Datenblatt!$B$28*Übersicht!I377^3)+(Datenblatt!$C$28*Übersicht!I377^2)+(Datenblatt!$D$28*Übersicht!I377)+Datenblatt!$E$28,IF($C377=15,(Datenblatt!$B$29*Übersicht!I377^3)+(Datenblatt!$C$29*Übersicht!I377^2)+(Datenblatt!$D$29*Übersicht!I377)+Datenblatt!$E$29,IF($C377=16,(Datenblatt!$B$30*Übersicht!I377^3)+(Datenblatt!$C$30*Übersicht!I377^2)+(Datenblatt!$D$30*Übersicht!I377)+Datenblatt!$E$30,IF($C377=12,(Datenblatt!$B$31*Übersicht!I377^3)+(Datenblatt!$C$31*Übersicht!I377^2)+(Datenblatt!$D$31*Übersicht!I377)+Datenblatt!$E$31,IF($C377=11,(Datenblatt!$B$32*Übersicht!I377^3)+(Datenblatt!$C$32*Übersicht!I377^2)+(Datenblatt!$D$32*Übersicht!I377)+Datenblatt!$E$32,0))))))))))))))))))))))))</f>
        <v>0</v>
      </c>
      <c r="Q377" s="2" t="e">
        <f t="shared" si="20"/>
        <v>#DIV/0!</v>
      </c>
      <c r="R377" s="2" t="e">
        <f t="shared" si="21"/>
        <v>#DIV/0!</v>
      </c>
      <c r="T377" s="2"/>
      <c r="U377" s="2">
        <f>Datenblatt!$I$10</f>
        <v>63</v>
      </c>
      <c r="V377" s="2">
        <f>Datenblatt!$I$18</f>
        <v>62</v>
      </c>
      <c r="W377" s="2">
        <f>Datenblatt!$I$26</f>
        <v>56</v>
      </c>
      <c r="X377" s="2">
        <f>Datenblatt!$I$34</f>
        <v>58</v>
      </c>
      <c r="Y377" s="7" t="e">
        <f t="shared" si="22"/>
        <v>#DIV/0!</v>
      </c>
      <c r="AA377" s="2">
        <f>Datenblatt!$I$5</f>
        <v>73</v>
      </c>
      <c r="AB377">
        <f>Datenblatt!$I$13</f>
        <v>80</v>
      </c>
      <c r="AC377">
        <f>Datenblatt!$I$21</f>
        <v>80</v>
      </c>
      <c r="AD377">
        <f>Datenblatt!$I$29</f>
        <v>71</v>
      </c>
      <c r="AE377">
        <f>Datenblatt!$I$37</f>
        <v>75</v>
      </c>
      <c r="AF377" s="7" t="e">
        <f t="shared" si="23"/>
        <v>#DIV/0!</v>
      </c>
    </row>
    <row r="378" spans="11:32" ht="18.75" x14ac:dyDescent="0.3">
      <c r="K378" s="3" t="e">
        <f>IF(AND($C378=13,Datenblatt!M378&lt;Datenblatt!$S$3),0,IF(AND($C378=14,Datenblatt!M378&lt;Datenblatt!$S$4),0,IF(AND($C378=15,Datenblatt!M378&lt;Datenblatt!$S$5),0,IF(AND($C378=16,Datenblatt!M378&lt;Datenblatt!$S$6),0,IF(AND($C378=12,Datenblatt!M378&lt;Datenblatt!$S$7),0,IF(AND($C378=11,Datenblatt!M378&lt;Datenblatt!$S$8),0,IF(AND($C378=13,Datenblatt!M378&gt;Datenblatt!$R$3),100,IF(AND($C378=14,Datenblatt!M378&gt;Datenblatt!$R$4),100,IF(AND($C378=15,Datenblatt!M378&gt;Datenblatt!$R$5),100,IF(AND($C378=16,Datenblatt!M378&gt;Datenblatt!$R$6),100,IF(AND($C378=12,Datenblatt!M378&gt;Datenblatt!$R$7),100,IF(AND($C378=11,Datenblatt!M378&gt;Datenblatt!$R$8),100,IF(Übersicht!$C378=13,Datenblatt!$B$35*Datenblatt!M378^3+Datenblatt!$C$35*Datenblatt!M378^2+Datenblatt!$D$35*Datenblatt!M378+Datenblatt!$E$35,IF(Übersicht!$C378=14,Datenblatt!$B$36*Datenblatt!M378^3+Datenblatt!$C$36*Datenblatt!M378^2+Datenblatt!$D$36*Datenblatt!M378+Datenblatt!$E$36,IF(Übersicht!$C378=15,Datenblatt!$B$37*Datenblatt!M378^3+Datenblatt!$C$37*Datenblatt!M378^2+Datenblatt!$D$37*Datenblatt!M378+Datenblatt!$E$37,IF(Übersicht!$C378=16,Datenblatt!$B$38*Datenblatt!M378^3+Datenblatt!$C$38*Datenblatt!M378^2+Datenblatt!$D$38*Datenblatt!M378+Datenblatt!$E$38,IF(Übersicht!$C378=12,Datenblatt!$B$39*Datenblatt!M378^3+Datenblatt!$C$39*Datenblatt!M378^2+Datenblatt!$D$39*Datenblatt!M378+Datenblatt!$E$39,IF(Übersicht!$C378=11,Datenblatt!$B$40*Datenblatt!M378^3+Datenblatt!$C$40*Datenblatt!M378^2+Datenblatt!$D$40*Datenblatt!M378+Datenblatt!$E$40,0))))))))))))))))))</f>
        <v>#DIV/0!</v>
      </c>
      <c r="L378" s="3"/>
      <c r="M378" t="e">
        <f>IF(AND(Übersicht!$C378=13,Datenblatt!O378&lt;Datenblatt!$Y$3),0,IF(AND(Übersicht!$C378=14,Datenblatt!O378&lt;Datenblatt!$Y$4),0,IF(AND(Übersicht!$C378=15,Datenblatt!O378&lt;Datenblatt!$Y$5),0,IF(AND(Übersicht!$C378=16,Datenblatt!O378&lt;Datenblatt!$Y$6),0,IF(AND(Übersicht!$C378=12,Datenblatt!O378&lt;Datenblatt!$Y$7),0,IF(AND(Übersicht!$C378=11,Datenblatt!O378&lt;Datenblatt!$Y$8),0,IF(AND($C378=13,Datenblatt!O378&gt;Datenblatt!$X$3),100,IF(AND($C378=14,Datenblatt!O378&gt;Datenblatt!$X$4),100,IF(AND($C378=15,Datenblatt!O378&gt;Datenblatt!$X$5),100,IF(AND($C378=16,Datenblatt!O378&gt;Datenblatt!$X$6),100,IF(AND($C378=12,Datenblatt!O378&gt;Datenblatt!$X$7),100,IF(AND($C378=11,Datenblatt!O378&gt;Datenblatt!$X$8),100,IF(Übersicht!$C378=13,Datenblatt!$B$11*Datenblatt!O378^3+Datenblatt!$C$11*Datenblatt!O378^2+Datenblatt!$D$11*Datenblatt!O378+Datenblatt!$E$11,IF(Übersicht!$C378=14,Datenblatt!$B$12*Datenblatt!O378^3+Datenblatt!$C$12*Datenblatt!O378^2+Datenblatt!$D$12*Datenblatt!O378+Datenblatt!$E$12,IF(Übersicht!$C378=15,Datenblatt!$B$13*Datenblatt!O378^3+Datenblatt!$C$13*Datenblatt!O378^2+Datenblatt!$D$13*Datenblatt!O378+Datenblatt!$E$13,IF(Übersicht!$C378=16,Datenblatt!$B$14*Datenblatt!O378^3+Datenblatt!$C$14*Datenblatt!O378^2+Datenblatt!$D$14*Datenblatt!O378+Datenblatt!$E$14,IF(Übersicht!$C378=12,Datenblatt!$B$15*Datenblatt!O378^3+Datenblatt!$C$15*Datenblatt!O378^2+Datenblatt!$D$15*Datenblatt!O378+Datenblatt!$E$15,IF(Übersicht!$C378=11,Datenblatt!$B$16*Datenblatt!O378^3+Datenblatt!$C$16*Datenblatt!O378^2+Datenblatt!$D$16*Datenblatt!O378+Datenblatt!$E$16,0))))))))))))))))))</f>
        <v>#DIV/0!</v>
      </c>
      <c r="N378">
        <f>IF(AND($C378=13,H378&lt;Datenblatt!$AA$3),0,IF(AND($C378=14,H378&lt;Datenblatt!$AA$4),0,IF(AND($C378=15,H378&lt;Datenblatt!$AA$5),0,IF(AND($C378=16,H378&lt;Datenblatt!$AA$6),0,IF(AND($C378=12,H378&lt;Datenblatt!$AA$7),0,IF(AND($C378=11,H378&lt;Datenblatt!$AA$8),0,IF(AND($C378=13,H378&gt;Datenblatt!$Z$3),100,IF(AND($C378=14,H378&gt;Datenblatt!$Z$4),100,IF(AND($C378=15,H378&gt;Datenblatt!$Z$5),100,IF(AND($C378=16,H378&gt;Datenblatt!$Z$6),100,IF(AND($C378=12,H378&gt;Datenblatt!$Z$7),100,IF(AND($C378=11,H378&gt;Datenblatt!$Z$8),100,IF($C378=13,(Datenblatt!$B$19*Übersicht!H378^3)+(Datenblatt!$C$19*Übersicht!H378^2)+(Datenblatt!$D$19*Übersicht!H378)+Datenblatt!$E$19,IF($C378=14,(Datenblatt!$B$20*Übersicht!H378^3)+(Datenblatt!$C$20*Übersicht!H378^2)+(Datenblatt!$D$20*Übersicht!H378)+Datenblatt!$E$20,IF($C378=15,(Datenblatt!$B$21*Übersicht!H378^3)+(Datenblatt!$C$21*Übersicht!H378^2)+(Datenblatt!$D$21*Übersicht!H378)+Datenblatt!$E$21,IF($C378=16,(Datenblatt!$B$22*Übersicht!H378^3)+(Datenblatt!$C$22*Übersicht!H378^2)+(Datenblatt!$D$22*Übersicht!H378)+Datenblatt!$E$22,IF($C378=12,(Datenblatt!$B$23*Übersicht!H378^3)+(Datenblatt!$C$23*Übersicht!H378^2)+(Datenblatt!$D$23*Übersicht!H378)+Datenblatt!$E$23,IF($C378=11,(Datenblatt!$B$24*Übersicht!H378^3)+(Datenblatt!$C$24*Übersicht!H378^2)+(Datenblatt!$D$24*Übersicht!H378)+Datenblatt!$E$24,0))))))))))))))))))</f>
        <v>0</v>
      </c>
      <c r="O378">
        <f>IF(AND(I378="",C378=11),Datenblatt!$I$26,IF(AND(I378="",C378=12),Datenblatt!$I$26,IF(AND(I378="",C378=16),Datenblatt!$I$27,IF(AND(I378="",C378=15),Datenblatt!$I$26,IF(AND(I378="",C378=14),Datenblatt!$I$26,IF(AND(I378="",C378=13),Datenblatt!$I$26,IF(AND($C378=13,I378&gt;Datenblatt!$AC$3),0,IF(AND($C378=14,I378&gt;Datenblatt!$AC$4),0,IF(AND($C378=15,I378&gt;Datenblatt!$AC$5),0,IF(AND($C378=16,I378&gt;Datenblatt!$AC$6),0,IF(AND($C378=12,I378&gt;Datenblatt!$AC$7),0,IF(AND($C378=11,I378&gt;Datenblatt!$AC$8),0,IF(AND($C378=13,I378&lt;Datenblatt!$AB$3),100,IF(AND($C378=14,I378&lt;Datenblatt!$AB$4),100,IF(AND($C378=15,I378&lt;Datenblatt!$AB$5),100,IF(AND($C378=16,I378&lt;Datenblatt!$AB$6),100,IF(AND($C378=12,I378&lt;Datenblatt!$AB$7),100,IF(AND($C378=11,I378&lt;Datenblatt!$AB$8),100,IF($C378=13,(Datenblatt!$B$27*Übersicht!I378^3)+(Datenblatt!$C$27*Übersicht!I378^2)+(Datenblatt!$D$27*Übersicht!I378)+Datenblatt!$E$27,IF($C378=14,(Datenblatt!$B$28*Übersicht!I378^3)+(Datenblatt!$C$28*Übersicht!I378^2)+(Datenblatt!$D$28*Übersicht!I378)+Datenblatt!$E$28,IF($C378=15,(Datenblatt!$B$29*Übersicht!I378^3)+(Datenblatt!$C$29*Übersicht!I378^2)+(Datenblatt!$D$29*Übersicht!I378)+Datenblatt!$E$29,IF($C378=16,(Datenblatt!$B$30*Übersicht!I378^3)+(Datenblatt!$C$30*Übersicht!I378^2)+(Datenblatt!$D$30*Übersicht!I378)+Datenblatt!$E$30,IF($C378=12,(Datenblatt!$B$31*Übersicht!I378^3)+(Datenblatt!$C$31*Übersicht!I378^2)+(Datenblatt!$D$31*Übersicht!I378)+Datenblatt!$E$31,IF($C378=11,(Datenblatt!$B$32*Übersicht!I378^3)+(Datenblatt!$C$32*Übersicht!I378^2)+(Datenblatt!$D$32*Übersicht!I378)+Datenblatt!$E$32,0))))))))))))))))))))))))</f>
        <v>0</v>
      </c>
      <c r="P378">
        <f>IF(AND(I378="",C378=11),Datenblatt!$I$29,IF(AND(I378="",C378=12),Datenblatt!$I$29,IF(AND(I378="",C378=16),Datenblatt!$I$29,IF(AND(I378="",C378=15),Datenblatt!$I$29,IF(AND(I378="",C378=14),Datenblatt!$I$29,IF(AND(I378="",C378=13),Datenblatt!$I$29,IF(AND($C378=13,I378&gt;Datenblatt!$AC$3),0,IF(AND($C378=14,I378&gt;Datenblatt!$AC$4),0,IF(AND($C378=15,I378&gt;Datenblatt!$AC$5),0,IF(AND($C378=16,I378&gt;Datenblatt!$AC$6),0,IF(AND($C378=12,I378&gt;Datenblatt!$AC$7),0,IF(AND($C378=11,I378&gt;Datenblatt!$AC$8),0,IF(AND($C378=13,I378&lt;Datenblatt!$AB$3),100,IF(AND($C378=14,I378&lt;Datenblatt!$AB$4),100,IF(AND($C378=15,I378&lt;Datenblatt!$AB$5),100,IF(AND($C378=16,I378&lt;Datenblatt!$AB$6),100,IF(AND($C378=12,I378&lt;Datenblatt!$AB$7),100,IF(AND($C378=11,I378&lt;Datenblatt!$AB$8),100,IF($C378=13,(Datenblatt!$B$27*Übersicht!I378^3)+(Datenblatt!$C$27*Übersicht!I378^2)+(Datenblatt!$D$27*Übersicht!I378)+Datenblatt!$E$27,IF($C378=14,(Datenblatt!$B$28*Übersicht!I378^3)+(Datenblatt!$C$28*Übersicht!I378^2)+(Datenblatt!$D$28*Übersicht!I378)+Datenblatt!$E$28,IF($C378=15,(Datenblatt!$B$29*Übersicht!I378^3)+(Datenblatt!$C$29*Übersicht!I378^2)+(Datenblatt!$D$29*Übersicht!I378)+Datenblatt!$E$29,IF($C378=16,(Datenblatt!$B$30*Übersicht!I378^3)+(Datenblatt!$C$30*Übersicht!I378^2)+(Datenblatt!$D$30*Übersicht!I378)+Datenblatt!$E$30,IF($C378=12,(Datenblatt!$B$31*Übersicht!I378^3)+(Datenblatt!$C$31*Übersicht!I378^2)+(Datenblatt!$D$31*Übersicht!I378)+Datenblatt!$E$31,IF($C378=11,(Datenblatt!$B$32*Übersicht!I378^3)+(Datenblatt!$C$32*Übersicht!I378^2)+(Datenblatt!$D$32*Übersicht!I378)+Datenblatt!$E$32,0))))))))))))))))))))))))</f>
        <v>0</v>
      </c>
      <c r="Q378" s="2" t="e">
        <f t="shared" si="20"/>
        <v>#DIV/0!</v>
      </c>
      <c r="R378" s="2" t="e">
        <f t="shared" si="21"/>
        <v>#DIV/0!</v>
      </c>
      <c r="T378" s="2"/>
      <c r="U378" s="2">
        <f>Datenblatt!$I$10</f>
        <v>63</v>
      </c>
      <c r="V378" s="2">
        <f>Datenblatt!$I$18</f>
        <v>62</v>
      </c>
      <c r="W378" s="2">
        <f>Datenblatt!$I$26</f>
        <v>56</v>
      </c>
      <c r="X378" s="2">
        <f>Datenblatt!$I$34</f>
        <v>58</v>
      </c>
      <c r="Y378" s="7" t="e">
        <f t="shared" si="22"/>
        <v>#DIV/0!</v>
      </c>
      <c r="AA378" s="2">
        <f>Datenblatt!$I$5</f>
        <v>73</v>
      </c>
      <c r="AB378">
        <f>Datenblatt!$I$13</f>
        <v>80</v>
      </c>
      <c r="AC378">
        <f>Datenblatt!$I$21</f>
        <v>80</v>
      </c>
      <c r="AD378">
        <f>Datenblatt!$I$29</f>
        <v>71</v>
      </c>
      <c r="AE378">
        <f>Datenblatt!$I$37</f>
        <v>75</v>
      </c>
      <c r="AF378" s="7" t="e">
        <f t="shared" si="23"/>
        <v>#DIV/0!</v>
      </c>
    </row>
    <row r="379" spans="11:32" ht="18.75" x14ac:dyDescent="0.3">
      <c r="K379" s="3" t="e">
        <f>IF(AND($C379=13,Datenblatt!M379&lt;Datenblatt!$S$3),0,IF(AND($C379=14,Datenblatt!M379&lt;Datenblatt!$S$4),0,IF(AND($C379=15,Datenblatt!M379&lt;Datenblatt!$S$5),0,IF(AND($C379=16,Datenblatt!M379&lt;Datenblatt!$S$6),0,IF(AND($C379=12,Datenblatt!M379&lt;Datenblatt!$S$7),0,IF(AND($C379=11,Datenblatt!M379&lt;Datenblatt!$S$8),0,IF(AND($C379=13,Datenblatt!M379&gt;Datenblatt!$R$3),100,IF(AND($C379=14,Datenblatt!M379&gt;Datenblatt!$R$4),100,IF(AND($C379=15,Datenblatt!M379&gt;Datenblatt!$R$5),100,IF(AND($C379=16,Datenblatt!M379&gt;Datenblatt!$R$6),100,IF(AND($C379=12,Datenblatt!M379&gt;Datenblatt!$R$7),100,IF(AND($C379=11,Datenblatt!M379&gt;Datenblatt!$R$8),100,IF(Übersicht!$C379=13,Datenblatt!$B$35*Datenblatt!M379^3+Datenblatt!$C$35*Datenblatt!M379^2+Datenblatt!$D$35*Datenblatt!M379+Datenblatt!$E$35,IF(Übersicht!$C379=14,Datenblatt!$B$36*Datenblatt!M379^3+Datenblatt!$C$36*Datenblatt!M379^2+Datenblatt!$D$36*Datenblatt!M379+Datenblatt!$E$36,IF(Übersicht!$C379=15,Datenblatt!$B$37*Datenblatt!M379^3+Datenblatt!$C$37*Datenblatt!M379^2+Datenblatt!$D$37*Datenblatt!M379+Datenblatt!$E$37,IF(Übersicht!$C379=16,Datenblatt!$B$38*Datenblatt!M379^3+Datenblatt!$C$38*Datenblatt!M379^2+Datenblatt!$D$38*Datenblatt!M379+Datenblatt!$E$38,IF(Übersicht!$C379=12,Datenblatt!$B$39*Datenblatt!M379^3+Datenblatt!$C$39*Datenblatt!M379^2+Datenblatt!$D$39*Datenblatt!M379+Datenblatt!$E$39,IF(Übersicht!$C379=11,Datenblatt!$B$40*Datenblatt!M379^3+Datenblatt!$C$40*Datenblatt!M379^2+Datenblatt!$D$40*Datenblatt!M379+Datenblatt!$E$40,0))))))))))))))))))</f>
        <v>#DIV/0!</v>
      </c>
      <c r="L379" s="3"/>
      <c r="M379" t="e">
        <f>IF(AND(Übersicht!$C379=13,Datenblatt!O379&lt;Datenblatt!$Y$3),0,IF(AND(Übersicht!$C379=14,Datenblatt!O379&lt;Datenblatt!$Y$4),0,IF(AND(Übersicht!$C379=15,Datenblatt!O379&lt;Datenblatt!$Y$5),0,IF(AND(Übersicht!$C379=16,Datenblatt!O379&lt;Datenblatt!$Y$6),0,IF(AND(Übersicht!$C379=12,Datenblatt!O379&lt;Datenblatt!$Y$7),0,IF(AND(Übersicht!$C379=11,Datenblatt!O379&lt;Datenblatt!$Y$8),0,IF(AND($C379=13,Datenblatt!O379&gt;Datenblatt!$X$3),100,IF(AND($C379=14,Datenblatt!O379&gt;Datenblatt!$X$4),100,IF(AND($C379=15,Datenblatt!O379&gt;Datenblatt!$X$5),100,IF(AND($C379=16,Datenblatt!O379&gt;Datenblatt!$X$6),100,IF(AND($C379=12,Datenblatt!O379&gt;Datenblatt!$X$7),100,IF(AND($C379=11,Datenblatt!O379&gt;Datenblatt!$X$8),100,IF(Übersicht!$C379=13,Datenblatt!$B$11*Datenblatt!O379^3+Datenblatt!$C$11*Datenblatt!O379^2+Datenblatt!$D$11*Datenblatt!O379+Datenblatt!$E$11,IF(Übersicht!$C379=14,Datenblatt!$B$12*Datenblatt!O379^3+Datenblatt!$C$12*Datenblatt!O379^2+Datenblatt!$D$12*Datenblatt!O379+Datenblatt!$E$12,IF(Übersicht!$C379=15,Datenblatt!$B$13*Datenblatt!O379^3+Datenblatt!$C$13*Datenblatt!O379^2+Datenblatt!$D$13*Datenblatt!O379+Datenblatt!$E$13,IF(Übersicht!$C379=16,Datenblatt!$B$14*Datenblatt!O379^3+Datenblatt!$C$14*Datenblatt!O379^2+Datenblatt!$D$14*Datenblatt!O379+Datenblatt!$E$14,IF(Übersicht!$C379=12,Datenblatt!$B$15*Datenblatt!O379^3+Datenblatt!$C$15*Datenblatt!O379^2+Datenblatt!$D$15*Datenblatt!O379+Datenblatt!$E$15,IF(Übersicht!$C379=11,Datenblatt!$B$16*Datenblatt!O379^3+Datenblatt!$C$16*Datenblatt!O379^2+Datenblatt!$D$16*Datenblatt!O379+Datenblatt!$E$16,0))))))))))))))))))</f>
        <v>#DIV/0!</v>
      </c>
      <c r="N379">
        <f>IF(AND($C379=13,H379&lt;Datenblatt!$AA$3),0,IF(AND($C379=14,H379&lt;Datenblatt!$AA$4),0,IF(AND($C379=15,H379&lt;Datenblatt!$AA$5),0,IF(AND($C379=16,H379&lt;Datenblatt!$AA$6),0,IF(AND($C379=12,H379&lt;Datenblatt!$AA$7),0,IF(AND($C379=11,H379&lt;Datenblatt!$AA$8),0,IF(AND($C379=13,H379&gt;Datenblatt!$Z$3),100,IF(AND($C379=14,H379&gt;Datenblatt!$Z$4),100,IF(AND($C379=15,H379&gt;Datenblatt!$Z$5),100,IF(AND($C379=16,H379&gt;Datenblatt!$Z$6),100,IF(AND($C379=12,H379&gt;Datenblatt!$Z$7),100,IF(AND($C379=11,H379&gt;Datenblatt!$Z$8),100,IF($C379=13,(Datenblatt!$B$19*Übersicht!H379^3)+(Datenblatt!$C$19*Übersicht!H379^2)+(Datenblatt!$D$19*Übersicht!H379)+Datenblatt!$E$19,IF($C379=14,(Datenblatt!$B$20*Übersicht!H379^3)+(Datenblatt!$C$20*Übersicht!H379^2)+(Datenblatt!$D$20*Übersicht!H379)+Datenblatt!$E$20,IF($C379=15,(Datenblatt!$B$21*Übersicht!H379^3)+(Datenblatt!$C$21*Übersicht!H379^2)+(Datenblatt!$D$21*Übersicht!H379)+Datenblatt!$E$21,IF($C379=16,(Datenblatt!$B$22*Übersicht!H379^3)+(Datenblatt!$C$22*Übersicht!H379^2)+(Datenblatt!$D$22*Übersicht!H379)+Datenblatt!$E$22,IF($C379=12,(Datenblatt!$B$23*Übersicht!H379^3)+(Datenblatt!$C$23*Übersicht!H379^2)+(Datenblatt!$D$23*Übersicht!H379)+Datenblatt!$E$23,IF($C379=11,(Datenblatt!$B$24*Übersicht!H379^3)+(Datenblatt!$C$24*Übersicht!H379^2)+(Datenblatt!$D$24*Übersicht!H379)+Datenblatt!$E$24,0))))))))))))))))))</f>
        <v>0</v>
      </c>
      <c r="O379">
        <f>IF(AND(I379="",C379=11),Datenblatt!$I$26,IF(AND(I379="",C379=12),Datenblatt!$I$26,IF(AND(I379="",C379=16),Datenblatt!$I$27,IF(AND(I379="",C379=15),Datenblatt!$I$26,IF(AND(I379="",C379=14),Datenblatt!$I$26,IF(AND(I379="",C379=13),Datenblatt!$I$26,IF(AND($C379=13,I379&gt;Datenblatt!$AC$3),0,IF(AND($C379=14,I379&gt;Datenblatt!$AC$4),0,IF(AND($C379=15,I379&gt;Datenblatt!$AC$5),0,IF(AND($C379=16,I379&gt;Datenblatt!$AC$6),0,IF(AND($C379=12,I379&gt;Datenblatt!$AC$7),0,IF(AND($C379=11,I379&gt;Datenblatt!$AC$8),0,IF(AND($C379=13,I379&lt;Datenblatt!$AB$3),100,IF(AND($C379=14,I379&lt;Datenblatt!$AB$4),100,IF(AND($C379=15,I379&lt;Datenblatt!$AB$5),100,IF(AND($C379=16,I379&lt;Datenblatt!$AB$6),100,IF(AND($C379=12,I379&lt;Datenblatt!$AB$7),100,IF(AND($C379=11,I379&lt;Datenblatt!$AB$8),100,IF($C379=13,(Datenblatt!$B$27*Übersicht!I379^3)+(Datenblatt!$C$27*Übersicht!I379^2)+(Datenblatt!$D$27*Übersicht!I379)+Datenblatt!$E$27,IF($C379=14,(Datenblatt!$B$28*Übersicht!I379^3)+(Datenblatt!$C$28*Übersicht!I379^2)+(Datenblatt!$D$28*Übersicht!I379)+Datenblatt!$E$28,IF($C379=15,(Datenblatt!$B$29*Übersicht!I379^3)+(Datenblatt!$C$29*Übersicht!I379^2)+(Datenblatt!$D$29*Übersicht!I379)+Datenblatt!$E$29,IF($C379=16,(Datenblatt!$B$30*Übersicht!I379^3)+(Datenblatt!$C$30*Übersicht!I379^2)+(Datenblatt!$D$30*Übersicht!I379)+Datenblatt!$E$30,IF($C379=12,(Datenblatt!$B$31*Übersicht!I379^3)+(Datenblatt!$C$31*Übersicht!I379^2)+(Datenblatt!$D$31*Übersicht!I379)+Datenblatt!$E$31,IF($C379=11,(Datenblatt!$B$32*Übersicht!I379^3)+(Datenblatt!$C$32*Übersicht!I379^2)+(Datenblatt!$D$32*Übersicht!I379)+Datenblatt!$E$32,0))))))))))))))))))))))))</f>
        <v>0</v>
      </c>
      <c r="P379">
        <f>IF(AND(I379="",C379=11),Datenblatt!$I$29,IF(AND(I379="",C379=12),Datenblatt!$I$29,IF(AND(I379="",C379=16),Datenblatt!$I$29,IF(AND(I379="",C379=15),Datenblatt!$I$29,IF(AND(I379="",C379=14),Datenblatt!$I$29,IF(AND(I379="",C379=13),Datenblatt!$I$29,IF(AND($C379=13,I379&gt;Datenblatt!$AC$3),0,IF(AND($C379=14,I379&gt;Datenblatt!$AC$4),0,IF(AND($C379=15,I379&gt;Datenblatt!$AC$5),0,IF(AND($C379=16,I379&gt;Datenblatt!$AC$6),0,IF(AND($C379=12,I379&gt;Datenblatt!$AC$7),0,IF(AND($C379=11,I379&gt;Datenblatt!$AC$8),0,IF(AND($C379=13,I379&lt;Datenblatt!$AB$3),100,IF(AND($C379=14,I379&lt;Datenblatt!$AB$4),100,IF(AND($C379=15,I379&lt;Datenblatt!$AB$5),100,IF(AND($C379=16,I379&lt;Datenblatt!$AB$6),100,IF(AND($C379=12,I379&lt;Datenblatt!$AB$7),100,IF(AND($C379=11,I379&lt;Datenblatt!$AB$8),100,IF($C379=13,(Datenblatt!$B$27*Übersicht!I379^3)+(Datenblatt!$C$27*Übersicht!I379^2)+(Datenblatt!$D$27*Übersicht!I379)+Datenblatt!$E$27,IF($C379=14,(Datenblatt!$B$28*Übersicht!I379^3)+(Datenblatt!$C$28*Übersicht!I379^2)+(Datenblatt!$D$28*Übersicht!I379)+Datenblatt!$E$28,IF($C379=15,(Datenblatt!$B$29*Übersicht!I379^3)+(Datenblatt!$C$29*Übersicht!I379^2)+(Datenblatt!$D$29*Übersicht!I379)+Datenblatt!$E$29,IF($C379=16,(Datenblatt!$B$30*Übersicht!I379^3)+(Datenblatt!$C$30*Übersicht!I379^2)+(Datenblatt!$D$30*Übersicht!I379)+Datenblatt!$E$30,IF($C379=12,(Datenblatt!$B$31*Übersicht!I379^3)+(Datenblatt!$C$31*Übersicht!I379^2)+(Datenblatt!$D$31*Übersicht!I379)+Datenblatt!$E$31,IF($C379=11,(Datenblatt!$B$32*Übersicht!I379^3)+(Datenblatt!$C$32*Übersicht!I379^2)+(Datenblatt!$D$32*Übersicht!I379)+Datenblatt!$E$32,0))))))))))))))))))))))))</f>
        <v>0</v>
      </c>
      <c r="Q379" s="2" t="e">
        <f t="shared" si="20"/>
        <v>#DIV/0!</v>
      </c>
      <c r="R379" s="2" t="e">
        <f t="shared" si="21"/>
        <v>#DIV/0!</v>
      </c>
      <c r="T379" s="2"/>
      <c r="U379" s="2">
        <f>Datenblatt!$I$10</f>
        <v>63</v>
      </c>
      <c r="V379" s="2">
        <f>Datenblatt!$I$18</f>
        <v>62</v>
      </c>
      <c r="W379" s="2">
        <f>Datenblatt!$I$26</f>
        <v>56</v>
      </c>
      <c r="X379" s="2">
        <f>Datenblatt!$I$34</f>
        <v>58</v>
      </c>
      <c r="Y379" s="7" t="e">
        <f t="shared" si="22"/>
        <v>#DIV/0!</v>
      </c>
      <c r="AA379" s="2">
        <f>Datenblatt!$I$5</f>
        <v>73</v>
      </c>
      <c r="AB379">
        <f>Datenblatt!$I$13</f>
        <v>80</v>
      </c>
      <c r="AC379">
        <f>Datenblatt!$I$21</f>
        <v>80</v>
      </c>
      <c r="AD379">
        <f>Datenblatt!$I$29</f>
        <v>71</v>
      </c>
      <c r="AE379">
        <f>Datenblatt!$I$37</f>
        <v>75</v>
      </c>
      <c r="AF379" s="7" t="e">
        <f t="shared" si="23"/>
        <v>#DIV/0!</v>
      </c>
    </row>
    <row r="380" spans="11:32" ht="18.75" x14ac:dyDescent="0.3">
      <c r="K380" s="3" t="e">
        <f>IF(AND($C380=13,Datenblatt!M380&lt;Datenblatt!$S$3),0,IF(AND($C380=14,Datenblatt!M380&lt;Datenblatt!$S$4),0,IF(AND($C380=15,Datenblatt!M380&lt;Datenblatt!$S$5),0,IF(AND($C380=16,Datenblatt!M380&lt;Datenblatt!$S$6),0,IF(AND($C380=12,Datenblatt!M380&lt;Datenblatt!$S$7),0,IF(AND($C380=11,Datenblatt!M380&lt;Datenblatt!$S$8),0,IF(AND($C380=13,Datenblatt!M380&gt;Datenblatt!$R$3),100,IF(AND($C380=14,Datenblatt!M380&gt;Datenblatt!$R$4),100,IF(AND($C380=15,Datenblatt!M380&gt;Datenblatt!$R$5),100,IF(AND($C380=16,Datenblatt!M380&gt;Datenblatt!$R$6),100,IF(AND($C380=12,Datenblatt!M380&gt;Datenblatt!$R$7),100,IF(AND($C380=11,Datenblatt!M380&gt;Datenblatt!$R$8),100,IF(Übersicht!$C380=13,Datenblatt!$B$35*Datenblatt!M380^3+Datenblatt!$C$35*Datenblatt!M380^2+Datenblatt!$D$35*Datenblatt!M380+Datenblatt!$E$35,IF(Übersicht!$C380=14,Datenblatt!$B$36*Datenblatt!M380^3+Datenblatt!$C$36*Datenblatt!M380^2+Datenblatt!$D$36*Datenblatt!M380+Datenblatt!$E$36,IF(Übersicht!$C380=15,Datenblatt!$B$37*Datenblatt!M380^3+Datenblatt!$C$37*Datenblatt!M380^2+Datenblatt!$D$37*Datenblatt!M380+Datenblatt!$E$37,IF(Übersicht!$C380=16,Datenblatt!$B$38*Datenblatt!M380^3+Datenblatt!$C$38*Datenblatt!M380^2+Datenblatt!$D$38*Datenblatt!M380+Datenblatt!$E$38,IF(Übersicht!$C380=12,Datenblatt!$B$39*Datenblatt!M380^3+Datenblatt!$C$39*Datenblatt!M380^2+Datenblatt!$D$39*Datenblatt!M380+Datenblatt!$E$39,IF(Übersicht!$C380=11,Datenblatt!$B$40*Datenblatt!M380^3+Datenblatt!$C$40*Datenblatt!M380^2+Datenblatt!$D$40*Datenblatt!M380+Datenblatt!$E$40,0))))))))))))))))))</f>
        <v>#DIV/0!</v>
      </c>
      <c r="L380" s="3"/>
      <c r="M380" t="e">
        <f>IF(AND(Übersicht!$C380=13,Datenblatt!O380&lt;Datenblatt!$Y$3),0,IF(AND(Übersicht!$C380=14,Datenblatt!O380&lt;Datenblatt!$Y$4),0,IF(AND(Übersicht!$C380=15,Datenblatt!O380&lt;Datenblatt!$Y$5),0,IF(AND(Übersicht!$C380=16,Datenblatt!O380&lt;Datenblatt!$Y$6),0,IF(AND(Übersicht!$C380=12,Datenblatt!O380&lt;Datenblatt!$Y$7),0,IF(AND(Übersicht!$C380=11,Datenblatt!O380&lt;Datenblatt!$Y$8),0,IF(AND($C380=13,Datenblatt!O380&gt;Datenblatt!$X$3),100,IF(AND($C380=14,Datenblatt!O380&gt;Datenblatt!$X$4),100,IF(AND($C380=15,Datenblatt!O380&gt;Datenblatt!$X$5),100,IF(AND($C380=16,Datenblatt!O380&gt;Datenblatt!$X$6),100,IF(AND($C380=12,Datenblatt!O380&gt;Datenblatt!$X$7),100,IF(AND($C380=11,Datenblatt!O380&gt;Datenblatt!$X$8),100,IF(Übersicht!$C380=13,Datenblatt!$B$11*Datenblatt!O380^3+Datenblatt!$C$11*Datenblatt!O380^2+Datenblatt!$D$11*Datenblatt!O380+Datenblatt!$E$11,IF(Übersicht!$C380=14,Datenblatt!$B$12*Datenblatt!O380^3+Datenblatt!$C$12*Datenblatt!O380^2+Datenblatt!$D$12*Datenblatt!O380+Datenblatt!$E$12,IF(Übersicht!$C380=15,Datenblatt!$B$13*Datenblatt!O380^3+Datenblatt!$C$13*Datenblatt!O380^2+Datenblatt!$D$13*Datenblatt!O380+Datenblatt!$E$13,IF(Übersicht!$C380=16,Datenblatt!$B$14*Datenblatt!O380^3+Datenblatt!$C$14*Datenblatt!O380^2+Datenblatt!$D$14*Datenblatt!O380+Datenblatt!$E$14,IF(Übersicht!$C380=12,Datenblatt!$B$15*Datenblatt!O380^3+Datenblatt!$C$15*Datenblatt!O380^2+Datenblatt!$D$15*Datenblatt!O380+Datenblatt!$E$15,IF(Übersicht!$C380=11,Datenblatt!$B$16*Datenblatt!O380^3+Datenblatt!$C$16*Datenblatt!O380^2+Datenblatt!$D$16*Datenblatt!O380+Datenblatt!$E$16,0))))))))))))))))))</f>
        <v>#DIV/0!</v>
      </c>
      <c r="N380">
        <f>IF(AND($C380=13,H380&lt;Datenblatt!$AA$3),0,IF(AND($C380=14,H380&lt;Datenblatt!$AA$4),0,IF(AND($C380=15,H380&lt;Datenblatt!$AA$5),0,IF(AND($C380=16,H380&lt;Datenblatt!$AA$6),0,IF(AND($C380=12,H380&lt;Datenblatt!$AA$7),0,IF(AND($C380=11,H380&lt;Datenblatt!$AA$8),0,IF(AND($C380=13,H380&gt;Datenblatt!$Z$3),100,IF(AND($C380=14,H380&gt;Datenblatt!$Z$4),100,IF(AND($C380=15,H380&gt;Datenblatt!$Z$5),100,IF(AND($C380=16,H380&gt;Datenblatt!$Z$6),100,IF(AND($C380=12,H380&gt;Datenblatt!$Z$7),100,IF(AND($C380=11,H380&gt;Datenblatt!$Z$8),100,IF($C380=13,(Datenblatt!$B$19*Übersicht!H380^3)+(Datenblatt!$C$19*Übersicht!H380^2)+(Datenblatt!$D$19*Übersicht!H380)+Datenblatt!$E$19,IF($C380=14,(Datenblatt!$B$20*Übersicht!H380^3)+(Datenblatt!$C$20*Übersicht!H380^2)+(Datenblatt!$D$20*Übersicht!H380)+Datenblatt!$E$20,IF($C380=15,(Datenblatt!$B$21*Übersicht!H380^3)+(Datenblatt!$C$21*Übersicht!H380^2)+(Datenblatt!$D$21*Übersicht!H380)+Datenblatt!$E$21,IF($C380=16,(Datenblatt!$B$22*Übersicht!H380^3)+(Datenblatt!$C$22*Übersicht!H380^2)+(Datenblatt!$D$22*Übersicht!H380)+Datenblatt!$E$22,IF($C380=12,(Datenblatt!$B$23*Übersicht!H380^3)+(Datenblatt!$C$23*Übersicht!H380^2)+(Datenblatt!$D$23*Übersicht!H380)+Datenblatt!$E$23,IF($C380=11,(Datenblatt!$B$24*Übersicht!H380^3)+(Datenblatt!$C$24*Übersicht!H380^2)+(Datenblatt!$D$24*Übersicht!H380)+Datenblatt!$E$24,0))))))))))))))))))</f>
        <v>0</v>
      </c>
      <c r="O380">
        <f>IF(AND(I380="",C380=11),Datenblatt!$I$26,IF(AND(I380="",C380=12),Datenblatt!$I$26,IF(AND(I380="",C380=16),Datenblatt!$I$27,IF(AND(I380="",C380=15),Datenblatt!$I$26,IF(AND(I380="",C380=14),Datenblatt!$I$26,IF(AND(I380="",C380=13),Datenblatt!$I$26,IF(AND($C380=13,I380&gt;Datenblatt!$AC$3),0,IF(AND($C380=14,I380&gt;Datenblatt!$AC$4),0,IF(AND($C380=15,I380&gt;Datenblatt!$AC$5),0,IF(AND($C380=16,I380&gt;Datenblatt!$AC$6),0,IF(AND($C380=12,I380&gt;Datenblatt!$AC$7),0,IF(AND($C380=11,I380&gt;Datenblatt!$AC$8),0,IF(AND($C380=13,I380&lt;Datenblatt!$AB$3),100,IF(AND($C380=14,I380&lt;Datenblatt!$AB$4),100,IF(AND($C380=15,I380&lt;Datenblatt!$AB$5),100,IF(AND($C380=16,I380&lt;Datenblatt!$AB$6),100,IF(AND($C380=12,I380&lt;Datenblatt!$AB$7),100,IF(AND($C380=11,I380&lt;Datenblatt!$AB$8),100,IF($C380=13,(Datenblatt!$B$27*Übersicht!I380^3)+(Datenblatt!$C$27*Übersicht!I380^2)+(Datenblatt!$D$27*Übersicht!I380)+Datenblatt!$E$27,IF($C380=14,(Datenblatt!$B$28*Übersicht!I380^3)+(Datenblatt!$C$28*Übersicht!I380^2)+(Datenblatt!$D$28*Übersicht!I380)+Datenblatt!$E$28,IF($C380=15,(Datenblatt!$B$29*Übersicht!I380^3)+(Datenblatt!$C$29*Übersicht!I380^2)+(Datenblatt!$D$29*Übersicht!I380)+Datenblatt!$E$29,IF($C380=16,(Datenblatt!$B$30*Übersicht!I380^3)+(Datenblatt!$C$30*Übersicht!I380^2)+(Datenblatt!$D$30*Übersicht!I380)+Datenblatt!$E$30,IF($C380=12,(Datenblatt!$B$31*Übersicht!I380^3)+(Datenblatt!$C$31*Übersicht!I380^2)+(Datenblatt!$D$31*Übersicht!I380)+Datenblatt!$E$31,IF($C380=11,(Datenblatt!$B$32*Übersicht!I380^3)+(Datenblatt!$C$32*Übersicht!I380^2)+(Datenblatt!$D$32*Übersicht!I380)+Datenblatt!$E$32,0))))))))))))))))))))))))</f>
        <v>0</v>
      </c>
      <c r="P380">
        <f>IF(AND(I380="",C380=11),Datenblatt!$I$29,IF(AND(I380="",C380=12),Datenblatt!$I$29,IF(AND(I380="",C380=16),Datenblatt!$I$29,IF(AND(I380="",C380=15),Datenblatt!$I$29,IF(AND(I380="",C380=14),Datenblatt!$I$29,IF(AND(I380="",C380=13),Datenblatt!$I$29,IF(AND($C380=13,I380&gt;Datenblatt!$AC$3),0,IF(AND($C380=14,I380&gt;Datenblatt!$AC$4),0,IF(AND($C380=15,I380&gt;Datenblatt!$AC$5),0,IF(AND($C380=16,I380&gt;Datenblatt!$AC$6),0,IF(AND($C380=12,I380&gt;Datenblatt!$AC$7),0,IF(AND($C380=11,I380&gt;Datenblatt!$AC$8),0,IF(AND($C380=13,I380&lt;Datenblatt!$AB$3),100,IF(AND($C380=14,I380&lt;Datenblatt!$AB$4),100,IF(AND($C380=15,I380&lt;Datenblatt!$AB$5),100,IF(AND($C380=16,I380&lt;Datenblatt!$AB$6),100,IF(AND($C380=12,I380&lt;Datenblatt!$AB$7),100,IF(AND($C380=11,I380&lt;Datenblatt!$AB$8),100,IF($C380=13,(Datenblatt!$B$27*Übersicht!I380^3)+(Datenblatt!$C$27*Übersicht!I380^2)+(Datenblatt!$D$27*Übersicht!I380)+Datenblatt!$E$27,IF($C380=14,(Datenblatt!$B$28*Übersicht!I380^3)+(Datenblatt!$C$28*Übersicht!I380^2)+(Datenblatt!$D$28*Übersicht!I380)+Datenblatt!$E$28,IF($C380=15,(Datenblatt!$B$29*Übersicht!I380^3)+(Datenblatt!$C$29*Übersicht!I380^2)+(Datenblatt!$D$29*Übersicht!I380)+Datenblatt!$E$29,IF($C380=16,(Datenblatt!$B$30*Übersicht!I380^3)+(Datenblatt!$C$30*Übersicht!I380^2)+(Datenblatt!$D$30*Übersicht!I380)+Datenblatt!$E$30,IF($C380=12,(Datenblatt!$B$31*Übersicht!I380^3)+(Datenblatt!$C$31*Übersicht!I380^2)+(Datenblatt!$D$31*Übersicht!I380)+Datenblatt!$E$31,IF($C380=11,(Datenblatt!$B$32*Übersicht!I380^3)+(Datenblatt!$C$32*Übersicht!I380^2)+(Datenblatt!$D$32*Übersicht!I380)+Datenblatt!$E$32,0))))))))))))))))))))))))</f>
        <v>0</v>
      </c>
      <c r="Q380" s="2" t="e">
        <f t="shared" si="20"/>
        <v>#DIV/0!</v>
      </c>
      <c r="R380" s="2" t="e">
        <f t="shared" si="21"/>
        <v>#DIV/0!</v>
      </c>
      <c r="T380" s="2"/>
      <c r="U380" s="2">
        <f>Datenblatt!$I$10</f>
        <v>63</v>
      </c>
      <c r="V380" s="2">
        <f>Datenblatt!$I$18</f>
        <v>62</v>
      </c>
      <c r="W380" s="2">
        <f>Datenblatt!$I$26</f>
        <v>56</v>
      </c>
      <c r="X380" s="2">
        <f>Datenblatt!$I$34</f>
        <v>58</v>
      </c>
      <c r="Y380" s="7" t="e">
        <f t="shared" si="22"/>
        <v>#DIV/0!</v>
      </c>
      <c r="AA380" s="2">
        <f>Datenblatt!$I$5</f>
        <v>73</v>
      </c>
      <c r="AB380">
        <f>Datenblatt!$I$13</f>
        <v>80</v>
      </c>
      <c r="AC380">
        <f>Datenblatt!$I$21</f>
        <v>80</v>
      </c>
      <c r="AD380">
        <f>Datenblatt!$I$29</f>
        <v>71</v>
      </c>
      <c r="AE380">
        <f>Datenblatt!$I$37</f>
        <v>75</v>
      </c>
      <c r="AF380" s="7" t="e">
        <f t="shared" si="23"/>
        <v>#DIV/0!</v>
      </c>
    </row>
    <row r="381" spans="11:32" ht="18.75" x14ac:dyDescent="0.3">
      <c r="K381" s="3" t="e">
        <f>IF(AND($C381=13,Datenblatt!M381&lt;Datenblatt!$S$3),0,IF(AND($C381=14,Datenblatt!M381&lt;Datenblatt!$S$4),0,IF(AND($C381=15,Datenblatt!M381&lt;Datenblatt!$S$5),0,IF(AND($C381=16,Datenblatt!M381&lt;Datenblatt!$S$6),0,IF(AND($C381=12,Datenblatt!M381&lt;Datenblatt!$S$7),0,IF(AND($C381=11,Datenblatt!M381&lt;Datenblatt!$S$8),0,IF(AND($C381=13,Datenblatt!M381&gt;Datenblatt!$R$3),100,IF(AND($C381=14,Datenblatt!M381&gt;Datenblatt!$R$4),100,IF(AND($C381=15,Datenblatt!M381&gt;Datenblatt!$R$5),100,IF(AND($C381=16,Datenblatt!M381&gt;Datenblatt!$R$6),100,IF(AND($C381=12,Datenblatt!M381&gt;Datenblatt!$R$7),100,IF(AND($C381=11,Datenblatt!M381&gt;Datenblatt!$R$8),100,IF(Übersicht!$C381=13,Datenblatt!$B$35*Datenblatt!M381^3+Datenblatt!$C$35*Datenblatt!M381^2+Datenblatt!$D$35*Datenblatt!M381+Datenblatt!$E$35,IF(Übersicht!$C381=14,Datenblatt!$B$36*Datenblatt!M381^3+Datenblatt!$C$36*Datenblatt!M381^2+Datenblatt!$D$36*Datenblatt!M381+Datenblatt!$E$36,IF(Übersicht!$C381=15,Datenblatt!$B$37*Datenblatt!M381^3+Datenblatt!$C$37*Datenblatt!M381^2+Datenblatt!$D$37*Datenblatt!M381+Datenblatt!$E$37,IF(Übersicht!$C381=16,Datenblatt!$B$38*Datenblatt!M381^3+Datenblatt!$C$38*Datenblatt!M381^2+Datenblatt!$D$38*Datenblatt!M381+Datenblatt!$E$38,IF(Übersicht!$C381=12,Datenblatt!$B$39*Datenblatt!M381^3+Datenblatt!$C$39*Datenblatt!M381^2+Datenblatt!$D$39*Datenblatt!M381+Datenblatt!$E$39,IF(Übersicht!$C381=11,Datenblatt!$B$40*Datenblatt!M381^3+Datenblatt!$C$40*Datenblatt!M381^2+Datenblatt!$D$40*Datenblatt!M381+Datenblatt!$E$40,0))))))))))))))))))</f>
        <v>#DIV/0!</v>
      </c>
      <c r="L381" s="3"/>
      <c r="M381" t="e">
        <f>IF(AND(Übersicht!$C381=13,Datenblatt!O381&lt;Datenblatt!$Y$3),0,IF(AND(Übersicht!$C381=14,Datenblatt!O381&lt;Datenblatt!$Y$4),0,IF(AND(Übersicht!$C381=15,Datenblatt!O381&lt;Datenblatt!$Y$5),0,IF(AND(Übersicht!$C381=16,Datenblatt!O381&lt;Datenblatt!$Y$6),0,IF(AND(Übersicht!$C381=12,Datenblatt!O381&lt;Datenblatt!$Y$7),0,IF(AND(Übersicht!$C381=11,Datenblatt!O381&lt;Datenblatt!$Y$8),0,IF(AND($C381=13,Datenblatt!O381&gt;Datenblatt!$X$3),100,IF(AND($C381=14,Datenblatt!O381&gt;Datenblatt!$X$4),100,IF(AND($C381=15,Datenblatt!O381&gt;Datenblatt!$X$5),100,IF(AND($C381=16,Datenblatt!O381&gt;Datenblatt!$X$6),100,IF(AND($C381=12,Datenblatt!O381&gt;Datenblatt!$X$7),100,IF(AND($C381=11,Datenblatt!O381&gt;Datenblatt!$X$8),100,IF(Übersicht!$C381=13,Datenblatt!$B$11*Datenblatt!O381^3+Datenblatt!$C$11*Datenblatt!O381^2+Datenblatt!$D$11*Datenblatt!O381+Datenblatt!$E$11,IF(Übersicht!$C381=14,Datenblatt!$B$12*Datenblatt!O381^3+Datenblatt!$C$12*Datenblatt!O381^2+Datenblatt!$D$12*Datenblatt!O381+Datenblatt!$E$12,IF(Übersicht!$C381=15,Datenblatt!$B$13*Datenblatt!O381^3+Datenblatt!$C$13*Datenblatt!O381^2+Datenblatt!$D$13*Datenblatt!O381+Datenblatt!$E$13,IF(Übersicht!$C381=16,Datenblatt!$B$14*Datenblatt!O381^3+Datenblatt!$C$14*Datenblatt!O381^2+Datenblatt!$D$14*Datenblatt!O381+Datenblatt!$E$14,IF(Übersicht!$C381=12,Datenblatt!$B$15*Datenblatt!O381^3+Datenblatt!$C$15*Datenblatt!O381^2+Datenblatt!$D$15*Datenblatt!O381+Datenblatt!$E$15,IF(Übersicht!$C381=11,Datenblatt!$B$16*Datenblatt!O381^3+Datenblatt!$C$16*Datenblatt!O381^2+Datenblatt!$D$16*Datenblatt!O381+Datenblatt!$E$16,0))))))))))))))))))</f>
        <v>#DIV/0!</v>
      </c>
      <c r="N381">
        <f>IF(AND($C381=13,H381&lt;Datenblatt!$AA$3),0,IF(AND($C381=14,H381&lt;Datenblatt!$AA$4),0,IF(AND($C381=15,H381&lt;Datenblatt!$AA$5),0,IF(AND($C381=16,H381&lt;Datenblatt!$AA$6),0,IF(AND($C381=12,H381&lt;Datenblatt!$AA$7),0,IF(AND($C381=11,H381&lt;Datenblatt!$AA$8),0,IF(AND($C381=13,H381&gt;Datenblatt!$Z$3),100,IF(AND($C381=14,H381&gt;Datenblatt!$Z$4),100,IF(AND($C381=15,H381&gt;Datenblatt!$Z$5),100,IF(AND($C381=16,H381&gt;Datenblatt!$Z$6),100,IF(AND($C381=12,H381&gt;Datenblatt!$Z$7),100,IF(AND($C381=11,H381&gt;Datenblatt!$Z$8),100,IF($C381=13,(Datenblatt!$B$19*Übersicht!H381^3)+(Datenblatt!$C$19*Übersicht!H381^2)+(Datenblatt!$D$19*Übersicht!H381)+Datenblatt!$E$19,IF($C381=14,(Datenblatt!$B$20*Übersicht!H381^3)+(Datenblatt!$C$20*Übersicht!H381^2)+(Datenblatt!$D$20*Übersicht!H381)+Datenblatt!$E$20,IF($C381=15,(Datenblatt!$B$21*Übersicht!H381^3)+(Datenblatt!$C$21*Übersicht!H381^2)+(Datenblatt!$D$21*Übersicht!H381)+Datenblatt!$E$21,IF($C381=16,(Datenblatt!$B$22*Übersicht!H381^3)+(Datenblatt!$C$22*Übersicht!H381^2)+(Datenblatt!$D$22*Übersicht!H381)+Datenblatt!$E$22,IF($C381=12,(Datenblatt!$B$23*Übersicht!H381^3)+(Datenblatt!$C$23*Übersicht!H381^2)+(Datenblatt!$D$23*Übersicht!H381)+Datenblatt!$E$23,IF($C381=11,(Datenblatt!$B$24*Übersicht!H381^3)+(Datenblatt!$C$24*Übersicht!H381^2)+(Datenblatt!$D$24*Übersicht!H381)+Datenblatt!$E$24,0))))))))))))))))))</f>
        <v>0</v>
      </c>
      <c r="O381">
        <f>IF(AND(I381="",C381=11),Datenblatt!$I$26,IF(AND(I381="",C381=12),Datenblatt!$I$26,IF(AND(I381="",C381=16),Datenblatt!$I$27,IF(AND(I381="",C381=15),Datenblatt!$I$26,IF(AND(I381="",C381=14),Datenblatt!$I$26,IF(AND(I381="",C381=13),Datenblatt!$I$26,IF(AND($C381=13,I381&gt;Datenblatt!$AC$3),0,IF(AND($C381=14,I381&gt;Datenblatt!$AC$4),0,IF(AND($C381=15,I381&gt;Datenblatt!$AC$5),0,IF(AND($C381=16,I381&gt;Datenblatt!$AC$6),0,IF(AND($C381=12,I381&gt;Datenblatt!$AC$7),0,IF(AND($C381=11,I381&gt;Datenblatt!$AC$8),0,IF(AND($C381=13,I381&lt;Datenblatt!$AB$3),100,IF(AND($C381=14,I381&lt;Datenblatt!$AB$4),100,IF(AND($C381=15,I381&lt;Datenblatt!$AB$5),100,IF(AND($C381=16,I381&lt;Datenblatt!$AB$6),100,IF(AND($C381=12,I381&lt;Datenblatt!$AB$7),100,IF(AND($C381=11,I381&lt;Datenblatt!$AB$8),100,IF($C381=13,(Datenblatt!$B$27*Übersicht!I381^3)+(Datenblatt!$C$27*Übersicht!I381^2)+(Datenblatt!$D$27*Übersicht!I381)+Datenblatt!$E$27,IF($C381=14,(Datenblatt!$B$28*Übersicht!I381^3)+(Datenblatt!$C$28*Übersicht!I381^2)+(Datenblatt!$D$28*Übersicht!I381)+Datenblatt!$E$28,IF($C381=15,(Datenblatt!$B$29*Übersicht!I381^3)+(Datenblatt!$C$29*Übersicht!I381^2)+(Datenblatt!$D$29*Übersicht!I381)+Datenblatt!$E$29,IF($C381=16,(Datenblatt!$B$30*Übersicht!I381^3)+(Datenblatt!$C$30*Übersicht!I381^2)+(Datenblatt!$D$30*Übersicht!I381)+Datenblatt!$E$30,IF($C381=12,(Datenblatt!$B$31*Übersicht!I381^3)+(Datenblatt!$C$31*Übersicht!I381^2)+(Datenblatt!$D$31*Übersicht!I381)+Datenblatt!$E$31,IF($C381=11,(Datenblatt!$B$32*Übersicht!I381^3)+(Datenblatt!$C$32*Übersicht!I381^2)+(Datenblatt!$D$32*Übersicht!I381)+Datenblatt!$E$32,0))))))))))))))))))))))))</f>
        <v>0</v>
      </c>
      <c r="P381">
        <f>IF(AND(I381="",C381=11),Datenblatt!$I$29,IF(AND(I381="",C381=12),Datenblatt!$I$29,IF(AND(I381="",C381=16),Datenblatt!$I$29,IF(AND(I381="",C381=15),Datenblatt!$I$29,IF(AND(I381="",C381=14),Datenblatt!$I$29,IF(AND(I381="",C381=13),Datenblatt!$I$29,IF(AND($C381=13,I381&gt;Datenblatt!$AC$3),0,IF(AND($C381=14,I381&gt;Datenblatt!$AC$4),0,IF(AND($C381=15,I381&gt;Datenblatt!$AC$5),0,IF(AND($C381=16,I381&gt;Datenblatt!$AC$6),0,IF(AND($C381=12,I381&gt;Datenblatt!$AC$7),0,IF(AND($C381=11,I381&gt;Datenblatt!$AC$8),0,IF(AND($C381=13,I381&lt;Datenblatt!$AB$3),100,IF(AND($C381=14,I381&lt;Datenblatt!$AB$4),100,IF(AND($C381=15,I381&lt;Datenblatt!$AB$5),100,IF(AND($C381=16,I381&lt;Datenblatt!$AB$6),100,IF(AND($C381=12,I381&lt;Datenblatt!$AB$7),100,IF(AND($C381=11,I381&lt;Datenblatt!$AB$8),100,IF($C381=13,(Datenblatt!$B$27*Übersicht!I381^3)+(Datenblatt!$C$27*Übersicht!I381^2)+(Datenblatt!$D$27*Übersicht!I381)+Datenblatt!$E$27,IF($C381=14,(Datenblatt!$B$28*Übersicht!I381^3)+(Datenblatt!$C$28*Übersicht!I381^2)+(Datenblatt!$D$28*Übersicht!I381)+Datenblatt!$E$28,IF($C381=15,(Datenblatt!$B$29*Übersicht!I381^3)+(Datenblatt!$C$29*Übersicht!I381^2)+(Datenblatt!$D$29*Übersicht!I381)+Datenblatt!$E$29,IF($C381=16,(Datenblatt!$B$30*Übersicht!I381^3)+(Datenblatt!$C$30*Übersicht!I381^2)+(Datenblatt!$D$30*Übersicht!I381)+Datenblatt!$E$30,IF($C381=12,(Datenblatt!$B$31*Übersicht!I381^3)+(Datenblatt!$C$31*Übersicht!I381^2)+(Datenblatt!$D$31*Übersicht!I381)+Datenblatt!$E$31,IF($C381=11,(Datenblatt!$B$32*Übersicht!I381^3)+(Datenblatt!$C$32*Übersicht!I381^2)+(Datenblatt!$D$32*Übersicht!I381)+Datenblatt!$E$32,0))))))))))))))))))))))))</f>
        <v>0</v>
      </c>
      <c r="Q381" s="2" t="e">
        <f t="shared" si="20"/>
        <v>#DIV/0!</v>
      </c>
      <c r="R381" s="2" t="e">
        <f t="shared" si="21"/>
        <v>#DIV/0!</v>
      </c>
      <c r="T381" s="2"/>
      <c r="U381" s="2">
        <f>Datenblatt!$I$10</f>
        <v>63</v>
      </c>
      <c r="V381" s="2">
        <f>Datenblatt!$I$18</f>
        <v>62</v>
      </c>
      <c r="W381" s="2">
        <f>Datenblatt!$I$26</f>
        <v>56</v>
      </c>
      <c r="X381" s="2">
        <f>Datenblatt!$I$34</f>
        <v>58</v>
      </c>
      <c r="Y381" s="7" t="e">
        <f t="shared" si="22"/>
        <v>#DIV/0!</v>
      </c>
      <c r="AA381" s="2">
        <f>Datenblatt!$I$5</f>
        <v>73</v>
      </c>
      <c r="AB381">
        <f>Datenblatt!$I$13</f>
        <v>80</v>
      </c>
      <c r="AC381">
        <f>Datenblatt!$I$21</f>
        <v>80</v>
      </c>
      <c r="AD381">
        <f>Datenblatt!$I$29</f>
        <v>71</v>
      </c>
      <c r="AE381">
        <f>Datenblatt!$I$37</f>
        <v>75</v>
      </c>
      <c r="AF381" s="7" t="e">
        <f t="shared" si="23"/>
        <v>#DIV/0!</v>
      </c>
    </row>
    <row r="382" spans="11:32" ht="18.75" x14ac:dyDescent="0.3">
      <c r="K382" s="3" t="e">
        <f>IF(AND($C382=13,Datenblatt!M382&lt;Datenblatt!$S$3),0,IF(AND($C382=14,Datenblatt!M382&lt;Datenblatt!$S$4),0,IF(AND($C382=15,Datenblatt!M382&lt;Datenblatt!$S$5),0,IF(AND($C382=16,Datenblatt!M382&lt;Datenblatt!$S$6),0,IF(AND($C382=12,Datenblatt!M382&lt;Datenblatt!$S$7),0,IF(AND($C382=11,Datenblatt!M382&lt;Datenblatt!$S$8),0,IF(AND($C382=13,Datenblatt!M382&gt;Datenblatt!$R$3),100,IF(AND($C382=14,Datenblatt!M382&gt;Datenblatt!$R$4),100,IF(AND($C382=15,Datenblatt!M382&gt;Datenblatt!$R$5),100,IF(AND($C382=16,Datenblatt!M382&gt;Datenblatt!$R$6),100,IF(AND($C382=12,Datenblatt!M382&gt;Datenblatt!$R$7),100,IF(AND($C382=11,Datenblatt!M382&gt;Datenblatt!$R$8),100,IF(Übersicht!$C382=13,Datenblatt!$B$35*Datenblatt!M382^3+Datenblatt!$C$35*Datenblatt!M382^2+Datenblatt!$D$35*Datenblatt!M382+Datenblatt!$E$35,IF(Übersicht!$C382=14,Datenblatt!$B$36*Datenblatt!M382^3+Datenblatt!$C$36*Datenblatt!M382^2+Datenblatt!$D$36*Datenblatt!M382+Datenblatt!$E$36,IF(Übersicht!$C382=15,Datenblatt!$B$37*Datenblatt!M382^3+Datenblatt!$C$37*Datenblatt!M382^2+Datenblatt!$D$37*Datenblatt!M382+Datenblatt!$E$37,IF(Übersicht!$C382=16,Datenblatt!$B$38*Datenblatt!M382^3+Datenblatt!$C$38*Datenblatt!M382^2+Datenblatt!$D$38*Datenblatt!M382+Datenblatt!$E$38,IF(Übersicht!$C382=12,Datenblatt!$B$39*Datenblatt!M382^3+Datenblatt!$C$39*Datenblatt!M382^2+Datenblatt!$D$39*Datenblatt!M382+Datenblatt!$E$39,IF(Übersicht!$C382=11,Datenblatt!$B$40*Datenblatt!M382^3+Datenblatt!$C$40*Datenblatt!M382^2+Datenblatt!$D$40*Datenblatt!M382+Datenblatt!$E$40,0))))))))))))))))))</f>
        <v>#DIV/0!</v>
      </c>
      <c r="L382" s="3"/>
      <c r="M382" t="e">
        <f>IF(AND(Übersicht!$C382=13,Datenblatt!O382&lt;Datenblatt!$Y$3),0,IF(AND(Übersicht!$C382=14,Datenblatt!O382&lt;Datenblatt!$Y$4),0,IF(AND(Übersicht!$C382=15,Datenblatt!O382&lt;Datenblatt!$Y$5),0,IF(AND(Übersicht!$C382=16,Datenblatt!O382&lt;Datenblatt!$Y$6),0,IF(AND(Übersicht!$C382=12,Datenblatt!O382&lt;Datenblatt!$Y$7),0,IF(AND(Übersicht!$C382=11,Datenblatt!O382&lt;Datenblatt!$Y$8),0,IF(AND($C382=13,Datenblatt!O382&gt;Datenblatt!$X$3),100,IF(AND($C382=14,Datenblatt!O382&gt;Datenblatt!$X$4),100,IF(AND($C382=15,Datenblatt!O382&gt;Datenblatt!$X$5),100,IF(AND($C382=16,Datenblatt!O382&gt;Datenblatt!$X$6),100,IF(AND($C382=12,Datenblatt!O382&gt;Datenblatt!$X$7),100,IF(AND($C382=11,Datenblatt!O382&gt;Datenblatt!$X$8),100,IF(Übersicht!$C382=13,Datenblatt!$B$11*Datenblatt!O382^3+Datenblatt!$C$11*Datenblatt!O382^2+Datenblatt!$D$11*Datenblatt!O382+Datenblatt!$E$11,IF(Übersicht!$C382=14,Datenblatt!$B$12*Datenblatt!O382^3+Datenblatt!$C$12*Datenblatt!O382^2+Datenblatt!$D$12*Datenblatt!O382+Datenblatt!$E$12,IF(Übersicht!$C382=15,Datenblatt!$B$13*Datenblatt!O382^3+Datenblatt!$C$13*Datenblatt!O382^2+Datenblatt!$D$13*Datenblatt!O382+Datenblatt!$E$13,IF(Übersicht!$C382=16,Datenblatt!$B$14*Datenblatt!O382^3+Datenblatt!$C$14*Datenblatt!O382^2+Datenblatt!$D$14*Datenblatt!O382+Datenblatt!$E$14,IF(Übersicht!$C382=12,Datenblatt!$B$15*Datenblatt!O382^3+Datenblatt!$C$15*Datenblatt!O382^2+Datenblatt!$D$15*Datenblatt!O382+Datenblatt!$E$15,IF(Übersicht!$C382=11,Datenblatt!$B$16*Datenblatt!O382^3+Datenblatt!$C$16*Datenblatt!O382^2+Datenblatt!$D$16*Datenblatt!O382+Datenblatt!$E$16,0))))))))))))))))))</f>
        <v>#DIV/0!</v>
      </c>
      <c r="N382">
        <f>IF(AND($C382=13,H382&lt;Datenblatt!$AA$3),0,IF(AND($C382=14,H382&lt;Datenblatt!$AA$4),0,IF(AND($C382=15,H382&lt;Datenblatt!$AA$5),0,IF(AND($C382=16,H382&lt;Datenblatt!$AA$6),0,IF(AND($C382=12,H382&lt;Datenblatt!$AA$7),0,IF(AND($C382=11,H382&lt;Datenblatt!$AA$8),0,IF(AND($C382=13,H382&gt;Datenblatt!$Z$3),100,IF(AND($C382=14,H382&gt;Datenblatt!$Z$4),100,IF(AND($C382=15,H382&gt;Datenblatt!$Z$5),100,IF(AND($C382=16,H382&gt;Datenblatt!$Z$6),100,IF(AND($C382=12,H382&gt;Datenblatt!$Z$7),100,IF(AND($C382=11,H382&gt;Datenblatt!$Z$8),100,IF($C382=13,(Datenblatt!$B$19*Übersicht!H382^3)+(Datenblatt!$C$19*Übersicht!H382^2)+(Datenblatt!$D$19*Übersicht!H382)+Datenblatt!$E$19,IF($C382=14,(Datenblatt!$B$20*Übersicht!H382^3)+(Datenblatt!$C$20*Übersicht!H382^2)+(Datenblatt!$D$20*Übersicht!H382)+Datenblatt!$E$20,IF($C382=15,(Datenblatt!$B$21*Übersicht!H382^3)+(Datenblatt!$C$21*Übersicht!H382^2)+(Datenblatt!$D$21*Übersicht!H382)+Datenblatt!$E$21,IF($C382=16,(Datenblatt!$B$22*Übersicht!H382^3)+(Datenblatt!$C$22*Übersicht!H382^2)+(Datenblatt!$D$22*Übersicht!H382)+Datenblatt!$E$22,IF($C382=12,(Datenblatt!$B$23*Übersicht!H382^3)+(Datenblatt!$C$23*Übersicht!H382^2)+(Datenblatt!$D$23*Übersicht!H382)+Datenblatt!$E$23,IF($C382=11,(Datenblatt!$B$24*Übersicht!H382^3)+(Datenblatt!$C$24*Übersicht!H382^2)+(Datenblatt!$D$24*Übersicht!H382)+Datenblatt!$E$24,0))))))))))))))))))</f>
        <v>0</v>
      </c>
      <c r="O382">
        <f>IF(AND(I382="",C382=11),Datenblatt!$I$26,IF(AND(I382="",C382=12),Datenblatt!$I$26,IF(AND(I382="",C382=16),Datenblatt!$I$27,IF(AND(I382="",C382=15),Datenblatt!$I$26,IF(AND(I382="",C382=14),Datenblatt!$I$26,IF(AND(I382="",C382=13),Datenblatt!$I$26,IF(AND($C382=13,I382&gt;Datenblatt!$AC$3),0,IF(AND($C382=14,I382&gt;Datenblatt!$AC$4),0,IF(AND($C382=15,I382&gt;Datenblatt!$AC$5),0,IF(AND($C382=16,I382&gt;Datenblatt!$AC$6),0,IF(AND($C382=12,I382&gt;Datenblatt!$AC$7),0,IF(AND($C382=11,I382&gt;Datenblatt!$AC$8),0,IF(AND($C382=13,I382&lt;Datenblatt!$AB$3),100,IF(AND($C382=14,I382&lt;Datenblatt!$AB$4),100,IF(AND($C382=15,I382&lt;Datenblatt!$AB$5),100,IF(AND($C382=16,I382&lt;Datenblatt!$AB$6),100,IF(AND($C382=12,I382&lt;Datenblatt!$AB$7),100,IF(AND($C382=11,I382&lt;Datenblatt!$AB$8),100,IF($C382=13,(Datenblatt!$B$27*Übersicht!I382^3)+(Datenblatt!$C$27*Übersicht!I382^2)+(Datenblatt!$D$27*Übersicht!I382)+Datenblatt!$E$27,IF($C382=14,(Datenblatt!$B$28*Übersicht!I382^3)+(Datenblatt!$C$28*Übersicht!I382^2)+(Datenblatt!$D$28*Übersicht!I382)+Datenblatt!$E$28,IF($C382=15,(Datenblatt!$B$29*Übersicht!I382^3)+(Datenblatt!$C$29*Übersicht!I382^2)+(Datenblatt!$D$29*Übersicht!I382)+Datenblatt!$E$29,IF($C382=16,(Datenblatt!$B$30*Übersicht!I382^3)+(Datenblatt!$C$30*Übersicht!I382^2)+(Datenblatt!$D$30*Übersicht!I382)+Datenblatt!$E$30,IF($C382=12,(Datenblatt!$B$31*Übersicht!I382^3)+(Datenblatt!$C$31*Übersicht!I382^2)+(Datenblatt!$D$31*Übersicht!I382)+Datenblatt!$E$31,IF($C382=11,(Datenblatt!$B$32*Übersicht!I382^3)+(Datenblatt!$C$32*Übersicht!I382^2)+(Datenblatt!$D$32*Übersicht!I382)+Datenblatt!$E$32,0))))))))))))))))))))))))</f>
        <v>0</v>
      </c>
      <c r="P382">
        <f>IF(AND(I382="",C382=11),Datenblatt!$I$29,IF(AND(I382="",C382=12),Datenblatt!$I$29,IF(AND(I382="",C382=16),Datenblatt!$I$29,IF(AND(I382="",C382=15),Datenblatt!$I$29,IF(AND(I382="",C382=14),Datenblatt!$I$29,IF(AND(I382="",C382=13),Datenblatt!$I$29,IF(AND($C382=13,I382&gt;Datenblatt!$AC$3),0,IF(AND($C382=14,I382&gt;Datenblatt!$AC$4),0,IF(AND($C382=15,I382&gt;Datenblatt!$AC$5),0,IF(AND($C382=16,I382&gt;Datenblatt!$AC$6),0,IF(AND($C382=12,I382&gt;Datenblatt!$AC$7),0,IF(AND($C382=11,I382&gt;Datenblatt!$AC$8),0,IF(AND($C382=13,I382&lt;Datenblatt!$AB$3),100,IF(AND($C382=14,I382&lt;Datenblatt!$AB$4),100,IF(AND($C382=15,I382&lt;Datenblatt!$AB$5),100,IF(AND($C382=16,I382&lt;Datenblatt!$AB$6),100,IF(AND($C382=12,I382&lt;Datenblatt!$AB$7),100,IF(AND($C382=11,I382&lt;Datenblatt!$AB$8),100,IF($C382=13,(Datenblatt!$B$27*Übersicht!I382^3)+(Datenblatt!$C$27*Übersicht!I382^2)+(Datenblatt!$D$27*Übersicht!I382)+Datenblatt!$E$27,IF($C382=14,(Datenblatt!$B$28*Übersicht!I382^3)+(Datenblatt!$C$28*Übersicht!I382^2)+(Datenblatt!$D$28*Übersicht!I382)+Datenblatt!$E$28,IF($C382=15,(Datenblatt!$B$29*Übersicht!I382^3)+(Datenblatt!$C$29*Übersicht!I382^2)+(Datenblatt!$D$29*Übersicht!I382)+Datenblatt!$E$29,IF($C382=16,(Datenblatt!$B$30*Übersicht!I382^3)+(Datenblatt!$C$30*Übersicht!I382^2)+(Datenblatt!$D$30*Übersicht!I382)+Datenblatt!$E$30,IF($C382=12,(Datenblatt!$B$31*Übersicht!I382^3)+(Datenblatt!$C$31*Übersicht!I382^2)+(Datenblatt!$D$31*Übersicht!I382)+Datenblatt!$E$31,IF($C382=11,(Datenblatt!$B$32*Übersicht!I382^3)+(Datenblatt!$C$32*Übersicht!I382^2)+(Datenblatt!$D$32*Übersicht!I382)+Datenblatt!$E$32,0))))))))))))))))))))))))</f>
        <v>0</v>
      </c>
      <c r="Q382" s="2" t="e">
        <f t="shared" si="20"/>
        <v>#DIV/0!</v>
      </c>
      <c r="R382" s="2" t="e">
        <f t="shared" si="21"/>
        <v>#DIV/0!</v>
      </c>
      <c r="T382" s="2"/>
      <c r="U382" s="2">
        <f>Datenblatt!$I$10</f>
        <v>63</v>
      </c>
      <c r="V382" s="2">
        <f>Datenblatt!$I$18</f>
        <v>62</v>
      </c>
      <c r="W382" s="2">
        <f>Datenblatt!$I$26</f>
        <v>56</v>
      </c>
      <c r="X382" s="2">
        <f>Datenblatt!$I$34</f>
        <v>58</v>
      </c>
      <c r="Y382" s="7" t="e">
        <f t="shared" si="22"/>
        <v>#DIV/0!</v>
      </c>
      <c r="AA382" s="2">
        <f>Datenblatt!$I$5</f>
        <v>73</v>
      </c>
      <c r="AB382">
        <f>Datenblatt!$I$13</f>
        <v>80</v>
      </c>
      <c r="AC382">
        <f>Datenblatt!$I$21</f>
        <v>80</v>
      </c>
      <c r="AD382">
        <f>Datenblatt!$I$29</f>
        <v>71</v>
      </c>
      <c r="AE382">
        <f>Datenblatt!$I$37</f>
        <v>75</v>
      </c>
      <c r="AF382" s="7" t="e">
        <f t="shared" si="23"/>
        <v>#DIV/0!</v>
      </c>
    </row>
    <row r="383" spans="11:32" ht="18.75" x14ac:dyDescent="0.3">
      <c r="K383" s="3" t="e">
        <f>IF(AND($C383=13,Datenblatt!M383&lt;Datenblatt!$S$3),0,IF(AND($C383=14,Datenblatt!M383&lt;Datenblatt!$S$4),0,IF(AND($C383=15,Datenblatt!M383&lt;Datenblatt!$S$5),0,IF(AND($C383=16,Datenblatt!M383&lt;Datenblatt!$S$6),0,IF(AND($C383=12,Datenblatt!M383&lt;Datenblatt!$S$7),0,IF(AND($C383=11,Datenblatt!M383&lt;Datenblatt!$S$8),0,IF(AND($C383=13,Datenblatt!M383&gt;Datenblatt!$R$3),100,IF(AND($C383=14,Datenblatt!M383&gt;Datenblatt!$R$4),100,IF(AND($C383=15,Datenblatt!M383&gt;Datenblatt!$R$5),100,IF(AND($C383=16,Datenblatt!M383&gt;Datenblatt!$R$6),100,IF(AND($C383=12,Datenblatt!M383&gt;Datenblatt!$R$7),100,IF(AND($C383=11,Datenblatt!M383&gt;Datenblatt!$R$8),100,IF(Übersicht!$C383=13,Datenblatt!$B$35*Datenblatt!M383^3+Datenblatt!$C$35*Datenblatt!M383^2+Datenblatt!$D$35*Datenblatt!M383+Datenblatt!$E$35,IF(Übersicht!$C383=14,Datenblatt!$B$36*Datenblatt!M383^3+Datenblatt!$C$36*Datenblatt!M383^2+Datenblatt!$D$36*Datenblatt!M383+Datenblatt!$E$36,IF(Übersicht!$C383=15,Datenblatt!$B$37*Datenblatt!M383^3+Datenblatt!$C$37*Datenblatt!M383^2+Datenblatt!$D$37*Datenblatt!M383+Datenblatt!$E$37,IF(Übersicht!$C383=16,Datenblatt!$B$38*Datenblatt!M383^3+Datenblatt!$C$38*Datenblatt!M383^2+Datenblatt!$D$38*Datenblatt!M383+Datenblatt!$E$38,IF(Übersicht!$C383=12,Datenblatt!$B$39*Datenblatt!M383^3+Datenblatt!$C$39*Datenblatt!M383^2+Datenblatt!$D$39*Datenblatt!M383+Datenblatt!$E$39,IF(Übersicht!$C383=11,Datenblatt!$B$40*Datenblatt!M383^3+Datenblatt!$C$40*Datenblatt!M383^2+Datenblatt!$D$40*Datenblatt!M383+Datenblatt!$E$40,0))))))))))))))))))</f>
        <v>#DIV/0!</v>
      </c>
      <c r="L383" s="3"/>
      <c r="M383" t="e">
        <f>IF(AND(Übersicht!$C383=13,Datenblatt!O383&lt;Datenblatt!$Y$3),0,IF(AND(Übersicht!$C383=14,Datenblatt!O383&lt;Datenblatt!$Y$4),0,IF(AND(Übersicht!$C383=15,Datenblatt!O383&lt;Datenblatt!$Y$5),0,IF(AND(Übersicht!$C383=16,Datenblatt!O383&lt;Datenblatt!$Y$6),0,IF(AND(Übersicht!$C383=12,Datenblatt!O383&lt;Datenblatt!$Y$7),0,IF(AND(Übersicht!$C383=11,Datenblatt!O383&lt;Datenblatt!$Y$8),0,IF(AND($C383=13,Datenblatt!O383&gt;Datenblatt!$X$3),100,IF(AND($C383=14,Datenblatt!O383&gt;Datenblatt!$X$4),100,IF(AND($C383=15,Datenblatt!O383&gt;Datenblatt!$X$5),100,IF(AND($C383=16,Datenblatt!O383&gt;Datenblatt!$X$6),100,IF(AND($C383=12,Datenblatt!O383&gt;Datenblatt!$X$7),100,IF(AND($C383=11,Datenblatt!O383&gt;Datenblatt!$X$8),100,IF(Übersicht!$C383=13,Datenblatt!$B$11*Datenblatt!O383^3+Datenblatt!$C$11*Datenblatt!O383^2+Datenblatt!$D$11*Datenblatt!O383+Datenblatt!$E$11,IF(Übersicht!$C383=14,Datenblatt!$B$12*Datenblatt!O383^3+Datenblatt!$C$12*Datenblatt!O383^2+Datenblatt!$D$12*Datenblatt!O383+Datenblatt!$E$12,IF(Übersicht!$C383=15,Datenblatt!$B$13*Datenblatt!O383^3+Datenblatt!$C$13*Datenblatt!O383^2+Datenblatt!$D$13*Datenblatt!O383+Datenblatt!$E$13,IF(Übersicht!$C383=16,Datenblatt!$B$14*Datenblatt!O383^3+Datenblatt!$C$14*Datenblatt!O383^2+Datenblatt!$D$14*Datenblatt!O383+Datenblatt!$E$14,IF(Übersicht!$C383=12,Datenblatt!$B$15*Datenblatt!O383^3+Datenblatt!$C$15*Datenblatt!O383^2+Datenblatt!$D$15*Datenblatt!O383+Datenblatt!$E$15,IF(Übersicht!$C383=11,Datenblatt!$B$16*Datenblatt!O383^3+Datenblatt!$C$16*Datenblatt!O383^2+Datenblatt!$D$16*Datenblatt!O383+Datenblatt!$E$16,0))))))))))))))))))</f>
        <v>#DIV/0!</v>
      </c>
      <c r="N383">
        <f>IF(AND($C383=13,H383&lt;Datenblatt!$AA$3),0,IF(AND($C383=14,H383&lt;Datenblatt!$AA$4),0,IF(AND($C383=15,H383&lt;Datenblatt!$AA$5),0,IF(AND($C383=16,H383&lt;Datenblatt!$AA$6),0,IF(AND($C383=12,H383&lt;Datenblatt!$AA$7),0,IF(AND($C383=11,H383&lt;Datenblatt!$AA$8),0,IF(AND($C383=13,H383&gt;Datenblatt!$Z$3),100,IF(AND($C383=14,H383&gt;Datenblatt!$Z$4),100,IF(AND($C383=15,H383&gt;Datenblatt!$Z$5),100,IF(AND($C383=16,H383&gt;Datenblatt!$Z$6),100,IF(AND($C383=12,H383&gt;Datenblatt!$Z$7),100,IF(AND($C383=11,H383&gt;Datenblatt!$Z$8),100,IF($C383=13,(Datenblatt!$B$19*Übersicht!H383^3)+(Datenblatt!$C$19*Übersicht!H383^2)+(Datenblatt!$D$19*Übersicht!H383)+Datenblatt!$E$19,IF($C383=14,(Datenblatt!$B$20*Übersicht!H383^3)+(Datenblatt!$C$20*Übersicht!H383^2)+(Datenblatt!$D$20*Übersicht!H383)+Datenblatt!$E$20,IF($C383=15,(Datenblatt!$B$21*Übersicht!H383^3)+(Datenblatt!$C$21*Übersicht!H383^2)+(Datenblatt!$D$21*Übersicht!H383)+Datenblatt!$E$21,IF($C383=16,(Datenblatt!$B$22*Übersicht!H383^3)+(Datenblatt!$C$22*Übersicht!H383^2)+(Datenblatt!$D$22*Übersicht!H383)+Datenblatt!$E$22,IF($C383=12,(Datenblatt!$B$23*Übersicht!H383^3)+(Datenblatt!$C$23*Übersicht!H383^2)+(Datenblatt!$D$23*Übersicht!H383)+Datenblatt!$E$23,IF($C383=11,(Datenblatt!$B$24*Übersicht!H383^3)+(Datenblatt!$C$24*Übersicht!H383^2)+(Datenblatt!$D$24*Übersicht!H383)+Datenblatt!$E$24,0))))))))))))))))))</f>
        <v>0</v>
      </c>
      <c r="O383">
        <f>IF(AND(I383="",C383=11),Datenblatt!$I$26,IF(AND(I383="",C383=12),Datenblatt!$I$26,IF(AND(I383="",C383=16),Datenblatt!$I$27,IF(AND(I383="",C383=15),Datenblatt!$I$26,IF(AND(I383="",C383=14),Datenblatt!$I$26,IF(AND(I383="",C383=13),Datenblatt!$I$26,IF(AND($C383=13,I383&gt;Datenblatt!$AC$3),0,IF(AND($C383=14,I383&gt;Datenblatt!$AC$4),0,IF(AND($C383=15,I383&gt;Datenblatt!$AC$5),0,IF(AND($C383=16,I383&gt;Datenblatt!$AC$6),0,IF(AND($C383=12,I383&gt;Datenblatt!$AC$7),0,IF(AND($C383=11,I383&gt;Datenblatt!$AC$8),0,IF(AND($C383=13,I383&lt;Datenblatt!$AB$3),100,IF(AND($C383=14,I383&lt;Datenblatt!$AB$4),100,IF(AND($C383=15,I383&lt;Datenblatt!$AB$5),100,IF(AND($C383=16,I383&lt;Datenblatt!$AB$6),100,IF(AND($C383=12,I383&lt;Datenblatt!$AB$7),100,IF(AND($C383=11,I383&lt;Datenblatt!$AB$8),100,IF($C383=13,(Datenblatt!$B$27*Übersicht!I383^3)+(Datenblatt!$C$27*Übersicht!I383^2)+(Datenblatt!$D$27*Übersicht!I383)+Datenblatt!$E$27,IF($C383=14,(Datenblatt!$B$28*Übersicht!I383^3)+(Datenblatt!$C$28*Übersicht!I383^2)+(Datenblatt!$D$28*Übersicht!I383)+Datenblatt!$E$28,IF($C383=15,(Datenblatt!$B$29*Übersicht!I383^3)+(Datenblatt!$C$29*Übersicht!I383^2)+(Datenblatt!$D$29*Übersicht!I383)+Datenblatt!$E$29,IF($C383=16,(Datenblatt!$B$30*Übersicht!I383^3)+(Datenblatt!$C$30*Übersicht!I383^2)+(Datenblatt!$D$30*Übersicht!I383)+Datenblatt!$E$30,IF($C383=12,(Datenblatt!$B$31*Übersicht!I383^3)+(Datenblatt!$C$31*Übersicht!I383^2)+(Datenblatt!$D$31*Übersicht!I383)+Datenblatt!$E$31,IF($C383=11,(Datenblatt!$B$32*Übersicht!I383^3)+(Datenblatt!$C$32*Übersicht!I383^2)+(Datenblatt!$D$32*Übersicht!I383)+Datenblatt!$E$32,0))))))))))))))))))))))))</f>
        <v>0</v>
      </c>
      <c r="P383">
        <f>IF(AND(I383="",C383=11),Datenblatt!$I$29,IF(AND(I383="",C383=12),Datenblatt!$I$29,IF(AND(I383="",C383=16),Datenblatt!$I$29,IF(AND(I383="",C383=15),Datenblatt!$I$29,IF(AND(I383="",C383=14),Datenblatt!$I$29,IF(AND(I383="",C383=13),Datenblatt!$I$29,IF(AND($C383=13,I383&gt;Datenblatt!$AC$3),0,IF(AND($C383=14,I383&gt;Datenblatt!$AC$4),0,IF(AND($C383=15,I383&gt;Datenblatt!$AC$5),0,IF(AND($C383=16,I383&gt;Datenblatt!$AC$6),0,IF(AND($C383=12,I383&gt;Datenblatt!$AC$7),0,IF(AND($C383=11,I383&gt;Datenblatt!$AC$8),0,IF(AND($C383=13,I383&lt;Datenblatt!$AB$3),100,IF(AND($C383=14,I383&lt;Datenblatt!$AB$4),100,IF(AND($C383=15,I383&lt;Datenblatt!$AB$5),100,IF(AND($C383=16,I383&lt;Datenblatt!$AB$6),100,IF(AND($C383=12,I383&lt;Datenblatt!$AB$7),100,IF(AND($C383=11,I383&lt;Datenblatt!$AB$8),100,IF($C383=13,(Datenblatt!$B$27*Übersicht!I383^3)+(Datenblatt!$C$27*Übersicht!I383^2)+(Datenblatt!$D$27*Übersicht!I383)+Datenblatt!$E$27,IF($C383=14,(Datenblatt!$B$28*Übersicht!I383^3)+(Datenblatt!$C$28*Übersicht!I383^2)+(Datenblatt!$D$28*Übersicht!I383)+Datenblatt!$E$28,IF($C383=15,(Datenblatt!$B$29*Übersicht!I383^3)+(Datenblatt!$C$29*Übersicht!I383^2)+(Datenblatt!$D$29*Übersicht!I383)+Datenblatt!$E$29,IF($C383=16,(Datenblatt!$B$30*Übersicht!I383^3)+(Datenblatt!$C$30*Übersicht!I383^2)+(Datenblatt!$D$30*Übersicht!I383)+Datenblatt!$E$30,IF($C383=12,(Datenblatt!$B$31*Übersicht!I383^3)+(Datenblatt!$C$31*Übersicht!I383^2)+(Datenblatt!$D$31*Übersicht!I383)+Datenblatt!$E$31,IF($C383=11,(Datenblatt!$B$32*Übersicht!I383^3)+(Datenblatt!$C$32*Übersicht!I383^2)+(Datenblatt!$D$32*Übersicht!I383)+Datenblatt!$E$32,0))))))))))))))))))))))))</f>
        <v>0</v>
      </c>
      <c r="Q383" s="2" t="e">
        <f t="shared" si="20"/>
        <v>#DIV/0!</v>
      </c>
      <c r="R383" s="2" t="e">
        <f t="shared" si="21"/>
        <v>#DIV/0!</v>
      </c>
      <c r="T383" s="2"/>
      <c r="U383" s="2">
        <f>Datenblatt!$I$10</f>
        <v>63</v>
      </c>
      <c r="V383" s="2">
        <f>Datenblatt!$I$18</f>
        <v>62</v>
      </c>
      <c r="W383" s="2">
        <f>Datenblatt!$I$26</f>
        <v>56</v>
      </c>
      <c r="X383" s="2">
        <f>Datenblatt!$I$34</f>
        <v>58</v>
      </c>
      <c r="Y383" s="7" t="e">
        <f t="shared" si="22"/>
        <v>#DIV/0!</v>
      </c>
      <c r="AA383" s="2">
        <f>Datenblatt!$I$5</f>
        <v>73</v>
      </c>
      <c r="AB383">
        <f>Datenblatt!$I$13</f>
        <v>80</v>
      </c>
      <c r="AC383">
        <f>Datenblatt!$I$21</f>
        <v>80</v>
      </c>
      <c r="AD383">
        <f>Datenblatt!$I$29</f>
        <v>71</v>
      </c>
      <c r="AE383">
        <f>Datenblatt!$I$37</f>
        <v>75</v>
      </c>
      <c r="AF383" s="7" t="e">
        <f t="shared" si="23"/>
        <v>#DIV/0!</v>
      </c>
    </row>
    <row r="384" spans="11:32" ht="18.75" x14ac:dyDescent="0.3">
      <c r="K384" s="3" t="e">
        <f>IF(AND($C384=13,Datenblatt!M384&lt;Datenblatt!$S$3),0,IF(AND($C384=14,Datenblatt!M384&lt;Datenblatt!$S$4),0,IF(AND($C384=15,Datenblatt!M384&lt;Datenblatt!$S$5),0,IF(AND($C384=16,Datenblatt!M384&lt;Datenblatt!$S$6),0,IF(AND($C384=12,Datenblatt!M384&lt;Datenblatt!$S$7),0,IF(AND($C384=11,Datenblatt!M384&lt;Datenblatt!$S$8),0,IF(AND($C384=13,Datenblatt!M384&gt;Datenblatt!$R$3),100,IF(AND($C384=14,Datenblatt!M384&gt;Datenblatt!$R$4),100,IF(AND($C384=15,Datenblatt!M384&gt;Datenblatt!$R$5),100,IF(AND($C384=16,Datenblatt!M384&gt;Datenblatt!$R$6),100,IF(AND($C384=12,Datenblatt!M384&gt;Datenblatt!$R$7),100,IF(AND($C384=11,Datenblatt!M384&gt;Datenblatt!$R$8),100,IF(Übersicht!$C384=13,Datenblatt!$B$35*Datenblatt!M384^3+Datenblatt!$C$35*Datenblatt!M384^2+Datenblatt!$D$35*Datenblatt!M384+Datenblatt!$E$35,IF(Übersicht!$C384=14,Datenblatt!$B$36*Datenblatt!M384^3+Datenblatt!$C$36*Datenblatt!M384^2+Datenblatt!$D$36*Datenblatt!M384+Datenblatt!$E$36,IF(Übersicht!$C384=15,Datenblatt!$B$37*Datenblatt!M384^3+Datenblatt!$C$37*Datenblatt!M384^2+Datenblatt!$D$37*Datenblatt!M384+Datenblatt!$E$37,IF(Übersicht!$C384=16,Datenblatt!$B$38*Datenblatt!M384^3+Datenblatt!$C$38*Datenblatt!M384^2+Datenblatt!$D$38*Datenblatt!M384+Datenblatt!$E$38,IF(Übersicht!$C384=12,Datenblatt!$B$39*Datenblatt!M384^3+Datenblatt!$C$39*Datenblatt!M384^2+Datenblatt!$D$39*Datenblatt!M384+Datenblatt!$E$39,IF(Übersicht!$C384=11,Datenblatt!$B$40*Datenblatt!M384^3+Datenblatt!$C$40*Datenblatt!M384^2+Datenblatt!$D$40*Datenblatt!M384+Datenblatt!$E$40,0))))))))))))))))))</f>
        <v>#DIV/0!</v>
      </c>
      <c r="L384" s="3"/>
      <c r="M384" t="e">
        <f>IF(AND(Übersicht!$C384=13,Datenblatt!O384&lt;Datenblatt!$Y$3),0,IF(AND(Übersicht!$C384=14,Datenblatt!O384&lt;Datenblatt!$Y$4),0,IF(AND(Übersicht!$C384=15,Datenblatt!O384&lt;Datenblatt!$Y$5),0,IF(AND(Übersicht!$C384=16,Datenblatt!O384&lt;Datenblatt!$Y$6),0,IF(AND(Übersicht!$C384=12,Datenblatt!O384&lt;Datenblatt!$Y$7),0,IF(AND(Übersicht!$C384=11,Datenblatt!O384&lt;Datenblatt!$Y$8),0,IF(AND($C384=13,Datenblatt!O384&gt;Datenblatt!$X$3),100,IF(AND($C384=14,Datenblatt!O384&gt;Datenblatt!$X$4),100,IF(AND($C384=15,Datenblatt!O384&gt;Datenblatt!$X$5),100,IF(AND($C384=16,Datenblatt!O384&gt;Datenblatt!$X$6),100,IF(AND($C384=12,Datenblatt!O384&gt;Datenblatt!$X$7),100,IF(AND($C384=11,Datenblatt!O384&gt;Datenblatt!$X$8),100,IF(Übersicht!$C384=13,Datenblatt!$B$11*Datenblatt!O384^3+Datenblatt!$C$11*Datenblatt!O384^2+Datenblatt!$D$11*Datenblatt!O384+Datenblatt!$E$11,IF(Übersicht!$C384=14,Datenblatt!$B$12*Datenblatt!O384^3+Datenblatt!$C$12*Datenblatt!O384^2+Datenblatt!$D$12*Datenblatt!O384+Datenblatt!$E$12,IF(Übersicht!$C384=15,Datenblatt!$B$13*Datenblatt!O384^3+Datenblatt!$C$13*Datenblatt!O384^2+Datenblatt!$D$13*Datenblatt!O384+Datenblatt!$E$13,IF(Übersicht!$C384=16,Datenblatt!$B$14*Datenblatt!O384^3+Datenblatt!$C$14*Datenblatt!O384^2+Datenblatt!$D$14*Datenblatt!O384+Datenblatt!$E$14,IF(Übersicht!$C384=12,Datenblatt!$B$15*Datenblatt!O384^3+Datenblatt!$C$15*Datenblatt!O384^2+Datenblatt!$D$15*Datenblatt!O384+Datenblatt!$E$15,IF(Übersicht!$C384=11,Datenblatt!$B$16*Datenblatt!O384^3+Datenblatt!$C$16*Datenblatt!O384^2+Datenblatt!$D$16*Datenblatt!O384+Datenblatt!$E$16,0))))))))))))))))))</f>
        <v>#DIV/0!</v>
      </c>
      <c r="N384">
        <f>IF(AND($C384=13,H384&lt;Datenblatt!$AA$3),0,IF(AND($C384=14,H384&lt;Datenblatt!$AA$4),0,IF(AND($C384=15,H384&lt;Datenblatt!$AA$5),0,IF(AND($C384=16,H384&lt;Datenblatt!$AA$6),0,IF(AND($C384=12,H384&lt;Datenblatt!$AA$7),0,IF(AND($C384=11,H384&lt;Datenblatt!$AA$8),0,IF(AND($C384=13,H384&gt;Datenblatt!$Z$3),100,IF(AND($C384=14,H384&gt;Datenblatt!$Z$4),100,IF(AND($C384=15,H384&gt;Datenblatt!$Z$5),100,IF(AND($C384=16,H384&gt;Datenblatt!$Z$6),100,IF(AND($C384=12,H384&gt;Datenblatt!$Z$7),100,IF(AND($C384=11,H384&gt;Datenblatt!$Z$8),100,IF($C384=13,(Datenblatt!$B$19*Übersicht!H384^3)+(Datenblatt!$C$19*Übersicht!H384^2)+(Datenblatt!$D$19*Übersicht!H384)+Datenblatt!$E$19,IF($C384=14,(Datenblatt!$B$20*Übersicht!H384^3)+(Datenblatt!$C$20*Übersicht!H384^2)+(Datenblatt!$D$20*Übersicht!H384)+Datenblatt!$E$20,IF($C384=15,(Datenblatt!$B$21*Übersicht!H384^3)+(Datenblatt!$C$21*Übersicht!H384^2)+(Datenblatt!$D$21*Übersicht!H384)+Datenblatt!$E$21,IF($C384=16,(Datenblatt!$B$22*Übersicht!H384^3)+(Datenblatt!$C$22*Übersicht!H384^2)+(Datenblatt!$D$22*Übersicht!H384)+Datenblatt!$E$22,IF($C384=12,(Datenblatt!$B$23*Übersicht!H384^3)+(Datenblatt!$C$23*Übersicht!H384^2)+(Datenblatt!$D$23*Übersicht!H384)+Datenblatt!$E$23,IF($C384=11,(Datenblatt!$B$24*Übersicht!H384^3)+(Datenblatt!$C$24*Übersicht!H384^2)+(Datenblatt!$D$24*Übersicht!H384)+Datenblatt!$E$24,0))))))))))))))))))</f>
        <v>0</v>
      </c>
      <c r="O384">
        <f>IF(AND(I384="",C384=11),Datenblatt!$I$26,IF(AND(I384="",C384=12),Datenblatt!$I$26,IF(AND(I384="",C384=16),Datenblatt!$I$27,IF(AND(I384="",C384=15),Datenblatt!$I$26,IF(AND(I384="",C384=14),Datenblatt!$I$26,IF(AND(I384="",C384=13),Datenblatt!$I$26,IF(AND($C384=13,I384&gt;Datenblatt!$AC$3),0,IF(AND($C384=14,I384&gt;Datenblatt!$AC$4),0,IF(AND($C384=15,I384&gt;Datenblatt!$AC$5),0,IF(AND($C384=16,I384&gt;Datenblatt!$AC$6),0,IF(AND($C384=12,I384&gt;Datenblatt!$AC$7),0,IF(AND($C384=11,I384&gt;Datenblatt!$AC$8),0,IF(AND($C384=13,I384&lt;Datenblatt!$AB$3),100,IF(AND($C384=14,I384&lt;Datenblatt!$AB$4),100,IF(AND($C384=15,I384&lt;Datenblatt!$AB$5),100,IF(AND($C384=16,I384&lt;Datenblatt!$AB$6),100,IF(AND($C384=12,I384&lt;Datenblatt!$AB$7),100,IF(AND($C384=11,I384&lt;Datenblatt!$AB$8),100,IF($C384=13,(Datenblatt!$B$27*Übersicht!I384^3)+(Datenblatt!$C$27*Übersicht!I384^2)+(Datenblatt!$D$27*Übersicht!I384)+Datenblatt!$E$27,IF($C384=14,(Datenblatt!$B$28*Übersicht!I384^3)+(Datenblatt!$C$28*Übersicht!I384^2)+(Datenblatt!$D$28*Übersicht!I384)+Datenblatt!$E$28,IF($C384=15,(Datenblatt!$B$29*Übersicht!I384^3)+(Datenblatt!$C$29*Übersicht!I384^2)+(Datenblatt!$D$29*Übersicht!I384)+Datenblatt!$E$29,IF($C384=16,(Datenblatt!$B$30*Übersicht!I384^3)+(Datenblatt!$C$30*Übersicht!I384^2)+(Datenblatt!$D$30*Übersicht!I384)+Datenblatt!$E$30,IF($C384=12,(Datenblatt!$B$31*Übersicht!I384^3)+(Datenblatt!$C$31*Übersicht!I384^2)+(Datenblatt!$D$31*Übersicht!I384)+Datenblatt!$E$31,IF($C384=11,(Datenblatt!$B$32*Übersicht!I384^3)+(Datenblatt!$C$32*Übersicht!I384^2)+(Datenblatt!$D$32*Übersicht!I384)+Datenblatt!$E$32,0))))))))))))))))))))))))</f>
        <v>0</v>
      </c>
      <c r="P384">
        <f>IF(AND(I384="",C384=11),Datenblatt!$I$29,IF(AND(I384="",C384=12),Datenblatt!$I$29,IF(AND(I384="",C384=16),Datenblatt!$I$29,IF(AND(I384="",C384=15),Datenblatt!$I$29,IF(AND(I384="",C384=14),Datenblatt!$I$29,IF(AND(I384="",C384=13),Datenblatt!$I$29,IF(AND($C384=13,I384&gt;Datenblatt!$AC$3),0,IF(AND($C384=14,I384&gt;Datenblatt!$AC$4),0,IF(AND($C384=15,I384&gt;Datenblatt!$AC$5),0,IF(AND($C384=16,I384&gt;Datenblatt!$AC$6),0,IF(AND($C384=12,I384&gt;Datenblatt!$AC$7),0,IF(AND($C384=11,I384&gt;Datenblatt!$AC$8),0,IF(AND($C384=13,I384&lt;Datenblatt!$AB$3),100,IF(AND($C384=14,I384&lt;Datenblatt!$AB$4),100,IF(AND($C384=15,I384&lt;Datenblatt!$AB$5),100,IF(AND($C384=16,I384&lt;Datenblatt!$AB$6),100,IF(AND($C384=12,I384&lt;Datenblatt!$AB$7),100,IF(AND($C384=11,I384&lt;Datenblatt!$AB$8),100,IF($C384=13,(Datenblatt!$B$27*Übersicht!I384^3)+(Datenblatt!$C$27*Übersicht!I384^2)+(Datenblatt!$D$27*Übersicht!I384)+Datenblatt!$E$27,IF($C384=14,(Datenblatt!$B$28*Übersicht!I384^3)+(Datenblatt!$C$28*Übersicht!I384^2)+(Datenblatt!$D$28*Übersicht!I384)+Datenblatt!$E$28,IF($C384=15,(Datenblatt!$B$29*Übersicht!I384^3)+(Datenblatt!$C$29*Übersicht!I384^2)+(Datenblatt!$D$29*Übersicht!I384)+Datenblatt!$E$29,IF($C384=16,(Datenblatt!$B$30*Übersicht!I384^3)+(Datenblatt!$C$30*Übersicht!I384^2)+(Datenblatt!$D$30*Übersicht!I384)+Datenblatt!$E$30,IF($C384=12,(Datenblatt!$B$31*Übersicht!I384^3)+(Datenblatt!$C$31*Übersicht!I384^2)+(Datenblatt!$D$31*Übersicht!I384)+Datenblatt!$E$31,IF($C384=11,(Datenblatt!$B$32*Übersicht!I384^3)+(Datenblatt!$C$32*Übersicht!I384^2)+(Datenblatt!$D$32*Übersicht!I384)+Datenblatt!$E$32,0))))))))))))))))))))))))</f>
        <v>0</v>
      </c>
      <c r="Q384" s="2" t="e">
        <f t="shared" si="20"/>
        <v>#DIV/0!</v>
      </c>
      <c r="R384" s="2" t="e">
        <f t="shared" si="21"/>
        <v>#DIV/0!</v>
      </c>
      <c r="T384" s="2"/>
      <c r="U384" s="2">
        <f>Datenblatt!$I$10</f>
        <v>63</v>
      </c>
      <c r="V384" s="2">
        <f>Datenblatt!$I$18</f>
        <v>62</v>
      </c>
      <c r="W384" s="2">
        <f>Datenblatt!$I$26</f>
        <v>56</v>
      </c>
      <c r="X384" s="2">
        <f>Datenblatt!$I$34</f>
        <v>58</v>
      </c>
      <c r="Y384" s="7" t="e">
        <f t="shared" si="22"/>
        <v>#DIV/0!</v>
      </c>
      <c r="AA384" s="2">
        <f>Datenblatt!$I$5</f>
        <v>73</v>
      </c>
      <c r="AB384">
        <f>Datenblatt!$I$13</f>
        <v>80</v>
      </c>
      <c r="AC384">
        <f>Datenblatt!$I$21</f>
        <v>80</v>
      </c>
      <c r="AD384">
        <f>Datenblatt!$I$29</f>
        <v>71</v>
      </c>
      <c r="AE384">
        <f>Datenblatt!$I$37</f>
        <v>75</v>
      </c>
      <c r="AF384" s="7" t="e">
        <f t="shared" si="23"/>
        <v>#DIV/0!</v>
      </c>
    </row>
    <row r="385" spans="11:32" ht="18.75" x14ac:dyDescent="0.3">
      <c r="K385" s="3" t="e">
        <f>IF(AND($C385=13,Datenblatt!M385&lt;Datenblatt!$S$3),0,IF(AND($C385=14,Datenblatt!M385&lt;Datenblatt!$S$4),0,IF(AND($C385=15,Datenblatt!M385&lt;Datenblatt!$S$5),0,IF(AND($C385=16,Datenblatt!M385&lt;Datenblatt!$S$6),0,IF(AND($C385=12,Datenblatt!M385&lt;Datenblatt!$S$7),0,IF(AND($C385=11,Datenblatt!M385&lt;Datenblatt!$S$8),0,IF(AND($C385=13,Datenblatt!M385&gt;Datenblatt!$R$3),100,IF(AND($C385=14,Datenblatt!M385&gt;Datenblatt!$R$4),100,IF(AND($C385=15,Datenblatt!M385&gt;Datenblatt!$R$5),100,IF(AND($C385=16,Datenblatt!M385&gt;Datenblatt!$R$6),100,IF(AND($C385=12,Datenblatt!M385&gt;Datenblatt!$R$7),100,IF(AND($C385=11,Datenblatt!M385&gt;Datenblatt!$R$8),100,IF(Übersicht!$C385=13,Datenblatt!$B$35*Datenblatt!M385^3+Datenblatt!$C$35*Datenblatt!M385^2+Datenblatt!$D$35*Datenblatt!M385+Datenblatt!$E$35,IF(Übersicht!$C385=14,Datenblatt!$B$36*Datenblatt!M385^3+Datenblatt!$C$36*Datenblatt!M385^2+Datenblatt!$D$36*Datenblatt!M385+Datenblatt!$E$36,IF(Übersicht!$C385=15,Datenblatt!$B$37*Datenblatt!M385^3+Datenblatt!$C$37*Datenblatt!M385^2+Datenblatt!$D$37*Datenblatt!M385+Datenblatt!$E$37,IF(Übersicht!$C385=16,Datenblatt!$B$38*Datenblatt!M385^3+Datenblatt!$C$38*Datenblatt!M385^2+Datenblatt!$D$38*Datenblatt!M385+Datenblatt!$E$38,IF(Übersicht!$C385=12,Datenblatt!$B$39*Datenblatt!M385^3+Datenblatt!$C$39*Datenblatt!M385^2+Datenblatt!$D$39*Datenblatt!M385+Datenblatt!$E$39,IF(Übersicht!$C385=11,Datenblatt!$B$40*Datenblatt!M385^3+Datenblatt!$C$40*Datenblatt!M385^2+Datenblatt!$D$40*Datenblatt!M385+Datenblatt!$E$40,0))))))))))))))))))</f>
        <v>#DIV/0!</v>
      </c>
      <c r="L385" s="3"/>
      <c r="M385" t="e">
        <f>IF(AND(Übersicht!$C385=13,Datenblatt!O385&lt;Datenblatt!$Y$3),0,IF(AND(Übersicht!$C385=14,Datenblatt!O385&lt;Datenblatt!$Y$4),0,IF(AND(Übersicht!$C385=15,Datenblatt!O385&lt;Datenblatt!$Y$5),0,IF(AND(Übersicht!$C385=16,Datenblatt!O385&lt;Datenblatt!$Y$6),0,IF(AND(Übersicht!$C385=12,Datenblatt!O385&lt;Datenblatt!$Y$7),0,IF(AND(Übersicht!$C385=11,Datenblatt!O385&lt;Datenblatt!$Y$8),0,IF(AND($C385=13,Datenblatt!O385&gt;Datenblatt!$X$3),100,IF(AND($C385=14,Datenblatt!O385&gt;Datenblatt!$X$4),100,IF(AND($C385=15,Datenblatt!O385&gt;Datenblatt!$X$5),100,IF(AND($C385=16,Datenblatt!O385&gt;Datenblatt!$X$6),100,IF(AND($C385=12,Datenblatt!O385&gt;Datenblatt!$X$7),100,IF(AND($C385=11,Datenblatt!O385&gt;Datenblatt!$X$8),100,IF(Übersicht!$C385=13,Datenblatt!$B$11*Datenblatt!O385^3+Datenblatt!$C$11*Datenblatt!O385^2+Datenblatt!$D$11*Datenblatt!O385+Datenblatt!$E$11,IF(Übersicht!$C385=14,Datenblatt!$B$12*Datenblatt!O385^3+Datenblatt!$C$12*Datenblatt!O385^2+Datenblatt!$D$12*Datenblatt!O385+Datenblatt!$E$12,IF(Übersicht!$C385=15,Datenblatt!$B$13*Datenblatt!O385^3+Datenblatt!$C$13*Datenblatt!O385^2+Datenblatt!$D$13*Datenblatt!O385+Datenblatt!$E$13,IF(Übersicht!$C385=16,Datenblatt!$B$14*Datenblatt!O385^3+Datenblatt!$C$14*Datenblatt!O385^2+Datenblatt!$D$14*Datenblatt!O385+Datenblatt!$E$14,IF(Übersicht!$C385=12,Datenblatt!$B$15*Datenblatt!O385^3+Datenblatt!$C$15*Datenblatt!O385^2+Datenblatt!$D$15*Datenblatt!O385+Datenblatt!$E$15,IF(Übersicht!$C385=11,Datenblatt!$B$16*Datenblatt!O385^3+Datenblatt!$C$16*Datenblatt!O385^2+Datenblatt!$D$16*Datenblatt!O385+Datenblatt!$E$16,0))))))))))))))))))</f>
        <v>#DIV/0!</v>
      </c>
      <c r="N385">
        <f>IF(AND($C385=13,H385&lt;Datenblatt!$AA$3),0,IF(AND($C385=14,H385&lt;Datenblatt!$AA$4),0,IF(AND($C385=15,H385&lt;Datenblatt!$AA$5),0,IF(AND($C385=16,H385&lt;Datenblatt!$AA$6),0,IF(AND($C385=12,H385&lt;Datenblatt!$AA$7),0,IF(AND($C385=11,H385&lt;Datenblatt!$AA$8),0,IF(AND($C385=13,H385&gt;Datenblatt!$Z$3),100,IF(AND($C385=14,H385&gt;Datenblatt!$Z$4),100,IF(AND($C385=15,H385&gt;Datenblatt!$Z$5),100,IF(AND($C385=16,H385&gt;Datenblatt!$Z$6),100,IF(AND($C385=12,H385&gt;Datenblatt!$Z$7),100,IF(AND($C385=11,H385&gt;Datenblatt!$Z$8),100,IF($C385=13,(Datenblatt!$B$19*Übersicht!H385^3)+(Datenblatt!$C$19*Übersicht!H385^2)+(Datenblatt!$D$19*Übersicht!H385)+Datenblatt!$E$19,IF($C385=14,(Datenblatt!$B$20*Übersicht!H385^3)+(Datenblatt!$C$20*Übersicht!H385^2)+(Datenblatt!$D$20*Übersicht!H385)+Datenblatt!$E$20,IF($C385=15,(Datenblatt!$B$21*Übersicht!H385^3)+(Datenblatt!$C$21*Übersicht!H385^2)+(Datenblatt!$D$21*Übersicht!H385)+Datenblatt!$E$21,IF($C385=16,(Datenblatt!$B$22*Übersicht!H385^3)+(Datenblatt!$C$22*Übersicht!H385^2)+(Datenblatt!$D$22*Übersicht!H385)+Datenblatt!$E$22,IF($C385=12,(Datenblatt!$B$23*Übersicht!H385^3)+(Datenblatt!$C$23*Übersicht!H385^2)+(Datenblatt!$D$23*Übersicht!H385)+Datenblatt!$E$23,IF($C385=11,(Datenblatt!$B$24*Übersicht!H385^3)+(Datenblatt!$C$24*Übersicht!H385^2)+(Datenblatt!$D$24*Übersicht!H385)+Datenblatt!$E$24,0))))))))))))))))))</f>
        <v>0</v>
      </c>
      <c r="O385">
        <f>IF(AND(I385="",C385=11),Datenblatt!$I$26,IF(AND(I385="",C385=12),Datenblatt!$I$26,IF(AND(I385="",C385=16),Datenblatt!$I$27,IF(AND(I385="",C385=15),Datenblatt!$I$26,IF(AND(I385="",C385=14),Datenblatt!$I$26,IF(AND(I385="",C385=13),Datenblatt!$I$26,IF(AND($C385=13,I385&gt;Datenblatt!$AC$3),0,IF(AND($C385=14,I385&gt;Datenblatt!$AC$4),0,IF(AND($C385=15,I385&gt;Datenblatt!$AC$5),0,IF(AND($C385=16,I385&gt;Datenblatt!$AC$6),0,IF(AND($C385=12,I385&gt;Datenblatt!$AC$7),0,IF(AND($C385=11,I385&gt;Datenblatt!$AC$8),0,IF(AND($C385=13,I385&lt;Datenblatt!$AB$3),100,IF(AND($C385=14,I385&lt;Datenblatt!$AB$4),100,IF(AND($C385=15,I385&lt;Datenblatt!$AB$5),100,IF(AND($C385=16,I385&lt;Datenblatt!$AB$6),100,IF(AND($C385=12,I385&lt;Datenblatt!$AB$7),100,IF(AND($C385=11,I385&lt;Datenblatt!$AB$8),100,IF($C385=13,(Datenblatt!$B$27*Übersicht!I385^3)+(Datenblatt!$C$27*Übersicht!I385^2)+(Datenblatt!$D$27*Übersicht!I385)+Datenblatt!$E$27,IF($C385=14,(Datenblatt!$B$28*Übersicht!I385^3)+(Datenblatt!$C$28*Übersicht!I385^2)+(Datenblatt!$D$28*Übersicht!I385)+Datenblatt!$E$28,IF($C385=15,(Datenblatt!$B$29*Übersicht!I385^3)+(Datenblatt!$C$29*Übersicht!I385^2)+(Datenblatt!$D$29*Übersicht!I385)+Datenblatt!$E$29,IF($C385=16,(Datenblatt!$B$30*Übersicht!I385^3)+(Datenblatt!$C$30*Übersicht!I385^2)+(Datenblatt!$D$30*Übersicht!I385)+Datenblatt!$E$30,IF($C385=12,(Datenblatt!$B$31*Übersicht!I385^3)+(Datenblatt!$C$31*Übersicht!I385^2)+(Datenblatt!$D$31*Übersicht!I385)+Datenblatt!$E$31,IF($C385=11,(Datenblatt!$B$32*Übersicht!I385^3)+(Datenblatt!$C$32*Übersicht!I385^2)+(Datenblatt!$D$32*Übersicht!I385)+Datenblatt!$E$32,0))))))))))))))))))))))))</f>
        <v>0</v>
      </c>
      <c r="P385">
        <f>IF(AND(I385="",C385=11),Datenblatt!$I$29,IF(AND(I385="",C385=12),Datenblatt!$I$29,IF(AND(I385="",C385=16),Datenblatt!$I$29,IF(AND(I385="",C385=15),Datenblatt!$I$29,IF(AND(I385="",C385=14),Datenblatt!$I$29,IF(AND(I385="",C385=13),Datenblatt!$I$29,IF(AND($C385=13,I385&gt;Datenblatt!$AC$3),0,IF(AND($C385=14,I385&gt;Datenblatt!$AC$4),0,IF(AND($C385=15,I385&gt;Datenblatt!$AC$5),0,IF(AND($C385=16,I385&gt;Datenblatt!$AC$6),0,IF(AND($C385=12,I385&gt;Datenblatt!$AC$7),0,IF(AND($C385=11,I385&gt;Datenblatt!$AC$8),0,IF(AND($C385=13,I385&lt;Datenblatt!$AB$3),100,IF(AND($C385=14,I385&lt;Datenblatt!$AB$4),100,IF(AND($C385=15,I385&lt;Datenblatt!$AB$5),100,IF(AND($C385=16,I385&lt;Datenblatt!$AB$6),100,IF(AND($C385=12,I385&lt;Datenblatt!$AB$7),100,IF(AND($C385=11,I385&lt;Datenblatt!$AB$8),100,IF($C385=13,(Datenblatt!$B$27*Übersicht!I385^3)+(Datenblatt!$C$27*Übersicht!I385^2)+(Datenblatt!$D$27*Übersicht!I385)+Datenblatt!$E$27,IF($C385=14,(Datenblatt!$B$28*Übersicht!I385^3)+(Datenblatt!$C$28*Übersicht!I385^2)+(Datenblatt!$D$28*Übersicht!I385)+Datenblatt!$E$28,IF($C385=15,(Datenblatt!$B$29*Übersicht!I385^3)+(Datenblatt!$C$29*Übersicht!I385^2)+(Datenblatt!$D$29*Übersicht!I385)+Datenblatt!$E$29,IF($C385=16,(Datenblatt!$B$30*Übersicht!I385^3)+(Datenblatt!$C$30*Übersicht!I385^2)+(Datenblatt!$D$30*Übersicht!I385)+Datenblatt!$E$30,IF($C385=12,(Datenblatt!$B$31*Übersicht!I385^3)+(Datenblatt!$C$31*Übersicht!I385^2)+(Datenblatt!$D$31*Übersicht!I385)+Datenblatt!$E$31,IF($C385=11,(Datenblatt!$B$32*Übersicht!I385^3)+(Datenblatt!$C$32*Übersicht!I385^2)+(Datenblatt!$D$32*Übersicht!I385)+Datenblatt!$E$32,0))))))))))))))))))))))))</f>
        <v>0</v>
      </c>
      <c r="Q385" s="2" t="e">
        <f t="shared" si="20"/>
        <v>#DIV/0!</v>
      </c>
      <c r="R385" s="2" t="e">
        <f t="shared" si="21"/>
        <v>#DIV/0!</v>
      </c>
      <c r="T385" s="2"/>
      <c r="U385" s="2">
        <f>Datenblatt!$I$10</f>
        <v>63</v>
      </c>
      <c r="V385" s="2">
        <f>Datenblatt!$I$18</f>
        <v>62</v>
      </c>
      <c r="W385" s="2">
        <f>Datenblatt!$I$26</f>
        <v>56</v>
      </c>
      <c r="X385" s="2">
        <f>Datenblatt!$I$34</f>
        <v>58</v>
      </c>
      <c r="Y385" s="7" t="e">
        <f t="shared" si="22"/>
        <v>#DIV/0!</v>
      </c>
      <c r="AA385" s="2">
        <f>Datenblatt!$I$5</f>
        <v>73</v>
      </c>
      <c r="AB385">
        <f>Datenblatt!$I$13</f>
        <v>80</v>
      </c>
      <c r="AC385">
        <f>Datenblatt!$I$21</f>
        <v>80</v>
      </c>
      <c r="AD385">
        <f>Datenblatt!$I$29</f>
        <v>71</v>
      </c>
      <c r="AE385">
        <f>Datenblatt!$I$37</f>
        <v>75</v>
      </c>
      <c r="AF385" s="7" t="e">
        <f t="shared" si="23"/>
        <v>#DIV/0!</v>
      </c>
    </row>
    <row r="386" spans="11:32" ht="18.75" x14ac:dyDescent="0.3">
      <c r="K386" s="3" t="e">
        <f>IF(AND($C386=13,Datenblatt!M386&lt;Datenblatt!$S$3),0,IF(AND($C386=14,Datenblatt!M386&lt;Datenblatt!$S$4),0,IF(AND($C386=15,Datenblatt!M386&lt;Datenblatt!$S$5),0,IF(AND($C386=16,Datenblatt!M386&lt;Datenblatt!$S$6),0,IF(AND($C386=12,Datenblatt!M386&lt;Datenblatt!$S$7),0,IF(AND($C386=11,Datenblatt!M386&lt;Datenblatt!$S$8),0,IF(AND($C386=13,Datenblatt!M386&gt;Datenblatt!$R$3),100,IF(AND($C386=14,Datenblatt!M386&gt;Datenblatt!$R$4),100,IF(AND($C386=15,Datenblatt!M386&gt;Datenblatt!$R$5),100,IF(AND($C386=16,Datenblatt!M386&gt;Datenblatt!$R$6),100,IF(AND($C386=12,Datenblatt!M386&gt;Datenblatt!$R$7),100,IF(AND($C386=11,Datenblatt!M386&gt;Datenblatt!$R$8),100,IF(Übersicht!$C386=13,Datenblatt!$B$35*Datenblatt!M386^3+Datenblatt!$C$35*Datenblatt!M386^2+Datenblatt!$D$35*Datenblatt!M386+Datenblatt!$E$35,IF(Übersicht!$C386=14,Datenblatt!$B$36*Datenblatt!M386^3+Datenblatt!$C$36*Datenblatt!M386^2+Datenblatt!$D$36*Datenblatt!M386+Datenblatt!$E$36,IF(Übersicht!$C386=15,Datenblatt!$B$37*Datenblatt!M386^3+Datenblatt!$C$37*Datenblatt!M386^2+Datenblatt!$D$37*Datenblatt!M386+Datenblatt!$E$37,IF(Übersicht!$C386=16,Datenblatt!$B$38*Datenblatt!M386^3+Datenblatt!$C$38*Datenblatt!M386^2+Datenblatt!$D$38*Datenblatt!M386+Datenblatt!$E$38,IF(Übersicht!$C386=12,Datenblatt!$B$39*Datenblatt!M386^3+Datenblatt!$C$39*Datenblatt!M386^2+Datenblatt!$D$39*Datenblatt!M386+Datenblatt!$E$39,IF(Übersicht!$C386=11,Datenblatt!$B$40*Datenblatt!M386^3+Datenblatt!$C$40*Datenblatt!M386^2+Datenblatt!$D$40*Datenblatt!M386+Datenblatt!$E$40,0))))))))))))))))))</f>
        <v>#DIV/0!</v>
      </c>
      <c r="L386" s="3"/>
      <c r="M386" t="e">
        <f>IF(AND(Übersicht!$C386=13,Datenblatt!O386&lt;Datenblatt!$Y$3),0,IF(AND(Übersicht!$C386=14,Datenblatt!O386&lt;Datenblatt!$Y$4),0,IF(AND(Übersicht!$C386=15,Datenblatt!O386&lt;Datenblatt!$Y$5),0,IF(AND(Übersicht!$C386=16,Datenblatt!O386&lt;Datenblatt!$Y$6),0,IF(AND(Übersicht!$C386=12,Datenblatt!O386&lt;Datenblatt!$Y$7),0,IF(AND(Übersicht!$C386=11,Datenblatt!O386&lt;Datenblatt!$Y$8),0,IF(AND($C386=13,Datenblatt!O386&gt;Datenblatt!$X$3),100,IF(AND($C386=14,Datenblatt!O386&gt;Datenblatt!$X$4),100,IF(AND($C386=15,Datenblatt!O386&gt;Datenblatt!$X$5),100,IF(AND($C386=16,Datenblatt!O386&gt;Datenblatt!$X$6),100,IF(AND($C386=12,Datenblatt!O386&gt;Datenblatt!$X$7),100,IF(AND($C386=11,Datenblatt!O386&gt;Datenblatt!$X$8),100,IF(Übersicht!$C386=13,Datenblatt!$B$11*Datenblatt!O386^3+Datenblatt!$C$11*Datenblatt!O386^2+Datenblatt!$D$11*Datenblatt!O386+Datenblatt!$E$11,IF(Übersicht!$C386=14,Datenblatt!$B$12*Datenblatt!O386^3+Datenblatt!$C$12*Datenblatt!O386^2+Datenblatt!$D$12*Datenblatt!O386+Datenblatt!$E$12,IF(Übersicht!$C386=15,Datenblatt!$B$13*Datenblatt!O386^3+Datenblatt!$C$13*Datenblatt!O386^2+Datenblatt!$D$13*Datenblatt!O386+Datenblatt!$E$13,IF(Übersicht!$C386=16,Datenblatt!$B$14*Datenblatt!O386^3+Datenblatt!$C$14*Datenblatt!O386^2+Datenblatt!$D$14*Datenblatt!O386+Datenblatt!$E$14,IF(Übersicht!$C386=12,Datenblatt!$B$15*Datenblatt!O386^3+Datenblatt!$C$15*Datenblatt!O386^2+Datenblatt!$D$15*Datenblatt!O386+Datenblatt!$E$15,IF(Übersicht!$C386=11,Datenblatt!$B$16*Datenblatt!O386^3+Datenblatt!$C$16*Datenblatt!O386^2+Datenblatt!$D$16*Datenblatt!O386+Datenblatt!$E$16,0))))))))))))))))))</f>
        <v>#DIV/0!</v>
      </c>
      <c r="N386">
        <f>IF(AND($C386=13,H386&lt;Datenblatt!$AA$3),0,IF(AND($C386=14,H386&lt;Datenblatt!$AA$4),0,IF(AND($C386=15,H386&lt;Datenblatt!$AA$5),0,IF(AND($C386=16,H386&lt;Datenblatt!$AA$6),0,IF(AND($C386=12,H386&lt;Datenblatt!$AA$7),0,IF(AND($C386=11,H386&lt;Datenblatt!$AA$8),0,IF(AND($C386=13,H386&gt;Datenblatt!$Z$3),100,IF(AND($C386=14,H386&gt;Datenblatt!$Z$4),100,IF(AND($C386=15,H386&gt;Datenblatt!$Z$5),100,IF(AND($C386=16,H386&gt;Datenblatt!$Z$6),100,IF(AND($C386=12,H386&gt;Datenblatt!$Z$7),100,IF(AND($C386=11,H386&gt;Datenblatt!$Z$8),100,IF($C386=13,(Datenblatt!$B$19*Übersicht!H386^3)+(Datenblatt!$C$19*Übersicht!H386^2)+(Datenblatt!$D$19*Übersicht!H386)+Datenblatt!$E$19,IF($C386=14,(Datenblatt!$B$20*Übersicht!H386^3)+(Datenblatt!$C$20*Übersicht!H386^2)+(Datenblatt!$D$20*Übersicht!H386)+Datenblatt!$E$20,IF($C386=15,(Datenblatt!$B$21*Übersicht!H386^3)+(Datenblatt!$C$21*Übersicht!H386^2)+(Datenblatt!$D$21*Übersicht!H386)+Datenblatt!$E$21,IF($C386=16,(Datenblatt!$B$22*Übersicht!H386^3)+(Datenblatt!$C$22*Übersicht!H386^2)+(Datenblatt!$D$22*Übersicht!H386)+Datenblatt!$E$22,IF($C386=12,(Datenblatt!$B$23*Übersicht!H386^3)+(Datenblatt!$C$23*Übersicht!H386^2)+(Datenblatt!$D$23*Übersicht!H386)+Datenblatt!$E$23,IF($C386=11,(Datenblatt!$B$24*Übersicht!H386^3)+(Datenblatt!$C$24*Übersicht!H386^2)+(Datenblatt!$D$24*Übersicht!H386)+Datenblatt!$E$24,0))))))))))))))))))</f>
        <v>0</v>
      </c>
      <c r="O386">
        <f>IF(AND(I386="",C386=11),Datenblatt!$I$26,IF(AND(I386="",C386=12),Datenblatt!$I$26,IF(AND(I386="",C386=16),Datenblatt!$I$27,IF(AND(I386="",C386=15),Datenblatt!$I$26,IF(AND(I386="",C386=14),Datenblatt!$I$26,IF(AND(I386="",C386=13),Datenblatt!$I$26,IF(AND($C386=13,I386&gt;Datenblatt!$AC$3),0,IF(AND($C386=14,I386&gt;Datenblatt!$AC$4),0,IF(AND($C386=15,I386&gt;Datenblatt!$AC$5),0,IF(AND($C386=16,I386&gt;Datenblatt!$AC$6),0,IF(AND($C386=12,I386&gt;Datenblatt!$AC$7),0,IF(AND($C386=11,I386&gt;Datenblatt!$AC$8),0,IF(AND($C386=13,I386&lt;Datenblatt!$AB$3),100,IF(AND($C386=14,I386&lt;Datenblatt!$AB$4),100,IF(AND($C386=15,I386&lt;Datenblatt!$AB$5),100,IF(AND($C386=16,I386&lt;Datenblatt!$AB$6),100,IF(AND($C386=12,I386&lt;Datenblatt!$AB$7),100,IF(AND($C386=11,I386&lt;Datenblatt!$AB$8),100,IF($C386=13,(Datenblatt!$B$27*Übersicht!I386^3)+(Datenblatt!$C$27*Übersicht!I386^2)+(Datenblatt!$D$27*Übersicht!I386)+Datenblatt!$E$27,IF($C386=14,(Datenblatt!$B$28*Übersicht!I386^3)+(Datenblatt!$C$28*Übersicht!I386^2)+(Datenblatt!$D$28*Übersicht!I386)+Datenblatt!$E$28,IF($C386=15,(Datenblatt!$B$29*Übersicht!I386^3)+(Datenblatt!$C$29*Übersicht!I386^2)+(Datenblatt!$D$29*Übersicht!I386)+Datenblatt!$E$29,IF($C386=16,(Datenblatt!$B$30*Übersicht!I386^3)+(Datenblatt!$C$30*Übersicht!I386^2)+(Datenblatt!$D$30*Übersicht!I386)+Datenblatt!$E$30,IF($C386=12,(Datenblatt!$B$31*Übersicht!I386^3)+(Datenblatt!$C$31*Übersicht!I386^2)+(Datenblatt!$D$31*Übersicht!I386)+Datenblatt!$E$31,IF($C386=11,(Datenblatt!$B$32*Übersicht!I386^3)+(Datenblatt!$C$32*Übersicht!I386^2)+(Datenblatt!$D$32*Übersicht!I386)+Datenblatt!$E$32,0))))))))))))))))))))))))</f>
        <v>0</v>
      </c>
      <c r="P386">
        <f>IF(AND(I386="",C386=11),Datenblatt!$I$29,IF(AND(I386="",C386=12),Datenblatt!$I$29,IF(AND(I386="",C386=16),Datenblatt!$I$29,IF(AND(I386="",C386=15),Datenblatt!$I$29,IF(AND(I386="",C386=14),Datenblatt!$I$29,IF(AND(I386="",C386=13),Datenblatt!$I$29,IF(AND($C386=13,I386&gt;Datenblatt!$AC$3),0,IF(AND($C386=14,I386&gt;Datenblatt!$AC$4),0,IF(AND($C386=15,I386&gt;Datenblatt!$AC$5),0,IF(AND($C386=16,I386&gt;Datenblatt!$AC$6),0,IF(AND($C386=12,I386&gt;Datenblatt!$AC$7),0,IF(AND($C386=11,I386&gt;Datenblatt!$AC$8),0,IF(AND($C386=13,I386&lt;Datenblatt!$AB$3),100,IF(AND($C386=14,I386&lt;Datenblatt!$AB$4),100,IF(AND($C386=15,I386&lt;Datenblatt!$AB$5),100,IF(AND($C386=16,I386&lt;Datenblatt!$AB$6),100,IF(AND($C386=12,I386&lt;Datenblatt!$AB$7),100,IF(AND($C386=11,I386&lt;Datenblatt!$AB$8),100,IF($C386=13,(Datenblatt!$B$27*Übersicht!I386^3)+(Datenblatt!$C$27*Übersicht!I386^2)+(Datenblatt!$D$27*Übersicht!I386)+Datenblatt!$E$27,IF($C386=14,(Datenblatt!$B$28*Übersicht!I386^3)+(Datenblatt!$C$28*Übersicht!I386^2)+(Datenblatt!$D$28*Übersicht!I386)+Datenblatt!$E$28,IF($C386=15,(Datenblatt!$B$29*Übersicht!I386^3)+(Datenblatt!$C$29*Übersicht!I386^2)+(Datenblatt!$D$29*Übersicht!I386)+Datenblatt!$E$29,IF($C386=16,(Datenblatt!$B$30*Übersicht!I386^3)+(Datenblatt!$C$30*Übersicht!I386^2)+(Datenblatt!$D$30*Übersicht!I386)+Datenblatt!$E$30,IF($C386=12,(Datenblatt!$B$31*Übersicht!I386^3)+(Datenblatt!$C$31*Übersicht!I386^2)+(Datenblatt!$D$31*Übersicht!I386)+Datenblatt!$E$31,IF($C386=11,(Datenblatt!$B$32*Übersicht!I386^3)+(Datenblatt!$C$32*Übersicht!I386^2)+(Datenblatt!$D$32*Übersicht!I386)+Datenblatt!$E$32,0))))))))))))))))))))))))</f>
        <v>0</v>
      </c>
      <c r="Q386" s="2" t="e">
        <f t="shared" si="20"/>
        <v>#DIV/0!</v>
      </c>
      <c r="R386" s="2" t="e">
        <f t="shared" si="21"/>
        <v>#DIV/0!</v>
      </c>
      <c r="T386" s="2"/>
      <c r="U386" s="2">
        <f>Datenblatt!$I$10</f>
        <v>63</v>
      </c>
      <c r="V386" s="2">
        <f>Datenblatt!$I$18</f>
        <v>62</v>
      </c>
      <c r="W386" s="2">
        <f>Datenblatt!$I$26</f>
        <v>56</v>
      </c>
      <c r="X386" s="2">
        <f>Datenblatt!$I$34</f>
        <v>58</v>
      </c>
      <c r="Y386" s="7" t="e">
        <f t="shared" si="22"/>
        <v>#DIV/0!</v>
      </c>
      <c r="AA386" s="2">
        <f>Datenblatt!$I$5</f>
        <v>73</v>
      </c>
      <c r="AB386">
        <f>Datenblatt!$I$13</f>
        <v>80</v>
      </c>
      <c r="AC386">
        <f>Datenblatt!$I$21</f>
        <v>80</v>
      </c>
      <c r="AD386">
        <f>Datenblatt!$I$29</f>
        <v>71</v>
      </c>
      <c r="AE386">
        <f>Datenblatt!$I$37</f>
        <v>75</v>
      </c>
      <c r="AF386" s="7" t="e">
        <f t="shared" si="23"/>
        <v>#DIV/0!</v>
      </c>
    </row>
    <row r="387" spans="11:32" ht="18.75" x14ac:dyDescent="0.3">
      <c r="K387" s="3" t="e">
        <f>IF(AND($C387=13,Datenblatt!M387&lt;Datenblatt!$S$3),0,IF(AND($C387=14,Datenblatt!M387&lt;Datenblatt!$S$4),0,IF(AND($C387=15,Datenblatt!M387&lt;Datenblatt!$S$5),0,IF(AND($C387=16,Datenblatt!M387&lt;Datenblatt!$S$6),0,IF(AND($C387=12,Datenblatt!M387&lt;Datenblatt!$S$7),0,IF(AND($C387=11,Datenblatt!M387&lt;Datenblatt!$S$8),0,IF(AND($C387=13,Datenblatt!M387&gt;Datenblatt!$R$3),100,IF(AND($C387=14,Datenblatt!M387&gt;Datenblatt!$R$4),100,IF(AND($C387=15,Datenblatt!M387&gt;Datenblatt!$R$5),100,IF(AND($C387=16,Datenblatt!M387&gt;Datenblatt!$R$6),100,IF(AND($C387=12,Datenblatt!M387&gt;Datenblatt!$R$7),100,IF(AND($C387=11,Datenblatt!M387&gt;Datenblatt!$R$8),100,IF(Übersicht!$C387=13,Datenblatt!$B$35*Datenblatt!M387^3+Datenblatt!$C$35*Datenblatt!M387^2+Datenblatt!$D$35*Datenblatt!M387+Datenblatt!$E$35,IF(Übersicht!$C387=14,Datenblatt!$B$36*Datenblatt!M387^3+Datenblatt!$C$36*Datenblatt!M387^2+Datenblatt!$D$36*Datenblatt!M387+Datenblatt!$E$36,IF(Übersicht!$C387=15,Datenblatt!$B$37*Datenblatt!M387^3+Datenblatt!$C$37*Datenblatt!M387^2+Datenblatt!$D$37*Datenblatt!M387+Datenblatt!$E$37,IF(Übersicht!$C387=16,Datenblatt!$B$38*Datenblatt!M387^3+Datenblatt!$C$38*Datenblatt!M387^2+Datenblatt!$D$38*Datenblatt!M387+Datenblatt!$E$38,IF(Übersicht!$C387=12,Datenblatt!$B$39*Datenblatt!M387^3+Datenblatt!$C$39*Datenblatt!M387^2+Datenblatt!$D$39*Datenblatt!M387+Datenblatt!$E$39,IF(Übersicht!$C387=11,Datenblatt!$B$40*Datenblatt!M387^3+Datenblatt!$C$40*Datenblatt!M387^2+Datenblatt!$D$40*Datenblatt!M387+Datenblatt!$E$40,0))))))))))))))))))</f>
        <v>#DIV/0!</v>
      </c>
      <c r="L387" s="3"/>
      <c r="M387" t="e">
        <f>IF(AND(Übersicht!$C387=13,Datenblatt!O387&lt;Datenblatt!$Y$3),0,IF(AND(Übersicht!$C387=14,Datenblatt!O387&lt;Datenblatt!$Y$4),0,IF(AND(Übersicht!$C387=15,Datenblatt!O387&lt;Datenblatt!$Y$5),0,IF(AND(Übersicht!$C387=16,Datenblatt!O387&lt;Datenblatt!$Y$6),0,IF(AND(Übersicht!$C387=12,Datenblatt!O387&lt;Datenblatt!$Y$7),0,IF(AND(Übersicht!$C387=11,Datenblatt!O387&lt;Datenblatt!$Y$8),0,IF(AND($C387=13,Datenblatt!O387&gt;Datenblatt!$X$3),100,IF(AND($C387=14,Datenblatt!O387&gt;Datenblatt!$X$4),100,IF(AND($C387=15,Datenblatt!O387&gt;Datenblatt!$X$5),100,IF(AND($C387=16,Datenblatt!O387&gt;Datenblatt!$X$6),100,IF(AND($C387=12,Datenblatt!O387&gt;Datenblatt!$X$7),100,IF(AND($C387=11,Datenblatt!O387&gt;Datenblatt!$X$8),100,IF(Übersicht!$C387=13,Datenblatt!$B$11*Datenblatt!O387^3+Datenblatt!$C$11*Datenblatt!O387^2+Datenblatt!$D$11*Datenblatt!O387+Datenblatt!$E$11,IF(Übersicht!$C387=14,Datenblatt!$B$12*Datenblatt!O387^3+Datenblatt!$C$12*Datenblatt!O387^2+Datenblatt!$D$12*Datenblatt!O387+Datenblatt!$E$12,IF(Übersicht!$C387=15,Datenblatt!$B$13*Datenblatt!O387^3+Datenblatt!$C$13*Datenblatt!O387^2+Datenblatt!$D$13*Datenblatt!O387+Datenblatt!$E$13,IF(Übersicht!$C387=16,Datenblatt!$B$14*Datenblatt!O387^3+Datenblatt!$C$14*Datenblatt!O387^2+Datenblatt!$D$14*Datenblatt!O387+Datenblatt!$E$14,IF(Übersicht!$C387=12,Datenblatt!$B$15*Datenblatt!O387^3+Datenblatt!$C$15*Datenblatt!O387^2+Datenblatt!$D$15*Datenblatt!O387+Datenblatt!$E$15,IF(Übersicht!$C387=11,Datenblatt!$B$16*Datenblatt!O387^3+Datenblatt!$C$16*Datenblatt!O387^2+Datenblatt!$D$16*Datenblatt!O387+Datenblatt!$E$16,0))))))))))))))))))</f>
        <v>#DIV/0!</v>
      </c>
      <c r="N387">
        <f>IF(AND($C387=13,H387&lt;Datenblatt!$AA$3),0,IF(AND($C387=14,H387&lt;Datenblatt!$AA$4),0,IF(AND($C387=15,H387&lt;Datenblatt!$AA$5),0,IF(AND($C387=16,H387&lt;Datenblatt!$AA$6),0,IF(AND($C387=12,H387&lt;Datenblatt!$AA$7),0,IF(AND($C387=11,H387&lt;Datenblatt!$AA$8),0,IF(AND($C387=13,H387&gt;Datenblatt!$Z$3),100,IF(AND($C387=14,H387&gt;Datenblatt!$Z$4),100,IF(AND($C387=15,H387&gt;Datenblatt!$Z$5),100,IF(AND($C387=16,H387&gt;Datenblatt!$Z$6),100,IF(AND($C387=12,H387&gt;Datenblatt!$Z$7),100,IF(AND($C387=11,H387&gt;Datenblatt!$Z$8),100,IF($C387=13,(Datenblatt!$B$19*Übersicht!H387^3)+(Datenblatt!$C$19*Übersicht!H387^2)+(Datenblatt!$D$19*Übersicht!H387)+Datenblatt!$E$19,IF($C387=14,(Datenblatt!$B$20*Übersicht!H387^3)+(Datenblatt!$C$20*Übersicht!H387^2)+(Datenblatt!$D$20*Übersicht!H387)+Datenblatt!$E$20,IF($C387=15,(Datenblatt!$B$21*Übersicht!H387^3)+(Datenblatt!$C$21*Übersicht!H387^2)+(Datenblatt!$D$21*Übersicht!H387)+Datenblatt!$E$21,IF($C387=16,(Datenblatt!$B$22*Übersicht!H387^3)+(Datenblatt!$C$22*Übersicht!H387^2)+(Datenblatt!$D$22*Übersicht!H387)+Datenblatt!$E$22,IF($C387=12,(Datenblatt!$B$23*Übersicht!H387^3)+(Datenblatt!$C$23*Übersicht!H387^2)+(Datenblatt!$D$23*Übersicht!H387)+Datenblatt!$E$23,IF($C387=11,(Datenblatt!$B$24*Übersicht!H387^3)+(Datenblatt!$C$24*Übersicht!H387^2)+(Datenblatt!$D$24*Übersicht!H387)+Datenblatt!$E$24,0))))))))))))))))))</f>
        <v>0</v>
      </c>
      <c r="O387">
        <f>IF(AND(I387="",C387=11),Datenblatt!$I$26,IF(AND(I387="",C387=12),Datenblatt!$I$26,IF(AND(I387="",C387=16),Datenblatt!$I$27,IF(AND(I387="",C387=15),Datenblatt!$I$26,IF(AND(I387="",C387=14),Datenblatt!$I$26,IF(AND(I387="",C387=13),Datenblatt!$I$26,IF(AND($C387=13,I387&gt;Datenblatt!$AC$3),0,IF(AND($C387=14,I387&gt;Datenblatt!$AC$4),0,IF(AND($C387=15,I387&gt;Datenblatt!$AC$5),0,IF(AND($C387=16,I387&gt;Datenblatt!$AC$6),0,IF(AND($C387=12,I387&gt;Datenblatt!$AC$7),0,IF(AND($C387=11,I387&gt;Datenblatt!$AC$8),0,IF(AND($C387=13,I387&lt;Datenblatt!$AB$3),100,IF(AND($C387=14,I387&lt;Datenblatt!$AB$4),100,IF(AND($C387=15,I387&lt;Datenblatt!$AB$5),100,IF(AND($C387=16,I387&lt;Datenblatt!$AB$6),100,IF(AND($C387=12,I387&lt;Datenblatt!$AB$7),100,IF(AND($C387=11,I387&lt;Datenblatt!$AB$8),100,IF($C387=13,(Datenblatt!$B$27*Übersicht!I387^3)+(Datenblatt!$C$27*Übersicht!I387^2)+(Datenblatt!$D$27*Übersicht!I387)+Datenblatt!$E$27,IF($C387=14,(Datenblatt!$B$28*Übersicht!I387^3)+(Datenblatt!$C$28*Übersicht!I387^2)+(Datenblatt!$D$28*Übersicht!I387)+Datenblatt!$E$28,IF($C387=15,(Datenblatt!$B$29*Übersicht!I387^3)+(Datenblatt!$C$29*Übersicht!I387^2)+(Datenblatt!$D$29*Übersicht!I387)+Datenblatt!$E$29,IF($C387=16,(Datenblatt!$B$30*Übersicht!I387^3)+(Datenblatt!$C$30*Übersicht!I387^2)+(Datenblatt!$D$30*Übersicht!I387)+Datenblatt!$E$30,IF($C387=12,(Datenblatt!$B$31*Übersicht!I387^3)+(Datenblatt!$C$31*Übersicht!I387^2)+(Datenblatt!$D$31*Übersicht!I387)+Datenblatt!$E$31,IF($C387=11,(Datenblatt!$B$32*Übersicht!I387^3)+(Datenblatt!$C$32*Übersicht!I387^2)+(Datenblatt!$D$32*Übersicht!I387)+Datenblatt!$E$32,0))))))))))))))))))))))))</f>
        <v>0</v>
      </c>
      <c r="P387">
        <f>IF(AND(I387="",C387=11),Datenblatt!$I$29,IF(AND(I387="",C387=12),Datenblatt!$I$29,IF(AND(I387="",C387=16),Datenblatt!$I$29,IF(AND(I387="",C387=15),Datenblatt!$I$29,IF(AND(I387="",C387=14),Datenblatt!$I$29,IF(AND(I387="",C387=13),Datenblatt!$I$29,IF(AND($C387=13,I387&gt;Datenblatt!$AC$3),0,IF(AND($C387=14,I387&gt;Datenblatt!$AC$4),0,IF(AND($C387=15,I387&gt;Datenblatt!$AC$5),0,IF(AND($C387=16,I387&gt;Datenblatt!$AC$6),0,IF(AND($C387=12,I387&gt;Datenblatt!$AC$7),0,IF(AND($C387=11,I387&gt;Datenblatt!$AC$8),0,IF(AND($C387=13,I387&lt;Datenblatt!$AB$3),100,IF(AND($C387=14,I387&lt;Datenblatt!$AB$4),100,IF(AND($C387=15,I387&lt;Datenblatt!$AB$5),100,IF(AND($C387=16,I387&lt;Datenblatt!$AB$6),100,IF(AND($C387=12,I387&lt;Datenblatt!$AB$7),100,IF(AND($C387=11,I387&lt;Datenblatt!$AB$8),100,IF($C387=13,(Datenblatt!$B$27*Übersicht!I387^3)+(Datenblatt!$C$27*Übersicht!I387^2)+(Datenblatt!$D$27*Übersicht!I387)+Datenblatt!$E$27,IF($C387=14,(Datenblatt!$B$28*Übersicht!I387^3)+(Datenblatt!$C$28*Übersicht!I387^2)+(Datenblatt!$D$28*Übersicht!I387)+Datenblatt!$E$28,IF($C387=15,(Datenblatt!$B$29*Übersicht!I387^3)+(Datenblatt!$C$29*Übersicht!I387^2)+(Datenblatt!$D$29*Übersicht!I387)+Datenblatt!$E$29,IF($C387=16,(Datenblatt!$B$30*Übersicht!I387^3)+(Datenblatt!$C$30*Übersicht!I387^2)+(Datenblatt!$D$30*Übersicht!I387)+Datenblatt!$E$30,IF($C387=12,(Datenblatt!$B$31*Übersicht!I387^3)+(Datenblatt!$C$31*Übersicht!I387^2)+(Datenblatt!$D$31*Übersicht!I387)+Datenblatt!$E$31,IF($C387=11,(Datenblatt!$B$32*Übersicht!I387^3)+(Datenblatt!$C$32*Übersicht!I387^2)+(Datenblatt!$D$32*Übersicht!I387)+Datenblatt!$E$32,0))))))))))))))))))))))))</f>
        <v>0</v>
      </c>
      <c r="Q387" s="2" t="e">
        <f t="shared" ref="Q387:Q450" si="24">(M387*0.38+N387*0.34+O387*0.28)</f>
        <v>#DIV/0!</v>
      </c>
      <c r="R387" s="2" t="e">
        <f t="shared" ref="R387:R450" si="25">(K387*0.5+M387*0.19+N387*0.17+P387*0.14)</f>
        <v>#DIV/0!</v>
      </c>
      <c r="T387" s="2"/>
      <c r="U387" s="2">
        <f>Datenblatt!$I$10</f>
        <v>63</v>
      </c>
      <c r="V387" s="2">
        <f>Datenblatt!$I$18</f>
        <v>62</v>
      </c>
      <c r="W387" s="2">
        <f>Datenblatt!$I$26</f>
        <v>56</v>
      </c>
      <c r="X387" s="2">
        <f>Datenblatt!$I$34</f>
        <v>58</v>
      </c>
      <c r="Y387" s="7" t="e">
        <f t="shared" ref="Y387:Y450" si="26">IF(Q387&gt;X387,"JA","NEIN")</f>
        <v>#DIV/0!</v>
      </c>
      <c r="AA387" s="2">
        <f>Datenblatt!$I$5</f>
        <v>73</v>
      </c>
      <c r="AB387">
        <f>Datenblatt!$I$13</f>
        <v>80</v>
      </c>
      <c r="AC387">
        <f>Datenblatt!$I$21</f>
        <v>80</v>
      </c>
      <c r="AD387">
        <f>Datenblatt!$I$29</f>
        <v>71</v>
      </c>
      <c r="AE387">
        <f>Datenblatt!$I$37</f>
        <v>75</v>
      </c>
      <c r="AF387" s="7" t="e">
        <f t="shared" ref="AF387:AF450" si="27">IF(R387&gt;AE387,"JA","NEIN")</f>
        <v>#DIV/0!</v>
      </c>
    </row>
    <row r="388" spans="11:32" ht="18.75" x14ac:dyDescent="0.3">
      <c r="K388" s="3" t="e">
        <f>IF(AND($C388=13,Datenblatt!M388&lt;Datenblatt!$S$3),0,IF(AND($C388=14,Datenblatt!M388&lt;Datenblatt!$S$4),0,IF(AND($C388=15,Datenblatt!M388&lt;Datenblatt!$S$5),0,IF(AND($C388=16,Datenblatt!M388&lt;Datenblatt!$S$6),0,IF(AND($C388=12,Datenblatt!M388&lt;Datenblatt!$S$7),0,IF(AND($C388=11,Datenblatt!M388&lt;Datenblatt!$S$8),0,IF(AND($C388=13,Datenblatt!M388&gt;Datenblatt!$R$3),100,IF(AND($C388=14,Datenblatt!M388&gt;Datenblatt!$R$4),100,IF(AND($C388=15,Datenblatt!M388&gt;Datenblatt!$R$5),100,IF(AND($C388=16,Datenblatt!M388&gt;Datenblatt!$R$6),100,IF(AND($C388=12,Datenblatt!M388&gt;Datenblatt!$R$7),100,IF(AND($C388=11,Datenblatt!M388&gt;Datenblatt!$R$8),100,IF(Übersicht!$C388=13,Datenblatt!$B$35*Datenblatt!M388^3+Datenblatt!$C$35*Datenblatt!M388^2+Datenblatt!$D$35*Datenblatt!M388+Datenblatt!$E$35,IF(Übersicht!$C388=14,Datenblatt!$B$36*Datenblatt!M388^3+Datenblatt!$C$36*Datenblatt!M388^2+Datenblatt!$D$36*Datenblatt!M388+Datenblatt!$E$36,IF(Übersicht!$C388=15,Datenblatt!$B$37*Datenblatt!M388^3+Datenblatt!$C$37*Datenblatt!M388^2+Datenblatt!$D$37*Datenblatt!M388+Datenblatt!$E$37,IF(Übersicht!$C388=16,Datenblatt!$B$38*Datenblatt!M388^3+Datenblatt!$C$38*Datenblatt!M388^2+Datenblatt!$D$38*Datenblatt!M388+Datenblatt!$E$38,IF(Übersicht!$C388=12,Datenblatt!$B$39*Datenblatt!M388^3+Datenblatt!$C$39*Datenblatt!M388^2+Datenblatt!$D$39*Datenblatt!M388+Datenblatt!$E$39,IF(Übersicht!$C388=11,Datenblatt!$B$40*Datenblatt!M388^3+Datenblatt!$C$40*Datenblatt!M388^2+Datenblatt!$D$40*Datenblatt!M388+Datenblatt!$E$40,0))))))))))))))))))</f>
        <v>#DIV/0!</v>
      </c>
      <c r="L388" s="3"/>
      <c r="M388" t="e">
        <f>IF(AND(Übersicht!$C388=13,Datenblatt!O388&lt;Datenblatt!$Y$3),0,IF(AND(Übersicht!$C388=14,Datenblatt!O388&lt;Datenblatt!$Y$4),0,IF(AND(Übersicht!$C388=15,Datenblatt!O388&lt;Datenblatt!$Y$5),0,IF(AND(Übersicht!$C388=16,Datenblatt!O388&lt;Datenblatt!$Y$6),0,IF(AND(Übersicht!$C388=12,Datenblatt!O388&lt;Datenblatt!$Y$7),0,IF(AND(Übersicht!$C388=11,Datenblatt!O388&lt;Datenblatt!$Y$8),0,IF(AND($C388=13,Datenblatt!O388&gt;Datenblatt!$X$3),100,IF(AND($C388=14,Datenblatt!O388&gt;Datenblatt!$X$4),100,IF(AND($C388=15,Datenblatt!O388&gt;Datenblatt!$X$5),100,IF(AND($C388=16,Datenblatt!O388&gt;Datenblatt!$X$6),100,IF(AND($C388=12,Datenblatt!O388&gt;Datenblatt!$X$7),100,IF(AND($C388=11,Datenblatt!O388&gt;Datenblatt!$X$8),100,IF(Übersicht!$C388=13,Datenblatt!$B$11*Datenblatt!O388^3+Datenblatt!$C$11*Datenblatt!O388^2+Datenblatt!$D$11*Datenblatt!O388+Datenblatt!$E$11,IF(Übersicht!$C388=14,Datenblatt!$B$12*Datenblatt!O388^3+Datenblatt!$C$12*Datenblatt!O388^2+Datenblatt!$D$12*Datenblatt!O388+Datenblatt!$E$12,IF(Übersicht!$C388=15,Datenblatt!$B$13*Datenblatt!O388^3+Datenblatt!$C$13*Datenblatt!O388^2+Datenblatt!$D$13*Datenblatt!O388+Datenblatt!$E$13,IF(Übersicht!$C388=16,Datenblatt!$B$14*Datenblatt!O388^3+Datenblatt!$C$14*Datenblatt!O388^2+Datenblatt!$D$14*Datenblatt!O388+Datenblatt!$E$14,IF(Übersicht!$C388=12,Datenblatt!$B$15*Datenblatt!O388^3+Datenblatt!$C$15*Datenblatt!O388^2+Datenblatt!$D$15*Datenblatt!O388+Datenblatt!$E$15,IF(Übersicht!$C388=11,Datenblatt!$B$16*Datenblatt!O388^3+Datenblatt!$C$16*Datenblatt!O388^2+Datenblatt!$D$16*Datenblatt!O388+Datenblatt!$E$16,0))))))))))))))))))</f>
        <v>#DIV/0!</v>
      </c>
      <c r="N388">
        <f>IF(AND($C388=13,H388&lt;Datenblatt!$AA$3),0,IF(AND($C388=14,H388&lt;Datenblatt!$AA$4),0,IF(AND($C388=15,H388&lt;Datenblatt!$AA$5),0,IF(AND($C388=16,H388&lt;Datenblatt!$AA$6),0,IF(AND($C388=12,H388&lt;Datenblatt!$AA$7),0,IF(AND($C388=11,H388&lt;Datenblatt!$AA$8),0,IF(AND($C388=13,H388&gt;Datenblatt!$Z$3),100,IF(AND($C388=14,H388&gt;Datenblatt!$Z$4),100,IF(AND($C388=15,H388&gt;Datenblatt!$Z$5),100,IF(AND($C388=16,H388&gt;Datenblatt!$Z$6),100,IF(AND($C388=12,H388&gt;Datenblatt!$Z$7),100,IF(AND($C388=11,H388&gt;Datenblatt!$Z$8),100,IF($C388=13,(Datenblatt!$B$19*Übersicht!H388^3)+(Datenblatt!$C$19*Übersicht!H388^2)+(Datenblatt!$D$19*Übersicht!H388)+Datenblatt!$E$19,IF($C388=14,(Datenblatt!$B$20*Übersicht!H388^3)+(Datenblatt!$C$20*Übersicht!H388^2)+(Datenblatt!$D$20*Übersicht!H388)+Datenblatt!$E$20,IF($C388=15,(Datenblatt!$B$21*Übersicht!H388^3)+(Datenblatt!$C$21*Übersicht!H388^2)+(Datenblatt!$D$21*Übersicht!H388)+Datenblatt!$E$21,IF($C388=16,(Datenblatt!$B$22*Übersicht!H388^3)+(Datenblatt!$C$22*Übersicht!H388^2)+(Datenblatt!$D$22*Übersicht!H388)+Datenblatt!$E$22,IF($C388=12,(Datenblatt!$B$23*Übersicht!H388^3)+(Datenblatt!$C$23*Übersicht!H388^2)+(Datenblatt!$D$23*Übersicht!H388)+Datenblatt!$E$23,IF($C388=11,(Datenblatt!$B$24*Übersicht!H388^3)+(Datenblatt!$C$24*Übersicht!H388^2)+(Datenblatt!$D$24*Übersicht!H388)+Datenblatt!$E$24,0))))))))))))))))))</f>
        <v>0</v>
      </c>
      <c r="O388">
        <f>IF(AND(I388="",C388=11),Datenblatt!$I$26,IF(AND(I388="",C388=12),Datenblatt!$I$26,IF(AND(I388="",C388=16),Datenblatt!$I$27,IF(AND(I388="",C388=15),Datenblatt!$I$26,IF(AND(I388="",C388=14),Datenblatt!$I$26,IF(AND(I388="",C388=13),Datenblatt!$I$26,IF(AND($C388=13,I388&gt;Datenblatt!$AC$3),0,IF(AND($C388=14,I388&gt;Datenblatt!$AC$4),0,IF(AND($C388=15,I388&gt;Datenblatt!$AC$5),0,IF(AND($C388=16,I388&gt;Datenblatt!$AC$6),0,IF(AND($C388=12,I388&gt;Datenblatt!$AC$7),0,IF(AND($C388=11,I388&gt;Datenblatt!$AC$8),0,IF(AND($C388=13,I388&lt;Datenblatt!$AB$3),100,IF(AND($C388=14,I388&lt;Datenblatt!$AB$4),100,IF(AND($C388=15,I388&lt;Datenblatt!$AB$5),100,IF(AND($C388=16,I388&lt;Datenblatt!$AB$6),100,IF(AND($C388=12,I388&lt;Datenblatt!$AB$7),100,IF(AND($C388=11,I388&lt;Datenblatt!$AB$8),100,IF($C388=13,(Datenblatt!$B$27*Übersicht!I388^3)+(Datenblatt!$C$27*Übersicht!I388^2)+(Datenblatt!$D$27*Übersicht!I388)+Datenblatt!$E$27,IF($C388=14,(Datenblatt!$B$28*Übersicht!I388^3)+(Datenblatt!$C$28*Übersicht!I388^2)+(Datenblatt!$D$28*Übersicht!I388)+Datenblatt!$E$28,IF($C388=15,(Datenblatt!$B$29*Übersicht!I388^3)+(Datenblatt!$C$29*Übersicht!I388^2)+(Datenblatt!$D$29*Übersicht!I388)+Datenblatt!$E$29,IF($C388=16,(Datenblatt!$B$30*Übersicht!I388^3)+(Datenblatt!$C$30*Übersicht!I388^2)+(Datenblatt!$D$30*Übersicht!I388)+Datenblatt!$E$30,IF($C388=12,(Datenblatt!$B$31*Übersicht!I388^3)+(Datenblatt!$C$31*Übersicht!I388^2)+(Datenblatt!$D$31*Übersicht!I388)+Datenblatt!$E$31,IF($C388=11,(Datenblatt!$B$32*Übersicht!I388^3)+(Datenblatt!$C$32*Übersicht!I388^2)+(Datenblatt!$D$32*Übersicht!I388)+Datenblatt!$E$32,0))))))))))))))))))))))))</f>
        <v>0</v>
      </c>
      <c r="P388">
        <f>IF(AND(I388="",C388=11),Datenblatt!$I$29,IF(AND(I388="",C388=12),Datenblatt!$I$29,IF(AND(I388="",C388=16),Datenblatt!$I$29,IF(AND(I388="",C388=15),Datenblatt!$I$29,IF(AND(I388="",C388=14),Datenblatt!$I$29,IF(AND(I388="",C388=13),Datenblatt!$I$29,IF(AND($C388=13,I388&gt;Datenblatt!$AC$3),0,IF(AND($C388=14,I388&gt;Datenblatt!$AC$4),0,IF(AND($C388=15,I388&gt;Datenblatt!$AC$5),0,IF(AND($C388=16,I388&gt;Datenblatt!$AC$6),0,IF(AND($C388=12,I388&gt;Datenblatt!$AC$7),0,IF(AND($C388=11,I388&gt;Datenblatt!$AC$8),0,IF(AND($C388=13,I388&lt;Datenblatt!$AB$3),100,IF(AND($C388=14,I388&lt;Datenblatt!$AB$4),100,IF(AND($C388=15,I388&lt;Datenblatt!$AB$5),100,IF(AND($C388=16,I388&lt;Datenblatt!$AB$6),100,IF(AND($C388=12,I388&lt;Datenblatt!$AB$7),100,IF(AND($C388=11,I388&lt;Datenblatt!$AB$8),100,IF($C388=13,(Datenblatt!$B$27*Übersicht!I388^3)+(Datenblatt!$C$27*Übersicht!I388^2)+(Datenblatt!$D$27*Übersicht!I388)+Datenblatt!$E$27,IF($C388=14,(Datenblatt!$B$28*Übersicht!I388^3)+(Datenblatt!$C$28*Übersicht!I388^2)+(Datenblatt!$D$28*Übersicht!I388)+Datenblatt!$E$28,IF($C388=15,(Datenblatt!$B$29*Übersicht!I388^3)+(Datenblatt!$C$29*Übersicht!I388^2)+(Datenblatt!$D$29*Übersicht!I388)+Datenblatt!$E$29,IF($C388=16,(Datenblatt!$B$30*Übersicht!I388^3)+(Datenblatt!$C$30*Übersicht!I388^2)+(Datenblatt!$D$30*Übersicht!I388)+Datenblatt!$E$30,IF($C388=12,(Datenblatt!$B$31*Übersicht!I388^3)+(Datenblatt!$C$31*Übersicht!I388^2)+(Datenblatt!$D$31*Übersicht!I388)+Datenblatt!$E$31,IF($C388=11,(Datenblatt!$B$32*Übersicht!I388^3)+(Datenblatt!$C$32*Übersicht!I388^2)+(Datenblatt!$D$32*Übersicht!I388)+Datenblatt!$E$32,0))))))))))))))))))))))))</f>
        <v>0</v>
      </c>
      <c r="Q388" s="2" t="e">
        <f t="shared" si="24"/>
        <v>#DIV/0!</v>
      </c>
      <c r="R388" s="2" t="e">
        <f t="shared" si="25"/>
        <v>#DIV/0!</v>
      </c>
      <c r="T388" s="2"/>
      <c r="U388" s="2">
        <f>Datenblatt!$I$10</f>
        <v>63</v>
      </c>
      <c r="V388" s="2">
        <f>Datenblatt!$I$18</f>
        <v>62</v>
      </c>
      <c r="W388" s="2">
        <f>Datenblatt!$I$26</f>
        <v>56</v>
      </c>
      <c r="X388" s="2">
        <f>Datenblatt!$I$34</f>
        <v>58</v>
      </c>
      <c r="Y388" s="7" t="e">
        <f t="shared" si="26"/>
        <v>#DIV/0!</v>
      </c>
      <c r="AA388" s="2">
        <f>Datenblatt!$I$5</f>
        <v>73</v>
      </c>
      <c r="AB388">
        <f>Datenblatt!$I$13</f>
        <v>80</v>
      </c>
      <c r="AC388">
        <f>Datenblatt!$I$21</f>
        <v>80</v>
      </c>
      <c r="AD388">
        <f>Datenblatt!$I$29</f>
        <v>71</v>
      </c>
      <c r="AE388">
        <f>Datenblatt!$I$37</f>
        <v>75</v>
      </c>
      <c r="AF388" s="7" t="e">
        <f t="shared" si="27"/>
        <v>#DIV/0!</v>
      </c>
    </row>
    <row r="389" spans="11:32" ht="18.75" x14ac:dyDescent="0.3">
      <c r="K389" s="3" t="e">
        <f>IF(AND($C389=13,Datenblatt!M389&lt;Datenblatt!$S$3),0,IF(AND($C389=14,Datenblatt!M389&lt;Datenblatt!$S$4),0,IF(AND($C389=15,Datenblatt!M389&lt;Datenblatt!$S$5),0,IF(AND($C389=16,Datenblatt!M389&lt;Datenblatt!$S$6),0,IF(AND($C389=12,Datenblatt!M389&lt;Datenblatt!$S$7),0,IF(AND($C389=11,Datenblatt!M389&lt;Datenblatt!$S$8),0,IF(AND($C389=13,Datenblatt!M389&gt;Datenblatt!$R$3),100,IF(AND($C389=14,Datenblatt!M389&gt;Datenblatt!$R$4),100,IF(AND($C389=15,Datenblatt!M389&gt;Datenblatt!$R$5),100,IF(AND($C389=16,Datenblatt!M389&gt;Datenblatt!$R$6),100,IF(AND($C389=12,Datenblatt!M389&gt;Datenblatt!$R$7),100,IF(AND($C389=11,Datenblatt!M389&gt;Datenblatt!$R$8),100,IF(Übersicht!$C389=13,Datenblatt!$B$35*Datenblatt!M389^3+Datenblatt!$C$35*Datenblatt!M389^2+Datenblatt!$D$35*Datenblatt!M389+Datenblatt!$E$35,IF(Übersicht!$C389=14,Datenblatt!$B$36*Datenblatt!M389^3+Datenblatt!$C$36*Datenblatt!M389^2+Datenblatt!$D$36*Datenblatt!M389+Datenblatt!$E$36,IF(Übersicht!$C389=15,Datenblatt!$B$37*Datenblatt!M389^3+Datenblatt!$C$37*Datenblatt!M389^2+Datenblatt!$D$37*Datenblatt!M389+Datenblatt!$E$37,IF(Übersicht!$C389=16,Datenblatt!$B$38*Datenblatt!M389^3+Datenblatt!$C$38*Datenblatt!M389^2+Datenblatt!$D$38*Datenblatt!M389+Datenblatt!$E$38,IF(Übersicht!$C389=12,Datenblatt!$B$39*Datenblatt!M389^3+Datenblatt!$C$39*Datenblatt!M389^2+Datenblatt!$D$39*Datenblatt!M389+Datenblatt!$E$39,IF(Übersicht!$C389=11,Datenblatt!$B$40*Datenblatt!M389^3+Datenblatt!$C$40*Datenblatt!M389^2+Datenblatt!$D$40*Datenblatt!M389+Datenblatt!$E$40,0))))))))))))))))))</f>
        <v>#DIV/0!</v>
      </c>
      <c r="L389" s="3"/>
      <c r="M389" t="e">
        <f>IF(AND(Übersicht!$C389=13,Datenblatt!O389&lt;Datenblatt!$Y$3),0,IF(AND(Übersicht!$C389=14,Datenblatt!O389&lt;Datenblatt!$Y$4),0,IF(AND(Übersicht!$C389=15,Datenblatt!O389&lt;Datenblatt!$Y$5),0,IF(AND(Übersicht!$C389=16,Datenblatt!O389&lt;Datenblatt!$Y$6),0,IF(AND(Übersicht!$C389=12,Datenblatt!O389&lt;Datenblatt!$Y$7),0,IF(AND(Übersicht!$C389=11,Datenblatt!O389&lt;Datenblatt!$Y$8),0,IF(AND($C389=13,Datenblatt!O389&gt;Datenblatt!$X$3),100,IF(AND($C389=14,Datenblatt!O389&gt;Datenblatt!$X$4),100,IF(AND($C389=15,Datenblatt!O389&gt;Datenblatt!$X$5),100,IF(AND($C389=16,Datenblatt!O389&gt;Datenblatt!$X$6),100,IF(AND($C389=12,Datenblatt!O389&gt;Datenblatt!$X$7),100,IF(AND($C389=11,Datenblatt!O389&gt;Datenblatt!$X$8),100,IF(Übersicht!$C389=13,Datenblatt!$B$11*Datenblatt!O389^3+Datenblatt!$C$11*Datenblatt!O389^2+Datenblatt!$D$11*Datenblatt!O389+Datenblatt!$E$11,IF(Übersicht!$C389=14,Datenblatt!$B$12*Datenblatt!O389^3+Datenblatt!$C$12*Datenblatt!O389^2+Datenblatt!$D$12*Datenblatt!O389+Datenblatt!$E$12,IF(Übersicht!$C389=15,Datenblatt!$B$13*Datenblatt!O389^3+Datenblatt!$C$13*Datenblatt!O389^2+Datenblatt!$D$13*Datenblatt!O389+Datenblatt!$E$13,IF(Übersicht!$C389=16,Datenblatt!$B$14*Datenblatt!O389^3+Datenblatt!$C$14*Datenblatt!O389^2+Datenblatt!$D$14*Datenblatt!O389+Datenblatt!$E$14,IF(Übersicht!$C389=12,Datenblatt!$B$15*Datenblatt!O389^3+Datenblatt!$C$15*Datenblatt!O389^2+Datenblatt!$D$15*Datenblatt!O389+Datenblatt!$E$15,IF(Übersicht!$C389=11,Datenblatt!$B$16*Datenblatt!O389^3+Datenblatt!$C$16*Datenblatt!O389^2+Datenblatt!$D$16*Datenblatt!O389+Datenblatt!$E$16,0))))))))))))))))))</f>
        <v>#DIV/0!</v>
      </c>
      <c r="N389">
        <f>IF(AND($C389=13,H389&lt;Datenblatt!$AA$3),0,IF(AND($C389=14,H389&lt;Datenblatt!$AA$4),0,IF(AND($C389=15,H389&lt;Datenblatt!$AA$5),0,IF(AND($C389=16,H389&lt;Datenblatt!$AA$6),0,IF(AND($C389=12,H389&lt;Datenblatt!$AA$7),0,IF(AND($C389=11,H389&lt;Datenblatt!$AA$8),0,IF(AND($C389=13,H389&gt;Datenblatt!$Z$3),100,IF(AND($C389=14,H389&gt;Datenblatt!$Z$4),100,IF(AND($C389=15,H389&gt;Datenblatt!$Z$5),100,IF(AND($C389=16,H389&gt;Datenblatt!$Z$6),100,IF(AND($C389=12,H389&gt;Datenblatt!$Z$7),100,IF(AND($C389=11,H389&gt;Datenblatt!$Z$8),100,IF($C389=13,(Datenblatt!$B$19*Übersicht!H389^3)+(Datenblatt!$C$19*Übersicht!H389^2)+(Datenblatt!$D$19*Übersicht!H389)+Datenblatt!$E$19,IF($C389=14,(Datenblatt!$B$20*Übersicht!H389^3)+(Datenblatt!$C$20*Übersicht!H389^2)+(Datenblatt!$D$20*Übersicht!H389)+Datenblatt!$E$20,IF($C389=15,(Datenblatt!$B$21*Übersicht!H389^3)+(Datenblatt!$C$21*Übersicht!H389^2)+(Datenblatt!$D$21*Übersicht!H389)+Datenblatt!$E$21,IF($C389=16,(Datenblatt!$B$22*Übersicht!H389^3)+(Datenblatt!$C$22*Übersicht!H389^2)+(Datenblatt!$D$22*Übersicht!H389)+Datenblatt!$E$22,IF($C389=12,(Datenblatt!$B$23*Übersicht!H389^3)+(Datenblatt!$C$23*Übersicht!H389^2)+(Datenblatt!$D$23*Übersicht!H389)+Datenblatt!$E$23,IF($C389=11,(Datenblatt!$B$24*Übersicht!H389^3)+(Datenblatt!$C$24*Übersicht!H389^2)+(Datenblatt!$D$24*Übersicht!H389)+Datenblatt!$E$24,0))))))))))))))))))</f>
        <v>0</v>
      </c>
      <c r="O389">
        <f>IF(AND(I389="",C389=11),Datenblatt!$I$26,IF(AND(I389="",C389=12),Datenblatt!$I$26,IF(AND(I389="",C389=16),Datenblatt!$I$27,IF(AND(I389="",C389=15),Datenblatt!$I$26,IF(AND(I389="",C389=14),Datenblatt!$I$26,IF(AND(I389="",C389=13),Datenblatt!$I$26,IF(AND($C389=13,I389&gt;Datenblatt!$AC$3),0,IF(AND($C389=14,I389&gt;Datenblatt!$AC$4),0,IF(AND($C389=15,I389&gt;Datenblatt!$AC$5),0,IF(AND($C389=16,I389&gt;Datenblatt!$AC$6),0,IF(AND($C389=12,I389&gt;Datenblatt!$AC$7),0,IF(AND($C389=11,I389&gt;Datenblatt!$AC$8),0,IF(AND($C389=13,I389&lt;Datenblatt!$AB$3),100,IF(AND($C389=14,I389&lt;Datenblatt!$AB$4),100,IF(AND($C389=15,I389&lt;Datenblatt!$AB$5),100,IF(AND($C389=16,I389&lt;Datenblatt!$AB$6),100,IF(AND($C389=12,I389&lt;Datenblatt!$AB$7),100,IF(AND($C389=11,I389&lt;Datenblatt!$AB$8),100,IF($C389=13,(Datenblatt!$B$27*Übersicht!I389^3)+(Datenblatt!$C$27*Übersicht!I389^2)+(Datenblatt!$D$27*Übersicht!I389)+Datenblatt!$E$27,IF($C389=14,(Datenblatt!$B$28*Übersicht!I389^3)+(Datenblatt!$C$28*Übersicht!I389^2)+(Datenblatt!$D$28*Übersicht!I389)+Datenblatt!$E$28,IF($C389=15,(Datenblatt!$B$29*Übersicht!I389^3)+(Datenblatt!$C$29*Übersicht!I389^2)+(Datenblatt!$D$29*Übersicht!I389)+Datenblatt!$E$29,IF($C389=16,(Datenblatt!$B$30*Übersicht!I389^3)+(Datenblatt!$C$30*Übersicht!I389^2)+(Datenblatt!$D$30*Übersicht!I389)+Datenblatt!$E$30,IF($C389=12,(Datenblatt!$B$31*Übersicht!I389^3)+(Datenblatt!$C$31*Übersicht!I389^2)+(Datenblatt!$D$31*Übersicht!I389)+Datenblatt!$E$31,IF($C389=11,(Datenblatt!$B$32*Übersicht!I389^3)+(Datenblatt!$C$32*Übersicht!I389^2)+(Datenblatt!$D$32*Übersicht!I389)+Datenblatt!$E$32,0))))))))))))))))))))))))</f>
        <v>0</v>
      </c>
      <c r="P389">
        <f>IF(AND(I389="",C389=11),Datenblatt!$I$29,IF(AND(I389="",C389=12),Datenblatt!$I$29,IF(AND(I389="",C389=16),Datenblatt!$I$29,IF(AND(I389="",C389=15),Datenblatt!$I$29,IF(AND(I389="",C389=14),Datenblatt!$I$29,IF(AND(I389="",C389=13),Datenblatt!$I$29,IF(AND($C389=13,I389&gt;Datenblatt!$AC$3),0,IF(AND($C389=14,I389&gt;Datenblatt!$AC$4),0,IF(AND($C389=15,I389&gt;Datenblatt!$AC$5),0,IF(AND($C389=16,I389&gt;Datenblatt!$AC$6),0,IF(AND($C389=12,I389&gt;Datenblatt!$AC$7),0,IF(AND($C389=11,I389&gt;Datenblatt!$AC$8),0,IF(AND($C389=13,I389&lt;Datenblatt!$AB$3),100,IF(AND($C389=14,I389&lt;Datenblatt!$AB$4),100,IF(AND($C389=15,I389&lt;Datenblatt!$AB$5),100,IF(AND($C389=16,I389&lt;Datenblatt!$AB$6),100,IF(AND($C389=12,I389&lt;Datenblatt!$AB$7),100,IF(AND($C389=11,I389&lt;Datenblatt!$AB$8),100,IF($C389=13,(Datenblatt!$B$27*Übersicht!I389^3)+(Datenblatt!$C$27*Übersicht!I389^2)+(Datenblatt!$D$27*Übersicht!I389)+Datenblatt!$E$27,IF($C389=14,(Datenblatt!$B$28*Übersicht!I389^3)+(Datenblatt!$C$28*Übersicht!I389^2)+(Datenblatt!$D$28*Übersicht!I389)+Datenblatt!$E$28,IF($C389=15,(Datenblatt!$B$29*Übersicht!I389^3)+(Datenblatt!$C$29*Übersicht!I389^2)+(Datenblatt!$D$29*Übersicht!I389)+Datenblatt!$E$29,IF($C389=16,(Datenblatt!$B$30*Übersicht!I389^3)+(Datenblatt!$C$30*Übersicht!I389^2)+(Datenblatt!$D$30*Übersicht!I389)+Datenblatt!$E$30,IF($C389=12,(Datenblatt!$B$31*Übersicht!I389^3)+(Datenblatt!$C$31*Übersicht!I389^2)+(Datenblatt!$D$31*Übersicht!I389)+Datenblatt!$E$31,IF($C389=11,(Datenblatt!$B$32*Übersicht!I389^3)+(Datenblatt!$C$32*Übersicht!I389^2)+(Datenblatt!$D$32*Übersicht!I389)+Datenblatt!$E$32,0))))))))))))))))))))))))</f>
        <v>0</v>
      </c>
      <c r="Q389" s="2" t="e">
        <f t="shared" si="24"/>
        <v>#DIV/0!</v>
      </c>
      <c r="R389" s="2" t="e">
        <f t="shared" si="25"/>
        <v>#DIV/0!</v>
      </c>
      <c r="T389" s="2"/>
      <c r="U389" s="2">
        <f>Datenblatt!$I$10</f>
        <v>63</v>
      </c>
      <c r="V389" s="2">
        <f>Datenblatt!$I$18</f>
        <v>62</v>
      </c>
      <c r="W389" s="2">
        <f>Datenblatt!$I$26</f>
        <v>56</v>
      </c>
      <c r="X389" s="2">
        <f>Datenblatt!$I$34</f>
        <v>58</v>
      </c>
      <c r="Y389" s="7" t="e">
        <f t="shared" si="26"/>
        <v>#DIV/0!</v>
      </c>
      <c r="AA389" s="2">
        <f>Datenblatt!$I$5</f>
        <v>73</v>
      </c>
      <c r="AB389">
        <f>Datenblatt!$I$13</f>
        <v>80</v>
      </c>
      <c r="AC389">
        <f>Datenblatt!$I$21</f>
        <v>80</v>
      </c>
      <c r="AD389">
        <f>Datenblatt!$I$29</f>
        <v>71</v>
      </c>
      <c r="AE389">
        <f>Datenblatt!$I$37</f>
        <v>75</v>
      </c>
      <c r="AF389" s="7" t="e">
        <f t="shared" si="27"/>
        <v>#DIV/0!</v>
      </c>
    </row>
    <row r="390" spans="11:32" ht="18.75" x14ac:dyDescent="0.3">
      <c r="K390" s="3" t="e">
        <f>IF(AND($C390=13,Datenblatt!M390&lt;Datenblatt!$S$3),0,IF(AND($C390=14,Datenblatt!M390&lt;Datenblatt!$S$4),0,IF(AND($C390=15,Datenblatt!M390&lt;Datenblatt!$S$5),0,IF(AND($C390=16,Datenblatt!M390&lt;Datenblatt!$S$6),0,IF(AND($C390=12,Datenblatt!M390&lt;Datenblatt!$S$7),0,IF(AND($C390=11,Datenblatt!M390&lt;Datenblatt!$S$8),0,IF(AND($C390=13,Datenblatt!M390&gt;Datenblatt!$R$3),100,IF(AND($C390=14,Datenblatt!M390&gt;Datenblatt!$R$4),100,IF(AND($C390=15,Datenblatt!M390&gt;Datenblatt!$R$5),100,IF(AND($C390=16,Datenblatt!M390&gt;Datenblatt!$R$6),100,IF(AND($C390=12,Datenblatt!M390&gt;Datenblatt!$R$7),100,IF(AND($C390=11,Datenblatt!M390&gt;Datenblatt!$R$8),100,IF(Übersicht!$C390=13,Datenblatt!$B$35*Datenblatt!M390^3+Datenblatt!$C$35*Datenblatt!M390^2+Datenblatt!$D$35*Datenblatt!M390+Datenblatt!$E$35,IF(Übersicht!$C390=14,Datenblatt!$B$36*Datenblatt!M390^3+Datenblatt!$C$36*Datenblatt!M390^2+Datenblatt!$D$36*Datenblatt!M390+Datenblatt!$E$36,IF(Übersicht!$C390=15,Datenblatt!$B$37*Datenblatt!M390^3+Datenblatt!$C$37*Datenblatt!M390^2+Datenblatt!$D$37*Datenblatt!M390+Datenblatt!$E$37,IF(Übersicht!$C390=16,Datenblatt!$B$38*Datenblatt!M390^3+Datenblatt!$C$38*Datenblatt!M390^2+Datenblatt!$D$38*Datenblatt!M390+Datenblatt!$E$38,IF(Übersicht!$C390=12,Datenblatt!$B$39*Datenblatt!M390^3+Datenblatt!$C$39*Datenblatt!M390^2+Datenblatt!$D$39*Datenblatt!M390+Datenblatt!$E$39,IF(Übersicht!$C390=11,Datenblatt!$B$40*Datenblatt!M390^3+Datenblatt!$C$40*Datenblatt!M390^2+Datenblatt!$D$40*Datenblatt!M390+Datenblatt!$E$40,0))))))))))))))))))</f>
        <v>#DIV/0!</v>
      </c>
      <c r="L390" s="3"/>
      <c r="M390" t="e">
        <f>IF(AND(Übersicht!$C390=13,Datenblatt!O390&lt;Datenblatt!$Y$3),0,IF(AND(Übersicht!$C390=14,Datenblatt!O390&lt;Datenblatt!$Y$4),0,IF(AND(Übersicht!$C390=15,Datenblatt!O390&lt;Datenblatt!$Y$5),0,IF(AND(Übersicht!$C390=16,Datenblatt!O390&lt;Datenblatt!$Y$6),0,IF(AND(Übersicht!$C390=12,Datenblatt!O390&lt;Datenblatt!$Y$7),0,IF(AND(Übersicht!$C390=11,Datenblatt!O390&lt;Datenblatt!$Y$8),0,IF(AND($C390=13,Datenblatt!O390&gt;Datenblatt!$X$3),100,IF(AND($C390=14,Datenblatt!O390&gt;Datenblatt!$X$4),100,IF(AND($C390=15,Datenblatt!O390&gt;Datenblatt!$X$5),100,IF(AND($C390=16,Datenblatt!O390&gt;Datenblatt!$X$6),100,IF(AND($C390=12,Datenblatt!O390&gt;Datenblatt!$X$7),100,IF(AND($C390=11,Datenblatt!O390&gt;Datenblatt!$X$8),100,IF(Übersicht!$C390=13,Datenblatt!$B$11*Datenblatt!O390^3+Datenblatt!$C$11*Datenblatt!O390^2+Datenblatt!$D$11*Datenblatt!O390+Datenblatt!$E$11,IF(Übersicht!$C390=14,Datenblatt!$B$12*Datenblatt!O390^3+Datenblatt!$C$12*Datenblatt!O390^2+Datenblatt!$D$12*Datenblatt!O390+Datenblatt!$E$12,IF(Übersicht!$C390=15,Datenblatt!$B$13*Datenblatt!O390^3+Datenblatt!$C$13*Datenblatt!O390^2+Datenblatt!$D$13*Datenblatt!O390+Datenblatt!$E$13,IF(Übersicht!$C390=16,Datenblatt!$B$14*Datenblatt!O390^3+Datenblatt!$C$14*Datenblatt!O390^2+Datenblatt!$D$14*Datenblatt!O390+Datenblatt!$E$14,IF(Übersicht!$C390=12,Datenblatt!$B$15*Datenblatt!O390^3+Datenblatt!$C$15*Datenblatt!O390^2+Datenblatt!$D$15*Datenblatt!O390+Datenblatt!$E$15,IF(Übersicht!$C390=11,Datenblatt!$B$16*Datenblatt!O390^3+Datenblatt!$C$16*Datenblatt!O390^2+Datenblatt!$D$16*Datenblatt!O390+Datenblatt!$E$16,0))))))))))))))))))</f>
        <v>#DIV/0!</v>
      </c>
      <c r="N390">
        <f>IF(AND($C390=13,H390&lt;Datenblatt!$AA$3),0,IF(AND($C390=14,H390&lt;Datenblatt!$AA$4),0,IF(AND($C390=15,H390&lt;Datenblatt!$AA$5),0,IF(AND($C390=16,H390&lt;Datenblatt!$AA$6),0,IF(AND($C390=12,H390&lt;Datenblatt!$AA$7),0,IF(AND($C390=11,H390&lt;Datenblatt!$AA$8),0,IF(AND($C390=13,H390&gt;Datenblatt!$Z$3),100,IF(AND($C390=14,H390&gt;Datenblatt!$Z$4),100,IF(AND($C390=15,H390&gt;Datenblatt!$Z$5),100,IF(AND($C390=16,H390&gt;Datenblatt!$Z$6),100,IF(AND($C390=12,H390&gt;Datenblatt!$Z$7),100,IF(AND($C390=11,H390&gt;Datenblatt!$Z$8),100,IF($C390=13,(Datenblatt!$B$19*Übersicht!H390^3)+(Datenblatt!$C$19*Übersicht!H390^2)+(Datenblatt!$D$19*Übersicht!H390)+Datenblatt!$E$19,IF($C390=14,(Datenblatt!$B$20*Übersicht!H390^3)+(Datenblatt!$C$20*Übersicht!H390^2)+(Datenblatt!$D$20*Übersicht!H390)+Datenblatt!$E$20,IF($C390=15,(Datenblatt!$B$21*Übersicht!H390^3)+(Datenblatt!$C$21*Übersicht!H390^2)+(Datenblatt!$D$21*Übersicht!H390)+Datenblatt!$E$21,IF($C390=16,(Datenblatt!$B$22*Übersicht!H390^3)+(Datenblatt!$C$22*Übersicht!H390^2)+(Datenblatt!$D$22*Übersicht!H390)+Datenblatt!$E$22,IF($C390=12,(Datenblatt!$B$23*Übersicht!H390^3)+(Datenblatt!$C$23*Übersicht!H390^2)+(Datenblatt!$D$23*Übersicht!H390)+Datenblatt!$E$23,IF($C390=11,(Datenblatt!$B$24*Übersicht!H390^3)+(Datenblatt!$C$24*Übersicht!H390^2)+(Datenblatt!$D$24*Übersicht!H390)+Datenblatt!$E$24,0))))))))))))))))))</f>
        <v>0</v>
      </c>
      <c r="O390">
        <f>IF(AND(I390="",C390=11),Datenblatt!$I$26,IF(AND(I390="",C390=12),Datenblatt!$I$26,IF(AND(I390="",C390=16),Datenblatt!$I$27,IF(AND(I390="",C390=15),Datenblatt!$I$26,IF(AND(I390="",C390=14),Datenblatt!$I$26,IF(AND(I390="",C390=13),Datenblatt!$I$26,IF(AND($C390=13,I390&gt;Datenblatt!$AC$3),0,IF(AND($C390=14,I390&gt;Datenblatt!$AC$4),0,IF(AND($C390=15,I390&gt;Datenblatt!$AC$5),0,IF(AND($C390=16,I390&gt;Datenblatt!$AC$6),0,IF(AND($C390=12,I390&gt;Datenblatt!$AC$7),0,IF(AND($C390=11,I390&gt;Datenblatt!$AC$8),0,IF(AND($C390=13,I390&lt;Datenblatt!$AB$3),100,IF(AND($C390=14,I390&lt;Datenblatt!$AB$4),100,IF(AND($C390=15,I390&lt;Datenblatt!$AB$5),100,IF(AND($C390=16,I390&lt;Datenblatt!$AB$6),100,IF(AND($C390=12,I390&lt;Datenblatt!$AB$7),100,IF(AND($C390=11,I390&lt;Datenblatt!$AB$8),100,IF($C390=13,(Datenblatt!$B$27*Übersicht!I390^3)+(Datenblatt!$C$27*Übersicht!I390^2)+(Datenblatt!$D$27*Übersicht!I390)+Datenblatt!$E$27,IF($C390=14,(Datenblatt!$B$28*Übersicht!I390^3)+(Datenblatt!$C$28*Übersicht!I390^2)+(Datenblatt!$D$28*Übersicht!I390)+Datenblatt!$E$28,IF($C390=15,(Datenblatt!$B$29*Übersicht!I390^3)+(Datenblatt!$C$29*Übersicht!I390^2)+(Datenblatt!$D$29*Übersicht!I390)+Datenblatt!$E$29,IF($C390=16,(Datenblatt!$B$30*Übersicht!I390^3)+(Datenblatt!$C$30*Übersicht!I390^2)+(Datenblatt!$D$30*Übersicht!I390)+Datenblatt!$E$30,IF($C390=12,(Datenblatt!$B$31*Übersicht!I390^3)+(Datenblatt!$C$31*Übersicht!I390^2)+(Datenblatt!$D$31*Übersicht!I390)+Datenblatt!$E$31,IF($C390=11,(Datenblatt!$B$32*Übersicht!I390^3)+(Datenblatt!$C$32*Übersicht!I390^2)+(Datenblatt!$D$32*Übersicht!I390)+Datenblatt!$E$32,0))))))))))))))))))))))))</f>
        <v>0</v>
      </c>
      <c r="P390">
        <f>IF(AND(I390="",C390=11),Datenblatt!$I$29,IF(AND(I390="",C390=12),Datenblatt!$I$29,IF(AND(I390="",C390=16),Datenblatt!$I$29,IF(AND(I390="",C390=15),Datenblatt!$I$29,IF(AND(I390="",C390=14),Datenblatt!$I$29,IF(AND(I390="",C390=13),Datenblatt!$I$29,IF(AND($C390=13,I390&gt;Datenblatt!$AC$3),0,IF(AND($C390=14,I390&gt;Datenblatt!$AC$4),0,IF(AND($C390=15,I390&gt;Datenblatt!$AC$5),0,IF(AND($C390=16,I390&gt;Datenblatt!$AC$6),0,IF(AND($C390=12,I390&gt;Datenblatt!$AC$7),0,IF(AND($C390=11,I390&gt;Datenblatt!$AC$8),0,IF(AND($C390=13,I390&lt;Datenblatt!$AB$3),100,IF(AND($C390=14,I390&lt;Datenblatt!$AB$4),100,IF(AND($C390=15,I390&lt;Datenblatt!$AB$5),100,IF(AND($C390=16,I390&lt;Datenblatt!$AB$6),100,IF(AND($C390=12,I390&lt;Datenblatt!$AB$7),100,IF(AND($C390=11,I390&lt;Datenblatt!$AB$8),100,IF($C390=13,(Datenblatt!$B$27*Übersicht!I390^3)+(Datenblatt!$C$27*Übersicht!I390^2)+(Datenblatt!$D$27*Übersicht!I390)+Datenblatt!$E$27,IF($C390=14,(Datenblatt!$B$28*Übersicht!I390^3)+(Datenblatt!$C$28*Übersicht!I390^2)+(Datenblatt!$D$28*Übersicht!I390)+Datenblatt!$E$28,IF($C390=15,(Datenblatt!$B$29*Übersicht!I390^3)+(Datenblatt!$C$29*Übersicht!I390^2)+(Datenblatt!$D$29*Übersicht!I390)+Datenblatt!$E$29,IF($C390=16,(Datenblatt!$B$30*Übersicht!I390^3)+(Datenblatt!$C$30*Übersicht!I390^2)+(Datenblatt!$D$30*Übersicht!I390)+Datenblatt!$E$30,IF($C390=12,(Datenblatt!$B$31*Übersicht!I390^3)+(Datenblatt!$C$31*Übersicht!I390^2)+(Datenblatt!$D$31*Übersicht!I390)+Datenblatt!$E$31,IF($C390=11,(Datenblatt!$B$32*Übersicht!I390^3)+(Datenblatt!$C$32*Übersicht!I390^2)+(Datenblatt!$D$32*Übersicht!I390)+Datenblatt!$E$32,0))))))))))))))))))))))))</f>
        <v>0</v>
      </c>
      <c r="Q390" s="2" t="e">
        <f t="shared" si="24"/>
        <v>#DIV/0!</v>
      </c>
      <c r="R390" s="2" t="e">
        <f t="shared" si="25"/>
        <v>#DIV/0!</v>
      </c>
      <c r="T390" s="2"/>
      <c r="U390" s="2">
        <f>Datenblatt!$I$10</f>
        <v>63</v>
      </c>
      <c r="V390" s="2">
        <f>Datenblatt!$I$18</f>
        <v>62</v>
      </c>
      <c r="W390" s="2">
        <f>Datenblatt!$I$26</f>
        <v>56</v>
      </c>
      <c r="X390" s="2">
        <f>Datenblatt!$I$34</f>
        <v>58</v>
      </c>
      <c r="Y390" s="7" t="e">
        <f t="shared" si="26"/>
        <v>#DIV/0!</v>
      </c>
      <c r="AA390" s="2">
        <f>Datenblatt!$I$5</f>
        <v>73</v>
      </c>
      <c r="AB390">
        <f>Datenblatt!$I$13</f>
        <v>80</v>
      </c>
      <c r="AC390">
        <f>Datenblatt!$I$21</f>
        <v>80</v>
      </c>
      <c r="AD390">
        <f>Datenblatt!$I$29</f>
        <v>71</v>
      </c>
      <c r="AE390">
        <f>Datenblatt!$I$37</f>
        <v>75</v>
      </c>
      <c r="AF390" s="7" t="e">
        <f t="shared" si="27"/>
        <v>#DIV/0!</v>
      </c>
    </row>
    <row r="391" spans="11:32" ht="18.75" x14ac:dyDescent="0.3">
      <c r="K391" s="3" t="e">
        <f>IF(AND($C391=13,Datenblatt!M391&lt;Datenblatt!$S$3),0,IF(AND($C391=14,Datenblatt!M391&lt;Datenblatt!$S$4),0,IF(AND($C391=15,Datenblatt!M391&lt;Datenblatt!$S$5),0,IF(AND($C391=16,Datenblatt!M391&lt;Datenblatt!$S$6),0,IF(AND($C391=12,Datenblatt!M391&lt;Datenblatt!$S$7),0,IF(AND($C391=11,Datenblatt!M391&lt;Datenblatt!$S$8),0,IF(AND($C391=13,Datenblatt!M391&gt;Datenblatt!$R$3),100,IF(AND($C391=14,Datenblatt!M391&gt;Datenblatt!$R$4),100,IF(AND($C391=15,Datenblatt!M391&gt;Datenblatt!$R$5),100,IF(AND($C391=16,Datenblatt!M391&gt;Datenblatt!$R$6),100,IF(AND($C391=12,Datenblatt!M391&gt;Datenblatt!$R$7),100,IF(AND($C391=11,Datenblatt!M391&gt;Datenblatt!$R$8),100,IF(Übersicht!$C391=13,Datenblatt!$B$35*Datenblatt!M391^3+Datenblatt!$C$35*Datenblatt!M391^2+Datenblatt!$D$35*Datenblatt!M391+Datenblatt!$E$35,IF(Übersicht!$C391=14,Datenblatt!$B$36*Datenblatt!M391^3+Datenblatt!$C$36*Datenblatt!M391^2+Datenblatt!$D$36*Datenblatt!M391+Datenblatt!$E$36,IF(Übersicht!$C391=15,Datenblatt!$B$37*Datenblatt!M391^3+Datenblatt!$C$37*Datenblatt!M391^2+Datenblatt!$D$37*Datenblatt!M391+Datenblatt!$E$37,IF(Übersicht!$C391=16,Datenblatt!$B$38*Datenblatt!M391^3+Datenblatt!$C$38*Datenblatt!M391^2+Datenblatt!$D$38*Datenblatt!M391+Datenblatt!$E$38,IF(Übersicht!$C391=12,Datenblatt!$B$39*Datenblatt!M391^3+Datenblatt!$C$39*Datenblatt!M391^2+Datenblatt!$D$39*Datenblatt!M391+Datenblatt!$E$39,IF(Übersicht!$C391=11,Datenblatt!$B$40*Datenblatt!M391^3+Datenblatt!$C$40*Datenblatt!M391^2+Datenblatt!$D$40*Datenblatt!M391+Datenblatt!$E$40,0))))))))))))))))))</f>
        <v>#DIV/0!</v>
      </c>
      <c r="L391" s="3"/>
      <c r="M391" t="e">
        <f>IF(AND(Übersicht!$C391=13,Datenblatt!O391&lt;Datenblatt!$Y$3),0,IF(AND(Übersicht!$C391=14,Datenblatt!O391&lt;Datenblatt!$Y$4),0,IF(AND(Übersicht!$C391=15,Datenblatt!O391&lt;Datenblatt!$Y$5),0,IF(AND(Übersicht!$C391=16,Datenblatt!O391&lt;Datenblatt!$Y$6),0,IF(AND(Übersicht!$C391=12,Datenblatt!O391&lt;Datenblatt!$Y$7),0,IF(AND(Übersicht!$C391=11,Datenblatt!O391&lt;Datenblatt!$Y$8),0,IF(AND($C391=13,Datenblatt!O391&gt;Datenblatt!$X$3),100,IF(AND($C391=14,Datenblatt!O391&gt;Datenblatt!$X$4),100,IF(AND($C391=15,Datenblatt!O391&gt;Datenblatt!$X$5),100,IF(AND($C391=16,Datenblatt!O391&gt;Datenblatt!$X$6),100,IF(AND($C391=12,Datenblatt!O391&gt;Datenblatt!$X$7),100,IF(AND($C391=11,Datenblatt!O391&gt;Datenblatt!$X$8),100,IF(Übersicht!$C391=13,Datenblatt!$B$11*Datenblatt!O391^3+Datenblatt!$C$11*Datenblatt!O391^2+Datenblatt!$D$11*Datenblatt!O391+Datenblatt!$E$11,IF(Übersicht!$C391=14,Datenblatt!$B$12*Datenblatt!O391^3+Datenblatt!$C$12*Datenblatt!O391^2+Datenblatt!$D$12*Datenblatt!O391+Datenblatt!$E$12,IF(Übersicht!$C391=15,Datenblatt!$B$13*Datenblatt!O391^3+Datenblatt!$C$13*Datenblatt!O391^2+Datenblatt!$D$13*Datenblatt!O391+Datenblatt!$E$13,IF(Übersicht!$C391=16,Datenblatt!$B$14*Datenblatt!O391^3+Datenblatt!$C$14*Datenblatt!O391^2+Datenblatt!$D$14*Datenblatt!O391+Datenblatt!$E$14,IF(Übersicht!$C391=12,Datenblatt!$B$15*Datenblatt!O391^3+Datenblatt!$C$15*Datenblatt!O391^2+Datenblatt!$D$15*Datenblatt!O391+Datenblatt!$E$15,IF(Übersicht!$C391=11,Datenblatt!$B$16*Datenblatt!O391^3+Datenblatt!$C$16*Datenblatt!O391^2+Datenblatt!$D$16*Datenblatt!O391+Datenblatt!$E$16,0))))))))))))))))))</f>
        <v>#DIV/0!</v>
      </c>
      <c r="N391">
        <f>IF(AND($C391=13,H391&lt;Datenblatt!$AA$3),0,IF(AND($C391=14,H391&lt;Datenblatt!$AA$4),0,IF(AND($C391=15,H391&lt;Datenblatt!$AA$5),0,IF(AND($C391=16,H391&lt;Datenblatt!$AA$6),0,IF(AND($C391=12,H391&lt;Datenblatt!$AA$7),0,IF(AND($C391=11,H391&lt;Datenblatt!$AA$8),0,IF(AND($C391=13,H391&gt;Datenblatt!$Z$3),100,IF(AND($C391=14,H391&gt;Datenblatt!$Z$4),100,IF(AND($C391=15,H391&gt;Datenblatt!$Z$5),100,IF(AND($C391=16,H391&gt;Datenblatt!$Z$6),100,IF(AND($C391=12,H391&gt;Datenblatt!$Z$7),100,IF(AND($C391=11,H391&gt;Datenblatt!$Z$8),100,IF($C391=13,(Datenblatt!$B$19*Übersicht!H391^3)+(Datenblatt!$C$19*Übersicht!H391^2)+(Datenblatt!$D$19*Übersicht!H391)+Datenblatt!$E$19,IF($C391=14,(Datenblatt!$B$20*Übersicht!H391^3)+(Datenblatt!$C$20*Übersicht!H391^2)+(Datenblatt!$D$20*Übersicht!H391)+Datenblatt!$E$20,IF($C391=15,(Datenblatt!$B$21*Übersicht!H391^3)+(Datenblatt!$C$21*Übersicht!H391^2)+(Datenblatt!$D$21*Übersicht!H391)+Datenblatt!$E$21,IF($C391=16,(Datenblatt!$B$22*Übersicht!H391^3)+(Datenblatt!$C$22*Übersicht!H391^2)+(Datenblatt!$D$22*Übersicht!H391)+Datenblatt!$E$22,IF($C391=12,(Datenblatt!$B$23*Übersicht!H391^3)+(Datenblatt!$C$23*Übersicht!H391^2)+(Datenblatt!$D$23*Übersicht!H391)+Datenblatt!$E$23,IF($C391=11,(Datenblatt!$B$24*Übersicht!H391^3)+(Datenblatt!$C$24*Übersicht!H391^2)+(Datenblatt!$D$24*Übersicht!H391)+Datenblatt!$E$24,0))))))))))))))))))</f>
        <v>0</v>
      </c>
      <c r="O391">
        <f>IF(AND(I391="",C391=11),Datenblatt!$I$26,IF(AND(I391="",C391=12),Datenblatt!$I$26,IF(AND(I391="",C391=16),Datenblatt!$I$27,IF(AND(I391="",C391=15),Datenblatt!$I$26,IF(AND(I391="",C391=14),Datenblatt!$I$26,IF(AND(I391="",C391=13),Datenblatt!$I$26,IF(AND($C391=13,I391&gt;Datenblatt!$AC$3),0,IF(AND($C391=14,I391&gt;Datenblatt!$AC$4),0,IF(AND($C391=15,I391&gt;Datenblatt!$AC$5),0,IF(AND($C391=16,I391&gt;Datenblatt!$AC$6),0,IF(AND($C391=12,I391&gt;Datenblatt!$AC$7),0,IF(AND($C391=11,I391&gt;Datenblatt!$AC$8),0,IF(AND($C391=13,I391&lt;Datenblatt!$AB$3),100,IF(AND($C391=14,I391&lt;Datenblatt!$AB$4),100,IF(AND($C391=15,I391&lt;Datenblatt!$AB$5),100,IF(AND($C391=16,I391&lt;Datenblatt!$AB$6),100,IF(AND($C391=12,I391&lt;Datenblatt!$AB$7),100,IF(AND($C391=11,I391&lt;Datenblatt!$AB$8),100,IF($C391=13,(Datenblatt!$B$27*Übersicht!I391^3)+(Datenblatt!$C$27*Übersicht!I391^2)+(Datenblatt!$D$27*Übersicht!I391)+Datenblatt!$E$27,IF($C391=14,(Datenblatt!$B$28*Übersicht!I391^3)+(Datenblatt!$C$28*Übersicht!I391^2)+(Datenblatt!$D$28*Übersicht!I391)+Datenblatt!$E$28,IF($C391=15,(Datenblatt!$B$29*Übersicht!I391^3)+(Datenblatt!$C$29*Übersicht!I391^2)+(Datenblatt!$D$29*Übersicht!I391)+Datenblatt!$E$29,IF($C391=16,(Datenblatt!$B$30*Übersicht!I391^3)+(Datenblatt!$C$30*Übersicht!I391^2)+(Datenblatt!$D$30*Übersicht!I391)+Datenblatt!$E$30,IF($C391=12,(Datenblatt!$B$31*Übersicht!I391^3)+(Datenblatt!$C$31*Übersicht!I391^2)+(Datenblatt!$D$31*Übersicht!I391)+Datenblatt!$E$31,IF($C391=11,(Datenblatt!$B$32*Übersicht!I391^3)+(Datenblatt!$C$32*Übersicht!I391^2)+(Datenblatt!$D$32*Übersicht!I391)+Datenblatt!$E$32,0))))))))))))))))))))))))</f>
        <v>0</v>
      </c>
      <c r="P391">
        <f>IF(AND(I391="",C391=11),Datenblatt!$I$29,IF(AND(I391="",C391=12),Datenblatt!$I$29,IF(AND(I391="",C391=16),Datenblatt!$I$29,IF(AND(I391="",C391=15),Datenblatt!$I$29,IF(AND(I391="",C391=14),Datenblatt!$I$29,IF(AND(I391="",C391=13),Datenblatt!$I$29,IF(AND($C391=13,I391&gt;Datenblatt!$AC$3),0,IF(AND($C391=14,I391&gt;Datenblatt!$AC$4),0,IF(AND($C391=15,I391&gt;Datenblatt!$AC$5),0,IF(AND($C391=16,I391&gt;Datenblatt!$AC$6),0,IF(AND($C391=12,I391&gt;Datenblatt!$AC$7),0,IF(AND($C391=11,I391&gt;Datenblatt!$AC$8),0,IF(AND($C391=13,I391&lt;Datenblatt!$AB$3),100,IF(AND($C391=14,I391&lt;Datenblatt!$AB$4),100,IF(AND($C391=15,I391&lt;Datenblatt!$AB$5),100,IF(AND($C391=16,I391&lt;Datenblatt!$AB$6),100,IF(AND($C391=12,I391&lt;Datenblatt!$AB$7),100,IF(AND($C391=11,I391&lt;Datenblatt!$AB$8),100,IF($C391=13,(Datenblatt!$B$27*Übersicht!I391^3)+(Datenblatt!$C$27*Übersicht!I391^2)+(Datenblatt!$D$27*Übersicht!I391)+Datenblatt!$E$27,IF($C391=14,(Datenblatt!$B$28*Übersicht!I391^3)+(Datenblatt!$C$28*Übersicht!I391^2)+(Datenblatt!$D$28*Übersicht!I391)+Datenblatt!$E$28,IF($C391=15,(Datenblatt!$B$29*Übersicht!I391^3)+(Datenblatt!$C$29*Übersicht!I391^2)+(Datenblatt!$D$29*Übersicht!I391)+Datenblatt!$E$29,IF($C391=16,(Datenblatt!$B$30*Übersicht!I391^3)+(Datenblatt!$C$30*Übersicht!I391^2)+(Datenblatt!$D$30*Übersicht!I391)+Datenblatt!$E$30,IF($C391=12,(Datenblatt!$B$31*Übersicht!I391^3)+(Datenblatt!$C$31*Übersicht!I391^2)+(Datenblatt!$D$31*Übersicht!I391)+Datenblatt!$E$31,IF($C391=11,(Datenblatt!$B$32*Übersicht!I391^3)+(Datenblatt!$C$32*Übersicht!I391^2)+(Datenblatt!$D$32*Übersicht!I391)+Datenblatt!$E$32,0))))))))))))))))))))))))</f>
        <v>0</v>
      </c>
      <c r="Q391" s="2" t="e">
        <f t="shared" si="24"/>
        <v>#DIV/0!</v>
      </c>
      <c r="R391" s="2" t="e">
        <f t="shared" si="25"/>
        <v>#DIV/0!</v>
      </c>
      <c r="T391" s="2"/>
      <c r="U391" s="2">
        <f>Datenblatt!$I$10</f>
        <v>63</v>
      </c>
      <c r="V391" s="2">
        <f>Datenblatt!$I$18</f>
        <v>62</v>
      </c>
      <c r="W391" s="2">
        <f>Datenblatt!$I$26</f>
        <v>56</v>
      </c>
      <c r="X391" s="2">
        <f>Datenblatt!$I$34</f>
        <v>58</v>
      </c>
      <c r="Y391" s="7" t="e">
        <f t="shared" si="26"/>
        <v>#DIV/0!</v>
      </c>
      <c r="AA391" s="2">
        <f>Datenblatt!$I$5</f>
        <v>73</v>
      </c>
      <c r="AB391">
        <f>Datenblatt!$I$13</f>
        <v>80</v>
      </c>
      <c r="AC391">
        <f>Datenblatt!$I$21</f>
        <v>80</v>
      </c>
      <c r="AD391">
        <f>Datenblatt!$I$29</f>
        <v>71</v>
      </c>
      <c r="AE391">
        <f>Datenblatt!$I$37</f>
        <v>75</v>
      </c>
      <c r="AF391" s="7" t="e">
        <f t="shared" si="27"/>
        <v>#DIV/0!</v>
      </c>
    </row>
    <row r="392" spans="11:32" ht="18.75" x14ac:dyDescent="0.3">
      <c r="K392" s="3" t="e">
        <f>IF(AND($C392=13,Datenblatt!M392&lt;Datenblatt!$S$3),0,IF(AND($C392=14,Datenblatt!M392&lt;Datenblatt!$S$4),0,IF(AND($C392=15,Datenblatt!M392&lt;Datenblatt!$S$5),0,IF(AND($C392=16,Datenblatt!M392&lt;Datenblatt!$S$6),0,IF(AND($C392=12,Datenblatt!M392&lt;Datenblatt!$S$7),0,IF(AND($C392=11,Datenblatt!M392&lt;Datenblatt!$S$8),0,IF(AND($C392=13,Datenblatt!M392&gt;Datenblatt!$R$3),100,IF(AND($C392=14,Datenblatt!M392&gt;Datenblatt!$R$4),100,IF(AND($C392=15,Datenblatt!M392&gt;Datenblatt!$R$5),100,IF(AND($C392=16,Datenblatt!M392&gt;Datenblatt!$R$6),100,IF(AND($C392=12,Datenblatt!M392&gt;Datenblatt!$R$7),100,IF(AND($C392=11,Datenblatt!M392&gt;Datenblatt!$R$8),100,IF(Übersicht!$C392=13,Datenblatt!$B$35*Datenblatt!M392^3+Datenblatt!$C$35*Datenblatt!M392^2+Datenblatt!$D$35*Datenblatt!M392+Datenblatt!$E$35,IF(Übersicht!$C392=14,Datenblatt!$B$36*Datenblatt!M392^3+Datenblatt!$C$36*Datenblatt!M392^2+Datenblatt!$D$36*Datenblatt!M392+Datenblatt!$E$36,IF(Übersicht!$C392=15,Datenblatt!$B$37*Datenblatt!M392^3+Datenblatt!$C$37*Datenblatt!M392^2+Datenblatt!$D$37*Datenblatt!M392+Datenblatt!$E$37,IF(Übersicht!$C392=16,Datenblatt!$B$38*Datenblatt!M392^3+Datenblatt!$C$38*Datenblatt!M392^2+Datenblatt!$D$38*Datenblatt!M392+Datenblatt!$E$38,IF(Übersicht!$C392=12,Datenblatt!$B$39*Datenblatt!M392^3+Datenblatt!$C$39*Datenblatt!M392^2+Datenblatt!$D$39*Datenblatt!M392+Datenblatt!$E$39,IF(Übersicht!$C392=11,Datenblatt!$B$40*Datenblatt!M392^3+Datenblatt!$C$40*Datenblatt!M392^2+Datenblatt!$D$40*Datenblatt!M392+Datenblatt!$E$40,0))))))))))))))))))</f>
        <v>#DIV/0!</v>
      </c>
      <c r="L392" s="3"/>
      <c r="M392" t="e">
        <f>IF(AND(Übersicht!$C392=13,Datenblatt!O392&lt;Datenblatt!$Y$3),0,IF(AND(Übersicht!$C392=14,Datenblatt!O392&lt;Datenblatt!$Y$4),0,IF(AND(Übersicht!$C392=15,Datenblatt!O392&lt;Datenblatt!$Y$5),0,IF(AND(Übersicht!$C392=16,Datenblatt!O392&lt;Datenblatt!$Y$6),0,IF(AND(Übersicht!$C392=12,Datenblatt!O392&lt;Datenblatt!$Y$7),0,IF(AND(Übersicht!$C392=11,Datenblatt!O392&lt;Datenblatt!$Y$8),0,IF(AND($C392=13,Datenblatt!O392&gt;Datenblatt!$X$3),100,IF(AND($C392=14,Datenblatt!O392&gt;Datenblatt!$X$4),100,IF(AND($C392=15,Datenblatt!O392&gt;Datenblatt!$X$5),100,IF(AND($C392=16,Datenblatt!O392&gt;Datenblatt!$X$6),100,IF(AND($C392=12,Datenblatt!O392&gt;Datenblatt!$X$7),100,IF(AND($C392=11,Datenblatt!O392&gt;Datenblatt!$X$8),100,IF(Übersicht!$C392=13,Datenblatt!$B$11*Datenblatt!O392^3+Datenblatt!$C$11*Datenblatt!O392^2+Datenblatt!$D$11*Datenblatt!O392+Datenblatt!$E$11,IF(Übersicht!$C392=14,Datenblatt!$B$12*Datenblatt!O392^3+Datenblatt!$C$12*Datenblatt!O392^2+Datenblatt!$D$12*Datenblatt!O392+Datenblatt!$E$12,IF(Übersicht!$C392=15,Datenblatt!$B$13*Datenblatt!O392^3+Datenblatt!$C$13*Datenblatt!O392^2+Datenblatt!$D$13*Datenblatt!O392+Datenblatt!$E$13,IF(Übersicht!$C392=16,Datenblatt!$B$14*Datenblatt!O392^3+Datenblatt!$C$14*Datenblatt!O392^2+Datenblatt!$D$14*Datenblatt!O392+Datenblatt!$E$14,IF(Übersicht!$C392=12,Datenblatt!$B$15*Datenblatt!O392^3+Datenblatt!$C$15*Datenblatt!O392^2+Datenblatt!$D$15*Datenblatt!O392+Datenblatt!$E$15,IF(Übersicht!$C392=11,Datenblatt!$B$16*Datenblatt!O392^3+Datenblatt!$C$16*Datenblatt!O392^2+Datenblatt!$D$16*Datenblatt!O392+Datenblatt!$E$16,0))))))))))))))))))</f>
        <v>#DIV/0!</v>
      </c>
      <c r="N392">
        <f>IF(AND($C392=13,H392&lt;Datenblatt!$AA$3),0,IF(AND($C392=14,H392&lt;Datenblatt!$AA$4),0,IF(AND($C392=15,H392&lt;Datenblatt!$AA$5),0,IF(AND($C392=16,H392&lt;Datenblatt!$AA$6),0,IF(AND($C392=12,H392&lt;Datenblatt!$AA$7),0,IF(AND($C392=11,H392&lt;Datenblatt!$AA$8),0,IF(AND($C392=13,H392&gt;Datenblatt!$Z$3),100,IF(AND($C392=14,H392&gt;Datenblatt!$Z$4),100,IF(AND($C392=15,H392&gt;Datenblatt!$Z$5),100,IF(AND($C392=16,H392&gt;Datenblatt!$Z$6),100,IF(AND($C392=12,H392&gt;Datenblatt!$Z$7),100,IF(AND($C392=11,H392&gt;Datenblatt!$Z$8),100,IF($C392=13,(Datenblatt!$B$19*Übersicht!H392^3)+(Datenblatt!$C$19*Übersicht!H392^2)+(Datenblatt!$D$19*Übersicht!H392)+Datenblatt!$E$19,IF($C392=14,(Datenblatt!$B$20*Übersicht!H392^3)+(Datenblatt!$C$20*Übersicht!H392^2)+(Datenblatt!$D$20*Übersicht!H392)+Datenblatt!$E$20,IF($C392=15,(Datenblatt!$B$21*Übersicht!H392^3)+(Datenblatt!$C$21*Übersicht!H392^2)+(Datenblatt!$D$21*Übersicht!H392)+Datenblatt!$E$21,IF($C392=16,(Datenblatt!$B$22*Übersicht!H392^3)+(Datenblatt!$C$22*Übersicht!H392^2)+(Datenblatt!$D$22*Übersicht!H392)+Datenblatt!$E$22,IF($C392=12,(Datenblatt!$B$23*Übersicht!H392^3)+(Datenblatt!$C$23*Übersicht!H392^2)+(Datenblatt!$D$23*Übersicht!H392)+Datenblatt!$E$23,IF($C392=11,(Datenblatt!$B$24*Übersicht!H392^3)+(Datenblatt!$C$24*Übersicht!H392^2)+(Datenblatt!$D$24*Übersicht!H392)+Datenblatt!$E$24,0))))))))))))))))))</f>
        <v>0</v>
      </c>
      <c r="O392">
        <f>IF(AND(I392="",C392=11),Datenblatt!$I$26,IF(AND(I392="",C392=12),Datenblatt!$I$26,IF(AND(I392="",C392=16),Datenblatt!$I$27,IF(AND(I392="",C392=15),Datenblatt!$I$26,IF(AND(I392="",C392=14),Datenblatt!$I$26,IF(AND(I392="",C392=13),Datenblatt!$I$26,IF(AND($C392=13,I392&gt;Datenblatt!$AC$3),0,IF(AND($C392=14,I392&gt;Datenblatt!$AC$4),0,IF(AND($C392=15,I392&gt;Datenblatt!$AC$5),0,IF(AND($C392=16,I392&gt;Datenblatt!$AC$6),0,IF(AND($C392=12,I392&gt;Datenblatt!$AC$7),0,IF(AND($C392=11,I392&gt;Datenblatt!$AC$8),0,IF(AND($C392=13,I392&lt;Datenblatt!$AB$3),100,IF(AND($C392=14,I392&lt;Datenblatt!$AB$4),100,IF(AND($C392=15,I392&lt;Datenblatt!$AB$5),100,IF(AND($C392=16,I392&lt;Datenblatt!$AB$6),100,IF(AND($C392=12,I392&lt;Datenblatt!$AB$7),100,IF(AND($C392=11,I392&lt;Datenblatt!$AB$8),100,IF($C392=13,(Datenblatt!$B$27*Übersicht!I392^3)+(Datenblatt!$C$27*Übersicht!I392^2)+(Datenblatt!$D$27*Übersicht!I392)+Datenblatt!$E$27,IF($C392=14,(Datenblatt!$B$28*Übersicht!I392^3)+(Datenblatt!$C$28*Übersicht!I392^2)+(Datenblatt!$D$28*Übersicht!I392)+Datenblatt!$E$28,IF($C392=15,(Datenblatt!$B$29*Übersicht!I392^3)+(Datenblatt!$C$29*Übersicht!I392^2)+(Datenblatt!$D$29*Übersicht!I392)+Datenblatt!$E$29,IF($C392=16,(Datenblatt!$B$30*Übersicht!I392^3)+(Datenblatt!$C$30*Übersicht!I392^2)+(Datenblatt!$D$30*Übersicht!I392)+Datenblatt!$E$30,IF($C392=12,(Datenblatt!$B$31*Übersicht!I392^3)+(Datenblatt!$C$31*Übersicht!I392^2)+(Datenblatt!$D$31*Übersicht!I392)+Datenblatt!$E$31,IF($C392=11,(Datenblatt!$B$32*Übersicht!I392^3)+(Datenblatt!$C$32*Übersicht!I392^2)+(Datenblatt!$D$32*Übersicht!I392)+Datenblatt!$E$32,0))))))))))))))))))))))))</f>
        <v>0</v>
      </c>
      <c r="P392">
        <f>IF(AND(I392="",C392=11),Datenblatt!$I$29,IF(AND(I392="",C392=12),Datenblatt!$I$29,IF(AND(I392="",C392=16),Datenblatt!$I$29,IF(AND(I392="",C392=15),Datenblatt!$I$29,IF(AND(I392="",C392=14),Datenblatt!$I$29,IF(AND(I392="",C392=13),Datenblatt!$I$29,IF(AND($C392=13,I392&gt;Datenblatt!$AC$3),0,IF(AND($C392=14,I392&gt;Datenblatt!$AC$4),0,IF(AND($C392=15,I392&gt;Datenblatt!$AC$5),0,IF(AND($C392=16,I392&gt;Datenblatt!$AC$6),0,IF(AND($C392=12,I392&gt;Datenblatt!$AC$7),0,IF(AND($C392=11,I392&gt;Datenblatt!$AC$8),0,IF(AND($C392=13,I392&lt;Datenblatt!$AB$3),100,IF(AND($C392=14,I392&lt;Datenblatt!$AB$4),100,IF(AND($C392=15,I392&lt;Datenblatt!$AB$5),100,IF(AND($C392=16,I392&lt;Datenblatt!$AB$6),100,IF(AND($C392=12,I392&lt;Datenblatt!$AB$7),100,IF(AND($C392=11,I392&lt;Datenblatt!$AB$8),100,IF($C392=13,(Datenblatt!$B$27*Übersicht!I392^3)+(Datenblatt!$C$27*Übersicht!I392^2)+(Datenblatt!$D$27*Übersicht!I392)+Datenblatt!$E$27,IF($C392=14,(Datenblatt!$B$28*Übersicht!I392^3)+(Datenblatt!$C$28*Übersicht!I392^2)+(Datenblatt!$D$28*Übersicht!I392)+Datenblatt!$E$28,IF($C392=15,(Datenblatt!$B$29*Übersicht!I392^3)+(Datenblatt!$C$29*Übersicht!I392^2)+(Datenblatt!$D$29*Übersicht!I392)+Datenblatt!$E$29,IF($C392=16,(Datenblatt!$B$30*Übersicht!I392^3)+(Datenblatt!$C$30*Übersicht!I392^2)+(Datenblatt!$D$30*Übersicht!I392)+Datenblatt!$E$30,IF($C392=12,(Datenblatt!$B$31*Übersicht!I392^3)+(Datenblatt!$C$31*Übersicht!I392^2)+(Datenblatt!$D$31*Übersicht!I392)+Datenblatt!$E$31,IF($C392=11,(Datenblatt!$B$32*Übersicht!I392^3)+(Datenblatt!$C$32*Übersicht!I392^2)+(Datenblatt!$D$32*Übersicht!I392)+Datenblatt!$E$32,0))))))))))))))))))))))))</f>
        <v>0</v>
      </c>
      <c r="Q392" s="2" t="e">
        <f t="shared" si="24"/>
        <v>#DIV/0!</v>
      </c>
      <c r="R392" s="2" t="e">
        <f t="shared" si="25"/>
        <v>#DIV/0!</v>
      </c>
      <c r="T392" s="2"/>
      <c r="U392" s="2">
        <f>Datenblatt!$I$10</f>
        <v>63</v>
      </c>
      <c r="V392" s="2">
        <f>Datenblatt!$I$18</f>
        <v>62</v>
      </c>
      <c r="W392" s="2">
        <f>Datenblatt!$I$26</f>
        <v>56</v>
      </c>
      <c r="X392" s="2">
        <f>Datenblatt!$I$34</f>
        <v>58</v>
      </c>
      <c r="Y392" s="7" t="e">
        <f t="shared" si="26"/>
        <v>#DIV/0!</v>
      </c>
      <c r="AA392" s="2">
        <f>Datenblatt!$I$5</f>
        <v>73</v>
      </c>
      <c r="AB392">
        <f>Datenblatt!$I$13</f>
        <v>80</v>
      </c>
      <c r="AC392">
        <f>Datenblatt!$I$21</f>
        <v>80</v>
      </c>
      <c r="AD392">
        <f>Datenblatt!$I$29</f>
        <v>71</v>
      </c>
      <c r="AE392">
        <f>Datenblatt!$I$37</f>
        <v>75</v>
      </c>
      <c r="AF392" s="7" t="e">
        <f t="shared" si="27"/>
        <v>#DIV/0!</v>
      </c>
    </row>
    <row r="393" spans="11:32" ht="18.75" x14ac:dyDescent="0.3">
      <c r="K393" s="3" t="e">
        <f>IF(AND($C393=13,Datenblatt!M393&lt;Datenblatt!$S$3),0,IF(AND($C393=14,Datenblatt!M393&lt;Datenblatt!$S$4),0,IF(AND($C393=15,Datenblatt!M393&lt;Datenblatt!$S$5),0,IF(AND($C393=16,Datenblatt!M393&lt;Datenblatt!$S$6),0,IF(AND($C393=12,Datenblatt!M393&lt;Datenblatt!$S$7),0,IF(AND($C393=11,Datenblatt!M393&lt;Datenblatt!$S$8),0,IF(AND($C393=13,Datenblatt!M393&gt;Datenblatt!$R$3),100,IF(AND($C393=14,Datenblatt!M393&gt;Datenblatt!$R$4),100,IF(AND($C393=15,Datenblatt!M393&gt;Datenblatt!$R$5),100,IF(AND($C393=16,Datenblatt!M393&gt;Datenblatt!$R$6),100,IF(AND($C393=12,Datenblatt!M393&gt;Datenblatt!$R$7),100,IF(AND($C393=11,Datenblatt!M393&gt;Datenblatt!$R$8),100,IF(Übersicht!$C393=13,Datenblatt!$B$35*Datenblatt!M393^3+Datenblatt!$C$35*Datenblatt!M393^2+Datenblatt!$D$35*Datenblatt!M393+Datenblatt!$E$35,IF(Übersicht!$C393=14,Datenblatt!$B$36*Datenblatt!M393^3+Datenblatt!$C$36*Datenblatt!M393^2+Datenblatt!$D$36*Datenblatt!M393+Datenblatt!$E$36,IF(Übersicht!$C393=15,Datenblatt!$B$37*Datenblatt!M393^3+Datenblatt!$C$37*Datenblatt!M393^2+Datenblatt!$D$37*Datenblatt!M393+Datenblatt!$E$37,IF(Übersicht!$C393=16,Datenblatt!$B$38*Datenblatt!M393^3+Datenblatt!$C$38*Datenblatt!M393^2+Datenblatt!$D$38*Datenblatt!M393+Datenblatt!$E$38,IF(Übersicht!$C393=12,Datenblatt!$B$39*Datenblatt!M393^3+Datenblatt!$C$39*Datenblatt!M393^2+Datenblatt!$D$39*Datenblatt!M393+Datenblatt!$E$39,IF(Übersicht!$C393=11,Datenblatt!$B$40*Datenblatt!M393^3+Datenblatt!$C$40*Datenblatt!M393^2+Datenblatt!$D$40*Datenblatt!M393+Datenblatt!$E$40,0))))))))))))))))))</f>
        <v>#DIV/0!</v>
      </c>
      <c r="L393" s="3"/>
      <c r="M393" t="e">
        <f>IF(AND(Übersicht!$C393=13,Datenblatt!O393&lt;Datenblatt!$Y$3),0,IF(AND(Übersicht!$C393=14,Datenblatt!O393&lt;Datenblatt!$Y$4),0,IF(AND(Übersicht!$C393=15,Datenblatt!O393&lt;Datenblatt!$Y$5),0,IF(AND(Übersicht!$C393=16,Datenblatt!O393&lt;Datenblatt!$Y$6),0,IF(AND(Übersicht!$C393=12,Datenblatt!O393&lt;Datenblatt!$Y$7),0,IF(AND(Übersicht!$C393=11,Datenblatt!O393&lt;Datenblatt!$Y$8),0,IF(AND($C393=13,Datenblatt!O393&gt;Datenblatt!$X$3),100,IF(AND($C393=14,Datenblatt!O393&gt;Datenblatt!$X$4),100,IF(AND($C393=15,Datenblatt!O393&gt;Datenblatt!$X$5),100,IF(AND($C393=16,Datenblatt!O393&gt;Datenblatt!$X$6),100,IF(AND($C393=12,Datenblatt!O393&gt;Datenblatt!$X$7),100,IF(AND($C393=11,Datenblatt!O393&gt;Datenblatt!$X$8),100,IF(Übersicht!$C393=13,Datenblatt!$B$11*Datenblatt!O393^3+Datenblatt!$C$11*Datenblatt!O393^2+Datenblatt!$D$11*Datenblatt!O393+Datenblatt!$E$11,IF(Übersicht!$C393=14,Datenblatt!$B$12*Datenblatt!O393^3+Datenblatt!$C$12*Datenblatt!O393^2+Datenblatt!$D$12*Datenblatt!O393+Datenblatt!$E$12,IF(Übersicht!$C393=15,Datenblatt!$B$13*Datenblatt!O393^3+Datenblatt!$C$13*Datenblatt!O393^2+Datenblatt!$D$13*Datenblatt!O393+Datenblatt!$E$13,IF(Übersicht!$C393=16,Datenblatt!$B$14*Datenblatt!O393^3+Datenblatt!$C$14*Datenblatt!O393^2+Datenblatt!$D$14*Datenblatt!O393+Datenblatt!$E$14,IF(Übersicht!$C393=12,Datenblatt!$B$15*Datenblatt!O393^3+Datenblatt!$C$15*Datenblatt!O393^2+Datenblatt!$D$15*Datenblatt!O393+Datenblatt!$E$15,IF(Übersicht!$C393=11,Datenblatt!$B$16*Datenblatt!O393^3+Datenblatt!$C$16*Datenblatt!O393^2+Datenblatt!$D$16*Datenblatt!O393+Datenblatt!$E$16,0))))))))))))))))))</f>
        <v>#DIV/0!</v>
      </c>
      <c r="N393">
        <f>IF(AND($C393=13,H393&lt;Datenblatt!$AA$3),0,IF(AND($C393=14,H393&lt;Datenblatt!$AA$4),0,IF(AND($C393=15,H393&lt;Datenblatt!$AA$5),0,IF(AND($C393=16,H393&lt;Datenblatt!$AA$6),0,IF(AND($C393=12,H393&lt;Datenblatt!$AA$7),0,IF(AND($C393=11,H393&lt;Datenblatt!$AA$8),0,IF(AND($C393=13,H393&gt;Datenblatt!$Z$3),100,IF(AND($C393=14,H393&gt;Datenblatt!$Z$4),100,IF(AND($C393=15,H393&gt;Datenblatt!$Z$5),100,IF(AND($C393=16,H393&gt;Datenblatt!$Z$6),100,IF(AND($C393=12,H393&gt;Datenblatt!$Z$7),100,IF(AND($C393=11,H393&gt;Datenblatt!$Z$8),100,IF($C393=13,(Datenblatt!$B$19*Übersicht!H393^3)+(Datenblatt!$C$19*Übersicht!H393^2)+(Datenblatt!$D$19*Übersicht!H393)+Datenblatt!$E$19,IF($C393=14,(Datenblatt!$B$20*Übersicht!H393^3)+(Datenblatt!$C$20*Übersicht!H393^2)+(Datenblatt!$D$20*Übersicht!H393)+Datenblatt!$E$20,IF($C393=15,(Datenblatt!$B$21*Übersicht!H393^3)+(Datenblatt!$C$21*Übersicht!H393^2)+(Datenblatt!$D$21*Übersicht!H393)+Datenblatt!$E$21,IF($C393=16,(Datenblatt!$B$22*Übersicht!H393^3)+(Datenblatt!$C$22*Übersicht!H393^2)+(Datenblatt!$D$22*Übersicht!H393)+Datenblatt!$E$22,IF($C393=12,(Datenblatt!$B$23*Übersicht!H393^3)+(Datenblatt!$C$23*Übersicht!H393^2)+(Datenblatt!$D$23*Übersicht!H393)+Datenblatt!$E$23,IF($C393=11,(Datenblatt!$B$24*Übersicht!H393^3)+(Datenblatt!$C$24*Übersicht!H393^2)+(Datenblatt!$D$24*Übersicht!H393)+Datenblatt!$E$24,0))))))))))))))))))</f>
        <v>0</v>
      </c>
      <c r="O393">
        <f>IF(AND(I393="",C393=11),Datenblatt!$I$26,IF(AND(I393="",C393=12),Datenblatt!$I$26,IF(AND(I393="",C393=16),Datenblatt!$I$27,IF(AND(I393="",C393=15),Datenblatt!$I$26,IF(AND(I393="",C393=14),Datenblatt!$I$26,IF(AND(I393="",C393=13),Datenblatt!$I$26,IF(AND($C393=13,I393&gt;Datenblatt!$AC$3),0,IF(AND($C393=14,I393&gt;Datenblatt!$AC$4),0,IF(AND($C393=15,I393&gt;Datenblatt!$AC$5),0,IF(AND($C393=16,I393&gt;Datenblatt!$AC$6),0,IF(AND($C393=12,I393&gt;Datenblatt!$AC$7),0,IF(AND($C393=11,I393&gt;Datenblatt!$AC$8),0,IF(AND($C393=13,I393&lt;Datenblatt!$AB$3),100,IF(AND($C393=14,I393&lt;Datenblatt!$AB$4),100,IF(AND($C393=15,I393&lt;Datenblatt!$AB$5),100,IF(AND($C393=16,I393&lt;Datenblatt!$AB$6),100,IF(AND($C393=12,I393&lt;Datenblatt!$AB$7),100,IF(AND($C393=11,I393&lt;Datenblatt!$AB$8),100,IF($C393=13,(Datenblatt!$B$27*Übersicht!I393^3)+(Datenblatt!$C$27*Übersicht!I393^2)+(Datenblatt!$D$27*Übersicht!I393)+Datenblatt!$E$27,IF($C393=14,(Datenblatt!$B$28*Übersicht!I393^3)+(Datenblatt!$C$28*Übersicht!I393^2)+(Datenblatt!$D$28*Übersicht!I393)+Datenblatt!$E$28,IF($C393=15,(Datenblatt!$B$29*Übersicht!I393^3)+(Datenblatt!$C$29*Übersicht!I393^2)+(Datenblatt!$D$29*Übersicht!I393)+Datenblatt!$E$29,IF($C393=16,(Datenblatt!$B$30*Übersicht!I393^3)+(Datenblatt!$C$30*Übersicht!I393^2)+(Datenblatt!$D$30*Übersicht!I393)+Datenblatt!$E$30,IF($C393=12,(Datenblatt!$B$31*Übersicht!I393^3)+(Datenblatt!$C$31*Übersicht!I393^2)+(Datenblatt!$D$31*Übersicht!I393)+Datenblatt!$E$31,IF($C393=11,(Datenblatt!$B$32*Übersicht!I393^3)+(Datenblatt!$C$32*Übersicht!I393^2)+(Datenblatt!$D$32*Übersicht!I393)+Datenblatt!$E$32,0))))))))))))))))))))))))</f>
        <v>0</v>
      </c>
      <c r="P393">
        <f>IF(AND(I393="",C393=11),Datenblatt!$I$29,IF(AND(I393="",C393=12),Datenblatt!$I$29,IF(AND(I393="",C393=16),Datenblatt!$I$29,IF(AND(I393="",C393=15),Datenblatt!$I$29,IF(AND(I393="",C393=14),Datenblatt!$I$29,IF(AND(I393="",C393=13),Datenblatt!$I$29,IF(AND($C393=13,I393&gt;Datenblatt!$AC$3),0,IF(AND($C393=14,I393&gt;Datenblatt!$AC$4),0,IF(AND($C393=15,I393&gt;Datenblatt!$AC$5),0,IF(AND($C393=16,I393&gt;Datenblatt!$AC$6),0,IF(AND($C393=12,I393&gt;Datenblatt!$AC$7),0,IF(AND($C393=11,I393&gt;Datenblatt!$AC$8),0,IF(AND($C393=13,I393&lt;Datenblatt!$AB$3),100,IF(AND($C393=14,I393&lt;Datenblatt!$AB$4),100,IF(AND($C393=15,I393&lt;Datenblatt!$AB$5),100,IF(AND($C393=16,I393&lt;Datenblatt!$AB$6),100,IF(AND($C393=12,I393&lt;Datenblatt!$AB$7),100,IF(AND($C393=11,I393&lt;Datenblatt!$AB$8),100,IF($C393=13,(Datenblatt!$B$27*Übersicht!I393^3)+(Datenblatt!$C$27*Übersicht!I393^2)+(Datenblatt!$D$27*Übersicht!I393)+Datenblatt!$E$27,IF($C393=14,(Datenblatt!$B$28*Übersicht!I393^3)+(Datenblatt!$C$28*Übersicht!I393^2)+(Datenblatt!$D$28*Übersicht!I393)+Datenblatt!$E$28,IF($C393=15,(Datenblatt!$B$29*Übersicht!I393^3)+(Datenblatt!$C$29*Übersicht!I393^2)+(Datenblatt!$D$29*Übersicht!I393)+Datenblatt!$E$29,IF($C393=16,(Datenblatt!$B$30*Übersicht!I393^3)+(Datenblatt!$C$30*Übersicht!I393^2)+(Datenblatt!$D$30*Übersicht!I393)+Datenblatt!$E$30,IF($C393=12,(Datenblatt!$B$31*Übersicht!I393^3)+(Datenblatt!$C$31*Übersicht!I393^2)+(Datenblatt!$D$31*Übersicht!I393)+Datenblatt!$E$31,IF($C393=11,(Datenblatt!$B$32*Übersicht!I393^3)+(Datenblatt!$C$32*Übersicht!I393^2)+(Datenblatt!$D$32*Übersicht!I393)+Datenblatt!$E$32,0))))))))))))))))))))))))</f>
        <v>0</v>
      </c>
      <c r="Q393" s="2" t="e">
        <f t="shared" si="24"/>
        <v>#DIV/0!</v>
      </c>
      <c r="R393" s="2" t="e">
        <f t="shared" si="25"/>
        <v>#DIV/0!</v>
      </c>
      <c r="T393" s="2"/>
      <c r="U393" s="2">
        <f>Datenblatt!$I$10</f>
        <v>63</v>
      </c>
      <c r="V393" s="2">
        <f>Datenblatt!$I$18</f>
        <v>62</v>
      </c>
      <c r="W393" s="2">
        <f>Datenblatt!$I$26</f>
        <v>56</v>
      </c>
      <c r="X393" s="2">
        <f>Datenblatt!$I$34</f>
        <v>58</v>
      </c>
      <c r="Y393" s="7" t="e">
        <f t="shared" si="26"/>
        <v>#DIV/0!</v>
      </c>
      <c r="AA393" s="2">
        <f>Datenblatt!$I$5</f>
        <v>73</v>
      </c>
      <c r="AB393">
        <f>Datenblatt!$I$13</f>
        <v>80</v>
      </c>
      <c r="AC393">
        <f>Datenblatt!$I$21</f>
        <v>80</v>
      </c>
      <c r="AD393">
        <f>Datenblatt!$I$29</f>
        <v>71</v>
      </c>
      <c r="AE393">
        <f>Datenblatt!$I$37</f>
        <v>75</v>
      </c>
      <c r="AF393" s="7" t="e">
        <f t="shared" si="27"/>
        <v>#DIV/0!</v>
      </c>
    </row>
    <row r="394" spans="11:32" ht="18.75" x14ac:dyDescent="0.3">
      <c r="K394" s="3" t="e">
        <f>IF(AND($C394=13,Datenblatt!M394&lt;Datenblatt!$S$3),0,IF(AND($C394=14,Datenblatt!M394&lt;Datenblatt!$S$4),0,IF(AND($C394=15,Datenblatt!M394&lt;Datenblatt!$S$5),0,IF(AND($C394=16,Datenblatt!M394&lt;Datenblatt!$S$6),0,IF(AND($C394=12,Datenblatt!M394&lt;Datenblatt!$S$7),0,IF(AND($C394=11,Datenblatt!M394&lt;Datenblatt!$S$8),0,IF(AND($C394=13,Datenblatt!M394&gt;Datenblatt!$R$3),100,IF(AND($C394=14,Datenblatt!M394&gt;Datenblatt!$R$4),100,IF(AND($C394=15,Datenblatt!M394&gt;Datenblatt!$R$5),100,IF(AND($C394=16,Datenblatt!M394&gt;Datenblatt!$R$6),100,IF(AND($C394=12,Datenblatt!M394&gt;Datenblatt!$R$7),100,IF(AND($C394=11,Datenblatt!M394&gt;Datenblatt!$R$8),100,IF(Übersicht!$C394=13,Datenblatt!$B$35*Datenblatt!M394^3+Datenblatt!$C$35*Datenblatt!M394^2+Datenblatt!$D$35*Datenblatt!M394+Datenblatt!$E$35,IF(Übersicht!$C394=14,Datenblatt!$B$36*Datenblatt!M394^3+Datenblatt!$C$36*Datenblatt!M394^2+Datenblatt!$D$36*Datenblatt!M394+Datenblatt!$E$36,IF(Übersicht!$C394=15,Datenblatt!$B$37*Datenblatt!M394^3+Datenblatt!$C$37*Datenblatt!M394^2+Datenblatt!$D$37*Datenblatt!M394+Datenblatt!$E$37,IF(Übersicht!$C394=16,Datenblatt!$B$38*Datenblatt!M394^3+Datenblatt!$C$38*Datenblatt!M394^2+Datenblatt!$D$38*Datenblatt!M394+Datenblatt!$E$38,IF(Übersicht!$C394=12,Datenblatt!$B$39*Datenblatt!M394^3+Datenblatt!$C$39*Datenblatt!M394^2+Datenblatt!$D$39*Datenblatt!M394+Datenblatt!$E$39,IF(Übersicht!$C394=11,Datenblatt!$B$40*Datenblatt!M394^3+Datenblatt!$C$40*Datenblatt!M394^2+Datenblatt!$D$40*Datenblatt!M394+Datenblatt!$E$40,0))))))))))))))))))</f>
        <v>#DIV/0!</v>
      </c>
      <c r="L394" s="3"/>
      <c r="M394" t="e">
        <f>IF(AND(Übersicht!$C394=13,Datenblatt!O394&lt;Datenblatt!$Y$3),0,IF(AND(Übersicht!$C394=14,Datenblatt!O394&lt;Datenblatt!$Y$4),0,IF(AND(Übersicht!$C394=15,Datenblatt!O394&lt;Datenblatt!$Y$5),0,IF(AND(Übersicht!$C394=16,Datenblatt!O394&lt;Datenblatt!$Y$6),0,IF(AND(Übersicht!$C394=12,Datenblatt!O394&lt;Datenblatt!$Y$7),0,IF(AND(Übersicht!$C394=11,Datenblatt!O394&lt;Datenblatt!$Y$8),0,IF(AND($C394=13,Datenblatt!O394&gt;Datenblatt!$X$3),100,IF(AND($C394=14,Datenblatt!O394&gt;Datenblatt!$X$4),100,IF(AND($C394=15,Datenblatt!O394&gt;Datenblatt!$X$5),100,IF(AND($C394=16,Datenblatt!O394&gt;Datenblatt!$X$6),100,IF(AND($C394=12,Datenblatt!O394&gt;Datenblatt!$X$7),100,IF(AND($C394=11,Datenblatt!O394&gt;Datenblatt!$X$8),100,IF(Übersicht!$C394=13,Datenblatt!$B$11*Datenblatt!O394^3+Datenblatt!$C$11*Datenblatt!O394^2+Datenblatt!$D$11*Datenblatt!O394+Datenblatt!$E$11,IF(Übersicht!$C394=14,Datenblatt!$B$12*Datenblatt!O394^3+Datenblatt!$C$12*Datenblatt!O394^2+Datenblatt!$D$12*Datenblatt!O394+Datenblatt!$E$12,IF(Übersicht!$C394=15,Datenblatt!$B$13*Datenblatt!O394^3+Datenblatt!$C$13*Datenblatt!O394^2+Datenblatt!$D$13*Datenblatt!O394+Datenblatt!$E$13,IF(Übersicht!$C394=16,Datenblatt!$B$14*Datenblatt!O394^3+Datenblatt!$C$14*Datenblatt!O394^2+Datenblatt!$D$14*Datenblatt!O394+Datenblatt!$E$14,IF(Übersicht!$C394=12,Datenblatt!$B$15*Datenblatt!O394^3+Datenblatt!$C$15*Datenblatt!O394^2+Datenblatt!$D$15*Datenblatt!O394+Datenblatt!$E$15,IF(Übersicht!$C394=11,Datenblatt!$B$16*Datenblatt!O394^3+Datenblatt!$C$16*Datenblatt!O394^2+Datenblatt!$D$16*Datenblatt!O394+Datenblatt!$E$16,0))))))))))))))))))</f>
        <v>#DIV/0!</v>
      </c>
      <c r="N394">
        <f>IF(AND($C394=13,H394&lt;Datenblatt!$AA$3),0,IF(AND($C394=14,H394&lt;Datenblatt!$AA$4),0,IF(AND($C394=15,H394&lt;Datenblatt!$AA$5),0,IF(AND($C394=16,H394&lt;Datenblatt!$AA$6),0,IF(AND($C394=12,H394&lt;Datenblatt!$AA$7),0,IF(AND($C394=11,H394&lt;Datenblatt!$AA$8),0,IF(AND($C394=13,H394&gt;Datenblatt!$Z$3),100,IF(AND($C394=14,H394&gt;Datenblatt!$Z$4),100,IF(AND($C394=15,H394&gt;Datenblatt!$Z$5),100,IF(AND($C394=16,H394&gt;Datenblatt!$Z$6),100,IF(AND($C394=12,H394&gt;Datenblatt!$Z$7),100,IF(AND($C394=11,H394&gt;Datenblatt!$Z$8),100,IF($C394=13,(Datenblatt!$B$19*Übersicht!H394^3)+(Datenblatt!$C$19*Übersicht!H394^2)+(Datenblatt!$D$19*Übersicht!H394)+Datenblatt!$E$19,IF($C394=14,(Datenblatt!$B$20*Übersicht!H394^3)+(Datenblatt!$C$20*Übersicht!H394^2)+(Datenblatt!$D$20*Übersicht!H394)+Datenblatt!$E$20,IF($C394=15,(Datenblatt!$B$21*Übersicht!H394^3)+(Datenblatt!$C$21*Übersicht!H394^2)+(Datenblatt!$D$21*Übersicht!H394)+Datenblatt!$E$21,IF($C394=16,(Datenblatt!$B$22*Übersicht!H394^3)+(Datenblatt!$C$22*Übersicht!H394^2)+(Datenblatt!$D$22*Übersicht!H394)+Datenblatt!$E$22,IF($C394=12,(Datenblatt!$B$23*Übersicht!H394^3)+(Datenblatt!$C$23*Übersicht!H394^2)+(Datenblatt!$D$23*Übersicht!H394)+Datenblatt!$E$23,IF($C394=11,(Datenblatt!$B$24*Übersicht!H394^3)+(Datenblatt!$C$24*Übersicht!H394^2)+(Datenblatt!$D$24*Übersicht!H394)+Datenblatt!$E$24,0))))))))))))))))))</f>
        <v>0</v>
      </c>
      <c r="O394">
        <f>IF(AND(I394="",C394=11),Datenblatt!$I$26,IF(AND(I394="",C394=12),Datenblatt!$I$26,IF(AND(I394="",C394=16),Datenblatt!$I$27,IF(AND(I394="",C394=15),Datenblatt!$I$26,IF(AND(I394="",C394=14),Datenblatt!$I$26,IF(AND(I394="",C394=13),Datenblatt!$I$26,IF(AND($C394=13,I394&gt;Datenblatt!$AC$3),0,IF(AND($C394=14,I394&gt;Datenblatt!$AC$4),0,IF(AND($C394=15,I394&gt;Datenblatt!$AC$5),0,IF(AND($C394=16,I394&gt;Datenblatt!$AC$6),0,IF(AND($C394=12,I394&gt;Datenblatt!$AC$7),0,IF(AND($C394=11,I394&gt;Datenblatt!$AC$8),0,IF(AND($C394=13,I394&lt;Datenblatt!$AB$3),100,IF(AND($C394=14,I394&lt;Datenblatt!$AB$4),100,IF(AND($C394=15,I394&lt;Datenblatt!$AB$5),100,IF(AND($C394=16,I394&lt;Datenblatt!$AB$6),100,IF(AND($C394=12,I394&lt;Datenblatt!$AB$7),100,IF(AND($C394=11,I394&lt;Datenblatt!$AB$8),100,IF($C394=13,(Datenblatt!$B$27*Übersicht!I394^3)+(Datenblatt!$C$27*Übersicht!I394^2)+(Datenblatt!$D$27*Übersicht!I394)+Datenblatt!$E$27,IF($C394=14,(Datenblatt!$B$28*Übersicht!I394^3)+(Datenblatt!$C$28*Übersicht!I394^2)+(Datenblatt!$D$28*Übersicht!I394)+Datenblatt!$E$28,IF($C394=15,(Datenblatt!$B$29*Übersicht!I394^3)+(Datenblatt!$C$29*Übersicht!I394^2)+(Datenblatt!$D$29*Übersicht!I394)+Datenblatt!$E$29,IF($C394=16,(Datenblatt!$B$30*Übersicht!I394^3)+(Datenblatt!$C$30*Übersicht!I394^2)+(Datenblatt!$D$30*Übersicht!I394)+Datenblatt!$E$30,IF($C394=12,(Datenblatt!$B$31*Übersicht!I394^3)+(Datenblatt!$C$31*Übersicht!I394^2)+(Datenblatt!$D$31*Übersicht!I394)+Datenblatt!$E$31,IF($C394=11,(Datenblatt!$B$32*Übersicht!I394^3)+(Datenblatt!$C$32*Übersicht!I394^2)+(Datenblatt!$D$32*Übersicht!I394)+Datenblatt!$E$32,0))))))))))))))))))))))))</f>
        <v>0</v>
      </c>
      <c r="P394">
        <f>IF(AND(I394="",C394=11),Datenblatt!$I$29,IF(AND(I394="",C394=12),Datenblatt!$I$29,IF(AND(I394="",C394=16),Datenblatt!$I$29,IF(AND(I394="",C394=15),Datenblatt!$I$29,IF(AND(I394="",C394=14),Datenblatt!$I$29,IF(AND(I394="",C394=13),Datenblatt!$I$29,IF(AND($C394=13,I394&gt;Datenblatt!$AC$3),0,IF(AND($C394=14,I394&gt;Datenblatt!$AC$4),0,IF(AND($C394=15,I394&gt;Datenblatt!$AC$5),0,IF(AND($C394=16,I394&gt;Datenblatt!$AC$6),0,IF(AND($C394=12,I394&gt;Datenblatt!$AC$7),0,IF(AND($C394=11,I394&gt;Datenblatt!$AC$8),0,IF(AND($C394=13,I394&lt;Datenblatt!$AB$3),100,IF(AND($C394=14,I394&lt;Datenblatt!$AB$4),100,IF(AND($C394=15,I394&lt;Datenblatt!$AB$5),100,IF(AND($C394=16,I394&lt;Datenblatt!$AB$6),100,IF(AND($C394=12,I394&lt;Datenblatt!$AB$7),100,IF(AND($C394=11,I394&lt;Datenblatt!$AB$8),100,IF($C394=13,(Datenblatt!$B$27*Übersicht!I394^3)+(Datenblatt!$C$27*Übersicht!I394^2)+(Datenblatt!$D$27*Übersicht!I394)+Datenblatt!$E$27,IF($C394=14,(Datenblatt!$B$28*Übersicht!I394^3)+(Datenblatt!$C$28*Übersicht!I394^2)+(Datenblatt!$D$28*Übersicht!I394)+Datenblatt!$E$28,IF($C394=15,(Datenblatt!$B$29*Übersicht!I394^3)+(Datenblatt!$C$29*Übersicht!I394^2)+(Datenblatt!$D$29*Übersicht!I394)+Datenblatt!$E$29,IF($C394=16,(Datenblatt!$B$30*Übersicht!I394^3)+(Datenblatt!$C$30*Übersicht!I394^2)+(Datenblatt!$D$30*Übersicht!I394)+Datenblatt!$E$30,IF($C394=12,(Datenblatt!$B$31*Übersicht!I394^3)+(Datenblatt!$C$31*Übersicht!I394^2)+(Datenblatt!$D$31*Übersicht!I394)+Datenblatt!$E$31,IF($C394=11,(Datenblatt!$B$32*Übersicht!I394^3)+(Datenblatt!$C$32*Übersicht!I394^2)+(Datenblatt!$D$32*Übersicht!I394)+Datenblatt!$E$32,0))))))))))))))))))))))))</f>
        <v>0</v>
      </c>
      <c r="Q394" s="2" t="e">
        <f t="shared" si="24"/>
        <v>#DIV/0!</v>
      </c>
      <c r="R394" s="2" t="e">
        <f t="shared" si="25"/>
        <v>#DIV/0!</v>
      </c>
      <c r="T394" s="2"/>
      <c r="U394" s="2">
        <f>Datenblatt!$I$10</f>
        <v>63</v>
      </c>
      <c r="V394" s="2">
        <f>Datenblatt!$I$18</f>
        <v>62</v>
      </c>
      <c r="W394" s="2">
        <f>Datenblatt!$I$26</f>
        <v>56</v>
      </c>
      <c r="X394" s="2">
        <f>Datenblatt!$I$34</f>
        <v>58</v>
      </c>
      <c r="Y394" s="7" t="e">
        <f t="shared" si="26"/>
        <v>#DIV/0!</v>
      </c>
      <c r="AA394" s="2">
        <f>Datenblatt!$I$5</f>
        <v>73</v>
      </c>
      <c r="AB394">
        <f>Datenblatt!$I$13</f>
        <v>80</v>
      </c>
      <c r="AC394">
        <f>Datenblatt!$I$21</f>
        <v>80</v>
      </c>
      <c r="AD394">
        <f>Datenblatt!$I$29</f>
        <v>71</v>
      </c>
      <c r="AE394">
        <f>Datenblatt!$I$37</f>
        <v>75</v>
      </c>
      <c r="AF394" s="7" t="e">
        <f t="shared" si="27"/>
        <v>#DIV/0!</v>
      </c>
    </row>
    <row r="395" spans="11:32" ht="18.75" x14ac:dyDescent="0.3">
      <c r="K395" s="3" t="e">
        <f>IF(AND($C395=13,Datenblatt!M395&lt;Datenblatt!$S$3),0,IF(AND($C395=14,Datenblatt!M395&lt;Datenblatt!$S$4),0,IF(AND($C395=15,Datenblatt!M395&lt;Datenblatt!$S$5),0,IF(AND($C395=16,Datenblatt!M395&lt;Datenblatt!$S$6),0,IF(AND($C395=12,Datenblatt!M395&lt;Datenblatt!$S$7),0,IF(AND($C395=11,Datenblatt!M395&lt;Datenblatt!$S$8),0,IF(AND($C395=13,Datenblatt!M395&gt;Datenblatt!$R$3),100,IF(AND($C395=14,Datenblatt!M395&gt;Datenblatt!$R$4),100,IF(AND($C395=15,Datenblatt!M395&gt;Datenblatt!$R$5),100,IF(AND($C395=16,Datenblatt!M395&gt;Datenblatt!$R$6),100,IF(AND($C395=12,Datenblatt!M395&gt;Datenblatt!$R$7),100,IF(AND($C395=11,Datenblatt!M395&gt;Datenblatt!$R$8),100,IF(Übersicht!$C395=13,Datenblatt!$B$35*Datenblatt!M395^3+Datenblatt!$C$35*Datenblatt!M395^2+Datenblatt!$D$35*Datenblatt!M395+Datenblatt!$E$35,IF(Übersicht!$C395=14,Datenblatt!$B$36*Datenblatt!M395^3+Datenblatt!$C$36*Datenblatt!M395^2+Datenblatt!$D$36*Datenblatt!M395+Datenblatt!$E$36,IF(Übersicht!$C395=15,Datenblatt!$B$37*Datenblatt!M395^3+Datenblatt!$C$37*Datenblatt!M395^2+Datenblatt!$D$37*Datenblatt!M395+Datenblatt!$E$37,IF(Übersicht!$C395=16,Datenblatt!$B$38*Datenblatt!M395^3+Datenblatt!$C$38*Datenblatt!M395^2+Datenblatt!$D$38*Datenblatt!M395+Datenblatt!$E$38,IF(Übersicht!$C395=12,Datenblatt!$B$39*Datenblatt!M395^3+Datenblatt!$C$39*Datenblatt!M395^2+Datenblatt!$D$39*Datenblatt!M395+Datenblatt!$E$39,IF(Übersicht!$C395=11,Datenblatt!$B$40*Datenblatt!M395^3+Datenblatt!$C$40*Datenblatt!M395^2+Datenblatt!$D$40*Datenblatt!M395+Datenblatt!$E$40,0))))))))))))))))))</f>
        <v>#DIV/0!</v>
      </c>
      <c r="L395" s="3"/>
      <c r="M395" t="e">
        <f>IF(AND(Übersicht!$C395=13,Datenblatt!O395&lt;Datenblatt!$Y$3),0,IF(AND(Übersicht!$C395=14,Datenblatt!O395&lt;Datenblatt!$Y$4),0,IF(AND(Übersicht!$C395=15,Datenblatt!O395&lt;Datenblatt!$Y$5),0,IF(AND(Übersicht!$C395=16,Datenblatt!O395&lt;Datenblatt!$Y$6),0,IF(AND(Übersicht!$C395=12,Datenblatt!O395&lt;Datenblatt!$Y$7),0,IF(AND(Übersicht!$C395=11,Datenblatt!O395&lt;Datenblatt!$Y$8),0,IF(AND($C395=13,Datenblatt!O395&gt;Datenblatt!$X$3),100,IF(AND($C395=14,Datenblatt!O395&gt;Datenblatt!$X$4),100,IF(AND($C395=15,Datenblatt!O395&gt;Datenblatt!$X$5),100,IF(AND($C395=16,Datenblatt!O395&gt;Datenblatt!$X$6),100,IF(AND($C395=12,Datenblatt!O395&gt;Datenblatt!$X$7),100,IF(AND($C395=11,Datenblatt!O395&gt;Datenblatt!$X$8),100,IF(Übersicht!$C395=13,Datenblatt!$B$11*Datenblatt!O395^3+Datenblatt!$C$11*Datenblatt!O395^2+Datenblatt!$D$11*Datenblatt!O395+Datenblatt!$E$11,IF(Übersicht!$C395=14,Datenblatt!$B$12*Datenblatt!O395^3+Datenblatt!$C$12*Datenblatt!O395^2+Datenblatt!$D$12*Datenblatt!O395+Datenblatt!$E$12,IF(Übersicht!$C395=15,Datenblatt!$B$13*Datenblatt!O395^3+Datenblatt!$C$13*Datenblatt!O395^2+Datenblatt!$D$13*Datenblatt!O395+Datenblatt!$E$13,IF(Übersicht!$C395=16,Datenblatt!$B$14*Datenblatt!O395^3+Datenblatt!$C$14*Datenblatt!O395^2+Datenblatt!$D$14*Datenblatt!O395+Datenblatt!$E$14,IF(Übersicht!$C395=12,Datenblatt!$B$15*Datenblatt!O395^3+Datenblatt!$C$15*Datenblatt!O395^2+Datenblatt!$D$15*Datenblatt!O395+Datenblatt!$E$15,IF(Übersicht!$C395=11,Datenblatt!$B$16*Datenblatt!O395^3+Datenblatt!$C$16*Datenblatt!O395^2+Datenblatt!$D$16*Datenblatt!O395+Datenblatt!$E$16,0))))))))))))))))))</f>
        <v>#DIV/0!</v>
      </c>
      <c r="N395">
        <f>IF(AND($C395=13,H395&lt;Datenblatt!$AA$3),0,IF(AND($C395=14,H395&lt;Datenblatt!$AA$4),0,IF(AND($C395=15,H395&lt;Datenblatt!$AA$5),0,IF(AND($C395=16,H395&lt;Datenblatt!$AA$6),0,IF(AND($C395=12,H395&lt;Datenblatt!$AA$7),0,IF(AND($C395=11,H395&lt;Datenblatt!$AA$8),0,IF(AND($C395=13,H395&gt;Datenblatt!$Z$3),100,IF(AND($C395=14,H395&gt;Datenblatt!$Z$4),100,IF(AND($C395=15,H395&gt;Datenblatt!$Z$5),100,IF(AND($C395=16,H395&gt;Datenblatt!$Z$6),100,IF(AND($C395=12,H395&gt;Datenblatt!$Z$7),100,IF(AND($C395=11,H395&gt;Datenblatt!$Z$8),100,IF($C395=13,(Datenblatt!$B$19*Übersicht!H395^3)+(Datenblatt!$C$19*Übersicht!H395^2)+(Datenblatt!$D$19*Übersicht!H395)+Datenblatt!$E$19,IF($C395=14,(Datenblatt!$B$20*Übersicht!H395^3)+(Datenblatt!$C$20*Übersicht!H395^2)+(Datenblatt!$D$20*Übersicht!H395)+Datenblatt!$E$20,IF($C395=15,(Datenblatt!$B$21*Übersicht!H395^3)+(Datenblatt!$C$21*Übersicht!H395^2)+(Datenblatt!$D$21*Übersicht!H395)+Datenblatt!$E$21,IF($C395=16,(Datenblatt!$B$22*Übersicht!H395^3)+(Datenblatt!$C$22*Übersicht!H395^2)+(Datenblatt!$D$22*Übersicht!H395)+Datenblatt!$E$22,IF($C395=12,(Datenblatt!$B$23*Übersicht!H395^3)+(Datenblatt!$C$23*Übersicht!H395^2)+(Datenblatt!$D$23*Übersicht!H395)+Datenblatt!$E$23,IF($C395=11,(Datenblatt!$B$24*Übersicht!H395^3)+(Datenblatt!$C$24*Übersicht!H395^2)+(Datenblatt!$D$24*Übersicht!H395)+Datenblatt!$E$24,0))))))))))))))))))</f>
        <v>0</v>
      </c>
      <c r="O395">
        <f>IF(AND(I395="",C395=11),Datenblatt!$I$26,IF(AND(I395="",C395=12),Datenblatt!$I$26,IF(AND(I395="",C395=16),Datenblatt!$I$27,IF(AND(I395="",C395=15),Datenblatt!$I$26,IF(AND(I395="",C395=14),Datenblatt!$I$26,IF(AND(I395="",C395=13),Datenblatt!$I$26,IF(AND($C395=13,I395&gt;Datenblatt!$AC$3),0,IF(AND($C395=14,I395&gt;Datenblatt!$AC$4),0,IF(AND($C395=15,I395&gt;Datenblatt!$AC$5),0,IF(AND($C395=16,I395&gt;Datenblatt!$AC$6),0,IF(AND($C395=12,I395&gt;Datenblatt!$AC$7),0,IF(AND($C395=11,I395&gt;Datenblatt!$AC$8),0,IF(AND($C395=13,I395&lt;Datenblatt!$AB$3),100,IF(AND($C395=14,I395&lt;Datenblatt!$AB$4),100,IF(AND($C395=15,I395&lt;Datenblatt!$AB$5),100,IF(AND($C395=16,I395&lt;Datenblatt!$AB$6),100,IF(AND($C395=12,I395&lt;Datenblatt!$AB$7),100,IF(AND($C395=11,I395&lt;Datenblatt!$AB$8),100,IF($C395=13,(Datenblatt!$B$27*Übersicht!I395^3)+(Datenblatt!$C$27*Übersicht!I395^2)+(Datenblatt!$D$27*Übersicht!I395)+Datenblatt!$E$27,IF($C395=14,(Datenblatt!$B$28*Übersicht!I395^3)+(Datenblatt!$C$28*Übersicht!I395^2)+(Datenblatt!$D$28*Übersicht!I395)+Datenblatt!$E$28,IF($C395=15,(Datenblatt!$B$29*Übersicht!I395^3)+(Datenblatt!$C$29*Übersicht!I395^2)+(Datenblatt!$D$29*Übersicht!I395)+Datenblatt!$E$29,IF($C395=16,(Datenblatt!$B$30*Übersicht!I395^3)+(Datenblatt!$C$30*Übersicht!I395^2)+(Datenblatt!$D$30*Übersicht!I395)+Datenblatt!$E$30,IF($C395=12,(Datenblatt!$B$31*Übersicht!I395^3)+(Datenblatt!$C$31*Übersicht!I395^2)+(Datenblatt!$D$31*Übersicht!I395)+Datenblatt!$E$31,IF($C395=11,(Datenblatt!$B$32*Übersicht!I395^3)+(Datenblatt!$C$32*Übersicht!I395^2)+(Datenblatt!$D$32*Übersicht!I395)+Datenblatt!$E$32,0))))))))))))))))))))))))</f>
        <v>0</v>
      </c>
      <c r="P395">
        <f>IF(AND(I395="",C395=11),Datenblatt!$I$29,IF(AND(I395="",C395=12),Datenblatt!$I$29,IF(AND(I395="",C395=16),Datenblatt!$I$29,IF(AND(I395="",C395=15),Datenblatt!$I$29,IF(AND(I395="",C395=14),Datenblatt!$I$29,IF(AND(I395="",C395=13),Datenblatt!$I$29,IF(AND($C395=13,I395&gt;Datenblatt!$AC$3),0,IF(AND($C395=14,I395&gt;Datenblatt!$AC$4),0,IF(AND($C395=15,I395&gt;Datenblatt!$AC$5),0,IF(AND($C395=16,I395&gt;Datenblatt!$AC$6),0,IF(AND($C395=12,I395&gt;Datenblatt!$AC$7),0,IF(AND($C395=11,I395&gt;Datenblatt!$AC$8),0,IF(AND($C395=13,I395&lt;Datenblatt!$AB$3),100,IF(AND($C395=14,I395&lt;Datenblatt!$AB$4),100,IF(AND($C395=15,I395&lt;Datenblatt!$AB$5),100,IF(AND($C395=16,I395&lt;Datenblatt!$AB$6),100,IF(AND($C395=12,I395&lt;Datenblatt!$AB$7),100,IF(AND($C395=11,I395&lt;Datenblatt!$AB$8),100,IF($C395=13,(Datenblatt!$B$27*Übersicht!I395^3)+(Datenblatt!$C$27*Übersicht!I395^2)+(Datenblatt!$D$27*Übersicht!I395)+Datenblatt!$E$27,IF($C395=14,(Datenblatt!$B$28*Übersicht!I395^3)+(Datenblatt!$C$28*Übersicht!I395^2)+(Datenblatt!$D$28*Übersicht!I395)+Datenblatt!$E$28,IF($C395=15,(Datenblatt!$B$29*Übersicht!I395^3)+(Datenblatt!$C$29*Übersicht!I395^2)+(Datenblatt!$D$29*Übersicht!I395)+Datenblatt!$E$29,IF($C395=16,(Datenblatt!$B$30*Übersicht!I395^3)+(Datenblatt!$C$30*Übersicht!I395^2)+(Datenblatt!$D$30*Übersicht!I395)+Datenblatt!$E$30,IF($C395=12,(Datenblatt!$B$31*Übersicht!I395^3)+(Datenblatt!$C$31*Übersicht!I395^2)+(Datenblatt!$D$31*Übersicht!I395)+Datenblatt!$E$31,IF($C395=11,(Datenblatt!$B$32*Übersicht!I395^3)+(Datenblatt!$C$32*Übersicht!I395^2)+(Datenblatt!$D$32*Übersicht!I395)+Datenblatt!$E$32,0))))))))))))))))))))))))</f>
        <v>0</v>
      </c>
      <c r="Q395" s="2" t="e">
        <f t="shared" si="24"/>
        <v>#DIV/0!</v>
      </c>
      <c r="R395" s="2" t="e">
        <f t="shared" si="25"/>
        <v>#DIV/0!</v>
      </c>
      <c r="T395" s="2"/>
      <c r="U395" s="2">
        <f>Datenblatt!$I$10</f>
        <v>63</v>
      </c>
      <c r="V395" s="2">
        <f>Datenblatt!$I$18</f>
        <v>62</v>
      </c>
      <c r="W395" s="2">
        <f>Datenblatt!$I$26</f>
        <v>56</v>
      </c>
      <c r="X395" s="2">
        <f>Datenblatt!$I$34</f>
        <v>58</v>
      </c>
      <c r="Y395" s="7" t="e">
        <f t="shared" si="26"/>
        <v>#DIV/0!</v>
      </c>
      <c r="AA395" s="2">
        <f>Datenblatt!$I$5</f>
        <v>73</v>
      </c>
      <c r="AB395">
        <f>Datenblatt!$I$13</f>
        <v>80</v>
      </c>
      <c r="AC395">
        <f>Datenblatt!$I$21</f>
        <v>80</v>
      </c>
      <c r="AD395">
        <f>Datenblatt!$I$29</f>
        <v>71</v>
      </c>
      <c r="AE395">
        <f>Datenblatt!$I$37</f>
        <v>75</v>
      </c>
      <c r="AF395" s="7" t="e">
        <f t="shared" si="27"/>
        <v>#DIV/0!</v>
      </c>
    </row>
    <row r="396" spans="11:32" ht="18.75" x14ac:dyDescent="0.3">
      <c r="K396" s="3" t="e">
        <f>IF(AND($C396=13,Datenblatt!M396&lt;Datenblatt!$S$3),0,IF(AND($C396=14,Datenblatt!M396&lt;Datenblatt!$S$4),0,IF(AND($C396=15,Datenblatt!M396&lt;Datenblatt!$S$5),0,IF(AND($C396=16,Datenblatt!M396&lt;Datenblatt!$S$6),0,IF(AND($C396=12,Datenblatt!M396&lt;Datenblatt!$S$7),0,IF(AND($C396=11,Datenblatt!M396&lt;Datenblatt!$S$8),0,IF(AND($C396=13,Datenblatt!M396&gt;Datenblatt!$R$3),100,IF(AND($C396=14,Datenblatt!M396&gt;Datenblatt!$R$4),100,IF(AND($C396=15,Datenblatt!M396&gt;Datenblatt!$R$5),100,IF(AND($C396=16,Datenblatt!M396&gt;Datenblatt!$R$6),100,IF(AND($C396=12,Datenblatt!M396&gt;Datenblatt!$R$7),100,IF(AND($C396=11,Datenblatt!M396&gt;Datenblatt!$R$8),100,IF(Übersicht!$C396=13,Datenblatt!$B$35*Datenblatt!M396^3+Datenblatt!$C$35*Datenblatt!M396^2+Datenblatt!$D$35*Datenblatt!M396+Datenblatt!$E$35,IF(Übersicht!$C396=14,Datenblatt!$B$36*Datenblatt!M396^3+Datenblatt!$C$36*Datenblatt!M396^2+Datenblatt!$D$36*Datenblatt!M396+Datenblatt!$E$36,IF(Übersicht!$C396=15,Datenblatt!$B$37*Datenblatt!M396^3+Datenblatt!$C$37*Datenblatt!M396^2+Datenblatt!$D$37*Datenblatt!M396+Datenblatt!$E$37,IF(Übersicht!$C396=16,Datenblatt!$B$38*Datenblatt!M396^3+Datenblatt!$C$38*Datenblatt!M396^2+Datenblatt!$D$38*Datenblatt!M396+Datenblatt!$E$38,IF(Übersicht!$C396=12,Datenblatt!$B$39*Datenblatt!M396^3+Datenblatt!$C$39*Datenblatt!M396^2+Datenblatt!$D$39*Datenblatt!M396+Datenblatt!$E$39,IF(Übersicht!$C396=11,Datenblatt!$B$40*Datenblatt!M396^3+Datenblatt!$C$40*Datenblatt!M396^2+Datenblatt!$D$40*Datenblatt!M396+Datenblatt!$E$40,0))))))))))))))))))</f>
        <v>#DIV/0!</v>
      </c>
      <c r="L396" s="3"/>
      <c r="M396" t="e">
        <f>IF(AND(Übersicht!$C396=13,Datenblatt!O396&lt;Datenblatt!$Y$3),0,IF(AND(Übersicht!$C396=14,Datenblatt!O396&lt;Datenblatt!$Y$4),0,IF(AND(Übersicht!$C396=15,Datenblatt!O396&lt;Datenblatt!$Y$5),0,IF(AND(Übersicht!$C396=16,Datenblatt!O396&lt;Datenblatt!$Y$6),0,IF(AND(Übersicht!$C396=12,Datenblatt!O396&lt;Datenblatt!$Y$7),0,IF(AND(Übersicht!$C396=11,Datenblatt!O396&lt;Datenblatt!$Y$8),0,IF(AND($C396=13,Datenblatt!O396&gt;Datenblatt!$X$3),100,IF(AND($C396=14,Datenblatt!O396&gt;Datenblatt!$X$4),100,IF(AND($C396=15,Datenblatt!O396&gt;Datenblatt!$X$5),100,IF(AND($C396=16,Datenblatt!O396&gt;Datenblatt!$X$6),100,IF(AND($C396=12,Datenblatt!O396&gt;Datenblatt!$X$7),100,IF(AND($C396=11,Datenblatt!O396&gt;Datenblatt!$X$8),100,IF(Übersicht!$C396=13,Datenblatt!$B$11*Datenblatt!O396^3+Datenblatt!$C$11*Datenblatt!O396^2+Datenblatt!$D$11*Datenblatt!O396+Datenblatt!$E$11,IF(Übersicht!$C396=14,Datenblatt!$B$12*Datenblatt!O396^3+Datenblatt!$C$12*Datenblatt!O396^2+Datenblatt!$D$12*Datenblatt!O396+Datenblatt!$E$12,IF(Übersicht!$C396=15,Datenblatt!$B$13*Datenblatt!O396^3+Datenblatt!$C$13*Datenblatt!O396^2+Datenblatt!$D$13*Datenblatt!O396+Datenblatt!$E$13,IF(Übersicht!$C396=16,Datenblatt!$B$14*Datenblatt!O396^3+Datenblatt!$C$14*Datenblatt!O396^2+Datenblatt!$D$14*Datenblatt!O396+Datenblatt!$E$14,IF(Übersicht!$C396=12,Datenblatt!$B$15*Datenblatt!O396^3+Datenblatt!$C$15*Datenblatt!O396^2+Datenblatt!$D$15*Datenblatt!O396+Datenblatt!$E$15,IF(Übersicht!$C396=11,Datenblatt!$B$16*Datenblatt!O396^3+Datenblatt!$C$16*Datenblatt!O396^2+Datenblatt!$D$16*Datenblatt!O396+Datenblatt!$E$16,0))))))))))))))))))</f>
        <v>#DIV/0!</v>
      </c>
      <c r="N396">
        <f>IF(AND($C396=13,H396&lt;Datenblatt!$AA$3),0,IF(AND($C396=14,H396&lt;Datenblatt!$AA$4),0,IF(AND($C396=15,H396&lt;Datenblatt!$AA$5),0,IF(AND($C396=16,H396&lt;Datenblatt!$AA$6),0,IF(AND($C396=12,H396&lt;Datenblatt!$AA$7),0,IF(AND($C396=11,H396&lt;Datenblatt!$AA$8),0,IF(AND($C396=13,H396&gt;Datenblatt!$Z$3),100,IF(AND($C396=14,H396&gt;Datenblatt!$Z$4),100,IF(AND($C396=15,H396&gt;Datenblatt!$Z$5),100,IF(AND($C396=16,H396&gt;Datenblatt!$Z$6),100,IF(AND($C396=12,H396&gt;Datenblatt!$Z$7),100,IF(AND($C396=11,H396&gt;Datenblatt!$Z$8),100,IF($C396=13,(Datenblatt!$B$19*Übersicht!H396^3)+(Datenblatt!$C$19*Übersicht!H396^2)+(Datenblatt!$D$19*Übersicht!H396)+Datenblatt!$E$19,IF($C396=14,(Datenblatt!$B$20*Übersicht!H396^3)+(Datenblatt!$C$20*Übersicht!H396^2)+(Datenblatt!$D$20*Übersicht!H396)+Datenblatt!$E$20,IF($C396=15,(Datenblatt!$B$21*Übersicht!H396^3)+(Datenblatt!$C$21*Übersicht!H396^2)+(Datenblatt!$D$21*Übersicht!H396)+Datenblatt!$E$21,IF($C396=16,(Datenblatt!$B$22*Übersicht!H396^3)+(Datenblatt!$C$22*Übersicht!H396^2)+(Datenblatt!$D$22*Übersicht!H396)+Datenblatt!$E$22,IF($C396=12,(Datenblatt!$B$23*Übersicht!H396^3)+(Datenblatt!$C$23*Übersicht!H396^2)+(Datenblatt!$D$23*Übersicht!H396)+Datenblatt!$E$23,IF($C396=11,(Datenblatt!$B$24*Übersicht!H396^3)+(Datenblatt!$C$24*Übersicht!H396^2)+(Datenblatt!$D$24*Übersicht!H396)+Datenblatt!$E$24,0))))))))))))))))))</f>
        <v>0</v>
      </c>
      <c r="O396">
        <f>IF(AND(I396="",C396=11),Datenblatt!$I$26,IF(AND(I396="",C396=12),Datenblatt!$I$26,IF(AND(I396="",C396=16),Datenblatt!$I$27,IF(AND(I396="",C396=15),Datenblatt!$I$26,IF(AND(I396="",C396=14),Datenblatt!$I$26,IF(AND(I396="",C396=13),Datenblatt!$I$26,IF(AND($C396=13,I396&gt;Datenblatt!$AC$3),0,IF(AND($C396=14,I396&gt;Datenblatt!$AC$4),0,IF(AND($C396=15,I396&gt;Datenblatt!$AC$5),0,IF(AND($C396=16,I396&gt;Datenblatt!$AC$6),0,IF(AND($C396=12,I396&gt;Datenblatt!$AC$7),0,IF(AND($C396=11,I396&gt;Datenblatt!$AC$8),0,IF(AND($C396=13,I396&lt;Datenblatt!$AB$3),100,IF(AND($C396=14,I396&lt;Datenblatt!$AB$4),100,IF(AND($C396=15,I396&lt;Datenblatt!$AB$5),100,IF(AND($C396=16,I396&lt;Datenblatt!$AB$6),100,IF(AND($C396=12,I396&lt;Datenblatt!$AB$7),100,IF(AND($C396=11,I396&lt;Datenblatt!$AB$8),100,IF($C396=13,(Datenblatt!$B$27*Übersicht!I396^3)+(Datenblatt!$C$27*Übersicht!I396^2)+(Datenblatt!$D$27*Übersicht!I396)+Datenblatt!$E$27,IF($C396=14,(Datenblatt!$B$28*Übersicht!I396^3)+(Datenblatt!$C$28*Übersicht!I396^2)+(Datenblatt!$D$28*Übersicht!I396)+Datenblatt!$E$28,IF($C396=15,(Datenblatt!$B$29*Übersicht!I396^3)+(Datenblatt!$C$29*Übersicht!I396^2)+(Datenblatt!$D$29*Übersicht!I396)+Datenblatt!$E$29,IF($C396=16,(Datenblatt!$B$30*Übersicht!I396^3)+(Datenblatt!$C$30*Übersicht!I396^2)+(Datenblatt!$D$30*Übersicht!I396)+Datenblatt!$E$30,IF($C396=12,(Datenblatt!$B$31*Übersicht!I396^3)+(Datenblatt!$C$31*Übersicht!I396^2)+(Datenblatt!$D$31*Übersicht!I396)+Datenblatt!$E$31,IF($C396=11,(Datenblatt!$B$32*Übersicht!I396^3)+(Datenblatt!$C$32*Übersicht!I396^2)+(Datenblatt!$D$32*Übersicht!I396)+Datenblatt!$E$32,0))))))))))))))))))))))))</f>
        <v>0</v>
      </c>
      <c r="P396">
        <f>IF(AND(I396="",C396=11),Datenblatt!$I$29,IF(AND(I396="",C396=12),Datenblatt!$I$29,IF(AND(I396="",C396=16),Datenblatt!$I$29,IF(AND(I396="",C396=15),Datenblatt!$I$29,IF(AND(I396="",C396=14),Datenblatt!$I$29,IF(AND(I396="",C396=13),Datenblatt!$I$29,IF(AND($C396=13,I396&gt;Datenblatt!$AC$3),0,IF(AND($C396=14,I396&gt;Datenblatt!$AC$4),0,IF(AND($C396=15,I396&gt;Datenblatt!$AC$5),0,IF(AND($C396=16,I396&gt;Datenblatt!$AC$6),0,IF(AND($C396=12,I396&gt;Datenblatt!$AC$7),0,IF(AND($C396=11,I396&gt;Datenblatt!$AC$8),0,IF(AND($C396=13,I396&lt;Datenblatt!$AB$3),100,IF(AND($C396=14,I396&lt;Datenblatt!$AB$4),100,IF(AND($C396=15,I396&lt;Datenblatt!$AB$5),100,IF(AND($C396=16,I396&lt;Datenblatt!$AB$6),100,IF(AND($C396=12,I396&lt;Datenblatt!$AB$7),100,IF(AND($C396=11,I396&lt;Datenblatt!$AB$8),100,IF($C396=13,(Datenblatt!$B$27*Übersicht!I396^3)+(Datenblatt!$C$27*Übersicht!I396^2)+(Datenblatt!$D$27*Übersicht!I396)+Datenblatt!$E$27,IF($C396=14,(Datenblatt!$B$28*Übersicht!I396^3)+(Datenblatt!$C$28*Übersicht!I396^2)+(Datenblatt!$D$28*Übersicht!I396)+Datenblatt!$E$28,IF($C396=15,(Datenblatt!$B$29*Übersicht!I396^3)+(Datenblatt!$C$29*Übersicht!I396^2)+(Datenblatt!$D$29*Übersicht!I396)+Datenblatt!$E$29,IF($C396=16,(Datenblatt!$B$30*Übersicht!I396^3)+(Datenblatt!$C$30*Übersicht!I396^2)+(Datenblatt!$D$30*Übersicht!I396)+Datenblatt!$E$30,IF($C396=12,(Datenblatt!$B$31*Übersicht!I396^3)+(Datenblatt!$C$31*Übersicht!I396^2)+(Datenblatt!$D$31*Übersicht!I396)+Datenblatt!$E$31,IF($C396=11,(Datenblatt!$B$32*Übersicht!I396^3)+(Datenblatt!$C$32*Übersicht!I396^2)+(Datenblatt!$D$32*Übersicht!I396)+Datenblatt!$E$32,0))))))))))))))))))))))))</f>
        <v>0</v>
      </c>
      <c r="Q396" s="2" t="e">
        <f t="shared" si="24"/>
        <v>#DIV/0!</v>
      </c>
      <c r="R396" s="2" t="e">
        <f t="shared" si="25"/>
        <v>#DIV/0!</v>
      </c>
      <c r="T396" s="2"/>
      <c r="U396" s="2">
        <f>Datenblatt!$I$10</f>
        <v>63</v>
      </c>
      <c r="V396" s="2">
        <f>Datenblatt!$I$18</f>
        <v>62</v>
      </c>
      <c r="W396" s="2">
        <f>Datenblatt!$I$26</f>
        <v>56</v>
      </c>
      <c r="X396" s="2">
        <f>Datenblatt!$I$34</f>
        <v>58</v>
      </c>
      <c r="Y396" s="7" t="e">
        <f t="shared" si="26"/>
        <v>#DIV/0!</v>
      </c>
      <c r="AA396" s="2">
        <f>Datenblatt!$I$5</f>
        <v>73</v>
      </c>
      <c r="AB396">
        <f>Datenblatt!$I$13</f>
        <v>80</v>
      </c>
      <c r="AC396">
        <f>Datenblatt!$I$21</f>
        <v>80</v>
      </c>
      <c r="AD396">
        <f>Datenblatt!$I$29</f>
        <v>71</v>
      </c>
      <c r="AE396">
        <f>Datenblatt!$I$37</f>
        <v>75</v>
      </c>
      <c r="AF396" s="7" t="e">
        <f t="shared" si="27"/>
        <v>#DIV/0!</v>
      </c>
    </row>
    <row r="397" spans="11:32" ht="18.75" x14ac:dyDescent="0.3">
      <c r="K397" s="3" t="e">
        <f>IF(AND($C397=13,Datenblatt!M397&lt;Datenblatt!$S$3),0,IF(AND($C397=14,Datenblatt!M397&lt;Datenblatt!$S$4),0,IF(AND($C397=15,Datenblatt!M397&lt;Datenblatt!$S$5),0,IF(AND($C397=16,Datenblatt!M397&lt;Datenblatt!$S$6),0,IF(AND($C397=12,Datenblatt!M397&lt;Datenblatt!$S$7),0,IF(AND($C397=11,Datenblatt!M397&lt;Datenblatt!$S$8),0,IF(AND($C397=13,Datenblatt!M397&gt;Datenblatt!$R$3),100,IF(AND($C397=14,Datenblatt!M397&gt;Datenblatt!$R$4),100,IF(AND($C397=15,Datenblatt!M397&gt;Datenblatt!$R$5),100,IF(AND($C397=16,Datenblatt!M397&gt;Datenblatt!$R$6),100,IF(AND($C397=12,Datenblatt!M397&gt;Datenblatt!$R$7),100,IF(AND($C397=11,Datenblatt!M397&gt;Datenblatt!$R$8),100,IF(Übersicht!$C397=13,Datenblatt!$B$35*Datenblatt!M397^3+Datenblatt!$C$35*Datenblatt!M397^2+Datenblatt!$D$35*Datenblatt!M397+Datenblatt!$E$35,IF(Übersicht!$C397=14,Datenblatt!$B$36*Datenblatt!M397^3+Datenblatt!$C$36*Datenblatt!M397^2+Datenblatt!$D$36*Datenblatt!M397+Datenblatt!$E$36,IF(Übersicht!$C397=15,Datenblatt!$B$37*Datenblatt!M397^3+Datenblatt!$C$37*Datenblatt!M397^2+Datenblatt!$D$37*Datenblatt!M397+Datenblatt!$E$37,IF(Übersicht!$C397=16,Datenblatt!$B$38*Datenblatt!M397^3+Datenblatt!$C$38*Datenblatt!M397^2+Datenblatt!$D$38*Datenblatt!M397+Datenblatt!$E$38,IF(Übersicht!$C397=12,Datenblatt!$B$39*Datenblatt!M397^3+Datenblatt!$C$39*Datenblatt!M397^2+Datenblatt!$D$39*Datenblatt!M397+Datenblatt!$E$39,IF(Übersicht!$C397=11,Datenblatt!$B$40*Datenblatt!M397^3+Datenblatt!$C$40*Datenblatt!M397^2+Datenblatt!$D$40*Datenblatt!M397+Datenblatt!$E$40,0))))))))))))))))))</f>
        <v>#DIV/0!</v>
      </c>
      <c r="L397" s="3"/>
      <c r="M397" t="e">
        <f>IF(AND(Übersicht!$C397=13,Datenblatt!O397&lt;Datenblatt!$Y$3),0,IF(AND(Übersicht!$C397=14,Datenblatt!O397&lt;Datenblatt!$Y$4),0,IF(AND(Übersicht!$C397=15,Datenblatt!O397&lt;Datenblatt!$Y$5),0,IF(AND(Übersicht!$C397=16,Datenblatt!O397&lt;Datenblatt!$Y$6),0,IF(AND(Übersicht!$C397=12,Datenblatt!O397&lt;Datenblatt!$Y$7),0,IF(AND(Übersicht!$C397=11,Datenblatt!O397&lt;Datenblatt!$Y$8),0,IF(AND($C397=13,Datenblatt!O397&gt;Datenblatt!$X$3),100,IF(AND($C397=14,Datenblatt!O397&gt;Datenblatt!$X$4),100,IF(AND($C397=15,Datenblatt!O397&gt;Datenblatt!$X$5),100,IF(AND($C397=16,Datenblatt!O397&gt;Datenblatt!$X$6),100,IF(AND($C397=12,Datenblatt!O397&gt;Datenblatt!$X$7),100,IF(AND($C397=11,Datenblatt!O397&gt;Datenblatt!$X$8),100,IF(Übersicht!$C397=13,Datenblatt!$B$11*Datenblatt!O397^3+Datenblatt!$C$11*Datenblatt!O397^2+Datenblatt!$D$11*Datenblatt!O397+Datenblatt!$E$11,IF(Übersicht!$C397=14,Datenblatt!$B$12*Datenblatt!O397^3+Datenblatt!$C$12*Datenblatt!O397^2+Datenblatt!$D$12*Datenblatt!O397+Datenblatt!$E$12,IF(Übersicht!$C397=15,Datenblatt!$B$13*Datenblatt!O397^3+Datenblatt!$C$13*Datenblatt!O397^2+Datenblatt!$D$13*Datenblatt!O397+Datenblatt!$E$13,IF(Übersicht!$C397=16,Datenblatt!$B$14*Datenblatt!O397^3+Datenblatt!$C$14*Datenblatt!O397^2+Datenblatt!$D$14*Datenblatt!O397+Datenblatt!$E$14,IF(Übersicht!$C397=12,Datenblatt!$B$15*Datenblatt!O397^3+Datenblatt!$C$15*Datenblatt!O397^2+Datenblatt!$D$15*Datenblatt!O397+Datenblatt!$E$15,IF(Übersicht!$C397=11,Datenblatt!$B$16*Datenblatt!O397^3+Datenblatt!$C$16*Datenblatt!O397^2+Datenblatt!$D$16*Datenblatt!O397+Datenblatt!$E$16,0))))))))))))))))))</f>
        <v>#DIV/0!</v>
      </c>
      <c r="N397">
        <f>IF(AND($C397=13,H397&lt;Datenblatt!$AA$3),0,IF(AND($C397=14,H397&lt;Datenblatt!$AA$4),0,IF(AND($C397=15,H397&lt;Datenblatt!$AA$5),0,IF(AND($C397=16,H397&lt;Datenblatt!$AA$6),0,IF(AND($C397=12,H397&lt;Datenblatt!$AA$7),0,IF(AND($C397=11,H397&lt;Datenblatt!$AA$8),0,IF(AND($C397=13,H397&gt;Datenblatt!$Z$3),100,IF(AND($C397=14,H397&gt;Datenblatt!$Z$4),100,IF(AND($C397=15,H397&gt;Datenblatt!$Z$5),100,IF(AND($C397=16,H397&gt;Datenblatt!$Z$6),100,IF(AND($C397=12,H397&gt;Datenblatt!$Z$7),100,IF(AND($C397=11,H397&gt;Datenblatt!$Z$8),100,IF($C397=13,(Datenblatt!$B$19*Übersicht!H397^3)+(Datenblatt!$C$19*Übersicht!H397^2)+(Datenblatt!$D$19*Übersicht!H397)+Datenblatt!$E$19,IF($C397=14,(Datenblatt!$B$20*Übersicht!H397^3)+(Datenblatt!$C$20*Übersicht!H397^2)+(Datenblatt!$D$20*Übersicht!H397)+Datenblatt!$E$20,IF($C397=15,(Datenblatt!$B$21*Übersicht!H397^3)+(Datenblatt!$C$21*Übersicht!H397^2)+(Datenblatt!$D$21*Übersicht!H397)+Datenblatt!$E$21,IF($C397=16,(Datenblatt!$B$22*Übersicht!H397^3)+(Datenblatt!$C$22*Übersicht!H397^2)+(Datenblatt!$D$22*Übersicht!H397)+Datenblatt!$E$22,IF($C397=12,(Datenblatt!$B$23*Übersicht!H397^3)+(Datenblatt!$C$23*Übersicht!H397^2)+(Datenblatt!$D$23*Übersicht!H397)+Datenblatt!$E$23,IF($C397=11,(Datenblatt!$B$24*Übersicht!H397^3)+(Datenblatt!$C$24*Übersicht!H397^2)+(Datenblatt!$D$24*Übersicht!H397)+Datenblatt!$E$24,0))))))))))))))))))</f>
        <v>0</v>
      </c>
      <c r="O397">
        <f>IF(AND(I397="",C397=11),Datenblatt!$I$26,IF(AND(I397="",C397=12),Datenblatt!$I$26,IF(AND(I397="",C397=16),Datenblatt!$I$27,IF(AND(I397="",C397=15),Datenblatt!$I$26,IF(AND(I397="",C397=14),Datenblatt!$I$26,IF(AND(I397="",C397=13),Datenblatt!$I$26,IF(AND($C397=13,I397&gt;Datenblatt!$AC$3),0,IF(AND($C397=14,I397&gt;Datenblatt!$AC$4),0,IF(AND($C397=15,I397&gt;Datenblatt!$AC$5),0,IF(AND($C397=16,I397&gt;Datenblatt!$AC$6),0,IF(AND($C397=12,I397&gt;Datenblatt!$AC$7),0,IF(AND($C397=11,I397&gt;Datenblatt!$AC$8),0,IF(AND($C397=13,I397&lt;Datenblatt!$AB$3),100,IF(AND($C397=14,I397&lt;Datenblatt!$AB$4),100,IF(AND($C397=15,I397&lt;Datenblatt!$AB$5),100,IF(AND($C397=16,I397&lt;Datenblatt!$AB$6),100,IF(AND($C397=12,I397&lt;Datenblatt!$AB$7),100,IF(AND($C397=11,I397&lt;Datenblatt!$AB$8),100,IF($C397=13,(Datenblatt!$B$27*Übersicht!I397^3)+(Datenblatt!$C$27*Übersicht!I397^2)+(Datenblatt!$D$27*Übersicht!I397)+Datenblatt!$E$27,IF($C397=14,(Datenblatt!$B$28*Übersicht!I397^3)+(Datenblatt!$C$28*Übersicht!I397^2)+(Datenblatt!$D$28*Übersicht!I397)+Datenblatt!$E$28,IF($C397=15,(Datenblatt!$B$29*Übersicht!I397^3)+(Datenblatt!$C$29*Übersicht!I397^2)+(Datenblatt!$D$29*Übersicht!I397)+Datenblatt!$E$29,IF($C397=16,(Datenblatt!$B$30*Übersicht!I397^3)+(Datenblatt!$C$30*Übersicht!I397^2)+(Datenblatt!$D$30*Übersicht!I397)+Datenblatt!$E$30,IF($C397=12,(Datenblatt!$B$31*Übersicht!I397^3)+(Datenblatt!$C$31*Übersicht!I397^2)+(Datenblatt!$D$31*Übersicht!I397)+Datenblatt!$E$31,IF($C397=11,(Datenblatt!$B$32*Übersicht!I397^3)+(Datenblatt!$C$32*Übersicht!I397^2)+(Datenblatt!$D$32*Übersicht!I397)+Datenblatt!$E$32,0))))))))))))))))))))))))</f>
        <v>0</v>
      </c>
      <c r="P397">
        <f>IF(AND(I397="",C397=11),Datenblatt!$I$29,IF(AND(I397="",C397=12),Datenblatt!$I$29,IF(AND(I397="",C397=16),Datenblatt!$I$29,IF(AND(I397="",C397=15),Datenblatt!$I$29,IF(AND(I397="",C397=14),Datenblatt!$I$29,IF(AND(I397="",C397=13),Datenblatt!$I$29,IF(AND($C397=13,I397&gt;Datenblatt!$AC$3),0,IF(AND($C397=14,I397&gt;Datenblatt!$AC$4),0,IF(AND($C397=15,I397&gt;Datenblatt!$AC$5),0,IF(AND($C397=16,I397&gt;Datenblatt!$AC$6),0,IF(AND($C397=12,I397&gt;Datenblatt!$AC$7),0,IF(AND($C397=11,I397&gt;Datenblatt!$AC$8),0,IF(AND($C397=13,I397&lt;Datenblatt!$AB$3),100,IF(AND($C397=14,I397&lt;Datenblatt!$AB$4),100,IF(AND($C397=15,I397&lt;Datenblatt!$AB$5),100,IF(AND($C397=16,I397&lt;Datenblatt!$AB$6),100,IF(AND($C397=12,I397&lt;Datenblatt!$AB$7),100,IF(AND($C397=11,I397&lt;Datenblatt!$AB$8),100,IF($C397=13,(Datenblatt!$B$27*Übersicht!I397^3)+(Datenblatt!$C$27*Übersicht!I397^2)+(Datenblatt!$D$27*Übersicht!I397)+Datenblatt!$E$27,IF($C397=14,(Datenblatt!$B$28*Übersicht!I397^3)+(Datenblatt!$C$28*Übersicht!I397^2)+(Datenblatt!$D$28*Übersicht!I397)+Datenblatt!$E$28,IF($C397=15,(Datenblatt!$B$29*Übersicht!I397^3)+(Datenblatt!$C$29*Übersicht!I397^2)+(Datenblatt!$D$29*Übersicht!I397)+Datenblatt!$E$29,IF($C397=16,(Datenblatt!$B$30*Übersicht!I397^3)+(Datenblatt!$C$30*Übersicht!I397^2)+(Datenblatt!$D$30*Übersicht!I397)+Datenblatt!$E$30,IF($C397=12,(Datenblatt!$B$31*Übersicht!I397^3)+(Datenblatt!$C$31*Übersicht!I397^2)+(Datenblatt!$D$31*Übersicht!I397)+Datenblatt!$E$31,IF($C397=11,(Datenblatt!$B$32*Übersicht!I397^3)+(Datenblatt!$C$32*Übersicht!I397^2)+(Datenblatt!$D$32*Übersicht!I397)+Datenblatt!$E$32,0))))))))))))))))))))))))</f>
        <v>0</v>
      </c>
      <c r="Q397" s="2" t="e">
        <f t="shared" si="24"/>
        <v>#DIV/0!</v>
      </c>
      <c r="R397" s="2" t="e">
        <f t="shared" si="25"/>
        <v>#DIV/0!</v>
      </c>
      <c r="T397" s="2"/>
      <c r="U397" s="2">
        <f>Datenblatt!$I$10</f>
        <v>63</v>
      </c>
      <c r="V397" s="2">
        <f>Datenblatt!$I$18</f>
        <v>62</v>
      </c>
      <c r="W397" s="2">
        <f>Datenblatt!$I$26</f>
        <v>56</v>
      </c>
      <c r="X397" s="2">
        <f>Datenblatt!$I$34</f>
        <v>58</v>
      </c>
      <c r="Y397" s="7" t="e">
        <f t="shared" si="26"/>
        <v>#DIV/0!</v>
      </c>
      <c r="AA397" s="2">
        <f>Datenblatt!$I$5</f>
        <v>73</v>
      </c>
      <c r="AB397">
        <f>Datenblatt!$I$13</f>
        <v>80</v>
      </c>
      <c r="AC397">
        <f>Datenblatt!$I$21</f>
        <v>80</v>
      </c>
      <c r="AD397">
        <f>Datenblatt!$I$29</f>
        <v>71</v>
      </c>
      <c r="AE397">
        <f>Datenblatt!$I$37</f>
        <v>75</v>
      </c>
      <c r="AF397" s="7" t="e">
        <f t="shared" si="27"/>
        <v>#DIV/0!</v>
      </c>
    </row>
    <row r="398" spans="11:32" ht="18.75" x14ac:dyDescent="0.3">
      <c r="K398" s="3" t="e">
        <f>IF(AND($C398=13,Datenblatt!M398&lt;Datenblatt!$S$3),0,IF(AND($C398=14,Datenblatt!M398&lt;Datenblatt!$S$4),0,IF(AND($C398=15,Datenblatt!M398&lt;Datenblatt!$S$5),0,IF(AND($C398=16,Datenblatt!M398&lt;Datenblatt!$S$6),0,IF(AND($C398=12,Datenblatt!M398&lt;Datenblatt!$S$7),0,IF(AND($C398=11,Datenblatt!M398&lt;Datenblatt!$S$8),0,IF(AND($C398=13,Datenblatt!M398&gt;Datenblatt!$R$3),100,IF(AND($C398=14,Datenblatt!M398&gt;Datenblatt!$R$4),100,IF(AND($C398=15,Datenblatt!M398&gt;Datenblatt!$R$5),100,IF(AND($C398=16,Datenblatt!M398&gt;Datenblatt!$R$6),100,IF(AND($C398=12,Datenblatt!M398&gt;Datenblatt!$R$7),100,IF(AND($C398=11,Datenblatt!M398&gt;Datenblatt!$R$8),100,IF(Übersicht!$C398=13,Datenblatt!$B$35*Datenblatt!M398^3+Datenblatt!$C$35*Datenblatt!M398^2+Datenblatt!$D$35*Datenblatt!M398+Datenblatt!$E$35,IF(Übersicht!$C398=14,Datenblatt!$B$36*Datenblatt!M398^3+Datenblatt!$C$36*Datenblatt!M398^2+Datenblatt!$D$36*Datenblatt!M398+Datenblatt!$E$36,IF(Übersicht!$C398=15,Datenblatt!$B$37*Datenblatt!M398^3+Datenblatt!$C$37*Datenblatt!M398^2+Datenblatt!$D$37*Datenblatt!M398+Datenblatt!$E$37,IF(Übersicht!$C398=16,Datenblatt!$B$38*Datenblatt!M398^3+Datenblatt!$C$38*Datenblatt!M398^2+Datenblatt!$D$38*Datenblatt!M398+Datenblatt!$E$38,IF(Übersicht!$C398=12,Datenblatt!$B$39*Datenblatt!M398^3+Datenblatt!$C$39*Datenblatt!M398^2+Datenblatt!$D$39*Datenblatt!M398+Datenblatt!$E$39,IF(Übersicht!$C398=11,Datenblatt!$B$40*Datenblatt!M398^3+Datenblatt!$C$40*Datenblatt!M398^2+Datenblatt!$D$40*Datenblatt!M398+Datenblatt!$E$40,0))))))))))))))))))</f>
        <v>#DIV/0!</v>
      </c>
      <c r="L398" s="3"/>
      <c r="M398" t="e">
        <f>IF(AND(Übersicht!$C398=13,Datenblatt!O398&lt;Datenblatt!$Y$3),0,IF(AND(Übersicht!$C398=14,Datenblatt!O398&lt;Datenblatt!$Y$4),0,IF(AND(Übersicht!$C398=15,Datenblatt!O398&lt;Datenblatt!$Y$5),0,IF(AND(Übersicht!$C398=16,Datenblatt!O398&lt;Datenblatt!$Y$6),0,IF(AND(Übersicht!$C398=12,Datenblatt!O398&lt;Datenblatt!$Y$7),0,IF(AND(Übersicht!$C398=11,Datenblatt!O398&lt;Datenblatt!$Y$8),0,IF(AND($C398=13,Datenblatt!O398&gt;Datenblatt!$X$3),100,IF(AND($C398=14,Datenblatt!O398&gt;Datenblatt!$X$4),100,IF(AND($C398=15,Datenblatt!O398&gt;Datenblatt!$X$5),100,IF(AND($C398=16,Datenblatt!O398&gt;Datenblatt!$X$6),100,IF(AND($C398=12,Datenblatt!O398&gt;Datenblatt!$X$7),100,IF(AND($C398=11,Datenblatt!O398&gt;Datenblatt!$X$8),100,IF(Übersicht!$C398=13,Datenblatt!$B$11*Datenblatt!O398^3+Datenblatt!$C$11*Datenblatt!O398^2+Datenblatt!$D$11*Datenblatt!O398+Datenblatt!$E$11,IF(Übersicht!$C398=14,Datenblatt!$B$12*Datenblatt!O398^3+Datenblatt!$C$12*Datenblatt!O398^2+Datenblatt!$D$12*Datenblatt!O398+Datenblatt!$E$12,IF(Übersicht!$C398=15,Datenblatt!$B$13*Datenblatt!O398^3+Datenblatt!$C$13*Datenblatt!O398^2+Datenblatt!$D$13*Datenblatt!O398+Datenblatt!$E$13,IF(Übersicht!$C398=16,Datenblatt!$B$14*Datenblatt!O398^3+Datenblatt!$C$14*Datenblatt!O398^2+Datenblatt!$D$14*Datenblatt!O398+Datenblatt!$E$14,IF(Übersicht!$C398=12,Datenblatt!$B$15*Datenblatt!O398^3+Datenblatt!$C$15*Datenblatt!O398^2+Datenblatt!$D$15*Datenblatt!O398+Datenblatt!$E$15,IF(Übersicht!$C398=11,Datenblatt!$B$16*Datenblatt!O398^3+Datenblatt!$C$16*Datenblatt!O398^2+Datenblatt!$D$16*Datenblatt!O398+Datenblatt!$E$16,0))))))))))))))))))</f>
        <v>#DIV/0!</v>
      </c>
      <c r="N398">
        <f>IF(AND($C398=13,H398&lt;Datenblatt!$AA$3),0,IF(AND($C398=14,H398&lt;Datenblatt!$AA$4),0,IF(AND($C398=15,H398&lt;Datenblatt!$AA$5),0,IF(AND($C398=16,H398&lt;Datenblatt!$AA$6),0,IF(AND($C398=12,H398&lt;Datenblatt!$AA$7),0,IF(AND($C398=11,H398&lt;Datenblatt!$AA$8),0,IF(AND($C398=13,H398&gt;Datenblatt!$Z$3),100,IF(AND($C398=14,H398&gt;Datenblatt!$Z$4),100,IF(AND($C398=15,H398&gt;Datenblatt!$Z$5),100,IF(AND($C398=16,H398&gt;Datenblatt!$Z$6),100,IF(AND($C398=12,H398&gt;Datenblatt!$Z$7),100,IF(AND($C398=11,H398&gt;Datenblatt!$Z$8),100,IF($C398=13,(Datenblatt!$B$19*Übersicht!H398^3)+(Datenblatt!$C$19*Übersicht!H398^2)+(Datenblatt!$D$19*Übersicht!H398)+Datenblatt!$E$19,IF($C398=14,(Datenblatt!$B$20*Übersicht!H398^3)+(Datenblatt!$C$20*Übersicht!H398^2)+(Datenblatt!$D$20*Übersicht!H398)+Datenblatt!$E$20,IF($C398=15,(Datenblatt!$B$21*Übersicht!H398^3)+(Datenblatt!$C$21*Übersicht!H398^2)+(Datenblatt!$D$21*Übersicht!H398)+Datenblatt!$E$21,IF($C398=16,(Datenblatt!$B$22*Übersicht!H398^3)+(Datenblatt!$C$22*Übersicht!H398^2)+(Datenblatt!$D$22*Übersicht!H398)+Datenblatt!$E$22,IF($C398=12,(Datenblatt!$B$23*Übersicht!H398^3)+(Datenblatt!$C$23*Übersicht!H398^2)+(Datenblatt!$D$23*Übersicht!H398)+Datenblatt!$E$23,IF($C398=11,(Datenblatt!$B$24*Übersicht!H398^3)+(Datenblatt!$C$24*Übersicht!H398^2)+(Datenblatt!$D$24*Übersicht!H398)+Datenblatt!$E$24,0))))))))))))))))))</f>
        <v>0</v>
      </c>
      <c r="O398">
        <f>IF(AND(I398="",C398=11),Datenblatt!$I$26,IF(AND(I398="",C398=12),Datenblatt!$I$26,IF(AND(I398="",C398=16),Datenblatt!$I$27,IF(AND(I398="",C398=15),Datenblatt!$I$26,IF(AND(I398="",C398=14),Datenblatt!$I$26,IF(AND(I398="",C398=13),Datenblatt!$I$26,IF(AND($C398=13,I398&gt;Datenblatt!$AC$3),0,IF(AND($C398=14,I398&gt;Datenblatt!$AC$4),0,IF(AND($C398=15,I398&gt;Datenblatt!$AC$5),0,IF(AND($C398=16,I398&gt;Datenblatt!$AC$6),0,IF(AND($C398=12,I398&gt;Datenblatt!$AC$7),0,IF(AND($C398=11,I398&gt;Datenblatt!$AC$8),0,IF(AND($C398=13,I398&lt;Datenblatt!$AB$3),100,IF(AND($C398=14,I398&lt;Datenblatt!$AB$4),100,IF(AND($C398=15,I398&lt;Datenblatt!$AB$5),100,IF(AND($C398=16,I398&lt;Datenblatt!$AB$6),100,IF(AND($C398=12,I398&lt;Datenblatt!$AB$7),100,IF(AND($C398=11,I398&lt;Datenblatt!$AB$8),100,IF($C398=13,(Datenblatt!$B$27*Übersicht!I398^3)+(Datenblatt!$C$27*Übersicht!I398^2)+(Datenblatt!$D$27*Übersicht!I398)+Datenblatt!$E$27,IF($C398=14,(Datenblatt!$B$28*Übersicht!I398^3)+(Datenblatt!$C$28*Übersicht!I398^2)+(Datenblatt!$D$28*Übersicht!I398)+Datenblatt!$E$28,IF($C398=15,(Datenblatt!$B$29*Übersicht!I398^3)+(Datenblatt!$C$29*Übersicht!I398^2)+(Datenblatt!$D$29*Übersicht!I398)+Datenblatt!$E$29,IF($C398=16,(Datenblatt!$B$30*Übersicht!I398^3)+(Datenblatt!$C$30*Übersicht!I398^2)+(Datenblatt!$D$30*Übersicht!I398)+Datenblatt!$E$30,IF($C398=12,(Datenblatt!$B$31*Übersicht!I398^3)+(Datenblatt!$C$31*Übersicht!I398^2)+(Datenblatt!$D$31*Übersicht!I398)+Datenblatt!$E$31,IF($C398=11,(Datenblatt!$B$32*Übersicht!I398^3)+(Datenblatt!$C$32*Übersicht!I398^2)+(Datenblatt!$D$32*Übersicht!I398)+Datenblatt!$E$32,0))))))))))))))))))))))))</f>
        <v>0</v>
      </c>
      <c r="P398">
        <f>IF(AND(I398="",C398=11),Datenblatt!$I$29,IF(AND(I398="",C398=12),Datenblatt!$I$29,IF(AND(I398="",C398=16),Datenblatt!$I$29,IF(AND(I398="",C398=15),Datenblatt!$I$29,IF(AND(I398="",C398=14),Datenblatt!$I$29,IF(AND(I398="",C398=13),Datenblatt!$I$29,IF(AND($C398=13,I398&gt;Datenblatt!$AC$3),0,IF(AND($C398=14,I398&gt;Datenblatt!$AC$4),0,IF(AND($C398=15,I398&gt;Datenblatt!$AC$5),0,IF(AND($C398=16,I398&gt;Datenblatt!$AC$6),0,IF(AND($C398=12,I398&gt;Datenblatt!$AC$7),0,IF(AND($C398=11,I398&gt;Datenblatt!$AC$8),0,IF(AND($C398=13,I398&lt;Datenblatt!$AB$3),100,IF(AND($C398=14,I398&lt;Datenblatt!$AB$4),100,IF(AND($C398=15,I398&lt;Datenblatt!$AB$5),100,IF(AND($C398=16,I398&lt;Datenblatt!$AB$6),100,IF(AND($C398=12,I398&lt;Datenblatt!$AB$7),100,IF(AND($C398=11,I398&lt;Datenblatt!$AB$8),100,IF($C398=13,(Datenblatt!$B$27*Übersicht!I398^3)+(Datenblatt!$C$27*Übersicht!I398^2)+(Datenblatt!$D$27*Übersicht!I398)+Datenblatt!$E$27,IF($C398=14,(Datenblatt!$B$28*Übersicht!I398^3)+(Datenblatt!$C$28*Übersicht!I398^2)+(Datenblatt!$D$28*Übersicht!I398)+Datenblatt!$E$28,IF($C398=15,(Datenblatt!$B$29*Übersicht!I398^3)+(Datenblatt!$C$29*Übersicht!I398^2)+(Datenblatt!$D$29*Übersicht!I398)+Datenblatt!$E$29,IF($C398=16,(Datenblatt!$B$30*Übersicht!I398^3)+(Datenblatt!$C$30*Übersicht!I398^2)+(Datenblatt!$D$30*Übersicht!I398)+Datenblatt!$E$30,IF($C398=12,(Datenblatt!$B$31*Übersicht!I398^3)+(Datenblatt!$C$31*Übersicht!I398^2)+(Datenblatt!$D$31*Übersicht!I398)+Datenblatt!$E$31,IF($C398=11,(Datenblatt!$B$32*Übersicht!I398^3)+(Datenblatt!$C$32*Übersicht!I398^2)+(Datenblatt!$D$32*Übersicht!I398)+Datenblatt!$E$32,0))))))))))))))))))))))))</f>
        <v>0</v>
      </c>
      <c r="Q398" s="2" t="e">
        <f t="shared" si="24"/>
        <v>#DIV/0!</v>
      </c>
      <c r="R398" s="2" t="e">
        <f t="shared" si="25"/>
        <v>#DIV/0!</v>
      </c>
      <c r="T398" s="2"/>
      <c r="U398" s="2">
        <f>Datenblatt!$I$10</f>
        <v>63</v>
      </c>
      <c r="V398" s="2">
        <f>Datenblatt!$I$18</f>
        <v>62</v>
      </c>
      <c r="W398" s="2">
        <f>Datenblatt!$I$26</f>
        <v>56</v>
      </c>
      <c r="X398" s="2">
        <f>Datenblatt!$I$34</f>
        <v>58</v>
      </c>
      <c r="Y398" s="7" t="e">
        <f t="shared" si="26"/>
        <v>#DIV/0!</v>
      </c>
      <c r="AA398" s="2">
        <f>Datenblatt!$I$5</f>
        <v>73</v>
      </c>
      <c r="AB398">
        <f>Datenblatt!$I$13</f>
        <v>80</v>
      </c>
      <c r="AC398">
        <f>Datenblatt!$I$21</f>
        <v>80</v>
      </c>
      <c r="AD398">
        <f>Datenblatt!$I$29</f>
        <v>71</v>
      </c>
      <c r="AE398">
        <f>Datenblatt!$I$37</f>
        <v>75</v>
      </c>
      <c r="AF398" s="7" t="e">
        <f t="shared" si="27"/>
        <v>#DIV/0!</v>
      </c>
    </row>
    <row r="399" spans="11:32" ht="18.75" x14ac:dyDescent="0.3">
      <c r="K399" s="3" t="e">
        <f>IF(AND($C399=13,Datenblatt!M399&lt;Datenblatt!$S$3),0,IF(AND($C399=14,Datenblatt!M399&lt;Datenblatt!$S$4),0,IF(AND($C399=15,Datenblatt!M399&lt;Datenblatt!$S$5),0,IF(AND($C399=16,Datenblatt!M399&lt;Datenblatt!$S$6),0,IF(AND($C399=12,Datenblatt!M399&lt;Datenblatt!$S$7),0,IF(AND($C399=11,Datenblatt!M399&lt;Datenblatt!$S$8),0,IF(AND($C399=13,Datenblatt!M399&gt;Datenblatt!$R$3),100,IF(AND($C399=14,Datenblatt!M399&gt;Datenblatt!$R$4),100,IF(AND($C399=15,Datenblatt!M399&gt;Datenblatt!$R$5),100,IF(AND($C399=16,Datenblatt!M399&gt;Datenblatt!$R$6),100,IF(AND($C399=12,Datenblatt!M399&gt;Datenblatt!$R$7),100,IF(AND($C399=11,Datenblatt!M399&gt;Datenblatt!$R$8),100,IF(Übersicht!$C399=13,Datenblatt!$B$35*Datenblatt!M399^3+Datenblatt!$C$35*Datenblatt!M399^2+Datenblatt!$D$35*Datenblatt!M399+Datenblatt!$E$35,IF(Übersicht!$C399=14,Datenblatt!$B$36*Datenblatt!M399^3+Datenblatt!$C$36*Datenblatt!M399^2+Datenblatt!$D$36*Datenblatt!M399+Datenblatt!$E$36,IF(Übersicht!$C399=15,Datenblatt!$B$37*Datenblatt!M399^3+Datenblatt!$C$37*Datenblatt!M399^2+Datenblatt!$D$37*Datenblatt!M399+Datenblatt!$E$37,IF(Übersicht!$C399=16,Datenblatt!$B$38*Datenblatt!M399^3+Datenblatt!$C$38*Datenblatt!M399^2+Datenblatt!$D$38*Datenblatt!M399+Datenblatt!$E$38,IF(Übersicht!$C399=12,Datenblatt!$B$39*Datenblatt!M399^3+Datenblatt!$C$39*Datenblatt!M399^2+Datenblatt!$D$39*Datenblatt!M399+Datenblatt!$E$39,IF(Übersicht!$C399=11,Datenblatt!$B$40*Datenblatt!M399^3+Datenblatt!$C$40*Datenblatt!M399^2+Datenblatt!$D$40*Datenblatt!M399+Datenblatt!$E$40,0))))))))))))))))))</f>
        <v>#DIV/0!</v>
      </c>
      <c r="L399" s="3"/>
      <c r="M399" t="e">
        <f>IF(AND(Übersicht!$C399=13,Datenblatt!O399&lt;Datenblatt!$Y$3),0,IF(AND(Übersicht!$C399=14,Datenblatt!O399&lt;Datenblatt!$Y$4),0,IF(AND(Übersicht!$C399=15,Datenblatt!O399&lt;Datenblatt!$Y$5),0,IF(AND(Übersicht!$C399=16,Datenblatt!O399&lt;Datenblatt!$Y$6),0,IF(AND(Übersicht!$C399=12,Datenblatt!O399&lt;Datenblatt!$Y$7),0,IF(AND(Übersicht!$C399=11,Datenblatt!O399&lt;Datenblatt!$Y$8),0,IF(AND($C399=13,Datenblatt!O399&gt;Datenblatt!$X$3),100,IF(AND($C399=14,Datenblatt!O399&gt;Datenblatt!$X$4),100,IF(AND($C399=15,Datenblatt!O399&gt;Datenblatt!$X$5),100,IF(AND($C399=16,Datenblatt!O399&gt;Datenblatt!$X$6),100,IF(AND($C399=12,Datenblatt!O399&gt;Datenblatt!$X$7),100,IF(AND($C399=11,Datenblatt!O399&gt;Datenblatt!$X$8),100,IF(Übersicht!$C399=13,Datenblatt!$B$11*Datenblatt!O399^3+Datenblatt!$C$11*Datenblatt!O399^2+Datenblatt!$D$11*Datenblatt!O399+Datenblatt!$E$11,IF(Übersicht!$C399=14,Datenblatt!$B$12*Datenblatt!O399^3+Datenblatt!$C$12*Datenblatt!O399^2+Datenblatt!$D$12*Datenblatt!O399+Datenblatt!$E$12,IF(Übersicht!$C399=15,Datenblatt!$B$13*Datenblatt!O399^3+Datenblatt!$C$13*Datenblatt!O399^2+Datenblatt!$D$13*Datenblatt!O399+Datenblatt!$E$13,IF(Übersicht!$C399=16,Datenblatt!$B$14*Datenblatt!O399^3+Datenblatt!$C$14*Datenblatt!O399^2+Datenblatt!$D$14*Datenblatt!O399+Datenblatt!$E$14,IF(Übersicht!$C399=12,Datenblatt!$B$15*Datenblatt!O399^3+Datenblatt!$C$15*Datenblatt!O399^2+Datenblatt!$D$15*Datenblatt!O399+Datenblatt!$E$15,IF(Übersicht!$C399=11,Datenblatt!$B$16*Datenblatt!O399^3+Datenblatt!$C$16*Datenblatt!O399^2+Datenblatt!$D$16*Datenblatt!O399+Datenblatt!$E$16,0))))))))))))))))))</f>
        <v>#DIV/0!</v>
      </c>
      <c r="N399">
        <f>IF(AND($C399=13,H399&lt;Datenblatt!$AA$3),0,IF(AND($C399=14,H399&lt;Datenblatt!$AA$4),0,IF(AND($C399=15,H399&lt;Datenblatt!$AA$5),0,IF(AND($C399=16,H399&lt;Datenblatt!$AA$6),0,IF(AND($C399=12,H399&lt;Datenblatt!$AA$7),0,IF(AND($C399=11,H399&lt;Datenblatt!$AA$8),0,IF(AND($C399=13,H399&gt;Datenblatt!$Z$3),100,IF(AND($C399=14,H399&gt;Datenblatt!$Z$4),100,IF(AND($C399=15,H399&gt;Datenblatt!$Z$5),100,IF(AND($C399=16,H399&gt;Datenblatt!$Z$6),100,IF(AND($C399=12,H399&gt;Datenblatt!$Z$7),100,IF(AND($C399=11,H399&gt;Datenblatt!$Z$8),100,IF($C399=13,(Datenblatt!$B$19*Übersicht!H399^3)+(Datenblatt!$C$19*Übersicht!H399^2)+(Datenblatt!$D$19*Übersicht!H399)+Datenblatt!$E$19,IF($C399=14,(Datenblatt!$B$20*Übersicht!H399^3)+(Datenblatt!$C$20*Übersicht!H399^2)+(Datenblatt!$D$20*Übersicht!H399)+Datenblatt!$E$20,IF($C399=15,(Datenblatt!$B$21*Übersicht!H399^3)+(Datenblatt!$C$21*Übersicht!H399^2)+(Datenblatt!$D$21*Übersicht!H399)+Datenblatt!$E$21,IF($C399=16,(Datenblatt!$B$22*Übersicht!H399^3)+(Datenblatt!$C$22*Übersicht!H399^2)+(Datenblatt!$D$22*Übersicht!H399)+Datenblatt!$E$22,IF($C399=12,(Datenblatt!$B$23*Übersicht!H399^3)+(Datenblatt!$C$23*Übersicht!H399^2)+(Datenblatt!$D$23*Übersicht!H399)+Datenblatt!$E$23,IF($C399=11,(Datenblatt!$B$24*Übersicht!H399^3)+(Datenblatt!$C$24*Übersicht!H399^2)+(Datenblatt!$D$24*Übersicht!H399)+Datenblatt!$E$24,0))))))))))))))))))</f>
        <v>0</v>
      </c>
      <c r="O399">
        <f>IF(AND(I399="",C399=11),Datenblatt!$I$26,IF(AND(I399="",C399=12),Datenblatt!$I$26,IF(AND(I399="",C399=16),Datenblatt!$I$27,IF(AND(I399="",C399=15),Datenblatt!$I$26,IF(AND(I399="",C399=14),Datenblatt!$I$26,IF(AND(I399="",C399=13),Datenblatt!$I$26,IF(AND($C399=13,I399&gt;Datenblatt!$AC$3),0,IF(AND($C399=14,I399&gt;Datenblatt!$AC$4),0,IF(AND($C399=15,I399&gt;Datenblatt!$AC$5),0,IF(AND($C399=16,I399&gt;Datenblatt!$AC$6),0,IF(AND($C399=12,I399&gt;Datenblatt!$AC$7),0,IF(AND($C399=11,I399&gt;Datenblatt!$AC$8),0,IF(AND($C399=13,I399&lt;Datenblatt!$AB$3),100,IF(AND($C399=14,I399&lt;Datenblatt!$AB$4),100,IF(AND($C399=15,I399&lt;Datenblatt!$AB$5),100,IF(AND($C399=16,I399&lt;Datenblatt!$AB$6),100,IF(AND($C399=12,I399&lt;Datenblatt!$AB$7),100,IF(AND($C399=11,I399&lt;Datenblatt!$AB$8),100,IF($C399=13,(Datenblatt!$B$27*Übersicht!I399^3)+(Datenblatt!$C$27*Übersicht!I399^2)+(Datenblatt!$D$27*Übersicht!I399)+Datenblatt!$E$27,IF($C399=14,(Datenblatt!$B$28*Übersicht!I399^3)+(Datenblatt!$C$28*Übersicht!I399^2)+(Datenblatt!$D$28*Übersicht!I399)+Datenblatt!$E$28,IF($C399=15,(Datenblatt!$B$29*Übersicht!I399^3)+(Datenblatt!$C$29*Übersicht!I399^2)+(Datenblatt!$D$29*Übersicht!I399)+Datenblatt!$E$29,IF($C399=16,(Datenblatt!$B$30*Übersicht!I399^3)+(Datenblatt!$C$30*Übersicht!I399^2)+(Datenblatt!$D$30*Übersicht!I399)+Datenblatt!$E$30,IF($C399=12,(Datenblatt!$B$31*Übersicht!I399^3)+(Datenblatt!$C$31*Übersicht!I399^2)+(Datenblatt!$D$31*Übersicht!I399)+Datenblatt!$E$31,IF($C399=11,(Datenblatt!$B$32*Übersicht!I399^3)+(Datenblatt!$C$32*Übersicht!I399^2)+(Datenblatt!$D$32*Übersicht!I399)+Datenblatt!$E$32,0))))))))))))))))))))))))</f>
        <v>0</v>
      </c>
      <c r="P399">
        <f>IF(AND(I399="",C399=11),Datenblatt!$I$29,IF(AND(I399="",C399=12),Datenblatt!$I$29,IF(AND(I399="",C399=16),Datenblatt!$I$29,IF(AND(I399="",C399=15),Datenblatt!$I$29,IF(AND(I399="",C399=14),Datenblatt!$I$29,IF(AND(I399="",C399=13),Datenblatt!$I$29,IF(AND($C399=13,I399&gt;Datenblatt!$AC$3),0,IF(AND($C399=14,I399&gt;Datenblatt!$AC$4),0,IF(AND($C399=15,I399&gt;Datenblatt!$AC$5),0,IF(AND($C399=16,I399&gt;Datenblatt!$AC$6),0,IF(AND($C399=12,I399&gt;Datenblatt!$AC$7),0,IF(AND($C399=11,I399&gt;Datenblatt!$AC$8),0,IF(AND($C399=13,I399&lt;Datenblatt!$AB$3),100,IF(AND($C399=14,I399&lt;Datenblatt!$AB$4),100,IF(AND($C399=15,I399&lt;Datenblatt!$AB$5),100,IF(AND($C399=16,I399&lt;Datenblatt!$AB$6),100,IF(AND($C399=12,I399&lt;Datenblatt!$AB$7),100,IF(AND($C399=11,I399&lt;Datenblatt!$AB$8),100,IF($C399=13,(Datenblatt!$B$27*Übersicht!I399^3)+(Datenblatt!$C$27*Übersicht!I399^2)+(Datenblatt!$D$27*Übersicht!I399)+Datenblatt!$E$27,IF($C399=14,(Datenblatt!$B$28*Übersicht!I399^3)+(Datenblatt!$C$28*Übersicht!I399^2)+(Datenblatt!$D$28*Übersicht!I399)+Datenblatt!$E$28,IF($C399=15,(Datenblatt!$B$29*Übersicht!I399^3)+(Datenblatt!$C$29*Übersicht!I399^2)+(Datenblatt!$D$29*Übersicht!I399)+Datenblatt!$E$29,IF($C399=16,(Datenblatt!$B$30*Übersicht!I399^3)+(Datenblatt!$C$30*Übersicht!I399^2)+(Datenblatt!$D$30*Übersicht!I399)+Datenblatt!$E$30,IF($C399=12,(Datenblatt!$B$31*Übersicht!I399^3)+(Datenblatt!$C$31*Übersicht!I399^2)+(Datenblatt!$D$31*Übersicht!I399)+Datenblatt!$E$31,IF($C399=11,(Datenblatt!$B$32*Übersicht!I399^3)+(Datenblatt!$C$32*Übersicht!I399^2)+(Datenblatt!$D$32*Übersicht!I399)+Datenblatt!$E$32,0))))))))))))))))))))))))</f>
        <v>0</v>
      </c>
      <c r="Q399" s="2" t="e">
        <f t="shared" si="24"/>
        <v>#DIV/0!</v>
      </c>
      <c r="R399" s="2" t="e">
        <f t="shared" si="25"/>
        <v>#DIV/0!</v>
      </c>
      <c r="T399" s="2"/>
      <c r="U399" s="2">
        <f>Datenblatt!$I$10</f>
        <v>63</v>
      </c>
      <c r="V399" s="2">
        <f>Datenblatt!$I$18</f>
        <v>62</v>
      </c>
      <c r="W399" s="2">
        <f>Datenblatt!$I$26</f>
        <v>56</v>
      </c>
      <c r="X399" s="2">
        <f>Datenblatt!$I$34</f>
        <v>58</v>
      </c>
      <c r="Y399" s="7" t="e">
        <f t="shared" si="26"/>
        <v>#DIV/0!</v>
      </c>
      <c r="AA399" s="2">
        <f>Datenblatt!$I$5</f>
        <v>73</v>
      </c>
      <c r="AB399">
        <f>Datenblatt!$I$13</f>
        <v>80</v>
      </c>
      <c r="AC399">
        <f>Datenblatt!$I$21</f>
        <v>80</v>
      </c>
      <c r="AD399">
        <f>Datenblatt!$I$29</f>
        <v>71</v>
      </c>
      <c r="AE399">
        <f>Datenblatt!$I$37</f>
        <v>75</v>
      </c>
      <c r="AF399" s="7" t="e">
        <f t="shared" si="27"/>
        <v>#DIV/0!</v>
      </c>
    </row>
    <row r="400" spans="11:32" ht="18.75" x14ac:dyDescent="0.3">
      <c r="K400" s="3" t="e">
        <f>IF(AND($C400=13,Datenblatt!M400&lt;Datenblatt!$S$3),0,IF(AND($C400=14,Datenblatt!M400&lt;Datenblatt!$S$4),0,IF(AND($C400=15,Datenblatt!M400&lt;Datenblatt!$S$5),0,IF(AND($C400=16,Datenblatt!M400&lt;Datenblatt!$S$6),0,IF(AND($C400=12,Datenblatt!M400&lt;Datenblatt!$S$7),0,IF(AND($C400=11,Datenblatt!M400&lt;Datenblatt!$S$8),0,IF(AND($C400=13,Datenblatt!M400&gt;Datenblatt!$R$3),100,IF(AND($C400=14,Datenblatt!M400&gt;Datenblatt!$R$4),100,IF(AND($C400=15,Datenblatt!M400&gt;Datenblatt!$R$5),100,IF(AND($C400=16,Datenblatt!M400&gt;Datenblatt!$R$6),100,IF(AND($C400=12,Datenblatt!M400&gt;Datenblatt!$R$7),100,IF(AND($C400=11,Datenblatt!M400&gt;Datenblatt!$R$8),100,IF(Übersicht!$C400=13,Datenblatt!$B$35*Datenblatt!M400^3+Datenblatt!$C$35*Datenblatt!M400^2+Datenblatt!$D$35*Datenblatt!M400+Datenblatt!$E$35,IF(Übersicht!$C400=14,Datenblatt!$B$36*Datenblatt!M400^3+Datenblatt!$C$36*Datenblatt!M400^2+Datenblatt!$D$36*Datenblatt!M400+Datenblatt!$E$36,IF(Übersicht!$C400=15,Datenblatt!$B$37*Datenblatt!M400^3+Datenblatt!$C$37*Datenblatt!M400^2+Datenblatt!$D$37*Datenblatt!M400+Datenblatt!$E$37,IF(Übersicht!$C400=16,Datenblatt!$B$38*Datenblatt!M400^3+Datenblatt!$C$38*Datenblatt!M400^2+Datenblatt!$D$38*Datenblatt!M400+Datenblatt!$E$38,IF(Übersicht!$C400=12,Datenblatt!$B$39*Datenblatt!M400^3+Datenblatt!$C$39*Datenblatt!M400^2+Datenblatt!$D$39*Datenblatt!M400+Datenblatt!$E$39,IF(Übersicht!$C400=11,Datenblatt!$B$40*Datenblatt!M400^3+Datenblatt!$C$40*Datenblatt!M400^2+Datenblatt!$D$40*Datenblatt!M400+Datenblatt!$E$40,0))))))))))))))))))</f>
        <v>#DIV/0!</v>
      </c>
      <c r="L400" s="3"/>
      <c r="M400" t="e">
        <f>IF(AND(Übersicht!$C400=13,Datenblatt!O400&lt;Datenblatt!$Y$3),0,IF(AND(Übersicht!$C400=14,Datenblatt!O400&lt;Datenblatt!$Y$4),0,IF(AND(Übersicht!$C400=15,Datenblatt!O400&lt;Datenblatt!$Y$5),0,IF(AND(Übersicht!$C400=16,Datenblatt!O400&lt;Datenblatt!$Y$6),0,IF(AND(Übersicht!$C400=12,Datenblatt!O400&lt;Datenblatt!$Y$7),0,IF(AND(Übersicht!$C400=11,Datenblatt!O400&lt;Datenblatt!$Y$8),0,IF(AND($C400=13,Datenblatt!O400&gt;Datenblatt!$X$3),100,IF(AND($C400=14,Datenblatt!O400&gt;Datenblatt!$X$4),100,IF(AND($C400=15,Datenblatt!O400&gt;Datenblatt!$X$5),100,IF(AND($C400=16,Datenblatt!O400&gt;Datenblatt!$X$6),100,IF(AND($C400=12,Datenblatt!O400&gt;Datenblatt!$X$7),100,IF(AND($C400=11,Datenblatt!O400&gt;Datenblatt!$X$8),100,IF(Übersicht!$C400=13,Datenblatt!$B$11*Datenblatt!O400^3+Datenblatt!$C$11*Datenblatt!O400^2+Datenblatt!$D$11*Datenblatt!O400+Datenblatt!$E$11,IF(Übersicht!$C400=14,Datenblatt!$B$12*Datenblatt!O400^3+Datenblatt!$C$12*Datenblatt!O400^2+Datenblatt!$D$12*Datenblatt!O400+Datenblatt!$E$12,IF(Übersicht!$C400=15,Datenblatt!$B$13*Datenblatt!O400^3+Datenblatt!$C$13*Datenblatt!O400^2+Datenblatt!$D$13*Datenblatt!O400+Datenblatt!$E$13,IF(Übersicht!$C400=16,Datenblatt!$B$14*Datenblatt!O400^3+Datenblatt!$C$14*Datenblatt!O400^2+Datenblatt!$D$14*Datenblatt!O400+Datenblatt!$E$14,IF(Übersicht!$C400=12,Datenblatt!$B$15*Datenblatt!O400^3+Datenblatt!$C$15*Datenblatt!O400^2+Datenblatt!$D$15*Datenblatt!O400+Datenblatt!$E$15,IF(Übersicht!$C400=11,Datenblatt!$B$16*Datenblatt!O400^3+Datenblatt!$C$16*Datenblatt!O400^2+Datenblatt!$D$16*Datenblatt!O400+Datenblatt!$E$16,0))))))))))))))))))</f>
        <v>#DIV/0!</v>
      </c>
      <c r="N400">
        <f>IF(AND($C400=13,H400&lt;Datenblatt!$AA$3),0,IF(AND($C400=14,H400&lt;Datenblatt!$AA$4),0,IF(AND($C400=15,H400&lt;Datenblatt!$AA$5),0,IF(AND($C400=16,H400&lt;Datenblatt!$AA$6),0,IF(AND($C400=12,H400&lt;Datenblatt!$AA$7),0,IF(AND($C400=11,H400&lt;Datenblatt!$AA$8),0,IF(AND($C400=13,H400&gt;Datenblatt!$Z$3),100,IF(AND($C400=14,H400&gt;Datenblatt!$Z$4),100,IF(AND($C400=15,H400&gt;Datenblatt!$Z$5),100,IF(AND($C400=16,H400&gt;Datenblatt!$Z$6),100,IF(AND($C400=12,H400&gt;Datenblatt!$Z$7),100,IF(AND($C400=11,H400&gt;Datenblatt!$Z$8),100,IF($C400=13,(Datenblatt!$B$19*Übersicht!H400^3)+(Datenblatt!$C$19*Übersicht!H400^2)+(Datenblatt!$D$19*Übersicht!H400)+Datenblatt!$E$19,IF($C400=14,(Datenblatt!$B$20*Übersicht!H400^3)+(Datenblatt!$C$20*Übersicht!H400^2)+(Datenblatt!$D$20*Übersicht!H400)+Datenblatt!$E$20,IF($C400=15,(Datenblatt!$B$21*Übersicht!H400^3)+(Datenblatt!$C$21*Übersicht!H400^2)+(Datenblatt!$D$21*Übersicht!H400)+Datenblatt!$E$21,IF($C400=16,(Datenblatt!$B$22*Übersicht!H400^3)+(Datenblatt!$C$22*Übersicht!H400^2)+(Datenblatt!$D$22*Übersicht!H400)+Datenblatt!$E$22,IF($C400=12,(Datenblatt!$B$23*Übersicht!H400^3)+(Datenblatt!$C$23*Übersicht!H400^2)+(Datenblatt!$D$23*Übersicht!H400)+Datenblatt!$E$23,IF($C400=11,(Datenblatt!$B$24*Übersicht!H400^3)+(Datenblatt!$C$24*Übersicht!H400^2)+(Datenblatt!$D$24*Übersicht!H400)+Datenblatt!$E$24,0))))))))))))))))))</f>
        <v>0</v>
      </c>
      <c r="O400">
        <f>IF(AND(I400="",C400=11),Datenblatt!$I$26,IF(AND(I400="",C400=12),Datenblatt!$I$26,IF(AND(I400="",C400=16),Datenblatt!$I$27,IF(AND(I400="",C400=15),Datenblatt!$I$26,IF(AND(I400="",C400=14),Datenblatt!$I$26,IF(AND(I400="",C400=13),Datenblatt!$I$26,IF(AND($C400=13,I400&gt;Datenblatt!$AC$3),0,IF(AND($C400=14,I400&gt;Datenblatt!$AC$4),0,IF(AND($C400=15,I400&gt;Datenblatt!$AC$5),0,IF(AND($C400=16,I400&gt;Datenblatt!$AC$6),0,IF(AND($C400=12,I400&gt;Datenblatt!$AC$7),0,IF(AND($C400=11,I400&gt;Datenblatt!$AC$8),0,IF(AND($C400=13,I400&lt;Datenblatt!$AB$3),100,IF(AND($C400=14,I400&lt;Datenblatt!$AB$4),100,IF(AND($C400=15,I400&lt;Datenblatt!$AB$5),100,IF(AND($C400=16,I400&lt;Datenblatt!$AB$6),100,IF(AND($C400=12,I400&lt;Datenblatt!$AB$7),100,IF(AND($C400=11,I400&lt;Datenblatt!$AB$8),100,IF($C400=13,(Datenblatt!$B$27*Übersicht!I400^3)+(Datenblatt!$C$27*Übersicht!I400^2)+(Datenblatt!$D$27*Übersicht!I400)+Datenblatt!$E$27,IF($C400=14,(Datenblatt!$B$28*Übersicht!I400^3)+(Datenblatt!$C$28*Übersicht!I400^2)+(Datenblatt!$D$28*Übersicht!I400)+Datenblatt!$E$28,IF($C400=15,(Datenblatt!$B$29*Übersicht!I400^3)+(Datenblatt!$C$29*Übersicht!I400^2)+(Datenblatt!$D$29*Übersicht!I400)+Datenblatt!$E$29,IF($C400=16,(Datenblatt!$B$30*Übersicht!I400^3)+(Datenblatt!$C$30*Übersicht!I400^2)+(Datenblatt!$D$30*Übersicht!I400)+Datenblatt!$E$30,IF($C400=12,(Datenblatt!$B$31*Übersicht!I400^3)+(Datenblatt!$C$31*Übersicht!I400^2)+(Datenblatt!$D$31*Übersicht!I400)+Datenblatt!$E$31,IF($C400=11,(Datenblatt!$B$32*Übersicht!I400^3)+(Datenblatt!$C$32*Übersicht!I400^2)+(Datenblatt!$D$32*Übersicht!I400)+Datenblatt!$E$32,0))))))))))))))))))))))))</f>
        <v>0</v>
      </c>
      <c r="P400">
        <f>IF(AND(I400="",C400=11),Datenblatt!$I$29,IF(AND(I400="",C400=12),Datenblatt!$I$29,IF(AND(I400="",C400=16),Datenblatt!$I$29,IF(AND(I400="",C400=15),Datenblatt!$I$29,IF(AND(I400="",C400=14),Datenblatt!$I$29,IF(AND(I400="",C400=13),Datenblatt!$I$29,IF(AND($C400=13,I400&gt;Datenblatt!$AC$3),0,IF(AND($C400=14,I400&gt;Datenblatt!$AC$4),0,IF(AND($C400=15,I400&gt;Datenblatt!$AC$5),0,IF(AND($C400=16,I400&gt;Datenblatt!$AC$6),0,IF(AND($C400=12,I400&gt;Datenblatt!$AC$7),0,IF(AND($C400=11,I400&gt;Datenblatt!$AC$8),0,IF(AND($C400=13,I400&lt;Datenblatt!$AB$3),100,IF(AND($C400=14,I400&lt;Datenblatt!$AB$4),100,IF(AND($C400=15,I400&lt;Datenblatt!$AB$5),100,IF(AND($C400=16,I400&lt;Datenblatt!$AB$6),100,IF(AND($C400=12,I400&lt;Datenblatt!$AB$7),100,IF(AND($C400=11,I400&lt;Datenblatt!$AB$8),100,IF($C400=13,(Datenblatt!$B$27*Übersicht!I400^3)+(Datenblatt!$C$27*Übersicht!I400^2)+(Datenblatt!$D$27*Übersicht!I400)+Datenblatt!$E$27,IF($C400=14,(Datenblatt!$B$28*Übersicht!I400^3)+(Datenblatt!$C$28*Übersicht!I400^2)+(Datenblatt!$D$28*Übersicht!I400)+Datenblatt!$E$28,IF($C400=15,(Datenblatt!$B$29*Übersicht!I400^3)+(Datenblatt!$C$29*Übersicht!I400^2)+(Datenblatt!$D$29*Übersicht!I400)+Datenblatt!$E$29,IF($C400=16,(Datenblatt!$B$30*Übersicht!I400^3)+(Datenblatt!$C$30*Übersicht!I400^2)+(Datenblatt!$D$30*Übersicht!I400)+Datenblatt!$E$30,IF($C400=12,(Datenblatt!$B$31*Übersicht!I400^3)+(Datenblatt!$C$31*Übersicht!I400^2)+(Datenblatt!$D$31*Übersicht!I400)+Datenblatt!$E$31,IF($C400=11,(Datenblatt!$B$32*Übersicht!I400^3)+(Datenblatt!$C$32*Übersicht!I400^2)+(Datenblatt!$D$32*Übersicht!I400)+Datenblatt!$E$32,0))))))))))))))))))))))))</f>
        <v>0</v>
      </c>
      <c r="Q400" s="2" t="e">
        <f t="shared" si="24"/>
        <v>#DIV/0!</v>
      </c>
      <c r="R400" s="2" t="e">
        <f t="shared" si="25"/>
        <v>#DIV/0!</v>
      </c>
      <c r="T400" s="2"/>
      <c r="U400" s="2">
        <f>Datenblatt!$I$10</f>
        <v>63</v>
      </c>
      <c r="V400" s="2">
        <f>Datenblatt!$I$18</f>
        <v>62</v>
      </c>
      <c r="W400" s="2">
        <f>Datenblatt!$I$26</f>
        <v>56</v>
      </c>
      <c r="X400" s="2">
        <f>Datenblatt!$I$34</f>
        <v>58</v>
      </c>
      <c r="Y400" s="7" t="e">
        <f t="shared" si="26"/>
        <v>#DIV/0!</v>
      </c>
      <c r="AA400" s="2">
        <f>Datenblatt!$I$5</f>
        <v>73</v>
      </c>
      <c r="AB400">
        <f>Datenblatt!$I$13</f>
        <v>80</v>
      </c>
      <c r="AC400">
        <f>Datenblatt!$I$21</f>
        <v>80</v>
      </c>
      <c r="AD400">
        <f>Datenblatt!$I$29</f>
        <v>71</v>
      </c>
      <c r="AE400">
        <f>Datenblatt!$I$37</f>
        <v>75</v>
      </c>
      <c r="AF400" s="7" t="e">
        <f t="shared" si="27"/>
        <v>#DIV/0!</v>
      </c>
    </row>
    <row r="401" spans="11:32" ht="18.75" x14ac:dyDescent="0.3">
      <c r="K401" s="3" t="e">
        <f>IF(AND($C401=13,Datenblatt!M401&lt;Datenblatt!$S$3),0,IF(AND($C401=14,Datenblatt!M401&lt;Datenblatt!$S$4),0,IF(AND($C401=15,Datenblatt!M401&lt;Datenblatt!$S$5),0,IF(AND($C401=16,Datenblatt!M401&lt;Datenblatt!$S$6),0,IF(AND($C401=12,Datenblatt!M401&lt;Datenblatt!$S$7),0,IF(AND($C401=11,Datenblatt!M401&lt;Datenblatt!$S$8),0,IF(AND($C401=13,Datenblatt!M401&gt;Datenblatt!$R$3),100,IF(AND($C401=14,Datenblatt!M401&gt;Datenblatt!$R$4),100,IF(AND($C401=15,Datenblatt!M401&gt;Datenblatt!$R$5),100,IF(AND($C401=16,Datenblatt!M401&gt;Datenblatt!$R$6),100,IF(AND($C401=12,Datenblatt!M401&gt;Datenblatt!$R$7),100,IF(AND($C401=11,Datenblatt!M401&gt;Datenblatt!$R$8),100,IF(Übersicht!$C401=13,Datenblatt!$B$35*Datenblatt!M401^3+Datenblatt!$C$35*Datenblatt!M401^2+Datenblatt!$D$35*Datenblatt!M401+Datenblatt!$E$35,IF(Übersicht!$C401=14,Datenblatt!$B$36*Datenblatt!M401^3+Datenblatt!$C$36*Datenblatt!M401^2+Datenblatt!$D$36*Datenblatt!M401+Datenblatt!$E$36,IF(Übersicht!$C401=15,Datenblatt!$B$37*Datenblatt!M401^3+Datenblatt!$C$37*Datenblatt!M401^2+Datenblatt!$D$37*Datenblatt!M401+Datenblatt!$E$37,IF(Übersicht!$C401=16,Datenblatt!$B$38*Datenblatt!M401^3+Datenblatt!$C$38*Datenblatt!M401^2+Datenblatt!$D$38*Datenblatt!M401+Datenblatt!$E$38,IF(Übersicht!$C401=12,Datenblatt!$B$39*Datenblatt!M401^3+Datenblatt!$C$39*Datenblatt!M401^2+Datenblatt!$D$39*Datenblatt!M401+Datenblatt!$E$39,IF(Übersicht!$C401=11,Datenblatt!$B$40*Datenblatt!M401^3+Datenblatt!$C$40*Datenblatt!M401^2+Datenblatt!$D$40*Datenblatt!M401+Datenblatt!$E$40,0))))))))))))))))))</f>
        <v>#DIV/0!</v>
      </c>
      <c r="L401" s="3"/>
      <c r="M401" t="e">
        <f>IF(AND(Übersicht!$C401=13,Datenblatt!O401&lt;Datenblatt!$Y$3),0,IF(AND(Übersicht!$C401=14,Datenblatt!O401&lt;Datenblatt!$Y$4),0,IF(AND(Übersicht!$C401=15,Datenblatt!O401&lt;Datenblatt!$Y$5),0,IF(AND(Übersicht!$C401=16,Datenblatt!O401&lt;Datenblatt!$Y$6),0,IF(AND(Übersicht!$C401=12,Datenblatt!O401&lt;Datenblatt!$Y$7),0,IF(AND(Übersicht!$C401=11,Datenblatt!O401&lt;Datenblatt!$Y$8),0,IF(AND($C401=13,Datenblatt!O401&gt;Datenblatt!$X$3),100,IF(AND($C401=14,Datenblatt!O401&gt;Datenblatt!$X$4),100,IF(AND($C401=15,Datenblatt!O401&gt;Datenblatt!$X$5),100,IF(AND($C401=16,Datenblatt!O401&gt;Datenblatt!$X$6),100,IF(AND($C401=12,Datenblatt!O401&gt;Datenblatt!$X$7),100,IF(AND($C401=11,Datenblatt!O401&gt;Datenblatt!$X$8),100,IF(Übersicht!$C401=13,Datenblatt!$B$11*Datenblatt!O401^3+Datenblatt!$C$11*Datenblatt!O401^2+Datenblatt!$D$11*Datenblatt!O401+Datenblatt!$E$11,IF(Übersicht!$C401=14,Datenblatt!$B$12*Datenblatt!O401^3+Datenblatt!$C$12*Datenblatt!O401^2+Datenblatt!$D$12*Datenblatt!O401+Datenblatt!$E$12,IF(Übersicht!$C401=15,Datenblatt!$B$13*Datenblatt!O401^3+Datenblatt!$C$13*Datenblatt!O401^2+Datenblatt!$D$13*Datenblatt!O401+Datenblatt!$E$13,IF(Übersicht!$C401=16,Datenblatt!$B$14*Datenblatt!O401^3+Datenblatt!$C$14*Datenblatt!O401^2+Datenblatt!$D$14*Datenblatt!O401+Datenblatt!$E$14,IF(Übersicht!$C401=12,Datenblatt!$B$15*Datenblatt!O401^3+Datenblatt!$C$15*Datenblatt!O401^2+Datenblatt!$D$15*Datenblatt!O401+Datenblatt!$E$15,IF(Übersicht!$C401=11,Datenblatt!$B$16*Datenblatt!O401^3+Datenblatt!$C$16*Datenblatt!O401^2+Datenblatt!$D$16*Datenblatt!O401+Datenblatt!$E$16,0))))))))))))))))))</f>
        <v>#DIV/0!</v>
      </c>
      <c r="N401">
        <f>IF(AND($C401=13,H401&lt;Datenblatt!$AA$3),0,IF(AND($C401=14,H401&lt;Datenblatt!$AA$4),0,IF(AND($C401=15,H401&lt;Datenblatt!$AA$5),0,IF(AND($C401=16,H401&lt;Datenblatt!$AA$6),0,IF(AND($C401=12,H401&lt;Datenblatt!$AA$7),0,IF(AND($C401=11,H401&lt;Datenblatt!$AA$8),0,IF(AND($C401=13,H401&gt;Datenblatt!$Z$3),100,IF(AND($C401=14,H401&gt;Datenblatt!$Z$4),100,IF(AND($C401=15,H401&gt;Datenblatt!$Z$5),100,IF(AND($C401=16,H401&gt;Datenblatt!$Z$6),100,IF(AND($C401=12,H401&gt;Datenblatt!$Z$7),100,IF(AND($C401=11,H401&gt;Datenblatt!$Z$8),100,IF($C401=13,(Datenblatt!$B$19*Übersicht!H401^3)+(Datenblatt!$C$19*Übersicht!H401^2)+(Datenblatt!$D$19*Übersicht!H401)+Datenblatt!$E$19,IF($C401=14,(Datenblatt!$B$20*Übersicht!H401^3)+(Datenblatt!$C$20*Übersicht!H401^2)+(Datenblatt!$D$20*Übersicht!H401)+Datenblatt!$E$20,IF($C401=15,(Datenblatt!$B$21*Übersicht!H401^3)+(Datenblatt!$C$21*Übersicht!H401^2)+(Datenblatt!$D$21*Übersicht!H401)+Datenblatt!$E$21,IF($C401=16,(Datenblatt!$B$22*Übersicht!H401^3)+(Datenblatt!$C$22*Übersicht!H401^2)+(Datenblatt!$D$22*Übersicht!H401)+Datenblatt!$E$22,IF($C401=12,(Datenblatt!$B$23*Übersicht!H401^3)+(Datenblatt!$C$23*Übersicht!H401^2)+(Datenblatt!$D$23*Übersicht!H401)+Datenblatt!$E$23,IF($C401=11,(Datenblatt!$B$24*Übersicht!H401^3)+(Datenblatt!$C$24*Übersicht!H401^2)+(Datenblatt!$D$24*Übersicht!H401)+Datenblatt!$E$24,0))))))))))))))))))</f>
        <v>0</v>
      </c>
      <c r="O401">
        <f>IF(AND(I401="",C401=11),Datenblatt!$I$26,IF(AND(I401="",C401=12),Datenblatt!$I$26,IF(AND(I401="",C401=16),Datenblatt!$I$27,IF(AND(I401="",C401=15),Datenblatt!$I$26,IF(AND(I401="",C401=14),Datenblatt!$I$26,IF(AND(I401="",C401=13),Datenblatt!$I$26,IF(AND($C401=13,I401&gt;Datenblatt!$AC$3),0,IF(AND($C401=14,I401&gt;Datenblatt!$AC$4),0,IF(AND($C401=15,I401&gt;Datenblatt!$AC$5),0,IF(AND($C401=16,I401&gt;Datenblatt!$AC$6),0,IF(AND($C401=12,I401&gt;Datenblatt!$AC$7),0,IF(AND($C401=11,I401&gt;Datenblatt!$AC$8),0,IF(AND($C401=13,I401&lt;Datenblatt!$AB$3),100,IF(AND($C401=14,I401&lt;Datenblatt!$AB$4),100,IF(AND($C401=15,I401&lt;Datenblatt!$AB$5),100,IF(AND($C401=16,I401&lt;Datenblatt!$AB$6),100,IF(AND($C401=12,I401&lt;Datenblatt!$AB$7),100,IF(AND($C401=11,I401&lt;Datenblatt!$AB$8),100,IF($C401=13,(Datenblatt!$B$27*Übersicht!I401^3)+(Datenblatt!$C$27*Übersicht!I401^2)+(Datenblatt!$D$27*Übersicht!I401)+Datenblatt!$E$27,IF($C401=14,(Datenblatt!$B$28*Übersicht!I401^3)+(Datenblatt!$C$28*Übersicht!I401^2)+(Datenblatt!$D$28*Übersicht!I401)+Datenblatt!$E$28,IF($C401=15,(Datenblatt!$B$29*Übersicht!I401^3)+(Datenblatt!$C$29*Übersicht!I401^2)+(Datenblatt!$D$29*Übersicht!I401)+Datenblatt!$E$29,IF($C401=16,(Datenblatt!$B$30*Übersicht!I401^3)+(Datenblatt!$C$30*Übersicht!I401^2)+(Datenblatt!$D$30*Übersicht!I401)+Datenblatt!$E$30,IF($C401=12,(Datenblatt!$B$31*Übersicht!I401^3)+(Datenblatt!$C$31*Übersicht!I401^2)+(Datenblatt!$D$31*Übersicht!I401)+Datenblatt!$E$31,IF($C401=11,(Datenblatt!$B$32*Übersicht!I401^3)+(Datenblatt!$C$32*Übersicht!I401^2)+(Datenblatt!$D$32*Übersicht!I401)+Datenblatt!$E$32,0))))))))))))))))))))))))</f>
        <v>0</v>
      </c>
      <c r="P401">
        <f>IF(AND(I401="",C401=11),Datenblatt!$I$29,IF(AND(I401="",C401=12),Datenblatt!$I$29,IF(AND(I401="",C401=16),Datenblatt!$I$29,IF(AND(I401="",C401=15),Datenblatt!$I$29,IF(AND(I401="",C401=14),Datenblatt!$I$29,IF(AND(I401="",C401=13),Datenblatt!$I$29,IF(AND($C401=13,I401&gt;Datenblatt!$AC$3),0,IF(AND($C401=14,I401&gt;Datenblatt!$AC$4),0,IF(AND($C401=15,I401&gt;Datenblatt!$AC$5),0,IF(AND($C401=16,I401&gt;Datenblatt!$AC$6),0,IF(AND($C401=12,I401&gt;Datenblatt!$AC$7),0,IF(AND($C401=11,I401&gt;Datenblatt!$AC$8),0,IF(AND($C401=13,I401&lt;Datenblatt!$AB$3),100,IF(AND($C401=14,I401&lt;Datenblatt!$AB$4),100,IF(AND($C401=15,I401&lt;Datenblatt!$AB$5),100,IF(AND($C401=16,I401&lt;Datenblatt!$AB$6),100,IF(AND($C401=12,I401&lt;Datenblatt!$AB$7),100,IF(AND($C401=11,I401&lt;Datenblatt!$AB$8),100,IF($C401=13,(Datenblatt!$B$27*Übersicht!I401^3)+(Datenblatt!$C$27*Übersicht!I401^2)+(Datenblatt!$D$27*Übersicht!I401)+Datenblatt!$E$27,IF($C401=14,(Datenblatt!$B$28*Übersicht!I401^3)+(Datenblatt!$C$28*Übersicht!I401^2)+(Datenblatt!$D$28*Übersicht!I401)+Datenblatt!$E$28,IF($C401=15,(Datenblatt!$B$29*Übersicht!I401^3)+(Datenblatt!$C$29*Übersicht!I401^2)+(Datenblatt!$D$29*Übersicht!I401)+Datenblatt!$E$29,IF($C401=16,(Datenblatt!$B$30*Übersicht!I401^3)+(Datenblatt!$C$30*Übersicht!I401^2)+(Datenblatt!$D$30*Übersicht!I401)+Datenblatt!$E$30,IF($C401=12,(Datenblatt!$B$31*Übersicht!I401^3)+(Datenblatt!$C$31*Übersicht!I401^2)+(Datenblatt!$D$31*Übersicht!I401)+Datenblatt!$E$31,IF($C401=11,(Datenblatt!$B$32*Übersicht!I401^3)+(Datenblatt!$C$32*Übersicht!I401^2)+(Datenblatt!$D$32*Übersicht!I401)+Datenblatt!$E$32,0))))))))))))))))))))))))</f>
        <v>0</v>
      </c>
      <c r="Q401" s="2" t="e">
        <f t="shared" si="24"/>
        <v>#DIV/0!</v>
      </c>
      <c r="R401" s="2" t="e">
        <f t="shared" si="25"/>
        <v>#DIV/0!</v>
      </c>
      <c r="T401" s="2"/>
      <c r="U401" s="2">
        <f>Datenblatt!$I$10</f>
        <v>63</v>
      </c>
      <c r="V401" s="2">
        <f>Datenblatt!$I$18</f>
        <v>62</v>
      </c>
      <c r="W401" s="2">
        <f>Datenblatt!$I$26</f>
        <v>56</v>
      </c>
      <c r="X401" s="2">
        <f>Datenblatt!$I$34</f>
        <v>58</v>
      </c>
      <c r="Y401" s="7" t="e">
        <f t="shared" si="26"/>
        <v>#DIV/0!</v>
      </c>
      <c r="AA401" s="2">
        <f>Datenblatt!$I$5</f>
        <v>73</v>
      </c>
      <c r="AB401">
        <f>Datenblatt!$I$13</f>
        <v>80</v>
      </c>
      <c r="AC401">
        <f>Datenblatt!$I$21</f>
        <v>80</v>
      </c>
      <c r="AD401">
        <f>Datenblatt!$I$29</f>
        <v>71</v>
      </c>
      <c r="AE401">
        <f>Datenblatt!$I$37</f>
        <v>75</v>
      </c>
      <c r="AF401" s="7" t="e">
        <f t="shared" si="27"/>
        <v>#DIV/0!</v>
      </c>
    </row>
    <row r="402" spans="11:32" ht="18.75" x14ac:dyDescent="0.3">
      <c r="K402" s="3" t="e">
        <f>IF(AND($C402=13,Datenblatt!M402&lt;Datenblatt!$S$3),0,IF(AND($C402=14,Datenblatt!M402&lt;Datenblatt!$S$4),0,IF(AND($C402=15,Datenblatt!M402&lt;Datenblatt!$S$5),0,IF(AND($C402=16,Datenblatt!M402&lt;Datenblatt!$S$6),0,IF(AND($C402=12,Datenblatt!M402&lt;Datenblatt!$S$7),0,IF(AND($C402=11,Datenblatt!M402&lt;Datenblatt!$S$8),0,IF(AND($C402=13,Datenblatt!M402&gt;Datenblatt!$R$3),100,IF(AND($C402=14,Datenblatt!M402&gt;Datenblatt!$R$4),100,IF(AND($C402=15,Datenblatt!M402&gt;Datenblatt!$R$5),100,IF(AND($C402=16,Datenblatt!M402&gt;Datenblatt!$R$6),100,IF(AND($C402=12,Datenblatt!M402&gt;Datenblatt!$R$7),100,IF(AND($C402=11,Datenblatt!M402&gt;Datenblatt!$R$8),100,IF(Übersicht!$C402=13,Datenblatt!$B$35*Datenblatt!M402^3+Datenblatt!$C$35*Datenblatt!M402^2+Datenblatt!$D$35*Datenblatt!M402+Datenblatt!$E$35,IF(Übersicht!$C402=14,Datenblatt!$B$36*Datenblatt!M402^3+Datenblatt!$C$36*Datenblatt!M402^2+Datenblatt!$D$36*Datenblatt!M402+Datenblatt!$E$36,IF(Übersicht!$C402=15,Datenblatt!$B$37*Datenblatt!M402^3+Datenblatt!$C$37*Datenblatt!M402^2+Datenblatt!$D$37*Datenblatt!M402+Datenblatt!$E$37,IF(Übersicht!$C402=16,Datenblatt!$B$38*Datenblatt!M402^3+Datenblatt!$C$38*Datenblatt!M402^2+Datenblatt!$D$38*Datenblatt!M402+Datenblatt!$E$38,IF(Übersicht!$C402=12,Datenblatt!$B$39*Datenblatt!M402^3+Datenblatt!$C$39*Datenblatt!M402^2+Datenblatt!$D$39*Datenblatt!M402+Datenblatt!$E$39,IF(Übersicht!$C402=11,Datenblatt!$B$40*Datenblatt!M402^3+Datenblatt!$C$40*Datenblatt!M402^2+Datenblatt!$D$40*Datenblatt!M402+Datenblatt!$E$40,0))))))))))))))))))</f>
        <v>#DIV/0!</v>
      </c>
      <c r="L402" s="3"/>
      <c r="M402" t="e">
        <f>IF(AND(Übersicht!$C402=13,Datenblatt!O402&lt;Datenblatt!$Y$3),0,IF(AND(Übersicht!$C402=14,Datenblatt!O402&lt;Datenblatt!$Y$4),0,IF(AND(Übersicht!$C402=15,Datenblatt!O402&lt;Datenblatt!$Y$5),0,IF(AND(Übersicht!$C402=16,Datenblatt!O402&lt;Datenblatt!$Y$6),0,IF(AND(Übersicht!$C402=12,Datenblatt!O402&lt;Datenblatt!$Y$7),0,IF(AND(Übersicht!$C402=11,Datenblatt!O402&lt;Datenblatt!$Y$8),0,IF(AND($C402=13,Datenblatt!O402&gt;Datenblatt!$X$3),100,IF(AND($C402=14,Datenblatt!O402&gt;Datenblatt!$X$4),100,IF(AND($C402=15,Datenblatt!O402&gt;Datenblatt!$X$5),100,IF(AND($C402=16,Datenblatt!O402&gt;Datenblatt!$X$6),100,IF(AND($C402=12,Datenblatt!O402&gt;Datenblatt!$X$7),100,IF(AND($C402=11,Datenblatt!O402&gt;Datenblatt!$X$8),100,IF(Übersicht!$C402=13,Datenblatt!$B$11*Datenblatt!O402^3+Datenblatt!$C$11*Datenblatt!O402^2+Datenblatt!$D$11*Datenblatt!O402+Datenblatt!$E$11,IF(Übersicht!$C402=14,Datenblatt!$B$12*Datenblatt!O402^3+Datenblatt!$C$12*Datenblatt!O402^2+Datenblatt!$D$12*Datenblatt!O402+Datenblatt!$E$12,IF(Übersicht!$C402=15,Datenblatt!$B$13*Datenblatt!O402^3+Datenblatt!$C$13*Datenblatt!O402^2+Datenblatt!$D$13*Datenblatt!O402+Datenblatt!$E$13,IF(Übersicht!$C402=16,Datenblatt!$B$14*Datenblatt!O402^3+Datenblatt!$C$14*Datenblatt!O402^2+Datenblatt!$D$14*Datenblatt!O402+Datenblatt!$E$14,IF(Übersicht!$C402=12,Datenblatt!$B$15*Datenblatt!O402^3+Datenblatt!$C$15*Datenblatt!O402^2+Datenblatt!$D$15*Datenblatt!O402+Datenblatt!$E$15,IF(Übersicht!$C402=11,Datenblatt!$B$16*Datenblatt!O402^3+Datenblatt!$C$16*Datenblatt!O402^2+Datenblatt!$D$16*Datenblatt!O402+Datenblatt!$E$16,0))))))))))))))))))</f>
        <v>#DIV/0!</v>
      </c>
      <c r="N402">
        <f>IF(AND($C402=13,H402&lt;Datenblatt!$AA$3),0,IF(AND($C402=14,H402&lt;Datenblatt!$AA$4),0,IF(AND($C402=15,H402&lt;Datenblatt!$AA$5),0,IF(AND($C402=16,H402&lt;Datenblatt!$AA$6),0,IF(AND($C402=12,H402&lt;Datenblatt!$AA$7),0,IF(AND($C402=11,H402&lt;Datenblatt!$AA$8),0,IF(AND($C402=13,H402&gt;Datenblatt!$Z$3),100,IF(AND($C402=14,H402&gt;Datenblatt!$Z$4),100,IF(AND($C402=15,H402&gt;Datenblatt!$Z$5),100,IF(AND($C402=16,H402&gt;Datenblatt!$Z$6),100,IF(AND($C402=12,H402&gt;Datenblatt!$Z$7),100,IF(AND($C402=11,H402&gt;Datenblatt!$Z$8),100,IF($C402=13,(Datenblatt!$B$19*Übersicht!H402^3)+(Datenblatt!$C$19*Übersicht!H402^2)+(Datenblatt!$D$19*Übersicht!H402)+Datenblatt!$E$19,IF($C402=14,(Datenblatt!$B$20*Übersicht!H402^3)+(Datenblatt!$C$20*Übersicht!H402^2)+(Datenblatt!$D$20*Übersicht!H402)+Datenblatt!$E$20,IF($C402=15,(Datenblatt!$B$21*Übersicht!H402^3)+(Datenblatt!$C$21*Übersicht!H402^2)+(Datenblatt!$D$21*Übersicht!H402)+Datenblatt!$E$21,IF($C402=16,(Datenblatt!$B$22*Übersicht!H402^3)+(Datenblatt!$C$22*Übersicht!H402^2)+(Datenblatt!$D$22*Übersicht!H402)+Datenblatt!$E$22,IF($C402=12,(Datenblatt!$B$23*Übersicht!H402^3)+(Datenblatt!$C$23*Übersicht!H402^2)+(Datenblatt!$D$23*Übersicht!H402)+Datenblatt!$E$23,IF($C402=11,(Datenblatt!$B$24*Übersicht!H402^3)+(Datenblatt!$C$24*Übersicht!H402^2)+(Datenblatt!$D$24*Übersicht!H402)+Datenblatt!$E$24,0))))))))))))))))))</f>
        <v>0</v>
      </c>
      <c r="O402">
        <f>IF(AND(I402="",C402=11),Datenblatt!$I$26,IF(AND(I402="",C402=12),Datenblatt!$I$26,IF(AND(I402="",C402=16),Datenblatt!$I$27,IF(AND(I402="",C402=15),Datenblatt!$I$26,IF(AND(I402="",C402=14),Datenblatt!$I$26,IF(AND(I402="",C402=13),Datenblatt!$I$26,IF(AND($C402=13,I402&gt;Datenblatt!$AC$3),0,IF(AND($C402=14,I402&gt;Datenblatt!$AC$4),0,IF(AND($C402=15,I402&gt;Datenblatt!$AC$5),0,IF(AND($C402=16,I402&gt;Datenblatt!$AC$6),0,IF(AND($C402=12,I402&gt;Datenblatt!$AC$7),0,IF(AND($C402=11,I402&gt;Datenblatt!$AC$8),0,IF(AND($C402=13,I402&lt;Datenblatt!$AB$3),100,IF(AND($C402=14,I402&lt;Datenblatt!$AB$4),100,IF(AND($C402=15,I402&lt;Datenblatt!$AB$5),100,IF(AND($C402=16,I402&lt;Datenblatt!$AB$6),100,IF(AND($C402=12,I402&lt;Datenblatt!$AB$7),100,IF(AND($C402=11,I402&lt;Datenblatt!$AB$8),100,IF($C402=13,(Datenblatt!$B$27*Übersicht!I402^3)+(Datenblatt!$C$27*Übersicht!I402^2)+(Datenblatt!$D$27*Übersicht!I402)+Datenblatt!$E$27,IF($C402=14,(Datenblatt!$B$28*Übersicht!I402^3)+(Datenblatt!$C$28*Übersicht!I402^2)+(Datenblatt!$D$28*Übersicht!I402)+Datenblatt!$E$28,IF($C402=15,(Datenblatt!$B$29*Übersicht!I402^3)+(Datenblatt!$C$29*Übersicht!I402^2)+(Datenblatt!$D$29*Übersicht!I402)+Datenblatt!$E$29,IF($C402=16,(Datenblatt!$B$30*Übersicht!I402^3)+(Datenblatt!$C$30*Übersicht!I402^2)+(Datenblatt!$D$30*Übersicht!I402)+Datenblatt!$E$30,IF($C402=12,(Datenblatt!$B$31*Übersicht!I402^3)+(Datenblatt!$C$31*Übersicht!I402^2)+(Datenblatt!$D$31*Übersicht!I402)+Datenblatt!$E$31,IF($C402=11,(Datenblatt!$B$32*Übersicht!I402^3)+(Datenblatt!$C$32*Übersicht!I402^2)+(Datenblatt!$D$32*Übersicht!I402)+Datenblatt!$E$32,0))))))))))))))))))))))))</f>
        <v>0</v>
      </c>
      <c r="P402">
        <f>IF(AND(I402="",C402=11),Datenblatt!$I$29,IF(AND(I402="",C402=12),Datenblatt!$I$29,IF(AND(I402="",C402=16),Datenblatt!$I$29,IF(AND(I402="",C402=15),Datenblatt!$I$29,IF(AND(I402="",C402=14),Datenblatt!$I$29,IF(AND(I402="",C402=13),Datenblatt!$I$29,IF(AND($C402=13,I402&gt;Datenblatt!$AC$3),0,IF(AND($C402=14,I402&gt;Datenblatt!$AC$4),0,IF(AND($C402=15,I402&gt;Datenblatt!$AC$5),0,IF(AND($C402=16,I402&gt;Datenblatt!$AC$6),0,IF(AND($C402=12,I402&gt;Datenblatt!$AC$7),0,IF(AND($C402=11,I402&gt;Datenblatt!$AC$8),0,IF(AND($C402=13,I402&lt;Datenblatt!$AB$3),100,IF(AND($C402=14,I402&lt;Datenblatt!$AB$4),100,IF(AND($C402=15,I402&lt;Datenblatt!$AB$5),100,IF(AND($C402=16,I402&lt;Datenblatt!$AB$6),100,IF(AND($C402=12,I402&lt;Datenblatt!$AB$7),100,IF(AND($C402=11,I402&lt;Datenblatt!$AB$8),100,IF($C402=13,(Datenblatt!$B$27*Übersicht!I402^3)+(Datenblatt!$C$27*Übersicht!I402^2)+(Datenblatt!$D$27*Übersicht!I402)+Datenblatt!$E$27,IF($C402=14,(Datenblatt!$B$28*Übersicht!I402^3)+(Datenblatt!$C$28*Übersicht!I402^2)+(Datenblatt!$D$28*Übersicht!I402)+Datenblatt!$E$28,IF($C402=15,(Datenblatt!$B$29*Übersicht!I402^3)+(Datenblatt!$C$29*Übersicht!I402^2)+(Datenblatt!$D$29*Übersicht!I402)+Datenblatt!$E$29,IF($C402=16,(Datenblatt!$B$30*Übersicht!I402^3)+(Datenblatt!$C$30*Übersicht!I402^2)+(Datenblatt!$D$30*Übersicht!I402)+Datenblatt!$E$30,IF($C402=12,(Datenblatt!$B$31*Übersicht!I402^3)+(Datenblatt!$C$31*Übersicht!I402^2)+(Datenblatt!$D$31*Übersicht!I402)+Datenblatt!$E$31,IF($C402=11,(Datenblatt!$B$32*Übersicht!I402^3)+(Datenblatt!$C$32*Übersicht!I402^2)+(Datenblatt!$D$32*Übersicht!I402)+Datenblatt!$E$32,0))))))))))))))))))))))))</f>
        <v>0</v>
      </c>
      <c r="Q402" s="2" t="e">
        <f t="shared" si="24"/>
        <v>#DIV/0!</v>
      </c>
      <c r="R402" s="2" t="e">
        <f t="shared" si="25"/>
        <v>#DIV/0!</v>
      </c>
      <c r="T402" s="2"/>
      <c r="U402" s="2">
        <f>Datenblatt!$I$10</f>
        <v>63</v>
      </c>
      <c r="V402" s="2">
        <f>Datenblatt!$I$18</f>
        <v>62</v>
      </c>
      <c r="W402" s="2">
        <f>Datenblatt!$I$26</f>
        <v>56</v>
      </c>
      <c r="X402" s="2">
        <f>Datenblatt!$I$34</f>
        <v>58</v>
      </c>
      <c r="Y402" s="7" t="e">
        <f t="shared" si="26"/>
        <v>#DIV/0!</v>
      </c>
      <c r="AA402" s="2">
        <f>Datenblatt!$I$5</f>
        <v>73</v>
      </c>
      <c r="AB402">
        <f>Datenblatt!$I$13</f>
        <v>80</v>
      </c>
      <c r="AC402">
        <f>Datenblatt!$I$21</f>
        <v>80</v>
      </c>
      <c r="AD402">
        <f>Datenblatt!$I$29</f>
        <v>71</v>
      </c>
      <c r="AE402">
        <f>Datenblatt!$I$37</f>
        <v>75</v>
      </c>
      <c r="AF402" s="7" t="e">
        <f t="shared" si="27"/>
        <v>#DIV/0!</v>
      </c>
    </row>
    <row r="403" spans="11:32" ht="18.75" x14ac:dyDescent="0.3">
      <c r="K403" s="3" t="e">
        <f>IF(AND($C403=13,Datenblatt!M403&lt;Datenblatt!$S$3),0,IF(AND($C403=14,Datenblatt!M403&lt;Datenblatt!$S$4),0,IF(AND($C403=15,Datenblatt!M403&lt;Datenblatt!$S$5),0,IF(AND($C403=16,Datenblatt!M403&lt;Datenblatt!$S$6),0,IF(AND($C403=12,Datenblatt!M403&lt;Datenblatt!$S$7),0,IF(AND($C403=11,Datenblatt!M403&lt;Datenblatt!$S$8),0,IF(AND($C403=13,Datenblatt!M403&gt;Datenblatt!$R$3),100,IF(AND($C403=14,Datenblatt!M403&gt;Datenblatt!$R$4),100,IF(AND($C403=15,Datenblatt!M403&gt;Datenblatt!$R$5),100,IF(AND($C403=16,Datenblatt!M403&gt;Datenblatt!$R$6),100,IF(AND($C403=12,Datenblatt!M403&gt;Datenblatt!$R$7),100,IF(AND($C403=11,Datenblatt!M403&gt;Datenblatt!$R$8),100,IF(Übersicht!$C403=13,Datenblatt!$B$35*Datenblatt!M403^3+Datenblatt!$C$35*Datenblatt!M403^2+Datenblatt!$D$35*Datenblatt!M403+Datenblatt!$E$35,IF(Übersicht!$C403=14,Datenblatt!$B$36*Datenblatt!M403^3+Datenblatt!$C$36*Datenblatt!M403^2+Datenblatt!$D$36*Datenblatt!M403+Datenblatt!$E$36,IF(Übersicht!$C403=15,Datenblatt!$B$37*Datenblatt!M403^3+Datenblatt!$C$37*Datenblatt!M403^2+Datenblatt!$D$37*Datenblatt!M403+Datenblatt!$E$37,IF(Übersicht!$C403=16,Datenblatt!$B$38*Datenblatt!M403^3+Datenblatt!$C$38*Datenblatt!M403^2+Datenblatt!$D$38*Datenblatt!M403+Datenblatt!$E$38,IF(Übersicht!$C403=12,Datenblatt!$B$39*Datenblatt!M403^3+Datenblatt!$C$39*Datenblatt!M403^2+Datenblatt!$D$39*Datenblatt!M403+Datenblatt!$E$39,IF(Übersicht!$C403=11,Datenblatt!$B$40*Datenblatt!M403^3+Datenblatt!$C$40*Datenblatt!M403^2+Datenblatt!$D$40*Datenblatt!M403+Datenblatt!$E$40,0))))))))))))))))))</f>
        <v>#DIV/0!</v>
      </c>
      <c r="L403" s="3"/>
      <c r="M403" t="e">
        <f>IF(AND(Übersicht!$C403=13,Datenblatt!O403&lt;Datenblatt!$Y$3),0,IF(AND(Übersicht!$C403=14,Datenblatt!O403&lt;Datenblatt!$Y$4),0,IF(AND(Übersicht!$C403=15,Datenblatt!O403&lt;Datenblatt!$Y$5),0,IF(AND(Übersicht!$C403=16,Datenblatt!O403&lt;Datenblatt!$Y$6),0,IF(AND(Übersicht!$C403=12,Datenblatt!O403&lt;Datenblatt!$Y$7),0,IF(AND(Übersicht!$C403=11,Datenblatt!O403&lt;Datenblatt!$Y$8),0,IF(AND($C403=13,Datenblatt!O403&gt;Datenblatt!$X$3),100,IF(AND($C403=14,Datenblatt!O403&gt;Datenblatt!$X$4),100,IF(AND($C403=15,Datenblatt!O403&gt;Datenblatt!$X$5),100,IF(AND($C403=16,Datenblatt!O403&gt;Datenblatt!$X$6),100,IF(AND($C403=12,Datenblatt!O403&gt;Datenblatt!$X$7),100,IF(AND($C403=11,Datenblatt!O403&gt;Datenblatt!$X$8),100,IF(Übersicht!$C403=13,Datenblatt!$B$11*Datenblatt!O403^3+Datenblatt!$C$11*Datenblatt!O403^2+Datenblatt!$D$11*Datenblatt!O403+Datenblatt!$E$11,IF(Übersicht!$C403=14,Datenblatt!$B$12*Datenblatt!O403^3+Datenblatt!$C$12*Datenblatt!O403^2+Datenblatt!$D$12*Datenblatt!O403+Datenblatt!$E$12,IF(Übersicht!$C403=15,Datenblatt!$B$13*Datenblatt!O403^3+Datenblatt!$C$13*Datenblatt!O403^2+Datenblatt!$D$13*Datenblatt!O403+Datenblatt!$E$13,IF(Übersicht!$C403=16,Datenblatt!$B$14*Datenblatt!O403^3+Datenblatt!$C$14*Datenblatt!O403^2+Datenblatt!$D$14*Datenblatt!O403+Datenblatt!$E$14,IF(Übersicht!$C403=12,Datenblatt!$B$15*Datenblatt!O403^3+Datenblatt!$C$15*Datenblatt!O403^2+Datenblatt!$D$15*Datenblatt!O403+Datenblatt!$E$15,IF(Übersicht!$C403=11,Datenblatt!$B$16*Datenblatt!O403^3+Datenblatt!$C$16*Datenblatt!O403^2+Datenblatt!$D$16*Datenblatt!O403+Datenblatt!$E$16,0))))))))))))))))))</f>
        <v>#DIV/0!</v>
      </c>
      <c r="N403">
        <f>IF(AND($C403=13,H403&lt;Datenblatt!$AA$3),0,IF(AND($C403=14,H403&lt;Datenblatt!$AA$4),0,IF(AND($C403=15,H403&lt;Datenblatt!$AA$5),0,IF(AND($C403=16,H403&lt;Datenblatt!$AA$6),0,IF(AND($C403=12,H403&lt;Datenblatt!$AA$7),0,IF(AND($C403=11,H403&lt;Datenblatt!$AA$8),0,IF(AND($C403=13,H403&gt;Datenblatt!$Z$3),100,IF(AND($C403=14,H403&gt;Datenblatt!$Z$4),100,IF(AND($C403=15,H403&gt;Datenblatt!$Z$5),100,IF(AND($C403=16,H403&gt;Datenblatt!$Z$6),100,IF(AND($C403=12,H403&gt;Datenblatt!$Z$7),100,IF(AND($C403=11,H403&gt;Datenblatt!$Z$8),100,IF($C403=13,(Datenblatt!$B$19*Übersicht!H403^3)+(Datenblatt!$C$19*Übersicht!H403^2)+(Datenblatt!$D$19*Übersicht!H403)+Datenblatt!$E$19,IF($C403=14,(Datenblatt!$B$20*Übersicht!H403^3)+(Datenblatt!$C$20*Übersicht!H403^2)+(Datenblatt!$D$20*Übersicht!H403)+Datenblatt!$E$20,IF($C403=15,(Datenblatt!$B$21*Übersicht!H403^3)+(Datenblatt!$C$21*Übersicht!H403^2)+(Datenblatt!$D$21*Übersicht!H403)+Datenblatt!$E$21,IF($C403=16,(Datenblatt!$B$22*Übersicht!H403^3)+(Datenblatt!$C$22*Übersicht!H403^2)+(Datenblatt!$D$22*Übersicht!H403)+Datenblatt!$E$22,IF($C403=12,(Datenblatt!$B$23*Übersicht!H403^3)+(Datenblatt!$C$23*Übersicht!H403^2)+(Datenblatt!$D$23*Übersicht!H403)+Datenblatt!$E$23,IF($C403=11,(Datenblatt!$B$24*Übersicht!H403^3)+(Datenblatt!$C$24*Übersicht!H403^2)+(Datenblatt!$D$24*Übersicht!H403)+Datenblatt!$E$24,0))))))))))))))))))</f>
        <v>0</v>
      </c>
      <c r="O403">
        <f>IF(AND(I403="",C403=11),Datenblatt!$I$26,IF(AND(I403="",C403=12),Datenblatt!$I$26,IF(AND(I403="",C403=16),Datenblatt!$I$27,IF(AND(I403="",C403=15),Datenblatt!$I$26,IF(AND(I403="",C403=14),Datenblatt!$I$26,IF(AND(I403="",C403=13),Datenblatt!$I$26,IF(AND($C403=13,I403&gt;Datenblatt!$AC$3),0,IF(AND($C403=14,I403&gt;Datenblatt!$AC$4),0,IF(AND($C403=15,I403&gt;Datenblatt!$AC$5),0,IF(AND($C403=16,I403&gt;Datenblatt!$AC$6),0,IF(AND($C403=12,I403&gt;Datenblatt!$AC$7),0,IF(AND($C403=11,I403&gt;Datenblatt!$AC$8),0,IF(AND($C403=13,I403&lt;Datenblatt!$AB$3),100,IF(AND($C403=14,I403&lt;Datenblatt!$AB$4),100,IF(AND($C403=15,I403&lt;Datenblatt!$AB$5),100,IF(AND($C403=16,I403&lt;Datenblatt!$AB$6),100,IF(AND($C403=12,I403&lt;Datenblatt!$AB$7),100,IF(AND($C403=11,I403&lt;Datenblatt!$AB$8),100,IF($C403=13,(Datenblatt!$B$27*Übersicht!I403^3)+(Datenblatt!$C$27*Übersicht!I403^2)+(Datenblatt!$D$27*Übersicht!I403)+Datenblatt!$E$27,IF($C403=14,(Datenblatt!$B$28*Übersicht!I403^3)+(Datenblatt!$C$28*Übersicht!I403^2)+(Datenblatt!$D$28*Übersicht!I403)+Datenblatt!$E$28,IF($C403=15,(Datenblatt!$B$29*Übersicht!I403^3)+(Datenblatt!$C$29*Übersicht!I403^2)+(Datenblatt!$D$29*Übersicht!I403)+Datenblatt!$E$29,IF($C403=16,(Datenblatt!$B$30*Übersicht!I403^3)+(Datenblatt!$C$30*Übersicht!I403^2)+(Datenblatt!$D$30*Übersicht!I403)+Datenblatt!$E$30,IF($C403=12,(Datenblatt!$B$31*Übersicht!I403^3)+(Datenblatt!$C$31*Übersicht!I403^2)+(Datenblatt!$D$31*Übersicht!I403)+Datenblatt!$E$31,IF($C403=11,(Datenblatt!$B$32*Übersicht!I403^3)+(Datenblatt!$C$32*Übersicht!I403^2)+(Datenblatt!$D$32*Übersicht!I403)+Datenblatt!$E$32,0))))))))))))))))))))))))</f>
        <v>0</v>
      </c>
      <c r="P403">
        <f>IF(AND(I403="",C403=11),Datenblatt!$I$29,IF(AND(I403="",C403=12),Datenblatt!$I$29,IF(AND(I403="",C403=16),Datenblatt!$I$29,IF(AND(I403="",C403=15),Datenblatt!$I$29,IF(AND(I403="",C403=14),Datenblatt!$I$29,IF(AND(I403="",C403=13),Datenblatt!$I$29,IF(AND($C403=13,I403&gt;Datenblatt!$AC$3),0,IF(AND($C403=14,I403&gt;Datenblatt!$AC$4),0,IF(AND($C403=15,I403&gt;Datenblatt!$AC$5),0,IF(AND($C403=16,I403&gt;Datenblatt!$AC$6),0,IF(AND($C403=12,I403&gt;Datenblatt!$AC$7),0,IF(AND($C403=11,I403&gt;Datenblatt!$AC$8),0,IF(AND($C403=13,I403&lt;Datenblatt!$AB$3),100,IF(AND($C403=14,I403&lt;Datenblatt!$AB$4),100,IF(AND($C403=15,I403&lt;Datenblatt!$AB$5),100,IF(AND($C403=16,I403&lt;Datenblatt!$AB$6),100,IF(AND($C403=12,I403&lt;Datenblatt!$AB$7),100,IF(AND($C403=11,I403&lt;Datenblatt!$AB$8),100,IF($C403=13,(Datenblatt!$B$27*Übersicht!I403^3)+(Datenblatt!$C$27*Übersicht!I403^2)+(Datenblatt!$D$27*Übersicht!I403)+Datenblatt!$E$27,IF($C403=14,(Datenblatt!$B$28*Übersicht!I403^3)+(Datenblatt!$C$28*Übersicht!I403^2)+(Datenblatt!$D$28*Übersicht!I403)+Datenblatt!$E$28,IF($C403=15,(Datenblatt!$B$29*Übersicht!I403^3)+(Datenblatt!$C$29*Übersicht!I403^2)+(Datenblatt!$D$29*Übersicht!I403)+Datenblatt!$E$29,IF($C403=16,(Datenblatt!$B$30*Übersicht!I403^3)+(Datenblatt!$C$30*Übersicht!I403^2)+(Datenblatt!$D$30*Übersicht!I403)+Datenblatt!$E$30,IF($C403=12,(Datenblatt!$B$31*Übersicht!I403^3)+(Datenblatt!$C$31*Übersicht!I403^2)+(Datenblatt!$D$31*Übersicht!I403)+Datenblatt!$E$31,IF($C403=11,(Datenblatt!$B$32*Übersicht!I403^3)+(Datenblatt!$C$32*Übersicht!I403^2)+(Datenblatt!$D$32*Übersicht!I403)+Datenblatt!$E$32,0))))))))))))))))))))))))</f>
        <v>0</v>
      </c>
      <c r="Q403" s="2" t="e">
        <f t="shared" si="24"/>
        <v>#DIV/0!</v>
      </c>
      <c r="R403" s="2" t="e">
        <f t="shared" si="25"/>
        <v>#DIV/0!</v>
      </c>
      <c r="T403" s="2"/>
      <c r="U403" s="2">
        <f>Datenblatt!$I$10</f>
        <v>63</v>
      </c>
      <c r="V403" s="2">
        <f>Datenblatt!$I$18</f>
        <v>62</v>
      </c>
      <c r="W403" s="2">
        <f>Datenblatt!$I$26</f>
        <v>56</v>
      </c>
      <c r="X403" s="2">
        <f>Datenblatt!$I$34</f>
        <v>58</v>
      </c>
      <c r="Y403" s="7" t="e">
        <f t="shared" si="26"/>
        <v>#DIV/0!</v>
      </c>
      <c r="AA403" s="2">
        <f>Datenblatt!$I$5</f>
        <v>73</v>
      </c>
      <c r="AB403">
        <f>Datenblatt!$I$13</f>
        <v>80</v>
      </c>
      <c r="AC403">
        <f>Datenblatt!$I$21</f>
        <v>80</v>
      </c>
      <c r="AD403">
        <f>Datenblatt!$I$29</f>
        <v>71</v>
      </c>
      <c r="AE403">
        <f>Datenblatt!$I$37</f>
        <v>75</v>
      </c>
      <c r="AF403" s="7" t="e">
        <f t="shared" si="27"/>
        <v>#DIV/0!</v>
      </c>
    </row>
    <row r="404" spans="11:32" ht="18.75" x14ac:dyDescent="0.3">
      <c r="K404" s="3" t="e">
        <f>IF(AND($C404=13,Datenblatt!M404&lt;Datenblatt!$S$3),0,IF(AND($C404=14,Datenblatt!M404&lt;Datenblatt!$S$4),0,IF(AND($C404=15,Datenblatt!M404&lt;Datenblatt!$S$5),0,IF(AND($C404=16,Datenblatt!M404&lt;Datenblatt!$S$6),0,IF(AND($C404=12,Datenblatt!M404&lt;Datenblatt!$S$7),0,IF(AND($C404=11,Datenblatt!M404&lt;Datenblatt!$S$8),0,IF(AND($C404=13,Datenblatt!M404&gt;Datenblatt!$R$3),100,IF(AND($C404=14,Datenblatt!M404&gt;Datenblatt!$R$4),100,IF(AND($C404=15,Datenblatt!M404&gt;Datenblatt!$R$5),100,IF(AND($C404=16,Datenblatt!M404&gt;Datenblatt!$R$6),100,IF(AND($C404=12,Datenblatt!M404&gt;Datenblatt!$R$7),100,IF(AND($C404=11,Datenblatt!M404&gt;Datenblatt!$R$8),100,IF(Übersicht!$C404=13,Datenblatt!$B$35*Datenblatt!M404^3+Datenblatt!$C$35*Datenblatt!M404^2+Datenblatt!$D$35*Datenblatt!M404+Datenblatt!$E$35,IF(Übersicht!$C404=14,Datenblatt!$B$36*Datenblatt!M404^3+Datenblatt!$C$36*Datenblatt!M404^2+Datenblatt!$D$36*Datenblatt!M404+Datenblatt!$E$36,IF(Übersicht!$C404=15,Datenblatt!$B$37*Datenblatt!M404^3+Datenblatt!$C$37*Datenblatt!M404^2+Datenblatt!$D$37*Datenblatt!M404+Datenblatt!$E$37,IF(Übersicht!$C404=16,Datenblatt!$B$38*Datenblatt!M404^3+Datenblatt!$C$38*Datenblatt!M404^2+Datenblatt!$D$38*Datenblatt!M404+Datenblatt!$E$38,IF(Übersicht!$C404=12,Datenblatt!$B$39*Datenblatt!M404^3+Datenblatt!$C$39*Datenblatt!M404^2+Datenblatt!$D$39*Datenblatt!M404+Datenblatt!$E$39,IF(Übersicht!$C404=11,Datenblatt!$B$40*Datenblatt!M404^3+Datenblatt!$C$40*Datenblatt!M404^2+Datenblatt!$D$40*Datenblatt!M404+Datenblatt!$E$40,0))))))))))))))))))</f>
        <v>#DIV/0!</v>
      </c>
      <c r="L404" s="3"/>
      <c r="M404" t="e">
        <f>IF(AND(Übersicht!$C404=13,Datenblatt!O404&lt;Datenblatt!$Y$3),0,IF(AND(Übersicht!$C404=14,Datenblatt!O404&lt;Datenblatt!$Y$4),0,IF(AND(Übersicht!$C404=15,Datenblatt!O404&lt;Datenblatt!$Y$5),0,IF(AND(Übersicht!$C404=16,Datenblatt!O404&lt;Datenblatt!$Y$6),0,IF(AND(Übersicht!$C404=12,Datenblatt!O404&lt;Datenblatt!$Y$7),0,IF(AND(Übersicht!$C404=11,Datenblatt!O404&lt;Datenblatt!$Y$8),0,IF(AND($C404=13,Datenblatt!O404&gt;Datenblatt!$X$3),100,IF(AND($C404=14,Datenblatt!O404&gt;Datenblatt!$X$4),100,IF(AND($C404=15,Datenblatt!O404&gt;Datenblatt!$X$5),100,IF(AND($C404=16,Datenblatt!O404&gt;Datenblatt!$X$6),100,IF(AND($C404=12,Datenblatt!O404&gt;Datenblatt!$X$7),100,IF(AND($C404=11,Datenblatt!O404&gt;Datenblatt!$X$8),100,IF(Übersicht!$C404=13,Datenblatt!$B$11*Datenblatt!O404^3+Datenblatt!$C$11*Datenblatt!O404^2+Datenblatt!$D$11*Datenblatt!O404+Datenblatt!$E$11,IF(Übersicht!$C404=14,Datenblatt!$B$12*Datenblatt!O404^3+Datenblatt!$C$12*Datenblatt!O404^2+Datenblatt!$D$12*Datenblatt!O404+Datenblatt!$E$12,IF(Übersicht!$C404=15,Datenblatt!$B$13*Datenblatt!O404^3+Datenblatt!$C$13*Datenblatt!O404^2+Datenblatt!$D$13*Datenblatt!O404+Datenblatt!$E$13,IF(Übersicht!$C404=16,Datenblatt!$B$14*Datenblatt!O404^3+Datenblatt!$C$14*Datenblatt!O404^2+Datenblatt!$D$14*Datenblatt!O404+Datenblatt!$E$14,IF(Übersicht!$C404=12,Datenblatt!$B$15*Datenblatt!O404^3+Datenblatt!$C$15*Datenblatt!O404^2+Datenblatt!$D$15*Datenblatt!O404+Datenblatt!$E$15,IF(Übersicht!$C404=11,Datenblatt!$B$16*Datenblatt!O404^3+Datenblatt!$C$16*Datenblatt!O404^2+Datenblatt!$D$16*Datenblatt!O404+Datenblatt!$E$16,0))))))))))))))))))</f>
        <v>#DIV/0!</v>
      </c>
      <c r="N404">
        <f>IF(AND($C404=13,H404&lt;Datenblatt!$AA$3),0,IF(AND($C404=14,H404&lt;Datenblatt!$AA$4),0,IF(AND($C404=15,H404&lt;Datenblatt!$AA$5),0,IF(AND($C404=16,H404&lt;Datenblatt!$AA$6),0,IF(AND($C404=12,H404&lt;Datenblatt!$AA$7),0,IF(AND($C404=11,H404&lt;Datenblatt!$AA$8),0,IF(AND($C404=13,H404&gt;Datenblatt!$Z$3),100,IF(AND($C404=14,H404&gt;Datenblatt!$Z$4),100,IF(AND($C404=15,H404&gt;Datenblatt!$Z$5),100,IF(AND($C404=16,H404&gt;Datenblatt!$Z$6),100,IF(AND($C404=12,H404&gt;Datenblatt!$Z$7),100,IF(AND($C404=11,H404&gt;Datenblatt!$Z$8),100,IF($C404=13,(Datenblatt!$B$19*Übersicht!H404^3)+(Datenblatt!$C$19*Übersicht!H404^2)+(Datenblatt!$D$19*Übersicht!H404)+Datenblatt!$E$19,IF($C404=14,(Datenblatt!$B$20*Übersicht!H404^3)+(Datenblatt!$C$20*Übersicht!H404^2)+(Datenblatt!$D$20*Übersicht!H404)+Datenblatt!$E$20,IF($C404=15,(Datenblatt!$B$21*Übersicht!H404^3)+(Datenblatt!$C$21*Übersicht!H404^2)+(Datenblatt!$D$21*Übersicht!H404)+Datenblatt!$E$21,IF($C404=16,(Datenblatt!$B$22*Übersicht!H404^3)+(Datenblatt!$C$22*Übersicht!H404^2)+(Datenblatt!$D$22*Übersicht!H404)+Datenblatt!$E$22,IF($C404=12,(Datenblatt!$B$23*Übersicht!H404^3)+(Datenblatt!$C$23*Übersicht!H404^2)+(Datenblatt!$D$23*Übersicht!H404)+Datenblatt!$E$23,IF($C404=11,(Datenblatt!$B$24*Übersicht!H404^3)+(Datenblatt!$C$24*Übersicht!H404^2)+(Datenblatt!$D$24*Übersicht!H404)+Datenblatt!$E$24,0))))))))))))))))))</f>
        <v>0</v>
      </c>
      <c r="O404">
        <f>IF(AND(I404="",C404=11),Datenblatt!$I$26,IF(AND(I404="",C404=12),Datenblatt!$I$26,IF(AND(I404="",C404=16),Datenblatt!$I$27,IF(AND(I404="",C404=15),Datenblatt!$I$26,IF(AND(I404="",C404=14),Datenblatt!$I$26,IF(AND(I404="",C404=13),Datenblatt!$I$26,IF(AND($C404=13,I404&gt;Datenblatt!$AC$3),0,IF(AND($C404=14,I404&gt;Datenblatt!$AC$4),0,IF(AND($C404=15,I404&gt;Datenblatt!$AC$5),0,IF(AND($C404=16,I404&gt;Datenblatt!$AC$6),0,IF(AND($C404=12,I404&gt;Datenblatt!$AC$7),0,IF(AND($C404=11,I404&gt;Datenblatt!$AC$8),0,IF(AND($C404=13,I404&lt;Datenblatt!$AB$3),100,IF(AND($C404=14,I404&lt;Datenblatt!$AB$4),100,IF(AND($C404=15,I404&lt;Datenblatt!$AB$5),100,IF(AND($C404=16,I404&lt;Datenblatt!$AB$6),100,IF(AND($C404=12,I404&lt;Datenblatt!$AB$7),100,IF(AND($C404=11,I404&lt;Datenblatt!$AB$8),100,IF($C404=13,(Datenblatt!$B$27*Übersicht!I404^3)+(Datenblatt!$C$27*Übersicht!I404^2)+(Datenblatt!$D$27*Übersicht!I404)+Datenblatt!$E$27,IF($C404=14,(Datenblatt!$B$28*Übersicht!I404^3)+(Datenblatt!$C$28*Übersicht!I404^2)+(Datenblatt!$D$28*Übersicht!I404)+Datenblatt!$E$28,IF($C404=15,(Datenblatt!$B$29*Übersicht!I404^3)+(Datenblatt!$C$29*Übersicht!I404^2)+(Datenblatt!$D$29*Übersicht!I404)+Datenblatt!$E$29,IF($C404=16,(Datenblatt!$B$30*Übersicht!I404^3)+(Datenblatt!$C$30*Übersicht!I404^2)+(Datenblatt!$D$30*Übersicht!I404)+Datenblatt!$E$30,IF($C404=12,(Datenblatt!$B$31*Übersicht!I404^3)+(Datenblatt!$C$31*Übersicht!I404^2)+(Datenblatt!$D$31*Übersicht!I404)+Datenblatt!$E$31,IF($C404=11,(Datenblatt!$B$32*Übersicht!I404^3)+(Datenblatt!$C$32*Übersicht!I404^2)+(Datenblatt!$D$32*Übersicht!I404)+Datenblatt!$E$32,0))))))))))))))))))))))))</f>
        <v>0</v>
      </c>
      <c r="P404">
        <f>IF(AND(I404="",C404=11),Datenblatt!$I$29,IF(AND(I404="",C404=12),Datenblatt!$I$29,IF(AND(I404="",C404=16),Datenblatt!$I$29,IF(AND(I404="",C404=15),Datenblatt!$I$29,IF(AND(I404="",C404=14),Datenblatt!$I$29,IF(AND(I404="",C404=13),Datenblatt!$I$29,IF(AND($C404=13,I404&gt;Datenblatt!$AC$3),0,IF(AND($C404=14,I404&gt;Datenblatt!$AC$4),0,IF(AND($C404=15,I404&gt;Datenblatt!$AC$5),0,IF(AND($C404=16,I404&gt;Datenblatt!$AC$6),0,IF(AND($C404=12,I404&gt;Datenblatt!$AC$7),0,IF(AND($C404=11,I404&gt;Datenblatt!$AC$8),0,IF(AND($C404=13,I404&lt;Datenblatt!$AB$3),100,IF(AND($C404=14,I404&lt;Datenblatt!$AB$4),100,IF(AND($C404=15,I404&lt;Datenblatt!$AB$5),100,IF(AND($C404=16,I404&lt;Datenblatt!$AB$6),100,IF(AND($C404=12,I404&lt;Datenblatt!$AB$7),100,IF(AND($C404=11,I404&lt;Datenblatt!$AB$8),100,IF($C404=13,(Datenblatt!$B$27*Übersicht!I404^3)+(Datenblatt!$C$27*Übersicht!I404^2)+(Datenblatt!$D$27*Übersicht!I404)+Datenblatt!$E$27,IF($C404=14,(Datenblatt!$B$28*Übersicht!I404^3)+(Datenblatt!$C$28*Übersicht!I404^2)+(Datenblatt!$D$28*Übersicht!I404)+Datenblatt!$E$28,IF($C404=15,(Datenblatt!$B$29*Übersicht!I404^3)+(Datenblatt!$C$29*Übersicht!I404^2)+(Datenblatt!$D$29*Übersicht!I404)+Datenblatt!$E$29,IF($C404=16,(Datenblatt!$B$30*Übersicht!I404^3)+(Datenblatt!$C$30*Übersicht!I404^2)+(Datenblatt!$D$30*Übersicht!I404)+Datenblatt!$E$30,IF($C404=12,(Datenblatt!$B$31*Übersicht!I404^3)+(Datenblatt!$C$31*Übersicht!I404^2)+(Datenblatt!$D$31*Übersicht!I404)+Datenblatt!$E$31,IF($C404=11,(Datenblatt!$B$32*Übersicht!I404^3)+(Datenblatt!$C$32*Übersicht!I404^2)+(Datenblatt!$D$32*Übersicht!I404)+Datenblatt!$E$32,0))))))))))))))))))))))))</f>
        <v>0</v>
      </c>
      <c r="Q404" s="2" t="e">
        <f t="shared" si="24"/>
        <v>#DIV/0!</v>
      </c>
      <c r="R404" s="2" t="e">
        <f t="shared" si="25"/>
        <v>#DIV/0!</v>
      </c>
      <c r="T404" s="2"/>
      <c r="U404" s="2">
        <f>Datenblatt!$I$10</f>
        <v>63</v>
      </c>
      <c r="V404" s="2">
        <f>Datenblatt!$I$18</f>
        <v>62</v>
      </c>
      <c r="W404" s="2">
        <f>Datenblatt!$I$26</f>
        <v>56</v>
      </c>
      <c r="X404" s="2">
        <f>Datenblatt!$I$34</f>
        <v>58</v>
      </c>
      <c r="Y404" s="7" t="e">
        <f t="shared" si="26"/>
        <v>#DIV/0!</v>
      </c>
      <c r="AA404" s="2">
        <f>Datenblatt!$I$5</f>
        <v>73</v>
      </c>
      <c r="AB404">
        <f>Datenblatt!$I$13</f>
        <v>80</v>
      </c>
      <c r="AC404">
        <f>Datenblatt!$I$21</f>
        <v>80</v>
      </c>
      <c r="AD404">
        <f>Datenblatt!$I$29</f>
        <v>71</v>
      </c>
      <c r="AE404">
        <f>Datenblatt!$I$37</f>
        <v>75</v>
      </c>
      <c r="AF404" s="7" t="e">
        <f t="shared" si="27"/>
        <v>#DIV/0!</v>
      </c>
    </row>
    <row r="405" spans="11:32" ht="18.75" x14ac:dyDescent="0.3">
      <c r="K405" s="3" t="e">
        <f>IF(AND($C405=13,Datenblatt!M405&lt;Datenblatt!$S$3),0,IF(AND($C405=14,Datenblatt!M405&lt;Datenblatt!$S$4),0,IF(AND($C405=15,Datenblatt!M405&lt;Datenblatt!$S$5),0,IF(AND($C405=16,Datenblatt!M405&lt;Datenblatt!$S$6),0,IF(AND($C405=12,Datenblatt!M405&lt;Datenblatt!$S$7),0,IF(AND($C405=11,Datenblatt!M405&lt;Datenblatt!$S$8),0,IF(AND($C405=13,Datenblatt!M405&gt;Datenblatt!$R$3),100,IF(AND($C405=14,Datenblatt!M405&gt;Datenblatt!$R$4),100,IF(AND($C405=15,Datenblatt!M405&gt;Datenblatt!$R$5),100,IF(AND($C405=16,Datenblatt!M405&gt;Datenblatt!$R$6),100,IF(AND($C405=12,Datenblatt!M405&gt;Datenblatt!$R$7),100,IF(AND($C405=11,Datenblatt!M405&gt;Datenblatt!$R$8),100,IF(Übersicht!$C405=13,Datenblatt!$B$35*Datenblatt!M405^3+Datenblatt!$C$35*Datenblatt!M405^2+Datenblatt!$D$35*Datenblatt!M405+Datenblatt!$E$35,IF(Übersicht!$C405=14,Datenblatt!$B$36*Datenblatt!M405^3+Datenblatt!$C$36*Datenblatt!M405^2+Datenblatt!$D$36*Datenblatt!M405+Datenblatt!$E$36,IF(Übersicht!$C405=15,Datenblatt!$B$37*Datenblatt!M405^3+Datenblatt!$C$37*Datenblatt!M405^2+Datenblatt!$D$37*Datenblatt!M405+Datenblatt!$E$37,IF(Übersicht!$C405=16,Datenblatt!$B$38*Datenblatt!M405^3+Datenblatt!$C$38*Datenblatt!M405^2+Datenblatt!$D$38*Datenblatt!M405+Datenblatt!$E$38,IF(Übersicht!$C405=12,Datenblatt!$B$39*Datenblatt!M405^3+Datenblatt!$C$39*Datenblatt!M405^2+Datenblatt!$D$39*Datenblatt!M405+Datenblatt!$E$39,IF(Übersicht!$C405=11,Datenblatt!$B$40*Datenblatt!M405^3+Datenblatt!$C$40*Datenblatt!M405^2+Datenblatt!$D$40*Datenblatt!M405+Datenblatt!$E$40,0))))))))))))))))))</f>
        <v>#DIV/0!</v>
      </c>
      <c r="L405" s="3"/>
      <c r="M405" t="e">
        <f>IF(AND(Übersicht!$C405=13,Datenblatt!O405&lt;Datenblatt!$Y$3),0,IF(AND(Übersicht!$C405=14,Datenblatt!O405&lt;Datenblatt!$Y$4),0,IF(AND(Übersicht!$C405=15,Datenblatt!O405&lt;Datenblatt!$Y$5),0,IF(AND(Übersicht!$C405=16,Datenblatt!O405&lt;Datenblatt!$Y$6),0,IF(AND(Übersicht!$C405=12,Datenblatt!O405&lt;Datenblatt!$Y$7),0,IF(AND(Übersicht!$C405=11,Datenblatt!O405&lt;Datenblatt!$Y$8),0,IF(AND($C405=13,Datenblatt!O405&gt;Datenblatt!$X$3),100,IF(AND($C405=14,Datenblatt!O405&gt;Datenblatt!$X$4),100,IF(AND($C405=15,Datenblatt!O405&gt;Datenblatt!$X$5),100,IF(AND($C405=16,Datenblatt!O405&gt;Datenblatt!$X$6),100,IF(AND($C405=12,Datenblatt!O405&gt;Datenblatt!$X$7),100,IF(AND($C405=11,Datenblatt!O405&gt;Datenblatt!$X$8),100,IF(Übersicht!$C405=13,Datenblatt!$B$11*Datenblatt!O405^3+Datenblatt!$C$11*Datenblatt!O405^2+Datenblatt!$D$11*Datenblatt!O405+Datenblatt!$E$11,IF(Übersicht!$C405=14,Datenblatt!$B$12*Datenblatt!O405^3+Datenblatt!$C$12*Datenblatt!O405^2+Datenblatt!$D$12*Datenblatt!O405+Datenblatt!$E$12,IF(Übersicht!$C405=15,Datenblatt!$B$13*Datenblatt!O405^3+Datenblatt!$C$13*Datenblatt!O405^2+Datenblatt!$D$13*Datenblatt!O405+Datenblatt!$E$13,IF(Übersicht!$C405=16,Datenblatt!$B$14*Datenblatt!O405^3+Datenblatt!$C$14*Datenblatt!O405^2+Datenblatt!$D$14*Datenblatt!O405+Datenblatt!$E$14,IF(Übersicht!$C405=12,Datenblatt!$B$15*Datenblatt!O405^3+Datenblatt!$C$15*Datenblatt!O405^2+Datenblatt!$D$15*Datenblatt!O405+Datenblatt!$E$15,IF(Übersicht!$C405=11,Datenblatt!$B$16*Datenblatt!O405^3+Datenblatt!$C$16*Datenblatt!O405^2+Datenblatt!$D$16*Datenblatt!O405+Datenblatt!$E$16,0))))))))))))))))))</f>
        <v>#DIV/0!</v>
      </c>
      <c r="N405">
        <f>IF(AND($C405=13,H405&lt;Datenblatt!$AA$3),0,IF(AND($C405=14,H405&lt;Datenblatt!$AA$4),0,IF(AND($C405=15,H405&lt;Datenblatt!$AA$5),0,IF(AND($C405=16,H405&lt;Datenblatt!$AA$6),0,IF(AND($C405=12,H405&lt;Datenblatt!$AA$7),0,IF(AND($C405=11,H405&lt;Datenblatt!$AA$8),0,IF(AND($C405=13,H405&gt;Datenblatt!$Z$3),100,IF(AND($C405=14,H405&gt;Datenblatt!$Z$4),100,IF(AND($C405=15,H405&gt;Datenblatt!$Z$5),100,IF(AND($C405=16,H405&gt;Datenblatt!$Z$6),100,IF(AND($C405=12,H405&gt;Datenblatt!$Z$7),100,IF(AND($C405=11,H405&gt;Datenblatt!$Z$8),100,IF($C405=13,(Datenblatt!$B$19*Übersicht!H405^3)+(Datenblatt!$C$19*Übersicht!H405^2)+(Datenblatt!$D$19*Übersicht!H405)+Datenblatt!$E$19,IF($C405=14,(Datenblatt!$B$20*Übersicht!H405^3)+(Datenblatt!$C$20*Übersicht!H405^2)+(Datenblatt!$D$20*Übersicht!H405)+Datenblatt!$E$20,IF($C405=15,(Datenblatt!$B$21*Übersicht!H405^3)+(Datenblatt!$C$21*Übersicht!H405^2)+(Datenblatt!$D$21*Übersicht!H405)+Datenblatt!$E$21,IF($C405=16,(Datenblatt!$B$22*Übersicht!H405^3)+(Datenblatt!$C$22*Übersicht!H405^2)+(Datenblatt!$D$22*Übersicht!H405)+Datenblatt!$E$22,IF($C405=12,(Datenblatt!$B$23*Übersicht!H405^3)+(Datenblatt!$C$23*Übersicht!H405^2)+(Datenblatt!$D$23*Übersicht!H405)+Datenblatt!$E$23,IF($C405=11,(Datenblatt!$B$24*Übersicht!H405^3)+(Datenblatt!$C$24*Übersicht!H405^2)+(Datenblatt!$D$24*Übersicht!H405)+Datenblatt!$E$24,0))))))))))))))))))</f>
        <v>0</v>
      </c>
      <c r="O405">
        <f>IF(AND(I405="",C405=11),Datenblatt!$I$26,IF(AND(I405="",C405=12),Datenblatt!$I$26,IF(AND(I405="",C405=16),Datenblatt!$I$27,IF(AND(I405="",C405=15),Datenblatt!$I$26,IF(AND(I405="",C405=14),Datenblatt!$I$26,IF(AND(I405="",C405=13),Datenblatt!$I$26,IF(AND($C405=13,I405&gt;Datenblatt!$AC$3),0,IF(AND($C405=14,I405&gt;Datenblatt!$AC$4),0,IF(AND($C405=15,I405&gt;Datenblatt!$AC$5),0,IF(AND($C405=16,I405&gt;Datenblatt!$AC$6),0,IF(AND($C405=12,I405&gt;Datenblatt!$AC$7),0,IF(AND($C405=11,I405&gt;Datenblatt!$AC$8),0,IF(AND($C405=13,I405&lt;Datenblatt!$AB$3),100,IF(AND($C405=14,I405&lt;Datenblatt!$AB$4),100,IF(AND($C405=15,I405&lt;Datenblatt!$AB$5),100,IF(AND($C405=16,I405&lt;Datenblatt!$AB$6),100,IF(AND($C405=12,I405&lt;Datenblatt!$AB$7),100,IF(AND($C405=11,I405&lt;Datenblatt!$AB$8),100,IF($C405=13,(Datenblatt!$B$27*Übersicht!I405^3)+(Datenblatt!$C$27*Übersicht!I405^2)+(Datenblatt!$D$27*Übersicht!I405)+Datenblatt!$E$27,IF($C405=14,(Datenblatt!$B$28*Übersicht!I405^3)+(Datenblatt!$C$28*Übersicht!I405^2)+(Datenblatt!$D$28*Übersicht!I405)+Datenblatt!$E$28,IF($C405=15,(Datenblatt!$B$29*Übersicht!I405^3)+(Datenblatt!$C$29*Übersicht!I405^2)+(Datenblatt!$D$29*Übersicht!I405)+Datenblatt!$E$29,IF($C405=16,(Datenblatt!$B$30*Übersicht!I405^3)+(Datenblatt!$C$30*Übersicht!I405^2)+(Datenblatt!$D$30*Übersicht!I405)+Datenblatt!$E$30,IF($C405=12,(Datenblatt!$B$31*Übersicht!I405^3)+(Datenblatt!$C$31*Übersicht!I405^2)+(Datenblatt!$D$31*Übersicht!I405)+Datenblatt!$E$31,IF($C405=11,(Datenblatt!$B$32*Übersicht!I405^3)+(Datenblatt!$C$32*Übersicht!I405^2)+(Datenblatt!$D$32*Übersicht!I405)+Datenblatt!$E$32,0))))))))))))))))))))))))</f>
        <v>0</v>
      </c>
      <c r="P405">
        <f>IF(AND(I405="",C405=11),Datenblatt!$I$29,IF(AND(I405="",C405=12),Datenblatt!$I$29,IF(AND(I405="",C405=16),Datenblatt!$I$29,IF(AND(I405="",C405=15),Datenblatt!$I$29,IF(AND(I405="",C405=14),Datenblatt!$I$29,IF(AND(I405="",C405=13),Datenblatt!$I$29,IF(AND($C405=13,I405&gt;Datenblatt!$AC$3),0,IF(AND($C405=14,I405&gt;Datenblatt!$AC$4),0,IF(AND($C405=15,I405&gt;Datenblatt!$AC$5),0,IF(AND($C405=16,I405&gt;Datenblatt!$AC$6),0,IF(AND($C405=12,I405&gt;Datenblatt!$AC$7),0,IF(AND($C405=11,I405&gt;Datenblatt!$AC$8),0,IF(AND($C405=13,I405&lt;Datenblatt!$AB$3),100,IF(AND($C405=14,I405&lt;Datenblatt!$AB$4),100,IF(AND($C405=15,I405&lt;Datenblatt!$AB$5),100,IF(AND($C405=16,I405&lt;Datenblatt!$AB$6),100,IF(AND($C405=12,I405&lt;Datenblatt!$AB$7),100,IF(AND($C405=11,I405&lt;Datenblatt!$AB$8),100,IF($C405=13,(Datenblatt!$B$27*Übersicht!I405^3)+(Datenblatt!$C$27*Übersicht!I405^2)+(Datenblatt!$D$27*Übersicht!I405)+Datenblatt!$E$27,IF($C405=14,(Datenblatt!$B$28*Übersicht!I405^3)+(Datenblatt!$C$28*Übersicht!I405^2)+(Datenblatt!$D$28*Übersicht!I405)+Datenblatt!$E$28,IF($C405=15,(Datenblatt!$B$29*Übersicht!I405^3)+(Datenblatt!$C$29*Übersicht!I405^2)+(Datenblatt!$D$29*Übersicht!I405)+Datenblatt!$E$29,IF($C405=16,(Datenblatt!$B$30*Übersicht!I405^3)+(Datenblatt!$C$30*Übersicht!I405^2)+(Datenblatt!$D$30*Übersicht!I405)+Datenblatt!$E$30,IF($C405=12,(Datenblatt!$B$31*Übersicht!I405^3)+(Datenblatt!$C$31*Übersicht!I405^2)+(Datenblatt!$D$31*Übersicht!I405)+Datenblatt!$E$31,IF($C405=11,(Datenblatt!$B$32*Übersicht!I405^3)+(Datenblatt!$C$32*Übersicht!I405^2)+(Datenblatt!$D$32*Übersicht!I405)+Datenblatt!$E$32,0))))))))))))))))))))))))</f>
        <v>0</v>
      </c>
      <c r="Q405" s="2" t="e">
        <f t="shared" si="24"/>
        <v>#DIV/0!</v>
      </c>
      <c r="R405" s="2" t="e">
        <f t="shared" si="25"/>
        <v>#DIV/0!</v>
      </c>
      <c r="T405" s="2"/>
      <c r="U405" s="2">
        <f>Datenblatt!$I$10</f>
        <v>63</v>
      </c>
      <c r="V405" s="2">
        <f>Datenblatt!$I$18</f>
        <v>62</v>
      </c>
      <c r="W405" s="2">
        <f>Datenblatt!$I$26</f>
        <v>56</v>
      </c>
      <c r="X405" s="2">
        <f>Datenblatt!$I$34</f>
        <v>58</v>
      </c>
      <c r="Y405" s="7" t="e">
        <f t="shared" si="26"/>
        <v>#DIV/0!</v>
      </c>
      <c r="AA405" s="2">
        <f>Datenblatt!$I$5</f>
        <v>73</v>
      </c>
      <c r="AB405">
        <f>Datenblatt!$I$13</f>
        <v>80</v>
      </c>
      <c r="AC405">
        <f>Datenblatt!$I$21</f>
        <v>80</v>
      </c>
      <c r="AD405">
        <f>Datenblatt!$I$29</f>
        <v>71</v>
      </c>
      <c r="AE405">
        <f>Datenblatt!$I$37</f>
        <v>75</v>
      </c>
      <c r="AF405" s="7" t="e">
        <f t="shared" si="27"/>
        <v>#DIV/0!</v>
      </c>
    </row>
    <row r="406" spans="11:32" ht="18.75" x14ac:dyDescent="0.3">
      <c r="K406" s="3" t="e">
        <f>IF(AND($C406=13,Datenblatt!M406&lt;Datenblatt!$S$3),0,IF(AND($C406=14,Datenblatt!M406&lt;Datenblatt!$S$4),0,IF(AND($C406=15,Datenblatt!M406&lt;Datenblatt!$S$5),0,IF(AND($C406=16,Datenblatt!M406&lt;Datenblatt!$S$6),0,IF(AND($C406=12,Datenblatt!M406&lt;Datenblatt!$S$7),0,IF(AND($C406=11,Datenblatt!M406&lt;Datenblatt!$S$8),0,IF(AND($C406=13,Datenblatt!M406&gt;Datenblatt!$R$3),100,IF(AND($C406=14,Datenblatt!M406&gt;Datenblatt!$R$4),100,IF(AND($C406=15,Datenblatt!M406&gt;Datenblatt!$R$5),100,IF(AND($C406=16,Datenblatt!M406&gt;Datenblatt!$R$6),100,IF(AND($C406=12,Datenblatt!M406&gt;Datenblatt!$R$7),100,IF(AND($C406=11,Datenblatt!M406&gt;Datenblatt!$R$8),100,IF(Übersicht!$C406=13,Datenblatt!$B$35*Datenblatt!M406^3+Datenblatt!$C$35*Datenblatt!M406^2+Datenblatt!$D$35*Datenblatt!M406+Datenblatt!$E$35,IF(Übersicht!$C406=14,Datenblatt!$B$36*Datenblatt!M406^3+Datenblatt!$C$36*Datenblatt!M406^2+Datenblatt!$D$36*Datenblatt!M406+Datenblatt!$E$36,IF(Übersicht!$C406=15,Datenblatt!$B$37*Datenblatt!M406^3+Datenblatt!$C$37*Datenblatt!M406^2+Datenblatt!$D$37*Datenblatt!M406+Datenblatt!$E$37,IF(Übersicht!$C406=16,Datenblatt!$B$38*Datenblatt!M406^3+Datenblatt!$C$38*Datenblatt!M406^2+Datenblatt!$D$38*Datenblatt!M406+Datenblatt!$E$38,IF(Übersicht!$C406=12,Datenblatt!$B$39*Datenblatt!M406^3+Datenblatt!$C$39*Datenblatt!M406^2+Datenblatt!$D$39*Datenblatt!M406+Datenblatt!$E$39,IF(Übersicht!$C406=11,Datenblatt!$B$40*Datenblatt!M406^3+Datenblatt!$C$40*Datenblatt!M406^2+Datenblatt!$D$40*Datenblatt!M406+Datenblatt!$E$40,0))))))))))))))))))</f>
        <v>#DIV/0!</v>
      </c>
      <c r="L406" s="3"/>
      <c r="M406" t="e">
        <f>IF(AND(Übersicht!$C406=13,Datenblatt!O406&lt;Datenblatt!$Y$3),0,IF(AND(Übersicht!$C406=14,Datenblatt!O406&lt;Datenblatt!$Y$4),0,IF(AND(Übersicht!$C406=15,Datenblatt!O406&lt;Datenblatt!$Y$5),0,IF(AND(Übersicht!$C406=16,Datenblatt!O406&lt;Datenblatt!$Y$6),0,IF(AND(Übersicht!$C406=12,Datenblatt!O406&lt;Datenblatt!$Y$7),0,IF(AND(Übersicht!$C406=11,Datenblatt!O406&lt;Datenblatt!$Y$8),0,IF(AND($C406=13,Datenblatt!O406&gt;Datenblatt!$X$3),100,IF(AND($C406=14,Datenblatt!O406&gt;Datenblatt!$X$4),100,IF(AND($C406=15,Datenblatt!O406&gt;Datenblatt!$X$5),100,IF(AND($C406=16,Datenblatt!O406&gt;Datenblatt!$X$6),100,IF(AND($C406=12,Datenblatt!O406&gt;Datenblatt!$X$7),100,IF(AND($C406=11,Datenblatt!O406&gt;Datenblatt!$X$8),100,IF(Übersicht!$C406=13,Datenblatt!$B$11*Datenblatt!O406^3+Datenblatt!$C$11*Datenblatt!O406^2+Datenblatt!$D$11*Datenblatt!O406+Datenblatt!$E$11,IF(Übersicht!$C406=14,Datenblatt!$B$12*Datenblatt!O406^3+Datenblatt!$C$12*Datenblatt!O406^2+Datenblatt!$D$12*Datenblatt!O406+Datenblatt!$E$12,IF(Übersicht!$C406=15,Datenblatt!$B$13*Datenblatt!O406^3+Datenblatt!$C$13*Datenblatt!O406^2+Datenblatt!$D$13*Datenblatt!O406+Datenblatt!$E$13,IF(Übersicht!$C406=16,Datenblatt!$B$14*Datenblatt!O406^3+Datenblatt!$C$14*Datenblatt!O406^2+Datenblatt!$D$14*Datenblatt!O406+Datenblatt!$E$14,IF(Übersicht!$C406=12,Datenblatt!$B$15*Datenblatt!O406^3+Datenblatt!$C$15*Datenblatt!O406^2+Datenblatt!$D$15*Datenblatt!O406+Datenblatt!$E$15,IF(Übersicht!$C406=11,Datenblatt!$B$16*Datenblatt!O406^3+Datenblatt!$C$16*Datenblatt!O406^2+Datenblatt!$D$16*Datenblatt!O406+Datenblatt!$E$16,0))))))))))))))))))</f>
        <v>#DIV/0!</v>
      </c>
      <c r="N406">
        <f>IF(AND($C406=13,H406&lt;Datenblatt!$AA$3),0,IF(AND($C406=14,H406&lt;Datenblatt!$AA$4),0,IF(AND($C406=15,H406&lt;Datenblatt!$AA$5),0,IF(AND($C406=16,H406&lt;Datenblatt!$AA$6),0,IF(AND($C406=12,H406&lt;Datenblatt!$AA$7),0,IF(AND($C406=11,H406&lt;Datenblatt!$AA$8),0,IF(AND($C406=13,H406&gt;Datenblatt!$Z$3),100,IF(AND($C406=14,H406&gt;Datenblatt!$Z$4),100,IF(AND($C406=15,H406&gt;Datenblatt!$Z$5),100,IF(AND($C406=16,H406&gt;Datenblatt!$Z$6),100,IF(AND($C406=12,H406&gt;Datenblatt!$Z$7),100,IF(AND($C406=11,H406&gt;Datenblatt!$Z$8),100,IF($C406=13,(Datenblatt!$B$19*Übersicht!H406^3)+(Datenblatt!$C$19*Übersicht!H406^2)+(Datenblatt!$D$19*Übersicht!H406)+Datenblatt!$E$19,IF($C406=14,(Datenblatt!$B$20*Übersicht!H406^3)+(Datenblatt!$C$20*Übersicht!H406^2)+(Datenblatt!$D$20*Übersicht!H406)+Datenblatt!$E$20,IF($C406=15,(Datenblatt!$B$21*Übersicht!H406^3)+(Datenblatt!$C$21*Übersicht!H406^2)+(Datenblatt!$D$21*Übersicht!H406)+Datenblatt!$E$21,IF($C406=16,(Datenblatt!$B$22*Übersicht!H406^3)+(Datenblatt!$C$22*Übersicht!H406^2)+(Datenblatt!$D$22*Übersicht!H406)+Datenblatt!$E$22,IF($C406=12,(Datenblatt!$B$23*Übersicht!H406^3)+(Datenblatt!$C$23*Übersicht!H406^2)+(Datenblatt!$D$23*Übersicht!H406)+Datenblatt!$E$23,IF($C406=11,(Datenblatt!$B$24*Übersicht!H406^3)+(Datenblatt!$C$24*Übersicht!H406^2)+(Datenblatt!$D$24*Übersicht!H406)+Datenblatt!$E$24,0))))))))))))))))))</f>
        <v>0</v>
      </c>
      <c r="O406">
        <f>IF(AND(I406="",C406=11),Datenblatt!$I$26,IF(AND(I406="",C406=12),Datenblatt!$I$26,IF(AND(I406="",C406=16),Datenblatt!$I$27,IF(AND(I406="",C406=15),Datenblatt!$I$26,IF(AND(I406="",C406=14),Datenblatt!$I$26,IF(AND(I406="",C406=13),Datenblatt!$I$26,IF(AND($C406=13,I406&gt;Datenblatt!$AC$3),0,IF(AND($C406=14,I406&gt;Datenblatt!$AC$4),0,IF(AND($C406=15,I406&gt;Datenblatt!$AC$5),0,IF(AND($C406=16,I406&gt;Datenblatt!$AC$6),0,IF(AND($C406=12,I406&gt;Datenblatt!$AC$7),0,IF(AND($C406=11,I406&gt;Datenblatt!$AC$8),0,IF(AND($C406=13,I406&lt;Datenblatt!$AB$3),100,IF(AND($C406=14,I406&lt;Datenblatt!$AB$4),100,IF(AND($C406=15,I406&lt;Datenblatt!$AB$5),100,IF(AND($C406=16,I406&lt;Datenblatt!$AB$6),100,IF(AND($C406=12,I406&lt;Datenblatt!$AB$7),100,IF(AND($C406=11,I406&lt;Datenblatt!$AB$8),100,IF($C406=13,(Datenblatt!$B$27*Übersicht!I406^3)+(Datenblatt!$C$27*Übersicht!I406^2)+(Datenblatt!$D$27*Übersicht!I406)+Datenblatt!$E$27,IF($C406=14,(Datenblatt!$B$28*Übersicht!I406^3)+(Datenblatt!$C$28*Übersicht!I406^2)+(Datenblatt!$D$28*Übersicht!I406)+Datenblatt!$E$28,IF($C406=15,(Datenblatt!$B$29*Übersicht!I406^3)+(Datenblatt!$C$29*Übersicht!I406^2)+(Datenblatt!$D$29*Übersicht!I406)+Datenblatt!$E$29,IF($C406=16,(Datenblatt!$B$30*Übersicht!I406^3)+(Datenblatt!$C$30*Übersicht!I406^2)+(Datenblatt!$D$30*Übersicht!I406)+Datenblatt!$E$30,IF($C406=12,(Datenblatt!$B$31*Übersicht!I406^3)+(Datenblatt!$C$31*Übersicht!I406^2)+(Datenblatt!$D$31*Übersicht!I406)+Datenblatt!$E$31,IF($C406=11,(Datenblatt!$B$32*Übersicht!I406^3)+(Datenblatt!$C$32*Übersicht!I406^2)+(Datenblatt!$D$32*Übersicht!I406)+Datenblatt!$E$32,0))))))))))))))))))))))))</f>
        <v>0</v>
      </c>
      <c r="P406">
        <f>IF(AND(I406="",C406=11),Datenblatt!$I$29,IF(AND(I406="",C406=12),Datenblatt!$I$29,IF(AND(I406="",C406=16),Datenblatt!$I$29,IF(AND(I406="",C406=15),Datenblatt!$I$29,IF(AND(I406="",C406=14),Datenblatt!$I$29,IF(AND(I406="",C406=13),Datenblatt!$I$29,IF(AND($C406=13,I406&gt;Datenblatt!$AC$3),0,IF(AND($C406=14,I406&gt;Datenblatt!$AC$4),0,IF(AND($C406=15,I406&gt;Datenblatt!$AC$5),0,IF(AND($C406=16,I406&gt;Datenblatt!$AC$6),0,IF(AND($C406=12,I406&gt;Datenblatt!$AC$7),0,IF(AND($C406=11,I406&gt;Datenblatt!$AC$8),0,IF(AND($C406=13,I406&lt;Datenblatt!$AB$3),100,IF(AND($C406=14,I406&lt;Datenblatt!$AB$4),100,IF(AND($C406=15,I406&lt;Datenblatt!$AB$5),100,IF(AND($C406=16,I406&lt;Datenblatt!$AB$6),100,IF(AND($C406=12,I406&lt;Datenblatt!$AB$7),100,IF(AND($C406=11,I406&lt;Datenblatt!$AB$8),100,IF($C406=13,(Datenblatt!$B$27*Übersicht!I406^3)+(Datenblatt!$C$27*Übersicht!I406^2)+(Datenblatt!$D$27*Übersicht!I406)+Datenblatt!$E$27,IF($C406=14,(Datenblatt!$B$28*Übersicht!I406^3)+(Datenblatt!$C$28*Übersicht!I406^2)+(Datenblatt!$D$28*Übersicht!I406)+Datenblatt!$E$28,IF($C406=15,(Datenblatt!$B$29*Übersicht!I406^3)+(Datenblatt!$C$29*Übersicht!I406^2)+(Datenblatt!$D$29*Übersicht!I406)+Datenblatt!$E$29,IF($C406=16,(Datenblatt!$B$30*Übersicht!I406^3)+(Datenblatt!$C$30*Übersicht!I406^2)+(Datenblatt!$D$30*Übersicht!I406)+Datenblatt!$E$30,IF($C406=12,(Datenblatt!$B$31*Übersicht!I406^3)+(Datenblatt!$C$31*Übersicht!I406^2)+(Datenblatt!$D$31*Übersicht!I406)+Datenblatt!$E$31,IF($C406=11,(Datenblatt!$B$32*Übersicht!I406^3)+(Datenblatt!$C$32*Übersicht!I406^2)+(Datenblatt!$D$32*Übersicht!I406)+Datenblatt!$E$32,0))))))))))))))))))))))))</f>
        <v>0</v>
      </c>
      <c r="Q406" s="2" t="e">
        <f t="shared" si="24"/>
        <v>#DIV/0!</v>
      </c>
      <c r="R406" s="2" t="e">
        <f t="shared" si="25"/>
        <v>#DIV/0!</v>
      </c>
      <c r="T406" s="2"/>
      <c r="U406" s="2">
        <f>Datenblatt!$I$10</f>
        <v>63</v>
      </c>
      <c r="V406" s="2">
        <f>Datenblatt!$I$18</f>
        <v>62</v>
      </c>
      <c r="W406" s="2">
        <f>Datenblatt!$I$26</f>
        <v>56</v>
      </c>
      <c r="X406" s="2">
        <f>Datenblatt!$I$34</f>
        <v>58</v>
      </c>
      <c r="Y406" s="7" t="e">
        <f t="shared" si="26"/>
        <v>#DIV/0!</v>
      </c>
      <c r="AA406" s="2">
        <f>Datenblatt!$I$5</f>
        <v>73</v>
      </c>
      <c r="AB406">
        <f>Datenblatt!$I$13</f>
        <v>80</v>
      </c>
      <c r="AC406">
        <f>Datenblatt!$I$21</f>
        <v>80</v>
      </c>
      <c r="AD406">
        <f>Datenblatt!$I$29</f>
        <v>71</v>
      </c>
      <c r="AE406">
        <f>Datenblatt!$I$37</f>
        <v>75</v>
      </c>
      <c r="AF406" s="7" t="e">
        <f t="shared" si="27"/>
        <v>#DIV/0!</v>
      </c>
    </row>
    <row r="407" spans="11:32" ht="18.75" x14ac:dyDescent="0.3">
      <c r="K407" s="3" t="e">
        <f>IF(AND($C407=13,Datenblatt!M407&lt;Datenblatt!$S$3),0,IF(AND($C407=14,Datenblatt!M407&lt;Datenblatt!$S$4),0,IF(AND($C407=15,Datenblatt!M407&lt;Datenblatt!$S$5),0,IF(AND($C407=16,Datenblatt!M407&lt;Datenblatt!$S$6),0,IF(AND($C407=12,Datenblatt!M407&lt;Datenblatt!$S$7),0,IF(AND($C407=11,Datenblatt!M407&lt;Datenblatt!$S$8),0,IF(AND($C407=13,Datenblatt!M407&gt;Datenblatt!$R$3),100,IF(AND($C407=14,Datenblatt!M407&gt;Datenblatt!$R$4),100,IF(AND($C407=15,Datenblatt!M407&gt;Datenblatt!$R$5),100,IF(AND($C407=16,Datenblatt!M407&gt;Datenblatt!$R$6),100,IF(AND($C407=12,Datenblatt!M407&gt;Datenblatt!$R$7),100,IF(AND($C407=11,Datenblatt!M407&gt;Datenblatt!$R$8),100,IF(Übersicht!$C407=13,Datenblatt!$B$35*Datenblatt!M407^3+Datenblatt!$C$35*Datenblatt!M407^2+Datenblatt!$D$35*Datenblatt!M407+Datenblatt!$E$35,IF(Übersicht!$C407=14,Datenblatt!$B$36*Datenblatt!M407^3+Datenblatt!$C$36*Datenblatt!M407^2+Datenblatt!$D$36*Datenblatt!M407+Datenblatt!$E$36,IF(Übersicht!$C407=15,Datenblatt!$B$37*Datenblatt!M407^3+Datenblatt!$C$37*Datenblatt!M407^2+Datenblatt!$D$37*Datenblatt!M407+Datenblatt!$E$37,IF(Übersicht!$C407=16,Datenblatt!$B$38*Datenblatt!M407^3+Datenblatt!$C$38*Datenblatt!M407^2+Datenblatt!$D$38*Datenblatt!M407+Datenblatt!$E$38,IF(Übersicht!$C407=12,Datenblatt!$B$39*Datenblatt!M407^3+Datenblatt!$C$39*Datenblatt!M407^2+Datenblatt!$D$39*Datenblatt!M407+Datenblatt!$E$39,IF(Übersicht!$C407=11,Datenblatt!$B$40*Datenblatt!M407^3+Datenblatt!$C$40*Datenblatt!M407^2+Datenblatt!$D$40*Datenblatt!M407+Datenblatt!$E$40,0))))))))))))))))))</f>
        <v>#DIV/0!</v>
      </c>
      <c r="L407" s="3"/>
      <c r="M407" t="e">
        <f>IF(AND(Übersicht!$C407=13,Datenblatt!O407&lt;Datenblatt!$Y$3),0,IF(AND(Übersicht!$C407=14,Datenblatt!O407&lt;Datenblatt!$Y$4),0,IF(AND(Übersicht!$C407=15,Datenblatt!O407&lt;Datenblatt!$Y$5),0,IF(AND(Übersicht!$C407=16,Datenblatt!O407&lt;Datenblatt!$Y$6),0,IF(AND(Übersicht!$C407=12,Datenblatt!O407&lt;Datenblatt!$Y$7),0,IF(AND(Übersicht!$C407=11,Datenblatt!O407&lt;Datenblatt!$Y$8),0,IF(AND($C407=13,Datenblatt!O407&gt;Datenblatt!$X$3),100,IF(AND($C407=14,Datenblatt!O407&gt;Datenblatt!$X$4),100,IF(AND($C407=15,Datenblatt!O407&gt;Datenblatt!$X$5),100,IF(AND($C407=16,Datenblatt!O407&gt;Datenblatt!$X$6),100,IF(AND($C407=12,Datenblatt!O407&gt;Datenblatt!$X$7),100,IF(AND($C407=11,Datenblatt!O407&gt;Datenblatt!$X$8),100,IF(Übersicht!$C407=13,Datenblatt!$B$11*Datenblatt!O407^3+Datenblatt!$C$11*Datenblatt!O407^2+Datenblatt!$D$11*Datenblatt!O407+Datenblatt!$E$11,IF(Übersicht!$C407=14,Datenblatt!$B$12*Datenblatt!O407^3+Datenblatt!$C$12*Datenblatt!O407^2+Datenblatt!$D$12*Datenblatt!O407+Datenblatt!$E$12,IF(Übersicht!$C407=15,Datenblatt!$B$13*Datenblatt!O407^3+Datenblatt!$C$13*Datenblatt!O407^2+Datenblatt!$D$13*Datenblatt!O407+Datenblatt!$E$13,IF(Übersicht!$C407=16,Datenblatt!$B$14*Datenblatt!O407^3+Datenblatt!$C$14*Datenblatt!O407^2+Datenblatt!$D$14*Datenblatt!O407+Datenblatt!$E$14,IF(Übersicht!$C407=12,Datenblatt!$B$15*Datenblatt!O407^3+Datenblatt!$C$15*Datenblatt!O407^2+Datenblatt!$D$15*Datenblatt!O407+Datenblatt!$E$15,IF(Übersicht!$C407=11,Datenblatt!$B$16*Datenblatt!O407^3+Datenblatt!$C$16*Datenblatt!O407^2+Datenblatt!$D$16*Datenblatt!O407+Datenblatt!$E$16,0))))))))))))))))))</f>
        <v>#DIV/0!</v>
      </c>
      <c r="N407">
        <f>IF(AND($C407=13,H407&lt;Datenblatt!$AA$3),0,IF(AND($C407=14,H407&lt;Datenblatt!$AA$4),0,IF(AND($C407=15,H407&lt;Datenblatt!$AA$5),0,IF(AND($C407=16,H407&lt;Datenblatt!$AA$6),0,IF(AND($C407=12,H407&lt;Datenblatt!$AA$7),0,IF(AND($C407=11,H407&lt;Datenblatt!$AA$8),0,IF(AND($C407=13,H407&gt;Datenblatt!$Z$3),100,IF(AND($C407=14,H407&gt;Datenblatt!$Z$4),100,IF(AND($C407=15,H407&gt;Datenblatt!$Z$5),100,IF(AND($C407=16,H407&gt;Datenblatt!$Z$6),100,IF(AND($C407=12,H407&gt;Datenblatt!$Z$7),100,IF(AND($C407=11,H407&gt;Datenblatt!$Z$8),100,IF($C407=13,(Datenblatt!$B$19*Übersicht!H407^3)+(Datenblatt!$C$19*Übersicht!H407^2)+(Datenblatt!$D$19*Übersicht!H407)+Datenblatt!$E$19,IF($C407=14,(Datenblatt!$B$20*Übersicht!H407^3)+(Datenblatt!$C$20*Übersicht!H407^2)+(Datenblatt!$D$20*Übersicht!H407)+Datenblatt!$E$20,IF($C407=15,(Datenblatt!$B$21*Übersicht!H407^3)+(Datenblatt!$C$21*Übersicht!H407^2)+(Datenblatt!$D$21*Übersicht!H407)+Datenblatt!$E$21,IF($C407=16,(Datenblatt!$B$22*Übersicht!H407^3)+(Datenblatt!$C$22*Übersicht!H407^2)+(Datenblatt!$D$22*Übersicht!H407)+Datenblatt!$E$22,IF($C407=12,(Datenblatt!$B$23*Übersicht!H407^3)+(Datenblatt!$C$23*Übersicht!H407^2)+(Datenblatt!$D$23*Übersicht!H407)+Datenblatt!$E$23,IF($C407=11,(Datenblatt!$B$24*Übersicht!H407^3)+(Datenblatt!$C$24*Übersicht!H407^2)+(Datenblatt!$D$24*Übersicht!H407)+Datenblatt!$E$24,0))))))))))))))))))</f>
        <v>0</v>
      </c>
      <c r="O407">
        <f>IF(AND(I407="",C407=11),Datenblatt!$I$26,IF(AND(I407="",C407=12),Datenblatt!$I$26,IF(AND(I407="",C407=16),Datenblatt!$I$27,IF(AND(I407="",C407=15),Datenblatt!$I$26,IF(AND(I407="",C407=14),Datenblatt!$I$26,IF(AND(I407="",C407=13),Datenblatt!$I$26,IF(AND($C407=13,I407&gt;Datenblatt!$AC$3),0,IF(AND($C407=14,I407&gt;Datenblatt!$AC$4),0,IF(AND($C407=15,I407&gt;Datenblatt!$AC$5),0,IF(AND($C407=16,I407&gt;Datenblatt!$AC$6),0,IF(AND($C407=12,I407&gt;Datenblatt!$AC$7),0,IF(AND($C407=11,I407&gt;Datenblatt!$AC$8),0,IF(AND($C407=13,I407&lt;Datenblatt!$AB$3),100,IF(AND($C407=14,I407&lt;Datenblatt!$AB$4),100,IF(AND($C407=15,I407&lt;Datenblatt!$AB$5),100,IF(AND($C407=16,I407&lt;Datenblatt!$AB$6),100,IF(AND($C407=12,I407&lt;Datenblatt!$AB$7),100,IF(AND($C407=11,I407&lt;Datenblatt!$AB$8),100,IF($C407=13,(Datenblatt!$B$27*Übersicht!I407^3)+(Datenblatt!$C$27*Übersicht!I407^2)+(Datenblatt!$D$27*Übersicht!I407)+Datenblatt!$E$27,IF($C407=14,(Datenblatt!$B$28*Übersicht!I407^3)+(Datenblatt!$C$28*Übersicht!I407^2)+(Datenblatt!$D$28*Übersicht!I407)+Datenblatt!$E$28,IF($C407=15,(Datenblatt!$B$29*Übersicht!I407^3)+(Datenblatt!$C$29*Übersicht!I407^2)+(Datenblatt!$D$29*Übersicht!I407)+Datenblatt!$E$29,IF($C407=16,(Datenblatt!$B$30*Übersicht!I407^3)+(Datenblatt!$C$30*Übersicht!I407^2)+(Datenblatt!$D$30*Übersicht!I407)+Datenblatt!$E$30,IF($C407=12,(Datenblatt!$B$31*Übersicht!I407^3)+(Datenblatt!$C$31*Übersicht!I407^2)+(Datenblatt!$D$31*Übersicht!I407)+Datenblatt!$E$31,IF($C407=11,(Datenblatt!$B$32*Übersicht!I407^3)+(Datenblatt!$C$32*Übersicht!I407^2)+(Datenblatt!$D$32*Übersicht!I407)+Datenblatt!$E$32,0))))))))))))))))))))))))</f>
        <v>0</v>
      </c>
      <c r="P407">
        <f>IF(AND(I407="",C407=11),Datenblatt!$I$29,IF(AND(I407="",C407=12),Datenblatt!$I$29,IF(AND(I407="",C407=16),Datenblatt!$I$29,IF(AND(I407="",C407=15),Datenblatt!$I$29,IF(AND(I407="",C407=14),Datenblatt!$I$29,IF(AND(I407="",C407=13),Datenblatt!$I$29,IF(AND($C407=13,I407&gt;Datenblatt!$AC$3),0,IF(AND($C407=14,I407&gt;Datenblatt!$AC$4),0,IF(AND($C407=15,I407&gt;Datenblatt!$AC$5),0,IF(AND($C407=16,I407&gt;Datenblatt!$AC$6),0,IF(AND($C407=12,I407&gt;Datenblatt!$AC$7),0,IF(AND($C407=11,I407&gt;Datenblatt!$AC$8),0,IF(AND($C407=13,I407&lt;Datenblatt!$AB$3),100,IF(AND($C407=14,I407&lt;Datenblatt!$AB$4),100,IF(AND($C407=15,I407&lt;Datenblatt!$AB$5),100,IF(AND($C407=16,I407&lt;Datenblatt!$AB$6),100,IF(AND($C407=12,I407&lt;Datenblatt!$AB$7),100,IF(AND($C407=11,I407&lt;Datenblatt!$AB$8),100,IF($C407=13,(Datenblatt!$B$27*Übersicht!I407^3)+(Datenblatt!$C$27*Übersicht!I407^2)+(Datenblatt!$D$27*Übersicht!I407)+Datenblatt!$E$27,IF($C407=14,(Datenblatt!$B$28*Übersicht!I407^3)+(Datenblatt!$C$28*Übersicht!I407^2)+(Datenblatt!$D$28*Übersicht!I407)+Datenblatt!$E$28,IF($C407=15,(Datenblatt!$B$29*Übersicht!I407^3)+(Datenblatt!$C$29*Übersicht!I407^2)+(Datenblatt!$D$29*Übersicht!I407)+Datenblatt!$E$29,IF($C407=16,(Datenblatt!$B$30*Übersicht!I407^3)+(Datenblatt!$C$30*Übersicht!I407^2)+(Datenblatt!$D$30*Übersicht!I407)+Datenblatt!$E$30,IF($C407=12,(Datenblatt!$B$31*Übersicht!I407^3)+(Datenblatt!$C$31*Übersicht!I407^2)+(Datenblatt!$D$31*Übersicht!I407)+Datenblatt!$E$31,IF($C407=11,(Datenblatt!$B$32*Übersicht!I407^3)+(Datenblatt!$C$32*Übersicht!I407^2)+(Datenblatt!$D$32*Übersicht!I407)+Datenblatt!$E$32,0))))))))))))))))))))))))</f>
        <v>0</v>
      </c>
      <c r="Q407" s="2" t="e">
        <f t="shared" si="24"/>
        <v>#DIV/0!</v>
      </c>
      <c r="R407" s="2" t="e">
        <f t="shared" si="25"/>
        <v>#DIV/0!</v>
      </c>
      <c r="T407" s="2"/>
      <c r="U407" s="2">
        <f>Datenblatt!$I$10</f>
        <v>63</v>
      </c>
      <c r="V407" s="2">
        <f>Datenblatt!$I$18</f>
        <v>62</v>
      </c>
      <c r="W407" s="2">
        <f>Datenblatt!$I$26</f>
        <v>56</v>
      </c>
      <c r="X407" s="2">
        <f>Datenblatt!$I$34</f>
        <v>58</v>
      </c>
      <c r="Y407" s="7" t="e">
        <f t="shared" si="26"/>
        <v>#DIV/0!</v>
      </c>
      <c r="AA407" s="2">
        <f>Datenblatt!$I$5</f>
        <v>73</v>
      </c>
      <c r="AB407">
        <f>Datenblatt!$I$13</f>
        <v>80</v>
      </c>
      <c r="AC407">
        <f>Datenblatt!$I$21</f>
        <v>80</v>
      </c>
      <c r="AD407">
        <f>Datenblatt!$I$29</f>
        <v>71</v>
      </c>
      <c r="AE407">
        <f>Datenblatt!$I$37</f>
        <v>75</v>
      </c>
      <c r="AF407" s="7" t="e">
        <f t="shared" si="27"/>
        <v>#DIV/0!</v>
      </c>
    </row>
    <row r="408" spans="11:32" ht="18.75" x14ac:dyDescent="0.3">
      <c r="K408" s="3" t="e">
        <f>IF(AND($C408=13,Datenblatt!M408&lt;Datenblatt!$S$3),0,IF(AND($C408=14,Datenblatt!M408&lt;Datenblatt!$S$4),0,IF(AND($C408=15,Datenblatt!M408&lt;Datenblatt!$S$5),0,IF(AND($C408=16,Datenblatt!M408&lt;Datenblatt!$S$6),0,IF(AND($C408=12,Datenblatt!M408&lt;Datenblatt!$S$7),0,IF(AND($C408=11,Datenblatt!M408&lt;Datenblatt!$S$8),0,IF(AND($C408=13,Datenblatt!M408&gt;Datenblatt!$R$3),100,IF(AND($C408=14,Datenblatt!M408&gt;Datenblatt!$R$4),100,IF(AND($C408=15,Datenblatt!M408&gt;Datenblatt!$R$5),100,IF(AND($C408=16,Datenblatt!M408&gt;Datenblatt!$R$6),100,IF(AND($C408=12,Datenblatt!M408&gt;Datenblatt!$R$7),100,IF(AND($C408=11,Datenblatt!M408&gt;Datenblatt!$R$8),100,IF(Übersicht!$C408=13,Datenblatt!$B$35*Datenblatt!M408^3+Datenblatt!$C$35*Datenblatt!M408^2+Datenblatt!$D$35*Datenblatt!M408+Datenblatt!$E$35,IF(Übersicht!$C408=14,Datenblatt!$B$36*Datenblatt!M408^3+Datenblatt!$C$36*Datenblatt!M408^2+Datenblatt!$D$36*Datenblatt!M408+Datenblatt!$E$36,IF(Übersicht!$C408=15,Datenblatt!$B$37*Datenblatt!M408^3+Datenblatt!$C$37*Datenblatt!M408^2+Datenblatt!$D$37*Datenblatt!M408+Datenblatt!$E$37,IF(Übersicht!$C408=16,Datenblatt!$B$38*Datenblatt!M408^3+Datenblatt!$C$38*Datenblatt!M408^2+Datenblatt!$D$38*Datenblatt!M408+Datenblatt!$E$38,IF(Übersicht!$C408=12,Datenblatt!$B$39*Datenblatt!M408^3+Datenblatt!$C$39*Datenblatt!M408^2+Datenblatt!$D$39*Datenblatt!M408+Datenblatt!$E$39,IF(Übersicht!$C408=11,Datenblatt!$B$40*Datenblatt!M408^3+Datenblatt!$C$40*Datenblatt!M408^2+Datenblatt!$D$40*Datenblatt!M408+Datenblatt!$E$40,0))))))))))))))))))</f>
        <v>#DIV/0!</v>
      </c>
      <c r="L408" s="3"/>
      <c r="M408" t="e">
        <f>IF(AND(Übersicht!$C408=13,Datenblatt!O408&lt;Datenblatt!$Y$3),0,IF(AND(Übersicht!$C408=14,Datenblatt!O408&lt;Datenblatt!$Y$4),0,IF(AND(Übersicht!$C408=15,Datenblatt!O408&lt;Datenblatt!$Y$5),0,IF(AND(Übersicht!$C408=16,Datenblatt!O408&lt;Datenblatt!$Y$6),0,IF(AND(Übersicht!$C408=12,Datenblatt!O408&lt;Datenblatt!$Y$7),0,IF(AND(Übersicht!$C408=11,Datenblatt!O408&lt;Datenblatt!$Y$8),0,IF(AND($C408=13,Datenblatt!O408&gt;Datenblatt!$X$3),100,IF(AND($C408=14,Datenblatt!O408&gt;Datenblatt!$X$4),100,IF(AND($C408=15,Datenblatt!O408&gt;Datenblatt!$X$5),100,IF(AND($C408=16,Datenblatt!O408&gt;Datenblatt!$X$6),100,IF(AND($C408=12,Datenblatt!O408&gt;Datenblatt!$X$7),100,IF(AND($C408=11,Datenblatt!O408&gt;Datenblatt!$X$8),100,IF(Übersicht!$C408=13,Datenblatt!$B$11*Datenblatt!O408^3+Datenblatt!$C$11*Datenblatt!O408^2+Datenblatt!$D$11*Datenblatt!O408+Datenblatt!$E$11,IF(Übersicht!$C408=14,Datenblatt!$B$12*Datenblatt!O408^3+Datenblatt!$C$12*Datenblatt!O408^2+Datenblatt!$D$12*Datenblatt!O408+Datenblatt!$E$12,IF(Übersicht!$C408=15,Datenblatt!$B$13*Datenblatt!O408^3+Datenblatt!$C$13*Datenblatt!O408^2+Datenblatt!$D$13*Datenblatt!O408+Datenblatt!$E$13,IF(Übersicht!$C408=16,Datenblatt!$B$14*Datenblatt!O408^3+Datenblatt!$C$14*Datenblatt!O408^2+Datenblatt!$D$14*Datenblatt!O408+Datenblatt!$E$14,IF(Übersicht!$C408=12,Datenblatt!$B$15*Datenblatt!O408^3+Datenblatt!$C$15*Datenblatt!O408^2+Datenblatt!$D$15*Datenblatt!O408+Datenblatt!$E$15,IF(Übersicht!$C408=11,Datenblatt!$B$16*Datenblatt!O408^3+Datenblatt!$C$16*Datenblatt!O408^2+Datenblatt!$D$16*Datenblatt!O408+Datenblatt!$E$16,0))))))))))))))))))</f>
        <v>#DIV/0!</v>
      </c>
      <c r="N408">
        <f>IF(AND($C408=13,H408&lt;Datenblatt!$AA$3),0,IF(AND($C408=14,H408&lt;Datenblatt!$AA$4),0,IF(AND($C408=15,H408&lt;Datenblatt!$AA$5),0,IF(AND($C408=16,H408&lt;Datenblatt!$AA$6),0,IF(AND($C408=12,H408&lt;Datenblatt!$AA$7),0,IF(AND($C408=11,H408&lt;Datenblatt!$AA$8),0,IF(AND($C408=13,H408&gt;Datenblatt!$Z$3),100,IF(AND($C408=14,H408&gt;Datenblatt!$Z$4),100,IF(AND($C408=15,H408&gt;Datenblatt!$Z$5),100,IF(AND($C408=16,H408&gt;Datenblatt!$Z$6),100,IF(AND($C408=12,H408&gt;Datenblatt!$Z$7),100,IF(AND($C408=11,H408&gt;Datenblatt!$Z$8),100,IF($C408=13,(Datenblatt!$B$19*Übersicht!H408^3)+(Datenblatt!$C$19*Übersicht!H408^2)+(Datenblatt!$D$19*Übersicht!H408)+Datenblatt!$E$19,IF($C408=14,(Datenblatt!$B$20*Übersicht!H408^3)+(Datenblatt!$C$20*Übersicht!H408^2)+(Datenblatt!$D$20*Übersicht!H408)+Datenblatt!$E$20,IF($C408=15,(Datenblatt!$B$21*Übersicht!H408^3)+(Datenblatt!$C$21*Übersicht!H408^2)+(Datenblatt!$D$21*Übersicht!H408)+Datenblatt!$E$21,IF($C408=16,(Datenblatt!$B$22*Übersicht!H408^3)+(Datenblatt!$C$22*Übersicht!H408^2)+(Datenblatt!$D$22*Übersicht!H408)+Datenblatt!$E$22,IF($C408=12,(Datenblatt!$B$23*Übersicht!H408^3)+(Datenblatt!$C$23*Übersicht!H408^2)+(Datenblatt!$D$23*Übersicht!H408)+Datenblatt!$E$23,IF($C408=11,(Datenblatt!$B$24*Übersicht!H408^3)+(Datenblatt!$C$24*Übersicht!H408^2)+(Datenblatt!$D$24*Übersicht!H408)+Datenblatt!$E$24,0))))))))))))))))))</f>
        <v>0</v>
      </c>
      <c r="O408">
        <f>IF(AND(I408="",C408=11),Datenblatt!$I$26,IF(AND(I408="",C408=12),Datenblatt!$I$26,IF(AND(I408="",C408=16),Datenblatt!$I$27,IF(AND(I408="",C408=15),Datenblatt!$I$26,IF(AND(I408="",C408=14),Datenblatt!$I$26,IF(AND(I408="",C408=13),Datenblatt!$I$26,IF(AND($C408=13,I408&gt;Datenblatt!$AC$3),0,IF(AND($C408=14,I408&gt;Datenblatt!$AC$4),0,IF(AND($C408=15,I408&gt;Datenblatt!$AC$5),0,IF(AND($C408=16,I408&gt;Datenblatt!$AC$6),0,IF(AND($C408=12,I408&gt;Datenblatt!$AC$7),0,IF(AND($C408=11,I408&gt;Datenblatt!$AC$8),0,IF(AND($C408=13,I408&lt;Datenblatt!$AB$3),100,IF(AND($C408=14,I408&lt;Datenblatt!$AB$4),100,IF(AND($C408=15,I408&lt;Datenblatt!$AB$5),100,IF(AND($C408=16,I408&lt;Datenblatt!$AB$6),100,IF(AND($C408=12,I408&lt;Datenblatt!$AB$7),100,IF(AND($C408=11,I408&lt;Datenblatt!$AB$8),100,IF($C408=13,(Datenblatt!$B$27*Übersicht!I408^3)+(Datenblatt!$C$27*Übersicht!I408^2)+(Datenblatt!$D$27*Übersicht!I408)+Datenblatt!$E$27,IF($C408=14,(Datenblatt!$B$28*Übersicht!I408^3)+(Datenblatt!$C$28*Übersicht!I408^2)+(Datenblatt!$D$28*Übersicht!I408)+Datenblatt!$E$28,IF($C408=15,(Datenblatt!$B$29*Übersicht!I408^3)+(Datenblatt!$C$29*Übersicht!I408^2)+(Datenblatt!$D$29*Übersicht!I408)+Datenblatt!$E$29,IF($C408=16,(Datenblatt!$B$30*Übersicht!I408^3)+(Datenblatt!$C$30*Übersicht!I408^2)+(Datenblatt!$D$30*Übersicht!I408)+Datenblatt!$E$30,IF($C408=12,(Datenblatt!$B$31*Übersicht!I408^3)+(Datenblatt!$C$31*Übersicht!I408^2)+(Datenblatt!$D$31*Übersicht!I408)+Datenblatt!$E$31,IF($C408=11,(Datenblatt!$B$32*Übersicht!I408^3)+(Datenblatt!$C$32*Übersicht!I408^2)+(Datenblatt!$D$32*Übersicht!I408)+Datenblatt!$E$32,0))))))))))))))))))))))))</f>
        <v>0</v>
      </c>
      <c r="P408">
        <f>IF(AND(I408="",C408=11),Datenblatt!$I$29,IF(AND(I408="",C408=12),Datenblatt!$I$29,IF(AND(I408="",C408=16),Datenblatt!$I$29,IF(AND(I408="",C408=15),Datenblatt!$I$29,IF(AND(I408="",C408=14),Datenblatt!$I$29,IF(AND(I408="",C408=13),Datenblatt!$I$29,IF(AND($C408=13,I408&gt;Datenblatt!$AC$3),0,IF(AND($C408=14,I408&gt;Datenblatt!$AC$4),0,IF(AND($C408=15,I408&gt;Datenblatt!$AC$5),0,IF(AND($C408=16,I408&gt;Datenblatt!$AC$6),0,IF(AND($C408=12,I408&gt;Datenblatt!$AC$7),0,IF(AND($C408=11,I408&gt;Datenblatt!$AC$8),0,IF(AND($C408=13,I408&lt;Datenblatt!$AB$3),100,IF(AND($C408=14,I408&lt;Datenblatt!$AB$4),100,IF(AND($C408=15,I408&lt;Datenblatt!$AB$5),100,IF(AND($C408=16,I408&lt;Datenblatt!$AB$6),100,IF(AND($C408=12,I408&lt;Datenblatt!$AB$7),100,IF(AND($C408=11,I408&lt;Datenblatt!$AB$8),100,IF($C408=13,(Datenblatt!$B$27*Übersicht!I408^3)+(Datenblatt!$C$27*Übersicht!I408^2)+(Datenblatt!$D$27*Übersicht!I408)+Datenblatt!$E$27,IF($C408=14,(Datenblatt!$B$28*Übersicht!I408^3)+(Datenblatt!$C$28*Übersicht!I408^2)+(Datenblatt!$D$28*Übersicht!I408)+Datenblatt!$E$28,IF($C408=15,(Datenblatt!$B$29*Übersicht!I408^3)+(Datenblatt!$C$29*Übersicht!I408^2)+(Datenblatt!$D$29*Übersicht!I408)+Datenblatt!$E$29,IF($C408=16,(Datenblatt!$B$30*Übersicht!I408^3)+(Datenblatt!$C$30*Übersicht!I408^2)+(Datenblatt!$D$30*Übersicht!I408)+Datenblatt!$E$30,IF($C408=12,(Datenblatt!$B$31*Übersicht!I408^3)+(Datenblatt!$C$31*Übersicht!I408^2)+(Datenblatt!$D$31*Übersicht!I408)+Datenblatt!$E$31,IF($C408=11,(Datenblatt!$B$32*Übersicht!I408^3)+(Datenblatt!$C$32*Übersicht!I408^2)+(Datenblatt!$D$32*Übersicht!I408)+Datenblatt!$E$32,0))))))))))))))))))))))))</f>
        <v>0</v>
      </c>
      <c r="Q408" s="2" t="e">
        <f t="shared" si="24"/>
        <v>#DIV/0!</v>
      </c>
      <c r="R408" s="2" t="e">
        <f t="shared" si="25"/>
        <v>#DIV/0!</v>
      </c>
      <c r="T408" s="2"/>
      <c r="U408" s="2">
        <f>Datenblatt!$I$10</f>
        <v>63</v>
      </c>
      <c r="V408" s="2">
        <f>Datenblatt!$I$18</f>
        <v>62</v>
      </c>
      <c r="W408" s="2">
        <f>Datenblatt!$I$26</f>
        <v>56</v>
      </c>
      <c r="X408" s="2">
        <f>Datenblatt!$I$34</f>
        <v>58</v>
      </c>
      <c r="Y408" s="7" t="e">
        <f t="shared" si="26"/>
        <v>#DIV/0!</v>
      </c>
      <c r="AA408" s="2">
        <f>Datenblatt!$I$5</f>
        <v>73</v>
      </c>
      <c r="AB408">
        <f>Datenblatt!$I$13</f>
        <v>80</v>
      </c>
      <c r="AC408">
        <f>Datenblatt!$I$21</f>
        <v>80</v>
      </c>
      <c r="AD408">
        <f>Datenblatt!$I$29</f>
        <v>71</v>
      </c>
      <c r="AE408">
        <f>Datenblatt!$I$37</f>
        <v>75</v>
      </c>
      <c r="AF408" s="7" t="e">
        <f t="shared" si="27"/>
        <v>#DIV/0!</v>
      </c>
    </row>
    <row r="409" spans="11:32" ht="18.75" x14ac:dyDescent="0.3">
      <c r="K409" s="3" t="e">
        <f>IF(AND($C409=13,Datenblatt!M409&lt;Datenblatt!$S$3),0,IF(AND($C409=14,Datenblatt!M409&lt;Datenblatt!$S$4),0,IF(AND($C409=15,Datenblatt!M409&lt;Datenblatt!$S$5),0,IF(AND($C409=16,Datenblatt!M409&lt;Datenblatt!$S$6),0,IF(AND($C409=12,Datenblatt!M409&lt;Datenblatt!$S$7),0,IF(AND($C409=11,Datenblatt!M409&lt;Datenblatt!$S$8),0,IF(AND($C409=13,Datenblatt!M409&gt;Datenblatt!$R$3),100,IF(AND($C409=14,Datenblatt!M409&gt;Datenblatt!$R$4),100,IF(AND($C409=15,Datenblatt!M409&gt;Datenblatt!$R$5),100,IF(AND($C409=16,Datenblatt!M409&gt;Datenblatt!$R$6),100,IF(AND($C409=12,Datenblatt!M409&gt;Datenblatt!$R$7),100,IF(AND($C409=11,Datenblatt!M409&gt;Datenblatt!$R$8),100,IF(Übersicht!$C409=13,Datenblatt!$B$35*Datenblatt!M409^3+Datenblatt!$C$35*Datenblatt!M409^2+Datenblatt!$D$35*Datenblatt!M409+Datenblatt!$E$35,IF(Übersicht!$C409=14,Datenblatt!$B$36*Datenblatt!M409^3+Datenblatt!$C$36*Datenblatt!M409^2+Datenblatt!$D$36*Datenblatt!M409+Datenblatt!$E$36,IF(Übersicht!$C409=15,Datenblatt!$B$37*Datenblatt!M409^3+Datenblatt!$C$37*Datenblatt!M409^2+Datenblatt!$D$37*Datenblatt!M409+Datenblatt!$E$37,IF(Übersicht!$C409=16,Datenblatt!$B$38*Datenblatt!M409^3+Datenblatt!$C$38*Datenblatt!M409^2+Datenblatt!$D$38*Datenblatt!M409+Datenblatt!$E$38,IF(Übersicht!$C409=12,Datenblatt!$B$39*Datenblatt!M409^3+Datenblatt!$C$39*Datenblatt!M409^2+Datenblatt!$D$39*Datenblatt!M409+Datenblatt!$E$39,IF(Übersicht!$C409=11,Datenblatt!$B$40*Datenblatt!M409^3+Datenblatt!$C$40*Datenblatt!M409^2+Datenblatt!$D$40*Datenblatt!M409+Datenblatt!$E$40,0))))))))))))))))))</f>
        <v>#DIV/0!</v>
      </c>
      <c r="L409" s="3"/>
      <c r="M409" t="e">
        <f>IF(AND(Übersicht!$C409=13,Datenblatt!O409&lt;Datenblatt!$Y$3),0,IF(AND(Übersicht!$C409=14,Datenblatt!O409&lt;Datenblatt!$Y$4),0,IF(AND(Übersicht!$C409=15,Datenblatt!O409&lt;Datenblatt!$Y$5),0,IF(AND(Übersicht!$C409=16,Datenblatt!O409&lt;Datenblatt!$Y$6),0,IF(AND(Übersicht!$C409=12,Datenblatt!O409&lt;Datenblatt!$Y$7),0,IF(AND(Übersicht!$C409=11,Datenblatt!O409&lt;Datenblatt!$Y$8),0,IF(AND($C409=13,Datenblatt!O409&gt;Datenblatt!$X$3),100,IF(AND($C409=14,Datenblatt!O409&gt;Datenblatt!$X$4),100,IF(AND($C409=15,Datenblatt!O409&gt;Datenblatt!$X$5),100,IF(AND($C409=16,Datenblatt!O409&gt;Datenblatt!$X$6),100,IF(AND($C409=12,Datenblatt!O409&gt;Datenblatt!$X$7),100,IF(AND($C409=11,Datenblatt!O409&gt;Datenblatt!$X$8),100,IF(Übersicht!$C409=13,Datenblatt!$B$11*Datenblatt!O409^3+Datenblatt!$C$11*Datenblatt!O409^2+Datenblatt!$D$11*Datenblatt!O409+Datenblatt!$E$11,IF(Übersicht!$C409=14,Datenblatt!$B$12*Datenblatt!O409^3+Datenblatt!$C$12*Datenblatt!O409^2+Datenblatt!$D$12*Datenblatt!O409+Datenblatt!$E$12,IF(Übersicht!$C409=15,Datenblatt!$B$13*Datenblatt!O409^3+Datenblatt!$C$13*Datenblatt!O409^2+Datenblatt!$D$13*Datenblatt!O409+Datenblatt!$E$13,IF(Übersicht!$C409=16,Datenblatt!$B$14*Datenblatt!O409^3+Datenblatt!$C$14*Datenblatt!O409^2+Datenblatt!$D$14*Datenblatt!O409+Datenblatt!$E$14,IF(Übersicht!$C409=12,Datenblatt!$B$15*Datenblatt!O409^3+Datenblatt!$C$15*Datenblatt!O409^2+Datenblatt!$D$15*Datenblatt!O409+Datenblatt!$E$15,IF(Übersicht!$C409=11,Datenblatt!$B$16*Datenblatt!O409^3+Datenblatt!$C$16*Datenblatt!O409^2+Datenblatt!$D$16*Datenblatt!O409+Datenblatt!$E$16,0))))))))))))))))))</f>
        <v>#DIV/0!</v>
      </c>
      <c r="N409">
        <f>IF(AND($C409=13,H409&lt;Datenblatt!$AA$3),0,IF(AND($C409=14,H409&lt;Datenblatt!$AA$4),0,IF(AND($C409=15,H409&lt;Datenblatt!$AA$5),0,IF(AND($C409=16,H409&lt;Datenblatt!$AA$6),0,IF(AND($C409=12,H409&lt;Datenblatt!$AA$7),0,IF(AND($C409=11,H409&lt;Datenblatt!$AA$8),0,IF(AND($C409=13,H409&gt;Datenblatt!$Z$3),100,IF(AND($C409=14,H409&gt;Datenblatt!$Z$4),100,IF(AND($C409=15,H409&gt;Datenblatt!$Z$5),100,IF(AND($C409=16,H409&gt;Datenblatt!$Z$6),100,IF(AND($C409=12,H409&gt;Datenblatt!$Z$7),100,IF(AND($C409=11,H409&gt;Datenblatt!$Z$8),100,IF($C409=13,(Datenblatt!$B$19*Übersicht!H409^3)+(Datenblatt!$C$19*Übersicht!H409^2)+(Datenblatt!$D$19*Übersicht!H409)+Datenblatt!$E$19,IF($C409=14,(Datenblatt!$B$20*Übersicht!H409^3)+(Datenblatt!$C$20*Übersicht!H409^2)+(Datenblatt!$D$20*Übersicht!H409)+Datenblatt!$E$20,IF($C409=15,(Datenblatt!$B$21*Übersicht!H409^3)+(Datenblatt!$C$21*Übersicht!H409^2)+(Datenblatt!$D$21*Übersicht!H409)+Datenblatt!$E$21,IF($C409=16,(Datenblatt!$B$22*Übersicht!H409^3)+(Datenblatt!$C$22*Übersicht!H409^2)+(Datenblatt!$D$22*Übersicht!H409)+Datenblatt!$E$22,IF($C409=12,(Datenblatt!$B$23*Übersicht!H409^3)+(Datenblatt!$C$23*Übersicht!H409^2)+(Datenblatt!$D$23*Übersicht!H409)+Datenblatt!$E$23,IF($C409=11,(Datenblatt!$B$24*Übersicht!H409^3)+(Datenblatt!$C$24*Übersicht!H409^2)+(Datenblatt!$D$24*Übersicht!H409)+Datenblatt!$E$24,0))))))))))))))))))</f>
        <v>0</v>
      </c>
      <c r="O409">
        <f>IF(AND(I409="",C409=11),Datenblatt!$I$26,IF(AND(I409="",C409=12),Datenblatt!$I$26,IF(AND(I409="",C409=16),Datenblatt!$I$27,IF(AND(I409="",C409=15),Datenblatt!$I$26,IF(AND(I409="",C409=14),Datenblatt!$I$26,IF(AND(I409="",C409=13),Datenblatt!$I$26,IF(AND($C409=13,I409&gt;Datenblatt!$AC$3),0,IF(AND($C409=14,I409&gt;Datenblatt!$AC$4),0,IF(AND($C409=15,I409&gt;Datenblatt!$AC$5),0,IF(AND($C409=16,I409&gt;Datenblatt!$AC$6),0,IF(AND($C409=12,I409&gt;Datenblatt!$AC$7),0,IF(AND($C409=11,I409&gt;Datenblatt!$AC$8),0,IF(AND($C409=13,I409&lt;Datenblatt!$AB$3),100,IF(AND($C409=14,I409&lt;Datenblatt!$AB$4),100,IF(AND($C409=15,I409&lt;Datenblatt!$AB$5),100,IF(AND($C409=16,I409&lt;Datenblatt!$AB$6),100,IF(AND($C409=12,I409&lt;Datenblatt!$AB$7),100,IF(AND($C409=11,I409&lt;Datenblatt!$AB$8),100,IF($C409=13,(Datenblatt!$B$27*Übersicht!I409^3)+(Datenblatt!$C$27*Übersicht!I409^2)+(Datenblatt!$D$27*Übersicht!I409)+Datenblatt!$E$27,IF($C409=14,(Datenblatt!$B$28*Übersicht!I409^3)+(Datenblatt!$C$28*Übersicht!I409^2)+(Datenblatt!$D$28*Übersicht!I409)+Datenblatt!$E$28,IF($C409=15,(Datenblatt!$B$29*Übersicht!I409^3)+(Datenblatt!$C$29*Übersicht!I409^2)+(Datenblatt!$D$29*Übersicht!I409)+Datenblatt!$E$29,IF($C409=16,(Datenblatt!$B$30*Übersicht!I409^3)+(Datenblatt!$C$30*Übersicht!I409^2)+(Datenblatt!$D$30*Übersicht!I409)+Datenblatt!$E$30,IF($C409=12,(Datenblatt!$B$31*Übersicht!I409^3)+(Datenblatt!$C$31*Übersicht!I409^2)+(Datenblatt!$D$31*Übersicht!I409)+Datenblatt!$E$31,IF($C409=11,(Datenblatt!$B$32*Übersicht!I409^3)+(Datenblatt!$C$32*Übersicht!I409^2)+(Datenblatt!$D$32*Übersicht!I409)+Datenblatt!$E$32,0))))))))))))))))))))))))</f>
        <v>0</v>
      </c>
      <c r="P409">
        <f>IF(AND(I409="",C409=11),Datenblatt!$I$29,IF(AND(I409="",C409=12),Datenblatt!$I$29,IF(AND(I409="",C409=16),Datenblatt!$I$29,IF(AND(I409="",C409=15),Datenblatt!$I$29,IF(AND(I409="",C409=14),Datenblatt!$I$29,IF(AND(I409="",C409=13),Datenblatt!$I$29,IF(AND($C409=13,I409&gt;Datenblatt!$AC$3),0,IF(AND($C409=14,I409&gt;Datenblatt!$AC$4),0,IF(AND($C409=15,I409&gt;Datenblatt!$AC$5),0,IF(AND($C409=16,I409&gt;Datenblatt!$AC$6),0,IF(AND($C409=12,I409&gt;Datenblatt!$AC$7),0,IF(AND($C409=11,I409&gt;Datenblatt!$AC$8),0,IF(AND($C409=13,I409&lt;Datenblatt!$AB$3),100,IF(AND($C409=14,I409&lt;Datenblatt!$AB$4),100,IF(AND($C409=15,I409&lt;Datenblatt!$AB$5),100,IF(AND($C409=16,I409&lt;Datenblatt!$AB$6),100,IF(AND($C409=12,I409&lt;Datenblatt!$AB$7),100,IF(AND($C409=11,I409&lt;Datenblatt!$AB$8),100,IF($C409=13,(Datenblatt!$B$27*Übersicht!I409^3)+(Datenblatt!$C$27*Übersicht!I409^2)+(Datenblatt!$D$27*Übersicht!I409)+Datenblatt!$E$27,IF($C409=14,(Datenblatt!$B$28*Übersicht!I409^3)+(Datenblatt!$C$28*Übersicht!I409^2)+(Datenblatt!$D$28*Übersicht!I409)+Datenblatt!$E$28,IF($C409=15,(Datenblatt!$B$29*Übersicht!I409^3)+(Datenblatt!$C$29*Übersicht!I409^2)+(Datenblatt!$D$29*Übersicht!I409)+Datenblatt!$E$29,IF($C409=16,(Datenblatt!$B$30*Übersicht!I409^3)+(Datenblatt!$C$30*Übersicht!I409^2)+(Datenblatt!$D$30*Übersicht!I409)+Datenblatt!$E$30,IF($C409=12,(Datenblatt!$B$31*Übersicht!I409^3)+(Datenblatt!$C$31*Übersicht!I409^2)+(Datenblatt!$D$31*Übersicht!I409)+Datenblatt!$E$31,IF($C409=11,(Datenblatt!$B$32*Übersicht!I409^3)+(Datenblatt!$C$32*Übersicht!I409^2)+(Datenblatt!$D$32*Übersicht!I409)+Datenblatt!$E$32,0))))))))))))))))))))))))</f>
        <v>0</v>
      </c>
      <c r="Q409" s="2" t="e">
        <f t="shared" si="24"/>
        <v>#DIV/0!</v>
      </c>
      <c r="R409" s="2" t="e">
        <f t="shared" si="25"/>
        <v>#DIV/0!</v>
      </c>
      <c r="T409" s="2"/>
      <c r="U409" s="2">
        <f>Datenblatt!$I$10</f>
        <v>63</v>
      </c>
      <c r="V409" s="2">
        <f>Datenblatt!$I$18</f>
        <v>62</v>
      </c>
      <c r="W409" s="2">
        <f>Datenblatt!$I$26</f>
        <v>56</v>
      </c>
      <c r="X409" s="2">
        <f>Datenblatt!$I$34</f>
        <v>58</v>
      </c>
      <c r="Y409" s="7" t="e">
        <f t="shared" si="26"/>
        <v>#DIV/0!</v>
      </c>
      <c r="AA409" s="2">
        <f>Datenblatt!$I$5</f>
        <v>73</v>
      </c>
      <c r="AB409">
        <f>Datenblatt!$I$13</f>
        <v>80</v>
      </c>
      <c r="AC409">
        <f>Datenblatt!$I$21</f>
        <v>80</v>
      </c>
      <c r="AD409">
        <f>Datenblatt!$I$29</f>
        <v>71</v>
      </c>
      <c r="AE409">
        <f>Datenblatt!$I$37</f>
        <v>75</v>
      </c>
      <c r="AF409" s="7" t="e">
        <f t="shared" si="27"/>
        <v>#DIV/0!</v>
      </c>
    </row>
    <row r="410" spans="11:32" ht="18.75" x14ac:dyDescent="0.3">
      <c r="K410" s="3" t="e">
        <f>IF(AND($C410=13,Datenblatt!M410&lt;Datenblatt!$S$3),0,IF(AND($C410=14,Datenblatt!M410&lt;Datenblatt!$S$4),0,IF(AND($C410=15,Datenblatt!M410&lt;Datenblatt!$S$5),0,IF(AND($C410=16,Datenblatt!M410&lt;Datenblatt!$S$6),0,IF(AND($C410=12,Datenblatt!M410&lt;Datenblatt!$S$7),0,IF(AND($C410=11,Datenblatt!M410&lt;Datenblatt!$S$8),0,IF(AND($C410=13,Datenblatt!M410&gt;Datenblatt!$R$3),100,IF(AND($C410=14,Datenblatt!M410&gt;Datenblatt!$R$4),100,IF(AND($C410=15,Datenblatt!M410&gt;Datenblatt!$R$5),100,IF(AND($C410=16,Datenblatt!M410&gt;Datenblatt!$R$6),100,IF(AND($C410=12,Datenblatt!M410&gt;Datenblatt!$R$7),100,IF(AND($C410=11,Datenblatt!M410&gt;Datenblatt!$R$8),100,IF(Übersicht!$C410=13,Datenblatt!$B$35*Datenblatt!M410^3+Datenblatt!$C$35*Datenblatt!M410^2+Datenblatt!$D$35*Datenblatt!M410+Datenblatt!$E$35,IF(Übersicht!$C410=14,Datenblatt!$B$36*Datenblatt!M410^3+Datenblatt!$C$36*Datenblatt!M410^2+Datenblatt!$D$36*Datenblatt!M410+Datenblatt!$E$36,IF(Übersicht!$C410=15,Datenblatt!$B$37*Datenblatt!M410^3+Datenblatt!$C$37*Datenblatt!M410^2+Datenblatt!$D$37*Datenblatt!M410+Datenblatt!$E$37,IF(Übersicht!$C410=16,Datenblatt!$B$38*Datenblatt!M410^3+Datenblatt!$C$38*Datenblatt!M410^2+Datenblatt!$D$38*Datenblatt!M410+Datenblatt!$E$38,IF(Übersicht!$C410=12,Datenblatt!$B$39*Datenblatt!M410^3+Datenblatt!$C$39*Datenblatt!M410^2+Datenblatt!$D$39*Datenblatt!M410+Datenblatt!$E$39,IF(Übersicht!$C410=11,Datenblatt!$B$40*Datenblatt!M410^3+Datenblatt!$C$40*Datenblatt!M410^2+Datenblatt!$D$40*Datenblatt!M410+Datenblatt!$E$40,0))))))))))))))))))</f>
        <v>#DIV/0!</v>
      </c>
      <c r="L410" s="3"/>
      <c r="M410" t="e">
        <f>IF(AND(Übersicht!$C410=13,Datenblatt!O410&lt;Datenblatt!$Y$3),0,IF(AND(Übersicht!$C410=14,Datenblatt!O410&lt;Datenblatt!$Y$4),0,IF(AND(Übersicht!$C410=15,Datenblatt!O410&lt;Datenblatt!$Y$5),0,IF(AND(Übersicht!$C410=16,Datenblatt!O410&lt;Datenblatt!$Y$6),0,IF(AND(Übersicht!$C410=12,Datenblatt!O410&lt;Datenblatt!$Y$7),0,IF(AND(Übersicht!$C410=11,Datenblatt!O410&lt;Datenblatt!$Y$8),0,IF(AND($C410=13,Datenblatt!O410&gt;Datenblatt!$X$3),100,IF(AND($C410=14,Datenblatt!O410&gt;Datenblatt!$X$4),100,IF(AND($C410=15,Datenblatt!O410&gt;Datenblatt!$X$5),100,IF(AND($C410=16,Datenblatt!O410&gt;Datenblatt!$X$6),100,IF(AND($C410=12,Datenblatt!O410&gt;Datenblatt!$X$7),100,IF(AND($C410=11,Datenblatt!O410&gt;Datenblatt!$X$8),100,IF(Übersicht!$C410=13,Datenblatt!$B$11*Datenblatt!O410^3+Datenblatt!$C$11*Datenblatt!O410^2+Datenblatt!$D$11*Datenblatt!O410+Datenblatt!$E$11,IF(Übersicht!$C410=14,Datenblatt!$B$12*Datenblatt!O410^3+Datenblatt!$C$12*Datenblatt!O410^2+Datenblatt!$D$12*Datenblatt!O410+Datenblatt!$E$12,IF(Übersicht!$C410=15,Datenblatt!$B$13*Datenblatt!O410^3+Datenblatt!$C$13*Datenblatt!O410^2+Datenblatt!$D$13*Datenblatt!O410+Datenblatt!$E$13,IF(Übersicht!$C410=16,Datenblatt!$B$14*Datenblatt!O410^3+Datenblatt!$C$14*Datenblatt!O410^2+Datenblatt!$D$14*Datenblatt!O410+Datenblatt!$E$14,IF(Übersicht!$C410=12,Datenblatt!$B$15*Datenblatt!O410^3+Datenblatt!$C$15*Datenblatt!O410^2+Datenblatt!$D$15*Datenblatt!O410+Datenblatt!$E$15,IF(Übersicht!$C410=11,Datenblatt!$B$16*Datenblatt!O410^3+Datenblatt!$C$16*Datenblatt!O410^2+Datenblatt!$D$16*Datenblatt!O410+Datenblatt!$E$16,0))))))))))))))))))</f>
        <v>#DIV/0!</v>
      </c>
      <c r="N410">
        <f>IF(AND($C410=13,H410&lt;Datenblatt!$AA$3),0,IF(AND($C410=14,H410&lt;Datenblatt!$AA$4),0,IF(AND($C410=15,H410&lt;Datenblatt!$AA$5),0,IF(AND($C410=16,H410&lt;Datenblatt!$AA$6),0,IF(AND($C410=12,H410&lt;Datenblatt!$AA$7),0,IF(AND($C410=11,H410&lt;Datenblatt!$AA$8),0,IF(AND($C410=13,H410&gt;Datenblatt!$Z$3),100,IF(AND($C410=14,H410&gt;Datenblatt!$Z$4),100,IF(AND($C410=15,H410&gt;Datenblatt!$Z$5),100,IF(AND($C410=16,H410&gt;Datenblatt!$Z$6),100,IF(AND($C410=12,H410&gt;Datenblatt!$Z$7),100,IF(AND($C410=11,H410&gt;Datenblatt!$Z$8),100,IF($C410=13,(Datenblatt!$B$19*Übersicht!H410^3)+(Datenblatt!$C$19*Übersicht!H410^2)+(Datenblatt!$D$19*Übersicht!H410)+Datenblatt!$E$19,IF($C410=14,(Datenblatt!$B$20*Übersicht!H410^3)+(Datenblatt!$C$20*Übersicht!H410^2)+(Datenblatt!$D$20*Übersicht!H410)+Datenblatt!$E$20,IF($C410=15,(Datenblatt!$B$21*Übersicht!H410^3)+(Datenblatt!$C$21*Übersicht!H410^2)+(Datenblatt!$D$21*Übersicht!H410)+Datenblatt!$E$21,IF($C410=16,(Datenblatt!$B$22*Übersicht!H410^3)+(Datenblatt!$C$22*Übersicht!H410^2)+(Datenblatt!$D$22*Übersicht!H410)+Datenblatt!$E$22,IF($C410=12,(Datenblatt!$B$23*Übersicht!H410^3)+(Datenblatt!$C$23*Übersicht!H410^2)+(Datenblatt!$D$23*Übersicht!H410)+Datenblatt!$E$23,IF($C410=11,(Datenblatt!$B$24*Übersicht!H410^3)+(Datenblatt!$C$24*Übersicht!H410^2)+(Datenblatt!$D$24*Übersicht!H410)+Datenblatt!$E$24,0))))))))))))))))))</f>
        <v>0</v>
      </c>
      <c r="O410">
        <f>IF(AND(I410="",C410=11),Datenblatt!$I$26,IF(AND(I410="",C410=12),Datenblatt!$I$26,IF(AND(I410="",C410=16),Datenblatt!$I$27,IF(AND(I410="",C410=15),Datenblatt!$I$26,IF(AND(I410="",C410=14),Datenblatt!$I$26,IF(AND(I410="",C410=13),Datenblatt!$I$26,IF(AND($C410=13,I410&gt;Datenblatt!$AC$3),0,IF(AND($C410=14,I410&gt;Datenblatt!$AC$4),0,IF(AND($C410=15,I410&gt;Datenblatt!$AC$5),0,IF(AND($C410=16,I410&gt;Datenblatt!$AC$6),0,IF(AND($C410=12,I410&gt;Datenblatt!$AC$7),0,IF(AND($C410=11,I410&gt;Datenblatt!$AC$8),0,IF(AND($C410=13,I410&lt;Datenblatt!$AB$3),100,IF(AND($C410=14,I410&lt;Datenblatt!$AB$4),100,IF(AND($C410=15,I410&lt;Datenblatt!$AB$5),100,IF(AND($C410=16,I410&lt;Datenblatt!$AB$6),100,IF(AND($C410=12,I410&lt;Datenblatt!$AB$7),100,IF(AND($C410=11,I410&lt;Datenblatt!$AB$8),100,IF($C410=13,(Datenblatt!$B$27*Übersicht!I410^3)+(Datenblatt!$C$27*Übersicht!I410^2)+(Datenblatt!$D$27*Übersicht!I410)+Datenblatt!$E$27,IF($C410=14,(Datenblatt!$B$28*Übersicht!I410^3)+(Datenblatt!$C$28*Übersicht!I410^2)+(Datenblatt!$D$28*Übersicht!I410)+Datenblatt!$E$28,IF($C410=15,(Datenblatt!$B$29*Übersicht!I410^3)+(Datenblatt!$C$29*Übersicht!I410^2)+(Datenblatt!$D$29*Übersicht!I410)+Datenblatt!$E$29,IF($C410=16,(Datenblatt!$B$30*Übersicht!I410^3)+(Datenblatt!$C$30*Übersicht!I410^2)+(Datenblatt!$D$30*Übersicht!I410)+Datenblatt!$E$30,IF($C410=12,(Datenblatt!$B$31*Übersicht!I410^3)+(Datenblatt!$C$31*Übersicht!I410^2)+(Datenblatt!$D$31*Übersicht!I410)+Datenblatt!$E$31,IF($C410=11,(Datenblatt!$B$32*Übersicht!I410^3)+(Datenblatt!$C$32*Übersicht!I410^2)+(Datenblatt!$D$32*Übersicht!I410)+Datenblatt!$E$32,0))))))))))))))))))))))))</f>
        <v>0</v>
      </c>
      <c r="P410">
        <f>IF(AND(I410="",C410=11),Datenblatt!$I$29,IF(AND(I410="",C410=12),Datenblatt!$I$29,IF(AND(I410="",C410=16),Datenblatt!$I$29,IF(AND(I410="",C410=15),Datenblatt!$I$29,IF(AND(I410="",C410=14),Datenblatt!$I$29,IF(AND(I410="",C410=13),Datenblatt!$I$29,IF(AND($C410=13,I410&gt;Datenblatt!$AC$3),0,IF(AND($C410=14,I410&gt;Datenblatt!$AC$4),0,IF(AND($C410=15,I410&gt;Datenblatt!$AC$5),0,IF(AND($C410=16,I410&gt;Datenblatt!$AC$6),0,IF(AND($C410=12,I410&gt;Datenblatt!$AC$7),0,IF(AND($C410=11,I410&gt;Datenblatt!$AC$8),0,IF(AND($C410=13,I410&lt;Datenblatt!$AB$3),100,IF(AND($C410=14,I410&lt;Datenblatt!$AB$4),100,IF(AND($C410=15,I410&lt;Datenblatt!$AB$5),100,IF(AND($C410=16,I410&lt;Datenblatt!$AB$6),100,IF(AND($C410=12,I410&lt;Datenblatt!$AB$7),100,IF(AND($C410=11,I410&lt;Datenblatt!$AB$8),100,IF($C410=13,(Datenblatt!$B$27*Übersicht!I410^3)+(Datenblatt!$C$27*Übersicht!I410^2)+(Datenblatt!$D$27*Übersicht!I410)+Datenblatt!$E$27,IF($C410=14,(Datenblatt!$B$28*Übersicht!I410^3)+(Datenblatt!$C$28*Übersicht!I410^2)+(Datenblatt!$D$28*Übersicht!I410)+Datenblatt!$E$28,IF($C410=15,(Datenblatt!$B$29*Übersicht!I410^3)+(Datenblatt!$C$29*Übersicht!I410^2)+(Datenblatt!$D$29*Übersicht!I410)+Datenblatt!$E$29,IF($C410=16,(Datenblatt!$B$30*Übersicht!I410^3)+(Datenblatt!$C$30*Übersicht!I410^2)+(Datenblatt!$D$30*Übersicht!I410)+Datenblatt!$E$30,IF($C410=12,(Datenblatt!$B$31*Übersicht!I410^3)+(Datenblatt!$C$31*Übersicht!I410^2)+(Datenblatt!$D$31*Übersicht!I410)+Datenblatt!$E$31,IF($C410=11,(Datenblatt!$B$32*Übersicht!I410^3)+(Datenblatt!$C$32*Übersicht!I410^2)+(Datenblatt!$D$32*Übersicht!I410)+Datenblatt!$E$32,0))))))))))))))))))))))))</f>
        <v>0</v>
      </c>
      <c r="Q410" s="2" t="e">
        <f t="shared" si="24"/>
        <v>#DIV/0!</v>
      </c>
      <c r="R410" s="2" t="e">
        <f t="shared" si="25"/>
        <v>#DIV/0!</v>
      </c>
      <c r="T410" s="2"/>
      <c r="U410" s="2">
        <f>Datenblatt!$I$10</f>
        <v>63</v>
      </c>
      <c r="V410" s="2">
        <f>Datenblatt!$I$18</f>
        <v>62</v>
      </c>
      <c r="W410" s="2">
        <f>Datenblatt!$I$26</f>
        <v>56</v>
      </c>
      <c r="X410" s="2">
        <f>Datenblatt!$I$34</f>
        <v>58</v>
      </c>
      <c r="Y410" s="7" t="e">
        <f t="shared" si="26"/>
        <v>#DIV/0!</v>
      </c>
      <c r="AA410" s="2">
        <f>Datenblatt!$I$5</f>
        <v>73</v>
      </c>
      <c r="AB410">
        <f>Datenblatt!$I$13</f>
        <v>80</v>
      </c>
      <c r="AC410">
        <f>Datenblatt!$I$21</f>
        <v>80</v>
      </c>
      <c r="AD410">
        <f>Datenblatt!$I$29</f>
        <v>71</v>
      </c>
      <c r="AE410">
        <f>Datenblatt!$I$37</f>
        <v>75</v>
      </c>
      <c r="AF410" s="7" t="e">
        <f t="shared" si="27"/>
        <v>#DIV/0!</v>
      </c>
    </row>
    <row r="411" spans="11:32" ht="18.75" x14ac:dyDescent="0.3">
      <c r="K411" s="3" t="e">
        <f>IF(AND($C411=13,Datenblatt!M411&lt;Datenblatt!$S$3),0,IF(AND($C411=14,Datenblatt!M411&lt;Datenblatt!$S$4),0,IF(AND($C411=15,Datenblatt!M411&lt;Datenblatt!$S$5),0,IF(AND($C411=16,Datenblatt!M411&lt;Datenblatt!$S$6),0,IF(AND($C411=12,Datenblatt!M411&lt;Datenblatt!$S$7),0,IF(AND($C411=11,Datenblatt!M411&lt;Datenblatt!$S$8),0,IF(AND($C411=13,Datenblatt!M411&gt;Datenblatt!$R$3),100,IF(AND($C411=14,Datenblatt!M411&gt;Datenblatt!$R$4),100,IF(AND($C411=15,Datenblatt!M411&gt;Datenblatt!$R$5),100,IF(AND($C411=16,Datenblatt!M411&gt;Datenblatt!$R$6),100,IF(AND($C411=12,Datenblatt!M411&gt;Datenblatt!$R$7),100,IF(AND($C411=11,Datenblatt!M411&gt;Datenblatt!$R$8),100,IF(Übersicht!$C411=13,Datenblatt!$B$35*Datenblatt!M411^3+Datenblatt!$C$35*Datenblatt!M411^2+Datenblatt!$D$35*Datenblatt!M411+Datenblatt!$E$35,IF(Übersicht!$C411=14,Datenblatt!$B$36*Datenblatt!M411^3+Datenblatt!$C$36*Datenblatt!M411^2+Datenblatt!$D$36*Datenblatt!M411+Datenblatt!$E$36,IF(Übersicht!$C411=15,Datenblatt!$B$37*Datenblatt!M411^3+Datenblatt!$C$37*Datenblatt!M411^2+Datenblatt!$D$37*Datenblatt!M411+Datenblatt!$E$37,IF(Übersicht!$C411=16,Datenblatt!$B$38*Datenblatt!M411^3+Datenblatt!$C$38*Datenblatt!M411^2+Datenblatt!$D$38*Datenblatt!M411+Datenblatt!$E$38,IF(Übersicht!$C411=12,Datenblatt!$B$39*Datenblatt!M411^3+Datenblatt!$C$39*Datenblatt!M411^2+Datenblatt!$D$39*Datenblatt!M411+Datenblatt!$E$39,IF(Übersicht!$C411=11,Datenblatt!$B$40*Datenblatt!M411^3+Datenblatt!$C$40*Datenblatt!M411^2+Datenblatt!$D$40*Datenblatt!M411+Datenblatt!$E$40,0))))))))))))))))))</f>
        <v>#DIV/0!</v>
      </c>
      <c r="L411" s="3"/>
      <c r="M411" t="e">
        <f>IF(AND(Übersicht!$C411=13,Datenblatt!O411&lt;Datenblatt!$Y$3),0,IF(AND(Übersicht!$C411=14,Datenblatt!O411&lt;Datenblatt!$Y$4),0,IF(AND(Übersicht!$C411=15,Datenblatt!O411&lt;Datenblatt!$Y$5),0,IF(AND(Übersicht!$C411=16,Datenblatt!O411&lt;Datenblatt!$Y$6),0,IF(AND(Übersicht!$C411=12,Datenblatt!O411&lt;Datenblatt!$Y$7),0,IF(AND(Übersicht!$C411=11,Datenblatt!O411&lt;Datenblatt!$Y$8),0,IF(AND($C411=13,Datenblatt!O411&gt;Datenblatt!$X$3),100,IF(AND($C411=14,Datenblatt!O411&gt;Datenblatt!$X$4),100,IF(AND($C411=15,Datenblatt!O411&gt;Datenblatt!$X$5),100,IF(AND($C411=16,Datenblatt!O411&gt;Datenblatt!$X$6),100,IF(AND($C411=12,Datenblatt!O411&gt;Datenblatt!$X$7),100,IF(AND($C411=11,Datenblatt!O411&gt;Datenblatt!$X$8),100,IF(Übersicht!$C411=13,Datenblatt!$B$11*Datenblatt!O411^3+Datenblatt!$C$11*Datenblatt!O411^2+Datenblatt!$D$11*Datenblatt!O411+Datenblatt!$E$11,IF(Übersicht!$C411=14,Datenblatt!$B$12*Datenblatt!O411^3+Datenblatt!$C$12*Datenblatt!O411^2+Datenblatt!$D$12*Datenblatt!O411+Datenblatt!$E$12,IF(Übersicht!$C411=15,Datenblatt!$B$13*Datenblatt!O411^3+Datenblatt!$C$13*Datenblatt!O411^2+Datenblatt!$D$13*Datenblatt!O411+Datenblatt!$E$13,IF(Übersicht!$C411=16,Datenblatt!$B$14*Datenblatt!O411^3+Datenblatt!$C$14*Datenblatt!O411^2+Datenblatt!$D$14*Datenblatt!O411+Datenblatt!$E$14,IF(Übersicht!$C411=12,Datenblatt!$B$15*Datenblatt!O411^3+Datenblatt!$C$15*Datenblatt!O411^2+Datenblatt!$D$15*Datenblatt!O411+Datenblatt!$E$15,IF(Übersicht!$C411=11,Datenblatt!$B$16*Datenblatt!O411^3+Datenblatt!$C$16*Datenblatt!O411^2+Datenblatt!$D$16*Datenblatt!O411+Datenblatt!$E$16,0))))))))))))))))))</f>
        <v>#DIV/0!</v>
      </c>
      <c r="N411">
        <f>IF(AND($C411=13,H411&lt;Datenblatt!$AA$3),0,IF(AND($C411=14,H411&lt;Datenblatt!$AA$4),0,IF(AND($C411=15,H411&lt;Datenblatt!$AA$5),0,IF(AND($C411=16,H411&lt;Datenblatt!$AA$6),0,IF(AND($C411=12,H411&lt;Datenblatt!$AA$7),0,IF(AND($C411=11,H411&lt;Datenblatt!$AA$8),0,IF(AND($C411=13,H411&gt;Datenblatt!$Z$3),100,IF(AND($C411=14,H411&gt;Datenblatt!$Z$4),100,IF(AND($C411=15,H411&gt;Datenblatt!$Z$5),100,IF(AND($C411=16,H411&gt;Datenblatt!$Z$6),100,IF(AND($C411=12,H411&gt;Datenblatt!$Z$7),100,IF(AND($C411=11,H411&gt;Datenblatt!$Z$8),100,IF($C411=13,(Datenblatt!$B$19*Übersicht!H411^3)+(Datenblatt!$C$19*Übersicht!H411^2)+(Datenblatt!$D$19*Übersicht!H411)+Datenblatt!$E$19,IF($C411=14,(Datenblatt!$B$20*Übersicht!H411^3)+(Datenblatt!$C$20*Übersicht!H411^2)+(Datenblatt!$D$20*Übersicht!H411)+Datenblatt!$E$20,IF($C411=15,(Datenblatt!$B$21*Übersicht!H411^3)+(Datenblatt!$C$21*Übersicht!H411^2)+(Datenblatt!$D$21*Übersicht!H411)+Datenblatt!$E$21,IF($C411=16,(Datenblatt!$B$22*Übersicht!H411^3)+(Datenblatt!$C$22*Übersicht!H411^2)+(Datenblatt!$D$22*Übersicht!H411)+Datenblatt!$E$22,IF($C411=12,(Datenblatt!$B$23*Übersicht!H411^3)+(Datenblatt!$C$23*Übersicht!H411^2)+(Datenblatt!$D$23*Übersicht!H411)+Datenblatt!$E$23,IF($C411=11,(Datenblatt!$B$24*Übersicht!H411^3)+(Datenblatt!$C$24*Übersicht!H411^2)+(Datenblatt!$D$24*Übersicht!H411)+Datenblatt!$E$24,0))))))))))))))))))</f>
        <v>0</v>
      </c>
      <c r="O411">
        <f>IF(AND(I411="",C411=11),Datenblatt!$I$26,IF(AND(I411="",C411=12),Datenblatt!$I$26,IF(AND(I411="",C411=16),Datenblatt!$I$27,IF(AND(I411="",C411=15),Datenblatt!$I$26,IF(AND(I411="",C411=14),Datenblatt!$I$26,IF(AND(I411="",C411=13),Datenblatt!$I$26,IF(AND($C411=13,I411&gt;Datenblatt!$AC$3),0,IF(AND($C411=14,I411&gt;Datenblatt!$AC$4),0,IF(AND($C411=15,I411&gt;Datenblatt!$AC$5),0,IF(AND($C411=16,I411&gt;Datenblatt!$AC$6),0,IF(AND($C411=12,I411&gt;Datenblatt!$AC$7),0,IF(AND($C411=11,I411&gt;Datenblatt!$AC$8),0,IF(AND($C411=13,I411&lt;Datenblatt!$AB$3),100,IF(AND($C411=14,I411&lt;Datenblatt!$AB$4),100,IF(AND($C411=15,I411&lt;Datenblatt!$AB$5),100,IF(AND($C411=16,I411&lt;Datenblatt!$AB$6),100,IF(AND($C411=12,I411&lt;Datenblatt!$AB$7),100,IF(AND($C411=11,I411&lt;Datenblatt!$AB$8),100,IF($C411=13,(Datenblatt!$B$27*Übersicht!I411^3)+(Datenblatt!$C$27*Übersicht!I411^2)+(Datenblatt!$D$27*Übersicht!I411)+Datenblatt!$E$27,IF($C411=14,(Datenblatt!$B$28*Übersicht!I411^3)+(Datenblatt!$C$28*Übersicht!I411^2)+(Datenblatt!$D$28*Übersicht!I411)+Datenblatt!$E$28,IF($C411=15,(Datenblatt!$B$29*Übersicht!I411^3)+(Datenblatt!$C$29*Übersicht!I411^2)+(Datenblatt!$D$29*Übersicht!I411)+Datenblatt!$E$29,IF($C411=16,(Datenblatt!$B$30*Übersicht!I411^3)+(Datenblatt!$C$30*Übersicht!I411^2)+(Datenblatt!$D$30*Übersicht!I411)+Datenblatt!$E$30,IF($C411=12,(Datenblatt!$B$31*Übersicht!I411^3)+(Datenblatt!$C$31*Übersicht!I411^2)+(Datenblatt!$D$31*Übersicht!I411)+Datenblatt!$E$31,IF($C411=11,(Datenblatt!$B$32*Übersicht!I411^3)+(Datenblatt!$C$32*Übersicht!I411^2)+(Datenblatt!$D$32*Übersicht!I411)+Datenblatt!$E$32,0))))))))))))))))))))))))</f>
        <v>0</v>
      </c>
      <c r="P411">
        <f>IF(AND(I411="",C411=11),Datenblatt!$I$29,IF(AND(I411="",C411=12),Datenblatt!$I$29,IF(AND(I411="",C411=16),Datenblatt!$I$29,IF(AND(I411="",C411=15),Datenblatt!$I$29,IF(AND(I411="",C411=14),Datenblatt!$I$29,IF(AND(I411="",C411=13),Datenblatt!$I$29,IF(AND($C411=13,I411&gt;Datenblatt!$AC$3),0,IF(AND($C411=14,I411&gt;Datenblatt!$AC$4),0,IF(AND($C411=15,I411&gt;Datenblatt!$AC$5),0,IF(AND($C411=16,I411&gt;Datenblatt!$AC$6),0,IF(AND($C411=12,I411&gt;Datenblatt!$AC$7),0,IF(AND($C411=11,I411&gt;Datenblatt!$AC$8),0,IF(AND($C411=13,I411&lt;Datenblatt!$AB$3),100,IF(AND($C411=14,I411&lt;Datenblatt!$AB$4),100,IF(AND($C411=15,I411&lt;Datenblatt!$AB$5),100,IF(AND($C411=16,I411&lt;Datenblatt!$AB$6),100,IF(AND($C411=12,I411&lt;Datenblatt!$AB$7),100,IF(AND($C411=11,I411&lt;Datenblatt!$AB$8),100,IF($C411=13,(Datenblatt!$B$27*Übersicht!I411^3)+(Datenblatt!$C$27*Übersicht!I411^2)+(Datenblatt!$D$27*Übersicht!I411)+Datenblatt!$E$27,IF($C411=14,(Datenblatt!$B$28*Übersicht!I411^3)+(Datenblatt!$C$28*Übersicht!I411^2)+(Datenblatt!$D$28*Übersicht!I411)+Datenblatt!$E$28,IF($C411=15,(Datenblatt!$B$29*Übersicht!I411^3)+(Datenblatt!$C$29*Übersicht!I411^2)+(Datenblatt!$D$29*Übersicht!I411)+Datenblatt!$E$29,IF($C411=16,(Datenblatt!$B$30*Übersicht!I411^3)+(Datenblatt!$C$30*Übersicht!I411^2)+(Datenblatt!$D$30*Übersicht!I411)+Datenblatt!$E$30,IF($C411=12,(Datenblatt!$B$31*Übersicht!I411^3)+(Datenblatt!$C$31*Übersicht!I411^2)+(Datenblatt!$D$31*Übersicht!I411)+Datenblatt!$E$31,IF($C411=11,(Datenblatt!$B$32*Übersicht!I411^3)+(Datenblatt!$C$32*Übersicht!I411^2)+(Datenblatt!$D$32*Übersicht!I411)+Datenblatt!$E$32,0))))))))))))))))))))))))</f>
        <v>0</v>
      </c>
      <c r="Q411" s="2" t="e">
        <f t="shared" si="24"/>
        <v>#DIV/0!</v>
      </c>
      <c r="R411" s="2" t="e">
        <f t="shared" si="25"/>
        <v>#DIV/0!</v>
      </c>
      <c r="T411" s="2"/>
      <c r="U411" s="2">
        <f>Datenblatt!$I$10</f>
        <v>63</v>
      </c>
      <c r="V411" s="2">
        <f>Datenblatt!$I$18</f>
        <v>62</v>
      </c>
      <c r="W411" s="2">
        <f>Datenblatt!$I$26</f>
        <v>56</v>
      </c>
      <c r="X411" s="2">
        <f>Datenblatt!$I$34</f>
        <v>58</v>
      </c>
      <c r="Y411" s="7" t="e">
        <f t="shared" si="26"/>
        <v>#DIV/0!</v>
      </c>
      <c r="AA411" s="2">
        <f>Datenblatt!$I$5</f>
        <v>73</v>
      </c>
      <c r="AB411">
        <f>Datenblatt!$I$13</f>
        <v>80</v>
      </c>
      <c r="AC411">
        <f>Datenblatt!$I$21</f>
        <v>80</v>
      </c>
      <c r="AD411">
        <f>Datenblatt!$I$29</f>
        <v>71</v>
      </c>
      <c r="AE411">
        <f>Datenblatt!$I$37</f>
        <v>75</v>
      </c>
      <c r="AF411" s="7" t="e">
        <f t="shared" si="27"/>
        <v>#DIV/0!</v>
      </c>
    </row>
    <row r="412" spans="11:32" ht="18.75" x14ac:dyDescent="0.3">
      <c r="K412" s="3" t="e">
        <f>IF(AND($C412=13,Datenblatt!M412&lt;Datenblatt!$S$3),0,IF(AND($C412=14,Datenblatt!M412&lt;Datenblatt!$S$4),0,IF(AND($C412=15,Datenblatt!M412&lt;Datenblatt!$S$5),0,IF(AND($C412=16,Datenblatt!M412&lt;Datenblatt!$S$6),0,IF(AND($C412=12,Datenblatt!M412&lt;Datenblatt!$S$7),0,IF(AND($C412=11,Datenblatt!M412&lt;Datenblatt!$S$8),0,IF(AND($C412=13,Datenblatt!M412&gt;Datenblatt!$R$3),100,IF(AND($C412=14,Datenblatt!M412&gt;Datenblatt!$R$4),100,IF(AND($C412=15,Datenblatt!M412&gt;Datenblatt!$R$5),100,IF(AND($C412=16,Datenblatt!M412&gt;Datenblatt!$R$6),100,IF(AND($C412=12,Datenblatt!M412&gt;Datenblatt!$R$7),100,IF(AND($C412=11,Datenblatt!M412&gt;Datenblatt!$R$8),100,IF(Übersicht!$C412=13,Datenblatt!$B$35*Datenblatt!M412^3+Datenblatt!$C$35*Datenblatt!M412^2+Datenblatt!$D$35*Datenblatt!M412+Datenblatt!$E$35,IF(Übersicht!$C412=14,Datenblatt!$B$36*Datenblatt!M412^3+Datenblatt!$C$36*Datenblatt!M412^2+Datenblatt!$D$36*Datenblatt!M412+Datenblatt!$E$36,IF(Übersicht!$C412=15,Datenblatt!$B$37*Datenblatt!M412^3+Datenblatt!$C$37*Datenblatt!M412^2+Datenblatt!$D$37*Datenblatt!M412+Datenblatt!$E$37,IF(Übersicht!$C412=16,Datenblatt!$B$38*Datenblatt!M412^3+Datenblatt!$C$38*Datenblatt!M412^2+Datenblatt!$D$38*Datenblatt!M412+Datenblatt!$E$38,IF(Übersicht!$C412=12,Datenblatt!$B$39*Datenblatt!M412^3+Datenblatt!$C$39*Datenblatt!M412^2+Datenblatt!$D$39*Datenblatt!M412+Datenblatt!$E$39,IF(Übersicht!$C412=11,Datenblatt!$B$40*Datenblatt!M412^3+Datenblatt!$C$40*Datenblatt!M412^2+Datenblatt!$D$40*Datenblatt!M412+Datenblatt!$E$40,0))))))))))))))))))</f>
        <v>#DIV/0!</v>
      </c>
      <c r="L412" s="3"/>
      <c r="M412" t="e">
        <f>IF(AND(Übersicht!$C412=13,Datenblatt!O412&lt;Datenblatt!$Y$3),0,IF(AND(Übersicht!$C412=14,Datenblatt!O412&lt;Datenblatt!$Y$4),0,IF(AND(Übersicht!$C412=15,Datenblatt!O412&lt;Datenblatt!$Y$5),0,IF(AND(Übersicht!$C412=16,Datenblatt!O412&lt;Datenblatt!$Y$6),0,IF(AND(Übersicht!$C412=12,Datenblatt!O412&lt;Datenblatt!$Y$7),0,IF(AND(Übersicht!$C412=11,Datenblatt!O412&lt;Datenblatt!$Y$8),0,IF(AND($C412=13,Datenblatt!O412&gt;Datenblatt!$X$3),100,IF(AND($C412=14,Datenblatt!O412&gt;Datenblatt!$X$4),100,IF(AND($C412=15,Datenblatt!O412&gt;Datenblatt!$X$5),100,IF(AND($C412=16,Datenblatt!O412&gt;Datenblatt!$X$6),100,IF(AND($C412=12,Datenblatt!O412&gt;Datenblatt!$X$7),100,IF(AND($C412=11,Datenblatt!O412&gt;Datenblatt!$X$8),100,IF(Übersicht!$C412=13,Datenblatt!$B$11*Datenblatt!O412^3+Datenblatt!$C$11*Datenblatt!O412^2+Datenblatt!$D$11*Datenblatt!O412+Datenblatt!$E$11,IF(Übersicht!$C412=14,Datenblatt!$B$12*Datenblatt!O412^3+Datenblatt!$C$12*Datenblatt!O412^2+Datenblatt!$D$12*Datenblatt!O412+Datenblatt!$E$12,IF(Übersicht!$C412=15,Datenblatt!$B$13*Datenblatt!O412^3+Datenblatt!$C$13*Datenblatt!O412^2+Datenblatt!$D$13*Datenblatt!O412+Datenblatt!$E$13,IF(Übersicht!$C412=16,Datenblatt!$B$14*Datenblatt!O412^3+Datenblatt!$C$14*Datenblatt!O412^2+Datenblatt!$D$14*Datenblatt!O412+Datenblatt!$E$14,IF(Übersicht!$C412=12,Datenblatt!$B$15*Datenblatt!O412^3+Datenblatt!$C$15*Datenblatt!O412^2+Datenblatt!$D$15*Datenblatt!O412+Datenblatt!$E$15,IF(Übersicht!$C412=11,Datenblatt!$B$16*Datenblatt!O412^3+Datenblatt!$C$16*Datenblatt!O412^2+Datenblatt!$D$16*Datenblatt!O412+Datenblatt!$E$16,0))))))))))))))))))</f>
        <v>#DIV/0!</v>
      </c>
      <c r="N412">
        <f>IF(AND($C412=13,H412&lt;Datenblatt!$AA$3),0,IF(AND($C412=14,H412&lt;Datenblatt!$AA$4),0,IF(AND($C412=15,H412&lt;Datenblatt!$AA$5),0,IF(AND($C412=16,H412&lt;Datenblatt!$AA$6),0,IF(AND($C412=12,H412&lt;Datenblatt!$AA$7),0,IF(AND($C412=11,H412&lt;Datenblatt!$AA$8),0,IF(AND($C412=13,H412&gt;Datenblatt!$Z$3),100,IF(AND($C412=14,H412&gt;Datenblatt!$Z$4),100,IF(AND($C412=15,H412&gt;Datenblatt!$Z$5),100,IF(AND($C412=16,H412&gt;Datenblatt!$Z$6),100,IF(AND($C412=12,H412&gt;Datenblatt!$Z$7),100,IF(AND($C412=11,H412&gt;Datenblatt!$Z$8),100,IF($C412=13,(Datenblatt!$B$19*Übersicht!H412^3)+(Datenblatt!$C$19*Übersicht!H412^2)+(Datenblatt!$D$19*Übersicht!H412)+Datenblatt!$E$19,IF($C412=14,(Datenblatt!$B$20*Übersicht!H412^3)+(Datenblatt!$C$20*Übersicht!H412^2)+(Datenblatt!$D$20*Übersicht!H412)+Datenblatt!$E$20,IF($C412=15,(Datenblatt!$B$21*Übersicht!H412^3)+(Datenblatt!$C$21*Übersicht!H412^2)+(Datenblatt!$D$21*Übersicht!H412)+Datenblatt!$E$21,IF($C412=16,(Datenblatt!$B$22*Übersicht!H412^3)+(Datenblatt!$C$22*Übersicht!H412^2)+(Datenblatt!$D$22*Übersicht!H412)+Datenblatt!$E$22,IF($C412=12,(Datenblatt!$B$23*Übersicht!H412^3)+(Datenblatt!$C$23*Übersicht!H412^2)+(Datenblatt!$D$23*Übersicht!H412)+Datenblatt!$E$23,IF($C412=11,(Datenblatt!$B$24*Übersicht!H412^3)+(Datenblatt!$C$24*Übersicht!H412^2)+(Datenblatt!$D$24*Übersicht!H412)+Datenblatt!$E$24,0))))))))))))))))))</f>
        <v>0</v>
      </c>
      <c r="O412">
        <f>IF(AND(I412="",C412=11),Datenblatt!$I$26,IF(AND(I412="",C412=12),Datenblatt!$I$26,IF(AND(I412="",C412=16),Datenblatt!$I$27,IF(AND(I412="",C412=15),Datenblatt!$I$26,IF(AND(I412="",C412=14),Datenblatt!$I$26,IF(AND(I412="",C412=13),Datenblatt!$I$26,IF(AND($C412=13,I412&gt;Datenblatt!$AC$3),0,IF(AND($C412=14,I412&gt;Datenblatt!$AC$4),0,IF(AND($C412=15,I412&gt;Datenblatt!$AC$5),0,IF(AND($C412=16,I412&gt;Datenblatt!$AC$6),0,IF(AND($C412=12,I412&gt;Datenblatt!$AC$7),0,IF(AND($C412=11,I412&gt;Datenblatt!$AC$8),0,IF(AND($C412=13,I412&lt;Datenblatt!$AB$3),100,IF(AND($C412=14,I412&lt;Datenblatt!$AB$4),100,IF(AND($C412=15,I412&lt;Datenblatt!$AB$5),100,IF(AND($C412=16,I412&lt;Datenblatt!$AB$6),100,IF(AND($C412=12,I412&lt;Datenblatt!$AB$7),100,IF(AND($C412=11,I412&lt;Datenblatt!$AB$8),100,IF($C412=13,(Datenblatt!$B$27*Übersicht!I412^3)+(Datenblatt!$C$27*Übersicht!I412^2)+(Datenblatt!$D$27*Übersicht!I412)+Datenblatt!$E$27,IF($C412=14,(Datenblatt!$B$28*Übersicht!I412^3)+(Datenblatt!$C$28*Übersicht!I412^2)+(Datenblatt!$D$28*Übersicht!I412)+Datenblatt!$E$28,IF($C412=15,(Datenblatt!$B$29*Übersicht!I412^3)+(Datenblatt!$C$29*Übersicht!I412^2)+(Datenblatt!$D$29*Übersicht!I412)+Datenblatt!$E$29,IF($C412=16,(Datenblatt!$B$30*Übersicht!I412^3)+(Datenblatt!$C$30*Übersicht!I412^2)+(Datenblatt!$D$30*Übersicht!I412)+Datenblatt!$E$30,IF($C412=12,(Datenblatt!$B$31*Übersicht!I412^3)+(Datenblatt!$C$31*Übersicht!I412^2)+(Datenblatt!$D$31*Übersicht!I412)+Datenblatt!$E$31,IF($C412=11,(Datenblatt!$B$32*Übersicht!I412^3)+(Datenblatt!$C$32*Übersicht!I412^2)+(Datenblatt!$D$32*Übersicht!I412)+Datenblatt!$E$32,0))))))))))))))))))))))))</f>
        <v>0</v>
      </c>
      <c r="P412">
        <f>IF(AND(I412="",C412=11),Datenblatt!$I$29,IF(AND(I412="",C412=12),Datenblatt!$I$29,IF(AND(I412="",C412=16),Datenblatt!$I$29,IF(AND(I412="",C412=15),Datenblatt!$I$29,IF(AND(I412="",C412=14),Datenblatt!$I$29,IF(AND(I412="",C412=13),Datenblatt!$I$29,IF(AND($C412=13,I412&gt;Datenblatt!$AC$3),0,IF(AND($C412=14,I412&gt;Datenblatt!$AC$4),0,IF(AND($C412=15,I412&gt;Datenblatt!$AC$5),0,IF(AND($C412=16,I412&gt;Datenblatt!$AC$6),0,IF(AND($C412=12,I412&gt;Datenblatt!$AC$7),0,IF(AND($C412=11,I412&gt;Datenblatt!$AC$8),0,IF(AND($C412=13,I412&lt;Datenblatt!$AB$3),100,IF(AND($C412=14,I412&lt;Datenblatt!$AB$4),100,IF(AND($C412=15,I412&lt;Datenblatt!$AB$5),100,IF(AND($C412=16,I412&lt;Datenblatt!$AB$6),100,IF(AND($C412=12,I412&lt;Datenblatt!$AB$7),100,IF(AND($C412=11,I412&lt;Datenblatt!$AB$8),100,IF($C412=13,(Datenblatt!$B$27*Übersicht!I412^3)+(Datenblatt!$C$27*Übersicht!I412^2)+(Datenblatt!$D$27*Übersicht!I412)+Datenblatt!$E$27,IF($C412=14,(Datenblatt!$B$28*Übersicht!I412^3)+(Datenblatt!$C$28*Übersicht!I412^2)+(Datenblatt!$D$28*Übersicht!I412)+Datenblatt!$E$28,IF($C412=15,(Datenblatt!$B$29*Übersicht!I412^3)+(Datenblatt!$C$29*Übersicht!I412^2)+(Datenblatt!$D$29*Übersicht!I412)+Datenblatt!$E$29,IF($C412=16,(Datenblatt!$B$30*Übersicht!I412^3)+(Datenblatt!$C$30*Übersicht!I412^2)+(Datenblatt!$D$30*Übersicht!I412)+Datenblatt!$E$30,IF($C412=12,(Datenblatt!$B$31*Übersicht!I412^3)+(Datenblatt!$C$31*Übersicht!I412^2)+(Datenblatt!$D$31*Übersicht!I412)+Datenblatt!$E$31,IF($C412=11,(Datenblatt!$B$32*Übersicht!I412^3)+(Datenblatt!$C$32*Übersicht!I412^2)+(Datenblatt!$D$32*Übersicht!I412)+Datenblatt!$E$32,0))))))))))))))))))))))))</f>
        <v>0</v>
      </c>
      <c r="Q412" s="2" t="e">
        <f t="shared" si="24"/>
        <v>#DIV/0!</v>
      </c>
      <c r="R412" s="2" t="e">
        <f t="shared" si="25"/>
        <v>#DIV/0!</v>
      </c>
      <c r="T412" s="2"/>
      <c r="U412" s="2">
        <f>Datenblatt!$I$10</f>
        <v>63</v>
      </c>
      <c r="V412" s="2">
        <f>Datenblatt!$I$18</f>
        <v>62</v>
      </c>
      <c r="W412" s="2">
        <f>Datenblatt!$I$26</f>
        <v>56</v>
      </c>
      <c r="X412" s="2">
        <f>Datenblatt!$I$34</f>
        <v>58</v>
      </c>
      <c r="Y412" s="7" t="e">
        <f t="shared" si="26"/>
        <v>#DIV/0!</v>
      </c>
      <c r="AA412" s="2">
        <f>Datenblatt!$I$5</f>
        <v>73</v>
      </c>
      <c r="AB412">
        <f>Datenblatt!$I$13</f>
        <v>80</v>
      </c>
      <c r="AC412">
        <f>Datenblatt!$I$21</f>
        <v>80</v>
      </c>
      <c r="AD412">
        <f>Datenblatt!$I$29</f>
        <v>71</v>
      </c>
      <c r="AE412">
        <f>Datenblatt!$I$37</f>
        <v>75</v>
      </c>
      <c r="AF412" s="7" t="e">
        <f t="shared" si="27"/>
        <v>#DIV/0!</v>
      </c>
    </row>
    <row r="413" spans="11:32" ht="18.75" x14ac:dyDescent="0.3">
      <c r="K413" s="3" t="e">
        <f>IF(AND($C413=13,Datenblatt!M413&lt;Datenblatt!$S$3),0,IF(AND($C413=14,Datenblatt!M413&lt;Datenblatt!$S$4),0,IF(AND($C413=15,Datenblatt!M413&lt;Datenblatt!$S$5),0,IF(AND($C413=16,Datenblatt!M413&lt;Datenblatt!$S$6),0,IF(AND($C413=12,Datenblatt!M413&lt;Datenblatt!$S$7),0,IF(AND($C413=11,Datenblatt!M413&lt;Datenblatt!$S$8),0,IF(AND($C413=13,Datenblatt!M413&gt;Datenblatt!$R$3),100,IF(AND($C413=14,Datenblatt!M413&gt;Datenblatt!$R$4),100,IF(AND($C413=15,Datenblatt!M413&gt;Datenblatt!$R$5),100,IF(AND($C413=16,Datenblatt!M413&gt;Datenblatt!$R$6),100,IF(AND($C413=12,Datenblatt!M413&gt;Datenblatt!$R$7),100,IF(AND($C413=11,Datenblatt!M413&gt;Datenblatt!$R$8),100,IF(Übersicht!$C413=13,Datenblatt!$B$35*Datenblatt!M413^3+Datenblatt!$C$35*Datenblatt!M413^2+Datenblatt!$D$35*Datenblatt!M413+Datenblatt!$E$35,IF(Übersicht!$C413=14,Datenblatt!$B$36*Datenblatt!M413^3+Datenblatt!$C$36*Datenblatt!M413^2+Datenblatt!$D$36*Datenblatt!M413+Datenblatt!$E$36,IF(Übersicht!$C413=15,Datenblatt!$B$37*Datenblatt!M413^3+Datenblatt!$C$37*Datenblatt!M413^2+Datenblatt!$D$37*Datenblatt!M413+Datenblatt!$E$37,IF(Übersicht!$C413=16,Datenblatt!$B$38*Datenblatt!M413^3+Datenblatt!$C$38*Datenblatt!M413^2+Datenblatt!$D$38*Datenblatt!M413+Datenblatt!$E$38,IF(Übersicht!$C413=12,Datenblatt!$B$39*Datenblatt!M413^3+Datenblatt!$C$39*Datenblatt!M413^2+Datenblatt!$D$39*Datenblatt!M413+Datenblatt!$E$39,IF(Übersicht!$C413=11,Datenblatt!$B$40*Datenblatt!M413^3+Datenblatt!$C$40*Datenblatt!M413^2+Datenblatt!$D$40*Datenblatt!M413+Datenblatt!$E$40,0))))))))))))))))))</f>
        <v>#DIV/0!</v>
      </c>
      <c r="L413" s="3"/>
      <c r="M413" t="e">
        <f>IF(AND(Übersicht!$C413=13,Datenblatt!O413&lt;Datenblatt!$Y$3),0,IF(AND(Übersicht!$C413=14,Datenblatt!O413&lt;Datenblatt!$Y$4),0,IF(AND(Übersicht!$C413=15,Datenblatt!O413&lt;Datenblatt!$Y$5),0,IF(AND(Übersicht!$C413=16,Datenblatt!O413&lt;Datenblatt!$Y$6),0,IF(AND(Übersicht!$C413=12,Datenblatt!O413&lt;Datenblatt!$Y$7),0,IF(AND(Übersicht!$C413=11,Datenblatt!O413&lt;Datenblatt!$Y$8),0,IF(AND($C413=13,Datenblatt!O413&gt;Datenblatt!$X$3),100,IF(AND($C413=14,Datenblatt!O413&gt;Datenblatt!$X$4),100,IF(AND($C413=15,Datenblatt!O413&gt;Datenblatt!$X$5),100,IF(AND($C413=16,Datenblatt!O413&gt;Datenblatt!$X$6),100,IF(AND($C413=12,Datenblatt!O413&gt;Datenblatt!$X$7),100,IF(AND($C413=11,Datenblatt!O413&gt;Datenblatt!$X$8),100,IF(Übersicht!$C413=13,Datenblatt!$B$11*Datenblatt!O413^3+Datenblatt!$C$11*Datenblatt!O413^2+Datenblatt!$D$11*Datenblatt!O413+Datenblatt!$E$11,IF(Übersicht!$C413=14,Datenblatt!$B$12*Datenblatt!O413^3+Datenblatt!$C$12*Datenblatt!O413^2+Datenblatt!$D$12*Datenblatt!O413+Datenblatt!$E$12,IF(Übersicht!$C413=15,Datenblatt!$B$13*Datenblatt!O413^3+Datenblatt!$C$13*Datenblatt!O413^2+Datenblatt!$D$13*Datenblatt!O413+Datenblatt!$E$13,IF(Übersicht!$C413=16,Datenblatt!$B$14*Datenblatt!O413^3+Datenblatt!$C$14*Datenblatt!O413^2+Datenblatt!$D$14*Datenblatt!O413+Datenblatt!$E$14,IF(Übersicht!$C413=12,Datenblatt!$B$15*Datenblatt!O413^3+Datenblatt!$C$15*Datenblatt!O413^2+Datenblatt!$D$15*Datenblatt!O413+Datenblatt!$E$15,IF(Übersicht!$C413=11,Datenblatt!$B$16*Datenblatt!O413^3+Datenblatt!$C$16*Datenblatt!O413^2+Datenblatt!$D$16*Datenblatt!O413+Datenblatt!$E$16,0))))))))))))))))))</f>
        <v>#DIV/0!</v>
      </c>
      <c r="N413">
        <f>IF(AND($C413=13,H413&lt;Datenblatt!$AA$3),0,IF(AND($C413=14,H413&lt;Datenblatt!$AA$4),0,IF(AND($C413=15,H413&lt;Datenblatt!$AA$5),0,IF(AND($C413=16,H413&lt;Datenblatt!$AA$6),0,IF(AND($C413=12,H413&lt;Datenblatt!$AA$7),0,IF(AND($C413=11,H413&lt;Datenblatt!$AA$8),0,IF(AND($C413=13,H413&gt;Datenblatt!$Z$3),100,IF(AND($C413=14,H413&gt;Datenblatt!$Z$4),100,IF(AND($C413=15,H413&gt;Datenblatt!$Z$5),100,IF(AND($C413=16,H413&gt;Datenblatt!$Z$6),100,IF(AND($C413=12,H413&gt;Datenblatt!$Z$7),100,IF(AND($C413=11,H413&gt;Datenblatt!$Z$8),100,IF($C413=13,(Datenblatt!$B$19*Übersicht!H413^3)+(Datenblatt!$C$19*Übersicht!H413^2)+(Datenblatt!$D$19*Übersicht!H413)+Datenblatt!$E$19,IF($C413=14,(Datenblatt!$B$20*Übersicht!H413^3)+(Datenblatt!$C$20*Übersicht!H413^2)+(Datenblatt!$D$20*Übersicht!H413)+Datenblatt!$E$20,IF($C413=15,(Datenblatt!$B$21*Übersicht!H413^3)+(Datenblatt!$C$21*Übersicht!H413^2)+(Datenblatt!$D$21*Übersicht!H413)+Datenblatt!$E$21,IF($C413=16,(Datenblatt!$B$22*Übersicht!H413^3)+(Datenblatt!$C$22*Übersicht!H413^2)+(Datenblatt!$D$22*Übersicht!H413)+Datenblatt!$E$22,IF($C413=12,(Datenblatt!$B$23*Übersicht!H413^3)+(Datenblatt!$C$23*Übersicht!H413^2)+(Datenblatt!$D$23*Übersicht!H413)+Datenblatt!$E$23,IF($C413=11,(Datenblatt!$B$24*Übersicht!H413^3)+(Datenblatt!$C$24*Übersicht!H413^2)+(Datenblatt!$D$24*Übersicht!H413)+Datenblatt!$E$24,0))))))))))))))))))</f>
        <v>0</v>
      </c>
      <c r="O413">
        <f>IF(AND(I413="",C413=11),Datenblatt!$I$26,IF(AND(I413="",C413=12),Datenblatt!$I$26,IF(AND(I413="",C413=16),Datenblatt!$I$27,IF(AND(I413="",C413=15),Datenblatt!$I$26,IF(AND(I413="",C413=14),Datenblatt!$I$26,IF(AND(I413="",C413=13),Datenblatt!$I$26,IF(AND($C413=13,I413&gt;Datenblatt!$AC$3),0,IF(AND($C413=14,I413&gt;Datenblatt!$AC$4),0,IF(AND($C413=15,I413&gt;Datenblatt!$AC$5),0,IF(AND($C413=16,I413&gt;Datenblatt!$AC$6),0,IF(AND($C413=12,I413&gt;Datenblatt!$AC$7),0,IF(AND($C413=11,I413&gt;Datenblatt!$AC$8),0,IF(AND($C413=13,I413&lt;Datenblatt!$AB$3),100,IF(AND($C413=14,I413&lt;Datenblatt!$AB$4),100,IF(AND($C413=15,I413&lt;Datenblatt!$AB$5),100,IF(AND($C413=16,I413&lt;Datenblatt!$AB$6),100,IF(AND($C413=12,I413&lt;Datenblatt!$AB$7),100,IF(AND($C413=11,I413&lt;Datenblatt!$AB$8),100,IF($C413=13,(Datenblatt!$B$27*Übersicht!I413^3)+(Datenblatt!$C$27*Übersicht!I413^2)+(Datenblatt!$D$27*Übersicht!I413)+Datenblatt!$E$27,IF($C413=14,(Datenblatt!$B$28*Übersicht!I413^3)+(Datenblatt!$C$28*Übersicht!I413^2)+(Datenblatt!$D$28*Übersicht!I413)+Datenblatt!$E$28,IF($C413=15,(Datenblatt!$B$29*Übersicht!I413^3)+(Datenblatt!$C$29*Übersicht!I413^2)+(Datenblatt!$D$29*Übersicht!I413)+Datenblatt!$E$29,IF($C413=16,(Datenblatt!$B$30*Übersicht!I413^3)+(Datenblatt!$C$30*Übersicht!I413^2)+(Datenblatt!$D$30*Übersicht!I413)+Datenblatt!$E$30,IF($C413=12,(Datenblatt!$B$31*Übersicht!I413^3)+(Datenblatt!$C$31*Übersicht!I413^2)+(Datenblatt!$D$31*Übersicht!I413)+Datenblatt!$E$31,IF($C413=11,(Datenblatt!$B$32*Übersicht!I413^3)+(Datenblatt!$C$32*Übersicht!I413^2)+(Datenblatt!$D$32*Übersicht!I413)+Datenblatt!$E$32,0))))))))))))))))))))))))</f>
        <v>0</v>
      </c>
      <c r="P413">
        <f>IF(AND(I413="",C413=11),Datenblatt!$I$29,IF(AND(I413="",C413=12),Datenblatt!$I$29,IF(AND(I413="",C413=16),Datenblatt!$I$29,IF(AND(I413="",C413=15),Datenblatt!$I$29,IF(AND(I413="",C413=14),Datenblatt!$I$29,IF(AND(I413="",C413=13),Datenblatt!$I$29,IF(AND($C413=13,I413&gt;Datenblatt!$AC$3),0,IF(AND($C413=14,I413&gt;Datenblatt!$AC$4),0,IF(AND($C413=15,I413&gt;Datenblatt!$AC$5),0,IF(AND($C413=16,I413&gt;Datenblatt!$AC$6),0,IF(AND($C413=12,I413&gt;Datenblatt!$AC$7),0,IF(AND($C413=11,I413&gt;Datenblatt!$AC$8),0,IF(AND($C413=13,I413&lt;Datenblatt!$AB$3),100,IF(AND($C413=14,I413&lt;Datenblatt!$AB$4),100,IF(AND($C413=15,I413&lt;Datenblatt!$AB$5),100,IF(AND($C413=16,I413&lt;Datenblatt!$AB$6),100,IF(AND($C413=12,I413&lt;Datenblatt!$AB$7),100,IF(AND($C413=11,I413&lt;Datenblatt!$AB$8),100,IF($C413=13,(Datenblatt!$B$27*Übersicht!I413^3)+(Datenblatt!$C$27*Übersicht!I413^2)+(Datenblatt!$D$27*Übersicht!I413)+Datenblatt!$E$27,IF($C413=14,(Datenblatt!$B$28*Übersicht!I413^3)+(Datenblatt!$C$28*Übersicht!I413^2)+(Datenblatt!$D$28*Übersicht!I413)+Datenblatt!$E$28,IF($C413=15,(Datenblatt!$B$29*Übersicht!I413^3)+(Datenblatt!$C$29*Übersicht!I413^2)+(Datenblatt!$D$29*Übersicht!I413)+Datenblatt!$E$29,IF($C413=16,(Datenblatt!$B$30*Übersicht!I413^3)+(Datenblatt!$C$30*Übersicht!I413^2)+(Datenblatt!$D$30*Übersicht!I413)+Datenblatt!$E$30,IF($C413=12,(Datenblatt!$B$31*Übersicht!I413^3)+(Datenblatt!$C$31*Übersicht!I413^2)+(Datenblatt!$D$31*Übersicht!I413)+Datenblatt!$E$31,IF($C413=11,(Datenblatt!$B$32*Übersicht!I413^3)+(Datenblatt!$C$32*Übersicht!I413^2)+(Datenblatt!$D$32*Übersicht!I413)+Datenblatt!$E$32,0))))))))))))))))))))))))</f>
        <v>0</v>
      </c>
      <c r="Q413" s="2" t="e">
        <f t="shared" si="24"/>
        <v>#DIV/0!</v>
      </c>
      <c r="R413" s="2" t="e">
        <f t="shared" si="25"/>
        <v>#DIV/0!</v>
      </c>
      <c r="T413" s="2"/>
      <c r="U413" s="2">
        <f>Datenblatt!$I$10</f>
        <v>63</v>
      </c>
      <c r="V413" s="2">
        <f>Datenblatt!$I$18</f>
        <v>62</v>
      </c>
      <c r="W413" s="2">
        <f>Datenblatt!$I$26</f>
        <v>56</v>
      </c>
      <c r="X413" s="2">
        <f>Datenblatt!$I$34</f>
        <v>58</v>
      </c>
      <c r="Y413" s="7" t="e">
        <f t="shared" si="26"/>
        <v>#DIV/0!</v>
      </c>
      <c r="AA413" s="2">
        <f>Datenblatt!$I$5</f>
        <v>73</v>
      </c>
      <c r="AB413">
        <f>Datenblatt!$I$13</f>
        <v>80</v>
      </c>
      <c r="AC413">
        <f>Datenblatt!$I$21</f>
        <v>80</v>
      </c>
      <c r="AD413">
        <f>Datenblatt!$I$29</f>
        <v>71</v>
      </c>
      <c r="AE413">
        <f>Datenblatt!$I$37</f>
        <v>75</v>
      </c>
      <c r="AF413" s="7" t="e">
        <f t="shared" si="27"/>
        <v>#DIV/0!</v>
      </c>
    </row>
    <row r="414" spans="11:32" ht="18.75" x14ac:dyDescent="0.3">
      <c r="K414" s="3" t="e">
        <f>IF(AND($C414=13,Datenblatt!M414&lt;Datenblatt!$S$3),0,IF(AND($C414=14,Datenblatt!M414&lt;Datenblatt!$S$4),0,IF(AND($C414=15,Datenblatt!M414&lt;Datenblatt!$S$5),0,IF(AND($C414=16,Datenblatt!M414&lt;Datenblatt!$S$6),0,IF(AND($C414=12,Datenblatt!M414&lt;Datenblatt!$S$7),0,IF(AND($C414=11,Datenblatt!M414&lt;Datenblatt!$S$8),0,IF(AND($C414=13,Datenblatt!M414&gt;Datenblatt!$R$3),100,IF(AND($C414=14,Datenblatt!M414&gt;Datenblatt!$R$4),100,IF(AND($C414=15,Datenblatt!M414&gt;Datenblatt!$R$5),100,IF(AND($C414=16,Datenblatt!M414&gt;Datenblatt!$R$6),100,IF(AND($C414=12,Datenblatt!M414&gt;Datenblatt!$R$7),100,IF(AND($C414=11,Datenblatt!M414&gt;Datenblatt!$R$8),100,IF(Übersicht!$C414=13,Datenblatt!$B$35*Datenblatt!M414^3+Datenblatt!$C$35*Datenblatt!M414^2+Datenblatt!$D$35*Datenblatt!M414+Datenblatt!$E$35,IF(Übersicht!$C414=14,Datenblatt!$B$36*Datenblatt!M414^3+Datenblatt!$C$36*Datenblatt!M414^2+Datenblatt!$D$36*Datenblatt!M414+Datenblatt!$E$36,IF(Übersicht!$C414=15,Datenblatt!$B$37*Datenblatt!M414^3+Datenblatt!$C$37*Datenblatt!M414^2+Datenblatt!$D$37*Datenblatt!M414+Datenblatt!$E$37,IF(Übersicht!$C414=16,Datenblatt!$B$38*Datenblatt!M414^3+Datenblatt!$C$38*Datenblatt!M414^2+Datenblatt!$D$38*Datenblatt!M414+Datenblatt!$E$38,IF(Übersicht!$C414=12,Datenblatt!$B$39*Datenblatt!M414^3+Datenblatt!$C$39*Datenblatt!M414^2+Datenblatt!$D$39*Datenblatt!M414+Datenblatt!$E$39,IF(Übersicht!$C414=11,Datenblatt!$B$40*Datenblatt!M414^3+Datenblatt!$C$40*Datenblatt!M414^2+Datenblatt!$D$40*Datenblatt!M414+Datenblatt!$E$40,0))))))))))))))))))</f>
        <v>#DIV/0!</v>
      </c>
      <c r="L414" s="3"/>
      <c r="M414" t="e">
        <f>IF(AND(Übersicht!$C414=13,Datenblatt!O414&lt;Datenblatt!$Y$3),0,IF(AND(Übersicht!$C414=14,Datenblatt!O414&lt;Datenblatt!$Y$4),0,IF(AND(Übersicht!$C414=15,Datenblatt!O414&lt;Datenblatt!$Y$5),0,IF(AND(Übersicht!$C414=16,Datenblatt!O414&lt;Datenblatt!$Y$6),0,IF(AND(Übersicht!$C414=12,Datenblatt!O414&lt;Datenblatt!$Y$7),0,IF(AND(Übersicht!$C414=11,Datenblatt!O414&lt;Datenblatt!$Y$8),0,IF(AND($C414=13,Datenblatt!O414&gt;Datenblatt!$X$3),100,IF(AND($C414=14,Datenblatt!O414&gt;Datenblatt!$X$4),100,IF(AND($C414=15,Datenblatt!O414&gt;Datenblatt!$X$5),100,IF(AND($C414=16,Datenblatt!O414&gt;Datenblatt!$X$6),100,IF(AND($C414=12,Datenblatt!O414&gt;Datenblatt!$X$7),100,IF(AND($C414=11,Datenblatt!O414&gt;Datenblatt!$X$8),100,IF(Übersicht!$C414=13,Datenblatt!$B$11*Datenblatt!O414^3+Datenblatt!$C$11*Datenblatt!O414^2+Datenblatt!$D$11*Datenblatt!O414+Datenblatt!$E$11,IF(Übersicht!$C414=14,Datenblatt!$B$12*Datenblatt!O414^3+Datenblatt!$C$12*Datenblatt!O414^2+Datenblatt!$D$12*Datenblatt!O414+Datenblatt!$E$12,IF(Übersicht!$C414=15,Datenblatt!$B$13*Datenblatt!O414^3+Datenblatt!$C$13*Datenblatt!O414^2+Datenblatt!$D$13*Datenblatt!O414+Datenblatt!$E$13,IF(Übersicht!$C414=16,Datenblatt!$B$14*Datenblatt!O414^3+Datenblatt!$C$14*Datenblatt!O414^2+Datenblatt!$D$14*Datenblatt!O414+Datenblatt!$E$14,IF(Übersicht!$C414=12,Datenblatt!$B$15*Datenblatt!O414^3+Datenblatt!$C$15*Datenblatt!O414^2+Datenblatt!$D$15*Datenblatt!O414+Datenblatt!$E$15,IF(Übersicht!$C414=11,Datenblatt!$B$16*Datenblatt!O414^3+Datenblatt!$C$16*Datenblatt!O414^2+Datenblatt!$D$16*Datenblatt!O414+Datenblatt!$E$16,0))))))))))))))))))</f>
        <v>#DIV/0!</v>
      </c>
      <c r="N414">
        <f>IF(AND($C414=13,H414&lt;Datenblatt!$AA$3),0,IF(AND($C414=14,H414&lt;Datenblatt!$AA$4),0,IF(AND($C414=15,H414&lt;Datenblatt!$AA$5),0,IF(AND($C414=16,H414&lt;Datenblatt!$AA$6),0,IF(AND($C414=12,H414&lt;Datenblatt!$AA$7),0,IF(AND($C414=11,H414&lt;Datenblatt!$AA$8),0,IF(AND($C414=13,H414&gt;Datenblatt!$Z$3),100,IF(AND($C414=14,H414&gt;Datenblatt!$Z$4),100,IF(AND($C414=15,H414&gt;Datenblatt!$Z$5),100,IF(AND($C414=16,H414&gt;Datenblatt!$Z$6),100,IF(AND($C414=12,H414&gt;Datenblatt!$Z$7),100,IF(AND($C414=11,H414&gt;Datenblatt!$Z$8),100,IF($C414=13,(Datenblatt!$B$19*Übersicht!H414^3)+(Datenblatt!$C$19*Übersicht!H414^2)+(Datenblatt!$D$19*Übersicht!H414)+Datenblatt!$E$19,IF($C414=14,(Datenblatt!$B$20*Übersicht!H414^3)+(Datenblatt!$C$20*Übersicht!H414^2)+(Datenblatt!$D$20*Übersicht!H414)+Datenblatt!$E$20,IF($C414=15,(Datenblatt!$B$21*Übersicht!H414^3)+(Datenblatt!$C$21*Übersicht!H414^2)+(Datenblatt!$D$21*Übersicht!H414)+Datenblatt!$E$21,IF($C414=16,(Datenblatt!$B$22*Übersicht!H414^3)+(Datenblatt!$C$22*Übersicht!H414^2)+(Datenblatt!$D$22*Übersicht!H414)+Datenblatt!$E$22,IF($C414=12,(Datenblatt!$B$23*Übersicht!H414^3)+(Datenblatt!$C$23*Übersicht!H414^2)+(Datenblatt!$D$23*Übersicht!H414)+Datenblatt!$E$23,IF($C414=11,(Datenblatt!$B$24*Übersicht!H414^3)+(Datenblatt!$C$24*Übersicht!H414^2)+(Datenblatt!$D$24*Übersicht!H414)+Datenblatt!$E$24,0))))))))))))))))))</f>
        <v>0</v>
      </c>
      <c r="O414">
        <f>IF(AND(I414="",C414=11),Datenblatt!$I$26,IF(AND(I414="",C414=12),Datenblatt!$I$26,IF(AND(I414="",C414=16),Datenblatt!$I$27,IF(AND(I414="",C414=15),Datenblatt!$I$26,IF(AND(I414="",C414=14),Datenblatt!$I$26,IF(AND(I414="",C414=13),Datenblatt!$I$26,IF(AND($C414=13,I414&gt;Datenblatt!$AC$3),0,IF(AND($C414=14,I414&gt;Datenblatt!$AC$4),0,IF(AND($C414=15,I414&gt;Datenblatt!$AC$5),0,IF(AND($C414=16,I414&gt;Datenblatt!$AC$6),0,IF(AND($C414=12,I414&gt;Datenblatt!$AC$7),0,IF(AND($C414=11,I414&gt;Datenblatt!$AC$8),0,IF(AND($C414=13,I414&lt;Datenblatt!$AB$3),100,IF(AND($C414=14,I414&lt;Datenblatt!$AB$4),100,IF(AND($C414=15,I414&lt;Datenblatt!$AB$5),100,IF(AND($C414=16,I414&lt;Datenblatt!$AB$6),100,IF(AND($C414=12,I414&lt;Datenblatt!$AB$7),100,IF(AND($C414=11,I414&lt;Datenblatt!$AB$8),100,IF($C414=13,(Datenblatt!$B$27*Übersicht!I414^3)+(Datenblatt!$C$27*Übersicht!I414^2)+(Datenblatt!$D$27*Übersicht!I414)+Datenblatt!$E$27,IF($C414=14,(Datenblatt!$B$28*Übersicht!I414^3)+(Datenblatt!$C$28*Übersicht!I414^2)+(Datenblatt!$D$28*Übersicht!I414)+Datenblatt!$E$28,IF($C414=15,(Datenblatt!$B$29*Übersicht!I414^3)+(Datenblatt!$C$29*Übersicht!I414^2)+(Datenblatt!$D$29*Übersicht!I414)+Datenblatt!$E$29,IF($C414=16,(Datenblatt!$B$30*Übersicht!I414^3)+(Datenblatt!$C$30*Übersicht!I414^2)+(Datenblatt!$D$30*Übersicht!I414)+Datenblatt!$E$30,IF($C414=12,(Datenblatt!$B$31*Übersicht!I414^3)+(Datenblatt!$C$31*Übersicht!I414^2)+(Datenblatt!$D$31*Übersicht!I414)+Datenblatt!$E$31,IF($C414=11,(Datenblatt!$B$32*Übersicht!I414^3)+(Datenblatt!$C$32*Übersicht!I414^2)+(Datenblatt!$D$32*Übersicht!I414)+Datenblatt!$E$32,0))))))))))))))))))))))))</f>
        <v>0</v>
      </c>
      <c r="P414">
        <f>IF(AND(I414="",C414=11),Datenblatt!$I$29,IF(AND(I414="",C414=12),Datenblatt!$I$29,IF(AND(I414="",C414=16),Datenblatt!$I$29,IF(AND(I414="",C414=15),Datenblatt!$I$29,IF(AND(I414="",C414=14),Datenblatt!$I$29,IF(AND(I414="",C414=13),Datenblatt!$I$29,IF(AND($C414=13,I414&gt;Datenblatt!$AC$3),0,IF(AND($C414=14,I414&gt;Datenblatt!$AC$4),0,IF(AND($C414=15,I414&gt;Datenblatt!$AC$5),0,IF(AND($C414=16,I414&gt;Datenblatt!$AC$6),0,IF(AND($C414=12,I414&gt;Datenblatt!$AC$7),0,IF(AND($C414=11,I414&gt;Datenblatt!$AC$8),0,IF(AND($C414=13,I414&lt;Datenblatt!$AB$3),100,IF(AND($C414=14,I414&lt;Datenblatt!$AB$4),100,IF(AND($C414=15,I414&lt;Datenblatt!$AB$5),100,IF(AND($C414=16,I414&lt;Datenblatt!$AB$6),100,IF(AND($C414=12,I414&lt;Datenblatt!$AB$7),100,IF(AND($C414=11,I414&lt;Datenblatt!$AB$8),100,IF($C414=13,(Datenblatt!$B$27*Übersicht!I414^3)+(Datenblatt!$C$27*Übersicht!I414^2)+(Datenblatt!$D$27*Übersicht!I414)+Datenblatt!$E$27,IF($C414=14,(Datenblatt!$B$28*Übersicht!I414^3)+(Datenblatt!$C$28*Übersicht!I414^2)+(Datenblatt!$D$28*Übersicht!I414)+Datenblatt!$E$28,IF($C414=15,(Datenblatt!$B$29*Übersicht!I414^3)+(Datenblatt!$C$29*Übersicht!I414^2)+(Datenblatt!$D$29*Übersicht!I414)+Datenblatt!$E$29,IF($C414=16,(Datenblatt!$B$30*Übersicht!I414^3)+(Datenblatt!$C$30*Übersicht!I414^2)+(Datenblatt!$D$30*Übersicht!I414)+Datenblatt!$E$30,IF($C414=12,(Datenblatt!$B$31*Übersicht!I414^3)+(Datenblatt!$C$31*Übersicht!I414^2)+(Datenblatt!$D$31*Übersicht!I414)+Datenblatt!$E$31,IF($C414=11,(Datenblatt!$B$32*Übersicht!I414^3)+(Datenblatt!$C$32*Übersicht!I414^2)+(Datenblatt!$D$32*Übersicht!I414)+Datenblatt!$E$32,0))))))))))))))))))))))))</f>
        <v>0</v>
      </c>
      <c r="Q414" s="2" t="e">
        <f t="shared" si="24"/>
        <v>#DIV/0!</v>
      </c>
      <c r="R414" s="2" t="e">
        <f t="shared" si="25"/>
        <v>#DIV/0!</v>
      </c>
      <c r="T414" s="2"/>
      <c r="U414" s="2">
        <f>Datenblatt!$I$10</f>
        <v>63</v>
      </c>
      <c r="V414" s="2">
        <f>Datenblatt!$I$18</f>
        <v>62</v>
      </c>
      <c r="W414" s="2">
        <f>Datenblatt!$I$26</f>
        <v>56</v>
      </c>
      <c r="X414" s="2">
        <f>Datenblatt!$I$34</f>
        <v>58</v>
      </c>
      <c r="Y414" s="7" t="e">
        <f t="shared" si="26"/>
        <v>#DIV/0!</v>
      </c>
      <c r="AA414" s="2">
        <f>Datenblatt!$I$5</f>
        <v>73</v>
      </c>
      <c r="AB414">
        <f>Datenblatt!$I$13</f>
        <v>80</v>
      </c>
      <c r="AC414">
        <f>Datenblatt!$I$21</f>
        <v>80</v>
      </c>
      <c r="AD414">
        <f>Datenblatt!$I$29</f>
        <v>71</v>
      </c>
      <c r="AE414">
        <f>Datenblatt!$I$37</f>
        <v>75</v>
      </c>
      <c r="AF414" s="7" t="e">
        <f t="shared" si="27"/>
        <v>#DIV/0!</v>
      </c>
    </row>
    <row r="415" spans="11:32" ht="18.75" x14ac:dyDescent="0.3">
      <c r="K415" s="3" t="e">
        <f>IF(AND($C415=13,Datenblatt!M415&lt;Datenblatt!$S$3),0,IF(AND($C415=14,Datenblatt!M415&lt;Datenblatt!$S$4),0,IF(AND($C415=15,Datenblatt!M415&lt;Datenblatt!$S$5),0,IF(AND($C415=16,Datenblatt!M415&lt;Datenblatt!$S$6),0,IF(AND($C415=12,Datenblatt!M415&lt;Datenblatt!$S$7),0,IF(AND($C415=11,Datenblatt!M415&lt;Datenblatt!$S$8),0,IF(AND($C415=13,Datenblatt!M415&gt;Datenblatt!$R$3),100,IF(AND($C415=14,Datenblatt!M415&gt;Datenblatt!$R$4),100,IF(AND($C415=15,Datenblatt!M415&gt;Datenblatt!$R$5),100,IF(AND($C415=16,Datenblatt!M415&gt;Datenblatt!$R$6),100,IF(AND($C415=12,Datenblatt!M415&gt;Datenblatt!$R$7),100,IF(AND($C415=11,Datenblatt!M415&gt;Datenblatt!$R$8),100,IF(Übersicht!$C415=13,Datenblatt!$B$35*Datenblatt!M415^3+Datenblatt!$C$35*Datenblatt!M415^2+Datenblatt!$D$35*Datenblatt!M415+Datenblatt!$E$35,IF(Übersicht!$C415=14,Datenblatt!$B$36*Datenblatt!M415^3+Datenblatt!$C$36*Datenblatt!M415^2+Datenblatt!$D$36*Datenblatt!M415+Datenblatt!$E$36,IF(Übersicht!$C415=15,Datenblatt!$B$37*Datenblatt!M415^3+Datenblatt!$C$37*Datenblatt!M415^2+Datenblatt!$D$37*Datenblatt!M415+Datenblatt!$E$37,IF(Übersicht!$C415=16,Datenblatt!$B$38*Datenblatt!M415^3+Datenblatt!$C$38*Datenblatt!M415^2+Datenblatt!$D$38*Datenblatt!M415+Datenblatt!$E$38,IF(Übersicht!$C415=12,Datenblatt!$B$39*Datenblatt!M415^3+Datenblatt!$C$39*Datenblatt!M415^2+Datenblatt!$D$39*Datenblatt!M415+Datenblatt!$E$39,IF(Übersicht!$C415=11,Datenblatt!$B$40*Datenblatt!M415^3+Datenblatt!$C$40*Datenblatt!M415^2+Datenblatt!$D$40*Datenblatt!M415+Datenblatt!$E$40,0))))))))))))))))))</f>
        <v>#DIV/0!</v>
      </c>
      <c r="L415" s="3"/>
      <c r="M415" t="e">
        <f>IF(AND(Übersicht!$C415=13,Datenblatt!O415&lt;Datenblatt!$Y$3),0,IF(AND(Übersicht!$C415=14,Datenblatt!O415&lt;Datenblatt!$Y$4),0,IF(AND(Übersicht!$C415=15,Datenblatt!O415&lt;Datenblatt!$Y$5),0,IF(AND(Übersicht!$C415=16,Datenblatt!O415&lt;Datenblatt!$Y$6),0,IF(AND(Übersicht!$C415=12,Datenblatt!O415&lt;Datenblatt!$Y$7),0,IF(AND(Übersicht!$C415=11,Datenblatt!O415&lt;Datenblatt!$Y$8),0,IF(AND($C415=13,Datenblatt!O415&gt;Datenblatt!$X$3),100,IF(AND($C415=14,Datenblatt!O415&gt;Datenblatt!$X$4),100,IF(AND($C415=15,Datenblatt!O415&gt;Datenblatt!$X$5),100,IF(AND($C415=16,Datenblatt!O415&gt;Datenblatt!$X$6),100,IF(AND($C415=12,Datenblatt!O415&gt;Datenblatt!$X$7),100,IF(AND($C415=11,Datenblatt!O415&gt;Datenblatt!$X$8),100,IF(Übersicht!$C415=13,Datenblatt!$B$11*Datenblatt!O415^3+Datenblatt!$C$11*Datenblatt!O415^2+Datenblatt!$D$11*Datenblatt!O415+Datenblatt!$E$11,IF(Übersicht!$C415=14,Datenblatt!$B$12*Datenblatt!O415^3+Datenblatt!$C$12*Datenblatt!O415^2+Datenblatt!$D$12*Datenblatt!O415+Datenblatt!$E$12,IF(Übersicht!$C415=15,Datenblatt!$B$13*Datenblatt!O415^3+Datenblatt!$C$13*Datenblatt!O415^2+Datenblatt!$D$13*Datenblatt!O415+Datenblatt!$E$13,IF(Übersicht!$C415=16,Datenblatt!$B$14*Datenblatt!O415^3+Datenblatt!$C$14*Datenblatt!O415^2+Datenblatt!$D$14*Datenblatt!O415+Datenblatt!$E$14,IF(Übersicht!$C415=12,Datenblatt!$B$15*Datenblatt!O415^3+Datenblatt!$C$15*Datenblatt!O415^2+Datenblatt!$D$15*Datenblatt!O415+Datenblatt!$E$15,IF(Übersicht!$C415=11,Datenblatt!$B$16*Datenblatt!O415^3+Datenblatt!$C$16*Datenblatt!O415^2+Datenblatt!$D$16*Datenblatt!O415+Datenblatt!$E$16,0))))))))))))))))))</f>
        <v>#DIV/0!</v>
      </c>
      <c r="N415">
        <f>IF(AND($C415=13,H415&lt;Datenblatt!$AA$3),0,IF(AND($C415=14,H415&lt;Datenblatt!$AA$4),0,IF(AND($C415=15,H415&lt;Datenblatt!$AA$5),0,IF(AND($C415=16,H415&lt;Datenblatt!$AA$6),0,IF(AND($C415=12,H415&lt;Datenblatt!$AA$7),0,IF(AND($C415=11,H415&lt;Datenblatt!$AA$8),0,IF(AND($C415=13,H415&gt;Datenblatt!$Z$3),100,IF(AND($C415=14,H415&gt;Datenblatt!$Z$4),100,IF(AND($C415=15,H415&gt;Datenblatt!$Z$5),100,IF(AND($C415=16,H415&gt;Datenblatt!$Z$6),100,IF(AND($C415=12,H415&gt;Datenblatt!$Z$7),100,IF(AND($C415=11,H415&gt;Datenblatt!$Z$8),100,IF($C415=13,(Datenblatt!$B$19*Übersicht!H415^3)+(Datenblatt!$C$19*Übersicht!H415^2)+(Datenblatt!$D$19*Übersicht!H415)+Datenblatt!$E$19,IF($C415=14,(Datenblatt!$B$20*Übersicht!H415^3)+(Datenblatt!$C$20*Übersicht!H415^2)+(Datenblatt!$D$20*Übersicht!H415)+Datenblatt!$E$20,IF($C415=15,(Datenblatt!$B$21*Übersicht!H415^3)+(Datenblatt!$C$21*Übersicht!H415^2)+(Datenblatt!$D$21*Übersicht!H415)+Datenblatt!$E$21,IF($C415=16,(Datenblatt!$B$22*Übersicht!H415^3)+(Datenblatt!$C$22*Übersicht!H415^2)+(Datenblatt!$D$22*Übersicht!H415)+Datenblatt!$E$22,IF($C415=12,(Datenblatt!$B$23*Übersicht!H415^3)+(Datenblatt!$C$23*Übersicht!H415^2)+(Datenblatt!$D$23*Übersicht!H415)+Datenblatt!$E$23,IF($C415=11,(Datenblatt!$B$24*Übersicht!H415^3)+(Datenblatt!$C$24*Übersicht!H415^2)+(Datenblatt!$D$24*Übersicht!H415)+Datenblatt!$E$24,0))))))))))))))))))</f>
        <v>0</v>
      </c>
      <c r="O415">
        <f>IF(AND(I415="",C415=11),Datenblatt!$I$26,IF(AND(I415="",C415=12),Datenblatt!$I$26,IF(AND(I415="",C415=16),Datenblatt!$I$27,IF(AND(I415="",C415=15),Datenblatt!$I$26,IF(AND(I415="",C415=14),Datenblatt!$I$26,IF(AND(I415="",C415=13),Datenblatt!$I$26,IF(AND($C415=13,I415&gt;Datenblatt!$AC$3),0,IF(AND($C415=14,I415&gt;Datenblatt!$AC$4),0,IF(AND($C415=15,I415&gt;Datenblatt!$AC$5),0,IF(AND($C415=16,I415&gt;Datenblatt!$AC$6),0,IF(AND($C415=12,I415&gt;Datenblatt!$AC$7),0,IF(AND($C415=11,I415&gt;Datenblatt!$AC$8),0,IF(AND($C415=13,I415&lt;Datenblatt!$AB$3),100,IF(AND($C415=14,I415&lt;Datenblatt!$AB$4),100,IF(AND($C415=15,I415&lt;Datenblatt!$AB$5),100,IF(AND($C415=16,I415&lt;Datenblatt!$AB$6),100,IF(AND($C415=12,I415&lt;Datenblatt!$AB$7),100,IF(AND($C415=11,I415&lt;Datenblatt!$AB$8),100,IF($C415=13,(Datenblatt!$B$27*Übersicht!I415^3)+(Datenblatt!$C$27*Übersicht!I415^2)+(Datenblatt!$D$27*Übersicht!I415)+Datenblatt!$E$27,IF($C415=14,(Datenblatt!$B$28*Übersicht!I415^3)+(Datenblatt!$C$28*Übersicht!I415^2)+(Datenblatt!$D$28*Übersicht!I415)+Datenblatt!$E$28,IF($C415=15,(Datenblatt!$B$29*Übersicht!I415^3)+(Datenblatt!$C$29*Übersicht!I415^2)+(Datenblatt!$D$29*Übersicht!I415)+Datenblatt!$E$29,IF($C415=16,(Datenblatt!$B$30*Übersicht!I415^3)+(Datenblatt!$C$30*Übersicht!I415^2)+(Datenblatt!$D$30*Übersicht!I415)+Datenblatt!$E$30,IF($C415=12,(Datenblatt!$B$31*Übersicht!I415^3)+(Datenblatt!$C$31*Übersicht!I415^2)+(Datenblatt!$D$31*Übersicht!I415)+Datenblatt!$E$31,IF($C415=11,(Datenblatt!$B$32*Übersicht!I415^3)+(Datenblatt!$C$32*Übersicht!I415^2)+(Datenblatt!$D$32*Übersicht!I415)+Datenblatt!$E$32,0))))))))))))))))))))))))</f>
        <v>0</v>
      </c>
      <c r="P415">
        <f>IF(AND(I415="",C415=11),Datenblatt!$I$29,IF(AND(I415="",C415=12),Datenblatt!$I$29,IF(AND(I415="",C415=16),Datenblatt!$I$29,IF(AND(I415="",C415=15),Datenblatt!$I$29,IF(AND(I415="",C415=14),Datenblatt!$I$29,IF(AND(I415="",C415=13),Datenblatt!$I$29,IF(AND($C415=13,I415&gt;Datenblatt!$AC$3),0,IF(AND($C415=14,I415&gt;Datenblatt!$AC$4),0,IF(AND($C415=15,I415&gt;Datenblatt!$AC$5),0,IF(AND($C415=16,I415&gt;Datenblatt!$AC$6),0,IF(AND($C415=12,I415&gt;Datenblatt!$AC$7),0,IF(AND($C415=11,I415&gt;Datenblatt!$AC$8),0,IF(AND($C415=13,I415&lt;Datenblatt!$AB$3),100,IF(AND($C415=14,I415&lt;Datenblatt!$AB$4),100,IF(AND($C415=15,I415&lt;Datenblatt!$AB$5),100,IF(AND($C415=16,I415&lt;Datenblatt!$AB$6),100,IF(AND($C415=12,I415&lt;Datenblatt!$AB$7),100,IF(AND($C415=11,I415&lt;Datenblatt!$AB$8),100,IF($C415=13,(Datenblatt!$B$27*Übersicht!I415^3)+(Datenblatt!$C$27*Übersicht!I415^2)+(Datenblatt!$D$27*Übersicht!I415)+Datenblatt!$E$27,IF($C415=14,(Datenblatt!$B$28*Übersicht!I415^3)+(Datenblatt!$C$28*Übersicht!I415^2)+(Datenblatt!$D$28*Übersicht!I415)+Datenblatt!$E$28,IF($C415=15,(Datenblatt!$B$29*Übersicht!I415^3)+(Datenblatt!$C$29*Übersicht!I415^2)+(Datenblatt!$D$29*Übersicht!I415)+Datenblatt!$E$29,IF($C415=16,(Datenblatt!$B$30*Übersicht!I415^3)+(Datenblatt!$C$30*Übersicht!I415^2)+(Datenblatt!$D$30*Übersicht!I415)+Datenblatt!$E$30,IF($C415=12,(Datenblatt!$B$31*Übersicht!I415^3)+(Datenblatt!$C$31*Übersicht!I415^2)+(Datenblatt!$D$31*Übersicht!I415)+Datenblatt!$E$31,IF($C415=11,(Datenblatt!$B$32*Übersicht!I415^3)+(Datenblatt!$C$32*Übersicht!I415^2)+(Datenblatt!$D$32*Übersicht!I415)+Datenblatt!$E$32,0))))))))))))))))))))))))</f>
        <v>0</v>
      </c>
      <c r="Q415" s="2" t="e">
        <f t="shared" si="24"/>
        <v>#DIV/0!</v>
      </c>
      <c r="R415" s="2" t="e">
        <f t="shared" si="25"/>
        <v>#DIV/0!</v>
      </c>
      <c r="T415" s="2"/>
      <c r="U415" s="2">
        <f>Datenblatt!$I$10</f>
        <v>63</v>
      </c>
      <c r="V415" s="2">
        <f>Datenblatt!$I$18</f>
        <v>62</v>
      </c>
      <c r="W415" s="2">
        <f>Datenblatt!$I$26</f>
        <v>56</v>
      </c>
      <c r="X415" s="2">
        <f>Datenblatt!$I$34</f>
        <v>58</v>
      </c>
      <c r="Y415" s="7" t="e">
        <f t="shared" si="26"/>
        <v>#DIV/0!</v>
      </c>
      <c r="AA415" s="2">
        <f>Datenblatt!$I$5</f>
        <v>73</v>
      </c>
      <c r="AB415">
        <f>Datenblatt!$I$13</f>
        <v>80</v>
      </c>
      <c r="AC415">
        <f>Datenblatt!$I$21</f>
        <v>80</v>
      </c>
      <c r="AD415">
        <f>Datenblatt!$I$29</f>
        <v>71</v>
      </c>
      <c r="AE415">
        <f>Datenblatt!$I$37</f>
        <v>75</v>
      </c>
      <c r="AF415" s="7" t="e">
        <f t="shared" si="27"/>
        <v>#DIV/0!</v>
      </c>
    </row>
    <row r="416" spans="11:32" ht="18.75" x14ac:dyDescent="0.3">
      <c r="K416" s="3" t="e">
        <f>IF(AND($C416=13,Datenblatt!M416&lt;Datenblatt!$S$3),0,IF(AND($C416=14,Datenblatt!M416&lt;Datenblatt!$S$4),0,IF(AND($C416=15,Datenblatt!M416&lt;Datenblatt!$S$5),0,IF(AND($C416=16,Datenblatt!M416&lt;Datenblatt!$S$6),0,IF(AND($C416=12,Datenblatt!M416&lt;Datenblatt!$S$7),0,IF(AND($C416=11,Datenblatt!M416&lt;Datenblatt!$S$8),0,IF(AND($C416=13,Datenblatt!M416&gt;Datenblatt!$R$3),100,IF(AND($C416=14,Datenblatt!M416&gt;Datenblatt!$R$4),100,IF(AND($C416=15,Datenblatt!M416&gt;Datenblatt!$R$5),100,IF(AND($C416=16,Datenblatt!M416&gt;Datenblatt!$R$6),100,IF(AND($C416=12,Datenblatt!M416&gt;Datenblatt!$R$7),100,IF(AND($C416=11,Datenblatt!M416&gt;Datenblatt!$R$8),100,IF(Übersicht!$C416=13,Datenblatt!$B$35*Datenblatt!M416^3+Datenblatt!$C$35*Datenblatt!M416^2+Datenblatt!$D$35*Datenblatt!M416+Datenblatt!$E$35,IF(Übersicht!$C416=14,Datenblatt!$B$36*Datenblatt!M416^3+Datenblatt!$C$36*Datenblatt!M416^2+Datenblatt!$D$36*Datenblatt!M416+Datenblatt!$E$36,IF(Übersicht!$C416=15,Datenblatt!$B$37*Datenblatt!M416^3+Datenblatt!$C$37*Datenblatt!M416^2+Datenblatt!$D$37*Datenblatt!M416+Datenblatt!$E$37,IF(Übersicht!$C416=16,Datenblatt!$B$38*Datenblatt!M416^3+Datenblatt!$C$38*Datenblatt!M416^2+Datenblatt!$D$38*Datenblatt!M416+Datenblatt!$E$38,IF(Übersicht!$C416=12,Datenblatt!$B$39*Datenblatt!M416^3+Datenblatt!$C$39*Datenblatt!M416^2+Datenblatt!$D$39*Datenblatt!M416+Datenblatt!$E$39,IF(Übersicht!$C416=11,Datenblatt!$B$40*Datenblatt!M416^3+Datenblatt!$C$40*Datenblatt!M416^2+Datenblatt!$D$40*Datenblatt!M416+Datenblatt!$E$40,0))))))))))))))))))</f>
        <v>#DIV/0!</v>
      </c>
      <c r="L416" s="3"/>
      <c r="M416" t="e">
        <f>IF(AND(Übersicht!$C416=13,Datenblatt!O416&lt;Datenblatt!$Y$3),0,IF(AND(Übersicht!$C416=14,Datenblatt!O416&lt;Datenblatt!$Y$4),0,IF(AND(Übersicht!$C416=15,Datenblatt!O416&lt;Datenblatt!$Y$5),0,IF(AND(Übersicht!$C416=16,Datenblatt!O416&lt;Datenblatt!$Y$6),0,IF(AND(Übersicht!$C416=12,Datenblatt!O416&lt;Datenblatt!$Y$7),0,IF(AND(Übersicht!$C416=11,Datenblatt!O416&lt;Datenblatt!$Y$8),0,IF(AND($C416=13,Datenblatt!O416&gt;Datenblatt!$X$3),100,IF(AND($C416=14,Datenblatt!O416&gt;Datenblatt!$X$4),100,IF(AND($C416=15,Datenblatt!O416&gt;Datenblatt!$X$5),100,IF(AND($C416=16,Datenblatt!O416&gt;Datenblatt!$X$6),100,IF(AND($C416=12,Datenblatt!O416&gt;Datenblatt!$X$7),100,IF(AND($C416=11,Datenblatt!O416&gt;Datenblatt!$X$8),100,IF(Übersicht!$C416=13,Datenblatt!$B$11*Datenblatt!O416^3+Datenblatt!$C$11*Datenblatt!O416^2+Datenblatt!$D$11*Datenblatt!O416+Datenblatt!$E$11,IF(Übersicht!$C416=14,Datenblatt!$B$12*Datenblatt!O416^3+Datenblatt!$C$12*Datenblatt!O416^2+Datenblatt!$D$12*Datenblatt!O416+Datenblatt!$E$12,IF(Übersicht!$C416=15,Datenblatt!$B$13*Datenblatt!O416^3+Datenblatt!$C$13*Datenblatt!O416^2+Datenblatt!$D$13*Datenblatt!O416+Datenblatt!$E$13,IF(Übersicht!$C416=16,Datenblatt!$B$14*Datenblatt!O416^3+Datenblatt!$C$14*Datenblatt!O416^2+Datenblatt!$D$14*Datenblatt!O416+Datenblatt!$E$14,IF(Übersicht!$C416=12,Datenblatt!$B$15*Datenblatt!O416^3+Datenblatt!$C$15*Datenblatt!O416^2+Datenblatt!$D$15*Datenblatt!O416+Datenblatt!$E$15,IF(Übersicht!$C416=11,Datenblatt!$B$16*Datenblatt!O416^3+Datenblatt!$C$16*Datenblatt!O416^2+Datenblatt!$D$16*Datenblatt!O416+Datenblatt!$E$16,0))))))))))))))))))</f>
        <v>#DIV/0!</v>
      </c>
      <c r="N416">
        <f>IF(AND($C416=13,H416&lt;Datenblatt!$AA$3),0,IF(AND($C416=14,H416&lt;Datenblatt!$AA$4),0,IF(AND($C416=15,H416&lt;Datenblatt!$AA$5),0,IF(AND($C416=16,H416&lt;Datenblatt!$AA$6),0,IF(AND($C416=12,H416&lt;Datenblatt!$AA$7),0,IF(AND($C416=11,H416&lt;Datenblatt!$AA$8),0,IF(AND($C416=13,H416&gt;Datenblatt!$Z$3),100,IF(AND($C416=14,H416&gt;Datenblatt!$Z$4),100,IF(AND($C416=15,H416&gt;Datenblatt!$Z$5),100,IF(AND($C416=16,H416&gt;Datenblatt!$Z$6),100,IF(AND($C416=12,H416&gt;Datenblatt!$Z$7),100,IF(AND($C416=11,H416&gt;Datenblatt!$Z$8),100,IF($C416=13,(Datenblatt!$B$19*Übersicht!H416^3)+(Datenblatt!$C$19*Übersicht!H416^2)+(Datenblatt!$D$19*Übersicht!H416)+Datenblatt!$E$19,IF($C416=14,(Datenblatt!$B$20*Übersicht!H416^3)+(Datenblatt!$C$20*Übersicht!H416^2)+(Datenblatt!$D$20*Übersicht!H416)+Datenblatt!$E$20,IF($C416=15,(Datenblatt!$B$21*Übersicht!H416^3)+(Datenblatt!$C$21*Übersicht!H416^2)+(Datenblatt!$D$21*Übersicht!H416)+Datenblatt!$E$21,IF($C416=16,(Datenblatt!$B$22*Übersicht!H416^3)+(Datenblatt!$C$22*Übersicht!H416^2)+(Datenblatt!$D$22*Übersicht!H416)+Datenblatt!$E$22,IF($C416=12,(Datenblatt!$B$23*Übersicht!H416^3)+(Datenblatt!$C$23*Übersicht!H416^2)+(Datenblatt!$D$23*Übersicht!H416)+Datenblatt!$E$23,IF($C416=11,(Datenblatt!$B$24*Übersicht!H416^3)+(Datenblatt!$C$24*Übersicht!H416^2)+(Datenblatt!$D$24*Übersicht!H416)+Datenblatt!$E$24,0))))))))))))))))))</f>
        <v>0</v>
      </c>
      <c r="O416">
        <f>IF(AND(I416="",C416=11),Datenblatt!$I$26,IF(AND(I416="",C416=12),Datenblatt!$I$26,IF(AND(I416="",C416=16),Datenblatt!$I$27,IF(AND(I416="",C416=15),Datenblatt!$I$26,IF(AND(I416="",C416=14),Datenblatt!$I$26,IF(AND(I416="",C416=13),Datenblatt!$I$26,IF(AND($C416=13,I416&gt;Datenblatt!$AC$3),0,IF(AND($C416=14,I416&gt;Datenblatt!$AC$4),0,IF(AND($C416=15,I416&gt;Datenblatt!$AC$5),0,IF(AND($C416=16,I416&gt;Datenblatt!$AC$6),0,IF(AND($C416=12,I416&gt;Datenblatt!$AC$7),0,IF(AND($C416=11,I416&gt;Datenblatt!$AC$8),0,IF(AND($C416=13,I416&lt;Datenblatt!$AB$3),100,IF(AND($C416=14,I416&lt;Datenblatt!$AB$4),100,IF(AND($C416=15,I416&lt;Datenblatt!$AB$5),100,IF(AND($C416=16,I416&lt;Datenblatt!$AB$6),100,IF(AND($C416=12,I416&lt;Datenblatt!$AB$7),100,IF(AND($C416=11,I416&lt;Datenblatt!$AB$8),100,IF($C416=13,(Datenblatt!$B$27*Übersicht!I416^3)+(Datenblatt!$C$27*Übersicht!I416^2)+(Datenblatt!$D$27*Übersicht!I416)+Datenblatt!$E$27,IF($C416=14,(Datenblatt!$B$28*Übersicht!I416^3)+(Datenblatt!$C$28*Übersicht!I416^2)+(Datenblatt!$D$28*Übersicht!I416)+Datenblatt!$E$28,IF($C416=15,(Datenblatt!$B$29*Übersicht!I416^3)+(Datenblatt!$C$29*Übersicht!I416^2)+(Datenblatt!$D$29*Übersicht!I416)+Datenblatt!$E$29,IF($C416=16,(Datenblatt!$B$30*Übersicht!I416^3)+(Datenblatt!$C$30*Übersicht!I416^2)+(Datenblatt!$D$30*Übersicht!I416)+Datenblatt!$E$30,IF($C416=12,(Datenblatt!$B$31*Übersicht!I416^3)+(Datenblatt!$C$31*Übersicht!I416^2)+(Datenblatt!$D$31*Übersicht!I416)+Datenblatt!$E$31,IF($C416=11,(Datenblatt!$B$32*Übersicht!I416^3)+(Datenblatt!$C$32*Übersicht!I416^2)+(Datenblatt!$D$32*Übersicht!I416)+Datenblatt!$E$32,0))))))))))))))))))))))))</f>
        <v>0</v>
      </c>
      <c r="P416">
        <f>IF(AND(I416="",C416=11),Datenblatt!$I$29,IF(AND(I416="",C416=12),Datenblatt!$I$29,IF(AND(I416="",C416=16),Datenblatt!$I$29,IF(AND(I416="",C416=15),Datenblatt!$I$29,IF(AND(I416="",C416=14),Datenblatt!$I$29,IF(AND(I416="",C416=13),Datenblatt!$I$29,IF(AND($C416=13,I416&gt;Datenblatt!$AC$3),0,IF(AND($C416=14,I416&gt;Datenblatt!$AC$4),0,IF(AND($C416=15,I416&gt;Datenblatt!$AC$5),0,IF(AND($C416=16,I416&gt;Datenblatt!$AC$6),0,IF(AND($C416=12,I416&gt;Datenblatt!$AC$7),0,IF(AND($C416=11,I416&gt;Datenblatt!$AC$8),0,IF(AND($C416=13,I416&lt;Datenblatt!$AB$3),100,IF(AND($C416=14,I416&lt;Datenblatt!$AB$4),100,IF(AND($C416=15,I416&lt;Datenblatt!$AB$5),100,IF(AND($C416=16,I416&lt;Datenblatt!$AB$6),100,IF(AND($C416=12,I416&lt;Datenblatt!$AB$7),100,IF(AND($C416=11,I416&lt;Datenblatt!$AB$8),100,IF($C416=13,(Datenblatt!$B$27*Übersicht!I416^3)+(Datenblatt!$C$27*Übersicht!I416^2)+(Datenblatt!$D$27*Übersicht!I416)+Datenblatt!$E$27,IF($C416=14,(Datenblatt!$B$28*Übersicht!I416^3)+(Datenblatt!$C$28*Übersicht!I416^2)+(Datenblatt!$D$28*Übersicht!I416)+Datenblatt!$E$28,IF($C416=15,(Datenblatt!$B$29*Übersicht!I416^3)+(Datenblatt!$C$29*Übersicht!I416^2)+(Datenblatt!$D$29*Übersicht!I416)+Datenblatt!$E$29,IF($C416=16,(Datenblatt!$B$30*Übersicht!I416^3)+(Datenblatt!$C$30*Übersicht!I416^2)+(Datenblatt!$D$30*Übersicht!I416)+Datenblatt!$E$30,IF($C416=12,(Datenblatt!$B$31*Übersicht!I416^3)+(Datenblatt!$C$31*Übersicht!I416^2)+(Datenblatt!$D$31*Übersicht!I416)+Datenblatt!$E$31,IF($C416=11,(Datenblatt!$B$32*Übersicht!I416^3)+(Datenblatt!$C$32*Übersicht!I416^2)+(Datenblatt!$D$32*Übersicht!I416)+Datenblatt!$E$32,0))))))))))))))))))))))))</f>
        <v>0</v>
      </c>
      <c r="Q416" s="2" t="e">
        <f t="shared" si="24"/>
        <v>#DIV/0!</v>
      </c>
      <c r="R416" s="2" t="e">
        <f t="shared" si="25"/>
        <v>#DIV/0!</v>
      </c>
      <c r="T416" s="2"/>
      <c r="U416" s="2">
        <f>Datenblatt!$I$10</f>
        <v>63</v>
      </c>
      <c r="V416" s="2">
        <f>Datenblatt!$I$18</f>
        <v>62</v>
      </c>
      <c r="W416" s="2">
        <f>Datenblatt!$I$26</f>
        <v>56</v>
      </c>
      <c r="X416" s="2">
        <f>Datenblatt!$I$34</f>
        <v>58</v>
      </c>
      <c r="Y416" s="7" t="e">
        <f t="shared" si="26"/>
        <v>#DIV/0!</v>
      </c>
      <c r="AA416" s="2">
        <f>Datenblatt!$I$5</f>
        <v>73</v>
      </c>
      <c r="AB416">
        <f>Datenblatt!$I$13</f>
        <v>80</v>
      </c>
      <c r="AC416">
        <f>Datenblatt!$I$21</f>
        <v>80</v>
      </c>
      <c r="AD416">
        <f>Datenblatt!$I$29</f>
        <v>71</v>
      </c>
      <c r="AE416">
        <f>Datenblatt!$I$37</f>
        <v>75</v>
      </c>
      <c r="AF416" s="7" t="e">
        <f t="shared" si="27"/>
        <v>#DIV/0!</v>
      </c>
    </row>
    <row r="417" spans="11:32" ht="18.75" x14ac:dyDescent="0.3">
      <c r="K417" s="3" t="e">
        <f>IF(AND($C417=13,Datenblatt!M417&lt;Datenblatt!$S$3),0,IF(AND($C417=14,Datenblatt!M417&lt;Datenblatt!$S$4),0,IF(AND($C417=15,Datenblatt!M417&lt;Datenblatt!$S$5),0,IF(AND($C417=16,Datenblatt!M417&lt;Datenblatt!$S$6),0,IF(AND($C417=12,Datenblatt!M417&lt;Datenblatt!$S$7),0,IF(AND($C417=11,Datenblatt!M417&lt;Datenblatt!$S$8),0,IF(AND($C417=13,Datenblatt!M417&gt;Datenblatt!$R$3),100,IF(AND($C417=14,Datenblatt!M417&gt;Datenblatt!$R$4),100,IF(AND($C417=15,Datenblatt!M417&gt;Datenblatt!$R$5),100,IF(AND($C417=16,Datenblatt!M417&gt;Datenblatt!$R$6),100,IF(AND($C417=12,Datenblatt!M417&gt;Datenblatt!$R$7),100,IF(AND($C417=11,Datenblatt!M417&gt;Datenblatt!$R$8),100,IF(Übersicht!$C417=13,Datenblatt!$B$35*Datenblatt!M417^3+Datenblatt!$C$35*Datenblatt!M417^2+Datenblatt!$D$35*Datenblatt!M417+Datenblatt!$E$35,IF(Übersicht!$C417=14,Datenblatt!$B$36*Datenblatt!M417^3+Datenblatt!$C$36*Datenblatt!M417^2+Datenblatt!$D$36*Datenblatt!M417+Datenblatt!$E$36,IF(Übersicht!$C417=15,Datenblatt!$B$37*Datenblatt!M417^3+Datenblatt!$C$37*Datenblatt!M417^2+Datenblatt!$D$37*Datenblatt!M417+Datenblatt!$E$37,IF(Übersicht!$C417=16,Datenblatt!$B$38*Datenblatt!M417^3+Datenblatt!$C$38*Datenblatt!M417^2+Datenblatt!$D$38*Datenblatt!M417+Datenblatt!$E$38,IF(Übersicht!$C417=12,Datenblatt!$B$39*Datenblatt!M417^3+Datenblatt!$C$39*Datenblatt!M417^2+Datenblatt!$D$39*Datenblatt!M417+Datenblatt!$E$39,IF(Übersicht!$C417=11,Datenblatt!$B$40*Datenblatt!M417^3+Datenblatt!$C$40*Datenblatt!M417^2+Datenblatt!$D$40*Datenblatt!M417+Datenblatt!$E$40,0))))))))))))))))))</f>
        <v>#DIV/0!</v>
      </c>
      <c r="L417" s="3"/>
      <c r="M417" t="e">
        <f>IF(AND(Übersicht!$C417=13,Datenblatt!O417&lt;Datenblatt!$Y$3),0,IF(AND(Übersicht!$C417=14,Datenblatt!O417&lt;Datenblatt!$Y$4),0,IF(AND(Übersicht!$C417=15,Datenblatt!O417&lt;Datenblatt!$Y$5),0,IF(AND(Übersicht!$C417=16,Datenblatt!O417&lt;Datenblatt!$Y$6),0,IF(AND(Übersicht!$C417=12,Datenblatt!O417&lt;Datenblatt!$Y$7),0,IF(AND(Übersicht!$C417=11,Datenblatt!O417&lt;Datenblatt!$Y$8),0,IF(AND($C417=13,Datenblatt!O417&gt;Datenblatt!$X$3),100,IF(AND($C417=14,Datenblatt!O417&gt;Datenblatt!$X$4),100,IF(AND($C417=15,Datenblatt!O417&gt;Datenblatt!$X$5),100,IF(AND($C417=16,Datenblatt!O417&gt;Datenblatt!$X$6),100,IF(AND($C417=12,Datenblatt!O417&gt;Datenblatt!$X$7),100,IF(AND($C417=11,Datenblatt!O417&gt;Datenblatt!$X$8),100,IF(Übersicht!$C417=13,Datenblatt!$B$11*Datenblatt!O417^3+Datenblatt!$C$11*Datenblatt!O417^2+Datenblatt!$D$11*Datenblatt!O417+Datenblatt!$E$11,IF(Übersicht!$C417=14,Datenblatt!$B$12*Datenblatt!O417^3+Datenblatt!$C$12*Datenblatt!O417^2+Datenblatt!$D$12*Datenblatt!O417+Datenblatt!$E$12,IF(Übersicht!$C417=15,Datenblatt!$B$13*Datenblatt!O417^3+Datenblatt!$C$13*Datenblatt!O417^2+Datenblatt!$D$13*Datenblatt!O417+Datenblatt!$E$13,IF(Übersicht!$C417=16,Datenblatt!$B$14*Datenblatt!O417^3+Datenblatt!$C$14*Datenblatt!O417^2+Datenblatt!$D$14*Datenblatt!O417+Datenblatt!$E$14,IF(Übersicht!$C417=12,Datenblatt!$B$15*Datenblatt!O417^3+Datenblatt!$C$15*Datenblatt!O417^2+Datenblatt!$D$15*Datenblatt!O417+Datenblatt!$E$15,IF(Übersicht!$C417=11,Datenblatt!$B$16*Datenblatt!O417^3+Datenblatt!$C$16*Datenblatt!O417^2+Datenblatt!$D$16*Datenblatt!O417+Datenblatt!$E$16,0))))))))))))))))))</f>
        <v>#DIV/0!</v>
      </c>
      <c r="N417">
        <f>IF(AND($C417=13,H417&lt;Datenblatt!$AA$3),0,IF(AND($C417=14,H417&lt;Datenblatt!$AA$4),0,IF(AND($C417=15,H417&lt;Datenblatt!$AA$5),0,IF(AND($C417=16,H417&lt;Datenblatt!$AA$6),0,IF(AND($C417=12,H417&lt;Datenblatt!$AA$7),0,IF(AND($C417=11,H417&lt;Datenblatt!$AA$8),0,IF(AND($C417=13,H417&gt;Datenblatt!$Z$3),100,IF(AND($C417=14,H417&gt;Datenblatt!$Z$4),100,IF(AND($C417=15,H417&gt;Datenblatt!$Z$5),100,IF(AND($C417=16,H417&gt;Datenblatt!$Z$6),100,IF(AND($C417=12,H417&gt;Datenblatt!$Z$7),100,IF(AND($C417=11,H417&gt;Datenblatt!$Z$8),100,IF($C417=13,(Datenblatt!$B$19*Übersicht!H417^3)+(Datenblatt!$C$19*Übersicht!H417^2)+(Datenblatt!$D$19*Übersicht!H417)+Datenblatt!$E$19,IF($C417=14,(Datenblatt!$B$20*Übersicht!H417^3)+(Datenblatt!$C$20*Übersicht!H417^2)+(Datenblatt!$D$20*Übersicht!H417)+Datenblatt!$E$20,IF($C417=15,(Datenblatt!$B$21*Übersicht!H417^3)+(Datenblatt!$C$21*Übersicht!H417^2)+(Datenblatt!$D$21*Übersicht!H417)+Datenblatt!$E$21,IF($C417=16,(Datenblatt!$B$22*Übersicht!H417^3)+(Datenblatt!$C$22*Übersicht!H417^2)+(Datenblatt!$D$22*Übersicht!H417)+Datenblatt!$E$22,IF($C417=12,(Datenblatt!$B$23*Übersicht!H417^3)+(Datenblatt!$C$23*Übersicht!H417^2)+(Datenblatt!$D$23*Übersicht!H417)+Datenblatt!$E$23,IF($C417=11,(Datenblatt!$B$24*Übersicht!H417^3)+(Datenblatt!$C$24*Übersicht!H417^2)+(Datenblatt!$D$24*Übersicht!H417)+Datenblatt!$E$24,0))))))))))))))))))</f>
        <v>0</v>
      </c>
      <c r="O417">
        <f>IF(AND(I417="",C417=11),Datenblatt!$I$26,IF(AND(I417="",C417=12),Datenblatt!$I$26,IF(AND(I417="",C417=16),Datenblatt!$I$27,IF(AND(I417="",C417=15),Datenblatt!$I$26,IF(AND(I417="",C417=14),Datenblatt!$I$26,IF(AND(I417="",C417=13),Datenblatt!$I$26,IF(AND($C417=13,I417&gt;Datenblatt!$AC$3),0,IF(AND($C417=14,I417&gt;Datenblatt!$AC$4),0,IF(AND($C417=15,I417&gt;Datenblatt!$AC$5),0,IF(AND($C417=16,I417&gt;Datenblatt!$AC$6),0,IF(AND($C417=12,I417&gt;Datenblatt!$AC$7),0,IF(AND($C417=11,I417&gt;Datenblatt!$AC$8),0,IF(AND($C417=13,I417&lt;Datenblatt!$AB$3),100,IF(AND($C417=14,I417&lt;Datenblatt!$AB$4),100,IF(AND($C417=15,I417&lt;Datenblatt!$AB$5),100,IF(AND($C417=16,I417&lt;Datenblatt!$AB$6),100,IF(AND($C417=12,I417&lt;Datenblatt!$AB$7),100,IF(AND($C417=11,I417&lt;Datenblatt!$AB$8),100,IF($C417=13,(Datenblatt!$B$27*Übersicht!I417^3)+(Datenblatt!$C$27*Übersicht!I417^2)+(Datenblatt!$D$27*Übersicht!I417)+Datenblatt!$E$27,IF($C417=14,(Datenblatt!$B$28*Übersicht!I417^3)+(Datenblatt!$C$28*Übersicht!I417^2)+(Datenblatt!$D$28*Übersicht!I417)+Datenblatt!$E$28,IF($C417=15,(Datenblatt!$B$29*Übersicht!I417^3)+(Datenblatt!$C$29*Übersicht!I417^2)+(Datenblatt!$D$29*Übersicht!I417)+Datenblatt!$E$29,IF($C417=16,(Datenblatt!$B$30*Übersicht!I417^3)+(Datenblatt!$C$30*Übersicht!I417^2)+(Datenblatt!$D$30*Übersicht!I417)+Datenblatt!$E$30,IF($C417=12,(Datenblatt!$B$31*Übersicht!I417^3)+(Datenblatt!$C$31*Übersicht!I417^2)+(Datenblatt!$D$31*Übersicht!I417)+Datenblatt!$E$31,IF($C417=11,(Datenblatt!$B$32*Übersicht!I417^3)+(Datenblatt!$C$32*Übersicht!I417^2)+(Datenblatt!$D$32*Übersicht!I417)+Datenblatt!$E$32,0))))))))))))))))))))))))</f>
        <v>0</v>
      </c>
      <c r="P417">
        <f>IF(AND(I417="",C417=11),Datenblatt!$I$29,IF(AND(I417="",C417=12),Datenblatt!$I$29,IF(AND(I417="",C417=16),Datenblatt!$I$29,IF(AND(I417="",C417=15),Datenblatt!$I$29,IF(AND(I417="",C417=14),Datenblatt!$I$29,IF(AND(I417="",C417=13),Datenblatt!$I$29,IF(AND($C417=13,I417&gt;Datenblatt!$AC$3),0,IF(AND($C417=14,I417&gt;Datenblatt!$AC$4),0,IF(AND($C417=15,I417&gt;Datenblatt!$AC$5),0,IF(AND($C417=16,I417&gt;Datenblatt!$AC$6),0,IF(AND($C417=12,I417&gt;Datenblatt!$AC$7),0,IF(AND($C417=11,I417&gt;Datenblatt!$AC$8),0,IF(AND($C417=13,I417&lt;Datenblatt!$AB$3),100,IF(AND($C417=14,I417&lt;Datenblatt!$AB$4),100,IF(AND($C417=15,I417&lt;Datenblatt!$AB$5),100,IF(AND($C417=16,I417&lt;Datenblatt!$AB$6),100,IF(AND($C417=12,I417&lt;Datenblatt!$AB$7),100,IF(AND($C417=11,I417&lt;Datenblatt!$AB$8),100,IF($C417=13,(Datenblatt!$B$27*Übersicht!I417^3)+(Datenblatt!$C$27*Übersicht!I417^2)+(Datenblatt!$D$27*Übersicht!I417)+Datenblatt!$E$27,IF($C417=14,(Datenblatt!$B$28*Übersicht!I417^3)+(Datenblatt!$C$28*Übersicht!I417^2)+(Datenblatt!$D$28*Übersicht!I417)+Datenblatt!$E$28,IF($C417=15,(Datenblatt!$B$29*Übersicht!I417^3)+(Datenblatt!$C$29*Übersicht!I417^2)+(Datenblatt!$D$29*Übersicht!I417)+Datenblatt!$E$29,IF($C417=16,(Datenblatt!$B$30*Übersicht!I417^3)+(Datenblatt!$C$30*Übersicht!I417^2)+(Datenblatt!$D$30*Übersicht!I417)+Datenblatt!$E$30,IF($C417=12,(Datenblatt!$B$31*Übersicht!I417^3)+(Datenblatt!$C$31*Übersicht!I417^2)+(Datenblatt!$D$31*Übersicht!I417)+Datenblatt!$E$31,IF($C417=11,(Datenblatt!$B$32*Übersicht!I417^3)+(Datenblatt!$C$32*Übersicht!I417^2)+(Datenblatt!$D$32*Übersicht!I417)+Datenblatt!$E$32,0))))))))))))))))))))))))</f>
        <v>0</v>
      </c>
      <c r="Q417" s="2" t="e">
        <f t="shared" si="24"/>
        <v>#DIV/0!</v>
      </c>
      <c r="R417" s="2" t="e">
        <f t="shared" si="25"/>
        <v>#DIV/0!</v>
      </c>
      <c r="T417" s="2"/>
      <c r="U417" s="2">
        <f>Datenblatt!$I$10</f>
        <v>63</v>
      </c>
      <c r="V417" s="2">
        <f>Datenblatt!$I$18</f>
        <v>62</v>
      </c>
      <c r="W417" s="2">
        <f>Datenblatt!$I$26</f>
        <v>56</v>
      </c>
      <c r="X417" s="2">
        <f>Datenblatt!$I$34</f>
        <v>58</v>
      </c>
      <c r="Y417" s="7" t="e">
        <f t="shared" si="26"/>
        <v>#DIV/0!</v>
      </c>
      <c r="AA417" s="2">
        <f>Datenblatt!$I$5</f>
        <v>73</v>
      </c>
      <c r="AB417">
        <f>Datenblatt!$I$13</f>
        <v>80</v>
      </c>
      <c r="AC417">
        <f>Datenblatt!$I$21</f>
        <v>80</v>
      </c>
      <c r="AD417">
        <f>Datenblatt!$I$29</f>
        <v>71</v>
      </c>
      <c r="AE417">
        <f>Datenblatt!$I$37</f>
        <v>75</v>
      </c>
      <c r="AF417" s="7" t="e">
        <f t="shared" si="27"/>
        <v>#DIV/0!</v>
      </c>
    </row>
    <row r="418" spans="11:32" ht="18.75" x14ac:dyDescent="0.3">
      <c r="K418" s="3" t="e">
        <f>IF(AND($C418=13,Datenblatt!M418&lt;Datenblatt!$S$3),0,IF(AND($C418=14,Datenblatt!M418&lt;Datenblatt!$S$4),0,IF(AND($C418=15,Datenblatt!M418&lt;Datenblatt!$S$5),0,IF(AND($C418=16,Datenblatt!M418&lt;Datenblatt!$S$6),0,IF(AND($C418=12,Datenblatt!M418&lt;Datenblatt!$S$7),0,IF(AND($C418=11,Datenblatt!M418&lt;Datenblatt!$S$8),0,IF(AND($C418=13,Datenblatt!M418&gt;Datenblatt!$R$3),100,IF(AND($C418=14,Datenblatt!M418&gt;Datenblatt!$R$4),100,IF(AND($C418=15,Datenblatt!M418&gt;Datenblatt!$R$5),100,IF(AND($C418=16,Datenblatt!M418&gt;Datenblatt!$R$6),100,IF(AND($C418=12,Datenblatt!M418&gt;Datenblatt!$R$7),100,IF(AND($C418=11,Datenblatt!M418&gt;Datenblatt!$R$8),100,IF(Übersicht!$C418=13,Datenblatt!$B$35*Datenblatt!M418^3+Datenblatt!$C$35*Datenblatt!M418^2+Datenblatt!$D$35*Datenblatt!M418+Datenblatt!$E$35,IF(Übersicht!$C418=14,Datenblatt!$B$36*Datenblatt!M418^3+Datenblatt!$C$36*Datenblatt!M418^2+Datenblatt!$D$36*Datenblatt!M418+Datenblatt!$E$36,IF(Übersicht!$C418=15,Datenblatt!$B$37*Datenblatt!M418^3+Datenblatt!$C$37*Datenblatt!M418^2+Datenblatt!$D$37*Datenblatt!M418+Datenblatt!$E$37,IF(Übersicht!$C418=16,Datenblatt!$B$38*Datenblatt!M418^3+Datenblatt!$C$38*Datenblatt!M418^2+Datenblatt!$D$38*Datenblatt!M418+Datenblatt!$E$38,IF(Übersicht!$C418=12,Datenblatt!$B$39*Datenblatt!M418^3+Datenblatt!$C$39*Datenblatt!M418^2+Datenblatt!$D$39*Datenblatt!M418+Datenblatt!$E$39,IF(Übersicht!$C418=11,Datenblatt!$B$40*Datenblatt!M418^3+Datenblatt!$C$40*Datenblatt!M418^2+Datenblatt!$D$40*Datenblatt!M418+Datenblatt!$E$40,0))))))))))))))))))</f>
        <v>#DIV/0!</v>
      </c>
      <c r="L418" s="3"/>
      <c r="M418" t="e">
        <f>IF(AND(Übersicht!$C418=13,Datenblatt!O418&lt;Datenblatt!$Y$3),0,IF(AND(Übersicht!$C418=14,Datenblatt!O418&lt;Datenblatt!$Y$4),0,IF(AND(Übersicht!$C418=15,Datenblatt!O418&lt;Datenblatt!$Y$5),0,IF(AND(Übersicht!$C418=16,Datenblatt!O418&lt;Datenblatt!$Y$6),0,IF(AND(Übersicht!$C418=12,Datenblatt!O418&lt;Datenblatt!$Y$7),0,IF(AND(Übersicht!$C418=11,Datenblatt!O418&lt;Datenblatt!$Y$8),0,IF(AND($C418=13,Datenblatt!O418&gt;Datenblatt!$X$3),100,IF(AND($C418=14,Datenblatt!O418&gt;Datenblatt!$X$4),100,IF(AND($C418=15,Datenblatt!O418&gt;Datenblatt!$X$5),100,IF(AND($C418=16,Datenblatt!O418&gt;Datenblatt!$X$6),100,IF(AND($C418=12,Datenblatt!O418&gt;Datenblatt!$X$7),100,IF(AND($C418=11,Datenblatt!O418&gt;Datenblatt!$X$8),100,IF(Übersicht!$C418=13,Datenblatt!$B$11*Datenblatt!O418^3+Datenblatt!$C$11*Datenblatt!O418^2+Datenblatt!$D$11*Datenblatt!O418+Datenblatt!$E$11,IF(Übersicht!$C418=14,Datenblatt!$B$12*Datenblatt!O418^3+Datenblatt!$C$12*Datenblatt!O418^2+Datenblatt!$D$12*Datenblatt!O418+Datenblatt!$E$12,IF(Übersicht!$C418=15,Datenblatt!$B$13*Datenblatt!O418^3+Datenblatt!$C$13*Datenblatt!O418^2+Datenblatt!$D$13*Datenblatt!O418+Datenblatt!$E$13,IF(Übersicht!$C418=16,Datenblatt!$B$14*Datenblatt!O418^3+Datenblatt!$C$14*Datenblatt!O418^2+Datenblatt!$D$14*Datenblatt!O418+Datenblatt!$E$14,IF(Übersicht!$C418=12,Datenblatt!$B$15*Datenblatt!O418^3+Datenblatt!$C$15*Datenblatt!O418^2+Datenblatt!$D$15*Datenblatt!O418+Datenblatt!$E$15,IF(Übersicht!$C418=11,Datenblatt!$B$16*Datenblatt!O418^3+Datenblatt!$C$16*Datenblatt!O418^2+Datenblatt!$D$16*Datenblatt!O418+Datenblatt!$E$16,0))))))))))))))))))</f>
        <v>#DIV/0!</v>
      </c>
      <c r="N418">
        <f>IF(AND($C418=13,H418&lt;Datenblatt!$AA$3),0,IF(AND($C418=14,H418&lt;Datenblatt!$AA$4),0,IF(AND($C418=15,H418&lt;Datenblatt!$AA$5),0,IF(AND($C418=16,H418&lt;Datenblatt!$AA$6),0,IF(AND($C418=12,H418&lt;Datenblatt!$AA$7),0,IF(AND($C418=11,H418&lt;Datenblatt!$AA$8),0,IF(AND($C418=13,H418&gt;Datenblatt!$Z$3),100,IF(AND($C418=14,H418&gt;Datenblatt!$Z$4),100,IF(AND($C418=15,H418&gt;Datenblatt!$Z$5),100,IF(AND($C418=16,H418&gt;Datenblatt!$Z$6),100,IF(AND($C418=12,H418&gt;Datenblatt!$Z$7),100,IF(AND($C418=11,H418&gt;Datenblatt!$Z$8),100,IF($C418=13,(Datenblatt!$B$19*Übersicht!H418^3)+(Datenblatt!$C$19*Übersicht!H418^2)+(Datenblatt!$D$19*Übersicht!H418)+Datenblatt!$E$19,IF($C418=14,(Datenblatt!$B$20*Übersicht!H418^3)+(Datenblatt!$C$20*Übersicht!H418^2)+(Datenblatt!$D$20*Übersicht!H418)+Datenblatt!$E$20,IF($C418=15,(Datenblatt!$B$21*Übersicht!H418^3)+(Datenblatt!$C$21*Übersicht!H418^2)+(Datenblatt!$D$21*Übersicht!H418)+Datenblatt!$E$21,IF($C418=16,(Datenblatt!$B$22*Übersicht!H418^3)+(Datenblatt!$C$22*Übersicht!H418^2)+(Datenblatt!$D$22*Übersicht!H418)+Datenblatt!$E$22,IF($C418=12,(Datenblatt!$B$23*Übersicht!H418^3)+(Datenblatt!$C$23*Übersicht!H418^2)+(Datenblatt!$D$23*Übersicht!H418)+Datenblatt!$E$23,IF($C418=11,(Datenblatt!$B$24*Übersicht!H418^3)+(Datenblatt!$C$24*Übersicht!H418^2)+(Datenblatt!$D$24*Übersicht!H418)+Datenblatt!$E$24,0))))))))))))))))))</f>
        <v>0</v>
      </c>
      <c r="O418">
        <f>IF(AND(I418="",C418=11),Datenblatt!$I$26,IF(AND(I418="",C418=12),Datenblatt!$I$26,IF(AND(I418="",C418=16),Datenblatt!$I$27,IF(AND(I418="",C418=15),Datenblatt!$I$26,IF(AND(I418="",C418=14),Datenblatt!$I$26,IF(AND(I418="",C418=13),Datenblatt!$I$26,IF(AND($C418=13,I418&gt;Datenblatt!$AC$3),0,IF(AND($C418=14,I418&gt;Datenblatt!$AC$4),0,IF(AND($C418=15,I418&gt;Datenblatt!$AC$5),0,IF(AND($C418=16,I418&gt;Datenblatt!$AC$6),0,IF(AND($C418=12,I418&gt;Datenblatt!$AC$7),0,IF(AND($C418=11,I418&gt;Datenblatt!$AC$8),0,IF(AND($C418=13,I418&lt;Datenblatt!$AB$3),100,IF(AND($C418=14,I418&lt;Datenblatt!$AB$4),100,IF(AND($C418=15,I418&lt;Datenblatt!$AB$5),100,IF(AND($C418=16,I418&lt;Datenblatt!$AB$6),100,IF(AND($C418=12,I418&lt;Datenblatt!$AB$7),100,IF(AND($C418=11,I418&lt;Datenblatt!$AB$8),100,IF($C418=13,(Datenblatt!$B$27*Übersicht!I418^3)+(Datenblatt!$C$27*Übersicht!I418^2)+(Datenblatt!$D$27*Übersicht!I418)+Datenblatt!$E$27,IF($C418=14,(Datenblatt!$B$28*Übersicht!I418^3)+(Datenblatt!$C$28*Übersicht!I418^2)+(Datenblatt!$D$28*Übersicht!I418)+Datenblatt!$E$28,IF($C418=15,(Datenblatt!$B$29*Übersicht!I418^3)+(Datenblatt!$C$29*Übersicht!I418^2)+(Datenblatt!$D$29*Übersicht!I418)+Datenblatt!$E$29,IF($C418=16,(Datenblatt!$B$30*Übersicht!I418^3)+(Datenblatt!$C$30*Übersicht!I418^2)+(Datenblatt!$D$30*Übersicht!I418)+Datenblatt!$E$30,IF($C418=12,(Datenblatt!$B$31*Übersicht!I418^3)+(Datenblatt!$C$31*Übersicht!I418^2)+(Datenblatt!$D$31*Übersicht!I418)+Datenblatt!$E$31,IF($C418=11,(Datenblatt!$B$32*Übersicht!I418^3)+(Datenblatt!$C$32*Übersicht!I418^2)+(Datenblatt!$D$32*Übersicht!I418)+Datenblatt!$E$32,0))))))))))))))))))))))))</f>
        <v>0</v>
      </c>
      <c r="P418">
        <f>IF(AND(I418="",C418=11),Datenblatt!$I$29,IF(AND(I418="",C418=12),Datenblatt!$I$29,IF(AND(I418="",C418=16),Datenblatt!$I$29,IF(AND(I418="",C418=15),Datenblatt!$I$29,IF(AND(I418="",C418=14),Datenblatt!$I$29,IF(AND(I418="",C418=13),Datenblatt!$I$29,IF(AND($C418=13,I418&gt;Datenblatt!$AC$3),0,IF(AND($C418=14,I418&gt;Datenblatt!$AC$4),0,IF(AND($C418=15,I418&gt;Datenblatt!$AC$5),0,IF(AND($C418=16,I418&gt;Datenblatt!$AC$6),0,IF(AND($C418=12,I418&gt;Datenblatt!$AC$7),0,IF(AND($C418=11,I418&gt;Datenblatt!$AC$8),0,IF(AND($C418=13,I418&lt;Datenblatt!$AB$3),100,IF(AND($C418=14,I418&lt;Datenblatt!$AB$4),100,IF(AND($C418=15,I418&lt;Datenblatt!$AB$5),100,IF(AND($C418=16,I418&lt;Datenblatt!$AB$6),100,IF(AND($C418=12,I418&lt;Datenblatt!$AB$7),100,IF(AND($C418=11,I418&lt;Datenblatt!$AB$8),100,IF($C418=13,(Datenblatt!$B$27*Übersicht!I418^3)+(Datenblatt!$C$27*Übersicht!I418^2)+(Datenblatt!$D$27*Übersicht!I418)+Datenblatt!$E$27,IF($C418=14,(Datenblatt!$B$28*Übersicht!I418^3)+(Datenblatt!$C$28*Übersicht!I418^2)+(Datenblatt!$D$28*Übersicht!I418)+Datenblatt!$E$28,IF($C418=15,(Datenblatt!$B$29*Übersicht!I418^3)+(Datenblatt!$C$29*Übersicht!I418^2)+(Datenblatt!$D$29*Übersicht!I418)+Datenblatt!$E$29,IF($C418=16,(Datenblatt!$B$30*Übersicht!I418^3)+(Datenblatt!$C$30*Übersicht!I418^2)+(Datenblatt!$D$30*Übersicht!I418)+Datenblatt!$E$30,IF($C418=12,(Datenblatt!$B$31*Übersicht!I418^3)+(Datenblatt!$C$31*Übersicht!I418^2)+(Datenblatt!$D$31*Übersicht!I418)+Datenblatt!$E$31,IF($C418=11,(Datenblatt!$B$32*Übersicht!I418^3)+(Datenblatt!$C$32*Übersicht!I418^2)+(Datenblatt!$D$32*Übersicht!I418)+Datenblatt!$E$32,0))))))))))))))))))))))))</f>
        <v>0</v>
      </c>
      <c r="Q418" s="2" t="e">
        <f t="shared" si="24"/>
        <v>#DIV/0!</v>
      </c>
      <c r="R418" s="2" t="e">
        <f t="shared" si="25"/>
        <v>#DIV/0!</v>
      </c>
      <c r="T418" s="2"/>
      <c r="U418" s="2">
        <f>Datenblatt!$I$10</f>
        <v>63</v>
      </c>
      <c r="V418" s="2">
        <f>Datenblatt!$I$18</f>
        <v>62</v>
      </c>
      <c r="W418" s="2">
        <f>Datenblatt!$I$26</f>
        <v>56</v>
      </c>
      <c r="X418" s="2">
        <f>Datenblatt!$I$34</f>
        <v>58</v>
      </c>
      <c r="Y418" s="7" t="e">
        <f t="shared" si="26"/>
        <v>#DIV/0!</v>
      </c>
      <c r="AA418" s="2">
        <f>Datenblatt!$I$5</f>
        <v>73</v>
      </c>
      <c r="AB418">
        <f>Datenblatt!$I$13</f>
        <v>80</v>
      </c>
      <c r="AC418">
        <f>Datenblatt!$I$21</f>
        <v>80</v>
      </c>
      <c r="AD418">
        <f>Datenblatt!$I$29</f>
        <v>71</v>
      </c>
      <c r="AE418">
        <f>Datenblatt!$I$37</f>
        <v>75</v>
      </c>
      <c r="AF418" s="7" t="e">
        <f t="shared" si="27"/>
        <v>#DIV/0!</v>
      </c>
    </row>
    <row r="419" spans="11:32" ht="18.75" x14ac:dyDescent="0.3">
      <c r="K419" s="3" t="e">
        <f>IF(AND($C419=13,Datenblatt!M419&lt;Datenblatt!$S$3),0,IF(AND($C419=14,Datenblatt!M419&lt;Datenblatt!$S$4),0,IF(AND($C419=15,Datenblatt!M419&lt;Datenblatt!$S$5),0,IF(AND($C419=16,Datenblatt!M419&lt;Datenblatt!$S$6),0,IF(AND($C419=12,Datenblatt!M419&lt;Datenblatt!$S$7),0,IF(AND($C419=11,Datenblatt!M419&lt;Datenblatt!$S$8),0,IF(AND($C419=13,Datenblatt!M419&gt;Datenblatt!$R$3),100,IF(AND($C419=14,Datenblatt!M419&gt;Datenblatt!$R$4),100,IF(AND($C419=15,Datenblatt!M419&gt;Datenblatt!$R$5),100,IF(AND($C419=16,Datenblatt!M419&gt;Datenblatt!$R$6),100,IF(AND($C419=12,Datenblatt!M419&gt;Datenblatt!$R$7),100,IF(AND($C419=11,Datenblatt!M419&gt;Datenblatt!$R$8),100,IF(Übersicht!$C419=13,Datenblatt!$B$35*Datenblatt!M419^3+Datenblatt!$C$35*Datenblatt!M419^2+Datenblatt!$D$35*Datenblatt!M419+Datenblatt!$E$35,IF(Übersicht!$C419=14,Datenblatt!$B$36*Datenblatt!M419^3+Datenblatt!$C$36*Datenblatt!M419^2+Datenblatt!$D$36*Datenblatt!M419+Datenblatt!$E$36,IF(Übersicht!$C419=15,Datenblatt!$B$37*Datenblatt!M419^3+Datenblatt!$C$37*Datenblatt!M419^2+Datenblatt!$D$37*Datenblatt!M419+Datenblatt!$E$37,IF(Übersicht!$C419=16,Datenblatt!$B$38*Datenblatt!M419^3+Datenblatt!$C$38*Datenblatt!M419^2+Datenblatt!$D$38*Datenblatt!M419+Datenblatt!$E$38,IF(Übersicht!$C419=12,Datenblatt!$B$39*Datenblatt!M419^3+Datenblatt!$C$39*Datenblatt!M419^2+Datenblatt!$D$39*Datenblatt!M419+Datenblatt!$E$39,IF(Übersicht!$C419=11,Datenblatt!$B$40*Datenblatt!M419^3+Datenblatt!$C$40*Datenblatt!M419^2+Datenblatt!$D$40*Datenblatt!M419+Datenblatt!$E$40,0))))))))))))))))))</f>
        <v>#DIV/0!</v>
      </c>
      <c r="L419" s="3"/>
      <c r="M419" t="e">
        <f>IF(AND(Übersicht!$C419=13,Datenblatt!O419&lt;Datenblatt!$Y$3),0,IF(AND(Übersicht!$C419=14,Datenblatt!O419&lt;Datenblatt!$Y$4),0,IF(AND(Übersicht!$C419=15,Datenblatt!O419&lt;Datenblatt!$Y$5),0,IF(AND(Übersicht!$C419=16,Datenblatt!O419&lt;Datenblatt!$Y$6),0,IF(AND(Übersicht!$C419=12,Datenblatt!O419&lt;Datenblatt!$Y$7),0,IF(AND(Übersicht!$C419=11,Datenblatt!O419&lt;Datenblatt!$Y$8),0,IF(AND($C419=13,Datenblatt!O419&gt;Datenblatt!$X$3),100,IF(AND($C419=14,Datenblatt!O419&gt;Datenblatt!$X$4),100,IF(AND($C419=15,Datenblatt!O419&gt;Datenblatt!$X$5),100,IF(AND($C419=16,Datenblatt!O419&gt;Datenblatt!$X$6),100,IF(AND($C419=12,Datenblatt!O419&gt;Datenblatt!$X$7),100,IF(AND($C419=11,Datenblatt!O419&gt;Datenblatt!$X$8),100,IF(Übersicht!$C419=13,Datenblatt!$B$11*Datenblatt!O419^3+Datenblatt!$C$11*Datenblatt!O419^2+Datenblatt!$D$11*Datenblatt!O419+Datenblatt!$E$11,IF(Übersicht!$C419=14,Datenblatt!$B$12*Datenblatt!O419^3+Datenblatt!$C$12*Datenblatt!O419^2+Datenblatt!$D$12*Datenblatt!O419+Datenblatt!$E$12,IF(Übersicht!$C419=15,Datenblatt!$B$13*Datenblatt!O419^3+Datenblatt!$C$13*Datenblatt!O419^2+Datenblatt!$D$13*Datenblatt!O419+Datenblatt!$E$13,IF(Übersicht!$C419=16,Datenblatt!$B$14*Datenblatt!O419^3+Datenblatt!$C$14*Datenblatt!O419^2+Datenblatt!$D$14*Datenblatt!O419+Datenblatt!$E$14,IF(Übersicht!$C419=12,Datenblatt!$B$15*Datenblatt!O419^3+Datenblatt!$C$15*Datenblatt!O419^2+Datenblatt!$D$15*Datenblatt!O419+Datenblatt!$E$15,IF(Übersicht!$C419=11,Datenblatt!$B$16*Datenblatt!O419^3+Datenblatt!$C$16*Datenblatt!O419^2+Datenblatt!$D$16*Datenblatt!O419+Datenblatt!$E$16,0))))))))))))))))))</f>
        <v>#DIV/0!</v>
      </c>
      <c r="N419">
        <f>IF(AND($C419=13,H419&lt;Datenblatt!$AA$3),0,IF(AND($C419=14,H419&lt;Datenblatt!$AA$4),0,IF(AND($C419=15,H419&lt;Datenblatt!$AA$5),0,IF(AND($C419=16,H419&lt;Datenblatt!$AA$6),0,IF(AND($C419=12,H419&lt;Datenblatt!$AA$7),0,IF(AND($C419=11,H419&lt;Datenblatt!$AA$8),0,IF(AND($C419=13,H419&gt;Datenblatt!$Z$3),100,IF(AND($C419=14,H419&gt;Datenblatt!$Z$4),100,IF(AND($C419=15,H419&gt;Datenblatt!$Z$5),100,IF(AND($C419=16,H419&gt;Datenblatt!$Z$6),100,IF(AND($C419=12,H419&gt;Datenblatt!$Z$7),100,IF(AND($C419=11,H419&gt;Datenblatt!$Z$8),100,IF($C419=13,(Datenblatt!$B$19*Übersicht!H419^3)+(Datenblatt!$C$19*Übersicht!H419^2)+(Datenblatt!$D$19*Übersicht!H419)+Datenblatt!$E$19,IF($C419=14,(Datenblatt!$B$20*Übersicht!H419^3)+(Datenblatt!$C$20*Übersicht!H419^2)+(Datenblatt!$D$20*Übersicht!H419)+Datenblatt!$E$20,IF($C419=15,(Datenblatt!$B$21*Übersicht!H419^3)+(Datenblatt!$C$21*Übersicht!H419^2)+(Datenblatt!$D$21*Übersicht!H419)+Datenblatt!$E$21,IF($C419=16,(Datenblatt!$B$22*Übersicht!H419^3)+(Datenblatt!$C$22*Übersicht!H419^2)+(Datenblatt!$D$22*Übersicht!H419)+Datenblatt!$E$22,IF($C419=12,(Datenblatt!$B$23*Übersicht!H419^3)+(Datenblatt!$C$23*Übersicht!H419^2)+(Datenblatt!$D$23*Übersicht!H419)+Datenblatt!$E$23,IF($C419=11,(Datenblatt!$B$24*Übersicht!H419^3)+(Datenblatt!$C$24*Übersicht!H419^2)+(Datenblatt!$D$24*Übersicht!H419)+Datenblatt!$E$24,0))))))))))))))))))</f>
        <v>0</v>
      </c>
      <c r="O419">
        <f>IF(AND(I419="",C419=11),Datenblatt!$I$26,IF(AND(I419="",C419=12),Datenblatt!$I$26,IF(AND(I419="",C419=16),Datenblatt!$I$27,IF(AND(I419="",C419=15),Datenblatt!$I$26,IF(AND(I419="",C419=14),Datenblatt!$I$26,IF(AND(I419="",C419=13),Datenblatt!$I$26,IF(AND($C419=13,I419&gt;Datenblatt!$AC$3),0,IF(AND($C419=14,I419&gt;Datenblatt!$AC$4),0,IF(AND($C419=15,I419&gt;Datenblatt!$AC$5),0,IF(AND($C419=16,I419&gt;Datenblatt!$AC$6),0,IF(AND($C419=12,I419&gt;Datenblatt!$AC$7),0,IF(AND($C419=11,I419&gt;Datenblatt!$AC$8),0,IF(AND($C419=13,I419&lt;Datenblatt!$AB$3),100,IF(AND($C419=14,I419&lt;Datenblatt!$AB$4),100,IF(AND($C419=15,I419&lt;Datenblatt!$AB$5),100,IF(AND($C419=16,I419&lt;Datenblatt!$AB$6),100,IF(AND($C419=12,I419&lt;Datenblatt!$AB$7),100,IF(AND($C419=11,I419&lt;Datenblatt!$AB$8),100,IF($C419=13,(Datenblatt!$B$27*Übersicht!I419^3)+(Datenblatt!$C$27*Übersicht!I419^2)+(Datenblatt!$D$27*Übersicht!I419)+Datenblatt!$E$27,IF($C419=14,(Datenblatt!$B$28*Übersicht!I419^3)+(Datenblatt!$C$28*Übersicht!I419^2)+(Datenblatt!$D$28*Übersicht!I419)+Datenblatt!$E$28,IF($C419=15,(Datenblatt!$B$29*Übersicht!I419^3)+(Datenblatt!$C$29*Übersicht!I419^2)+(Datenblatt!$D$29*Übersicht!I419)+Datenblatt!$E$29,IF($C419=16,(Datenblatt!$B$30*Übersicht!I419^3)+(Datenblatt!$C$30*Übersicht!I419^2)+(Datenblatt!$D$30*Übersicht!I419)+Datenblatt!$E$30,IF($C419=12,(Datenblatt!$B$31*Übersicht!I419^3)+(Datenblatt!$C$31*Übersicht!I419^2)+(Datenblatt!$D$31*Übersicht!I419)+Datenblatt!$E$31,IF($C419=11,(Datenblatt!$B$32*Übersicht!I419^3)+(Datenblatt!$C$32*Übersicht!I419^2)+(Datenblatt!$D$32*Übersicht!I419)+Datenblatt!$E$32,0))))))))))))))))))))))))</f>
        <v>0</v>
      </c>
      <c r="P419">
        <f>IF(AND(I419="",C419=11),Datenblatt!$I$29,IF(AND(I419="",C419=12),Datenblatt!$I$29,IF(AND(I419="",C419=16),Datenblatt!$I$29,IF(AND(I419="",C419=15),Datenblatt!$I$29,IF(AND(I419="",C419=14),Datenblatt!$I$29,IF(AND(I419="",C419=13),Datenblatt!$I$29,IF(AND($C419=13,I419&gt;Datenblatt!$AC$3),0,IF(AND($C419=14,I419&gt;Datenblatt!$AC$4),0,IF(AND($C419=15,I419&gt;Datenblatt!$AC$5),0,IF(AND($C419=16,I419&gt;Datenblatt!$AC$6),0,IF(AND($C419=12,I419&gt;Datenblatt!$AC$7),0,IF(AND($C419=11,I419&gt;Datenblatt!$AC$8),0,IF(AND($C419=13,I419&lt;Datenblatt!$AB$3),100,IF(AND($C419=14,I419&lt;Datenblatt!$AB$4),100,IF(AND($C419=15,I419&lt;Datenblatt!$AB$5),100,IF(AND($C419=16,I419&lt;Datenblatt!$AB$6),100,IF(AND($C419=12,I419&lt;Datenblatt!$AB$7),100,IF(AND($C419=11,I419&lt;Datenblatt!$AB$8),100,IF($C419=13,(Datenblatt!$B$27*Übersicht!I419^3)+(Datenblatt!$C$27*Übersicht!I419^2)+(Datenblatt!$D$27*Übersicht!I419)+Datenblatt!$E$27,IF($C419=14,(Datenblatt!$B$28*Übersicht!I419^3)+(Datenblatt!$C$28*Übersicht!I419^2)+(Datenblatt!$D$28*Übersicht!I419)+Datenblatt!$E$28,IF($C419=15,(Datenblatt!$B$29*Übersicht!I419^3)+(Datenblatt!$C$29*Übersicht!I419^2)+(Datenblatt!$D$29*Übersicht!I419)+Datenblatt!$E$29,IF($C419=16,(Datenblatt!$B$30*Übersicht!I419^3)+(Datenblatt!$C$30*Übersicht!I419^2)+(Datenblatt!$D$30*Übersicht!I419)+Datenblatt!$E$30,IF($C419=12,(Datenblatt!$B$31*Übersicht!I419^3)+(Datenblatt!$C$31*Übersicht!I419^2)+(Datenblatt!$D$31*Übersicht!I419)+Datenblatt!$E$31,IF($C419=11,(Datenblatt!$B$32*Übersicht!I419^3)+(Datenblatt!$C$32*Übersicht!I419^2)+(Datenblatt!$D$32*Übersicht!I419)+Datenblatt!$E$32,0))))))))))))))))))))))))</f>
        <v>0</v>
      </c>
      <c r="Q419" s="2" t="e">
        <f t="shared" si="24"/>
        <v>#DIV/0!</v>
      </c>
      <c r="R419" s="2" t="e">
        <f t="shared" si="25"/>
        <v>#DIV/0!</v>
      </c>
      <c r="T419" s="2"/>
      <c r="U419" s="2">
        <f>Datenblatt!$I$10</f>
        <v>63</v>
      </c>
      <c r="V419" s="2">
        <f>Datenblatt!$I$18</f>
        <v>62</v>
      </c>
      <c r="W419" s="2">
        <f>Datenblatt!$I$26</f>
        <v>56</v>
      </c>
      <c r="X419" s="2">
        <f>Datenblatt!$I$34</f>
        <v>58</v>
      </c>
      <c r="Y419" s="7" t="e">
        <f t="shared" si="26"/>
        <v>#DIV/0!</v>
      </c>
      <c r="AA419" s="2">
        <f>Datenblatt!$I$5</f>
        <v>73</v>
      </c>
      <c r="AB419">
        <f>Datenblatt!$I$13</f>
        <v>80</v>
      </c>
      <c r="AC419">
        <f>Datenblatt!$I$21</f>
        <v>80</v>
      </c>
      <c r="AD419">
        <f>Datenblatt!$I$29</f>
        <v>71</v>
      </c>
      <c r="AE419">
        <f>Datenblatt!$I$37</f>
        <v>75</v>
      </c>
      <c r="AF419" s="7" t="e">
        <f t="shared" si="27"/>
        <v>#DIV/0!</v>
      </c>
    </row>
    <row r="420" spans="11:32" ht="18.75" x14ac:dyDescent="0.3">
      <c r="K420" s="3" t="e">
        <f>IF(AND($C420=13,Datenblatt!M420&lt;Datenblatt!$S$3),0,IF(AND($C420=14,Datenblatt!M420&lt;Datenblatt!$S$4),0,IF(AND($C420=15,Datenblatt!M420&lt;Datenblatt!$S$5),0,IF(AND($C420=16,Datenblatt!M420&lt;Datenblatt!$S$6),0,IF(AND($C420=12,Datenblatt!M420&lt;Datenblatt!$S$7),0,IF(AND($C420=11,Datenblatt!M420&lt;Datenblatt!$S$8),0,IF(AND($C420=13,Datenblatt!M420&gt;Datenblatt!$R$3),100,IF(AND($C420=14,Datenblatt!M420&gt;Datenblatt!$R$4),100,IF(AND($C420=15,Datenblatt!M420&gt;Datenblatt!$R$5),100,IF(AND($C420=16,Datenblatt!M420&gt;Datenblatt!$R$6),100,IF(AND($C420=12,Datenblatt!M420&gt;Datenblatt!$R$7),100,IF(AND($C420=11,Datenblatt!M420&gt;Datenblatt!$R$8),100,IF(Übersicht!$C420=13,Datenblatt!$B$35*Datenblatt!M420^3+Datenblatt!$C$35*Datenblatt!M420^2+Datenblatt!$D$35*Datenblatt!M420+Datenblatt!$E$35,IF(Übersicht!$C420=14,Datenblatt!$B$36*Datenblatt!M420^3+Datenblatt!$C$36*Datenblatt!M420^2+Datenblatt!$D$36*Datenblatt!M420+Datenblatt!$E$36,IF(Übersicht!$C420=15,Datenblatt!$B$37*Datenblatt!M420^3+Datenblatt!$C$37*Datenblatt!M420^2+Datenblatt!$D$37*Datenblatt!M420+Datenblatt!$E$37,IF(Übersicht!$C420=16,Datenblatt!$B$38*Datenblatt!M420^3+Datenblatt!$C$38*Datenblatt!M420^2+Datenblatt!$D$38*Datenblatt!M420+Datenblatt!$E$38,IF(Übersicht!$C420=12,Datenblatt!$B$39*Datenblatt!M420^3+Datenblatt!$C$39*Datenblatt!M420^2+Datenblatt!$D$39*Datenblatt!M420+Datenblatt!$E$39,IF(Übersicht!$C420=11,Datenblatt!$B$40*Datenblatt!M420^3+Datenblatt!$C$40*Datenblatt!M420^2+Datenblatt!$D$40*Datenblatt!M420+Datenblatt!$E$40,0))))))))))))))))))</f>
        <v>#DIV/0!</v>
      </c>
      <c r="L420" s="3"/>
      <c r="M420" t="e">
        <f>IF(AND(Übersicht!$C420=13,Datenblatt!O420&lt;Datenblatt!$Y$3),0,IF(AND(Übersicht!$C420=14,Datenblatt!O420&lt;Datenblatt!$Y$4),0,IF(AND(Übersicht!$C420=15,Datenblatt!O420&lt;Datenblatt!$Y$5),0,IF(AND(Übersicht!$C420=16,Datenblatt!O420&lt;Datenblatt!$Y$6),0,IF(AND(Übersicht!$C420=12,Datenblatt!O420&lt;Datenblatt!$Y$7),0,IF(AND(Übersicht!$C420=11,Datenblatt!O420&lt;Datenblatt!$Y$8),0,IF(AND($C420=13,Datenblatt!O420&gt;Datenblatt!$X$3),100,IF(AND($C420=14,Datenblatt!O420&gt;Datenblatt!$X$4),100,IF(AND($C420=15,Datenblatt!O420&gt;Datenblatt!$X$5),100,IF(AND($C420=16,Datenblatt!O420&gt;Datenblatt!$X$6),100,IF(AND($C420=12,Datenblatt!O420&gt;Datenblatt!$X$7),100,IF(AND($C420=11,Datenblatt!O420&gt;Datenblatt!$X$8),100,IF(Übersicht!$C420=13,Datenblatt!$B$11*Datenblatt!O420^3+Datenblatt!$C$11*Datenblatt!O420^2+Datenblatt!$D$11*Datenblatt!O420+Datenblatt!$E$11,IF(Übersicht!$C420=14,Datenblatt!$B$12*Datenblatt!O420^3+Datenblatt!$C$12*Datenblatt!O420^2+Datenblatt!$D$12*Datenblatt!O420+Datenblatt!$E$12,IF(Übersicht!$C420=15,Datenblatt!$B$13*Datenblatt!O420^3+Datenblatt!$C$13*Datenblatt!O420^2+Datenblatt!$D$13*Datenblatt!O420+Datenblatt!$E$13,IF(Übersicht!$C420=16,Datenblatt!$B$14*Datenblatt!O420^3+Datenblatt!$C$14*Datenblatt!O420^2+Datenblatt!$D$14*Datenblatt!O420+Datenblatt!$E$14,IF(Übersicht!$C420=12,Datenblatt!$B$15*Datenblatt!O420^3+Datenblatt!$C$15*Datenblatt!O420^2+Datenblatt!$D$15*Datenblatt!O420+Datenblatt!$E$15,IF(Übersicht!$C420=11,Datenblatt!$B$16*Datenblatt!O420^3+Datenblatt!$C$16*Datenblatt!O420^2+Datenblatt!$D$16*Datenblatt!O420+Datenblatt!$E$16,0))))))))))))))))))</f>
        <v>#DIV/0!</v>
      </c>
      <c r="N420">
        <f>IF(AND($C420=13,H420&lt;Datenblatt!$AA$3),0,IF(AND($C420=14,H420&lt;Datenblatt!$AA$4),0,IF(AND($C420=15,H420&lt;Datenblatt!$AA$5),0,IF(AND($C420=16,H420&lt;Datenblatt!$AA$6),0,IF(AND($C420=12,H420&lt;Datenblatt!$AA$7),0,IF(AND($C420=11,H420&lt;Datenblatt!$AA$8),0,IF(AND($C420=13,H420&gt;Datenblatt!$Z$3),100,IF(AND($C420=14,H420&gt;Datenblatt!$Z$4),100,IF(AND($C420=15,H420&gt;Datenblatt!$Z$5),100,IF(AND($C420=16,H420&gt;Datenblatt!$Z$6),100,IF(AND($C420=12,H420&gt;Datenblatt!$Z$7),100,IF(AND($C420=11,H420&gt;Datenblatt!$Z$8),100,IF($C420=13,(Datenblatt!$B$19*Übersicht!H420^3)+(Datenblatt!$C$19*Übersicht!H420^2)+(Datenblatt!$D$19*Übersicht!H420)+Datenblatt!$E$19,IF($C420=14,(Datenblatt!$B$20*Übersicht!H420^3)+(Datenblatt!$C$20*Übersicht!H420^2)+(Datenblatt!$D$20*Übersicht!H420)+Datenblatt!$E$20,IF($C420=15,(Datenblatt!$B$21*Übersicht!H420^3)+(Datenblatt!$C$21*Übersicht!H420^2)+(Datenblatt!$D$21*Übersicht!H420)+Datenblatt!$E$21,IF($C420=16,(Datenblatt!$B$22*Übersicht!H420^3)+(Datenblatt!$C$22*Übersicht!H420^2)+(Datenblatt!$D$22*Übersicht!H420)+Datenblatt!$E$22,IF($C420=12,(Datenblatt!$B$23*Übersicht!H420^3)+(Datenblatt!$C$23*Übersicht!H420^2)+(Datenblatt!$D$23*Übersicht!H420)+Datenblatt!$E$23,IF($C420=11,(Datenblatt!$B$24*Übersicht!H420^3)+(Datenblatt!$C$24*Übersicht!H420^2)+(Datenblatt!$D$24*Übersicht!H420)+Datenblatt!$E$24,0))))))))))))))))))</f>
        <v>0</v>
      </c>
      <c r="O420">
        <f>IF(AND(I420="",C420=11),Datenblatt!$I$26,IF(AND(I420="",C420=12),Datenblatt!$I$26,IF(AND(I420="",C420=16),Datenblatt!$I$27,IF(AND(I420="",C420=15),Datenblatt!$I$26,IF(AND(I420="",C420=14),Datenblatt!$I$26,IF(AND(I420="",C420=13),Datenblatt!$I$26,IF(AND($C420=13,I420&gt;Datenblatt!$AC$3),0,IF(AND($C420=14,I420&gt;Datenblatt!$AC$4),0,IF(AND($C420=15,I420&gt;Datenblatt!$AC$5),0,IF(AND($C420=16,I420&gt;Datenblatt!$AC$6),0,IF(AND($C420=12,I420&gt;Datenblatt!$AC$7),0,IF(AND($C420=11,I420&gt;Datenblatt!$AC$8),0,IF(AND($C420=13,I420&lt;Datenblatt!$AB$3),100,IF(AND($C420=14,I420&lt;Datenblatt!$AB$4),100,IF(AND($C420=15,I420&lt;Datenblatt!$AB$5),100,IF(AND($C420=16,I420&lt;Datenblatt!$AB$6),100,IF(AND($C420=12,I420&lt;Datenblatt!$AB$7),100,IF(AND($C420=11,I420&lt;Datenblatt!$AB$8),100,IF($C420=13,(Datenblatt!$B$27*Übersicht!I420^3)+(Datenblatt!$C$27*Übersicht!I420^2)+(Datenblatt!$D$27*Übersicht!I420)+Datenblatt!$E$27,IF($C420=14,(Datenblatt!$B$28*Übersicht!I420^3)+(Datenblatt!$C$28*Übersicht!I420^2)+(Datenblatt!$D$28*Übersicht!I420)+Datenblatt!$E$28,IF($C420=15,(Datenblatt!$B$29*Übersicht!I420^3)+(Datenblatt!$C$29*Übersicht!I420^2)+(Datenblatt!$D$29*Übersicht!I420)+Datenblatt!$E$29,IF($C420=16,(Datenblatt!$B$30*Übersicht!I420^3)+(Datenblatt!$C$30*Übersicht!I420^2)+(Datenblatt!$D$30*Übersicht!I420)+Datenblatt!$E$30,IF($C420=12,(Datenblatt!$B$31*Übersicht!I420^3)+(Datenblatt!$C$31*Übersicht!I420^2)+(Datenblatt!$D$31*Übersicht!I420)+Datenblatt!$E$31,IF($C420=11,(Datenblatt!$B$32*Übersicht!I420^3)+(Datenblatt!$C$32*Übersicht!I420^2)+(Datenblatt!$D$32*Übersicht!I420)+Datenblatt!$E$32,0))))))))))))))))))))))))</f>
        <v>0</v>
      </c>
      <c r="P420">
        <f>IF(AND(I420="",C420=11),Datenblatt!$I$29,IF(AND(I420="",C420=12),Datenblatt!$I$29,IF(AND(I420="",C420=16),Datenblatt!$I$29,IF(AND(I420="",C420=15),Datenblatt!$I$29,IF(AND(I420="",C420=14),Datenblatt!$I$29,IF(AND(I420="",C420=13),Datenblatt!$I$29,IF(AND($C420=13,I420&gt;Datenblatt!$AC$3),0,IF(AND($C420=14,I420&gt;Datenblatt!$AC$4),0,IF(AND($C420=15,I420&gt;Datenblatt!$AC$5),0,IF(AND($C420=16,I420&gt;Datenblatt!$AC$6),0,IF(AND($C420=12,I420&gt;Datenblatt!$AC$7),0,IF(AND($C420=11,I420&gt;Datenblatt!$AC$8),0,IF(AND($C420=13,I420&lt;Datenblatt!$AB$3),100,IF(AND($C420=14,I420&lt;Datenblatt!$AB$4),100,IF(AND($C420=15,I420&lt;Datenblatt!$AB$5),100,IF(AND($C420=16,I420&lt;Datenblatt!$AB$6),100,IF(AND($C420=12,I420&lt;Datenblatt!$AB$7),100,IF(AND($C420=11,I420&lt;Datenblatt!$AB$8),100,IF($C420=13,(Datenblatt!$B$27*Übersicht!I420^3)+(Datenblatt!$C$27*Übersicht!I420^2)+(Datenblatt!$D$27*Übersicht!I420)+Datenblatt!$E$27,IF($C420=14,(Datenblatt!$B$28*Übersicht!I420^3)+(Datenblatt!$C$28*Übersicht!I420^2)+(Datenblatt!$D$28*Übersicht!I420)+Datenblatt!$E$28,IF($C420=15,(Datenblatt!$B$29*Übersicht!I420^3)+(Datenblatt!$C$29*Übersicht!I420^2)+(Datenblatt!$D$29*Übersicht!I420)+Datenblatt!$E$29,IF($C420=16,(Datenblatt!$B$30*Übersicht!I420^3)+(Datenblatt!$C$30*Übersicht!I420^2)+(Datenblatt!$D$30*Übersicht!I420)+Datenblatt!$E$30,IF($C420=12,(Datenblatt!$B$31*Übersicht!I420^3)+(Datenblatt!$C$31*Übersicht!I420^2)+(Datenblatt!$D$31*Übersicht!I420)+Datenblatt!$E$31,IF($C420=11,(Datenblatt!$B$32*Übersicht!I420^3)+(Datenblatt!$C$32*Übersicht!I420^2)+(Datenblatt!$D$32*Übersicht!I420)+Datenblatt!$E$32,0))))))))))))))))))))))))</f>
        <v>0</v>
      </c>
      <c r="Q420" s="2" t="e">
        <f t="shared" si="24"/>
        <v>#DIV/0!</v>
      </c>
      <c r="R420" s="2" t="e">
        <f t="shared" si="25"/>
        <v>#DIV/0!</v>
      </c>
      <c r="T420" s="2"/>
      <c r="U420" s="2">
        <f>Datenblatt!$I$10</f>
        <v>63</v>
      </c>
      <c r="V420" s="2">
        <f>Datenblatt!$I$18</f>
        <v>62</v>
      </c>
      <c r="W420" s="2">
        <f>Datenblatt!$I$26</f>
        <v>56</v>
      </c>
      <c r="X420" s="2">
        <f>Datenblatt!$I$34</f>
        <v>58</v>
      </c>
      <c r="Y420" s="7" t="e">
        <f t="shared" si="26"/>
        <v>#DIV/0!</v>
      </c>
      <c r="AA420" s="2">
        <f>Datenblatt!$I$5</f>
        <v>73</v>
      </c>
      <c r="AB420">
        <f>Datenblatt!$I$13</f>
        <v>80</v>
      </c>
      <c r="AC420">
        <f>Datenblatt!$I$21</f>
        <v>80</v>
      </c>
      <c r="AD420">
        <f>Datenblatt!$I$29</f>
        <v>71</v>
      </c>
      <c r="AE420">
        <f>Datenblatt!$I$37</f>
        <v>75</v>
      </c>
      <c r="AF420" s="7" t="e">
        <f t="shared" si="27"/>
        <v>#DIV/0!</v>
      </c>
    </row>
    <row r="421" spans="11:32" ht="18.75" x14ac:dyDescent="0.3">
      <c r="K421" s="3" t="e">
        <f>IF(AND($C421=13,Datenblatt!M421&lt;Datenblatt!$S$3),0,IF(AND($C421=14,Datenblatt!M421&lt;Datenblatt!$S$4),0,IF(AND($C421=15,Datenblatt!M421&lt;Datenblatt!$S$5),0,IF(AND($C421=16,Datenblatt!M421&lt;Datenblatt!$S$6),0,IF(AND($C421=12,Datenblatt!M421&lt;Datenblatt!$S$7),0,IF(AND($C421=11,Datenblatt!M421&lt;Datenblatt!$S$8),0,IF(AND($C421=13,Datenblatt!M421&gt;Datenblatt!$R$3),100,IF(AND($C421=14,Datenblatt!M421&gt;Datenblatt!$R$4),100,IF(AND($C421=15,Datenblatt!M421&gt;Datenblatt!$R$5),100,IF(AND($C421=16,Datenblatt!M421&gt;Datenblatt!$R$6),100,IF(AND($C421=12,Datenblatt!M421&gt;Datenblatt!$R$7),100,IF(AND($C421=11,Datenblatt!M421&gt;Datenblatt!$R$8),100,IF(Übersicht!$C421=13,Datenblatt!$B$35*Datenblatt!M421^3+Datenblatt!$C$35*Datenblatt!M421^2+Datenblatt!$D$35*Datenblatt!M421+Datenblatt!$E$35,IF(Übersicht!$C421=14,Datenblatt!$B$36*Datenblatt!M421^3+Datenblatt!$C$36*Datenblatt!M421^2+Datenblatt!$D$36*Datenblatt!M421+Datenblatt!$E$36,IF(Übersicht!$C421=15,Datenblatt!$B$37*Datenblatt!M421^3+Datenblatt!$C$37*Datenblatt!M421^2+Datenblatt!$D$37*Datenblatt!M421+Datenblatt!$E$37,IF(Übersicht!$C421=16,Datenblatt!$B$38*Datenblatt!M421^3+Datenblatt!$C$38*Datenblatt!M421^2+Datenblatt!$D$38*Datenblatt!M421+Datenblatt!$E$38,IF(Übersicht!$C421=12,Datenblatt!$B$39*Datenblatt!M421^3+Datenblatt!$C$39*Datenblatt!M421^2+Datenblatt!$D$39*Datenblatt!M421+Datenblatt!$E$39,IF(Übersicht!$C421=11,Datenblatt!$B$40*Datenblatt!M421^3+Datenblatt!$C$40*Datenblatt!M421^2+Datenblatt!$D$40*Datenblatt!M421+Datenblatt!$E$40,0))))))))))))))))))</f>
        <v>#DIV/0!</v>
      </c>
      <c r="L421" s="3"/>
      <c r="M421" t="e">
        <f>IF(AND(Übersicht!$C421=13,Datenblatt!O421&lt;Datenblatt!$Y$3),0,IF(AND(Übersicht!$C421=14,Datenblatt!O421&lt;Datenblatt!$Y$4),0,IF(AND(Übersicht!$C421=15,Datenblatt!O421&lt;Datenblatt!$Y$5),0,IF(AND(Übersicht!$C421=16,Datenblatt!O421&lt;Datenblatt!$Y$6),0,IF(AND(Übersicht!$C421=12,Datenblatt!O421&lt;Datenblatt!$Y$7),0,IF(AND(Übersicht!$C421=11,Datenblatt!O421&lt;Datenblatt!$Y$8),0,IF(AND($C421=13,Datenblatt!O421&gt;Datenblatt!$X$3),100,IF(AND($C421=14,Datenblatt!O421&gt;Datenblatt!$X$4),100,IF(AND($C421=15,Datenblatt!O421&gt;Datenblatt!$X$5),100,IF(AND($C421=16,Datenblatt!O421&gt;Datenblatt!$X$6),100,IF(AND($C421=12,Datenblatt!O421&gt;Datenblatt!$X$7),100,IF(AND($C421=11,Datenblatt!O421&gt;Datenblatt!$X$8),100,IF(Übersicht!$C421=13,Datenblatt!$B$11*Datenblatt!O421^3+Datenblatt!$C$11*Datenblatt!O421^2+Datenblatt!$D$11*Datenblatt!O421+Datenblatt!$E$11,IF(Übersicht!$C421=14,Datenblatt!$B$12*Datenblatt!O421^3+Datenblatt!$C$12*Datenblatt!O421^2+Datenblatt!$D$12*Datenblatt!O421+Datenblatt!$E$12,IF(Übersicht!$C421=15,Datenblatt!$B$13*Datenblatt!O421^3+Datenblatt!$C$13*Datenblatt!O421^2+Datenblatt!$D$13*Datenblatt!O421+Datenblatt!$E$13,IF(Übersicht!$C421=16,Datenblatt!$B$14*Datenblatt!O421^3+Datenblatt!$C$14*Datenblatt!O421^2+Datenblatt!$D$14*Datenblatt!O421+Datenblatt!$E$14,IF(Übersicht!$C421=12,Datenblatt!$B$15*Datenblatt!O421^3+Datenblatt!$C$15*Datenblatt!O421^2+Datenblatt!$D$15*Datenblatt!O421+Datenblatt!$E$15,IF(Übersicht!$C421=11,Datenblatt!$B$16*Datenblatt!O421^3+Datenblatt!$C$16*Datenblatt!O421^2+Datenblatt!$D$16*Datenblatt!O421+Datenblatt!$E$16,0))))))))))))))))))</f>
        <v>#DIV/0!</v>
      </c>
      <c r="N421">
        <f>IF(AND($C421=13,H421&lt;Datenblatt!$AA$3),0,IF(AND($C421=14,H421&lt;Datenblatt!$AA$4),0,IF(AND($C421=15,H421&lt;Datenblatt!$AA$5),0,IF(AND($C421=16,H421&lt;Datenblatt!$AA$6),0,IF(AND($C421=12,H421&lt;Datenblatt!$AA$7),0,IF(AND($C421=11,H421&lt;Datenblatt!$AA$8),0,IF(AND($C421=13,H421&gt;Datenblatt!$Z$3),100,IF(AND($C421=14,H421&gt;Datenblatt!$Z$4),100,IF(AND($C421=15,H421&gt;Datenblatt!$Z$5),100,IF(AND($C421=16,H421&gt;Datenblatt!$Z$6),100,IF(AND($C421=12,H421&gt;Datenblatt!$Z$7),100,IF(AND($C421=11,H421&gt;Datenblatt!$Z$8),100,IF($C421=13,(Datenblatt!$B$19*Übersicht!H421^3)+(Datenblatt!$C$19*Übersicht!H421^2)+(Datenblatt!$D$19*Übersicht!H421)+Datenblatt!$E$19,IF($C421=14,(Datenblatt!$B$20*Übersicht!H421^3)+(Datenblatt!$C$20*Übersicht!H421^2)+(Datenblatt!$D$20*Übersicht!H421)+Datenblatt!$E$20,IF($C421=15,(Datenblatt!$B$21*Übersicht!H421^3)+(Datenblatt!$C$21*Übersicht!H421^2)+(Datenblatt!$D$21*Übersicht!H421)+Datenblatt!$E$21,IF($C421=16,(Datenblatt!$B$22*Übersicht!H421^3)+(Datenblatt!$C$22*Übersicht!H421^2)+(Datenblatt!$D$22*Übersicht!H421)+Datenblatt!$E$22,IF($C421=12,(Datenblatt!$B$23*Übersicht!H421^3)+(Datenblatt!$C$23*Übersicht!H421^2)+(Datenblatt!$D$23*Übersicht!H421)+Datenblatt!$E$23,IF($C421=11,(Datenblatt!$B$24*Übersicht!H421^3)+(Datenblatt!$C$24*Übersicht!H421^2)+(Datenblatt!$D$24*Übersicht!H421)+Datenblatt!$E$24,0))))))))))))))))))</f>
        <v>0</v>
      </c>
      <c r="O421">
        <f>IF(AND(I421="",C421=11),Datenblatt!$I$26,IF(AND(I421="",C421=12),Datenblatt!$I$26,IF(AND(I421="",C421=16),Datenblatt!$I$27,IF(AND(I421="",C421=15),Datenblatt!$I$26,IF(AND(I421="",C421=14),Datenblatt!$I$26,IF(AND(I421="",C421=13),Datenblatt!$I$26,IF(AND($C421=13,I421&gt;Datenblatt!$AC$3),0,IF(AND($C421=14,I421&gt;Datenblatt!$AC$4),0,IF(AND($C421=15,I421&gt;Datenblatt!$AC$5),0,IF(AND($C421=16,I421&gt;Datenblatt!$AC$6),0,IF(AND($C421=12,I421&gt;Datenblatt!$AC$7),0,IF(AND($C421=11,I421&gt;Datenblatt!$AC$8),0,IF(AND($C421=13,I421&lt;Datenblatt!$AB$3),100,IF(AND($C421=14,I421&lt;Datenblatt!$AB$4),100,IF(AND($C421=15,I421&lt;Datenblatt!$AB$5),100,IF(AND($C421=16,I421&lt;Datenblatt!$AB$6),100,IF(AND($C421=12,I421&lt;Datenblatt!$AB$7),100,IF(AND($C421=11,I421&lt;Datenblatt!$AB$8),100,IF($C421=13,(Datenblatt!$B$27*Übersicht!I421^3)+(Datenblatt!$C$27*Übersicht!I421^2)+(Datenblatt!$D$27*Übersicht!I421)+Datenblatt!$E$27,IF($C421=14,(Datenblatt!$B$28*Übersicht!I421^3)+(Datenblatt!$C$28*Übersicht!I421^2)+(Datenblatt!$D$28*Übersicht!I421)+Datenblatt!$E$28,IF($C421=15,(Datenblatt!$B$29*Übersicht!I421^3)+(Datenblatt!$C$29*Übersicht!I421^2)+(Datenblatt!$D$29*Übersicht!I421)+Datenblatt!$E$29,IF($C421=16,(Datenblatt!$B$30*Übersicht!I421^3)+(Datenblatt!$C$30*Übersicht!I421^2)+(Datenblatt!$D$30*Übersicht!I421)+Datenblatt!$E$30,IF($C421=12,(Datenblatt!$B$31*Übersicht!I421^3)+(Datenblatt!$C$31*Übersicht!I421^2)+(Datenblatt!$D$31*Übersicht!I421)+Datenblatt!$E$31,IF($C421=11,(Datenblatt!$B$32*Übersicht!I421^3)+(Datenblatt!$C$32*Übersicht!I421^2)+(Datenblatt!$D$32*Übersicht!I421)+Datenblatt!$E$32,0))))))))))))))))))))))))</f>
        <v>0</v>
      </c>
      <c r="P421">
        <f>IF(AND(I421="",C421=11),Datenblatt!$I$29,IF(AND(I421="",C421=12),Datenblatt!$I$29,IF(AND(I421="",C421=16),Datenblatt!$I$29,IF(AND(I421="",C421=15),Datenblatt!$I$29,IF(AND(I421="",C421=14),Datenblatt!$I$29,IF(AND(I421="",C421=13),Datenblatt!$I$29,IF(AND($C421=13,I421&gt;Datenblatt!$AC$3),0,IF(AND($C421=14,I421&gt;Datenblatt!$AC$4),0,IF(AND($C421=15,I421&gt;Datenblatt!$AC$5),0,IF(AND($C421=16,I421&gt;Datenblatt!$AC$6),0,IF(AND($C421=12,I421&gt;Datenblatt!$AC$7),0,IF(AND($C421=11,I421&gt;Datenblatt!$AC$8),0,IF(AND($C421=13,I421&lt;Datenblatt!$AB$3),100,IF(AND($C421=14,I421&lt;Datenblatt!$AB$4),100,IF(AND($C421=15,I421&lt;Datenblatt!$AB$5),100,IF(AND($C421=16,I421&lt;Datenblatt!$AB$6),100,IF(AND($C421=12,I421&lt;Datenblatt!$AB$7),100,IF(AND($C421=11,I421&lt;Datenblatt!$AB$8),100,IF($C421=13,(Datenblatt!$B$27*Übersicht!I421^3)+(Datenblatt!$C$27*Übersicht!I421^2)+(Datenblatt!$D$27*Übersicht!I421)+Datenblatt!$E$27,IF($C421=14,(Datenblatt!$B$28*Übersicht!I421^3)+(Datenblatt!$C$28*Übersicht!I421^2)+(Datenblatt!$D$28*Übersicht!I421)+Datenblatt!$E$28,IF($C421=15,(Datenblatt!$B$29*Übersicht!I421^3)+(Datenblatt!$C$29*Übersicht!I421^2)+(Datenblatt!$D$29*Übersicht!I421)+Datenblatt!$E$29,IF($C421=16,(Datenblatt!$B$30*Übersicht!I421^3)+(Datenblatt!$C$30*Übersicht!I421^2)+(Datenblatt!$D$30*Übersicht!I421)+Datenblatt!$E$30,IF($C421=12,(Datenblatt!$B$31*Übersicht!I421^3)+(Datenblatt!$C$31*Übersicht!I421^2)+(Datenblatt!$D$31*Übersicht!I421)+Datenblatt!$E$31,IF($C421=11,(Datenblatt!$B$32*Übersicht!I421^3)+(Datenblatt!$C$32*Übersicht!I421^2)+(Datenblatt!$D$32*Übersicht!I421)+Datenblatt!$E$32,0))))))))))))))))))))))))</f>
        <v>0</v>
      </c>
      <c r="Q421" s="2" t="e">
        <f t="shared" si="24"/>
        <v>#DIV/0!</v>
      </c>
      <c r="R421" s="2" t="e">
        <f t="shared" si="25"/>
        <v>#DIV/0!</v>
      </c>
      <c r="T421" s="2"/>
      <c r="U421" s="2">
        <f>Datenblatt!$I$10</f>
        <v>63</v>
      </c>
      <c r="V421" s="2">
        <f>Datenblatt!$I$18</f>
        <v>62</v>
      </c>
      <c r="W421" s="2">
        <f>Datenblatt!$I$26</f>
        <v>56</v>
      </c>
      <c r="X421" s="2">
        <f>Datenblatt!$I$34</f>
        <v>58</v>
      </c>
      <c r="Y421" s="7" t="e">
        <f t="shared" si="26"/>
        <v>#DIV/0!</v>
      </c>
      <c r="AA421" s="2">
        <f>Datenblatt!$I$5</f>
        <v>73</v>
      </c>
      <c r="AB421">
        <f>Datenblatt!$I$13</f>
        <v>80</v>
      </c>
      <c r="AC421">
        <f>Datenblatt!$I$21</f>
        <v>80</v>
      </c>
      <c r="AD421">
        <f>Datenblatt!$I$29</f>
        <v>71</v>
      </c>
      <c r="AE421">
        <f>Datenblatt!$I$37</f>
        <v>75</v>
      </c>
      <c r="AF421" s="7" t="e">
        <f t="shared" si="27"/>
        <v>#DIV/0!</v>
      </c>
    </row>
    <row r="422" spans="11:32" ht="18.75" x14ac:dyDescent="0.3">
      <c r="K422" s="3" t="e">
        <f>IF(AND($C422=13,Datenblatt!M422&lt;Datenblatt!$S$3),0,IF(AND($C422=14,Datenblatt!M422&lt;Datenblatt!$S$4),0,IF(AND($C422=15,Datenblatt!M422&lt;Datenblatt!$S$5),0,IF(AND($C422=16,Datenblatt!M422&lt;Datenblatt!$S$6),0,IF(AND($C422=12,Datenblatt!M422&lt;Datenblatt!$S$7),0,IF(AND($C422=11,Datenblatt!M422&lt;Datenblatt!$S$8),0,IF(AND($C422=13,Datenblatt!M422&gt;Datenblatt!$R$3),100,IF(AND($C422=14,Datenblatt!M422&gt;Datenblatt!$R$4),100,IF(AND($C422=15,Datenblatt!M422&gt;Datenblatt!$R$5),100,IF(AND($C422=16,Datenblatt!M422&gt;Datenblatt!$R$6),100,IF(AND($C422=12,Datenblatt!M422&gt;Datenblatt!$R$7),100,IF(AND($C422=11,Datenblatt!M422&gt;Datenblatt!$R$8),100,IF(Übersicht!$C422=13,Datenblatt!$B$35*Datenblatt!M422^3+Datenblatt!$C$35*Datenblatt!M422^2+Datenblatt!$D$35*Datenblatt!M422+Datenblatt!$E$35,IF(Übersicht!$C422=14,Datenblatt!$B$36*Datenblatt!M422^3+Datenblatt!$C$36*Datenblatt!M422^2+Datenblatt!$D$36*Datenblatt!M422+Datenblatt!$E$36,IF(Übersicht!$C422=15,Datenblatt!$B$37*Datenblatt!M422^3+Datenblatt!$C$37*Datenblatt!M422^2+Datenblatt!$D$37*Datenblatt!M422+Datenblatt!$E$37,IF(Übersicht!$C422=16,Datenblatt!$B$38*Datenblatt!M422^3+Datenblatt!$C$38*Datenblatt!M422^2+Datenblatt!$D$38*Datenblatt!M422+Datenblatt!$E$38,IF(Übersicht!$C422=12,Datenblatt!$B$39*Datenblatt!M422^3+Datenblatt!$C$39*Datenblatt!M422^2+Datenblatt!$D$39*Datenblatt!M422+Datenblatt!$E$39,IF(Übersicht!$C422=11,Datenblatt!$B$40*Datenblatt!M422^3+Datenblatt!$C$40*Datenblatt!M422^2+Datenblatt!$D$40*Datenblatt!M422+Datenblatt!$E$40,0))))))))))))))))))</f>
        <v>#DIV/0!</v>
      </c>
      <c r="L422" s="3"/>
      <c r="M422" t="e">
        <f>IF(AND(Übersicht!$C422=13,Datenblatt!O422&lt;Datenblatt!$Y$3),0,IF(AND(Übersicht!$C422=14,Datenblatt!O422&lt;Datenblatt!$Y$4),0,IF(AND(Übersicht!$C422=15,Datenblatt!O422&lt;Datenblatt!$Y$5),0,IF(AND(Übersicht!$C422=16,Datenblatt!O422&lt;Datenblatt!$Y$6),0,IF(AND(Übersicht!$C422=12,Datenblatt!O422&lt;Datenblatt!$Y$7),0,IF(AND(Übersicht!$C422=11,Datenblatt!O422&lt;Datenblatt!$Y$8),0,IF(AND($C422=13,Datenblatt!O422&gt;Datenblatt!$X$3),100,IF(AND($C422=14,Datenblatt!O422&gt;Datenblatt!$X$4),100,IF(AND($C422=15,Datenblatt!O422&gt;Datenblatt!$X$5),100,IF(AND($C422=16,Datenblatt!O422&gt;Datenblatt!$X$6),100,IF(AND($C422=12,Datenblatt!O422&gt;Datenblatt!$X$7),100,IF(AND($C422=11,Datenblatt!O422&gt;Datenblatt!$X$8),100,IF(Übersicht!$C422=13,Datenblatt!$B$11*Datenblatt!O422^3+Datenblatt!$C$11*Datenblatt!O422^2+Datenblatt!$D$11*Datenblatt!O422+Datenblatt!$E$11,IF(Übersicht!$C422=14,Datenblatt!$B$12*Datenblatt!O422^3+Datenblatt!$C$12*Datenblatt!O422^2+Datenblatt!$D$12*Datenblatt!O422+Datenblatt!$E$12,IF(Übersicht!$C422=15,Datenblatt!$B$13*Datenblatt!O422^3+Datenblatt!$C$13*Datenblatt!O422^2+Datenblatt!$D$13*Datenblatt!O422+Datenblatt!$E$13,IF(Übersicht!$C422=16,Datenblatt!$B$14*Datenblatt!O422^3+Datenblatt!$C$14*Datenblatt!O422^2+Datenblatt!$D$14*Datenblatt!O422+Datenblatt!$E$14,IF(Übersicht!$C422=12,Datenblatt!$B$15*Datenblatt!O422^3+Datenblatt!$C$15*Datenblatt!O422^2+Datenblatt!$D$15*Datenblatt!O422+Datenblatt!$E$15,IF(Übersicht!$C422=11,Datenblatt!$B$16*Datenblatt!O422^3+Datenblatt!$C$16*Datenblatt!O422^2+Datenblatt!$D$16*Datenblatt!O422+Datenblatt!$E$16,0))))))))))))))))))</f>
        <v>#DIV/0!</v>
      </c>
      <c r="N422">
        <f>IF(AND($C422=13,H422&lt;Datenblatt!$AA$3),0,IF(AND($C422=14,H422&lt;Datenblatt!$AA$4),0,IF(AND($C422=15,H422&lt;Datenblatt!$AA$5),0,IF(AND($C422=16,H422&lt;Datenblatt!$AA$6),0,IF(AND($C422=12,H422&lt;Datenblatt!$AA$7),0,IF(AND($C422=11,H422&lt;Datenblatt!$AA$8),0,IF(AND($C422=13,H422&gt;Datenblatt!$Z$3),100,IF(AND($C422=14,H422&gt;Datenblatt!$Z$4),100,IF(AND($C422=15,H422&gt;Datenblatt!$Z$5),100,IF(AND($C422=16,H422&gt;Datenblatt!$Z$6),100,IF(AND($C422=12,H422&gt;Datenblatt!$Z$7),100,IF(AND($C422=11,H422&gt;Datenblatt!$Z$8),100,IF($C422=13,(Datenblatt!$B$19*Übersicht!H422^3)+(Datenblatt!$C$19*Übersicht!H422^2)+(Datenblatt!$D$19*Übersicht!H422)+Datenblatt!$E$19,IF($C422=14,(Datenblatt!$B$20*Übersicht!H422^3)+(Datenblatt!$C$20*Übersicht!H422^2)+(Datenblatt!$D$20*Übersicht!H422)+Datenblatt!$E$20,IF($C422=15,(Datenblatt!$B$21*Übersicht!H422^3)+(Datenblatt!$C$21*Übersicht!H422^2)+(Datenblatt!$D$21*Übersicht!H422)+Datenblatt!$E$21,IF($C422=16,(Datenblatt!$B$22*Übersicht!H422^3)+(Datenblatt!$C$22*Übersicht!H422^2)+(Datenblatt!$D$22*Übersicht!H422)+Datenblatt!$E$22,IF($C422=12,(Datenblatt!$B$23*Übersicht!H422^3)+(Datenblatt!$C$23*Übersicht!H422^2)+(Datenblatt!$D$23*Übersicht!H422)+Datenblatt!$E$23,IF($C422=11,(Datenblatt!$B$24*Übersicht!H422^3)+(Datenblatt!$C$24*Übersicht!H422^2)+(Datenblatt!$D$24*Übersicht!H422)+Datenblatt!$E$24,0))))))))))))))))))</f>
        <v>0</v>
      </c>
      <c r="O422">
        <f>IF(AND(I422="",C422=11),Datenblatt!$I$26,IF(AND(I422="",C422=12),Datenblatt!$I$26,IF(AND(I422="",C422=16),Datenblatt!$I$27,IF(AND(I422="",C422=15),Datenblatt!$I$26,IF(AND(I422="",C422=14),Datenblatt!$I$26,IF(AND(I422="",C422=13),Datenblatt!$I$26,IF(AND($C422=13,I422&gt;Datenblatt!$AC$3),0,IF(AND($C422=14,I422&gt;Datenblatt!$AC$4),0,IF(AND($C422=15,I422&gt;Datenblatt!$AC$5),0,IF(AND($C422=16,I422&gt;Datenblatt!$AC$6),0,IF(AND($C422=12,I422&gt;Datenblatt!$AC$7),0,IF(AND($C422=11,I422&gt;Datenblatt!$AC$8),0,IF(AND($C422=13,I422&lt;Datenblatt!$AB$3),100,IF(AND($C422=14,I422&lt;Datenblatt!$AB$4),100,IF(AND($C422=15,I422&lt;Datenblatt!$AB$5),100,IF(AND($C422=16,I422&lt;Datenblatt!$AB$6),100,IF(AND($C422=12,I422&lt;Datenblatt!$AB$7),100,IF(AND($C422=11,I422&lt;Datenblatt!$AB$8),100,IF($C422=13,(Datenblatt!$B$27*Übersicht!I422^3)+(Datenblatt!$C$27*Übersicht!I422^2)+(Datenblatt!$D$27*Übersicht!I422)+Datenblatt!$E$27,IF($C422=14,(Datenblatt!$B$28*Übersicht!I422^3)+(Datenblatt!$C$28*Übersicht!I422^2)+(Datenblatt!$D$28*Übersicht!I422)+Datenblatt!$E$28,IF($C422=15,(Datenblatt!$B$29*Übersicht!I422^3)+(Datenblatt!$C$29*Übersicht!I422^2)+(Datenblatt!$D$29*Übersicht!I422)+Datenblatt!$E$29,IF($C422=16,(Datenblatt!$B$30*Übersicht!I422^3)+(Datenblatt!$C$30*Übersicht!I422^2)+(Datenblatt!$D$30*Übersicht!I422)+Datenblatt!$E$30,IF($C422=12,(Datenblatt!$B$31*Übersicht!I422^3)+(Datenblatt!$C$31*Übersicht!I422^2)+(Datenblatt!$D$31*Übersicht!I422)+Datenblatt!$E$31,IF($C422=11,(Datenblatt!$B$32*Übersicht!I422^3)+(Datenblatt!$C$32*Übersicht!I422^2)+(Datenblatt!$D$32*Übersicht!I422)+Datenblatt!$E$32,0))))))))))))))))))))))))</f>
        <v>0</v>
      </c>
      <c r="P422">
        <f>IF(AND(I422="",C422=11),Datenblatt!$I$29,IF(AND(I422="",C422=12),Datenblatt!$I$29,IF(AND(I422="",C422=16),Datenblatt!$I$29,IF(AND(I422="",C422=15),Datenblatt!$I$29,IF(AND(I422="",C422=14),Datenblatt!$I$29,IF(AND(I422="",C422=13),Datenblatt!$I$29,IF(AND($C422=13,I422&gt;Datenblatt!$AC$3),0,IF(AND($C422=14,I422&gt;Datenblatt!$AC$4),0,IF(AND($C422=15,I422&gt;Datenblatt!$AC$5),0,IF(AND($C422=16,I422&gt;Datenblatt!$AC$6),0,IF(AND($C422=12,I422&gt;Datenblatt!$AC$7),0,IF(AND($C422=11,I422&gt;Datenblatt!$AC$8),0,IF(AND($C422=13,I422&lt;Datenblatt!$AB$3),100,IF(AND($C422=14,I422&lt;Datenblatt!$AB$4),100,IF(AND($C422=15,I422&lt;Datenblatt!$AB$5),100,IF(AND($C422=16,I422&lt;Datenblatt!$AB$6),100,IF(AND($C422=12,I422&lt;Datenblatt!$AB$7),100,IF(AND($C422=11,I422&lt;Datenblatt!$AB$8),100,IF($C422=13,(Datenblatt!$B$27*Übersicht!I422^3)+(Datenblatt!$C$27*Übersicht!I422^2)+(Datenblatt!$D$27*Übersicht!I422)+Datenblatt!$E$27,IF($C422=14,(Datenblatt!$B$28*Übersicht!I422^3)+(Datenblatt!$C$28*Übersicht!I422^2)+(Datenblatt!$D$28*Übersicht!I422)+Datenblatt!$E$28,IF($C422=15,(Datenblatt!$B$29*Übersicht!I422^3)+(Datenblatt!$C$29*Übersicht!I422^2)+(Datenblatt!$D$29*Übersicht!I422)+Datenblatt!$E$29,IF($C422=16,(Datenblatt!$B$30*Übersicht!I422^3)+(Datenblatt!$C$30*Übersicht!I422^2)+(Datenblatt!$D$30*Übersicht!I422)+Datenblatt!$E$30,IF($C422=12,(Datenblatt!$B$31*Übersicht!I422^3)+(Datenblatt!$C$31*Übersicht!I422^2)+(Datenblatt!$D$31*Übersicht!I422)+Datenblatt!$E$31,IF($C422=11,(Datenblatt!$B$32*Übersicht!I422^3)+(Datenblatt!$C$32*Übersicht!I422^2)+(Datenblatt!$D$32*Übersicht!I422)+Datenblatt!$E$32,0))))))))))))))))))))))))</f>
        <v>0</v>
      </c>
      <c r="Q422" s="2" t="e">
        <f t="shared" si="24"/>
        <v>#DIV/0!</v>
      </c>
      <c r="R422" s="2" t="e">
        <f t="shared" si="25"/>
        <v>#DIV/0!</v>
      </c>
      <c r="T422" s="2"/>
      <c r="U422" s="2">
        <f>Datenblatt!$I$10</f>
        <v>63</v>
      </c>
      <c r="V422" s="2">
        <f>Datenblatt!$I$18</f>
        <v>62</v>
      </c>
      <c r="W422" s="2">
        <f>Datenblatt!$I$26</f>
        <v>56</v>
      </c>
      <c r="X422" s="2">
        <f>Datenblatt!$I$34</f>
        <v>58</v>
      </c>
      <c r="Y422" s="7" t="e">
        <f t="shared" si="26"/>
        <v>#DIV/0!</v>
      </c>
      <c r="AA422" s="2">
        <f>Datenblatt!$I$5</f>
        <v>73</v>
      </c>
      <c r="AB422">
        <f>Datenblatt!$I$13</f>
        <v>80</v>
      </c>
      <c r="AC422">
        <f>Datenblatt!$I$21</f>
        <v>80</v>
      </c>
      <c r="AD422">
        <f>Datenblatt!$I$29</f>
        <v>71</v>
      </c>
      <c r="AE422">
        <f>Datenblatt!$I$37</f>
        <v>75</v>
      </c>
      <c r="AF422" s="7" t="e">
        <f t="shared" si="27"/>
        <v>#DIV/0!</v>
      </c>
    </row>
    <row r="423" spans="11:32" ht="18.75" x14ac:dyDescent="0.3">
      <c r="K423" s="3" t="e">
        <f>IF(AND($C423=13,Datenblatt!M423&lt;Datenblatt!$S$3),0,IF(AND($C423=14,Datenblatt!M423&lt;Datenblatt!$S$4),0,IF(AND($C423=15,Datenblatt!M423&lt;Datenblatt!$S$5),0,IF(AND($C423=16,Datenblatt!M423&lt;Datenblatt!$S$6),0,IF(AND($C423=12,Datenblatt!M423&lt;Datenblatt!$S$7),0,IF(AND($C423=11,Datenblatt!M423&lt;Datenblatt!$S$8),0,IF(AND($C423=13,Datenblatt!M423&gt;Datenblatt!$R$3),100,IF(AND($C423=14,Datenblatt!M423&gt;Datenblatt!$R$4),100,IF(AND($C423=15,Datenblatt!M423&gt;Datenblatt!$R$5),100,IF(AND($C423=16,Datenblatt!M423&gt;Datenblatt!$R$6),100,IF(AND($C423=12,Datenblatt!M423&gt;Datenblatt!$R$7),100,IF(AND($C423=11,Datenblatt!M423&gt;Datenblatt!$R$8),100,IF(Übersicht!$C423=13,Datenblatt!$B$35*Datenblatt!M423^3+Datenblatt!$C$35*Datenblatt!M423^2+Datenblatt!$D$35*Datenblatt!M423+Datenblatt!$E$35,IF(Übersicht!$C423=14,Datenblatt!$B$36*Datenblatt!M423^3+Datenblatt!$C$36*Datenblatt!M423^2+Datenblatt!$D$36*Datenblatt!M423+Datenblatt!$E$36,IF(Übersicht!$C423=15,Datenblatt!$B$37*Datenblatt!M423^3+Datenblatt!$C$37*Datenblatt!M423^2+Datenblatt!$D$37*Datenblatt!M423+Datenblatt!$E$37,IF(Übersicht!$C423=16,Datenblatt!$B$38*Datenblatt!M423^3+Datenblatt!$C$38*Datenblatt!M423^2+Datenblatt!$D$38*Datenblatt!M423+Datenblatt!$E$38,IF(Übersicht!$C423=12,Datenblatt!$B$39*Datenblatt!M423^3+Datenblatt!$C$39*Datenblatt!M423^2+Datenblatt!$D$39*Datenblatt!M423+Datenblatt!$E$39,IF(Übersicht!$C423=11,Datenblatt!$B$40*Datenblatt!M423^3+Datenblatt!$C$40*Datenblatt!M423^2+Datenblatt!$D$40*Datenblatt!M423+Datenblatt!$E$40,0))))))))))))))))))</f>
        <v>#DIV/0!</v>
      </c>
      <c r="L423" s="3"/>
      <c r="M423" t="e">
        <f>IF(AND(Übersicht!$C423=13,Datenblatt!O423&lt;Datenblatt!$Y$3),0,IF(AND(Übersicht!$C423=14,Datenblatt!O423&lt;Datenblatt!$Y$4),0,IF(AND(Übersicht!$C423=15,Datenblatt!O423&lt;Datenblatt!$Y$5),0,IF(AND(Übersicht!$C423=16,Datenblatt!O423&lt;Datenblatt!$Y$6),0,IF(AND(Übersicht!$C423=12,Datenblatt!O423&lt;Datenblatt!$Y$7),0,IF(AND(Übersicht!$C423=11,Datenblatt!O423&lt;Datenblatt!$Y$8),0,IF(AND($C423=13,Datenblatt!O423&gt;Datenblatt!$X$3),100,IF(AND($C423=14,Datenblatt!O423&gt;Datenblatt!$X$4),100,IF(AND($C423=15,Datenblatt!O423&gt;Datenblatt!$X$5),100,IF(AND($C423=16,Datenblatt!O423&gt;Datenblatt!$X$6),100,IF(AND($C423=12,Datenblatt!O423&gt;Datenblatt!$X$7),100,IF(AND($C423=11,Datenblatt!O423&gt;Datenblatt!$X$8),100,IF(Übersicht!$C423=13,Datenblatt!$B$11*Datenblatt!O423^3+Datenblatt!$C$11*Datenblatt!O423^2+Datenblatt!$D$11*Datenblatt!O423+Datenblatt!$E$11,IF(Übersicht!$C423=14,Datenblatt!$B$12*Datenblatt!O423^3+Datenblatt!$C$12*Datenblatt!O423^2+Datenblatt!$D$12*Datenblatt!O423+Datenblatt!$E$12,IF(Übersicht!$C423=15,Datenblatt!$B$13*Datenblatt!O423^3+Datenblatt!$C$13*Datenblatt!O423^2+Datenblatt!$D$13*Datenblatt!O423+Datenblatt!$E$13,IF(Übersicht!$C423=16,Datenblatt!$B$14*Datenblatt!O423^3+Datenblatt!$C$14*Datenblatt!O423^2+Datenblatt!$D$14*Datenblatt!O423+Datenblatt!$E$14,IF(Übersicht!$C423=12,Datenblatt!$B$15*Datenblatt!O423^3+Datenblatt!$C$15*Datenblatt!O423^2+Datenblatt!$D$15*Datenblatt!O423+Datenblatt!$E$15,IF(Übersicht!$C423=11,Datenblatt!$B$16*Datenblatt!O423^3+Datenblatt!$C$16*Datenblatt!O423^2+Datenblatt!$D$16*Datenblatt!O423+Datenblatt!$E$16,0))))))))))))))))))</f>
        <v>#DIV/0!</v>
      </c>
      <c r="N423">
        <f>IF(AND($C423=13,H423&lt;Datenblatt!$AA$3),0,IF(AND($C423=14,H423&lt;Datenblatt!$AA$4),0,IF(AND($C423=15,H423&lt;Datenblatt!$AA$5),0,IF(AND($C423=16,H423&lt;Datenblatt!$AA$6),0,IF(AND($C423=12,H423&lt;Datenblatt!$AA$7),0,IF(AND($C423=11,H423&lt;Datenblatt!$AA$8),0,IF(AND($C423=13,H423&gt;Datenblatt!$Z$3),100,IF(AND($C423=14,H423&gt;Datenblatt!$Z$4),100,IF(AND($C423=15,H423&gt;Datenblatt!$Z$5),100,IF(AND($C423=16,H423&gt;Datenblatt!$Z$6),100,IF(AND($C423=12,H423&gt;Datenblatt!$Z$7),100,IF(AND($C423=11,H423&gt;Datenblatt!$Z$8),100,IF($C423=13,(Datenblatt!$B$19*Übersicht!H423^3)+(Datenblatt!$C$19*Übersicht!H423^2)+(Datenblatt!$D$19*Übersicht!H423)+Datenblatt!$E$19,IF($C423=14,(Datenblatt!$B$20*Übersicht!H423^3)+(Datenblatt!$C$20*Übersicht!H423^2)+(Datenblatt!$D$20*Übersicht!H423)+Datenblatt!$E$20,IF($C423=15,(Datenblatt!$B$21*Übersicht!H423^3)+(Datenblatt!$C$21*Übersicht!H423^2)+(Datenblatt!$D$21*Übersicht!H423)+Datenblatt!$E$21,IF($C423=16,(Datenblatt!$B$22*Übersicht!H423^3)+(Datenblatt!$C$22*Übersicht!H423^2)+(Datenblatt!$D$22*Übersicht!H423)+Datenblatt!$E$22,IF($C423=12,(Datenblatt!$B$23*Übersicht!H423^3)+(Datenblatt!$C$23*Übersicht!H423^2)+(Datenblatt!$D$23*Übersicht!H423)+Datenblatt!$E$23,IF($C423=11,(Datenblatt!$B$24*Übersicht!H423^3)+(Datenblatt!$C$24*Übersicht!H423^2)+(Datenblatt!$D$24*Übersicht!H423)+Datenblatt!$E$24,0))))))))))))))))))</f>
        <v>0</v>
      </c>
      <c r="O423">
        <f>IF(AND(I423="",C423=11),Datenblatt!$I$26,IF(AND(I423="",C423=12),Datenblatt!$I$26,IF(AND(I423="",C423=16),Datenblatt!$I$27,IF(AND(I423="",C423=15),Datenblatt!$I$26,IF(AND(I423="",C423=14),Datenblatt!$I$26,IF(AND(I423="",C423=13),Datenblatt!$I$26,IF(AND($C423=13,I423&gt;Datenblatt!$AC$3),0,IF(AND($C423=14,I423&gt;Datenblatt!$AC$4),0,IF(AND($C423=15,I423&gt;Datenblatt!$AC$5),0,IF(AND($C423=16,I423&gt;Datenblatt!$AC$6),0,IF(AND($C423=12,I423&gt;Datenblatt!$AC$7),0,IF(AND($C423=11,I423&gt;Datenblatt!$AC$8),0,IF(AND($C423=13,I423&lt;Datenblatt!$AB$3),100,IF(AND($C423=14,I423&lt;Datenblatt!$AB$4),100,IF(AND($C423=15,I423&lt;Datenblatt!$AB$5),100,IF(AND($C423=16,I423&lt;Datenblatt!$AB$6),100,IF(AND($C423=12,I423&lt;Datenblatt!$AB$7),100,IF(AND($C423=11,I423&lt;Datenblatt!$AB$8),100,IF($C423=13,(Datenblatt!$B$27*Übersicht!I423^3)+(Datenblatt!$C$27*Übersicht!I423^2)+(Datenblatt!$D$27*Übersicht!I423)+Datenblatt!$E$27,IF($C423=14,(Datenblatt!$B$28*Übersicht!I423^3)+(Datenblatt!$C$28*Übersicht!I423^2)+(Datenblatt!$D$28*Übersicht!I423)+Datenblatt!$E$28,IF($C423=15,(Datenblatt!$B$29*Übersicht!I423^3)+(Datenblatt!$C$29*Übersicht!I423^2)+(Datenblatt!$D$29*Übersicht!I423)+Datenblatt!$E$29,IF($C423=16,(Datenblatt!$B$30*Übersicht!I423^3)+(Datenblatt!$C$30*Übersicht!I423^2)+(Datenblatt!$D$30*Übersicht!I423)+Datenblatt!$E$30,IF($C423=12,(Datenblatt!$B$31*Übersicht!I423^3)+(Datenblatt!$C$31*Übersicht!I423^2)+(Datenblatt!$D$31*Übersicht!I423)+Datenblatt!$E$31,IF($C423=11,(Datenblatt!$B$32*Übersicht!I423^3)+(Datenblatt!$C$32*Übersicht!I423^2)+(Datenblatt!$D$32*Übersicht!I423)+Datenblatt!$E$32,0))))))))))))))))))))))))</f>
        <v>0</v>
      </c>
      <c r="P423">
        <f>IF(AND(I423="",C423=11),Datenblatt!$I$29,IF(AND(I423="",C423=12),Datenblatt!$I$29,IF(AND(I423="",C423=16),Datenblatt!$I$29,IF(AND(I423="",C423=15),Datenblatt!$I$29,IF(AND(I423="",C423=14),Datenblatt!$I$29,IF(AND(I423="",C423=13),Datenblatt!$I$29,IF(AND($C423=13,I423&gt;Datenblatt!$AC$3),0,IF(AND($C423=14,I423&gt;Datenblatt!$AC$4),0,IF(AND($C423=15,I423&gt;Datenblatt!$AC$5),0,IF(AND($C423=16,I423&gt;Datenblatt!$AC$6),0,IF(AND($C423=12,I423&gt;Datenblatt!$AC$7),0,IF(AND($C423=11,I423&gt;Datenblatt!$AC$8),0,IF(AND($C423=13,I423&lt;Datenblatt!$AB$3),100,IF(AND($C423=14,I423&lt;Datenblatt!$AB$4),100,IF(AND($C423=15,I423&lt;Datenblatt!$AB$5),100,IF(AND($C423=16,I423&lt;Datenblatt!$AB$6),100,IF(AND($C423=12,I423&lt;Datenblatt!$AB$7),100,IF(AND($C423=11,I423&lt;Datenblatt!$AB$8),100,IF($C423=13,(Datenblatt!$B$27*Übersicht!I423^3)+(Datenblatt!$C$27*Übersicht!I423^2)+(Datenblatt!$D$27*Übersicht!I423)+Datenblatt!$E$27,IF($C423=14,(Datenblatt!$B$28*Übersicht!I423^3)+(Datenblatt!$C$28*Übersicht!I423^2)+(Datenblatt!$D$28*Übersicht!I423)+Datenblatt!$E$28,IF($C423=15,(Datenblatt!$B$29*Übersicht!I423^3)+(Datenblatt!$C$29*Übersicht!I423^2)+(Datenblatt!$D$29*Übersicht!I423)+Datenblatt!$E$29,IF($C423=16,(Datenblatt!$B$30*Übersicht!I423^3)+(Datenblatt!$C$30*Übersicht!I423^2)+(Datenblatt!$D$30*Übersicht!I423)+Datenblatt!$E$30,IF($C423=12,(Datenblatt!$B$31*Übersicht!I423^3)+(Datenblatt!$C$31*Übersicht!I423^2)+(Datenblatt!$D$31*Übersicht!I423)+Datenblatt!$E$31,IF($C423=11,(Datenblatt!$B$32*Übersicht!I423^3)+(Datenblatt!$C$32*Übersicht!I423^2)+(Datenblatt!$D$32*Übersicht!I423)+Datenblatt!$E$32,0))))))))))))))))))))))))</f>
        <v>0</v>
      </c>
      <c r="Q423" s="2" t="e">
        <f t="shared" si="24"/>
        <v>#DIV/0!</v>
      </c>
      <c r="R423" s="2" t="e">
        <f t="shared" si="25"/>
        <v>#DIV/0!</v>
      </c>
      <c r="T423" s="2"/>
      <c r="U423" s="2">
        <f>Datenblatt!$I$10</f>
        <v>63</v>
      </c>
      <c r="V423" s="2">
        <f>Datenblatt!$I$18</f>
        <v>62</v>
      </c>
      <c r="W423" s="2">
        <f>Datenblatt!$I$26</f>
        <v>56</v>
      </c>
      <c r="X423" s="2">
        <f>Datenblatt!$I$34</f>
        <v>58</v>
      </c>
      <c r="Y423" s="7" t="e">
        <f t="shared" si="26"/>
        <v>#DIV/0!</v>
      </c>
      <c r="AA423" s="2">
        <f>Datenblatt!$I$5</f>
        <v>73</v>
      </c>
      <c r="AB423">
        <f>Datenblatt!$I$13</f>
        <v>80</v>
      </c>
      <c r="AC423">
        <f>Datenblatt!$I$21</f>
        <v>80</v>
      </c>
      <c r="AD423">
        <f>Datenblatt!$I$29</f>
        <v>71</v>
      </c>
      <c r="AE423">
        <f>Datenblatt!$I$37</f>
        <v>75</v>
      </c>
      <c r="AF423" s="7" t="e">
        <f t="shared" si="27"/>
        <v>#DIV/0!</v>
      </c>
    </row>
    <row r="424" spans="11:32" ht="18.75" x14ac:dyDescent="0.3">
      <c r="K424" s="3" t="e">
        <f>IF(AND($C424=13,Datenblatt!M424&lt;Datenblatt!$S$3),0,IF(AND($C424=14,Datenblatt!M424&lt;Datenblatt!$S$4),0,IF(AND($C424=15,Datenblatt!M424&lt;Datenblatt!$S$5),0,IF(AND($C424=16,Datenblatt!M424&lt;Datenblatt!$S$6),0,IF(AND($C424=12,Datenblatt!M424&lt;Datenblatt!$S$7),0,IF(AND($C424=11,Datenblatt!M424&lt;Datenblatt!$S$8),0,IF(AND($C424=13,Datenblatt!M424&gt;Datenblatt!$R$3),100,IF(AND($C424=14,Datenblatt!M424&gt;Datenblatt!$R$4),100,IF(AND($C424=15,Datenblatt!M424&gt;Datenblatt!$R$5),100,IF(AND($C424=16,Datenblatt!M424&gt;Datenblatt!$R$6),100,IF(AND($C424=12,Datenblatt!M424&gt;Datenblatt!$R$7),100,IF(AND($C424=11,Datenblatt!M424&gt;Datenblatt!$R$8),100,IF(Übersicht!$C424=13,Datenblatt!$B$35*Datenblatt!M424^3+Datenblatt!$C$35*Datenblatt!M424^2+Datenblatt!$D$35*Datenblatt!M424+Datenblatt!$E$35,IF(Übersicht!$C424=14,Datenblatt!$B$36*Datenblatt!M424^3+Datenblatt!$C$36*Datenblatt!M424^2+Datenblatt!$D$36*Datenblatt!M424+Datenblatt!$E$36,IF(Übersicht!$C424=15,Datenblatt!$B$37*Datenblatt!M424^3+Datenblatt!$C$37*Datenblatt!M424^2+Datenblatt!$D$37*Datenblatt!M424+Datenblatt!$E$37,IF(Übersicht!$C424=16,Datenblatt!$B$38*Datenblatt!M424^3+Datenblatt!$C$38*Datenblatt!M424^2+Datenblatt!$D$38*Datenblatt!M424+Datenblatt!$E$38,IF(Übersicht!$C424=12,Datenblatt!$B$39*Datenblatt!M424^3+Datenblatt!$C$39*Datenblatt!M424^2+Datenblatt!$D$39*Datenblatt!M424+Datenblatt!$E$39,IF(Übersicht!$C424=11,Datenblatt!$B$40*Datenblatt!M424^3+Datenblatt!$C$40*Datenblatt!M424^2+Datenblatt!$D$40*Datenblatt!M424+Datenblatt!$E$40,0))))))))))))))))))</f>
        <v>#DIV/0!</v>
      </c>
      <c r="L424" s="3"/>
      <c r="M424" t="e">
        <f>IF(AND(Übersicht!$C424=13,Datenblatt!O424&lt;Datenblatt!$Y$3),0,IF(AND(Übersicht!$C424=14,Datenblatt!O424&lt;Datenblatt!$Y$4),0,IF(AND(Übersicht!$C424=15,Datenblatt!O424&lt;Datenblatt!$Y$5),0,IF(AND(Übersicht!$C424=16,Datenblatt!O424&lt;Datenblatt!$Y$6),0,IF(AND(Übersicht!$C424=12,Datenblatt!O424&lt;Datenblatt!$Y$7),0,IF(AND(Übersicht!$C424=11,Datenblatt!O424&lt;Datenblatt!$Y$8),0,IF(AND($C424=13,Datenblatt!O424&gt;Datenblatt!$X$3),100,IF(AND($C424=14,Datenblatt!O424&gt;Datenblatt!$X$4),100,IF(AND($C424=15,Datenblatt!O424&gt;Datenblatt!$X$5),100,IF(AND($C424=16,Datenblatt!O424&gt;Datenblatt!$X$6),100,IF(AND($C424=12,Datenblatt!O424&gt;Datenblatt!$X$7),100,IF(AND($C424=11,Datenblatt!O424&gt;Datenblatt!$X$8),100,IF(Übersicht!$C424=13,Datenblatt!$B$11*Datenblatt!O424^3+Datenblatt!$C$11*Datenblatt!O424^2+Datenblatt!$D$11*Datenblatt!O424+Datenblatt!$E$11,IF(Übersicht!$C424=14,Datenblatt!$B$12*Datenblatt!O424^3+Datenblatt!$C$12*Datenblatt!O424^2+Datenblatt!$D$12*Datenblatt!O424+Datenblatt!$E$12,IF(Übersicht!$C424=15,Datenblatt!$B$13*Datenblatt!O424^3+Datenblatt!$C$13*Datenblatt!O424^2+Datenblatt!$D$13*Datenblatt!O424+Datenblatt!$E$13,IF(Übersicht!$C424=16,Datenblatt!$B$14*Datenblatt!O424^3+Datenblatt!$C$14*Datenblatt!O424^2+Datenblatt!$D$14*Datenblatt!O424+Datenblatt!$E$14,IF(Übersicht!$C424=12,Datenblatt!$B$15*Datenblatt!O424^3+Datenblatt!$C$15*Datenblatt!O424^2+Datenblatt!$D$15*Datenblatt!O424+Datenblatt!$E$15,IF(Übersicht!$C424=11,Datenblatt!$B$16*Datenblatt!O424^3+Datenblatt!$C$16*Datenblatt!O424^2+Datenblatt!$D$16*Datenblatt!O424+Datenblatt!$E$16,0))))))))))))))))))</f>
        <v>#DIV/0!</v>
      </c>
      <c r="N424">
        <f>IF(AND($C424=13,H424&lt;Datenblatt!$AA$3),0,IF(AND($C424=14,H424&lt;Datenblatt!$AA$4),0,IF(AND($C424=15,H424&lt;Datenblatt!$AA$5),0,IF(AND($C424=16,H424&lt;Datenblatt!$AA$6),0,IF(AND($C424=12,H424&lt;Datenblatt!$AA$7),0,IF(AND($C424=11,H424&lt;Datenblatt!$AA$8),0,IF(AND($C424=13,H424&gt;Datenblatt!$Z$3),100,IF(AND($C424=14,H424&gt;Datenblatt!$Z$4),100,IF(AND($C424=15,H424&gt;Datenblatt!$Z$5),100,IF(AND($C424=16,H424&gt;Datenblatt!$Z$6),100,IF(AND($C424=12,H424&gt;Datenblatt!$Z$7),100,IF(AND($C424=11,H424&gt;Datenblatt!$Z$8),100,IF($C424=13,(Datenblatt!$B$19*Übersicht!H424^3)+(Datenblatt!$C$19*Übersicht!H424^2)+(Datenblatt!$D$19*Übersicht!H424)+Datenblatt!$E$19,IF($C424=14,(Datenblatt!$B$20*Übersicht!H424^3)+(Datenblatt!$C$20*Übersicht!H424^2)+(Datenblatt!$D$20*Übersicht!H424)+Datenblatt!$E$20,IF($C424=15,(Datenblatt!$B$21*Übersicht!H424^3)+(Datenblatt!$C$21*Übersicht!H424^2)+(Datenblatt!$D$21*Übersicht!H424)+Datenblatt!$E$21,IF($C424=16,(Datenblatt!$B$22*Übersicht!H424^3)+(Datenblatt!$C$22*Übersicht!H424^2)+(Datenblatt!$D$22*Übersicht!H424)+Datenblatt!$E$22,IF($C424=12,(Datenblatt!$B$23*Übersicht!H424^3)+(Datenblatt!$C$23*Übersicht!H424^2)+(Datenblatt!$D$23*Übersicht!H424)+Datenblatt!$E$23,IF($C424=11,(Datenblatt!$B$24*Übersicht!H424^3)+(Datenblatt!$C$24*Übersicht!H424^2)+(Datenblatt!$D$24*Übersicht!H424)+Datenblatt!$E$24,0))))))))))))))))))</f>
        <v>0</v>
      </c>
      <c r="O424">
        <f>IF(AND(I424="",C424=11),Datenblatt!$I$26,IF(AND(I424="",C424=12),Datenblatt!$I$26,IF(AND(I424="",C424=16),Datenblatt!$I$27,IF(AND(I424="",C424=15),Datenblatt!$I$26,IF(AND(I424="",C424=14),Datenblatt!$I$26,IF(AND(I424="",C424=13),Datenblatt!$I$26,IF(AND($C424=13,I424&gt;Datenblatt!$AC$3),0,IF(AND($C424=14,I424&gt;Datenblatt!$AC$4),0,IF(AND($C424=15,I424&gt;Datenblatt!$AC$5),0,IF(AND($C424=16,I424&gt;Datenblatt!$AC$6),0,IF(AND($C424=12,I424&gt;Datenblatt!$AC$7),0,IF(AND($C424=11,I424&gt;Datenblatt!$AC$8),0,IF(AND($C424=13,I424&lt;Datenblatt!$AB$3),100,IF(AND($C424=14,I424&lt;Datenblatt!$AB$4),100,IF(AND($C424=15,I424&lt;Datenblatt!$AB$5),100,IF(AND($C424=16,I424&lt;Datenblatt!$AB$6),100,IF(AND($C424=12,I424&lt;Datenblatt!$AB$7),100,IF(AND($C424=11,I424&lt;Datenblatt!$AB$8),100,IF($C424=13,(Datenblatt!$B$27*Übersicht!I424^3)+(Datenblatt!$C$27*Übersicht!I424^2)+(Datenblatt!$D$27*Übersicht!I424)+Datenblatt!$E$27,IF($C424=14,(Datenblatt!$B$28*Übersicht!I424^3)+(Datenblatt!$C$28*Übersicht!I424^2)+(Datenblatt!$D$28*Übersicht!I424)+Datenblatt!$E$28,IF($C424=15,(Datenblatt!$B$29*Übersicht!I424^3)+(Datenblatt!$C$29*Übersicht!I424^2)+(Datenblatt!$D$29*Übersicht!I424)+Datenblatt!$E$29,IF($C424=16,(Datenblatt!$B$30*Übersicht!I424^3)+(Datenblatt!$C$30*Übersicht!I424^2)+(Datenblatt!$D$30*Übersicht!I424)+Datenblatt!$E$30,IF($C424=12,(Datenblatt!$B$31*Übersicht!I424^3)+(Datenblatt!$C$31*Übersicht!I424^2)+(Datenblatt!$D$31*Übersicht!I424)+Datenblatt!$E$31,IF($C424=11,(Datenblatt!$B$32*Übersicht!I424^3)+(Datenblatt!$C$32*Übersicht!I424^2)+(Datenblatt!$D$32*Übersicht!I424)+Datenblatt!$E$32,0))))))))))))))))))))))))</f>
        <v>0</v>
      </c>
      <c r="P424">
        <f>IF(AND(I424="",C424=11),Datenblatt!$I$29,IF(AND(I424="",C424=12),Datenblatt!$I$29,IF(AND(I424="",C424=16),Datenblatt!$I$29,IF(AND(I424="",C424=15),Datenblatt!$I$29,IF(AND(I424="",C424=14),Datenblatt!$I$29,IF(AND(I424="",C424=13),Datenblatt!$I$29,IF(AND($C424=13,I424&gt;Datenblatt!$AC$3),0,IF(AND($C424=14,I424&gt;Datenblatt!$AC$4),0,IF(AND($C424=15,I424&gt;Datenblatt!$AC$5),0,IF(AND($C424=16,I424&gt;Datenblatt!$AC$6),0,IF(AND($C424=12,I424&gt;Datenblatt!$AC$7),0,IF(AND($C424=11,I424&gt;Datenblatt!$AC$8),0,IF(AND($C424=13,I424&lt;Datenblatt!$AB$3),100,IF(AND($C424=14,I424&lt;Datenblatt!$AB$4),100,IF(AND($C424=15,I424&lt;Datenblatt!$AB$5),100,IF(AND($C424=16,I424&lt;Datenblatt!$AB$6),100,IF(AND($C424=12,I424&lt;Datenblatt!$AB$7),100,IF(AND($C424=11,I424&lt;Datenblatt!$AB$8),100,IF($C424=13,(Datenblatt!$B$27*Übersicht!I424^3)+(Datenblatt!$C$27*Übersicht!I424^2)+(Datenblatt!$D$27*Übersicht!I424)+Datenblatt!$E$27,IF($C424=14,(Datenblatt!$B$28*Übersicht!I424^3)+(Datenblatt!$C$28*Übersicht!I424^2)+(Datenblatt!$D$28*Übersicht!I424)+Datenblatt!$E$28,IF($C424=15,(Datenblatt!$B$29*Übersicht!I424^3)+(Datenblatt!$C$29*Übersicht!I424^2)+(Datenblatt!$D$29*Übersicht!I424)+Datenblatt!$E$29,IF($C424=16,(Datenblatt!$B$30*Übersicht!I424^3)+(Datenblatt!$C$30*Übersicht!I424^2)+(Datenblatt!$D$30*Übersicht!I424)+Datenblatt!$E$30,IF($C424=12,(Datenblatt!$B$31*Übersicht!I424^3)+(Datenblatt!$C$31*Übersicht!I424^2)+(Datenblatt!$D$31*Übersicht!I424)+Datenblatt!$E$31,IF($C424=11,(Datenblatt!$B$32*Übersicht!I424^3)+(Datenblatt!$C$32*Übersicht!I424^2)+(Datenblatt!$D$32*Übersicht!I424)+Datenblatt!$E$32,0))))))))))))))))))))))))</f>
        <v>0</v>
      </c>
      <c r="Q424" s="2" t="e">
        <f t="shared" si="24"/>
        <v>#DIV/0!</v>
      </c>
      <c r="R424" s="2" t="e">
        <f t="shared" si="25"/>
        <v>#DIV/0!</v>
      </c>
      <c r="T424" s="2"/>
      <c r="U424" s="2">
        <f>Datenblatt!$I$10</f>
        <v>63</v>
      </c>
      <c r="V424" s="2">
        <f>Datenblatt!$I$18</f>
        <v>62</v>
      </c>
      <c r="W424" s="2">
        <f>Datenblatt!$I$26</f>
        <v>56</v>
      </c>
      <c r="X424" s="2">
        <f>Datenblatt!$I$34</f>
        <v>58</v>
      </c>
      <c r="Y424" s="7" t="e">
        <f t="shared" si="26"/>
        <v>#DIV/0!</v>
      </c>
      <c r="AA424" s="2">
        <f>Datenblatt!$I$5</f>
        <v>73</v>
      </c>
      <c r="AB424">
        <f>Datenblatt!$I$13</f>
        <v>80</v>
      </c>
      <c r="AC424">
        <f>Datenblatt!$I$21</f>
        <v>80</v>
      </c>
      <c r="AD424">
        <f>Datenblatt!$I$29</f>
        <v>71</v>
      </c>
      <c r="AE424">
        <f>Datenblatt!$I$37</f>
        <v>75</v>
      </c>
      <c r="AF424" s="7" t="e">
        <f t="shared" si="27"/>
        <v>#DIV/0!</v>
      </c>
    </row>
    <row r="425" spans="11:32" ht="18.75" x14ac:dyDescent="0.3">
      <c r="K425" s="3" t="e">
        <f>IF(AND($C425=13,Datenblatt!M425&lt;Datenblatt!$S$3),0,IF(AND($C425=14,Datenblatt!M425&lt;Datenblatt!$S$4),0,IF(AND($C425=15,Datenblatt!M425&lt;Datenblatt!$S$5),0,IF(AND($C425=16,Datenblatt!M425&lt;Datenblatt!$S$6),0,IF(AND($C425=12,Datenblatt!M425&lt;Datenblatt!$S$7),0,IF(AND($C425=11,Datenblatt!M425&lt;Datenblatt!$S$8),0,IF(AND($C425=13,Datenblatt!M425&gt;Datenblatt!$R$3),100,IF(AND($C425=14,Datenblatt!M425&gt;Datenblatt!$R$4),100,IF(AND($C425=15,Datenblatt!M425&gt;Datenblatt!$R$5),100,IF(AND($C425=16,Datenblatt!M425&gt;Datenblatt!$R$6),100,IF(AND($C425=12,Datenblatt!M425&gt;Datenblatt!$R$7),100,IF(AND($C425=11,Datenblatt!M425&gt;Datenblatt!$R$8),100,IF(Übersicht!$C425=13,Datenblatt!$B$35*Datenblatt!M425^3+Datenblatt!$C$35*Datenblatt!M425^2+Datenblatt!$D$35*Datenblatt!M425+Datenblatt!$E$35,IF(Übersicht!$C425=14,Datenblatt!$B$36*Datenblatt!M425^3+Datenblatt!$C$36*Datenblatt!M425^2+Datenblatt!$D$36*Datenblatt!M425+Datenblatt!$E$36,IF(Übersicht!$C425=15,Datenblatt!$B$37*Datenblatt!M425^3+Datenblatt!$C$37*Datenblatt!M425^2+Datenblatt!$D$37*Datenblatt!M425+Datenblatt!$E$37,IF(Übersicht!$C425=16,Datenblatt!$B$38*Datenblatt!M425^3+Datenblatt!$C$38*Datenblatt!M425^2+Datenblatt!$D$38*Datenblatt!M425+Datenblatt!$E$38,IF(Übersicht!$C425=12,Datenblatt!$B$39*Datenblatt!M425^3+Datenblatt!$C$39*Datenblatt!M425^2+Datenblatt!$D$39*Datenblatt!M425+Datenblatt!$E$39,IF(Übersicht!$C425=11,Datenblatt!$B$40*Datenblatt!M425^3+Datenblatt!$C$40*Datenblatt!M425^2+Datenblatt!$D$40*Datenblatt!M425+Datenblatt!$E$40,0))))))))))))))))))</f>
        <v>#DIV/0!</v>
      </c>
      <c r="L425" s="3"/>
      <c r="M425" t="e">
        <f>IF(AND(Übersicht!$C425=13,Datenblatt!O425&lt;Datenblatt!$Y$3),0,IF(AND(Übersicht!$C425=14,Datenblatt!O425&lt;Datenblatt!$Y$4),0,IF(AND(Übersicht!$C425=15,Datenblatt!O425&lt;Datenblatt!$Y$5),0,IF(AND(Übersicht!$C425=16,Datenblatt!O425&lt;Datenblatt!$Y$6),0,IF(AND(Übersicht!$C425=12,Datenblatt!O425&lt;Datenblatt!$Y$7),0,IF(AND(Übersicht!$C425=11,Datenblatt!O425&lt;Datenblatt!$Y$8),0,IF(AND($C425=13,Datenblatt!O425&gt;Datenblatt!$X$3),100,IF(AND($C425=14,Datenblatt!O425&gt;Datenblatt!$X$4),100,IF(AND($C425=15,Datenblatt!O425&gt;Datenblatt!$X$5),100,IF(AND($C425=16,Datenblatt!O425&gt;Datenblatt!$X$6),100,IF(AND($C425=12,Datenblatt!O425&gt;Datenblatt!$X$7),100,IF(AND($C425=11,Datenblatt!O425&gt;Datenblatt!$X$8),100,IF(Übersicht!$C425=13,Datenblatt!$B$11*Datenblatt!O425^3+Datenblatt!$C$11*Datenblatt!O425^2+Datenblatt!$D$11*Datenblatt!O425+Datenblatt!$E$11,IF(Übersicht!$C425=14,Datenblatt!$B$12*Datenblatt!O425^3+Datenblatt!$C$12*Datenblatt!O425^2+Datenblatt!$D$12*Datenblatt!O425+Datenblatt!$E$12,IF(Übersicht!$C425=15,Datenblatt!$B$13*Datenblatt!O425^3+Datenblatt!$C$13*Datenblatt!O425^2+Datenblatt!$D$13*Datenblatt!O425+Datenblatt!$E$13,IF(Übersicht!$C425=16,Datenblatt!$B$14*Datenblatt!O425^3+Datenblatt!$C$14*Datenblatt!O425^2+Datenblatt!$D$14*Datenblatt!O425+Datenblatt!$E$14,IF(Übersicht!$C425=12,Datenblatt!$B$15*Datenblatt!O425^3+Datenblatt!$C$15*Datenblatt!O425^2+Datenblatt!$D$15*Datenblatt!O425+Datenblatt!$E$15,IF(Übersicht!$C425=11,Datenblatt!$B$16*Datenblatt!O425^3+Datenblatt!$C$16*Datenblatt!O425^2+Datenblatt!$D$16*Datenblatt!O425+Datenblatt!$E$16,0))))))))))))))))))</f>
        <v>#DIV/0!</v>
      </c>
      <c r="N425">
        <f>IF(AND($C425=13,H425&lt;Datenblatt!$AA$3),0,IF(AND($C425=14,H425&lt;Datenblatt!$AA$4),0,IF(AND($C425=15,H425&lt;Datenblatt!$AA$5),0,IF(AND($C425=16,H425&lt;Datenblatt!$AA$6),0,IF(AND($C425=12,H425&lt;Datenblatt!$AA$7),0,IF(AND($C425=11,H425&lt;Datenblatt!$AA$8),0,IF(AND($C425=13,H425&gt;Datenblatt!$Z$3),100,IF(AND($C425=14,H425&gt;Datenblatt!$Z$4),100,IF(AND($C425=15,H425&gt;Datenblatt!$Z$5),100,IF(AND($C425=16,H425&gt;Datenblatt!$Z$6),100,IF(AND($C425=12,H425&gt;Datenblatt!$Z$7),100,IF(AND($C425=11,H425&gt;Datenblatt!$Z$8),100,IF($C425=13,(Datenblatt!$B$19*Übersicht!H425^3)+(Datenblatt!$C$19*Übersicht!H425^2)+(Datenblatt!$D$19*Übersicht!H425)+Datenblatt!$E$19,IF($C425=14,(Datenblatt!$B$20*Übersicht!H425^3)+(Datenblatt!$C$20*Übersicht!H425^2)+(Datenblatt!$D$20*Übersicht!H425)+Datenblatt!$E$20,IF($C425=15,(Datenblatt!$B$21*Übersicht!H425^3)+(Datenblatt!$C$21*Übersicht!H425^2)+(Datenblatt!$D$21*Übersicht!H425)+Datenblatt!$E$21,IF($C425=16,(Datenblatt!$B$22*Übersicht!H425^3)+(Datenblatt!$C$22*Übersicht!H425^2)+(Datenblatt!$D$22*Übersicht!H425)+Datenblatt!$E$22,IF($C425=12,(Datenblatt!$B$23*Übersicht!H425^3)+(Datenblatt!$C$23*Übersicht!H425^2)+(Datenblatt!$D$23*Übersicht!H425)+Datenblatt!$E$23,IF($C425=11,(Datenblatt!$B$24*Übersicht!H425^3)+(Datenblatt!$C$24*Übersicht!H425^2)+(Datenblatt!$D$24*Übersicht!H425)+Datenblatt!$E$24,0))))))))))))))))))</f>
        <v>0</v>
      </c>
      <c r="O425">
        <f>IF(AND(I425="",C425=11),Datenblatt!$I$26,IF(AND(I425="",C425=12),Datenblatt!$I$26,IF(AND(I425="",C425=16),Datenblatt!$I$27,IF(AND(I425="",C425=15),Datenblatt!$I$26,IF(AND(I425="",C425=14),Datenblatt!$I$26,IF(AND(I425="",C425=13),Datenblatt!$I$26,IF(AND($C425=13,I425&gt;Datenblatt!$AC$3),0,IF(AND($C425=14,I425&gt;Datenblatt!$AC$4),0,IF(AND($C425=15,I425&gt;Datenblatt!$AC$5),0,IF(AND($C425=16,I425&gt;Datenblatt!$AC$6),0,IF(AND($C425=12,I425&gt;Datenblatt!$AC$7),0,IF(AND($C425=11,I425&gt;Datenblatt!$AC$8),0,IF(AND($C425=13,I425&lt;Datenblatt!$AB$3),100,IF(AND($C425=14,I425&lt;Datenblatt!$AB$4),100,IF(AND($C425=15,I425&lt;Datenblatt!$AB$5),100,IF(AND($C425=16,I425&lt;Datenblatt!$AB$6),100,IF(AND($C425=12,I425&lt;Datenblatt!$AB$7),100,IF(AND($C425=11,I425&lt;Datenblatt!$AB$8),100,IF($C425=13,(Datenblatt!$B$27*Übersicht!I425^3)+(Datenblatt!$C$27*Übersicht!I425^2)+(Datenblatt!$D$27*Übersicht!I425)+Datenblatt!$E$27,IF($C425=14,(Datenblatt!$B$28*Übersicht!I425^3)+(Datenblatt!$C$28*Übersicht!I425^2)+(Datenblatt!$D$28*Übersicht!I425)+Datenblatt!$E$28,IF($C425=15,(Datenblatt!$B$29*Übersicht!I425^3)+(Datenblatt!$C$29*Übersicht!I425^2)+(Datenblatt!$D$29*Übersicht!I425)+Datenblatt!$E$29,IF($C425=16,(Datenblatt!$B$30*Übersicht!I425^3)+(Datenblatt!$C$30*Übersicht!I425^2)+(Datenblatt!$D$30*Übersicht!I425)+Datenblatt!$E$30,IF($C425=12,(Datenblatt!$B$31*Übersicht!I425^3)+(Datenblatt!$C$31*Übersicht!I425^2)+(Datenblatt!$D$31*Übersicht!I425)+Datenblatt!$E$31,IF($C425=11,(Datenblatt!$B$32*Übersicht!I425^3)+(Datenblatt!$C$32*Übersicht!I425^2)+(Datenblatt!$D$32*Übersicht!I425)+Datenblatt!$E$32,0))))))))))))))))))))))))</f>
        <v>0</v>
      </c>
      <c r="P425">
        <f>IF(AND(I425="",C425=11),Datenblatt!$I$29,IF(AND(I425="",C425=12),Datenblatt!$I$29,IF(AND(I425="",C425=16),Datenblatt!$I$29,IF(AND(I425="",C425=15),Datenblatt!$I$29,IF(AND(I425="",C425=14),Datenblatt!$I$29,IF(AND(I425="",C425=13),Datenblatt!$I$29,IF(AND($C425=13,I425&gt;Datenblatt!$AC$3),0,IF(AND($C425=14,I425&gt;Datenblatt!$AC$4),0,IF(AND($C425=15,I425&gt;Datenblatt!$AC$5),0,IF(AND($C425=16,I425&gt;Datenblatt!$AC$6),0,IF(AND($C425=12,I425&gt;Datenblatt!$AC$7),0,IF(AND($C425=11,I425&gt;Datenblatt!$AC$8),0,IF(AND($C425=13,I425&lt;Datenblatt!$AB$3),100,IF(AND($C425=14,I425&lt;Datenblatt!$AB$4),100,IF(AND($C425=15,I425&lt;Datenblatt!$AB$5),100,IF(AND($C425=16,I425&lt;Datenblatt!$AB$6),100,IF(AND($C425=12,I425&lt;Datenblatt!$AB$7),100,IF(AND($C425=11,I425&lt;Datenblatt!$AB$8),100,IF($C425=13,(Datenblatt!$B$27*Übersicht!I425^3)+(Datenblatt!$C$27*Übersicht!I425^2)+(Datenblatt!$D$27*Übersicht!I425)+Datenblatt!$E$27,IF($C425=14,(Datenblatt!$B$28*Übersicht!I425^3)+(Datenblatt!$C$28*Übersicht!I425^2)+(Datenblatt!$D$28*Übersicht!I425)+Datenblatt!$E$28,IF($C425=15,(Datenblatt!$B$29*Übersicht!I425^3)+(Datenblatt!$C$29*Übersicht!I425^2)+(Datenblatt!$D$29*Übersicht!I425)+Datenblatt!$E$29,IF($C425=16,(Datenblatt!$B$30*Übersicht!I425^3)+(Datenblatt!$C$30*Übersicht!I425^2)+(Datenblatt!$D$30*Übersicht!I425)+Datenblatt!$E$30,IF($C425=12,(Datenblatt!$B$31*Übersicht!I425^3)+(Datenblatt!$C$31*Übersicht!I425^2)+(Datenblatt!$D$31*Übersicht!I425)+Datenblatt!$E$31,IF($C425=11,(Datenblatt!$B$32*Übersicht!I425^3)+(Datenblatt!$C$32*Übersicht!I425^2)+(Datenblatt!$D$32*Übersicht!I425)+Datenblatt!$E$32,0))))))))))))))))))))))))</f>
        <v>0</v>
      </c>
      <c r="Q425" s="2" t="e">
        <f t="shared" si="24"/>
        <v>#DIV/0!</v>
      </c>
      <c r="R425" s="2" t="e">
        <f t="shared" si="25"/>
        <v>#DIV/0!</v>
      </c>
      <c r="T425" s="2"/>
      <c r="U425" s="2">
        <f>Datenblatt!$I$10</f>
        <v>63</v>
      </c>
      <c r="V425" s="2">
        <f>Datenblatt!$I$18</f>
        <v>62</v>
      </c>
      <c r="W425" s="2">
        <f>Datenblatt!$I$26</f>
        <v>56</v>
      </c>
      <c r="X425" s="2">
        <f>Datenblatt!$I$34</f>
        <v>58</v>
      </c>
      <c r="Y425" s="7" t="e">
        <f t="shared" si="26"/>
        <v>#DIV/0!</v>
      </c>
      <c r="AA425" s="2">
        <f>Datenblatt!$I$5</f>
        <v>73</v>
      </c>
      <c r="AB425">
        <f>Datenblatt!$I$13</f>
        <v>80</v>
      </c>
      <c r="AC425">
        <f>Datenblatt!$I$21</f>
        <v>80</v>
      </c>
      <c r="AD425">
        <f>Datenblatt!$I$29</f>
        <v>71</v>
      </c>
      <c r="AE425">
        <f>Datenblatt!$I$37</f>
        <v>75</v>
      </c>
      <c r="AF425" s="7" t="e">
        <f t="shared" si="27"/>
        <v>#DIV/0!</v>
      </c>
    </row>
    <row r="426" spans="11:32" ht="18.75" x14ac:dyDescent="0.3">
      <c r="K426" s="3" t="e">
        <f>IF(AND($C426=13,Datenblatt!M426&lt;Datenblatt!$S$3),0,IF(AND($C426=14,Datenblatt!M426&lt;Datenblatt!$S$4),0,IF(AND($C426=15,Datenblatt!M426&lt;Datenblatt!$S$5),0,IF(AND($C426=16,Datenblatt!M426&lt;Datenblatt!$S$6),0,IF(AND($C426=12,Datenblatt!M426&lt;Datenblatt!$S$7),0,IF(AND($C426=11,Datenblatt!M426&lt;Datenblatt!$S$8),0,IF(AND($C426=13,Datenblatt!M426&gt;Datenblatt!$R$3),100,IF(AND($C426=14,Datenblatt!M426&gt;Datenblatt!$R$4),100,IF(AND($C426=15,Datenblatt!M426&gt;Datenblatt!$R$5),100,IF(AND($C426=16,Datenblatt!M426&gt;Datenblatt!$R$6),100,IF(AND($C426=12,Datenblatt!M426&gt;Datenblatt!$R$7),100,IF(AND($C426=11,Datenblatt!M426&gt;Datenblatt!$R$8),100,IF(Übersicht!$C426=13,Datenblatt!$B$35*Datenblatt!M426^3+Datenblatt!$C$35*Datenblatt!M426^2+Datenblatt!$D$35*Datenblatt!M426+Datenblatt!$E$35,IF(Übersicht!$C426=14,Datenblatt!$B$36*Datenblatt!M426^3+Datenblatt!$C$36*Datenblatt!M426^2+Datenblatt!$D$36*Datenblatt!M426+Datenblatt!$E$36,IF(Übersicht!$C426=15,Datenblatt!$B$37*Datenblatt!M426^3+Datenblatt!$C$37*Datenblatt!M426^2+Datenblatt!$D$37*Datenblatt!M426+Datenblatt!$E$37,IF(Übersicht!$C426=16,Datenblatt!$B$38*Datenblatt!M426^3+Datenblatt!$C$38*Datenblatt!M426^2+Datenblatt!$D$38*Datenblatt!M426+Datenblatt!$E$38,IF(Übersicht!$C426=12,Datenblatt!$B$39*Datenblatt!M426^3+Datenblatt!$C$39*Datenblatt!M426^2+Datenblatt!$D$39*Datenblatt!M426+Datenblatt!$E$39,IF(Übersicht!$C426=11,Datenblatt!$B$40*Datenblatt!M426^3+Datenblatt!$C$40*Datenblatt!M426^2+Datenblatt!$D$40*Datenblatt!M426+Datenblatt!$E$40,0))))))))))))))))))</f>
        <v>#DIV/0!</v>
      </c>
      <c r="L426" s="3"/>
      <c r="M426" t="e">
        <f>IF(AND(Übersicht!$C426=13,Datenblatt!O426&lt;Datenblatt!$Y$3),0,IF(AND(Übersicht!$C426=14,Datenblatt!O426&lt;Datenblatt!$Y$4),0,IF(AND(Übersicht!$C426=15,Datenblatt!O426&lt;Datenblatt!$Y$5),0,IF(AND(Übersicht!$C426=16,Datenblatt!O426&lt;Datenblatt!$Y$6),0,IF(AND(Übersicht!$C426=12,Datenblatt!O426&lt;Datenblatt!$Y$7),0,IF(AND(Übersicht!$C426=11,Datenblatt!O426&lt;Datenblatt!$Y$8),0,IF(AND($C426=13,Datenblatt!O426&gt;Datenblatt!$X$3),100,IF(AND($C426=14,Datenblatt!O426&gt;Datenblatt!$X$4),100,IF(AND($C426=15,Datenblatt!O426&gt;Datenblatt!$X$5),100,IF(AND($C426=16,Datenblatt!O426&gt;Datenblatt!$X$6),100,IF(AND($C426=12,Datenblatt!O426&gt;Datenblatt!$X$7),100,IF(AND($C426=11,Datenblatt!O426&gt;Datenblatt!$X$8),100,IF(Übersicht!$C426=13,Datenblatt!$B$11*Datenblatt!O426^3+Datenblatt!$C$11*Datenblatt!O426^2+Datenblatt!$D$11*Datenblatt!O426+Datenblatt!$E$11,IF(Übersicht!$C426=14,Datenblatt!$B$12*Datenblatt!O426^3+Datenblatt!$C$12*Datenblatt!O426^2+Datenblatt!$D$12*Datenblatt!O426+Datenblatt!$E$12,IF(Übersicht!$C426=15,Datenblatt!$B$13*Datenblatt!O426^3+Datenblatt!$C$13*Datenblatt!O426^2+Datenblatt!$D$13*Datenblatt!O426+Datenblatt!$E$13,IF(Übersicht!$C426=16,Datenblatt!$B$14*Datenblatt!O426^3+Datenblatt!$C$14*Datenblatt!O426^2+Datenblatt!$D$14*Datenblatt!O426+Datenblatt!$E$14,IF(Übersicht!$C426=12,Datenblatt!$B$15*Datenblatt!O426^3+Datenblatt!$C$15*Datenblatt!O426^2+Datenblatt!$D$15*Datenblatt!O426+Datenblatt!$E$15,IF(Übersicht!$C426=11,Datenblatt!$B$16*Datenblatt!O426^3+Datenblatt!$C$16*Datenblatt!O426^2+Datenblatt!$D$16*Datenblatt!O426+Datenblatt!$E$16,0))))))))))))))))))</f>
        <v>#DIV/0!</v>
      </c>
      <c r="N426">
        <f>IF(AND($C426=13,H426&lt;Datenblatt!$AA$3),0,IF(AND($C426=14,H426&lt;Datenblatt!$AA$4),0,IF(AND($C426=15,H426&lt;Datenblatt!$AA$5),0,IF(AND($C426=16,H426&lt;Datenblatt!$AA$6),0,IF(AND($C426=12,H426&lt;Datenblatt!$AA$7),0,IF(AND($C426=11,H426&lt;Datenblatt!$AA$8),0,IF(AND($C426=13,H426&gt;Datenblatt!$Z$3),100,IF(AND($C426=14,H426&gt;Datenblatt!$Z$4),100,IF(AND($C426=15,H426&gt;Datenblatt!$Z$5),100,IF(AND($C426=16,H426&gt;Datenblatt!$Z$6),100,IF(AND($C426=12,H426&gt;Datenblatt!$Z$7),100,IF(AND($C426=11,H426&gt;Datenblatt!$Z$8),100,IF($C426=13,(Datenblatt!$B$19*Übersicht!H426^3)+(Datenblatt!$C$19*Übersicht!H426^2)+(Datenblatt!$D$19*Übersicht!H426)+Datenblatt!$E$19,IF($C426=14,(Datenblatt!$B$20*Übersicht!H426^3)+(Datenblatt!$C$20*Übersicht!H426^2)+(Datenblatt!$D$20*Übersicht!H426)+Datenblatt!$E$20,IF($C426=15,(Datenblatt!$B$21*Übersicht!H426^3)+(Datenblatt!$C$21*Übersicht!H426^2)+(Datenblatt!$D$21*Übersicht!H426)+Datenblatt!$E$21,IF($C426=16,(Datenblatt!$B$22*Übersicht!H426^3)+(Datenblatt!$C$22*Übersicht!H426^2)+(Datenblatt!$D$22*Übersicht!H426)+Datenblatt!$E$22,IF($C426=12,(Datenblatt!$B$23*Übersicht!H426^3)+(Datenblatt!$C$23*Übersicht!H426^2)+(Datenblatt!$D$23*Übersicht!H426)+Datenblatt!$E$23,IF($C426=11,(Datenblatt!$B$24*Übersicht!H426^3)+(Datenblatt!$C$24*Übersicht!H426^2)+(Datenblatt!$D$24*Übersicht!H426)+Datenblatt!$E$24,0))))))))))))))))))</f>
        <v>0</v>
      </c>
      <c r="O426">
        <f>IF(AND(I426="",C426=11),Datenblatt!$I$26,IF(AND(I426="",C426=12),Datenblatt!$I$26,IF(AND(I426="",C426=16),Datenblatt!$I$27,IF(AND(I426="",C426=15),Datenblatt!$I$26,IF(AND(I426="",C426=14),Datenblatt!$I$26,IF(AND(I426="",C426=13),Datenblatt!$I$26,IF(AND($C426=13,I426&gt;Datenblatt!$AC$3),0,IF(AND($C426=14,I426&gt;Datenblatt!$AC$4),0,IF(AND($C426=15,I426&gt;Datenblatt!$AC$5),0,IF(AND($C426=16,I426&gt;Datenblatt!$AC$6),0,IF(AND($C426=12,I426&gt;Datenblatt!$AC$7),0,IF(AND($C426=11,I426&gt;Datenblatt!$AC$8),0,IF(AND($C426=13,I426&lt;Datenblatt!$AB$3),100,IF(AND($C426=14,I426&lt;Datenblatt!$AB$4),100,IF(AND($C426=15,I426&lt;Datenblatt!$AB$5),100,IF(AND($C426=16,I426&lt;Datenblatt!$AB$6),100,IF(AND($C426=12,I426&lt;Datenblatt!$AB$7),100,IF(AND($C426=11,I426&lt;Datenblatt!$AB$8),100,IF($C426=13,(Datenblatt!$B$27*Übersicht!I426^3)+(Datenblatt!$C$27*Übersicht!I426^2)+(Datenblatt!$D$27*Übersicht!I426)+Datenblatt!$E$27,IF($C426=14,(Datenblatt!$B$28*Übersicht!I426^3)+(Datenblatt!$C$28*Übersicht!I426^2)+(Datenblatt!$D$28*Übersicht!I426)+Datenblatt!$E$28,IF($C426=15,(Datenblatt!$B$29*Übersicht!I426^3)+(Datenblatt!$C$29*Übersicht!I426^2)+(Datenblatt!$D$29*Übersicht!I426)+Datenblatt!$E$29,IF($C426=16,(Datenblatt!$B$30*Übersicht!I426^3)+(Datenblatt!$C$30*Übersicht!I426^2)+(Datenblatt!$D$30*Übersicht!I426)+Datenblatt!$E$30,IF($C426=12,(Datenblatt!$B$31*Übersicht!I426^3)+(Datenblatt!$C$31*Übersicht!I426^2)+(Datenblatt!$D$31*Übersicht!I426)+Datenblatt!$E$31,IF($C426=11,(Datenblatt!$B$32*Übersicht!I426^3)+(Datenblatt!$C$32*Übersicht!I426^2)+(Datenblatt!$D$32*Übersicht!I426)+Datenblatt!$E$32,0))))))))))))))))))))))))</f>
        <v>0</v>
      </c>
      <c r="P426">
        <f>IF(AND(I426="",C426=11),Datenblatt!$I$29,IF(AND(I426="",C426=12),Datenblatt!$I$29,IF(AND(I426="",C426=16),Datenblatt!$I$29,IF(AND(I426="",C426=15),Datenblatt!$I$29,IF(AND(I426="",C426=14),Datenblatt!$I$29,IF(AND(I426="",C426=13),Datenblatt!$I$29,IF(AND($C426=13,I426&gt;Datenblatt!$AC$3),0,IF(AND($C426=14,I426&gt;Datenblatt!$AC$4),0,IF(AND($C426=15,I426&gt;Datenblatt!$AC$5),0,IF(AND($C426=16,I426&gt;Datenblatt!$AC$6),0,IF(AND($C426=12,I426&gt;Datenblatt!$AC$7),0,IF(AND($C426=11,I426&gt;Datenblatt!$AC$8),0,IF(AND($C426=13,I426&lt;Datenblatt!$AB$3),100,IF(AND($C426=14,I426&lt;Datenblatt!$AB$4),100,IF(AND($C426=15,I426&lt;Datenblatt!$AB$5),100,IF(AND($C426=16,I426&lt;Datenblatt!$AB$6),100,IF(AND($C426=12,I426&lt;Datenblatt!$AB$7),100,IF(AND($C426=11,I426&lt;Datenblatt!$AB$8),100,IF($C426=13,(Datenblatt!$B$27*Übersicht!I426^3)+(Datenblatt!$C$27*Übersicht!I426^2)+(Datenblatt!$D$27*Übersicht!I426)+Datenblatt!$E$27,IF($C426=14,(Datenblatt!$B$28*Übersicht!I426^3)+(Datenblatt!$C$28*Übersicht!I426^2)+(Datenblatt!$D$28*Übersicht!I426)+Datenblatt!$E$28,IF($C426=15,(Datenblatt!$B$29*Übersicht!I426^3)+(Datenblatt!$C$29*Übersicht!I426^2)+(Datenblatt!$D$29*Übersicht!I426)+Datenblatt!$E$29,IF($C426=16,(Datenblatt!$B$30*Übersicht!I426^3)+(Datenblatt!$C$30*Übersicht!I426^2)+(Datenblatt!$D$30*Übersicht!I426)+Datenblatt!$E$30,IF($C426=12,(Datenblatt!$B$31*Übersicht!I426^3)+(Datenblatt!$C$31*Übersicht!I426^2)+(Datenblatt!$D$31*Übersicht!I426)+Datenblatt!$E$31,IF($C426=11,(Datenblatt!$B$32*Übersicht!I426^3)+(Datenblatt!$C$32*Übersicht!I426^2)+(Datenblatt!$D$32*Übersicht!I426)+Datenblatt!$E$32,0))))))))))))))))))))))))</f>
        <v>0</v>
      </c>
      <c r="Q426" s="2" t="e">
        <f t="shared" si="24"/>
        <v>#DIV/0!</v>
      </c>
      <c r="R426" s="2" t="e">
        <f t="shared" si="25"/>
        <v>#DIV/0!</v>
      </c>
      <c r="T426" s="2"/>
      <c r="U426" s="2">
        <f>Datenblatt!$I$10</f>
        <v>63</v>
      </c>
      <c r="V426" s="2">
        <f>Datenblatt!$I$18</f>
        <v>62</v>
      </c>
      <c r="W426" s="2">
        <f>Datenblatt!$I$26</f>
        <v>56</v>
      </c>
      <c r="X426" s="2">
        <f>Datenblatt!$I$34</f>
        <v>58</v>
      </c>
      <c r="Y426" s="7" t="e">
        <f t="shared" si="26"/>
        <v>#DIV/0!</v>
      </c>
      <c r="AA426" s="2">
        <f>Datenblatt!$I$5</f>
        <v>73</v>
      </c>
      <c r="AB426">
        <f>Datenblatt!$I$13</f>
        <v>80</v>
      </c>
      <c r="AC426">
        <f>Datenblatt!$I$21</f>
        <v>80</v>
      </c>
      <c r="AD426">
        <f>Datenblatt!$I$29</f>
        <v>71</v>
      </c>
      <c r="AE426">
        <f>Datenblatt!$I$37</f>
        <v>75</v>
      </c>
      <c r="AF426" s="7" t="e">
        <f t="shared" si="27"/>
        <v>#DIV/0!</v>
      </c>
    </row>
    <row r="427" spans="11:32" ht="18.75" x14ac:dyDescent="0.3">
      <c r="K427" s="3" t="e">
        <f>IF(AND($C427=13,Datenblatt!M427&lt;Datenblatt!$S$3),0,IF(AND($C427=14,Datenblatt!M427&lt;Datenblatt!$S$4),0,IF(AND($C427=15,Datenblatt!M427&lt;Datenblatt!$S$5),0,IF(AND($C427=16,Datenblatt!M427&lt;Datenblatt!$S$6),0,IF(AND($C427=12,Datenblatt!M427&lt;Datenblatt!$S$7),0,IF(AND($C427=11,Datenblatt!M427&lt;Datenblatt!$S$8),0,IF(AND($C427=13,Datenblatt!M427&gt;Datenblatt!$R$3),100,IF(AND($C427=14,Datenblatt!M427&gt;Datenblatt!$R$4),100,IF(AND($C427=15,Datenblatt!M427&gt;Datenblatt!$R$5),100,IF(AND($C427=16,Datenblatt!M427&gt;Datenblatt!$R$6),100,IF(AND($C427=12,Datenblatt!M427&gt;Datenblatt!$R$7),100,IF(AND($C427=11,Datenblatt!M427&gt;Datenblatt!$R$8),100,IF(Übersicht!$C427=13,Datenblatt!$B$35*Datenblatt!M427^3+Datenblatt!$C$35*Datenblatt!M427^2+Datenblatt!$D$35*Datenblatt!M427+Datenblatt!$E$35,IF(Übersicht!$C427=14,Datenblatt!$B$36*Datenblatt!M427^3+Datenblatt!$C$36*Datenblatt!M427^2+Datenblatt!$D$36*Datenblatt!M427+Datenblatt!$E$36,IF(Übersicht!$C427=15,Datenblatt!$B$37*Datenblatt!M427^3+Datenblatt!$C$37*Datenblatt!M427^2+Datenblatt!$D$37*Datenblatt!M427+Datenblatt!$E$37,IF(Übersicht!$C427=16,Datenblatt!$B$38*Datenblatt!M427^3+Datenblatt!$C$38*Datenblatt!M427^2+Datenblatt!$D$38*Datenblatt!M427+Datenblatt!$E$38,IF(Übersicht!$C427=12,Datenblatt!$B$39*Datenblatt!M427^3+Datenblatt!$C$39*Datenblatt!M427^2+Datenblatt!$D$39*Datenblatt!M427+Datenblatt!$E$39,IF(Übersicht!$C427=11,Datenblatt!$B$40*Datenblatt!M427^3+Datenblatt!$C$40*Datenblatt!M427^2+Datenblatt!$D$40*Datenblatt!M427+Datenblatt!$E$40,0))))))))))))))))))</f>
        <v>#DIV/0!</v>
      </c>
      <c r="L427" s="3"/>
      <c r="M427" t="e">
        <f>IF(AND(Übersicht!$C427=13,Datenblatt!O427&lt;Datenblatt!$Y$3),0,IF(AND(Übersicht!$C427=14,Datenblatt!O427&lt;Datenblatt!$Y$4),0,IF(AND(Übersicht!$C427=15,Datenblatt!O427&lt;Datenblatt!$Y$5),0,IF(AND(Übersicht!$C427=16,Datenblatt!O427&lt;Datenblatt!$Y$6),0,IF(AND(Übersicht!$C427=12,Datenblatt!O427&lt;Datenblatt!$Y$7),0,IF(AND(Übersicht!$C427=11,Datenblatt!O427&lt;Datenblatt!$Y$8),0,IF(AND($C427=13,Datenblatt!O427&gt;Datenblatt!$X$3),100,IF(AND($C427=14,Datenblatt!O427&gt;Datenblatt!$X$4),100,IF(AND($C427=15,Datenblatt!O427&gt;Datenblatt!$X$5),100,IF(AND($C427=16,Datenblatt!O427&gt;Datenblatt!$X$6),100,IF(AND($C427=12,Datenblatt!O427&gt;Datenblatt!$X$7),100,IF(AND($C427=11,Datenblatt!O427&gt;Datenblatt!$X$8),100,IF(Übersicht!$C427=13,Datenblatt!$B$11*Datenblatt!O427^3+Datenblatt!$C$11*Datenblatt!O427^2+Datenblatt!$D$11*Datenblatt!O427+Datenblatt!$E$11,IF(Übersicht!$C427=14,Datenblatt!$B$12*Datenblatt!O427^3+Datenblatt!$C$12*Datenblatt!O427^2+Datenblatt!$D$12*Datenblatt!O427+Datenblatt!$E$12,IF(Übersicht!$C427=15,Datenblatt!$B$13*Datenblatt!O427^3+Datenblatt!$C$13*Datenblatt!O427^2+Datenblatt!$D$13*Datenblatt!O427+Datenblatt!$E$13,IF(Übersicht!$C427=16,Datenblatt!$B$14*Datenblatt!O427^3+Datenblatt!$C$14*Datenblatt!O427^2+Datenblatt!$D$14*Datenblatt!O427+Datenblatt!$E$14,IF(Übersicht!$C427=12,Datenblatt!$B$15*Datenblatt!O427^3+Datenblatt!$C$15*Datenblatt!O427^2+Datenblatt!$D$15*Datenblatt!O427+Datenblatt!$E$15,IF(Übersicht!$C427=11,Datenblatt!$B$16*Datenblatt!O427^3+Datenblatt!$C$16*Datenblatt!O427^2+Datenblatt!$D$16*Datenblatt!O427+Datenblatt!$E$16,0))))))))))))))))))</f>
        <v>#DIV/0!</v>
      </c>
      <c r="N427">
        <f>IF(AND($C427=13,H427&lt;Datenblatt!$AA$3),0,IF(AND($C427=14,H427&lt;Datenblatt!$AA$4),0,IF(AND($C427=15,H427&lt;Datenblatt!$AA$5),0,IF(AND($C427=16,H427&lt;Datenblatt!$AA$6),0,IF(AND($C427=12,H427&lt;Datenblatt!$AA$7),0,IF(AND($C427=11,H427&lt;Datenblatt!$AA$8),0,IF(AND($C427=13,H427&gt;Datenblatt!$Z$3),100,IF(AND($C427=14,H427&gt;Datenblatt!$Z$4),100,IF(AND($C427=15,H427&gt;Datenblatt!$Z$5),100,IF(AND($C427=16,H427&gt;Datenblatt!$Z$6),100,IF(AND($C427=12,H427&gt;Datenblatt!$Z$7),100,IF(AND($C427=11,H427&gt;Datenblatt!$Z$8),100,IF($C427=13,(Datenblatt!$B$19*Übersicht!H427^3)+(Datenblatt!$C$19*Übersicht!H427^2)+(Datenblatt!$D$19*Übersicht!H427)+Datenblatt!$E$19,IF($C427=14,(Datenblatt!$B$20*Übersicht!H427^3)+(Datenblatt!$C$20*Übersicht!H427^2)+(Datenblatt!$D$20*Übersicht!H427)+Datenblatt!$E$20,IF($C427=15,(Datenblatt!$B$21*Übersicht!H427^3)+(Datenblatt!$C$21*Übersicht!H427^2)+(Datenblatt!$D$21*Übersicht!H427)+Datenblatt!$E$21,IF($C427=16,(Datenblatt!$B$22*Übersicht!H427^3)+(Datenblatt!$C$22*Übersicht!H427^2)+(Datenblatt!$D$22*Übersicht!H427)+Datenblatt!$E$22,IF($C427=12,(Datenblatt!$B$23*Übersicht!H427^3)+(Datenblatt!$C$23*Übersicht!H427^2)+(Datenblatt!$D$23*Übersicht!H427)+Datenblatt!$E$23,IF($C427=11,(Datenblatt!$B$24*Übersicht!H427^3)+(Datenblatt!$C$24*Übersicht!H427^2)+(Datenblatt!$D$24*Übersicht!H427)+Datenblatt!$E$24,0))))))))))))))))))</f>
        <v>0</v>
      </c>
      <c r="O427">
        <f>IF(AND(I427="",C427=11),Datenblatt!$I$26,IF(AND(I427="",C427=12),Datenblatt!$I$26,IF(AND(I427="",C427=16),Datenblatt!$I$27,IF(AND(I427="",C427=15),Datenblatt!$I$26,IF(AND(I427="",C427=14),Datenblatt!$I$26,IF(AND(I427="",C427=13),Datenblatt!$I$26,IF(AND($C427=13,I427&gt;Datenblatt!$AC$3),0,IF(AND($C427=14,I427&gt;Datenblatt!$AC$4),0,IF(AND($C427=15,I427&gt;Datenblatt!$AC$5),0,IF(AND($C427=16,I427&gt;Datenblatt!$AC$6),0,IF(AND($C427=12,I427&gt;Datenblatt!$AC$7),0,IF(AND($C427=11,I427&gt;Datenblatt!$AC$8),0,IF(AND($C427=13,I427&lt;Datenblatt!$AB$3),100,IF(AND($C427=14,I427&lt;Datenblatt!$AB$4),100,IF(AND($C427=15,I427&lt;Datenblatt!$AB$5),100,IF(AND($C427=16,I427&lt;Datenblatt!$AB$6),100,IF(AND($C427=12,I427&lt;Datenblatt!$AB$7),100,IF(AND($C427=11,I427&lt;Datenblatt!$AB$8),100,IF($C427=13,(Datenblatt!$B$27*Übersicht!I427^3)+(Datenblatt!$C$27*Übersicht!I427^2)+(Datenblatt!$D$27*Übersicht!I427)+Datenblatt!$E$27,IF($C427=14,(Datenblatt!$B$28*Übersicht!I427^3)+(Datenblatt!$C$28*Übersicht!I427^2)+(Datenblatt!$D$28*Übersicht!I427)+Datenblatt!$E$28,IF($C427=15,(Datenblatt!$B$29*Übersicht!I427^3)+(Datenblatt!$C$29*Übersicht!I427^2)+(Datenblatt!$D$29*Übersicht!I427)+Datenblatt!$E$29,IF($C427=16,(Datenblatt!$B$30*Übersicht!I427^3)+(Datenblatt!$C$30*Übersicht!I427^2)+(Datenblatt!$D$30*Übersicht!I427)+Datenblatt!$E$30,IF($C427=12,(Datenblatt!$B$31*Übersicht!I427^3)+(Datenblatt!$C$31*Übersicht!I427^2)+(Datenblatt!$D$31*Übersicht!I427)+Datenblatt!$E$31,IF($C427=11,(Datenblatt!$B$32*Übersicht!I427^3)+(Datenblatt!$C$32*Übersicht!I427^2)+(Datenblatt!$D$32*Übersicht!I427)+Datenblatt!$E$32,0))))))))))))))))))))))))</f>
        <v>0</v>
      </c>
      <c r="P427">
        <f>IF(AND(I427="",C427=11),Datenblatt!$I$29,IF(AND(I427="",C427=12),Datenblatt!$I$29,IF(AND(I427="",C427=16),Datenblatt!$I$29,IF(AND(I427="",C427=15),Datenblatt!$I$29,IF(AND(I427="",C427=14),Datenblatt!$I$29,IF(AND(I427="",C427=13),Datenblatt!$I$29,IF(AND($C427=13,I427&gt;Datenblatt!$AC$3),0,IF(AND($C427=14,I427&gt;Datenblatt!$AC$4),0,IF(AND($C427=15,I427&gt;Datenblatt!$AC$5),0,IF(AND($C427=16,I427&gt;Datenblatt!$AC$6),0,IF(AND($C427=12,I427&gt;Datenblatt!$AC$7),0,IF(AND($C427=11,I427&gt;Datenblatt!$AC$8),0,IF(AND($C427=13,I427&lt;Datenblatt!$AB$3),100,IF(AND($C427=14,I427&lt;Datenblatt!$AB$4),100,IF(AND($C427=15,I427&lt;Datenblatt!$AB$5),100,IF(AND($C427=16,I427&lt;Datenblatt!$AB$6),100,IF(AND($C427=12,I427&lt;Datenblatt!$AB$7),100,IF(AND($C427=11,I427&lt;Datenblatt!$AB$8),100,IF($C427=13,(Datenblatt!$B$27*Übersicht!I427^3)+(Datenblatt!$C$27*Übersicht!I427^2)+(Datenblatt!$D$27*Übersicht!I427)+Datenblatt!$E$27,IF($C427=14,(Datenblatt!$B$28*Übersicht!I427^3)+(Datenblatt!$C$28*Übersicht!I427^2)+(Datenblatt!$D$28*Übersicht!I427)+Datenblatt!$E$28,IF($C427=15,(Datenblatt!$B$29*Übersicht!I427^3)+(Datenblatt!$C$29*Übersicht!I427^2)+(Datenblatt!$D$29*Übersicht!I427)+Datenblatt!$E$29,IF($C427=16,(Datenblatt!$B$30*Übersicht!I427^3)+(Datenblatt!$C$30*Übersicht!I427^2)+(Datenblatt!$D$30*Übersicht!I427)+Datenblatt!$E$30,IF($C427=12,(Datenblatt!$B$31*Übersicht!I427^3)+(Datenblatt!$C$31*Übersicht!I427^2)+(Datenblatt!$D$31*Übersicht!I427)+Datenblatt!$E$31,IF($C427=11,(Datenblatt!$B$32*Übersicht!I427^3)+(Datenblatt!$C$32*Übersicht!I427^2)+(Datenblatt!$D$32*Übersicht!I427)+Datenblatt!$E$32,0))))))))))))))))))))))))</f>
        <v>0</v>
      </c>
      <c r="Q427" s="2" t="e">
        <f t="shared" si="24"/>
        <v>#DIV/0!</v>
      </c>
      <c r="R427" s="2" t="e">
        <f t="shared" si="25"/>
        <v>#DIV/0!</v>
      </c>
      <c r="T427" s="2"/>
      <c r="U427" s="2">
        <f>Datenblatt!$I$10</f>
        <v>63</v>
      </c>
      <c r="V427" s="2">
        <f>Datenblatt!$I$18</f>
        <v>62</v>
      </c>
      <c r="W427" s="2">
        <f>Datenblatt!$I$26</f>
        <v>56</v>
      </c>
      <c r="X427" s="2">
        <f>Datenblatt!$I$34</f>
        <v>58</v>
      </c>
      <c r="Y427" s="7" t="e">
        <f t="shared" si="26"/>
        <v>#DIV/0!</v>
      </c>
      <c r="AA427" s="2">
        <f>Datenblatt!$I$5</f>
        <v>73</v>
      </c>
      <c r="AB427">
        <f>Datenblatt!$I$13</f>
        <v>80</v>
      </c>
      <c r="AC427">
        <f>Datenblatt!$I$21</f>
        <v>80</v>
      </c>
      <c r="AD427">
        <f>Datenblatt!$I$29</f>
        <v>71</v>
      </c>
      <c r="AE427">
        <f>Datenblatt!$I$37</f>
        <v>75</v>
      </c>
      <c r="AF427" s="7" t="e">
        <f t="shared" si="27"/>
        <v>#DIV/0!</v>
      </c>
    </row>
    <row r="428" spans="11:32" ht="18.75" x14ac:dyDescent="0.3">
      <c r="K428" s="3" t="e">
        <f>IF(AND($C428=13,Datenblatt!M428&lt;Datenblatt!$S$3),0,IF(AND($C428=14,Datenblatt!M428&lt;Datenblatt!$S$4),0,IF(AND($C428=15,Datenblatt!M428&lt;Datenblatt!$S$5),0,IF(AND($C428=16,Datenblatt!M428&lt;Datenblatt!$S$6),0,IF(AND($C428=12,Datenblatt!M428&lt;Datenblatt!$S$7),0,IF(AND($C428=11,Datenblatt!M428&lt;Datenblatt!$S$8),0,IF(AND($C428=13,Datenblatt!M428&gt;Datenblatt!$R$3),100,IF(AND($C428=14,Datenblatt!M428&gt;Datenblatt!$R$4),100,IF(AND($C428=15,Datenblatt!M428&gt;Datenblatt!$R$5),100,IF(AND($C428=16,Datenblatt!M428&gt;Datenblatt!$R$6),100,IF(AND($C428=12,Datenblatt!M428&gt;Datenblatt!$R$7),100,IF(AND($C428=11,Datenblatt!M428&gt;Datenblatt!$R$8),100,IF(Übersicht!$C428=13,Datenblatt!$B$35*Datenblatt!M428^3+Datenblatt!$C$35*Datenblatt!M428^2+Datenblatt!$D$35*Datenblatt!M428+Datenblatt!$E$35,IF(Übersicht!$C428=14,Datenblatt!$B$36*Datenblatt!M428^3+Datenblatt!$C$36*Datenblatt!M428^2+Datenblatt!$D$36*Datenblatt!M428+Datenblatt!$E$36,IF(Übersicht!$C428=15,Datenblatt!$B$37*Datenblatt!M428^3+Datenblatt!$C$37*Datenblatt!M428^2+Datenblatt!$D$37*Datenblatt!M428+Datenblatt!$E$37,IF(Übersicht!$C428=16,Datenblatt!$B$38*Datenblatt!M428^3+Datenblatt!$C$38*Datenblatt!M428^2+Datenblatt!$D$38*Datenblatt!M428+Datenblatt!$E$38,IF(Übersicht!$C428=12,Datenblatt!$B$39*Datenblatt!M428^3+Datenblatt!$C$39*Datenblatt!M428^2+Datenblatt!$D$39*Datenblatt!M428+Datenblatt!$E$39,IF(Übersicht!$C428=11,Datenblatt!$B$40*Datenblatt!M428^3+Datenblatt!$C$40*Datenblatt!M428^2+Datenblatt!$D$40*Datenblatt!M428+Datenblatt!$E$40,0))))))))))))))))))</f>
        <v>#DIV/0!</v>
      </c>
      <c r="L428" s="3"/>
      <c r="M428" t="e">
        <f>IF(AND(Übersicht!$C428=13,Datenblatt!O428&lt;Datenblatt!$Y$3),0,IF(AND(Übersicht!$C428=14,Datenblatt!O428&lt;Datenblatt!$Y$4),0,IF(AND(Übersicht!$C428=15,Datenblatt!O428&lt;Datenblatt!$Y$5),0,IF(AND(Übersicht!$C428=16,Datenblatt!O428&lt;Datenblatt!$Y$6),0,IF(AND(Übersicht!$C428=12,Datenblatt!O428&lt;Datenblatt!$Y$7),0,IF(AND(Übersicht!$C428=11,Datenblatt!O428&lt;Datenblatt!$Y$8),0,IF(AND($C428=13,Datenblatt!O428&gt;Datenblatt!$X$3),100,IF(AND($C428=14,Datenblatt!O428&gt;Datenblatt!$X$4),100,IF(AND($C428=15,Datenblatt!O428&gt;Datenblatt!$X$5),100,IF(AND($C428=16,Datenblatt!O428&gt;Datenblatt!$X$6),100,IF(AND($C428=12,Datenblatt!O428&gt;Datenblatt!$X$7),100,IF(AND($C428=11,Datenblatt!O428&gt;Datenblatt!$X$8),100,IF(Übersicht!$C428=13,Datenblatt!$B$11*Datenblatt!O428^3+Datenblatt!$C$11*Datenblatt!O428^2+Datenblatt!$D$11*Datenblatt!O428+Datenblatt!$E$11,IF(Übersicht!$C428=14,Datenblatt!$B$12*Datenblatt!O428^3+Datenblatt!$C$12*Datenblatt!O428^2+Datenblatt!$D$12*Datenblatt!O428+Datenblatt!$E$12,IF(Übersicht!$C428=15,Datenblatt!$B$13*Datenblatt!O428^3+Datenblatt!$C$13*Datenblatt!O428^2+Datenblatt!$D$13*Datenblatt!O428+Datenblatt!$E$13,IF(Übersicht!$C428=16,Datenblatt!$B$14*Datenblatt!O428^3+Datenblatt!$C$14*Datenblatt!O428^2+Datenblatt!$D$14*Datenblatt!O428+Datenblatt!$E$14,IF(Übersicht!$C428=12,Datenblatt!$B$15*Datenblatt!O428^3+Datenblatt!$C$15*Datenblatt!O428^2+Datenblatt!$D$15*Datenblatt!O428+Datenblatt!$E$15,IF(Übersicht!$C428=11,Datenblatt!$B$16*Datenblatt!O428^3+Datenblatt!$C$16*Datenblatt!O428^2+Datenblatt!$D$16*Datenblatt!O428+Datenblatt!$E$16,0))))))))))))))))))</f>
        <v>#DIV/0!</v>
      </c>
      <c r="N428">
        <f>IF(AND($C428=13,H428&lt;Datenblatt!$AA$3),0,IF(AND($C428=14,H428&lt;Datenblatt!$AA$4),0,IF(AND($C428=15,H428&lt;Datenblatt!$AA$5),0,IF(AND($C428=16,H428&lt;Datenblatt!$AA$6),0,IF(AND($C428=12,H428&lt;Datenblatt!$AA$7),0,IF(AND($C428=11,H428&lt;Datenblatt!$AA$8),0,IF(AND($C428=13,H428&gt;Datenblatt!$Z$3),100,IF(AND($C428=14,H428&gt;Datenblatt!$Z$4),100,IF(AND($C428=15,H428&gt;Datenblatt!$Z$5),100,IF(AND($C428=16,H428&gt;Datenblatt!$Z$6),100,IF(AND($C428=12,H428&gt;Datenblatt!$Z$7),100,IF(AND($C428=11,H428&gt;Datenblatt!$Z$8),100,IF($C428=13,(Datenblatt!$B$19*Übersicht!H428^3)+(Datenblatt!$C$19*Übersicht!H428^2)+(Datenblatt!$D$19*Übersicht!H428)+Datenblatt!$E$19,IF($C428=14,(Datenblatt!$B$20*Übersicht!H428^3)+(Datenblatt!$C$20*Übersicht!H428^2)+(Datenblatt!$D$20*Übersicht!H428)+Datenblatt!$E$20,IF($C428=15,(Datenblatt!$B$21*Übersicht!H428^3)+(Datenblatt!$C$21*Übersicht!H428^2)+(Datenblatt!$D$21*Übersicht!H428)+Datenblatt!$E$21,IF($C428=16,(Datenblatt!$B$22*Übersicht!H428^3)+(Datenblatt!$C$22*Übersicht!H428^2)+(Datenblatt!$D$22*Übersicht!H428)+Datenblatt!$E$22,IF($C428=12,(Datenblatt!$B$23*Übersicht!H428^3)+(Datenblatt!$C$23*Übersicht!H428^2)+(Datenblatt!$D$23*Übersicht!H428)+Datenblatt!$E$23,IF($C428=11,(Datenblatt!$B$24*Übersicht!H428^3)+(Datenblatt!$C$24*Übersicht!H428^2)+(Datenblatt!$D$24*Übersicht!H428)+Datenblatt!$E$24,0))))))))))))))))))</f>
        <v>0</v>
      </c>
      <c r="O428">
        <f>IF(AND(I428="",C428=11),Datenblatt!$I$26,IF(AND(I428="",C428=12),Datenblatt!$I$26,IF(AND(I428="",C428=16),Datenblatt!$I$27,IF(AND(I428="",C428=15),Datenblatt!$I$26,IF(AND(I428="",C428=14),Datenblatt!$I$26,IF(AND(I428="",C428=13),Datenblatt!$I$26,IF(AND($C428=13,I428&gt;Datenblatt!$AC$3),0,IF(AND($C428=14,I428&gt;Datenblatt!$AC$4),0,IF(AND($C428=15,I428&gt;Datenblatt!$AC$5),0,IF(AND($C428=16,I428&gt;Datenblatt!$AC$6),0,IF(AND($C428=12,I428&gt;Datenblatt!$AC$7),0,IF(AND($C428=11,I428&gt;Datenblatt!$AC$8),0,IF(AND($C428=13,I428&lt;Datenblatt!$AB$3),100,IF(AND($C428=14,I428&lt;Datenblatt!$AB$4),100,IF(AND($C428=15,I428&lt;Datenblatt!$AB$5),100,IF(AND($C428=16,I428&lt;Datenblatt!$AB$6),100,IF(AND($C428=12,I428&lt;Datenblatt!$AB$7),100,IF(AND($C428=11,I428&lt;Datenblatt!$AB$8),100,IF($C428=13,(Datenblatt!$B$27*Übersicht!I428^3)+(Datenblatt!$C$27*Übersicht!I428^2)+(Datenblatt!$D$27*Übersicht!I428)+Datenblatt!$E$27,IF($C428=14,(Datenblatt!$B$28*Übersicht!I428^3)+(Datenblatt!$C$28*Übersicht!I428^2)+(Datenblatt!$D$28*Übersicht!I428)+Datenblatt!$E$28,IF($C428=15,(Datenblatt!$B$29*Übersicht!I428^3)+(Datenblatt!$C$29*Übersicht!I428^2)+(Datenblatt!$D$29*Übersicht!I428)+Datenblatt!$E$29,IF($C428=16,(Datenblatt!$B$30*Übersicht!I428^3)+(Datenblatt!$C$30*Übersicht!I428^2)+(Datenblatt!$D$30*Übersicht!I428)+Datenblatt!$E$30,IF($C428=12,(Datenblatt!$B$31*Übersicht!I428^3)+(Datenblatt!$C$31*Übersicht!I428^2)+(Datenblatt!$D$31*Übersicht!I428)+Datenblatt!$E$31,IF($C428=11,(Datenblatt!$B$32*Übersicht!I428^3)+(Datenblatt!$C$32*Übersicht!I428^2)+(Datenblatt!$D$32*Übersicht!I428)+Datenblatt!$E$32,0))))))))))))))))))))))))</f>
        <v>0</v>
      </c>
      <c r="P428">
        <f>IF(AND(I428="",C428=11),Datenblatt!$I$29,IF(AND(I428="",C428=12),Datenblatt!$I$29,IF(AND(I428="",C428=16),Datenblatt!$I$29,IF(AND(I428="",C428=15),Datenblatt!$I$29,IF(AND(I428="",C428=14),Datenblatt!$I$29,IF(AND(I428="",C428=13),Datenblatt!$I$29,IF(AND($C428=13,I428&gt;Datenblatt!$AC$3),0,IF(AND($C428=14,I428&gt;Datenblatt!$AC$4),0,IF(AND($C428=15,I428&gt;Datenblatt!$AC$5),0,IF(AND($C428=16,I428&gt;Datenblatt!$AC$6),0,IF(AND($C428=12,I428&gt;Datenblatt!$AC$7),0,IF(AND($C428=11,I428&gt;Datenblatt!$AC$8),0,IF(AND($C428=13,I428&lt;Datenblatt!$AB$3),100,IF(AND($C428=14,I428&lt;Datenblatt!$AB$4),100,IF(AND($C428=15,I428&lt;Datenblatt!$AB$5),100,IF(AND($C428=16,I428&lt;Datenblatt!$AB$6),100,IF(AND($C428=12,I428&lt;Datenblatt!$AB$7),100,IF(AND($C428=11,I428&lt;Datenblatt!$AB$8),100,IF($C428=13,(Datenblatt!$B$27*Übersicht!I428^3)+(Datenblatt!$C$27*Übersicht!I428^2)+(Datenblatt!$D$27*Übersicht!I428)+Datenblatt!$E$27,IF($C428=14,(Datenblatt!$B$28*Übersicht!I428^3)+(Datenblatt!$C$28*Übersicht!I428^2)+(Datenblatt!$D$28*Übersicht!I428)+Datenblatt!$E$28,IF($C428=15,(Datenblatt!$B$29*Übersicht!I428^3)+(Datenblatt!$C$29*Übersicht!I428^2)+(Datenblatt!$D$29*Übersicht!I428)+Datenblatt!$E$29,IF($C428=16,(Datenblatt!$B$30*Übersicht!I428^3)+(Datenblatt!$C$30*Übersicht!I428^2)+(Datenblatt!$D$30*Übersicht!I428)+Datenblatt!$E$30,IF($C428=12,(Datenblatt!$B$31*Übersicht!I428^3)+(Datenblatt!$C$31*Übersicht!I428^2)+(Datenblatt!$D$31*Übersicht!I428)+Datenblatt!$E$31,IF($C428=11,(Datenblatt!$B$32*Übersicht!I428^3)+(Datenblatt!$C$32*Übersicht!I428^2)+(Datenblatt!$D$32*Übersicht!I428)+Datenblatt!$E$32,0))))))))))))))))))))))))</f>
        <v>0</v>
      </c>
      <c r="Q428" s="2" t="e">
        <f t="shared" si="24"/>
        <v>#DIV/0!</v>
      </c>
      <c r="R428" s="2" t="e">
        <f t="shared" si="25"/>
        <v>#DIV/0!</v>
      </c>
      <c r="T428" s="2"/>
      <c r="U428" s="2">
        <f>Datenblatt!$I$10</f>
        <v>63</v>
      </c>
      <c r="V428" s="2">
        <f>Datenblatt!$I$18</f>
        <v>62</v>
      </c>
      <c r="W428" s="2">
        <f>Datenblatt!$I$26</f>
        <v>56</v>
      </c>
      <c r="X428" s="2">
        <f>Datenblatt!$I$34</f>
        <v>58</v>
      </c>
      <c r="Y428" s="7" t="e">
        <f t="shared" si="26"/>
        <v>#DIV/0!</v>
      </c>
      <c r="AA428" s="2">
        <f>Datenblatt!$I$5</f>
        <v>73</v>
      </c>
      <c r="AB428">
        <f>Datenblatt!$I$13</f>
        <v>80</v>
      </c>
      <c r="AC428">
        <f>Datenblatt!$I$21</f>
        <v>80</v>
      </c>
      <c r="AD428">
        <f>Datenblatt!$I$29</f>
        <v>71</v>
      </c>
      <c r="AE428">
        <f>Datenblatt!$I$37</f>
        <v>75</v>
      </c>
      <c r="AF428" s="7" t="e">
        <f t="shared" si="27"/>
        <v>#DIV/0!</v>
      </c>
    </row>
    <row r="429" spans="11:32" ht="18.75" x14ac:dyDescent="0.3">
      <c r="K429" s="3" t="e">
        <f>IF(AND($C429=13,Datenblatt!M429&lt;Datenblatt!$S$3),0,IF(AND($C429=14,Datenblatt!M429&lt;Datenblatt!$S$4),0,IF(AND($C429=15,Datenblatt!M429&lt;Datenblatt!$S$5),0,IF(AND($C429=16,Datenblatt!M429&lt;Datenblatt!$S$6),0,IF(AND($C429=12,Datenblatt!M429&lt;Datenblatt!$S$7),0,IF(AND($C429=11,Datenblatt!M429&lt;Datenblatt!$S$8),0,IF(AND($C429=13,Datenblatt!M429&gt;Datenblatt!$R$3),100,IF(AND($C429=14,Datenblatt!M429&gt;Datenblatt!$R$4),100,IF(AND($C429=15,Datenblatt!M429&gt;Datenblatt!$R$5),100,IF(AND($C429=16,Datenblatt!M429&gt;Datenblatt!$R$6),100,IF(AND($C429=12,Datenblatt!M429&gt;Datenblatt!$R$7),100,IF(AND($C429=11,Datenblatt!M429&gt;Datenblatt!$R$8),100,IF(Übersicht!$C429=13,Datenblatt!$B$35*Datenblatt!M429^3+Datenblatt!$C$35*Datenblatt!M429^2+Datenblatt!$D$35*Datenblatt!M429+Datenblatt!$E$35,IF(Übersicht!$C429=14,Datenblatt!$B$36*Datenblatt!M429^3+Datenblatt!$C$36*Datenblatt!M429^2+Datenblatt!$D$36*Datenblatt!M429+Datenblatt!$E$36,IF(Übersicht!$C429=15,Datenblatt!$B$37*Datenblatt!M429^3+Datenblatt!$C$37*Datenblatt!M429^2+Datenblatt!$D$37*Datenblatt!M429+Datenblatt!$E$37,IF(Übersicht!$C429=16,Datenblatt!$B$38*Datenblatt!M429^3+Datenblatt!$C$38*Datenblatt!M429^2+Datenblatt!$D$38*Datenblatt!M429+Datenblatt!$E$38,IF(Übersicht!$C429=12,Datenblatt!$B$39*Datenblatt!M429^3+Datenblatt!$C$39*Datenblatt!M429^2+Datenblatt!$D$39*Datenblatt!M429+Datenblatt!$E$39,IF(Übersicht!$C429=11,Datenblatt!$B$40*Datenblatt!M429^3+Datenblatt!$C$40*Datenblatt!M429^2+Datenblatt!$D$40*Datenblatt!M429+Datenblatt!$E$40,0))))))))))))))))))</f>
        <v>#DIV/0!</v>
      </c>
      <c r="L429" s="3"/>
      <c r="M429" t="e">
        <f>IF(AND(Übersicht!$C429=13,Datenblatt!O429&lt;Datenblatt!$Y$3),0,IF(AND(Übersicht!$C429=14,Datenblatt!O429&lt;Datenblatt!$Y$4),0,IF(AND(Übersicht!$C429=15,Datenblatt!O429&lt;Datenblatt!$Y$5),0,IF(AND(Übersicht!$C429=16,Datenblatt!O429&lt;Datenblatt!$Y$6),0,IF(AND(Übersicht!$C429=12,Datenblatt!O429&lt;Datenblatt!$Y$7),0,IF(AND(Übersicht!$C429=11,Datenblatt!O429&lt;Datenblatt!$Y$8),0,IF(AND($C429=13,Datenblatt!O429&gt;Datenblatt!$X$3),100,IF(AND($C429=14,Datenblatt!O429&gt;Datenblatt!$X$4),100,IF(AND($C429=15,Datenblatt!O429&gt;Datenblatt!$X$5),100,IF(AND($C429=16,Datenblatt!O429&gt;Datenblatt!$X$6),100,IF(AND($C429=12,Datenblatt!O429&gt;Datenblatt!$X$7),100,IF(AND($C429=11,Datenblatt!O429&gt;Datenblatt!$X$8),100,IF(Übersicht!$C429=13,Datenblatt!$B$11*Datenblatt!O429^3+Datenblatt!$C$11*Datenblatt!O429^2+Datenblatt!$D$11*Datenblatt!O429+Datenblatt!$E$11,IF(Übersicht!$C429=14,Datenblatt!$B$12*Datenblatt!O429^3+Datenblatt!$C$12*Datenblatt!O429^2+Datenblatt!$D$12*Datenblatt!O429+Datenblatt!$E$12,IF(Übersicht!$C429=15,Datenblatt!$B$13*Datenblatt!O429^3+Datenblatt!$C$13*Datenblatt!O429^2+Datenblatt!$D$13*Datenblatt!O429+Datenblatt!$E$13,IF(Übersicht!$C429=16,Datenblatt!$B$14*Datenblatt!O429^3+Datenblatt!$C$14*Datenblatt!O429^2+Datenblatt!$D$14*Datenblatt!O429+Datenblatt!$E$14,IF(Übersicht!$C429=12,Datenblatt!$B$15*Datenblatt!O429^3+Datenblatt!$C$15*Datenblatt!O429^2+Datenblatt!$D$15*Datenblatt!O429+Datenblatt!$E$15,IF(Übersicht!$C429=11,Datenblatt!$B$16*Datenblatt!O429^3+Datenblatt!$C$16*Datenblatt!O429^2+Datenblatt!$D$16*Datenblatt!O429+Datenblatt!$E$16,0))))))))))))))))))</f>
        <v>#DIV/0!</v>
      </c>
      <c r="N429">
        <f>IF(AND($C429=13,H429&lt;Datenblatt!$AA$3),0,IF(AND($C429=14,H429&lt;Datenblatt!$AA$4),0,IF(AND($C429=15,H429&lt;Datenblatt!$AA$5),0,IF(AND($C429=16,H429&lt;Datenblatt!$AA$6),0,IF(AND($C429=12,H429&lt;Datenblatt!$AA$7),0,IF(AND($C429=11,H429&lt;Datenblatt!$AA$8),0,IF(AND($C429=13,H429&gt;Datenblatt!$Z$3),100,IF(AND($C429=14,H429&gt;Datenblatt!$Z$4),100,IF(AND($C429=15,H429&gt;Datenblatt!$Z$5),100,IF(AND($C429=16,H429&gt;Datenblatt!$Z$6),100,IF(AND($C429=12,H429&gt;Datenblatt!$Z$7),100,IF(AND($C429=11,H429&gt;Datenblatt!$Z$8),100,IF($C429=13,(Datenblatt!$B$19*Übersicht!H429^3)+(Datenblatt!$C$19*Übersicht!H429^2)+(Datenblatt!$D$19*Übersicht!H429)+Datenblatt!$E$19,IF($C429=14,(Datenblatt!$B$20*Übersicht!H429^3)+(Datenblatt!$C$20*Übersicht!H429^2)+(Datenblatt!$D$20*Übersicht!H429)+Datenblatt!$E$20,IF($C429=15,(Datenblatt!$B$21*Übersicht!H429^3)+(Datenblatt!$C$21*Übersicht!H429^2)+(Datenblatt!$D$21*Übersicht!H429)+Datenblatt!$E$21,IF($C429=16,(Datenblatt!$B$22*Übersicht!H429^3)+(Datenblatt!$C$22*Übersicht!H429^2)+(Datenblatt!$D$22*Übersicht!H429)+Datenblatt!$E$22,IF($C429=12,(Datenblatt!$B$23*Übersicht!H429^3)+(Datenblatt!$C$23*Übersicht!H429^2)+(Datenblatt!$D$23*Übersicht!H429)+Datenblatt!$E$23,IF($C429=11,(Datenblatt!$B$24*Übersicht!H429^3)+(Datenblatt!$C$24*Übersicht!H429^2)+(Datenblatt!$D$24*Übersicht!H429)+Datenblatt!$E$24,0))))))))))))))))))</f>
        <v>0</v>
      </c>
      <c r="O429">
        <f>IF(AND(I429="",C429=11),Datenblatt!$I$26,IF(AND(I429="",C429=12),Datenblatt!$I$26,IF(AND(I429="",C429=16),Datenblatt!$I$27,IF(AND(I429="",C429=15),Datenblatt!$I$26,IF(AND(I429="",C429=14),Datenblatt!$I$26,IF(AND(I429="",C429=13),Datenblatt!$I$26,IF(AND($C429=13,I429&gt;Datenblatt!$AC$3),0,IF(AND($C429=14,I429&gt;Datenblatt!$AC$4),0,IF(AND($C429=15,I429&gt;Datenblatt!$AC$5),0,IF(AND($C429=16,I429&gt;Datenblatt!$AC$6),0,IF(AND($C429=12,I429&gt;Datenblatt!$AC$7),0,IF(AND($C429=11,I429&gt;Datenblatt!$AC$8),0,IF(AND($C429=13,I429&lt;Datenblatt!$AB$3),100,IF(AND($C429=14,I429&lt;Datenblatt!$AB$4),100,IF(AND($C429=15,I429&lt;Datenblatt!$AB$5),100,IF(AND($C429=16,I429&lt;Datenblatt!$AB$6),100,IF(AND($C429=12,I429&lt;Datenblatt!$AB$7),100,IF(AND($C429=11,I429&lt;Datenblatt!$AB$8),100,IF($C429=13,(Datenblatt!$B$27*Übersicht!I429^3)+(Datenblatt!$C$27*Übersicht!I429^2)+(Datenblatt!$D$27*Übersicht!I429)+Datenblatt!$E$27,IF($C429=14,(Datenblatt!$B$28*Übersicht!I429^3)+(Datenblatt!$C$28*Übersicht!I429^2)+(Datenblatt!$D$28*Übersicht!I429)+Datenblatt!$E$28,IF($C429=15,(Datenblatt!$B$29*Übersicht!I429^3)+(Datenblatt!$C$29*Übersicht!I429^2)+(Datenblatt!$D$29*Übersicht!I429)+Datenblatt!$E$29,IF($C429=16,(Datenblatt!$B$30*Übersicht!I429^3)+(Datenblatt!$C$30*Übersicht!I429^2)+(Datenblatt!$D$30*Übersicht!I429)+Datenblatt!$E$30,IF($C429=12,(Datenblatt!$B$31*Übersicht!I429^3)+(Datenblatt!$C$31*Übersicht!I429^2)+(Datenblatt!$D$31*Übersicht!I429)+Datenblatt!$E$31,IF($C429=11,(Datenblatt!$B$32*Übersicht!I429^3)+(Datenblatt!$C$32*Übersicht!I429^2)+(Datenblatt!$D$32*Übersicht!I429)+Datenblatt!$E$32,0))))))))))))))))))))))))</f>
        <v>0</v>
      </c>
      <c r="P429">
        <f>IF(AND(I429="",C429=11),Datenblatt!$I$29,IF(AND(I429="",C429=12),Datenblatt!$I$29,IF(AND(I429="",C429=16),Datenblatt!$I$29,IF(AND(I429="",C429=15),Datenblatt!$I$29,IF(AND(I429="",C429=14),Datenblatt!$I$29,IF(AND(I429="",C429=13),Datenblatt!$I$29,IF(AND($C429=13,I429&gt;Datenblatt!$AC$3),0,IF(AND($C429=14,I429&gt;Datenblatt!$AC$4),0,IF(AND($C429=15,I429&gt;Datenblatt!$AC$5),0,IF(AND($C429=16,I429&gt;Datenblatt!$AC$6),0,IF(AND($C429=12,I429&gt;Datenblatt!$AC$7),0,IF(AND($C429=11,I429&gt;Datenblatt!$AC$8),0,IF(AND($C429=13,I429&lt;Datenblatt!$AB$3),100,IF(AND($C429=14,I429&lt;Datenblatt!$AB$4),100,IF(AND($C429=15,I429&lt;Datenblatt!$AB$5),100,IF(AND($C429=16,I429&lt;Datenblatt!$AB$6),100,IF(AND($C429=12,I429&lt;Datenblatt!$AB$7),100,IF(AND($C429=11,I429&lt;Datenblatt!$AB$8),100,IF($C429=13,(Datenblatt!$B$27*Übersicht!I429^3)+(Datenblatt!$C$27*Übersicht!I429^2)+(Datenblatt!$D$27*Übersicht!I429)+Datenblatt!$E$27,IF($C429=14,(Datenblatt!$B$28*Übersicht!I429^3)+(Datenblatt!$C$28*Übersicht!I429^2)+(Datenblatt!$D$28*Übersicht!I429)+Datenblatt!$E$28,IF($C429=15,(Datenblatt!$B$29*Übersicht!I429^3)+(Datenblatt!$C$29*Übersicht!I429^2)+(Datenblatt!$D$29*Übersicht!I429)+Datenblatt!$E$29,IF($C429=16,(Datenblatt!$B$30*Übersicht!I429^3)+(Datenblatt!$C$30*Übersicht!I429^2)+(Datenblatt!$D$30*Übersicht!I429)+Datenblatt!$E$30,IF($C429=12,(Datenblatt!$B$31*Übersicht!I429^3)+(Datenblatt!$C$31*Übersicht!I429^2)+(Datenblatt!$D$31*Übersicht!I429)+Datenblatt!$E$31,IF($C429=11,(Datenblatt!$B$32*Übersicht!I429^3)+(Datenblatt!$C$32*Übersicht!I429^2)+(Datenblatt!$D$32*Übersicht!I429)+Datenblatt!$E$32,0))))))))))))))))))))))))</f>
        <v>0</v>
      </c>
      <c r="Q429" s="2" t="e">
        <f t="shared" si="24"/>
        <v>#DIV/0!</v>
      </c>
      <c r="R429" s="2" t="e">
        <f t="shared" si="25"/>
        <v>#DIV/0!</v>
      </c>
      <c r="T429" s="2"/>
      <c r="U429" s="2">
        <f>Datenblatt!$I$10</f>
        <v>63</v>
      </c>
      <c r="V429" s="2">
        <f>Datenblatt!$I$18</f>
        <v>62</v>
      </c>
      <c r="W429" s="2">
        <f>Datenblatt!$I$26</f>
        <v>56</v>
      </c>
      <c r="X429" s="2">
        <f>Datenblatt!$I$34</f>
        <v>58</v>
      </c>
      <c r="Y429" s="7" t="e">
        <f t="shared" si="26"/>
        <v>#DIV/0!</v>
      </c>
      <c r="AA429" s="2">
        <f>Datenblatt!$I$5</f>
        <v>73</v>
      </c>
      <c r="AB429">
        <f>Datenblatt!$I$13</f>
        <v>80</v>
      </c>
      <c r="AC429">
        <f>Datenblatt!$I$21</f>
        <v>80</v>
      </c>
      <c r="AD429">
        <f>Datenblatt!$I$29</f>
        <v>71</v>
      </c>
      <c r="AE429">
        <f>Datenblatt!$I$37</f>
        <v>75</v>
      </c>
      <c r="AF429" s="7" t="e">
        <f t="shared" si="27"/>
        <v>#DIV/0!</v>
      </c>
    </row>
    <row r="430" spans="11:32" ht="18.75" x14ac:dyDescent="0.3">
      <c r="K430" s="3" t="e">
        <f>IF(AND($C430=13,Datenblatt!M430&lt;Datenblatt!$S$3),0,IF(AND($C430=14,Datenblatt!M430&lt;Datenblatt!$S$4),0,IF(AND($C430=15,Datenblatt!M430&lt;Datenblatt!$S$5),0,IF(AND($C430=16,Datenblatt!M430&lt;Datenblatt!$S$6),0,IF(AND($C430=12,Datenblatt!M430&lt;Datenblatt!$S$7),0,IF(AND($C430=11,Datenblatt!M430&lt;Datenblatt!$S$8),0,IF(AND($C430=13,Datenblatt!M430&gt;Datenblatt!$R$3),100,IF(AND($C430=14,Datenblatt!M430&gt;Datenblatt!$R$4),100,IF(AND($C430=15,Datenblatt!M430&gt;Datenblatt!$R$5),100,IF(AND($C430=16,Datenblatt!M430&gt;Datenblatt!$R$6),100,IF(AND($C430=12,Datenblatt!M430&gt;Datenblatt!$R$7),100,IF(AND($C430=11,Datenblatt!M430&gt;Datenblatt!$R$8),100,IF(Übersicht!$C430=13,Datenblatt!$B$35*Datenblatt!M430^3+Datenblatt!$C$35*Datenblatt!M430^2+Datenblatt!$D$35*Datenblatt!M430+Datenblatt!$E$35,IF(Übersicht!$C430=14,Datenblatt!$B$36*Datenblatt!M430^3+Datenblatt!$C$36*Datenblatt!M430^2+Datenblatt!$D$36*Datenblatt!M430+Datenblatt!$E$36,IF(Übersicht!$C430=15,Datenblatt!$B$37*Datenblatt!M430^3+Datenblatt!$C$37*Datenblatt!M430^2+Datenblatt!$D$37*Datenblatt!M430+Datenblatt!$E$37,IF(Übersicht!$C430=16,Datenblatt!$B$38*Datenblatt!M430^3+Datenblatt!$C$38*Datenblatt!M430^2+Datenblatt!$D$38*Datenblatt!M430+Datenblatt!$E$38,IF(Übersicht!$C430=12,Datenblatt!$B$39*Datenblatt!M430^3+Datenblatt!$C$39*Datenblatt!M430^2+Datenblatt!$D$39*Datenblatt!M430+Datenblatt!$E$39,IF(Übersicht!$C430=11,Datenblatt!$B$40*Datenblatt!M430^3+Datenblatt!$C$40*Datenblatt!M430^2+Datenblatt!$D$40*Datenblatt!M430+Datenblatt!$E$40,0))))))))))))))))))</f>
        <v>#DIV/0!</v>
      </c>
      <c r="L430" s="3"/>
      <c r="M430" t="e">
        <f>IF(AND(Übersicht!$C430=13,Datenblatt!O430&lt;Datenblatt!$Y$3),0,IF(AND(Übersicht!$C430=14,Datenblatt!O430&lt;Datenblatt!$Y$4),0,IF(AND(Übersicht!$C430=15,Datenblatt!O430&lt;Datenblatt!$Y$5),0,IF(AND(Übersicht!$C430=16,Datenblatt!O430&lt;Datenblatt!$Y$6),0,IF(AND(Übersicht!$C430=12,Datenblatt!O430&lt;Datenblatt!$Y$7),0,IF(AND(Übersicht!$C430=11,Datenblatt!O430&lt;Datenblatt!$Y$8),0,IF(AND($C430=13,Datenblatt!O430&gt;Datenblatt!$X$3),100,IF(AND($C430=14,Datenblatt!O430&gt;Datenblatt!$X$4),100,IF(AND($C430=15,Datenblatt!O430&gt;Datenblatt!$X$5),100,IF(AND($C430=16,Datenblatt!O430&gt;Datenblatt!$X$6),100,IF(AND($C430=12,Datenblatt!O430&gt;Datenblatt!$X$7),100,IF(AND($C430=11,Datenblatt!O430&gt;Datenblatt!$X$8),100,IF(Übersicht!$C430=13,Datenblatt!$B$11*Datenblatt!O430^3+Datenblatt!$C$11*Datenblatt!O430^2+Datenblatt!$D$11*Datenblatt!O430+Datenblatt!$E$11,IF(Übersicht!$C430=14,Datenblatt!$B$12*Datenblatt!O430^3+Datenblatt!$C$12*Datenblatt!O430^2+Datenblatt!$D$12*Datenblatt!O430+Datenblatt!$E$12,IF(Übersicht!$C430=15,Datenblatt!$B$13*Datenblatt!O430^3+Datenblatt!$C$13*Datenblatt!O430^2+Datenblatt!$D$13*Datenblatt!O430+Datenblatt!$E$13,IF(Übersicht!$C430=16,Datenblatt!$B$14*Datenblatt!O430^3+Datenblatt!$C$14*Datenblatt!O430^2+Datenblatt!$D$14*Datenblatt!O430+Datenblatt!$E$14,IF(Übersicht!$C430=12,Datenblatt!$B$15*Datenblatt!O430^3+Datenblatt!$C$15*Datenblatt!O430^2+Datenblatt!$D$15*Datenblatt!O430+Datenblatt!$E$15,IF(Übersicht!$C430=11,Datenblatt!$B$16*Datenblatt!O430^3+Datenblatt!$C$16*Datenblatt!O430^2+Datenblatt!$D$16*Datenblatt!O430+Datenblatt!$E$16,0))))))))))))))))))</f>
        <v>#DIV/0!</v>
      </c>
      <c r="N430">
        <f>IF(AND($C430=13,H430&lt;Datenblatt!$AA$3),0,IF(AND($C430=14,H430&lt;Datenblatt!$AA$4),0,IF(AND($C430=15,H430&lt;Datenblatt!$AA$5),0,IF(AND($C430=16,H430&lt;Datenblatt!$AA$6),0,IF(AND($C430=12,H430&lt;Datenblatt!$AA$7),0,IF(AND($C430=11,H430&lt;Datenblatt!$AA$8),0,IF(AND($C430=13,H430&gt;Datenblatt!$Z$3),100,IF(AND($C430=14,H430&gt;Datenblatt!$Z$4),100,IF(AND($C430=15,H430&gt;Datenblatt!$Z$5),100,IF(AND($C430=16,H430&gt;Datenblatt!$Z$6),100,IF(AND($C430=12,H430&gt;Datenblatt!$Z$7),100,IF(AND($C430=11,H430&gt;Datenblatt!$Z$8),100,IF($C430=13,(Datenblatt!$B$19*Übersicht!H430^3)+(Datenblatt!$C$19*Übersicht!H430^2)+(Datenblatt!$D$19*Übersicht!H430)+Datenblatt!$E$19,IF($C430=14,(Datenblatt!$B$20*Übersicht!H430^3)+(Datenblatt!$C$20*Übersicht!H430^2)+(Datenblatt!$D$20*Übersicht!H430)+Datenblatt!$E$20,IF($C430=15,(Datenblatt!$B$21*Übersicht!H430^3)+(Datenblatt!$C$21*Übersicht!H430^2)+(Datenblatt!$D$21*Übersicht!H430)+Datenblatt!$E$21,IF($C430=16,(Datenblatt!$B$22*Übersicht!H430^3)+(Datenblatt!$C$22*Übersicht!H430^2)+(Datenblatt!$D$22*Übersicht!H430)+Datenblatt!$E$22,IF($C430=12,(Datenblatt!$B$23*Übersicht!H430^3)+(Datenblatt!$C$23*Übersicht!H430^2)+(Datenblatt!$D$23*Übersicht!H430)+Datenblatt!$E$23,IF($C430=11,(Datenblatt!$B$24*Übersicht!H430^3)+(Datenblatt!$C$24*Übersicht!H430^2)+(Datenblatt!$D$24*Übersicht!H430)+Datenblatt!$E$24,0))))))))))))))))))</f>
        <v>0</v>
      </c>
      <c r="O430">
        <f>IF(AND(I430="",C430=11),Datenblatt!$I$26,IF(AND(I430="",C430=12),Datenblatt!$I$26,IF(AND(I430="",C430=16),Datenblatt!$I$27,IF(AND(I430="",C430=15),Datenblatt!$I$26,IF(AND(I430="",C430=14),Datenblatt!$I$26,IF(AND(I430="",C430=13),Datenblatt!$I$26,IF(AND($C430=13,I430&gt;Datenblatt!$AC$3),0,IF(AND($C430=14,I430&gt;Datenblatt!$AC$4),0,IF(AND($C430=15,I430&gt;Datenblatt!$AC$5),0,IF(AND($C430=16,I430&gt;Datenblatt!$AC$6),0,IF(AND($C430=12,I430&gt;Datenblatt!$AC$7),0,IF(AND($C430=11,I430&gt;Datenblatt!$AC$8),0,IF(AND($C430=13,I430&lt;Datenblatt!$AB$3),100,IF(AND($C430=14,I430&lt;Datenblatt!$AB$4),100,IF(AND($C430=15,I430&lt;Datenblatt!$AB$5),100,IF(AND($C430=16,I430&lt;Datenblatt!$AB$6),100,IF(AND($C430=12,I430&lt;Datenblatt!$AB$7),100,IF(AND($C430=11,I430&lt;Datenblatt!$AB$8),100,IF($C430=13,(Datenblatt!$B$27*Übersicht!I430^3)+(Datenblatt!$C$27*Übersicht!I430^2)+(Datenblatt!$D$27*Übersicht!I430)+Datenblatt!$E$27,IF($C430=14,(Datenblatt!$B$28*Übersicht!I430^3)+(Datenblatt!$C$28*Übersicht!I430^2)+(Datenblatt!$D$28*Übersicht!I430)+Datenblatt!$E$28,IF($C430=15,(Datenblatt!$B$29*Übersicht!I430^3)+(Datenblatt!$C$29*Übersicht!I430^2)+(Datenblatt!$D$29*Übersicht!I430)+Datenblatt!$E$29,IF($C430=16,(Datenblatt!$B$30*Übersicht!I430^3)+(Datenblatt!$C$30*Übersicht!I430^2)+(Datenblatt!$D$30*Übersicht!I430)+Datenblatt!$E$30,IF($C430=12,(Datenblatt!$B$31*Übersicht!I430^3)+(Datenblatt!$C$31*Übersicht!I430^2)+(Datenblatt!$D$31*Übersicht!I430)+Datenblatt!$E$31,IF($C430=11,(Datenblatt!$B$32*Übersicht!I430^3)+(Datenblatt!$C$32*Übersicht!I430^2)+(Datenblatt!$D$32*Übersicht!I430)+Datenblatt!$E$32,0))))))))))))))))))))))))</f>
        <v>0</v>
      </c>
      <c r="P430">
        <f>IF(AND(I430="",C430=11),Datenblatt!$I$29,IF(AND(I430="",C430=12),Datenblatt!$I$29,IF(AND(I430="",C430=16),Datenblatt!$I$29,IF(AND(I430="",C430=15),Datenblatt!$I$29,IF(AND(I430="",C430=14),Datenblatt!$I$29,IF(AND(I430="",C430=13),Datenblatt!$I$29,IF(AND($C430=13,I430&gt;Datenblatt!$AC$3),0,IF(AND($C430=14,I430&gt;Datenblatt!$AC$4),0,IF(AND($C430=15,I430&gt;Datenblatt!$AC$5),0,IF(AND($C430=16,I430&gt;Datenblatt!$AC$6),0,IF(AND($C430=12,I430&gt;Datenblatt!$AC$7),0,IF(AND($C430=11,I430&gt;Datenblatt!$AC$8),0,IF(AND($C430=13,I430&lt;Datenblatt!$AB$3),100,IF(AND($C430=14,I430&lt;Datenblatt!$AB$4),100,IF(AND($C430=15,I430&lt;Datenblatt!$AB$5),100,IF(AND($C430=16,I430&lt;Datenblatt!$AB$6),100,IF(AND($C430=12,I430&lt;Datenblatt!$AB$7),100,IF(AND($C430=11,I430&lt;Datenblatt!$AB$8),100,IF($C430=13,(Datenblatt!$B$27*Übersicht!I430^3)+(Datenblatt!$C$27*Übersicht!I430^2)+(Datenblatt!$D$27*Übersicht!I430)+Datenblatt!$E$27,IF($C430=14,(Datenblatt!$B$28*Übersicht!I430^3)+(Datenblatt!$C$28*Übersicht!I430^2)+(Datenblatt!$D$28*Übersicht!I430)+Datenblatt!$E$28,IF($C430=15,(Datenblatt!$B$29*Übersicht!I430^3)+(Datenblatt!$C$29*Übersicht!I430^2)+(Datenblatt!$D$29*Übersicht!I430)+Datenblatt!$E$29,IF($C430=16,(Datenblatt!$B$30*Übersicht!I430^3)+(Datenblatt!$C$30*Übersicht!I430^2)+(Datenblatt!$D$30*Übersicht!I430)+Datenblatt!$E$30,IF($C430=12,(Datenblatt!$B$31*Übersicht!I430^3)+(Datenblatt!$C$31*Übersicht!I430^2)+(Datenblatt!$D$31*Übersicht!I430)+Datenblatt!$E$31,IF($C430=11,(Datenblatt!$B$32*Übersicht!I430^3)+(Datenblatt!$C$32*Übersicht!I430^2)+(Datenblatt!$D$32*Übersicht!I430)+Datenblatt!$E$32,0))))))))))))))))))))))))</f>
        <v>0</v>
      </c>
      <c r="Q430" s="2" t="e">
        <f t="shared" si="24"/>
        <v>#DIV/0!</v>
      </c>
      <c r="R430" s="2" t="e">
        <f t="shared" si="25"/>
        <v>#DIV/0!</v>
      </c>
      <c r="T430" s="2"/>
      <c r="U430" s="2">
        <f>Datenblatt!$I$10</f>
        <v>63</v>
      </c>
      <c r="V430" s="2">
        <f>Datenblatt!$I$18</f>
        <v>62</v>
      </c>
      <c r="W430" s="2">
        <f>Datenblatt!$I$26</f>
        <v>56</v>
      </c>
      <c r="X430" s="2">
        <f>Datenblatt!$I$34</f>
        <v>58</v>
      </c>
      <c r="Y430" s="7" t="e">
        <f t="shared" si="26"/>
        <v>#DIV/0!</v>
      </c>
      <c r="AA430" s="2">
        <f>Datenblatt!$I$5</f>
        <v>73</v>
      </c>
      <c r="AB430">
        <f>Datenblatt!$I$13</f>
        <v>80</v>
      </c>
      <c r="AC430">
        <f>Datenblatt!$I$21</f>
        <v>80</v>
      </c>
      <c r="AD430">
        <f>Datenblatt!$I$29</f>
        <v>71</v>
      </c>
      <c r="AE430">
        <f>Datenblatt!$I$37</f>
        <v>75</v>
      </c>
      <c r="AF430" s="7" t="e">
        <f t="shared" si="27"/>
        <v>#DIV/0!</v>
      </c>
    </row>
    <row r="431" spans="11:32" ht="18.75" x14ac:dyDescent="0.3">
      <c r="K431" s="3" t="e">
        <f>IF(AND($C431=13,Datenblatt!M431&lt;Datenblatt!$S$3),0,IF(AND($C431=14,Datenblatt!M431&lt;Datenblatt!$S$4),0,IF(AND($C431=15,Datenblatt!M431&lt;Datenblatt!$S$5),0,IF(AND($C431=16,Datenblatt!M431&lt;Datenblatt!$S$6),0,IF(AND($C431=12,Datenblatt!M431&lt;Datenblatt!$S$7),0,IF(AND($C431=11,Datenblatt!M431&lt;Datenblatt!$S$8),0,IF(AND($C431=13,Datenblatt!M431&gt;Datenblatt!$R$3),100,IF(AND($C431=14,Datenblatt!M431&gt;Datenblatt!$R$4),100,IF(AND($C431=15,Datenblatt!M431&gt;Datenblatt!$R$5),100,IF(AND($C431=16,Datenblatt!M431&gt;Datenblatt!$R$6),100,IF(AND($C431=12,Datenblatt!M431&gt;Datenblatt!$R$7),100,IF(AND($C431=11,Datenblatt!M431&gt;Datenblatt!$R$8),100,IF(Übersicht!$C431=13,Datenblatt!$B$35*Datenblatt!M431^3+Datenblatt!$C$35*Datenblatt!M431^2+Datenblatt!$D$35*Datenblatt!M431+Datenblatt!$E$35,IF(Übersicht!$C431=14,Datenblatt!$B$36*Datenblatt!M431^3+Datenblatt!$C$36*Datenblatt!M431^2+Datenblatt!$D$36*Datenblatt!M431+Datenblatt!$E$36,IF(Übersicht!$C431=15,Datenblatt!$B$37*Datenblatt!M431^3+Datenblatt!$C$37*Datenblatt!M431^2+Datenblatt!$D$37*Datenblatt!M431+Datenblatt!$E$37,IF(Übersicht!$C431=16,Datenblatt!$B$38*Datenblatt!M431^3+Datenblatt!$C$38*Datenblatt!M431^2+Datenblatt!$D$38*Datenblatt!M431+Datenblatt!$E$38,IF(Übersicht!$C431=12,Datenblatt!$B$39*Datenblatt!M431^3+Datenblatt!$C$39*Datenblatt!M431^2+Datenblatt!$D$39*Datenblatt!M431+Datenblatt!$E$39,IF(Übersicht!$C431=11,Datenblatt!$B$40*Datenblatt!M431^3+Datenblatt!$C$40*Datenblatt!M431^2+Datenblatt!$D$40*Datenblatt!M431+Datenblatt!$E$40,0))))))))))))))))))</f>
        <v>#DIV/0!</v>
      </c>
      <c r="L431" s="3"/>
      <c r="M431" t="e">
        <f>IF(AND(Übersicht!$C431=13,Datenblatt!O431&lt;Datenblatt!$Y$3),0,IF(AND(Übersicht!$C431=14,Datenblatt!O431&lt;Datenblatt!$Y$4),0,IF(AND(Übersicht!$C431=15,Datenblatt!O431&lt;Datenblatt!$Y$5),0,IF(AND(Übersicht!$C431=16,Datenblatt!O431&lt;Datenblatt!$Y$6),0,IF(AND(Übersicht!$C431=12,Datenblatt!O431&lt;Datenblatt!$Y$7),0,IF(AND(Übersicht!$C431=11,Datenblatt!O431&lt;Datenblatt!$Y$8),0,IF(AND($C431=13,Datenblatt!O431&gt;Datenblatt!$X$3),100,IF(AND($C431=14,Datenblatt!O431&gt;Datenblatt!$X$4),100,IF(AND($C431=15,Datenblatt!O431&gt;Datenblatt!$X$5),100,IF(AND($C431=16,Datenblatt!O431&gt;Datenblatt!$X$6),100,IF(AND($C431=12,Datenblatt!O431&gt;Datenblatt!$X$7),100,IF(AND($C431=11,Datenblatt!O431&gt;Datenblatt!$X$8),100,IF(Übersicht!$C431=13,Datenblatt!$B$11*Datenblatt!O431^3+Datenblatt!$C$11*Datenblatt!O431^2+Datenblatt!$D$11*Datenblatt!O431+Datenblatt!$E$11,IF(Übersicht!$C431=14,Datenblatt!$B$12*Datenblatt!O431^3+Datenblatt!$C$12*Datenblatt!O431^2+Datenblatt!$D$12*Datenblatt!O431+Datenblatt!$E$12,IF(Übersicht!$C431=15,Datenblatt!$B$13*Datenblatt!O431^3+Datenblatt!$C$13*Datenblatt!O431^2+Datenblatt!$D$13*Datenblatt!O431+Datenblatt!$E$13,IF(Übersicht!$C431=16,Datenblatt!$B$14*Datenblatt!O431^3+Datenblatt!$C$14*Datenblatt!O431^2+Datenblatt!$D$14*Datenblatt!O431+Datenblatt!$E$14,IF(Übersicht!$C431=12,Datenblatt!$B$15*Datenblatt!O431^3+Datenblatt!$C$15*Datenblatt!O431^2+Datenblatt!$D$15*Datenblatt!O431+Datenblatt!$E$15,IF(Übersicht!$C431=11,Datenblatt!$B$16*Datenblatt!O431^3+Datenblatt!$C$16*Datenblatt!O431^2+Datenblatt!$D$16*Datenblatt!O431+Datenblatt!$E$16,0))))))))))))))))))</f>
        <v>#DIV/0!</v>
      </c>
      <c r="N431">
        <f>IF(AND($C431=13,H431&lt;Datenblatt!$AA$3),0,IF(AND($C431=14,H431&lt;Datenblatt!$AA$4),0,IF(AND($C431=15,H431&lt;Datenblatt!$AA$5),0,IF(AND($C431=16,H431&lt;Datenblatt!$AA$6),0,IF(AND($C431=12,H431&lt;Datenblatt!$AA$7),0,IF(AND($C431=11,H431&lt;Datenblatt!$AA$8),0,IF(AND($C431=13,H431&gt;Datenblatt!$Z$3),100,IF(AND($C431=14,H431&gt;Datenblatt!$Z$4),100,IF(AND($C431=15,H431&gt;Datenblatt!$Z$5),100,IF(AND($C431=16,H431&gt;Datenblatt!$Z$6),100,IF(AND($C431=12,H431&gt;Datenblatt!$Z$7),100,IF(AND($C431=11,H431&gt;Datenblatt!$Z$8),100,IF($C431=13,(Datenblatt!$B$19*Übersicht!H431^3)+(Datenblatt!$C$19*Übersicht!H431^2)+(Datenblatt!$D$19*Übersicht!H431)+Datenblatt!$E$19,IF($C431=14,(Datenblatt!$B$20*Übersicht!H431^3)+(Datenblatt!$C$20*Übersicht!H431^2)+(Datenblatt!$D$20*Übersicht!H431)+Datenblatt!$E$20,IF($C431=15,(Datenblatt!$B$21*Übersicht!H431^3)+(Datenblatt!$C$21*Übersicht!H431^2)+(Datenblatt!$D$21*Übersicht!H431)+Datenblatt!$E$21,IF($C431=16,(Datenblatt!$B$22*Übersicht!H431^3)+(Datenblatt!$C$22*Übersicht!H431^2)+(Datenblatt!$D$22*Übersicht!H431)+Datenblatt!$E$22,IF($C431=12,(Datenblatt!$B$23*Übersicht!H431^3)+(Datenblatt!$C$23*Übersicht!H431^2)+(Datenblatt!$D$23*Übersicht!H431)+Datenblatt!$E$23,IF($C431=11,(Datenblatt!$B$24*Übersicht!H431^3)+(Datenblatt!$C$24*Übersicht!H431^2)+(Datenblatt!$D$24*Übersicht!H431)+Datenblatt!$E$24,0))))))))))))))))))</f>
        <v>0</v>
      </c>
      <c r="O431">
        <f>IF(AND(I431="",C431=11),Datenblatt!$I$26,IF(AND(I431="",C431=12),Datenblatt!$I$26,IF(AND(I431="",C431=16),Datenblatt!$I$27,IF(AND(I431="",C431=15),Datenblatt!$I$26,IF(AND(I431="",C431=14),Datenblatt!$I$26,IF(AND(I431="",C431=13),Datenblatt!$I$26,IF(AND($C431=13,I431&gt;Datenblatt!$AC$3),0,IF(AND($C431=14,I431&gt;Datenblatt!$AC$4),0,IF(AND($C431=15,I431&gt;Datenblatt!$AC$5),0,IF(AND($C431=16,I431&gt;Datenblatt!$AC$6),0,IF(AND($C431=12,I431&gt;Datenblatt!$AC$7),0,IF(AND($C431=11,I431&gt;Datenblatt!$AC$8),0,IF(AND($C431=13,I431&lt;Datenblatt!$AB$3),100,IF(AND($C431=14,I431&lt;Datenblatt!$AB$4),100,IF(AND($C431=15,I431&lt;Datenblatt!$AB$5),100,IF(AND($C431=16,I431&lt;Datenblatt!$AB$6),100,IF(AND($C431=12,I431&lt;Datenblatt!$AB$7),100,IF(AND($C431=11,I431&lt;Datenblatt!$AB$8),100,IF($C431=13,(Datenblatt!$B$27*Übersicht!I431^3)+(Datenblatt!$C$27*Übersicht!I431^2)+(Datenblatt!$D$27*Übersicht!I431)+Datenblatt!$E$27,IF($C431=14,(Datenblatt!$B$28*Übersicht!I431^3)+(Datenblatt!$C$28*Übersicht!I431^2)+(Datenblatt!$D$28*Übersicht!I431)+Datenblatt!$E$28,IF($C431=15,(Datenblatt!$B$29*Übersicht!I431^3)+(Datenblatt!$C$29*Übersicht!I431^2)+(Datenblatt!$D$29*Übersicht!I431)+Datenblatt!$E$29,IF($C431=16,(Datenblatt!$B$30*Übersicht!I431^3)+(Datenblatt!$C$30*Übersicht!I431^2)+(Datenblatt!$D$30*Übersicht!I431)+Datenblatt!$E$30,IF($C431=12,(Datenblatt!$B$31*Übersicht!I431^3)+(Datenblatt!$C$31*Übersicht!I431^2)+(Datenblatt!$D$31*Übersicht!I431)+Datenblatt!$E$31,IF($C431=11,(Datenblatt!$B$32*Übersicht!I431^3)+(Datenblatt!$C$32*Übersicht!I431^2)+(Datenblatt!$D$32*Übersicht!I431)+Datenblatt!$E$32,0))))))))))))))))))))))))</f>
        <v>0</v>
      </c>
      <c r="P431">
        <f>IF(AND(I431="",C431=11),Datenblatt!$I$29,IF(AND(I431="",C431=12),Datenblatt!$I$29,IF(AND(I431="",C431=16),Datenblatt!$I$29,IF(AND(I431="",C431=15),Datenblatt!$I$29,IF(AND(I431="",C431=14),Datenblatt!$I$29,IF(AND(I431="",C431=13),Datenblatt!$I$29,IF(AND($C431=13,I431&gt;Datenblatt!$AC$3),0,IF(AND($C431=14,I431&gt;Datenblatt!$AC$4),0,IF(AND($C431=15,I431&gt;Datenblatt!$AC$5),0,IF(AND($C431=16,I431&gt;Datenblatt!$AC$6),0,IF(AND($C431=12,I431&gt;Datenblatt!$AC$7),0,IF(AND($C431=11,I431&gt;Datenblatt!$AC$8),0,IF(AND($C431=13,I431&lt;Datenblatt!$AB$3),100,IF(AND($C431=14,I431&lt;Datenblatt!$AB$4),100,IF(AND($C431=15,I431&lt;Datenblatt!$AB$5),100,IF(AND($C431=16,I431&lt;Datenblatt!$AB$6),100,IF(AND($C431=12,I431&lt;Datenblatt!$AB$7),100,IF(AND($C431=11,I431&lt;Datenblatt!$AB$8),100,IF($C431=13,(Datenblatt!$B$27*Übersicht!I431^3)+(Datenblatt!$C$27*Übersicht!I431^2)+(Datenblatt!$D$27*Übersicht!I431)+Datenblatt!$E$27,IF($C431=14,(Datenblatt!$B$28*Übersicht!I431^3)+(Datenblatt!$C$28*Übersicht!I431^2)+(Datenblatt!$D$28*Übersicht!I431)+Datenblatt!$E$28,IF($C431=15,(Datenblatt!$B$29*Übersicht!I431^3)+(Datenblatt!$C$29*Übersicht!I431^2)+(Datenblatt!$D$29*Übersicht!I431)+Datenblatt!$E$29,IF($C431=16,(Datenblatt!$B$30*Übersicht!I431^3)+(Datenblatt!$C$30*Übersicht!I431^2)+(Datenblatt!$D$30*Übersicht!I431)+Datenblatt!$E$30,IF($C431=12,(Datenblatt!$B$31*Übersicht!I431^3)+(Datenblatt!$C$31*Übersicht!I431^2)+(Datenblatt!$D$31*Übersicht!I431)+Datenblatt!$E$31,IF($C431=11,(Datenblatt!$B$32*Übersicht!I431^3)+(Datenblatt!$C$32*Übersicht!I431^2)+(Datenblatt!$D$32*Übersicht!I431)+Datenblatt!$E$32,0))))))))))))))))))))))))</f>
        <v>0</v>
      </c>
      <c r="Q431" s="2" t="e">
        <f t="shared" si="24"/>
        <v>#DIV/0!</v>
      </c>
      <c r="R431" s="2" t="e">
        <f t="shared" si="25"/>
        <v>#DIV/0!</v>
      </c>
      <c r="T431" s="2"/>
      <c r="U431" s="2">
        <f>Datenblatt!$I$10</f>
        <v>63</v>
      </c>
      <c r="V431" s="2">
        <f>Datenblatt!$I$18</f>
        <v>62</v>
      </c>
      <c r="W431" s="2">
        <f>Datenblatt!$I$26</f>
        <v>56</v>
      </c>
      <c r="X431" s="2">
        <f>Datenblatt!$I$34</f>
        <v>58</v>
      </c>
      <c r="Y431" s="7" t="e">
        <f t="shared" si="26"/>
        <v>#DIV/0!</v>
      </c>
      <c r="AA431" s="2">
        <f>Datenblatt!$I$5</f>
        <v>73</v>
      </c>
      <c r="AB431">
        <f>Datenblatt!$I$13</f>
        <v>80</v>
      </c>
      <c r="AC431">
        <f>Datenblatt!$I$21</f>
        <v>80</v>
      </c>
      <c r="AD431">
        <f>Datenblatt!$I$29</f>
        <v>71</v>
      </c>
      <c r="AE431">
        <f>Datenblatt!$I$37</f>
        <v>75</v>
      </c>
      <c r="AF431" s="7" t="e">
        <f t="shared" si="27"/>
        <v>#DIV/0!</v>
      </c>
    </row>
    <row r="432" spans="11:32" ht="18.75" x14ac:dyDescent="0.3">
      <c r="K432" s="3" t="e">
        <f>IF(AND($C432=13,Datenblatt!M432&lt;Datenblatt!$S$3),0,IF(AND($C432=14,Datenblatt!M432&lt;Datenblatt!$S$4),0,IF(AND($C432=15,Datenblatt!M432&lt;Datenblatt!$S$5),0,IF(AND($C432=16,Datenblatt!M432&lt;Datenblatt!$S$6),0,IF(AND($C432=12,Datenblatt!M432&lt;Datenblatt!$S$7),0,IF(AND($C432=11,Datenblatt!M432&lt;Datenblatt!$S$8),0,IF(AND($C432=13,Datenblatt!M432&gt;Datenblatt!$R$3),100,IF(AND($C432=14,Datenblatt!M432&gt;Datenblatt!$R$4),100,IF(AND($C432=15,Datenblatt!M432&gt;Datenblatt!$R$5),100,IF(AND($C432=16,Datenblatt!M432&gt;Datenblatt!$R$6),100,IF(AND($C432=12,Datenblatt!M432&gt;Datenblatt!$R$7),100,IF(AND($C432=11,Datenblatt!M432&gt;Datenblatt!$R$8),100,IF(Übersicht!$C432=13,Datenblatt!$B$35*Datenblatt!M432^3+Datenblatt!$C$35*Datenblatt!M432^2+Datenblatt!$D$35*Datenblatt!M432+Datenblatt!$E$35,IF(Übersicht!$C432=14,Datenblatt!$B$36*Datenblatt!M432^3+Datenblatt!$C$36*Datenblatt!M432^2+Datenblatt!$D$36*Datenblatt!M432+Datenblatt!$E$36,IF(Übersicht!$C432=15,Datenblatt!$B$37*Datenblatt!M432^3+Datenblatt!$C$37*Datenblatt!M432^2+Datenblatt!$D$37*Datenblatt!M432+Datenblatt!$E$37,IF(Übersicht!$C432=16,Datenblatt!$B$38*Datenblatt!M432^3+Datenblatt!$C$38*Datenblatt!M432^2+Datenblatt!$D$38*Datenblatt!M432+Datenblatt!$E$38,IF(Übersicht!$C432=12,Datenblatt!$B$39*Datenblatt!M432^3+Datenblatt!$C$39*Datenblatt!M432^2+Datenblatt!$D$39*Datenblatt!M432+Datenblatt!$E$39,IF(Übersicht!$C432=11,Datenblatt!$B$40*Datenblatt!M432^3+Datenblatt!$C$40*Datenblatt!M432^2+Datenblatt!$D$40*Datenblatt!M432+Datenblatt!$E$40,0))))))))))))))))))</f>
        <v>#DIV/0!</v>
      </c>
      <c r="L432" s="3"/>
      <c r="M432" t="e">
        <f>IF(AND(Übersicht!$C432=13,Datenblatt!O432&lt;Datenblatt!$Y$3),0,IF(AND(Übersicht!$C432=14,Datenblatt!O432&lt;Datenblatt!$Y$4),0,IF(AND(Übersicht!$C432=15,Datenblatt!O432&lt;Datenblatt!$Y$5),0,IF(AND(Übersicht!$C432=16,Datenblatt!O432&lt;Datenblatt!$Y$6),0,IF(AND(Übersicht!$C432=12,Datenblatt!O432&lt;Datenblatt!$Y$7),0,IF(AND(Übersicht!$C432=11,Datenblatt!O432&lt;Datenblatt!$Y$8),0,IF(AND($C432=13,Datenblatt!O432&gt;Datenblatt!$X$3),100,IF(AND($C432=14,Datenblatt!O432&gt;Datenblatt!$X$4),100,IF(AND($C432=15,Datenblatt!O432&gt;Datenblatt!$X$5),100,IF(AND($C432=16,Datenblatt!O432&gt;Datenblatt!$X$6),100,IF(AND($C432=12,Datenblatt!O432&gt;Datenblatt!$X$7),100,IF(AND($C432=11,Datenblatt!O432&gt;Datenblatt!$X$8),100,IF(Übersicht!$C432=13,Datenblatt!$B$11*Datenblatt!O432^3+Datenblatt!$C$11*Datenblatt!O432^2+Datenblatt!$D$11*Datenblatt!O432+Datenblatt!$E$11,IF(Übersicht!$C432=14,Datenblatt!$B$12*Datenblatt!O432^3+Datenblatt!$C$12*Datenblatt!O432^2+Datenblatt!$D$12*Datenblatt!O432+Datenblatt!$E$12,IF(Übersicht!$C432=15,Datenblatt!$B$13*Datenblatt!O432^3+Datenblatt!$C$13*Datenblatt!O432^2+Datenblatt!$D$13*Datenblatt!O432+Datenblatt!$E$13,IF(Übersicht!$C432=16,Datenblatt!$B$14*Datenblatt!O432^3+Datenblatt!$C$14*Datenblatt!O432^2+Datenblatt!$D$14*Datenblatt!O432+Datenblatt!$E$14,IF(Übersicht!$C432=12,Datenblatt!$B$15*Datenblatt!O432^3+Datenblatt!$C$15*Datenblatt!O432^2+Datenblatt!$D$15*Datenblatt!O432+Datenblatt!$E$15,IF(Übersicht!$C432=11,Datenblatt!$B$16*Datenblatt!O432^3+Datenblatt!$C$16*Datenblatt!O432^2+Datenblatt!$D$16*Datenblatt!O432+Datenblatt!$E$16,0))))))))))))))))))</f>
        <v>#DIV/0!</v>
      </c>
      <c r="N432">
        <f>IF(AND($C432=13,H432&lt;Datenblatt!$AA$3),0,IF(AND($C432=14,H432&lt;Datenblatt!$AA$4),0,IF(AND($C432=15,H432&lt;Datenblatt!$AA$5),0,IF(AND($C432=16,H432&lt;Datenblatt!$AA$6),0,IF(AND($C432=12,H432&lt;Datenblatt!$AA$7),0,IF(AND($C432=11,H432&lt;Datenblatt!$AA$8),0,IF(AND($C432=13,H432&gt;Datenblatt!$Z$3),100,IF(AND($C432=14,H432&gt;Datenblatt!$Z$4),100,IF(AND($C432=15,H432&gt;Datenblatt!$Z$5),100,IF(AND($C432=16,H432&gt;Datenblatt!$Z$6),100,IF(AND($C432=12,H432&gt;Datenblatt!$Z$7),100,IF(AND($C432=11,H432&gt;Datenblatt!$Z$8),100,IF($C432=13,(Datenblatt!$B$19*Übersicht!H432^3)+(Datenblatt!$C$19*Übersicht!H432^2)+(Datenblatt!$D$19*Übersicht!H432)+Datenblatt!$E$19,IF($C432=14,(Datenblatt!$B$20*Übersicht!H432^3)+(Datenblatt!$C$20*Übersicht!H432^2)+(Datenblatt!$D$20*Übersicht!H432)+Datenblatt!$E$20,IF($C432=15,(Datenblatt!$B$21*Übersicht!H432^3)+(Datenblatt!$C$21*Übersicht!H432^2)+(Datenblatt!$D$21*Übersicht!H432)+Datenblatt!$E$21,IF($C432=16,(Datenblatt!$B$22*Übersicht!H432^3)+(Datenblatt!$C$22*Übersicht!H432^2)+(Datenblatt!$D$22*Übersicht!H432)+Datenblatt!$E$22,IF($C432=12,(Datenblatt!$B$23*Übersicht!H432^3)+(Datenblatt!$C$23*Übersicht!H432^2)+(Datenblatt!$D$23*Übersicht!H432)+Datenblatt!$E$23,IF($C432=11,(Datenblatt!$B$24*Übersicht!H432^3)+(Datenblatt!$C$24*Übersicht!H432^2)+(Datenblatt!$D$24*Übersicht!H432)+Datenblatt!$E$24,0))))))))))))))))))</f>
        <v>0</v>
      </c>
      <c r="O432">
        <f>IF(AND(I432="",C432=11),Datenblatt!$I$26,IF(AND(I432="",C432=12),Datenblatt!$I$26,IF(AND(I432="",C432=16),Datenblatt!$I$27,IF(AND(I432="",C432=15),Datenblatt!$I$26,IF(AND(I432="",C432=14),Datenblatt!$I$26,IF(AND(I432="",C432=13),Datenblatt!$I$26,IF(AND($C432=13,I432&gt;Datenblatt!$AC$3),0,IF(AND($C432=14,I432&gt;Datenblatt!$AC$4),0,IF(AND($C432=15,I432&gt;Datenblatt!$AC$5),0,IF(AND($C432=16,I432&gt;Datenblatt!$AC$6),0,IF(AND($C432=12,I432&gt;Datenblatt!$AC$7),0,IF(AND($C432=11,I432&gt;Datenblatt!$AC$8),0,IF(AND($C432=13,I432&lt;Datenblatt!$AB$3),100,IF(AND($C432=14,I432&lt;Datenblatt!$AB$4),100,IF(AND($C432=15,I432&lt;Datenblatt!$AB$5),100,IF(AND($C432=16,I432&lt;Datenblatt!$AB$6),100,IF(AND($C432=12,I432&lt;Datenblatt!$AB$7),100,IF(AND($C432=11,I432&lt;Datenblatt!$AB$8),100,IF($C432=13,(Datenblatt!$B$27*Übersicht!I432^3)+(Datenblatt!$C$27*Übersicht!I432^2)+(Datenblatt!$D$27*Übersicht!I432)+Datenblatt!$E$27,IF($C432=14,(Datenblatt!$B$28*Übersicht!I432^3)+(Datenblatt!$C$28*Übersicht!I432^2)+(Datenblatt!$D$28*Übersicht!I432)+Datenblatt!$E$28,IF($C432=15,(Datenblatt!$B$29*Übersicht!I432^3)+(Datenblatt!$C$29*Übersicht!I432^2)+(Datenblatt!$D$29*Übersicht!I432)+Datenblatt!$E$29,IF($C432=16,(Datenblatt!$B$30*Übersicht!I432^3)+(Datenblatt!$C$30*Übersicht!I432^2)+(Datenblatt!$D$30*Übersicht!I432)+Datenblatt!$E$30,IF($C432=12,(Datenblatt!$B$31*Übersicht!I432^3)+(Datenblatt!$C$31*Übersicht!I432^2)+(Datenblatt!$D$31*Übersicht!I432)+Datenblatt!$E$31,IF($C432=11,(Datenblatt!$B$32*Übersicht!I432^3)+(Datenblatt!$C$32*Übersicht!I432^2)+(Datenblatt!$D$32*Übersicht!I432)+Datenblatt!$E$32,0))))))))))))))))))))))))</f>
        <v>0</v>
      </c>
      <c r="P432">
        <f>IF(AND(I432="",C432=11),Datenblatt!$I$29,IF(AND(I432="",C432=12),Datenblatt!$I$29,IF(AND(I432="",C432=16),Datenblatt!$I$29,IF(AND(I432="",C432=15),Datenblatt!$I$29,IF(AND(I432="",C432=14),Datenblatt!$I$29,IF(AND(I432="",C432=13),Datenblatt!$I$29,IF(AND($C432=13,I432&gt;Datenblatt!$AC$3),0,IF(AND($C432=14,I432&gt;Datenblatt!$AC$4),0,IF(AND($C432=15,I432&gt;Datenblatt!$AC$5),0,IF(AND($C432=16,I432&gt;Datenblatt!$AC$6),0,IF(AND($C432=12,I432&gt;Datenblatt!$AC$7),0,IF(AND($C432=11,I432&gt;Datenblatt!$AC$8),0,IF(AND($C432=13,I432&lt;Datenblatt!$AB$3),100,IF(AND($C432=14,I432&lt;Datenblatt!$AB$4),100,IF(AND($C432=15,I432&lt;Datenblatt!$AB$5),100,IF(AND($C432=16,I432&lt;Datenblatt!$AB$6),100,IF(AND($C432=12,I432&lt;Datenblatt!$AB$7),100,IF(AND($C432=11,I432&lt;Datenblatt!$AB$8),100,IF($C432=13,(Datenblatt!$B$27*Übersicht!I432^3)+(Datenblatt!$C$27*Übersicht!I432^2)+(Datenblatt!$D$27*Übersicht!I432)+Datenblatt!$E$27,IF($C432=14,(Datenblatt!$B$28*Übersicht!I432^3)+(Datenblatt!$C$28*Übersicht!I432^2)+(Datenblatt!$D$28*Übersicht!I432)+Datenblatt!$E$28,IF($C432=15,(Datenblatt!$B$29*Übersicht!I432^3)+(Datenblatt!$C$29*Übersicht!I432^2)+(Datenblatt!$D$29*Übersicht!I432)+Datenblatt!$E$29,IF($C432=16,(Datenblatt!$B$30*Übersicht!I432^3)+(Datenblatt!$C$30*Übersicht!I432^2)+(Datenblatt!$D$30*Übersicht!I432)+Datenblatt!$E$30,IF($C432=12,(Datenblatt!$B$31*Übersicht!I432^3)+(Datenblatt!$C$31*Übersicht!I432^2)+(Datenblatt!$D$31*Übersicht!I432)+Datenblatt!$E$31,IF($C432=11,(Datenblatt!$B$32*Übersicht!I432^3)+(Datenblatt!$C$32*Übersicht!I432^2)+(Datenblatt!$D$32*Übersicht!I432)+Datenblatt!$E$32,0))))))))))))))))))))))))</f>
        <v>0</v>
      </c>
      <c r="Q432" s="2" t="e">
        <f t="shared" si="24"/>
        <v>#DIV/0!</v>
      </c>
      <c r="R432" s="2" t="e">
        <f t="shared" si="25"/>
        <v>#DIV/0!</v>
      </c>
      <c r="T432" s="2"/>
      <c r="U432" s="2">
        <f>Datenblatt!$I$10</f>
        <v>63</v>
      </c>
      <c r="V432" s="2">
        <f>Datenblatt!$I$18</f>
        <v>62</v>
      </c>
      <c r="W432" s="2">
        <f>Datenblatt!$I$26</f>
        <v>56</v>
      </c>
      <c r="X432" s="2">
        <f>Datenblatt!$I$34</f>
        <v>58</v>
      </c>
      <c r="Y432" s="7" t="e">
        <f t="shared" si="26"/>
        <v>#DIV/0!</v>
      </c>
      <c r="AA432" s="2">
        <f>Datenblatt!$I$5</f>
        <v>73</v>
      </c>
      <c r="AB432">
        <f>Datenblatt!$I$13</f>
        <v>80</v>
      </c>
      <c r="AC432">
        <f>Datenblatt!$I$21</f>
        <v>80</v>
      </c>
      <c r="AD432">
        <f>Datenblatt!$I$29</f>
        <v>71</v>
      </c>
      <c r="AE432">
        <f>Datenblatt!$I$37</f>
        <v>75</v>
      </c>
      <c r="AF432" s="7" t="e">
        <f t="shared" si="27"/>
        <v>#DIV/0!</v>
      </c>
    </row>
    <row r="433" spans="11:32" ht="18.75" x14ac:dyDescent="0.3">
      <c r="K433" s="3" t="e">
        <f>IF(AND($C433=13,Datenblatt!M433&lt;Datenblatt!$S$3),0,IF(AND($C433=14,Datenblatt!M433&lt;Datenblatt!$S$4),0,IF(AND($C433=15,Datenblatt!M433&lt;Datenblatt!$S$5),0,IF(AND($C433=16,Datenblatt!M433&lt;Datenblatt!$S$6),0,IF(AND($C433=12,Datenblatt!M433&lt;Datenblatt!$S$7),0,IF(AND($C433=11,Datenblatt!M433&lt;Datenblatt!$S$8),0,IF(AND($C433=13,Datenblatt!M433&gt;Datenblatt!$R$3),100,IF(AND($C433=14,Datenblatt!M433&gt;Datenblatt!$R$4),100,IF(AND($C433=15,Datenblatt!M433&gt;Datenblatt!$R$5),100,IF(AND($C433=16,Datenblatt!M433&gt;Datenblatt!$R$6),100,IF(AND($C433=12,Datenblatt!M433&gt;Datenblatt!$R$7),100,IF(AND($C433=11,Datenblatt!M433&gt;Datenblatt!$R$8),100,IF(Übersicht!$C433=13,Datenblatt!$B$35*Datenblatt!M433^3+Datenblatt!$C$35*Datenblatt!M433^2+Datenblatt!$D$35*Datenblatt!M433+Datenblatt!$E$35,IF(Übersicht!$C433=14,Datenblatt!$B$36*Datenblatt!M433^3+Datenblatt!$C$36*Datenblatt!M433^2+Datenblatt!$D$36*Datenblatt!M433+Datenblatt!$E$36,IF(Übersicht!$C433=15,Datenblatt!$B$37*Datenblatt!M433^3+Datenblatt!$C$37*Datenblatt!M433^2+Datenblatt!$D$37*Datenblatt!M433+Datenblatt!$E$37,IF(Übersicht!$C433=16,Datenblatt!$B$38*Datenblatt!M433^3+Datenblatt!$C$38*Datenblatt!M433^2+Datenblatt!$D$38*Datenblatt!M433+Datenblatt!$E$38,IF(Übersicht!$C433=12,Datenblatt!$B$39*Datenblatt!M433^3+Datenblatt!$C$39*Datenblatt!M433^2+Datenblatt!$D$39*Datenblatt!M433+Datenblatt!$E$39,IF(Übersicht!$C433=11,Datenblatt!$B$40*Datenblatt!M433^3+Datenblatt!$C$40*Datenblatt!M433^2+Datenblatt!$D$40*Datenblatt!M433+Datenblatt!$E$40,0))))))))))))))))))</f>
        <v>#DIV/0!</v>
      </c>
      <c r="L433" s="3"/>
      <c r="M433" t="e">
        <f>IF(AND(Übersicht!$C433=13,Datenblatt!O433&lt;Datenblatt!$Y$3),0,IF(AND(Übersicht!$C433=14,Datenblatt!O433&lt;Datenblatt!$Y$4),0,IF(AND(Übersicht!$C433=15,Datenblatt!O433&lt;Datenblatt!$Y$5),0,IF(AND(Übersicht!$C433=16,Datenblatt!O433&lt;Datenblatt!$Y$6),0,IF(AND(Übersicht!$C433=12,Datenblatt!O433&lt;Datenblatt!$Y$7),0,IF(AND(Übersicht!$C433=11,Datenblatt!O433&lt;Datenblatt!$Y$8),0,IF(AND($C433=13,Datenblatt!O433&gt;Datenblatt!$X$3),100,IF(AND($C433=14,Datenblatt!O433&gt;Datenblatt!$X$4),100,IF(AND($C433=15,Datenblatt!O433&gt;Datenblatt!$X$5),100,IF(AND($C433=16,Datenblatt!O433&gt;Datenblatt!$X$6),100,IF(AND($C433=12,Datenblatt!O433&gt;Datenblatt!$X$7),100,IF(AND($C433=11,Datenblatt!O433&gt;Datenblatt!$X$8),100,IF(Übersicht!$C433=13,Datenblatt!$B$11*Datenblatt!O433^3+Datenblatt!$C$11*Datenblatt!O433^2+Datenblatt!$D$11*Datenblatt!O433+Datenblatt!$E$11,IF(Übersicht!$C433=14,Datenblatt!$B$12*Datenblatt!O433^3+Datenblatt!$C$12*Datenblatt!O433^2+Datenblatt!$D$12*Datenblatt!O433+Datenblatt!$E$12,IF(Übersicht!$C433=15,Datenblatt!$B$13*Datenblatt!O433^3+Datenblatt!$C$13*Datenblatt!O433^2+Datenblatt!$D$13*Datenblatt!O433+Datenblatt!$E$13,IF(Übersicht!$C433=16,Datenblatt!$B$14*Datenblatt!O433^3+Datenblatt!$C$14*Datenblatt!O433^2+Datenblatt!$D$14*Datenblatt!O433+Datenblatt!$E$14,IF(Übersicht!$C433=12,Datenblatt!$B$15*Datenblatt!O433^3+Datenblatt!$C$15*Datenblatt!O433^2+Datenblatt!$D$15*Datenblatt!O433+Datenblatt!$E$15,IF(Übersicht!$C433=11,Datenblatt!$B$16*Datenblatt!O433^3+Datenblatt!$C$16*Datenblatt!O433^2+Datenblatt!$D$16*Datenblatt!O433+Datenblatt!$E$16,0))))))))))))))))))</f>
        <v>#DIV/0!</v>
      </c>
      <c r="N433">
        <f>IF(AND($C433=13,H433&lt;Datenblatt!$AA$3),0,IF(AND($C433=14,H433&lt;Datenblatt!$AA$4),0,IF(AND($C433=15,H433&lt;Datenblatt!$AA$5),0,IF(AND($C433=16,H433&lt;Datenblatt!$AA$6),0,IF(AND($C433=12,H433&lt;Datenblatt!$AA$7),0,IF(AND($C433=11,H433&lt;Datenblatt!$AA$8),0,IF(AND($C433=13,H433&gt;Datenblatt!$Z$3),100,IF(AND($C433=14,H433&gt;Datenblatt!$Z$4),100,IF(AND($C433=15,H433&gt;Datenblatt!$Z$5),100,IF(AND($C433=16,H433&gt;Datenblatt!$Z$6),100,IF(AND($C433=12,H433&gt;Datenblatt!$Z$7),100,IF(AND($C433=11,H433&gt;Datenblatt!$Z$8),100,IF($C433=13,(Datenblatt!$B$19*Übersicht!H433^3)+(Datenblatt!$C$19*Übersicht!H433^2)+(Datenblatt!$D$19*Übersicht!H433)+Datenblatt!$E$19,IF($C433=14,(Datenblatt!$B$20*Übersicht!H433^3)+(Datenblatt!$C$20*Übersicht!H433^2)+(Datenblatt!$D$20*Übersicht!H433)+Datenblatt!$E$20,IF($C433=15,(Datenblatt!$B$21*Übersicht!H433^3)+(Datenblatt!$C$21*Übersicht!H433^2)+(Datenblatt!$D$21*Übersicht!H433)+Datenblatt!$E$21,IF($C433=16,(Datenblatt!$B$22*Übersicht!H433^3)+(Datenblatt!$C$22*Übersicht!H433^2)+(Datenblatt!$D$22*Übersicht!H433)+Datenblatt!$E$22,IF($C433=12,(Datenblatt!$B$23*Übersicht!H433^3)+(Datenblatt!$C$23*Übersicht!H433^2)+(Datenblatt!$D$23*Übersicht!H433)+Datenblatt!$E$23,IF($C433=11,(Datenblatt!$B$24*Übersicht!H433^3)+(Datenblatt!$C$24*Übersicht!H433^2)+(Datenblatt!$D$24*Übersicht!H433)+Datenblatt!$E$24,0))))))))))))))))))</f>
        <v>0</v>
      </c>
      <c r="O433">
        <f>IF(AND(I433="",C433=11),Datenblatt!$I$26,IF(AND(I433="",C433=12),Datenblatt!$I$26,IF(AND(I433="",C433=16),Datenblatt!$I$27,IF(AND(I433="",C433=15),Datenblatt!$I$26,IF(AND(I433="",C433=14),Datenblatt!$I$26,IF(AND(I433="",C433=13),Datenblatt!$I$26,IF(AND($C433=13,I433&gt;Datenblatt!$AC$3),0,IF(AND($C433=14,I433&gt;Datenblatt!$AC$4),0,IF(AND($C433=15,I433&gt;Datenblatt!$AC$5),0,IF(AND($C433=16,I433&gt;Datenblatt!$AC$6),0,IF(AND($C433=12,I433&gt;Datenblatt!$AC$7),0,IF(AND($C433=11,I433&gt;Datenblatt!$AC$8),0,IF(AND($C433=13,I433&lt;Datenblatt!$AB$3),100,IF(AND($C433=14,I433&lt;Datenblatt!$AB$4),100,IF(AND($C433=15,I433&lt;Datenblatt!$AB$5),100,IF(AND($C433=16,I433&lt;Datenblatt!$AB$6),100,IF(AND($C433=12,I433&lt;Datenblatt!$AB$7),100,IF(AND($C433=11,I433&lt;Datenblatt!$AB$8),100,IF($C433=13,(Datenblatt!$B$27*Übersicht!I433^3)+(Datenblatt!$C$27*Übersicht!I433^2)+(Datenblatt!$D$27*Übersicht!I433)+Datenblatt!$E$27,IF($C433=14,(Datenblatt!$B$28*Übersicht!I433^3)+(Datenblatt!$C$28*Übersicht!I433^2)+(Datenblatt!$D$28*Übersicht!I433)+Datenblatt!$E$28,IF($C433=15,(Datenblatt!$B$29*Übersicht!I433^3)+(Datenblatt!$C$29*Übersicht!I433^2)+(Datenblatt!$D$29*Übersicht!I433)+Datenblatt!$E$29,IF($C433=16,(Datenblatt!$B$30*Übersicht!I433^3)+(Datenblatt!$C$30*Übersicht!I433^2)+(Datenblatt!$D$30*Übersicht!I433)+Datenblatt!$E$30,IF($C433=12,(Datenblatt!$B$31*Übersicht!I433^3)+(Datenblatt!$C$31*Übersicht!I433^2)+(Datenblatt!$D$31*Übersicht!I433)+Datenblatt!$E$31,IF($C433=11,(Datenblatt!$B$32*Übersicht!I433^3)+(Datenblatt!$C$32*Übersicht!I433^2)+(Datenblatt!$D$32*Übersicht!I433)+Datenblatt!$E$32,0))))))))))))))))))))))))</f>
        <v>0</v>
      </c>
      <c r="P433">
        <f>IF(AND(I433="",C433=11),Datenblatt!$I$29,IF(AND(I433="",C433=12),Datenblatt!$I$29,IF(AND(I433="",C433=16),Datenblatt!$I$29,IF(AND(I433="",C433=15),Datenblatt!$I$29,IF(AND(I433="",C433=14),Datenblatt!$I$29,IF(AND(I433="",C433=13),Datenblatt!$I$29,IF(AND($C433=13,I433&gt;Datenblatt!$AC$3),0,IF(AND($C433=14,I433&gt;Datenblatt!$AC$4),0,IF(AND($C433=15,I433&gt;Datenblatt!$AC$5),0,IF(AND($C433=16,I433&gt;Datenblatt!$AC$6),0,IF(AND($C433=12,I433&gt;Datenblatt!$AC$7),0,IF(AND($C433=11,I433&gt;Datenblatt!$AC$8),0,IF(AND($C433=13,I433&lt;Datenblatt!$AB$3),100,IF(AND($C433=14,I433&lt;Datenblatt!$AB$4),100,IF(AND($C433=15,I433&lt;Datenblatt!$AB$5),100,IF(AND($C433=16,I433&lt;Datenblatt!$AB$6),100,IF(AND($C433=12,I433&lt;Datenblatt!$AB$7),100,IF(AND($C433=11,I433&lt;Datenblatt!$AB$8),100,IF($C433=13,(Datenblatt!$B$27*Übersicht!I433^3)+(Datenblatt!$C$27*Übersicht!I433^2)+(Datenblatt!$D$27*Übersicht!I433)+Datenblatt!$E$27,IF($C433=14,(Datenblatt!$B$28*Übersicht!I433^3)+(Datenblatt!$C$28*Übersicht!I433^2)+(Datenblatt!$D$28*Übersicht!I433)+Datenblatt!$E$28,IF($C433=15,(Datenblatt!$B$29*Übersicht!I433^3)+(Datenblatt!$C$29*Übersicht!I433^2)+(Datenblatt!$D$29*Übersicht!I433)+Datenblatt!$E$29,IF($C433=16,(Datenblatt!$B$30*Übersicht!I433^3)+(Datenblatt!$C$30*Übersicht!I433^2)+(Datenblatt!$D$30*Übersicht!I433)+Datenblatt!$E$30,IF($C433=12,(Datenblatt!$B$31*Übersicht!I433^3)+(Datenblatt!$C$31*Übersicht!I433^2)+(Datenblatt!$D$31*Übersicht!I433)+Datenblatt!$E$31,IF($C433=11,(Datenblatt!$B$32*Übersicht!I433^3)+(Datenblatt!$C$32*Übersicht!I433^2)+(Datenblatt!$D$32*Übersicht!I433)+Datenblatt!$E$32,0))))))))))))))))))))))))</f>
        <v>0</v>
      </c>
      <c r="Q433" s="2" t="e">
        <f t="shared" si="24"/>
        <v>#DIV/0!</v>
      </c>
      <c r="R433" s="2" t="e">
        <f t="shared" si="25"/>
        <v>#DIV/0!</v>
      </c>
      <c r="T433" s="2"/>
      <c r="U433" s="2">
        <f>Datenblatt!$I$10</f>
        <v>63</v>
      </c>
      <c r="V433" s="2">
        <f>Datenblatt!$I$18</f>
        <v>62</v>
      </c>
      <c r="W433" s="2">
        <f>Datenblatt!$I$26</f>
        <v>56</v>
      </c>
      <c r="X433" s="2">
        <f>Datenblatt!$I$34</f>
        <v>58</v>
      </c>
      <c r="Y433" s="7" t="e">
        <f t="shared" si="26"/>
        <v>#DIV/0!</v>
      </c>
      <c r="AA433" s="2">
        <f>Datenblatt!$I$5</f>
        <v>73</v>
      </c>
      <c r="AB433">
        <f>Datenblatt!$I$13</f>
        <v>80</v>
      </c>
      <c r="AC433">
        <f>Datenblatt!$I$21</f>
        <v>80</v>
      </c>
      <c r="AD433">
        <f>Datenblatt!$I$29</f>
        <v>71</v>
      </c>
      <c r="AE433">
        <f>Datenblatt!$I$37</f>
        <v>75</v>
      </c>
      <c r="AF433" s="7" t="e">
        <f t="shared" si="27"/>
        <v>#DIV/0!</v>
      </c>
    </row>
    <row r="434" spans="11:32" ht="18.75" x14ac:dyDescent="0.3">
      <c r="K434" s="3" t="e">
        <f>IF(AND($C434=13,Datenblatt!M434&lt;Datenblatt!$S$3),0,IF(AND($C434=14,Datenblatt!M434&lt;Datenblatt!$S$4),0,IF(AND($C434=15,Datenblatt!M434&lt;Datenblatt!$S$5),0,IF(AND($C434=16,Datenblatt!M434&lt;Datenblatt!$S$6),0,IF(AND($C434=12,Datenblatt!M434&lt;Datenblatt!$S$7),0,IF(AND($C434=11,Datenblatt!M434&lt;Datenblatt!$S$8),0,IF(AND($C434=13,Datenblatt!M434&gt;Datenblatt!$R$3),100,IF(AND($C434=14,Datenblatt!M434&gt;Datenblatt!$R$4),100,IF(AND($C434=15,Datenblatt!M434&gt;Datenblatt!$R$5),100,IF(AND($C434=16,Datenblatt!M434&gt;Datenblatt!$R$6),100,IF(AND($C434=12,Datenblatt!M434&gt;Datenblatt!$R$7),100,IF(AND($C434=11,Datenblatt!M434&gt;Datenblatt!$R$8),100,IF(Übersicht!$C434=13,Datenblatt!$B$35*Datenblatt!M434^3+Datenblatt!$C$35*Datenblatt!M434^2+Datenblatt!$D$35*Datenblatt!M434+Datenblatt!$E$35,IF(Übersicht!$C434=14,Datenblatt!$B$36*Datenblatt!M434^3+Datenblatt!$C$36*Datenblatt!M434^2+Datenblatt!$D$36*Datenblatt!M434+Datenblatt!$E$36,IF(Übersicht!$C434=15,Datenblatt!$B$37*Datenblatt!M434^3+Datenblatt!$C$37*Datenblatt!M434^2+Datenblatt!$D$37*Datenblatt!M434+Datenblatt!$E$37,IF(Übersicht!$C434=16,Datenblatt!$B$38*Datenblatt!M434^3+Datenblatt!$C$38*Datenblatt!M434^2+Datenblatt!$D$38*Datenblatt!M434+Datenblatt!$E$38,IF(Übersicht!$C434=12,Datenblatt!$B$39*Datenblatt!M434^3+Datenblatt!$C$39*Datenblatt!M434^2+Datenblatt!$D$39*Datenblatt!M434+Datenblatt!$E$39,IF(Übersicht!$C434=11,Datenblatt!$B$40*Datenblatt!M434^3+Datenblatt!$C$40*Datenblatt!M434^2+Datenblatt!$D$40*Datenblatt!M434+Datenblatt!$E$40,0))))))))))))))))))</f>
        <v>#DIV/0!</v>
      </c>
      <c r="L434" s="3"/>
      <c r="M434" t="e">
        <f>IF(AND(Übersicht!$C434=13,Datenblatt!O434&lt;Datenblatt!$Y$3),0,IF(AND(Übersicht!$C434=14,Datenblatt!O434&lt;Datenblatt!$Y$4),0,IF(AND(Übersicht!$C434=15,Datenblatt!O434&lt;Datenblatt!$Y$5),0,IF(AND(Übersicht!$C434=16,Datenblatt!O434&lt;Datenblatt!$Y$6),0,IF(AND(Übersicht!$C434=12,Datenblatt!O434&lt;Datenblatt!$Y$7),0,IF(AND(Übersicht!$C434=11,Datenblatt!O434&lt;Datenblatt!$Y$8),0,IF(AND($C434=13,Datenblatt!O434&gt;Datenblatt!$X$3),100,IF(AND($C434=14,Datenblatt!O434&gt;Datenblatt!$X$4),100,IF(AND($C434=15,Datenblatt!O434&gt;Datenblatt!$X$5),100,IF(AND($C434=16,Datenblatt!O434&gt;Datenblatt!$X$6),100,IF(AND($C434=12,Datenblatt!O434&gt;Datenblatt!$X$7),100,IF(AND($C434=11,Datenblatt!O434&gt;Datenblatt!$X$8),100,IF(Übersicht!$C434=13,Datenblatt!$B$11*Datenblatt!O434^3+Datenblatt!$C$11*Datenblatt!O434^2+Datenblatt!$D$11*Datenblatt!O434+Datenblatt!$E$11,IF(Übersicht!$C434=14,Datenblatt!$B$12*Datenblatt!O434^3+Datenblatt!$C$12*Datenblatt!O434^2+Datenblatt!$D$12*Datenblatt!O434+Datenblatt!$E$12,IF(Übersicht!$C434=15,Datenblatt!$B$13*Datenblatt!O434^3+Datenblatt!$C$13*Datenblatt!O434^2+Datenblatt!$D$13*Datenblatt!O434+Datenblatt!$E$13,IF(Übersicht!$C434=16,Datenblatt!$B$14*Datenblatt!O434^3+Datenblatt!$C$14*Datenblatt!O434^2+Datenblatt!$D$14*Datenblatt!O434+Datenblatt!$E$14,IF(Übersicht!$C434=12,Datenblatt!$B$15*Datenblatt!O434^3+Datenblatt!$C$15*Datenblatt!O434^2+Datenblatt!$D$15*Datenblatt!O434+Datenblatt!$E$15,IF(Übersicht!$C434=11,Datenblatt!$B$16*Datenblatt!O434^3+Datenblatt!$C$16*Datenblatt!O434^2+Datenblatt!$D$16*Datenblatt!O434+Datenblatt!$E$16,0))))))))))))))))))</f>
        <v>#DIV/0!</v>
      </c>
      <c r="N434">
        <f>IF(AND($C434=13,H434&lt;Datenblatt!$AA$3),0,IF(AND($C434=14,H434&lt;Datenblatt!$AA$4),0,IF(AND($C434=15,H434&lt;Datenblatt!$AA$5),0,IF(AND($C434=16,H434&lt;Datenblatt!$AA$6),0,IF(AND($C434=12,H434&lt;Datenblatt!$AA$7),0,IF(AND($C434=11,H434&lt;Datenblatt!$AA$8),0,IF(AND($C434=13,H434&gt;Datenblatt!$Z$3),100,IF(AND($C434=14,H434&gt;Datenblatt!$Z$4),100,IF(AND($C434=15,H434&gt;Datenblatt!$Z$5),100,IF(AND($C434=16,H434&gt;Datenblatt!$Z$6),100,IF(AND($C434=12,H434&gt;Datenblatt!$Z$7),100,IF(AND($C434=11,H434&gt;Datenblatt!$Z$8),100,IF($C434=13,(Datenblatt!$B$19*Übersicht!H434^3)+(Datenblatt!$C$19*Übersicht!H434^2)+(Datenblatt!$D$19*Übersicht!H434)+Datenblatt!$E$19,IF($C434=14,(Datenblatt!$B$20*Übersicht!H434^3)+(Datenblatt!$C$20*Übersicht!H434^2)+(Datenblatt!$D$20*Übersicht!H434)+Datenblatt!$E$20,IF($C434=15,(Datenblatt!$B$21*Übersicht!H434^3)+(Datenblatt!$C$21*Übersicht!H434^2)+(Datenblatt!$D$21*Übersicht!H434)+Datenblatt!$E$21,IF($C434=16,(Datenblatt!$B$22*Übersicht!H434^3)+(Datenblatt!$C$22*Übersicht!H434^2)+(Datenblatt!$D$22*Übersicht!H434)+Datenblatt!$E$22,IF($C434=12,(Datenblatt!$B$23*Übersicht!H434^3)+(Datenblatt!$C$23*Übersicht!H434^2)+(Datenblatt!$D$23*Übersicht!H434)+Datenblatt!$E$23,IF($C434=11,(Datenblatt!$B$24*Übersicht!H434^3)+(Datenblatt!$C$24*Übersicht!H434^2)+(Datenblatt!$D$24*Übersicht!H434)+Datenblatt!$E$24,0))))))))))))))))))</f>
        <v>0</v>
      </c>
      <c r="O434">
        <f>IF(AND(I434="",C434=11),Datenblatt!$I$26,IF(AND(I434="",C434=12),Datenblatt!$I$26,IF(AND(I434="",C434=16),Datenblatt!$I$27,IF(AND(I434="",C434=15),Datenblatt!$I$26,IF(AND(I434="",C434=14),Datenblatt!$I$26,IF(AND(I434="",C434=13),Datenblatt!$I$26,IF(AND($C434=13,I434&gt;Datenblatt!$AC$3),0,IF(AND($C434=14,I434&gt;Datenblatt!$AC$4),0,IF(AND($C434=15,I434&gt;Datenblatt!$AC$5),0,IF(AND($C434=16,I434&gt;Datenblatt!$AC$6),0,IF(AND($C434=12,I434&gt;Datenblatt!$AC$7),0,IF(AND($C434=11,I434&gt;Datenblatt!$AC$8),0,IF(AND($C434=13,I434&lt;Datenblatt!$AB$3),100,IF(AND($C434=14,I434&lt;Datenblatt!$AB$4),100,IF(AND($C434=15,I434&lt;Datenblatt!$AB$5),100,IF(AND($C434=16,I434&lt;Datenblatt!$AB$6),100,IF(AND($C434=12,I434&lt;Datenblatt!$AB$7),100,IF(AND($C434=11,I434&lt;Datenblatt!$AB$8),100,IF($C434=13,(Datenblatt!$B$27*Übersicht!I434^3)+(Datenblatt!$C$27*Übersicht!I434^2)+(Datenblatt!$D$27*Übersicht!I434)+Datenblatt!$E$27,IF($C434=14,(Datenblatt!$B$28*Übersicht!I434^3)+(Datenblatt!$C$28*Übersicht!I434^2)+(Datenblatt!$D$28*Übersicht!I434)+Datenblatt!$E$28,IF($C434=15,(Datenblatt!$B$29*Übersicht!I434^3)+(Datenblatt!$C$29*Übersicht!I434^2)+(Datenblatt!$D$29*Übersicht!I434)+Datenblatt!$E$29,IF($C434=16,(Datenblatt!$B$30*Übersicht!I434^3)+(Datenblatt!$C$30*Übersicht!I434^2)+(Datenblatt!$D$30*Übersicht!I434)+Datenblatt!$E$30,IF($C434=12,(Datenblatt!$B$31*Übersicht!I434^3)+(Datenblatt!$C$31*Übersicht!I434^2)+(Datenblatt!$D$31*Übersicht!I434)+Datenblatt!$E$31,IF($C434=11,(Datenblatt!$B$32*Übersicht!I434^3)+(Datenblatt!$C$32*Übersicht!I434^2)+(Datenblatt!$D$32*Übersicht!I434)+Datenblatt!$E$32,0))))))))))))))))))))))))</f>
        <v>0</v>
      </c>
      <c r="P434">
        <f>IF(AND(I434="",C434=11),Datenblatt!$I$29,IF(AND(I434="",C434=12),Datenblatt!$I$29,IF(AND(I434="",C434=16),Datenblatt!$I$29,IF(AND(I434="",C434=15),Datenblatt!$I$29,IF(AND(I434="",C434=14),Datenblatt!$I$29,IF(AND(I434="",C434=13),Datenblatt!$I$29,IF(AND($C434=13,I434&gt;Datenblatt!$AC$3),0,IF(AND($C434=14,I434&gt;Datenblatt!$AC$4),0,IF(AND($C434=15,I434&gt;Datenblatt!$AC$5),0,IF(AND($C434=16,I434&gt;Datenblatt!$AC$6),0,IF(AND($C434=12,I434&gt;Datenblatt!$AC$7),0,IF(AND($C434=11,I434&gt;Datenblatt!$AC$8),0,IF(AND($C434=13,I434&lt;Datenblatt!$AB$3),100,IF(AND($C434=14,I434&lt;Datenblatt!$AB$4),100,IF(AND($C434=15,I434&lt;Datenblatt!$AB$5),100,IF(AND($C434=16,I434&lt;Datenblatt!$AB$6),100,IF(AND($C434=12,I434&lt;Datenblatt!$AB$7),100,IF(AND($C434=11,I434&lt;Datenblatt!$AB$8),100,IF($C434=13,(Datenblatt!$B$27*Übersicht!I434^3)+(Datenblatt!$C$27*Übersicht!I434^2)+(Datenblatt!$D$27*Übersicht!I434)+Datenblatt!$E$27,IF($C434=14,(Datenblatt!$B$28*Übersicht!I434^3)+(Datenblatt!$C$28*Übersicht!I434^2)+(Datenblatt!$D$28*Übersicht!I434)+Datenblatt!$E$28,IF($C434=15,(Datenblatt!$B$29*Übersicht!I434^3)+(Datenblatt!$C$29*Übersicht!I434^2)+(Datenblatt!$D$29*Übersicht!I434)+Datenblatt!$E$29,IF($C434=16,(Datenblatt!$B$30*Übersicht!I434^3)+(Datenblatt!$C$30*Übersicht!I434^2)+(Datenblatt!$D$30*Übersicht!I434)+Datenblatt!$E$30,IF($C434=12,(Datenblatt!$B$31*Übersicht!I434^3)+(Datenblatt!$C$31*Übersicht!I434^2)+(Datenblatt!$D$31*Übersicht!I434)+Datenblatt!$E$31,IF($C434=11,(Datenblatt!$B$32*Übersicht!I434^3)+(Datenblatt!$C$32*Übersicht!I434^2)+(Datenblatt!$D$32*Übersicht!I434)+Datenblatt!$E$32,0))))))))))))))))))))))))</f>
        <v>0</v>
      </c>
      <c r="Q434" s="2" t="e">
        <f t="shared" si="24"/>
        <v>#DIV/0!</v>
      </c>
      <c r="R434" s="2" t="e">
        <f t="shared" si="25"/>
        <v>#DIV/0!</v>
      </c>
      <c r="T434" s="2"/>
      <c r="U434" s="2">
        <f>Datenblatt!$I$10</f>
        <v>63</v>
      </c>
      <c r="V434" s="2">
        <f>Datenblatt!$I$18</f>
        <v>62</v>
      </c>
      <c r="W434" s="2">
        <f>Datenblatt!$I$26</f>
        <v>56</v>
      </c>
      <c r="X434" s="2">
        <f>Datenblatt!$I$34</f>
        <v>58</v>
      </c>
      <c r="Y434" s="7" t="e">
        <f t="shared" si="26"/>
        <v>#DIV/0!</v>
      </c>
      <c r="AA434" s="2">
        <f>Datenblatt!$I$5</f>
        <v>73</v>
      </c>
      <c r="AB434">
        <f>Datenblatt!$I$13</f>
        <v>80</v>
      </c>
      <c r="AC434">
        <f>Datenblatt!$I$21</f>
        <v>80</v>
      </c>
      <c r="AD434">
        <f>Datenblatt!$I$29</f>
        <v>71</v>
      </c>
      <c r="AE434">
        <f>Datenblatt!$I$37</f>
        <v>75</v>
      </c>
      <c r="AF434" s="7" t="e">
        <f t="shared" si="27"/>
        <v>#DIV/0!</v>
      </c>
    </row>
    <row r="435" spans="11:32" ht="18.75" x14ac:dyDescent="0.3">
      <c r="K435" s="3" t="e">
        <f>IF(AND($C435=13,Datenblatt!M435&lt;Datenblatt!$S$3),0,IF(AND($C435=14,Datenblatt!M435&lt;Datenblatt!$S$4),0,IF(AND($C435=15,Datenblatt!M435&lt;Datenblatt!$S$5),0,IF(AND($C435=16,Datenblatt!M435&lt;Datenblatt!$S$6),0,IF(AND($C435=12,Datenblatt!M435&lt;Datenblatt!$S$7),0,IF(AND($C435=11,Datenblatt!M435&lt;Datenblatt!$S$8),0,IF(AND($C435=13,Datenblatt!M435&gt;Datenblatt!$R$3),100,IF(AND($C435=14,Datenblatt!M435&gt;Datenblatt!$R$4),100,IF(AND($C435=15,Datenblatt!M435&gt;Datenblatt!$R$5),100,IF(AND($C435=16,Datenblatt!M435&gt;Datenblatt!$R$6),100,IF(AND($C435=12,Datenblatt!M435&gt;Datenblatt!$R$7),100,IF(AND($C435=11,Datenblatt!M435&gt;Datenblatt!$R$8),100,IF(Übersicht!$C435=13,Datenblatt!$B$35*Datenblatt!M435^3+Datenblatt!$C$35*Datenblatt!M435^2+Datenblatt!$D$35*Datenblatt!M435+Datenblatt!$E$35,IF(Übersicht!$C435=14,Datenblatt!$B$36*Datenblatt!M435^3+Datenblatt!$C$36*Datenblatt!M435^2+Datenblatt!$D$36*Datenblatt!M435+Datenblatt!$E$36,IF(Übersicht!$C435=15,Datenblatt!$B$37*Datenblatt!M435^3+Datenblatt!$C$37*Datenblatt!M435^2+Datenblatt!$D$37*Datenblatt!M435+Datenblatt!$E$37,IF(Übersicht!$C435=16,Datenblatt!$B$38*Datenblatt!M435^3+Datenblatt!$C$38*Datenblatt!M435^2+Datenblatt!$D$38*Datenblatt!M435+Datenblatt!$E$38,IF(Übersicht!$C435=12,Datenblatt!$B$39*Datenblatt!M435^3+Datenblatt!$C$39*Datenblatt!M435^2+Datenblatt!$D$39*Datenblatt!M435+Datenblatt!$E$39,IF(Übersicht!$C435=11,Datenblatt!$B$40*Datenblatt!M435^3+Datenblatt!$C$40*Datenblatt!M435^2+Datenblatt!$D$40*Datenblatt!M435+Datenblatt!$E$40,0))))))))))))))))))</f>
        <v>#DIV/0!</v>
      </c>
      <c r="L435" s="3"/>
      <c r="M435" t="e">
        <f>IF(AND(Übersicht!$C435=13,Datenblatt!O435&lt;Datenblatt!$Y$3),0,IF(AND(Übersicht!$C435=14,Datenblatt!O435&lt;Datenblatt!$Y$4),0,IF(AND(Übersicht!$C435=15,Datenblatt!O435&lt;Datenblatt!$Y$5),0,IF(AND(Übersicht!$C435=16,Datenblatt!O435&lt;Datenblatt!$Y$6),0,IF(AND(Übersicht!$C435=12,Datenblatt!O435&lt;Datenblatt!$Y$7),0,IF(AND(Übersicht!$C435=11,Datenblatt!O435&lt;Datenblatt!$Y$8),0,IF(AND($C435=13,Datenblatt!O435&gt;Datenblatt!$X$3),100,IF(AND($C435=14,Datenblatt!O435&gt;Datenblatt!$X$4),100,IF(AND($C435=15,Datenblatt!O435&gt;Datenblatt!$X$5),100,IF(AND($C435=16,Datenblatt!O435&gt;Datenblatt!$X$6),100,IF(AND($C435=12,Datenblatt!O435&gt;Datenblatt!$X$7),100,IF(AND($C435=11,Datenblatt!O435&gt;Datenblatt!$X$8),100,IF(Übersicht!$C435=13,Datenblatt!$B$11*Datenblatt!O435^3+Datenblatt!$C$11*Datenblatt!O435^2+Datenblatt!$D$11*Datenblatt!O435+Datenblatt!$E$11,IF(Übersicht!$C435=14,Datenblatt!$B$12*Datenblatt!O435^3+Datenblatt!$C$12*Datenblatt!O435^2+Datenblatt!$D$12*Datenblatt!O435+Datenblatt!$E$12,IF(Übersicht!$C435=15,Datenblatt!$B$13*Datenblatt!O435^3+Datenblatt!$C$13*Datenblatt!O435^2+Datenblatt!$D$13*Datenblatt!O435+Datenblatt!$E$13,IF(Übersicht!$C435=16,Datenblatt!$B$14*Datenblatt!O435^3+Datenblatt!$C$14*Datenblatt!O435^2+Datenblatt!$D$14*Datenblatt!O435+Datenblatt!$E$14,IF(Übersicht!$C435=12,Datenblatt!$B$15*Datenblatt!O435^3+Datenblatt!$C$15*Datenblatt!O435^2+Datenblatt!$D$15*Datenblatt!O435+Datenblatt!$E$15,IF(Übersicht!$C435=11,Datenblatt!$B$16*Datenblatt!O435^3+Datenblatt!$C$16*Datenblatt!O435^2+Datenblatt!$D$16*Datenblatt!O435+Datenblatt!$E$16,0))))))))))))))))))</f>
        <v>#DIV/0!</v>
      </c>
      <c r="N435">
        <f>IF(AND($C435=13,H435&lt;Datenblatt!$AA$3),0,IF(AND($C435=14,H435&lt;Datenblatt!$AA$4),0,IF(AND($C435=15,H435&lt;Datenblatt!$AA$5),0,IF(AND($C435=16,H435&lt;Datenblatt!$AA$6),0,IF(AND($C435=12,H435&lt;Datenblatt!$AA$7),0,IF(AND($C435=11,H435&lt;Datenblatt!$AA$8),0,IF(AND($C435=13,H435&gt;Datenblatt!$Z$3),100,IF(AND($C435=14,H435&gt;Datenblatt!$Z$4),100,IF(AND($C435=15,H435&gt;Datenblatt!$Z$5),100,IF(AND($C435=16,H435&gt;Datenblatt!$Z$6),100,IF(AND($C435=12,H435&gt;Datenblatt!$Z$7),100,IF(AND($C435=11,H435&gt;Datenblatt!$Z$8),100,IF($C435=13,(Datenblatt!$B$19*Übersicht!H435^3)+(Datenblatt!$C$19*Übersicht!H435^2)+(Datenblatt!$D$19*Übersicht!H435)+Datenblatt!$E$19,IF($C435=14,(Datenblatt!$B$20*Übersicht!H435^3)+(Datenblatt!$C$20*Übersicht!H435^2)+(Datenblatt!$D$20*Übersicht!H435)+Datenblatt!$E$20,IF($C435=15,(Datenblatt!$B$21*Übersicht!H435^3)+(Datenblatt!$C$21*Übersicht!H435^2)+(Datenblatt!$D$21*Übersicht!H435)+Datenblatt!$E$21,IF($C435=16,(Datenblatt!$B$22*Übersicht!H435^3)+(Datenblatt!$C$22*Übersicht!H435^2)+(Datenblatt!$D$22*Übersicht!H435)+Datenblatt!$E$22,IF($C435=12,(Datenblatt!$B$23*Übersicht!H435^3)+(Datenblatt!$C$23*Übersicht!H435^2)+(Datenblatt!$D$23*Übersicht!H435)+Datenblatt!$E$23,IF($C435=11,(Datenblatt!$B$24*Übersicht!H435^3)+(Datenblatt!$C$24*Übersicht!H435^2)+(Datenblatt!$D$24*Übersicht!H435)+Datenblatt!$E$24,0))))))))))))))))))</f>
        <v>0</v>
      </c>
      <c r="O435">
        <f>IF(AND(I435="",C435=11),Datenblatt!$I$26,IF(AND(I435="",C435=12),Datenblatt!$I$26,IF(AND(I435="",C435=16),Datenblatt!$I$27,IF(AND(I435="",C435=15),Datenblatt!$I$26,IF(AND(I435="",C435=14),Datenblatt!$I$26,IF(AND(I435="",C435=13),Datenblatt!$I$26,IF(AND($C435=13,I435&gt;Datenblatt!$AC$3),0,IF(AND($C435=14,I435&gt;Datenblatt!$AC$4),0,IF(AND($C435=15,I435&gt;Datenblatt!$AC$5),0,IF(AND($C435=16,I435&gt;Datenblatt!$AC$6),0,IF(AND($C435=12,I435&gt;Datenblatt!$AC$7),0,IF(AND($C435=11,I435&gt;Datenblatt!$AC$8),0,IF(AND($C435=13,I435&lt;Datenblatt!$AB$3),100,IF(AND($C435=14,I435&lt;Datenblatt!$AB$4),100,IF(AND($C435=15,I435&lt;Datenblatt!$AB$5),100,IF(AND($C435=16,I435&lt;Datenblatt!$AB$6),100,IF(AND($C435=12,I435&lt;Datenblatt!$AB$7),100,IF(AND($C435=11,I435&lt;Datenblatt!$AB$8),100,IF($C435=13,(Datenblatt!$B$27*Übersicht!I435^3)+(Datenblatt!$C$27*Übersicht!I435^2)+(Datenblatt!$D$27*Übersicht!I435)+Datenblatt!$E$27,IF($C435=14,(Datenblatt!$B$28*Übersicht!I435^3)+(Datenblatt!$C$28*Übersicht!I435^2)+(Datenblatt!$D$28*Übersicht!I435)+Datenblatt!$E$28,IF($C435=15,(Datenblatt!$B$29*Übersicht!I435^3)+(Datenblatt!$C$29*Übersicht!I435^2)+(Datenblatt!$D$29*Übersicht!I435)+Datenblatt!$E$29,IF($C435=16,(Datenblatt!$B$30*Übersicht!I435^3)+(Datenblatt!$C$30*Übersicht!I435^2)+(Datenblatt!$D$30*Übersicht!I435)+Datenblatt!$E$30,IF($C435=12,(Datenblatt!$B$31*Übersicht!I435^3)+(Datenblatt!$C$31*Übersicht!I435^2)+(Datenblatt!$D$31*Übersicht!I435)+Datenblatt!$E$31,IF($C435=11,(Datenblatt!$B$32*Übersicht!I435^3)+(Datenblatt!$C$32*Übersicht!I435^2)+(Datenblatt!$D$32*Übersicht!I435)+Datenblatt!$E$32,0))))))))))))))))))))))))</f>
        <v>0</v>
      </c>
      <c r="P435">
        <f>IF(AND(I435="",C435=11),Datenblatt!$I$29,IF(AND(I435="",C435=12),Datenblatt!$I$29,IF(AND(I435="",C435=16),Datenblatt!$I$29,IF(AND(I435="",C435=15),Datenblatt!$I$29,IF(AND(I435="",C435=14),Datenblatt!$I$29,IF(AND(I435="",C435=13),Datenblatt!$I$29,IF(AND($C435=13,I435&gt;Datenblatt!$AC$3),0,IF(AND($C435=14,I435&gt;Datenblatt!$AC$4),0,IF(AND($C435=15,I435&gt;Datenblatt!$AC$5),0,IF(AND($C435=16,I435&gt;Datenblatt!$AC$6),0,IF(AND($C435=12,I435&gt;Datenblatt!$AC$7),0,IF(AND($C435=11,I435&gt;Datenblatt!$AC$8),0,IF(AND($C435=13,I435&lt;Datenblatt!$AB$3),100,IF(AND($C435=14,I435&lt;Datenblatt!$AB$4),100,IF(AND($C435=15,I435&lt;Datenblatt!$AB$5),100,IF(AND($C435=16,I435&lt;Datenblatt!$AB$6),100,IF(AND($C435=12,I435&lt;Datenblatt!$AB$7),100,IF(AND($C435=11,I435&lt;Datenblatt!$AB$8),100,IF($C435=13,(Datenblatt!$B$27*Übersicht!I435^3)+(Datenblatt!$C$27*Übersicht!I435^2)+(Datenblatt!$D$27*Übersicht!I435)+Datenblatt!$E$27,IF($C435=14,(Datenblatt!$B$28*Übersicht!I435^3)+(Datenblatt!$C$28*Übersicht!I435^2)+(Datenblatt!$D$28*Übersicht!I435)+Datenblatt!$E$28,IF($C435=15,(Datenblatt!$B$29*Übersicht!I435^3)+(Datenblatt!$C$29*Übersicht!I435^2)+(Datenblatt!$D$29*Übersicht!I435)+Datenblatt!$E$29,IF($C435=16,(Datenblatt!$B$30*Übersicht!I435^3)+(Datenblatt!$C$30*Übersicht!I435^2)+(Datenblatt!$D$30*Übersicht!I435)+Datenblatt!$E$30,IF($C435=12,(Datenblatt!$B$31*Übersicht!I435^3)+(Datenblatt!$C$31*Übersicht!I435^2)+(Datenblatt!$D$31*Übersicht!I435)+Datenblatt!$E$31,IF($C435=11,(Datenblatt!$B$32*Übersicht!I435^3)+(Datenblatt!$C$32*Übersicht!I435^2)+(Datenblatt!$D$32*Übersicht!I435)+Datenblatt!$E$32,0))))))))))))))))))))))))</f>
        <v>0</v>
      </c>
      <c r="Q435" s="2" t="e">
        <f t="shared" si="24"/>
        <v>#DIV/0!</v>
      </c>
      <c r="R435" s="2" t="e">
        <f t="shared" si="25"/>
        <v>#DIV/0!</v>
      </c>
      <c r="T435" s="2"/>
      <c r="U435" s="2">
        <f>Datenblatt!$I$10</f>
        <v>63</v>
      </c>
      <c r="V435" s="2">
        <f>Datenblatt!$I$18</f>
        <v>62</v>
      </c>
      <c r="W435" s="2">
        <f>Datenblatt!$I$26</f>
        <v>56</v>
      </c>
      <c r="X435" s="2">
        <f>Datenblatt!$I$34</f>
        <v>58</v>
      </c>
      <c r="Y435" s="7" t="e">
        <f t="shared" si="26"/>
        <v>#DIV/0!</v>
      </c>
      <c r="AA435" s="2">
        <f>Datenblatt!$I$5</f>
        <v>73</v>
      </c>
      <c r="AB435">
        <f>Datenblatt!$I$13</f>
        <v>80</v>
      </c>
      <c r="AC435">
        <f>Datenblatt!$I$21</f>
        <v>80</v>
      </c>
      <c r="AD435">
        <f>Datenblatt!$I$29</f>
        <v>71</v>
      </c>
      <c r="AE435">
        <f>Datenblatt!$I$37</f>
        <v>75</v>
      </c>
      <c r="AF435" s="7" t="e">
        <f t="shared" si="27"/>
        <v>#DIV/0!</v>
      </c>
    </row>
    <row r="436" spans="11:32" ht="18.75" x14ac:dyDescent="0.3">
      <c r="K436" s="3" t="e">
        <f>IF(AND($C436=13,Datenblatt!M436&lt;Datenblatt!$S$3),0,IF(AND($C436=14,Datenblatt!M436&lt;Datenblatt!$S$4),0,IF(AND($C436=15,Datenblatt!M436&lt;Datenblatt!$S$5),0,IF(AND($C436=16,Datenblatt!M436&lt;Datenblatt!$S$6),0,IF(AND($C436=12,Datenblatt!M436&lt;Datenblatt!$S$7),0,IF(AND($C436=11,Datenblatt!M436&lt;Datenblatt!$S$8),0,IF(AND($C436=13,Datenblatt!M436&gt;Datenblatt!$R$3),100,IF(AND($C436=14,Datenblatt!M436&gt;Datenblatt!$R$4),100,IF(AND($C436=15,Datenblatt!M436&gt;Datenblatt!$R$5),100,IF(AND($C436=16,Datenblatt!M436&gt;Datenblatt!$R$6),100,IF(AND($C436=12,Datenblatt!M436&gt;Datenblatt!$R$7),100,IF(AND($C436=11,Datenblatt!M436&gt;Datenblatt!$R$8),100,IF(Übersicht!$C436=13,Datenblatt!$B$35*Datenblatt!M436^3+Datenblatt!$C$35*Datenblatt!M436^2+Datenblatt!$D$35*Datenblatt!M436+Datenblatt!$E$35,IF(Übersicht!$C436=14,Datenblatt!$B$36*Datenblatt!M436^3+Datenblatt!$C$36*Datenblatt!M436^2+Datenblatt!$D$36*Datenblatt!M436+Datenblatt!$E$36,IF(Übersicht!$C436=15,Datenblatt!$B$37*Datenblatt!M436^3+Datenblatt!$C$37*Datenblatt!M436^2+Datenblatt!$D$37*Datenblatt!M436+Datenblatt!$E$37,IF(Übersicht!$C436=16,Datenblatt!$B$38*Datenblatt!M436^3+Datenblatt!$C$38*Datenblatt!M436^2+Datenblatt!$D$38*Datenblatt!M436+Datenblatt!$E$38,IF(Übersicht!$C436=12,Datenblatt!$B$39*Datenblatt!M436^3+Datenblatt!$C$39*Datenblatt!M436^2+Datenblatt!$D$39*Datenblatt!M436+Datenblatt!$E$39,IF(Übersicht!$C436=11,Datenblatt!$B$40*Datenblatt!M436^3+Datenblatt!$C$40*Datenblatt!M436^2+Datenblatt!$D$40*Datenblatt!M436+Datenblatt!$E$40,0))))))))))))))))))</f>
        <v>#DIV/0!</v>
      </c>
      <c r="L436" s="3"/>
      <c r="M436" t="e">
        <f>IF(AND(Übersicht!$C436=13,Datenblatt!O436&lt;Datenblatt!$Y$3),0,IF(AND(Übersicht!$C436=14,Datenblatt!O436&lt;Datenblatt!$Y$4),0,IF(AND(Übersicht!$C436=15,Datenblatt!O436&lt;Datenblatt!$Y$5),0,IF(AND(Übersicht!$C436=16,Datenblatt!O436&lt;Datenblatt!$Y$6),0,IF(AND(Übersicht!$C436=12,Datenblatt!O436&lt;Datenblatt!$Y$7),0,IF(AND(Übersicht!$C436=11,Datenblatt!O436&lt;Datenblatt!$Y$8),0,IF(AND($C436=13,Datenblatt!O436&gt;Datenblatt!$X$3),100,IF(AND($C436=14,Datenblatt!O436&gt;Datenblatt!$X$4),100,IF(AND($C436=15,Datenblatt!O436&gt;Datenblatt!$X$5),100,IF(AND($C436=16,Datenblatt!O436&gt;Datenblatt!$X$6),100,IF(AND($C436=12,Datenblatt!O436&gt;Datenblatt!$X$7),100,IF(AND($C436=11,Datenblatt!O436&gt;Datenblatt!$X$8),100,IF(Übersicht!$C436=13,Datenblatt!$B$11*Datenblatt!O436^3+Datenblatt!$C$11*Datenblatt!O436^2+Datenblatt!$D$11*Datenblatt!O436+Datenblatt!$E$11,IF(Übersicht!$C436=14,Datenblatt!$B$12*Datenblatt!O436^3+Datenblatt!$C$12*Datenblatt!O436^2+Datenblatt!$D$12*Datenblatt!O436+Datenblatt!$E$12,IF(Übersicht!$C436=15,Datenblatt!$B$13*Datenblatt!O436^3+Datenblatt!$C$13*Datenblatt!O436^2+Datenblatt!$D$13*Datenblatt!O436+Datenblatt!$E$13,IF(Übersicht!$C436=16,Datenblatt!$B$14*Datenblatt!O436^3+Datenblatt!$C$14*Datenblatt!O436^2+Datenblatt!$D$14*Datenblatt!O436+Datenblatt!$E$14,IF(Übersicht!$C436=12,Datenblatt!$B$15*Datenblatt!O436^3+Datenblatt!$C$15*Datenblatt!O436^2+Datenblatt!$D$15*Datenblatt!O436+Datenblatt!$E$15,IF(Übersicht!$C436=11,Datenblatt!$B$16*Datenblatt!O436^3+Datenblatt!$C$16*Datenblatt!O436^2+Datenblatt!$D$16*Datenblatt!O436+Datenblatt!$E$16,0))))))))))))))))))</f>
        <v>#DIV/0!</v>
      </c>
      <c r="N436">
        <f>IF(AND($C436=13,H436&lt;Datenblatt!$AA$3),0,IF(AND($C436=14,H436&lt;Datenblatt!$AA$4),0,IF(AND($C436=15,H436&lt;Datenblatt!$AA$5),0,IF(AND($C436=16,H436&lt;Datenblatt!$AA$6),0,IF(AND($C436=12,H436&lt;Datenblatt!$AA$7),0,IF(AND($C436=11,H436&lt;Datenblatt!$AA$8),0,IF(AND($C436=13,H436&gt;Datenblatt!$Z$3),100,IF(AND($C436=14,H436&gt;Datenblatt!$Z$4),100,IF(AND($C436=15,H436&gt;Datenblatt!$Z$5),100,IF(AND($C436=16,H436&gt;Datenblatt!$Z$6),100,IF(AND($C436=12,H436&gt;Datenblatt!$Z$7),100,IF(AND($C436=11,H436&gt;Datenblatt!$Z$8),100,IF($C436=13,(Datenblatt!$B$19*Übersicht!H436^3)+(Datenblatt!$C$19*Übersicht!H436^2)+(Datenblatt!$D$19*Übersicht!H436)+Datenblatt!$E$19,IF($C436=14,(Datenblatt!$B$20*Übersicht!H436^3)+(Datenblatt!$C$20*Übersicht!H436^2)+(Datenblatt!$D$20*Übersicht!H436)+Datenblatt!$E$20,IF($C436=15,(Datenblatt!$B$21*Übersicht!H436^3)+(Datenblatt!$C$21*Übersicht!H436^2)+(Datenblatt!$D$21*Übersicht!H436)+Datenblatt!$E$21,IF($C436=16,(Datenblatt!$B$22*Übersicht!H436^3)+(Datenblatt!$C$22*Übersicht!H436^2)+(Datenblatt!$D$22*Übersicht!H436)+Datenblatt!$E$22,IF($C436=12,(Datenblatt!$B$23*Übersicht!H436^3)+(Datenblatt!$C$23*Übersicht!H436^2)+(Datenblatt!$D$23*Übersicht!H436)+Datenblatt!$E$23,IF($C436=11,(Datenblatt!$B$24*Übersicht!H436^3)+(Datenblatt!$C$24*Übersicht!H436^2)+(Datenblatt!$D$24*Übersicht!H436)+Datenblatt!$E$24,0))))))))))))))))))</f>
        <v>0</v>
      </c>
      <c r="O436">
        <f>IF(AND(I436="",C436=11),Datenblatt!$I$26,IF(AND(I436="",C436=12),Datenblatt!$I$26,IF(AND(I436="",C436=16),Datenblatt!$I$27,IF(AND(I436="",C436=15),Datenblatt!$I$26,IF(AND(I436="",C436=14),Datenblatt!$I$26,IF(AND(I436="",C436=13),Datenblatt!$I$26,IF(AND($C436=13,I436&gt;Datenblatt!$AC$3),0,IF(AND($C436=14,I436&gt;Datenblatt!$AC$4),0,IF(AND($C436=15,I436&gt;Datenblatt!$AC$5),0,IF(AND($C436=16,I436&gt;Datenblatt!$AC$6),0,IF(AND($C436=12,I436&gt;Datenblatt!$AC$7),0,IF(AND($C436=11,I436&gt;Datenblatt!$AC$8),0,IF(AND($C436=13,I436&lt;Datenblatt!$AB$3),100,IF(AND($C436=14,I436&lt;Datenblatt!$AB$4),100,IF(AND($C436=15,I436&lt;Datenblatt!$AB$5),100,IF(AND($C436=16,I436&lt;Datenblatt!$AB$6),100,IF(AND($C436=12,I436&lt;Datenblatt!$AB$7),100,IF(AND($C436=11,I436&lt;Datenblatt!$AB$8),100,IF($C436=13,(Datenblatt!$B$27*Übersicht!I436^3)+(Datenblatt!$C$27*Übersicht!I436^2)+(Datenblatt!$D$27*Übersicht!I436)+Datenblatt!$E$27,IF($C436=14,(Datenblatt!$B$28*Übersicht!I436^3)+(Datenblatt!$C$28*Übersicht!I436^2)+(Datenblatt!$D$28*Übersicht!I436)+Datenblatt!$E$28,IF($C436=15,(Datenblatt!$B$29*Übersicht!I436^3)+(Datenblatt!$C$29*Übersicht!I436^2)+(Datenblatt!$D$29*Übersicht!I436)+Datenblatt!$E$29,IF($C436=16,(Datenblatt!$B$30*Übersicht!I436^3)+(Datenblatt!$C$30*Übersicht!I436^2)+(Datenblatt!$D$30*Übersicht!I436)+Datenblatt!$E$30,IF($C436=12,(Datenblatt!$B$31*Übersicht!I436^3)+(Datenblatt!$C$31*Übersicht!I436^2)+(Datenblatt!$D$31*Übersicht!I436)+Datenblatt!$E$31,IF($C436=11,(Datenblatt!$B$32*Übersicht!I436^3)+(Datenblatt!$C$32*Übersicht!I436^2)+(Datenblatt!$D$32*Übersicht!I436)+Datenblatt!$E$32,0))))))))))))))))))))))))</f>
        <v>0</v>
      </c>
      <c r="P436">
        <f>IF(AND(I436="",C436=11),Datenblatt!$I$29,IF(AND(I436="",C436=12),Datenblatt!$I$29,IF(AND(I436="",C436=16),Datenblatt!$I$29,IF(AND(I436="",C436=15),Datenblatt!$I$29,IF(AND(I436="",C436=14),Datenblatt!$I$29,IF(AND(I436="",C436=13),Datenblatt!$I$29,IF(AND($C436=13,I436&gt;Datenblatt!$AC$3),0,IF(AND($C436=14,I436&gt;Datenblatt!$AC$4),0,IF(AND($C436=15,I436&gt;Datenblatt!$AC$5),0,IF(AND($C436=16,I436&gt;Datenblatt!$AC$6),0,IF(AND($C436=12,I436&gt;Datenblatt!$AC$7),0,IF(AND($C436=11,I436&gt;Datenblatt!$AC$8),0,IF(AND($C436=13,I436&lt;Datenblatt!$AB$3),100,IF(AND($C436=14,I436&lt;Datenblatt!$AB$4),100,IF(AND($C436=15,I436&lt;Datenblatt!$AB$5),100,IF(AND($C436=16,I436&lt;Datenblatt!$AB$6),100,IF(AND($C436=12,I436&lt;Datenblatt!$AB$7),100,IF(AND($C436=11,I436&lt;Datenblatt!$AB$8),100,IF($C436=13,(Datenblatt!$B$27*Übersicht!I436^3)+(Datenblatt!$C$27*Übersicht!I436^2)+(Datenblatt!$D$27*Übersicht!I436)+Datenblatt!$E$27,IF($C436=14,(Datenblatt!$B$28*Übersicht!I436^3)+(Datenblatt!$C$28*Übersicht!I436^2)+(Datenblatt!$D$28*Übersicht!I436)+Datenblatt!$E$28,IF($C436=15,(Datenblatt!$B$29*Übersicht!I436^3)+(Datenblatt!$C$29*Übersicht!I436^2)+(Datenblatt!$D$29*Übersicht!I436)+Datenblatt!$E$29,IF($C436=16,(Datenblatt!$B$30*Übersicht!I436^3)+(Datenblatt!$C$30*Übersicht!I436^2)+(Datenblatt!$D$30*Übersicht!I436)+Datenblatt!$E$30,IF($C436=12,(Datenblatt!$B$31*Übersicht!I436^3)+(Datenblatt!$C$31*Übersicht!I436^2)+(Datenblatt!$D$31*Übersicht!I436)+Datenblatt!$E$31,IF($C436=11,(Datenblatt!$B$32*Übersicht!I436^3)+(Datenblatt!$C$32*Übersicht!I436^2)+(Datenblatt!$D$32*Übersicht!I436)+Datenblatt!$E$32,0))))))))))))))))))))))))</f>
        <v>0</v>
      </c>
      <c r="Q436" s="2" t="e">
        <f t="shared" si="24"/>
        <v>#DIV/0!</v>
      </c>
      <c r="R436" s="2" t="e">
        <f t="shared" si="25"/>
        <v>#DIV/0!</v>
      </c>
      <c r="T436" s="2"/>
      <c r="U436" s="2">
        <f>Datenblatt!$I$10</f>
        <v>63</v>
      </c>
      <c r="V436" s="2">
        <f>Datenblatt!$I$18</f>
        <v>62</v>
      </c>
      <c r="W436" s="2">
        <f>Datenblatt!$I$26</f>
        <v>56</v>
      </c>
      <c r="X436" s="2">
        <f>Datenblatt!$I$34</f>
        <v>58</v>
      </c>
      <c r="Y436" s="7" t="e">
        <f t="shared" si="26"/>
        <v>#DIV/0!</v>
      </c>
      <c r="AA436" s="2">
        <f>Datenblatt!$I$5</f>
        <v>73</v>
      </c>
      <c r="AB436">
        <f>Datenblatt!$I$13</f>
        <v>80</v>
      </c>
      <c r="AC436">
        <f>Datenblatt!$I$21</f>
        <v>80</v>
      </c>
      <c r="AD436">
        <f>Datenblatt!$I$29</f>
        <v>71</v>
      </c>
      <c r="AE436">
        <f>Datenblatt!$I$37</f>
        <v>75</v>
      </c>
      <c r="AF436" s="7" t="e">
        <f t="shared" si="27"/>
        <v>#DIV/0!</v>
      </c>
    </row>
    <row r="437" spans="11:32" ht="18.75" x14ac:dyDescent="0.3">
      <c r="K437" s="3" t="e">
        <f>IF(AND($C437=13,Datenblatt!M437&lt;Datenblatt!$S$3),0,IF(AND($C437=14,Datenblatt!M437&lt;Datenblatt!$S$4),0,IF(AND($C437=15,Datenblatt!M437&lt;Datenblatt!$S$5),0,IF(AND($C437=16,Datenblatt!M437&lt;Datenblatt!$S$6),0,IF(AND($C437=12,Datenblatt!M437&lt;Datenblatt!$S$7),0,IF(AND($C437=11,Datenblatt!M437&lt;Datenblatt!$S$8),0,IF(AND($C437=13,Datenblatt!M437&gt;Datenblatt!$R$3),100,IF(AND($C437=14,Datenblatt!M437&gt;Datenblatt!$R$4),100,IF(AND($C437=15,Datenblatt!M437&gt;Datenblatt!$R$5),100,IF(AND($C437=16,Datenblatt!M437&gt;Datenblatt!$R$6),100,IF(AND($C437=12,Datenblatt!M437&gt;Datenblatt!$R$7),100,IF(AND($C437=11,Datenblatt!M437&gt;Datenblatt!$R$8),100,IF(Übersicht!$C437=13,Datenblatt!$B$35*Datenblatt!M437^3+Datenblatt!$C$35*Datenblatt!M437^2+Datenblatt!$D$35*Datenblatt!M437+Datenblatt!$E$35,IF(Übersicht!$C437=14,Datenblatt!$B$36*Datenblatt!M437^3+Datenblatt!$C$36*Datenblatt!M437^2+Datenblatt!$D$36*Datenblatt!M437+Datenblatt!$E$36,IF(Übersicht!$C437=15,Datenblatt!$B$37*Datenblatt!M437^3+Datenblatt!$C$37*Datenblatt!M437^2+Datenblatt!$D$37*Datenblatt!M437+Datenblatt!$E$37,IF(Übersicht!$C437=16,Datenblatt!$B$38*Datenblatt!M437^3+Datenblatt!$C$38*Datenblatt!M437^2+Datenblatt!$D$38*Datenblatt!M437+Datenblatt!$E$38,IF(Übersicht!$C437=12,Datenblatt!$B$39*Datenblatt!M437^3+Datenblatt!$C$39*Datenblatt!M437^2+Datenblatt!$D$39*Datenblatt!M437+Datenblatt!$E$39,IF(Übersicht!$C437=11,Datenblatt!$B$40*Datenblatt!M437^3+Datenblatt!$C$40*Datenblatt!M437^2+Datenblatt!$D$40*Datenblatt!M437+Datenblatt!$E$40,0))))))))))))))))))</f>
        <v>#DIV/0!</v>
      </c>
      <c r="L437" s="3"/>
      <c r="M437" t="e">
        <f>IF(AND(Übersicht!$C437=13,Datenblatt!O437&lt;Datenblatt!$Y$3),0,IF(AND(Übersicht!$C437=14,Datenblatt!O437&lt;Datenblatt!$Y$4),0,IF(AND(Übersicht!$C437=15,Datenblatt!O437&lt;Datenblatt!$Y$5),0,IF(AND(Übersicht!$C437=16,Datenblatt!O437&lt;Datenblatt!$Y$6),0,IF(AND(Übersicht!$C437=12,Datenblatt!O437&lt;Datenblatt!$Y$7),0,IF(AND(Übersicht!$C437=11,Datenblatt!O437&lt;Datenblatt!$Y$8),0,IF(AND($C437=13,Datenblatt!O437&gt;Datenblatt!$X$3),100,IF(AND($C437=14,Datenblatt!O437&gt;Datenblatt!$X$4),100,IF(AND($C437=15,Datenblatt!O437&gt;Datenblatt!$X$5),100,IF(AND($C437=16,Datenblatt!O437&gt;Datenblatt!$X$6),100,IF(AND($C437=12,Datenblatt!O437&gt;Datenblatt!$X$7),100,IF(AND($C437=11,Datenblatt!O437&gt;Datenblatt!$X$8),100,IF(Übersicht!$C437=13,Datenblatt!$B$11*Datenblatt!O437^3+Datenblatt!$C$11*Datenblatt!O437^2+Datenblatt!$D$11*Datenblatt!O437+Datenblatt!$E$11,IF(Übersicht!$C437=14,Datenblatt!$B$12*Datenblatt!O437^3+Datenblatt!$C$12*Datenblatt!O437^2+Datenblatt!$D$12*Datenblatt!O437+Datenblatt!$E$12,IF(Übersicht!$C437=15,Datenblatt!$B$13*Datenblatt!O437^3+Datenblatt!$C$13*Datenblatt!O437^2+Datenblatt!$D$13*Datenblatt!O437+Datenblatt!$E$13,IF(Übersicht!$C437=16,Datenblatt!$B$14*Datenblatt!O437^3+Datenblatt!$C$14*Datenblatt!O437^2+Datenblatt!$D$14*Datenblatt!O437+Datenblatt!$E$14,IF(Übersicht!$C437=12,Datenblatt!$B$15*Datenblatt!O437^3+Datenblatt!$C$15*Datenblatt!O437^2+Datenblatt!$D$15*Datenblatt!O437+Datenblatt!$E$15,IF(Übersicht!$C437=11,Datenblatt!$B$16*Datenblatt!O437^3+Datenblatt!$C$16*Datenblatt!O437^2+Datenblatt!$D$16*Datenblatt!O437+Datenblatt!$E$16,0))))))))))))))))))</f>
        <v>#DIV/0!</v>
      </c>
      <c r="N437">
        <f>IF(AND($C437=13,H437&lt;Datenblatt!$AA$3),0,IF(AND($C437=14,H437&lt;Datenblatt!$AA$4),0,IF(AND($C437=15,H437&lt;Datenblatt!$AA$5),0,IF(AND($C437=16,H437&lt;Datenblatt!$AA$6),0,IF(AND($C437=12,H437&lt;Datenblatt!$AA$7),0,IF(AND($C437=11,H437&lt;Datenblatt!$AA$8),0,IF(AND($C437=13,H437&gt;Datenblatt!$Z$3),100,IF(AND($C437=14,H437&gt;Datenblatt!$Z$4),100,IF(AND($C437=15,H437&gt;Datenblatt!$Z$5),100,IF(AND($C437=16,H437&gt;Datenblatt!$Z$6),100,IF(AND($C437=12,H437&gt;Datenblatt!$Z$7),100,IF(AND($C437=11,H437&gt;Datenblatt!$Z$8),100,IF($C437=13,(Datenblatt!$B$19*Übersicht!H437^3)+(Datenblatt!$C$19*Übersicht!H437^2)+(Datenblatt!$D$19*Übersicht!H437)+Datenblatt!$E$19,IF($C437=14,(Datenblatt!$B$20*Übersicht!H437^3)+(Datenblatt!$C$20*Übersicht!H437^2)+(Datenblatt!$D$20*Übersicht!H437)+Datenblatt!$E$20,IF($C437=15,(Datenblatt!$B$21*Übersicht!H437^3)+(Datenblatt!$C$21*Übersicht!H437^2)+(Datenblatt!$D$21*Übersicht!H437)+Datenblatt!$E$21,IF($C437=16,(Datenblatt!$B$22*Übersicht!H437^3)+(Datenblatt!$C$22*Übersicht!H437^2)+(Datenblatt!$D$22*Übersicht!H437)+Datenblatt!$E$22,IF($C437=12,(Datenblatt!$B$23*Übersicht!H437^3)+(Datenblatt!$C$23*Übersicht!H437^2)+(Datenblatt!$D$23*Übersicht!H437)+Datenblatt!$E$23,IF($C437=11,(Datenblatt!$B$24*Übersicht!H437^3)+(Datenblatt!$C$24*Übersicht!H437^2)+(Datenblatt!$D$24*Übersicht!H437)+Datenblatt!$E$24,0))))))))))))))))))</f>
        <v>0</v>
      </c>
      <c r="O437">
        <f>IF(AND(I437="",C437=11),Datenblatt!$I$26,IF(AND(I437="",C437=12),Datenblatt!$I$26,IF(AND(I437="",C437=16),Datenblatt!$I$27,IF(AND(I437="",C437=15),Datenblatt!$I$26,IF(AND(I437="",C437=14),Datenblatt!$I$26,IF(AND(I437="",C437=13),Datenblatt!$I$26,IF(AND($C437=13,I437&gt;Datenblatt!$AC$3),0,IF(AND($C437=14,I437&gt;Datenblatt!$AC$4),0,IF(AND($C437=15,I437&gt;Datenblatt!$AC$5),0,IF(AND($C437=16,I437&gt;Datenblatt!$AC$6),0,IF(AND($C437=12,I437&gt;Datenblatt!$AC$7),0,IF(AND($C437=11,I437&gt;Datenblatt!$AC$8),0,IF(AND($C437=13,I437&lt;Datenblatt!$AB$3),100,IF(AND($C437=14,I437&lt;Datenblatt!$AB$4),100,IF(AND($C437=15,I437&lt;Datenblatt!$AB$5),100,IF(AND($C437=16,I437&lt;Datenblatt!$AB$6),100,IF(AND($C437=12,I437&lt;Datenblatt!$AB$7),100,IF(AND($C437=11,I437&lt;Datenblatt!$AB$8),100,IF($C437=13,(Datenblatt!$B$27*Übersicht!I437^3)+(Datenblatt!$C$27*Übersicht!I437^2)+(Datenblatt!$D$27*Übersicht!I437)+Datenblatt!$E$27,IF($C437=14,(Datenblatt!$B$28*Übersicht!I437^3)+(Datenblatt!$C$28*Übersicht!I437^2)+(Datenblatt!$D$28*Übersicht!I437)+Datenblatt!$E$28,IF($C437=15,(Datenblatt!$B$29*Übersicht!I437^3)+(Datenblatt!$C$29*Übersicht!I437^2)+(Datenblatt!$D$29*Übersicht!I437)+Datenblatt!$E$29,IF($C437=16,(Datenblatt!$B$30*Übersicht!I437^3)+(Datenblatt!$C$30*Übersicht!I437^2)+(Datenblatt!$D$30*Übersicht!I437)+Datenblatt!$E$30,IF($C437=12,(Datenblatt!$B$31*Übersicht!I437^3)+(Datenblatt!$C$31*Übersicht!I437^2)+(Datenblatt!$D$31*Übersicht!I437)+Datenblatt!$E$31,IF($C437=11,(Datenblatt!$B$32*Übersicht!I437^3)+(Datenblatt!$C$32*Übersicht!I437^2)+(Datenblatt!$D$32*Übersicht!I437)+Datenblatt!$E$32,0))))))))))))))))))))))))</f>
        <v>0</v>
      </c>
      <c r="P437">
        <f>IF(AND(I437="",C437=11),Datenblatt!$I$29,IF(AND(I437="",C437=12),Datenblatt!$I$29,IF(AND(I437="",C437=16),Datenblatt!$I$29,IF(AND(I437="",C437=15),Datenblatt!$I$29,IF(AND(I437="",C437=14),Datenblatt!$I$29,IF(AND(I437="",C437=13),Datenblatt!$I$29,IF(AND($C437=13,I437&gt;Datenblatt!$AC$3),0,IF(AND($C437=14,I437&gt;Datenblatt!$AC$4),0,IF(AND($C437=15,I437&gt;Datenblatt!$AC$5),0,IF(AND($C437=16,I437&gt;Datenblatt!$AC$6),0,IF(AND($C437=12,I437&gt;Datenblatt!$AC$7),0,IF(AND($C437=11,I437&gt;Datenblatt!$AC$8),0,IF(AND($C437=13,I437&lt;Datenblatt!$AB$3),100,IF(AND($C437=14,I437&lt;Datenblatt!$AB$4),100,IF(AND($C437=15,I437&lt;Datenblatt!$AB$5),100,IF(AND($C437=16,I437&lt;Datenblatt!$AB$6),100,IF(AND($C437=12,I437&lt;Datenblatt!$AB$7),100,IF(AND($C437=11,I437&lt;Datenblatt!$AB$8),100,IF($C437=13,(Datenblatt!$B$27*Übersicht!I437^3)+(Datenblatt!$C$27*Übersicht!I437^2)+(Datenblatt!$D$27*Übersicht!I437)+Datenblatt!$E$27,IF($C437=14,(Datenblatt!$B$28*Übersicht!I437^3)+(Datenblatt!$C$28*Übersicht!I437^2)+(Datenblatt!$D$28*Übersicht!I437)+Datenblatt!$E$28,IF($C437=15,(Datenblatt!$B$29*Übersicht!I437^3)+(Datenblatt!$C$29*Übersicht!I437^2)+(Datenblatt!$D$29*Übersicht!I437)+Datenblatt!$E$29,IF($C437=16,(Datenblatt!$B$30*Übersicht!I437^3)+(Datenblatt!$C$30*Übersicht!I437^2)+(Datenblatt!$D$30*Übersicht!I437)+Datenblatt!$E$30,IF($C437=12,(Datenblatt!$B$31*Übersicht!I437^3)+(Datenblatt!$C$31*Übersicht!I437^2)+(Datenblatt!$D$31*Übersicht!I437)+Datenblatt!$E$31,IF($C437=11,(Datenblatt!$B$32*Übersicht!I437^3)+(Datenblatt!$C$32*Übersicht!I437^2)+(Datenblatt!$D$32*Übersicht!I437)+Datenblatt!$E$32,0))))))))))))))))))))))))</f>
        <v>0</v>
      </c>
      <c r="Q437" s="2" t="e">
        <f t="shared" si="24"/>
        <v>#DIV/0!</v>
      </c>
      <c r="R437" s="2" t="e">
        <f t="shared" si="25"/>
        <v>#DIV/0!</v>
      </c>
      <c r="T437" s="2"/>
      <c r="U437" s="2">
        <f>Datenblatt!$I$10</f>
        <v>63</v>
      </c>
      <c r="V437" s="2">
        <f>Datenblatt!$I$18</f>
        <v>62</v>
      </c>
      <c r="W437" s="2">
        <f>Datenblatt!$I$26</f>
        <v>56</v>
      </c>
      <c r="X437" s="2">
        <f>Datenblatt!$I$34</f>
        <v>58</v>
      </c>
      <c r="Y437" s="7" t="e">
        <f t="shared" si="26"/>
        <v>#DIV/0!</v>
      </c>
      <c r="AA437" s="2">
        <f>Datenblatt!$I$5</f>
        <v>73</v>
      </c>
      <c r="AB437">
        <f>Datenblatt!$I$13</f>
        <v>80</v>
      </c>
      <c r="AC437">
        <f>Datenblatt!$I$21</f>
        <v>80</v>
      </c>
      <c r="AD437">
        <f>Datenblatt!$I$29</f>
        <v>71</v>
      </c>
      <c r="AE437">
        <f>Datenblatt!$I$37</f>
        <v>75</v>
      </c>
      <c r="AF437" s="7" t="e">
        <f t="shared" si="27"/>
        <v>#DIV/0!</v>
      </c>
    </row>
    <row r="438" spans="11:32" ht="18.75" x14ac:dyDescent="0.3">
      <c r="K438" s="3" t="e">
        <f>IF(AND($C438=13,Datenblatt!M438&lt;Datenblatt!$S$3),0,IF(AND($C438=14,Datenblatt!M438&lt;Datenblatt!$S$4),0,IF(AND($C438=15,Datenblatt!M438&lt;Datenblatt!$S$5),0,IF(AND($C438=16,Datenblatt!M438&lt;Datenblatt!$S$6),0,IF(AND($C438=12,Datenblatt!M438&lt;Datenblatt!$S$7),0,IF(AND($C438=11,Datenblatt!M438&lt;Datenblatt!$S$8),0,IF(AND($C438=13,Datenblatt!M438&gt;Datenblatt!$R$3),100,IF(AND($C438=14,Datenblatt!M438&gt;Datenblatt!$R$4),100,IF(AND($C438=15,Datenblatt!M438&gt;Datenblatt!$R$5),100,IF(AND($C438=16,Datenblatt!M438&gt;Datenblatt!$R$6),100,IF(AND($C438=12,Datenblatt!M438&gt;Datenblatt!$R$7),100,IF(AND($C438=11,Datenblatt!M438&gt;Datenblatt!$R$8),100,IF(Übersicht!$C438=13,Datenblatt!$B$35*Datenblatt!M438^3+Datenblatt!$C$35*Datenblatt!M438^2+Datenblatt!$D$35*Datenblatt!M438+Datenblatt!$E$35,IF(Übersicht!$C438=14,Datenblatt!$B$36*Datenblatt!M438^3+Datenblatt!$C$36*Datenblatt!M438^2+Datenblatt!$D$36*Datenblatt!M438+Datenblatt!$E$36,IF(Übersicht!$C438=15,Datenblatt!$B$37*Datenblatt!M438^3+Datenblatt!$C$37*Datenblatt!M438^2+Datenblatt!$D$37*Datenblatt!M438+Datenblatt!$E$37,IF(Übersicht!$C438=16,Datenblatt!$B$38*Datenblatt!M438^3+Datenblatt!$C$38*Datenblatt!M438^2+Datenblatt!$D$38*Datenblatt!M438+Datenblatt!$E$38,IF(Übersicht!$C438=12,Datenblatt!$B$39*Datenblatt!M438^3+Datenblatt!$C$39*Datenblatt!M438^2+Datenblatt!$D$39*Datenblatt!M438+Datenblatt!$E$39,IF(Übersicht!$C438=11,Datenblatt!$B$40*Datenblatt!M438^3+Datenblatt!$C$40*Datenblatt!M438^2+Datenblatt!$D$40*Datenblatt!M438+Datenblatt!$E$40,0))))))))))))))))))</f>
        <v>#DIV/0!</v>
      </c>
      <c r="L438" s="3"/>
      <c r="M438" t="e">
        <f>IF(AND(Übersicht!$C438=13,Datenblatt!O438&lt;Datenblatt!$Y$3),0,IF(AND(Übersicht!$C438=14,Datenblatt!O438&lt;Datenblatt!$Y$4),0,IF(AND(Übersicht!$C438=15,Datenblatt!O438&lt;Datenblatt!$Y$5),0,IF(AND(Übersicht!$C438=16,Datenblatt!O438&lt;Datenblatt!$Y$6),0,IF(AND(Übersicht!$C438=12,Datenblatt!O438&lt;Datenblatt!$Y$7),0,IF(AND(Übersicht!$C438=11,Datenblatt!O438&lt;Datenblatt!$Y$8),0,IF(AND($C438=13,Datenblatt!O438&gt;Datenblatt!$X$3),100,IF(AND($C438=14,Datenblatt!O438&gt;Datenblatt!$X$4),100,IF(AND($C438=15,Datenblatt!O438&gt;Datenblatt!$X$5),100,IF(AND($C438=16,Datenblatt!O438&gt;Datenblatt!$X$6),100,IF(AND($C438=12,Datenblatt!O438&gt;Datenblatt!$X$7),100,IF(AND($C438=11,Datenblatt!O438&gt;Datenblatt!$X$8),100,IF(Übersicht!$C438=13,Datenblatt!$B$11*Datenblatt!O438^3+Datenblatt!$C$11*Datenblatt!O438^2+Datenblatt!$D$11*Datenblatt!O438+Datenblatt!$E$11,IF(Übersicht!$C438=14,Datenblatt!$B$12*Datenblatt!O438^3+Datenblatt!$C$12*Datenblatt!O438^2+Datenblatt!$D$12*Datenblatt!O438+Datenblatt!$E$12,IF(Übersicht!$C438=15,Datenblatt!$B$13*Datenblatt!O438^3+Datenblatt!$C$13*Datenblatt!O438^2+Datenblatt!$D$13*Datenblatt!O438+Datenblatt!$E$13,IF(Übersicht!$C438=16,Datenblatt!$B$14*Datenblatt!O438^3+Datenblatt!$C$14*Datenblatt!O438^2+Datenblatt!$D$14*Datenblatt!O438+Datenblatt!$E$14,IF(Übersicht!$C438=12,Datenblatt!$B$15*Datenblatt!O438^3+Datenblatt!$C$15*Datenblatt!O438^2+Datenblatt!$D$15*Datenblatt!O438+Datenblatt!$E$15,IF(Übersicht!$C438=11,Datenblatt!$B$16*Datenblatt!O438^3+Datenblatt!$C$16*Datenblatt!O438^2+Datenblatt!$D$16*Datenblatt!O438+Datenblatt!$E$16,0))))))))))))))))))</f>
        <v>#DIV/0!</v>
      </c>
      <c r="N438">
        <f>IF(AND($C438=13,H438&lt;Datenblatt!$AA$3),0,IF(AND($C438=14,H438&lt;Datenblatt!$AA$4),0,IF(AND($C438=15,H438&lt;Datenblatt!$AA$5),0,IF(AND($C438=16,H438&lt;Datenblatt!$AA$6),0,IF(AND($C438=12,H438&lt;Datenblatt!$AA$7),0,IF(AND($C438=11,H438&lt;Datenblatt!$AA$8),0,IF(AND($C438=13,H438&gt;Datenblatt!$Z$3),100,IF(AND($C438=14,H438&gt;Datenblatt!$Z$4),100,IF(AND($C438=15,H438&gt;Datenblatt!$Z$5),100,IF(AND($C438=16,H438&gt;Datenblatt!$Z$6),100,IF(AND($C438=12,H438&gt;Datenblatt!$Z$7),100,IF(AND($C438=11,H438&gt;Datenblatt!$Z$8),100,IF($C438=13,(Datenblatt!$B$19*Übersicht!H438^3)+(Datenblatt!$C$19*Übersicht!H438^2)+(Datenblatt!$D$19*Übersicht!H438)+Datenblatt!$E$19,IF($C438=14,(Datenblatt!$B$20*Übersicht!H438^3)+(Datenblatt!$C$20*Übersicht!H438^2)+(Datenblatt!$D$20*Übersicht!H438)+Datenblatt!$E$20,IF($C438=15,(Datenblatt!$B$21*Übersicht!H438^3)+(Datenblatt!$C$21*Übersicht!H438^2)+(Datenblatt!$D$21*Übersicht!H438)+Datenblatt!$E$21,IF($C438=16,(Datenblatt!$B$22*Übersicht!H438^3)+(Datenblatt!$C$22*Übersicht!H438^2)+(Datenblatt!$D$22*Übersicht!H438)+Datenblatt!$E$22,IF($C438=12,(Datenblatt!$B$23*Übersicht!H438^3)+(Datenblatt!$C$23*Übersicht!H438^2)+(Datenblatt!$D$23*Übersicht!H438)+Datenblatt!$E$23,IF($C438=11,(Datenblatt!$B$24*Übersicht!H438^3)+(Datenblatt!$C$24*Übersicht!H438^2)+(Datenblatt!$D$24*Übersicht!H438)+Datenblatt!$E$24,0))))))))))))))))))</f>
        <v>0</v>
      </c>
      <c r="O438">
        <f>IF(AND(I438="",C438=11),Datenblatt!$I$26,IF(AND(I438="",C438=12),Datenblatt!$I$26,IF(AND(I438="",C438=16),Datenblatt!$I$27,IF(AND(I438="",C438=15),Datenblatt!$I$26,IF(AND(I438="",C438=14),Datenblatt!$I$26,IF(AND(I438="",C438=13),Datenblatt!$I$26,IF(AND($C438=13,I438&gt;Datenblatt!$AC$3),0,IF(AND($C438=14,I438&gt;Datenblatt!$AC$4),0,IF(AND($C438=15,I438&gt;Datenblatt!$AC$5),0,IF(AND($C438=16,I438&gt;Datenblatt!$AC$6),0,IF(AND($C438=12,I438&gt;Datenblatt!$AC$7),0,IF(AND($C438=11,I438&gt;Datenblatt!$AC$8),0,IF(AND($C438=13,I438&lt;Datenblatt!$AB$3),100,IF(AND($C438=14,I438&lt;Datenblatt!$AB$4),100,IF(AND($C438=15,I438&lt;Datenblatt!$AB$5),100,IF(AND($C438=16,I438&lt;Datenblatt!$AB$6),100,IF(AND($C438=12,I438&lt;Datenblatt!$AB$7),100,IF(AND($C438=11,I438&lt;Datenblatt!$AB$8),100,IF($C438=13,(Datenblatt!$B$27*Übersicht!I438^3)+(Datenblatt!$C$27*Übersicht!I438^2)+(Datenblatt!$D$27*Übersicht!I438)+Datenblatt!$E$27,IF($C438=14,(Datenblatt!$B$28*Übersicht!I438^3)+(Datenblatt!$C$28*Übersicht!I438^2)+(Datenblatt!$D$28*Übersicht!I438)+Datenblatt!$E$28,IF($C438=15,(Datenblatt!$B$29*Übersicht!I438^3)+(Datenblatt!$C$29*Übersicht!I438^2)+(Datenblatt!$D$29*Übersicht!I438)+Datenblatt!$E$29,IF($C438=16,(Datenblatt!$B$30*Übersicht!I438^3)+(Datenblatt!$C$30*Übersicht!I438^2)+(Datenblatt!$D$30*Übersicht!I438)+Datenblatt!$E$30,IF($C438=12,(Datenblatt!$B$31*Übersicht!I438^3)+(Datenblatt!$C$31*Übersicht!I438^2)+(Datenblatt!$D$31*Übersicht!I438)+Datenblatt!$E$31,IF($C438=11,(Datenblatt!$B$32*Übersicht!I438^3)+(Datenblatt!$C$32*Übersicht!I438^2)+(Datenblatt!$D$32*Übersicht!I438)+Datenblatt!$E$32,0))))))))))))))))))))))))</f>
        <v>0</v>
      </c>
      <c r="P438">
        <f>IF(AND(I438="",C438=11),Datenblatt!$I$29,IF(AND(I438="",C438=12),Datenblatt!$I$29,IF(AND(I438="",C438=16),Datenblatt!$I$29,IF(AND(I438="",C438=15),Datenblatt!$I$29,IF(AND(I438="",C438=14),Datenblatt!$I$29,IF(AND(I438="",C438=13),Datenblatt!$I$29,IF(AND($C438=13,I438&gt;Datenblatt!$AC$3),0,IF(AND($C438=14,I438&gt;Datenblatt!$AC$4),0,IF(AND($C438=15,I438&gt;Datenblatt!$AC$5),0,IF(AND($C438=16,I438&gt;Datenblatt!$AC$6),0,IF(AND($C438=12,I438&gt;Datenblatt!$AC$7),0,IF(AND($C438=11,I438&gt;Datenblatt!$AC$8),0,IF(AND($C438=13,I438&lt;Datenblatt!$AB$3),100,IF(AND($C438=14,I438&lt;Datenblatt!$AB$4),100,IF(AND($C438=15,I438&lt;Datenblatt!$AB$5),100,IF(AND($C438=16,I438&lt;Datenblatt!$AB$6),100,IF(AND($C438=12,I438&lt;Datenblatt!$AB$7),100,IF(AND($C438=11,I438&lt;Datenblatt!$AB$8),100,IF($C438=13,(Datenblatt!$B$27*Übersicht!I438^3)+(Datenblatt!$C$27*Übersicht!I438^2)+(Datenblatt!$D$27*Übersicht!I438)+Datenblatt!$E$27,IF($C438=14,(Datenblatt!$B$28*Übersicht!I438^3)+(Datenblatt!$C$28*Übersicht!I438^2)+(Datenblatt!$D$28*Übersicht!I438)+Datenblatt!$E$28,IF($C438=15,(Datenblatt!$B$29*Übersicht!I438^3)+(Datenblatt!$C$29*Übersicht!I438^2)+(Datenblatt!$D$29*Übersicht!I438)+Datenblatt!$E$29,IF($C438=16,(Datenblatt!$B$30*Übersicht!I438^3)+(Datenblatt!$C$30*Übersicht!I438^2)+(Datenblatt!$D$30*Übersicht!I438)+Datenblatt!$E$30,IF($C438=12,(Datenblatt!$B$31*Übersicht!I438^3)+(Datenblatt!$C$31*Übersicht!I438^2)+(Datenblatt!$D$31*Übersicht!I438)+Datenblatt!$E$31,IF($C438=11,(Datenblatt!$B$32*Übersicht!I438^3)+(Datenblatt!$C$32*Übersicht!I438^2)+(Datenblatt!$D$32*Übersicht!I438)+Datenblatt!$E$32,0))))))))))))))))))))))))</f>
        <v>0</v>
      </c>
      <c r="Q438" s="2" t="e">
        <f t="shared" si="24"/>
        <v>#DIV/0!</v>
      </c>
      <c r="R438" s="2" t="e">
        <f t="shared" si="25"/>
        <v>#DIV/0!</v>
      </c>
      <c r="T438" s="2"/>
      <c r="U438" s="2">
        <f>Datenblatt!$I$10</f>
        <v>63</v>
      </c>
      <c r="V438" s="2">
        <f>Datenblatt!$I$18</f>
        <v>62</v>
      </c>
      <c r="W438" s="2">
        <f>Datenblatt!$I$26</f>
        <v>56</v>
      </c>
      <c r="X438" s="2">
        <f>Datenblatt!$I$34</f>
        <v>58</v>
      </c>
      <c r="Y438" s="7" t="e">
        <f t="shared" si="26"/>
        <v>#DIV/0!</v>
      </c>
      <c r="AA438" s="2">
        <f>Datenblatt!$I$5</f>
        <v>73</v>
      </c>
      <c r="AB438">
        <f>Datenblatt!$I$13</f>
        <v>80</v>
      </c>
      <c r="AC438">
        <f>Datenblatt!$I$21</f>
        <v>80</v>
      </c>
      <c r="AD438">
        <f>Datenblatt!$I$29</f>
        <v>71</v>
      </c>
      <c r="AE438">
        <f>Datenblatt!$I$37</f>
        <v>75</v>
      </c>
      <c r="AF438" s="7" t="e">
        <f t="shared" si="27"/>
        <v>#DIV/0!</v>
      </c>
    </row>
    <row r="439" spans="11:32" ht="18.75" x14ac:dyDescent="0.3">
      <c r="K439" s="3" t="e">
        <f>IF(AND($C439=13,Datenblatt!M439&lt;Datenblatt!$S$3),0,IF(AND($C439=14,Datenblatt!M439&lt;Datenblatt!$S$4),0,IF(AND($C439=15,Datenblatt!M439&lt;Datenblatt!$S$5),0,IF(AND($C439=16,Datenblatt!M439&lt;Datenblatt!$S$6),0,IF(AND($C439=12,Datenblatt!M439&lt;Datenblatt!$S$7),0,IF(AND($C439=11,Datenblatt!M439&lt;Datenblatt!$S$8),0,IF(AND($C439=13,Datenblatt!M439&gt;Datenblatt!$R$3),100,IF(AND($C439=14,Datenblatt!M439&gt;Datenblatt!$R$4),100,IF(AND($C439=15,Datenblatt!M439&gt;Datenblatt!$R$5),100,IF(AND($C439=16,Datenblatt!M439&gt;Datenblatt!$R$6),100,IF(AND($C439=12,Datenblatt!M439&gt;Datenblatt!$R$7),100,IF(AND($C439=11,Datenblatt!M439&gt;Datenblatt!$R$8),100,IF(Übersicht!$C439=13,Datenblatt!$B$35*Datenblatt!M439^3+Datenblatt!$C$35*Datenblatt!M439^2+Datenblatt!$D$35*Datenblatt!M439+Datenblatt!$E$35,IF(Übersicht!$C439=14,Datenblatt!$B$36*Datenblatt!M439^3+Datenblatt!$C$36*Datenblatt!M439^2+Datenblatt!$D$36*Datenblatt!M439+Datenblatt!$E$36,IF(Übersicht!$C439=15,Datenblatt!$B$37*Datenblatt!M439^3+Datenblatt!$C$37*Datenblatt!M439^2+Datenblatt!$D$37*Datenblatt!M439+Datenblatt!$E$37,IF(Übersicht!$C439=16,Datenblatt!$B$38*Datenblatt!M439^3+Datenblatt!$C$38*Datenblatt!M439^2+Datenblatt!$D$38*Datenblatt!M439+Datenblatt!$E$38,IF(Übersicht!$C439=12,Datenblatt!$B$39*Datenblatt!M439^3+Datenblatt!$C$39*Datenblatt!M439^2+Datenblatt!$D$39*Datenblatt!M439+Datenblatt!$E$39,IF(Übersicht!$C439=11,Datenblatt!$B$40*Datenblatt!M439^3+Datenblatt!$C$40*Datenblatt!M439^2+Datenblatt!$D$40*Datenblatt!M439+Datenblatt!$E$40,0))))))))))))))))))</f>
        <v>#DIV/0!</v>
      </c>
      <c r="L439" s="3"/>
      <c r="M439" t="e">
        <f>IF(AND(Übersicht!$C439=13,Datenblatt!O439&lt;Datenblatt!$Y$3),0,IF(AND(Übersicht!$C439=14,Datenblatt!O439&lt;Datenblatt!$Y$4),0,IF(AND(Übersicht!$C439=15,Datenblatt!O439&lt;Datenblatt!$Y$5),0,IF(AND(Übersicht!$C439=16,Datenblatt!O439&lt;Datenblatt!$Y$6),0,IF(AND(Übersicht!$C439=12,Datenblatt!O439&lt;Datenblatt!$Y$7),0,IF(AND(Übersicht!$C439=11,Datenblatt!O439&lt;Datenblatt!$Y$8),0,IF(AND($C439=13,Datenblatt!O439&gt;Datenblatt!$X$3),100,IF(AND($C439=14,Datenblatt!O439&gt;Datenblatt!$X$4),100,IF(AND($C439=15,Datenblatt!O439&gt;Datenblatt!$X$5),100,IF(AND($C439=16,Datenblatt!O439&gt;Datenblatt!$X$6),100,IF(AND($C439=12,Datenblatt!O439&gt;Datenblatt!$X$7),100,IF(AND($C439=11,Datenblatt!O439&gt;Datenblatt!$X$8),100,IF(Übersicht!$C439=13,Datenblatt!$B$11*Datenblatt!O439^3+Datenblatt!$C$11*Datenblatt!O439^2+Datenblatt!$D$11*Datenblatt!O439+Datenblatt!$E$11,IF(Übersicht!$C439=14,Datenblatt!$B$12*Datenblatt!O439^3+Datenblatt!$C$12*Datenblatt!O439^2+Datenblatt!$D$12*Datenblatt!O439+Datenblatt!$E$12,IF(Übersicht!$C439=15,Datenblatt!$B$13*Datenblatt!O439^3+Datenblatt!$C$13*Datenblatt!O439^2+Datenblatt!$D$13*Datenblatt!O439+Datenblatt!$E$13,IF(Übersicht!$C439=16,Datenblatt!$B$14*Datenblatt!O439^3+Datenblatt!$C$14*Datenblatt!O439^2+Datenblatt!$D$14*Datenblatt!O439+Datenblatt!$E$14,IF(Übersicht!$C439=12,Datenblatt!$B$15*Datenblatt!O439^3+Datenblatt!$C$15*Datenblatt!O439^2+Datenblatt!$D$15*Datenblatt!O439+Datenblatt!$E$15,IF(Übersicht!$C439=11,Datenblatt!$B$16*Datenblatt!O439^3+Datenblatt!$C$16*Datenblatt!O439^2+Datenblatt!$D$16*Datenblatt!O439+Datenblatt!$E$16,0))))))))))))))))))</f>
        <v>#DIV/0!</v>
      </c>
      <c r="N439">
        <f>IF(AND($C439=13,H439&lt;Datenblatt!$AA$3),0,IF(AND($C439=14,H439&lt;Datenblatt!$AA$4),0,IF(AND($C439=15,H439&lt;Datenblatt!$AA$5),0,IF(AND($C439=16,H439&lt;Datenblatt!$AA$6),0,IF(AND($C439=12,H439&lt;Datenblatt!$AA$7),0,IF(AND($C439=11,H439&lt;Datenblatt!$AA$8),0,IF(AND($C439=13,H439&gt;Datenblatt!$Z$3),100,IF(AND($C439=14,H439&gt;Datenblatt!$Z$4),100,IF(AND($C439=15,H439&gt;Datenblatt!$Z$5),100,IF(AND($C439=16,H439&gt;Datenblatt!$Z$6),100,IF(AND($C439=12,H439&gt;Datenblatt!$Z$7),100,IF(AND($C439=11,H439&gt;Datenblatt!$Z$8),100,IF($C439=13,(Datenblatt!$B$19*Übersicht!H439^3)+(Datenblatt!$C$19*Übersicht!H439^2)+(Datenblatt!$D$19*Übersicht!H439)+Datenblatt!$E$19,IF($C439=14,(Datenblatt!$B$20*Übersicht!H439^3)+(Datenblatt!$C$20*Übersicht!H439^2)+(Datenblatt!$D$20*Übersicht!H439)+Datenblatt!$E$20,IF($C439=15,(Datenblatt!$B$21*Übersicht!H439^3)+(Datenblatt!$C$21*Übersicht!H439^2)+(Datenblatt!$D$21*Übersicht!H439)+Datenblatt!$E$21,IF($C439=16,(Datenblatt!$B$22*Übersicht!H439^3)+(Datenblatt!$C$22*Übersicht!H439^2)+(Datenblatt!$D$22*Übersicht!H439)+Datenblatt!$E$22,IF($C439=12,(Datenblatt!$B$23*Übersicht!H439^3)+(Datenblatt!$C$23*Übersicht!H439^2)+(Datenblatt!$D$23*Übersicht!H439)+Datenblatt!$E$23,IF($C439=11,(Datenblatt!$B$24*Übersicht!H439^3)+(Datenblatt!$C$24*Übersicht!H439^2)+(Datenblatt!$D$24*Übersicht!H439)+Datenblatt!$E$24,0))))))))))))))))))</f>
        <v>0</v>
      </c>
      <c r="O439">
        <f>IF(AND(I439="",C439=11),Datenblatt!$I$26,IF(AND(I439="",C439=12),Datenblatt!$I$26,IF(AND(I439="",C439=16),Datenblatt!$I$27,IF(AND(I439="",C439=15),Datenblatt!$I$26,IF(AND(I439="",C439=14),Datenblatt!$I$26,IF(AND(I439="",C439=13),Datenblatt!$I$26,IF(AND($C439=13,I439&gt;Datenblatt!$AC$3),0,IF(AND($C439=14,I439&gt;Datenblatt!$AC$4),0,IF(AND($C439=15,I439&gt;Datenblatt!$AC$5),0,IF(AND($C439=16,I439&gt;Datenblatt!$AC$6),0,IF(AND($C439=12,I439&gt;Datenblatt!$AC$7),0,IF(AND($C439=11,I439&gt;Datenblatt!$AC$8),0,IF(AND($C439=13,I439&lt;Datenblatt!$AB$3),100,IF(AND($C439=14,I439&lt;Datenblatt!$AB$4),100,IF(AND($C439=15,I439&lt;Datenblatt!$AB$5),100,IF(AND($C439=16,I439&lt;Datenblatt!$AB$6),100,IF(AND($C439=12,I439&lt;Datenblatt!$AB$7),100,IF(AND($C439=11,I439&lt;Datenblatt!$AB$8),100,IF($C439=13,(Datenblatt!$B$27*Übersicht!I439^3)+(Datenblatt!$C$27*Übersicht!I439^2)+(Datenblatt!$D$27*Übersicht!I439)+Datenblatt!$E$27,IF($C439=14,(Datenblatt!$B$28*Übersicht!I439^3)+(Datenblatt!$C$28*Übersicht!I439^2)+(Datenblatt!$D$28*Übersicht!I439)+Datenblatt!$E$28,IF($C439=15,(Datenblatt!$B$29*Übersicht!I439^3)+(Datenblatt!$C$29*Übersicht!I439^2)+(Datenblatt!$D$29*Übersicht!I439)+Datenblatt!$E$29,IF($C439=16,(Datenblatt!$B$30*Übersicht!I439^3)+(Datenblatt!$C$30*Übersicht!I439^2)+(Datenblatt!$D$30*Übersicht!I439)+Datenblatt!$E$30,IF($C439=12,(Datenblatt!$B$31*Übersicht!I439^3)+(Datenblatt!$C$31*Übersicht!I439^2)+(Datenblatt!$D$31*Übersicht!I439)+Datenblatt!$E$31,IF($C439=11,(Datenblatt!$B$32*Übersicht!I439^3)+(Datenblatt!$C$32*Übersicht!I439^2)+(Datenblatt!$D$32*Übersicht!I439)+Datenblatt!$E$32,0))))))))))))))))))))))))</f>
        <v>0</v>
      </c>
      <c r="P439">
        <f>IF(AND(I439="",C439=11),Datenblatt!$I$29,IF(AND(I439="",C439=12),Datenblatt!$I$29,IF(AND(I439="",C439=16),Datenblatt!$I$29,IF(AND(I439="",C439=15),Datenblatt!$I$29,IF(AND(I439="",C439=14),Datenblatt!$I$29,IF(AND(I439="",C439=13),Datenblatt!$I$29,IF(AND($C439=13,I439&gt;Datenblatt!$AC$3),0,IF(AND($C439=14,I439&gt;Datenblatt!$AC$4),0,IF(AND($C439=15,I439&gt;Datenblatt!$AC$5),0,IF(AND($C439=16,I439&gt;Datenblatt!$AC$6),0,IF(AND($C439=12,I439&gt;Datenblatt!$AC$7),0,IF(AND($C439=11,I439&gt;Datenblatt!$AC$8),0,IF(AND($C439=13,I439&lt;Datenblatt!$AB$3),100,IF(AND($C439=14,I439&lt;Datenblatt!$AB$4),100,IF(AND($C439=15,I439&lt;Datenblatt!$AB$5),100,IF(AND($C439=16,I439&lt;Datenblatt!$AB$6),100,IF(AND($C439=12,I439&lt;Datenblatt!$AB$7),100,IF(AND($C439=11,I439&lt;Datenblatt!$AB$8),100,IF($C439=13,(Datenblatt!$B$27*Übersicht!I439^3)+(Datenblatt!$C$27*Übersicht!I439^2)+(Datenblatt!$D$27*Übersicht!I439)+Datenblatt!$E$27,IF($C439=14,(Datenblatt!$B$28*Übersicht!I439^3)+(Datenblatt!$C$28*Übersicht!I439^2)+(Datenblatt!$D$28*Übersicht!I439)+Datenblatt!$E$28,IF($C439=15,(Datenblatt!$B$29*Übersicht!I439^3)+(Datenblatt!$C$29*Übersicht!I439^2)+(Datenblatt!$D$29*Übersicht!I439)+Datenblatt!$E$29,IF($C439=16,(Datenblatt!$B$30*Übersicht!I439^3)+(Datenblatt!$C$30*Übersicht!I439^2)+(Datenblatt!$D$30*Übersicht!I439)+Datenblatt!$E$30,IF($C439=12,(Datenblatt!$B$31*Übersicht!I439^3)+(Datenblatt!$C$31*Übersicht!I439^2)+(Datenblatt!$D$31*Übersicht!I439)+Datenblatt!$E$31,IF($C439=11,(Datenblatt!$B$32*Übersicht!I439^3)+(Datenblatt!$C$32*Übersicht!I439^2)+(Datenblatt!$D$32*Übersicht!I439)+Datenblatt!$E$32,0))))))))))))))))))))))))</f>
        <v>0</v>
      </c>
      <c r="Q439" s="2" t="e">
        <f t="shared" si="24"/>
        <v>#DIV/0!</v>
      </c>
      <c r="R439" s="2" t="e">
        <f t="shared" si="25"/>
        <v>#DIV/0!</v>
      </c>
      <c r="T439" s="2"/>
      <c r="U439" s="2">
        <f>Datenblatt!$I$10</f>
        <v>63</v>
      </c>
      <c r="V439" s="2">
        <f>Datenblatt!$I$18</f>
        <v>62</v>
      </c>
      <c r="W439" s="2">
        <f>Datenblatt!$I$26</f>
        <v>56</v>
      </c>
      <c r="X439" s="2">
        <f>Datenblatt!$I$34</f>
        <v>58</v>
      </c>
      <c r="Y439" s="7" t="e">
        <f t="shared" si="26"/>
        <v>#DIV/0!</v>
      </c>
      <c r="AA439" s="2">
        <f>Datenblatt!$I$5</f>
        <v>73</v>
      </c>
      <c r="AB439">
        <f>Datenblatt!$I$13</f>
        <v>80</v>
      </c>
      <c r="AC439">
        <f>Datenblatt!$I$21</f>
        <v>80</v>
      </c>
      <c r="AD439">
        <f>Datenblatt!$I$29</f>
        <v>71</v>
      </c>
      <c r="AE439">
        <f>Datenblatt!$I$37</f>
        <v>75</v>
      </c>
      <c r="AF439" s="7" t="e">
        <f t="shared" si="27"/>
        <v>#DIV/0!</v>
      </c>
    </row>
    <row r="440" spans="11:32" ht="18.75" x14ac:dyDescent="0.3">
      <c r="K440" s="3" t="e">
        <f>IF(AND($C440=13,Datenblatt!M440&lt;Datenblatt!$S$3),0,IF(AND($C440=14,Datenblatt!M440&lt;Datenblatt!$S$4),0,IF(AND($C440=15,Datenblatt!M440&lt;Datenblatt!$S$5),0,IF(AND($C440=16,Datenblatt!M440&lt;Datenblatt!$S$6),0,IF(AND($C440=12,Datenblatt!M440&lt;Datenblatt!$S$7),0,IF(AND($C440=11,Datenblatt!M440&lt;Datenblatt!$S$8),0,IF(AND($C440=13,Datenblatt!M440&gt;Datenblatt!$R$3),100,IF(AND($C440=14,Datenblatt!M440&gt;Datenblatt!$R$4),100,IF(AND($C440=15,Datenblatt!M440&gt;Datenblatt!$R$5),100,IF(AND($C440=16,Datenblatt!M440&gt;Datenblatt!$R$6),100,IF(AND($C440=12,Datenblatt!M440&gt;Datenblatt!$R$7),100,IF(AND($C440=11,Datenblatt!M440&gt;Datenblatt!$R$8),100,IF(Übersicht!$C440=13,Datenblatt!$B$35*Datenblatt!M440^3+Datenblatt!$C$35*Datenblatt!M440^2+Datenblatt!$D$35*Datenblatt!M440+Datenblatt!$E$35,IF(Übersicht!$C440=14,Datenblatt!$B$36*Datenblatt!M440^3+Datenblatt!$C$36*Datenblatt!M440^2+Datenblatt!$D$36*Datenblatt!M440+Datenblatt!$E$36,IF(Übersicht!$C440=15,Datenblatt!$B$37*Datenblatt!M440^3+Datenblatt!$C$37*Datenblatt!M440^2+Datenblatt!$D$37*Datenblatt!M440+Datenblatt!$E$37,IF(Übersicht!$C440=16,Datenblatt!$B$38*Datenblatt!M440^3+Datenblatt!$C$38*Datenblatt!M440^2+Datenblatt!$D$38*Datenblatt!M440+Datenblatt!$E$38,IF(Übersicht!$C440=12,Datenblatt!$B$39*Datenblatt!M440^3+Datenblatt!$C$39*Datenblatt!M440^2+Datenblatt!$D$39*Datenblatt!M440+Datenblatt!$E$39,IF(Übersicht!$C440=11,Datenblatt!$B$40*Datenblatt!M440^3+Datenblatt!$C$40*Datenblatt!M440^2+Datenblatt!$D$40*Datenblatt!M440+Datenblatt!$E$40,0))))))))))))))))))</f>
        <v>#DIV/0!</v>
      </c>
      <c r="L440" s="3"/>
      <c r="M440" t="e">
        <f>IF(AND(Übersicht!$C440=13,Datenblatt!O440&lt;Datenblatt!$Y$3),0,IF(AND(Übersicht!$C440=14,Datenblatt!O440&lt;Datenblatt!$Y$4),0,IF(AND(Übersicht!$C440=15,Datenblatt!O440&lt;Datenblatt!$Y$5),0,IF(AND(Übersicht!$C440=16,Datenblatt!O440&lt;Datenblatt!$Y$6),0,IF(AND(Übersicht!$C440=12,Datenblatt!O440&lt;Datenblatt!$Y$7),0,IF(AND(Übersicht!$C440=11,Datenblatt!O440&lt;Datenblatt!$Y$8),0,IF(AND($C440=13,Datenblatt!O440&gt;Datenblatt!$X$3),100,IF(AND($C440=14,Datenblatt!O440&gt;Datenblatt!$X$4),100,IF(AND($C440=15,Datenblatt!O440&gt;Datenblatt!$X$5),100,IF(AND($C440=16,Datenblatt!O440&gt;Datenblatt!$X$6),100,IF(AND($C440=12,Datenblatt!O440&gt;Datenblatt!$X$7),100,IF(AND($C440=11,Datenblatt!O440&gt;Datenblatt!$X$8),100,IF(Übersicht!$C440=13,Datenblatt!$B$11*Datenblatt!O440^3+Datenblatt!$C$11*Datenblatt!O440^2+Datenblatt!$D$11*Datenblatt!O440+Datenblatt!$E$11,IF(Übersicht!$C440=14,Datenblatt!$B$12*Datenblatt!O440^3+Datenblatt!$C$12*Datenblatt!O440^2+Datenblatt!$D$12*Datenblatt!O440+Datenblatt!$E$12,IF(Übersicht!$C440=15,Datenblatt!$B$13*Datenblatt!O440^3+Datenblatt!$C$13*Datenblatt!O440^2+Datenblatt!$D$13*Datenblatt!O440+Datenblatt!$E$13,IF(Übersicht!$C440=16,Datenblatt!$B$14*Datenblatt!O440^3+Datenblatt!$C$14*Datenblatt!O440^2+Datenblatt!$D$14*Datenblatt!O440+Datenblatt!$E$14,IF(Übersicht!$C440=12,Datenblatt!$B$15*Datenblatt!O440^3+Datenblatt!$C$15*Datenblatt!O440^2+Datenblatt!$D$15*Datenblatt!O440+Datenblatt!$E$15,IF(Übersicht!$C440=11,Datenblatt!$B$16*Datenblatt!O440^3+Datenblatt!$C$16*Datenblatt!O440^2+Datenblatt!$D$16*Datenblatt!O440+Datenblatt!$E$16,0))))))))))))))))))</f>
        <v>#DIV/0!</v>
      </c>
      <c r="N440">
        <f>IF(AND($C440=13,H440&lt;Datenblatt!$AA$3),0,IF(AND($C440=14,H440&lt;Datenblatt!$AA$4),0,IF(AND($C440=15,H440&lt;Datenblatt!$AA$5),0,IF(AND($C440=16,H440&lt;Datenblatt!$AA$6),0,IF(AND($C440=12,H440&lt;Datenblatt!$AA$7),0,IF(AND($C440=11,H440&lt;Datenblatt!$AA$8),0,IF(AND($C440=13,H440&gt;Datenblatt!$Z$3),100,IF(AND($C440=14,H440&gt;Datenblatt!$Z$4),100,IF(AND($C440=15,H440&gt;Datenblatt!$Z$5),100,IF(AND($C440=16,H440&gt;Datenblatt!$Z$6),100,IF(AND($C440=12,H440&gt;Datenblatt!$Z$7),100,IF(AND($C440=11,H440&gt;Datenblatt!$Z$8),100,IF($C440=13,(Datenblatt!$B$19*Übersicht!H440^3)+(Datenblatt!$C$19*Übersicht!H440^2)+(Datenblatt!$D$19*Übersicht!H440)+Datenblatt!$E$19,IF($C440=14,(Datenblatt!$B$20*Übersicht!H440^3)+(Datenblatt!$C$20*Übersicht!H440^2)+(Datenblatt!$D$20*Übersicht!H440)+Datenblatt!$E$20,IF($C440=15,(Datenblatt!$B$21*Übersicht!H440^3)+(Datenblatt!$C$21*Übersicht!H440^2)+(Datenblatt!$D$21*Übersicht!H440)+Datenblatt!$E$21,IF($C440=16,(Datenblatt!$B$22*Übersicht!H440^3)+(Datenblatt!$C$22*Übersicht!H440^2)+(Datenblatt!$D$22*Übersicht!H440)+Datenblatt!$E$22,IF($C440=12,(Datenblatt!$B$23*Übersicht!H440^3)+(Datenblatt!$C$23*Übersicht!H440^2)+(Datenblatt!$D$23*Übersicht!H440)+Datenblatt!$E$23,IF($C440=11,(Datenblatt!$B$24*Übersicht!H440^3)+(Datenblatt!$C$24*Übersicht!H440^2)+(Datenblatt!$D$24*Übersicht!H440)+Datenblatt!$E$24,0))))))))))))))))))</f>
        <v>0</v>
      </c>
      <c r="O440">
        <f>IF(AND(I440="",C440=11),Datenblatt!$I$26,IF(AND(I440="",C440=12),Datenblatt!$I$26,IF(AND(I440="",C440=16),Datenblatt!$I$27,IF(AND(I440="",C440=15),Datenblatt!$I$26,IF(AND(I440="",C440=14),Datenblatt!$I$26,IF(AND(I440="",C440=13),Datenblatt!$I$26,IF(AND($C440=13,I440&gt;Datenblatt!$AC$3),0,IF(AND($C440=14,I440&gt;Datenblatt!$AC$4),0,IF(AND($C440=15,I440&gt;Datenblatt!$AC$5),0,IF(AND($C440=16,I440&gt;Datenblatt!$AC$6),0,IF(AND($C440=12,I440&gt;Datenblatt!$AC$7),0,IF(AND($C440=11,I440&gt;Datenblatt!$AC$8),0,IF(AND($C440=13,I440&lt;Datenblatt!$AB$3),100,IF(AND($C440=14,I440&lt;Datenblatt!$AB$4),100,IF(AND($C440=15,I440&lt;Datenblatt!$AB$5),100,IF(AND($C440=16,I440&lt;Datenblatt!$AB$6),100,IF(AND($C440=12,I440&lt;Datenblatt!$AB$7),100,IF(AND($C440=11,I440&lt;Datenblatt!$AB$8),100,IF($C440=13,(Datenblatt!$B$27*Übersicht!I440^3)+(Datenblatt!$C$27*Übersicht!I440^2)+(Datenblatt!$D$27*Übersicht!I440)+Datenblatt!$E$27,IF($C440=14,(Datenblatt!$B$28*Übersicht!I440^3)+(Datenblatt!$C$28*Übersicht!I440^2)+(Datenblatt!$D$28*Übersicht!I440)+Datenblatt!$E$28,IF($C440=15,(Datenblatt!$B$29*Übersicht!I440^3)+(Datenblatt!$C$29*Übersicht!I440^2)+(Datenblatt!$D$29*Übersicht!I440)+Datenblatt!$E$29,IF($C440=16,(Datenblatt!$B$30*Übersicht!I440^3)+(Datenblatt!$C$30*Übersicht!I440^2)+(Datenblatt!$D$30*Übersicht!I440)+Datenblatt!$E$30,IF($C440=12,(Datenblatt!$B$31*Übersicht!I440^3)+(Datenblatt!$C$31*Übersicht!I440^2)+(Datenblatt!$D$31*Übersicht!I440)+Datenblatt!$E$31,IF($C440=11,(Datenblatt!$B$32*Übersicht!I440^3)+(Datenblatt!$C$32*Übersicht!I440^2)+(Datenblatt!$D$32*Übersicht!I440)+Datenblatt!$E$32,0))))))))))))))))))))))))</f>
        <v>0</v>
      </c>
      <c r="P440">
        <f>IF(AND(I440="",C440=11),Datenblatt!$I$29,IF(AND(I440="",C440=12),Datenblatt!$I$29,IF(AND(I440="",C440=16),Datenblatt!$I$29,IF(AND(I440="",C440=15),Datenblatt!$I$29,IF(AND(I440="",C440=14),Datenblatt!$I$29,IF(AND(I440="",C440=13),Datenblatt!$I$29,IF(AND($C440=13,I440&gt;Datenblatt!$AC$3),0,IF(AND($C440=14,I440&gt;Datenblatt!$AC$4),0,IF(AND($C440=15,I440&gt;Datenblatt!$AC$5),0,IF(AND($C440=16,I440&gt;Datenblatt!$AC$6),0,IF(AND($C440=12,I440&gt;Datenblatt!$AC$7),0,IF(AND($C440=11,I440&gt;Datenblatt!$AC$8),0,IF(AND($C440=13,I440&lt;Datenblatt!$AB$3),100,IF(AND($C440=14,I440&lt;Datenblatt!$AB$4),100,IF(AND($C440=15,I440&lt;Datenblatt!$AB$5),100,IF(AND($C440=16,I440&lt;Datenblatt!$AB$6),100,IF(AND($C440=12,I440&lt;Datenblatt!$AB$7),100,IF(AND($C440=11,I440&lt;Datenblatt!$AB$8),100,IF($C440=13,(Datenblatt!$B$27*Übersicht!I440^3)+(Datenblatt!$C$27*Übersicht!I440^2)+(Datenblatt!$D$27*Übersicht!I440)+Datenblatt!$E$27,IF($C440=14,(Datenblatt!$B$28*Übersicht!I440^3)+(Datenblatt!$C$28*Übersicht!I440^2)+(Datenblatt!$D$28*Übersicht!I440)+Datenblatt!$E$28,IF($C440=15,(Datenblatt!$B$29*Übersicht!I440^3)+(Datenblatt!$C$29*Übersicht!I440^2)+(Datenblatt!$D$29*Übersicht!I440)+Datenblatt!$E$29,IF($C440=16,(Datenblatt!$B$30*Übersicht!I440^3)+(Datenblatt!$C$30*Übersicht!I440^2)+(Datenblatt!$D$30*Übersicht!I440)+Datenblatt!$E$30,IF($C440=12,(Datenblatt!$B$31*Übersicht!I440^3)+(Datenblatt!$C$31*Übersicht!I440^2)+(Datenblatt!$D$31*Übersicht!I440)+Datenblatt!$E$31,IF($C440=11,(Datenblatt!$B$32*Übersicht!I440^3)+(Datenblatt!$C$32*Übersicht!I440^2)+(Datenblatt!$D$32*Übersicht!I440)+Datenblatt!$E$32,0))))))))))))))))))))))))</f>
        <v>0</v>
      </c>
      <c r="Q440" s="2" t="e">
        <f t="shared" si="24"/>
        <v>#DIV/0!</v>
      </c>
      <c r="R440" s="2" t="e">
        <f t="shared" si="25"/>
        <v>#DIV/0!</v>
      </c>
      <c r="T440" s="2"/>
      <c r="U440" s="2">
        <f>Datenblatt!$I$10</f>
        <v>63</v>
      </c>
      <c r="V440" s="2">
        <f>Datenblatt!$I$18</f>
        <v>62</v>
      </c>
      <c r="W440" s="2">
        <f>Datenblatt!$I$26</f>
        <v>56</v>
      </c>
      <c r="X440" s="2">
        <f>Datenblatt!$I$34</f>
        <v>58</v>
      </c>
      <c r="Y440" s="7" t="e">
        <f t="shared" si="26"/>
        <v>#DIV/0!</v>
      </c>
      <c r="AA440" s="2">
        <f>Datenblatt!$I$5</f>
        <v>73</v>
      </c>
      <c r="AB440">
        <f>Datenblatt!$I$13</f>
        <v>80</v>
      </c>
      <c r="AC440">
        <f>Datenblatt!$I$21</f>
        <v>80</v>
      </c>
      <c r="AD440">
        <f>Datenblatt!$I$29</f>
        <v>71</v>
      </c>
      <c r="AE440">
        <f>Datenblatt!$I$37</f>
        <v>75</v>
      </c>
      <c r="AF440" s="7" t="e">
        <f t="shared" si="27"/>
        <v>#DIV/0!</v>
      </c>
    </row>
    <row r="441" spans="11:32" ht="18.75" x14ac:dyDescent="0.3">
      <c r="K441" s="3" t="e">
        <f>IF(AND($C441=13,Datenblatt!M441&lt;Datenblatt!$S$3),0,IF(AND($C441=14,Datenblatt!M441&lt;Datenblatt!$S$4),0,IF(AND($C441=15,Datenblatt!M441&lt;Datenblatt!$S$5),0,IF(AND($C441=16,Datenblatt!M441&lt;Datenblatt!$S$6),0,IF(AND($C441=12,Datenblatt!M441&lt;Datenblatt!$S$7),0,IF(AND($C441=11,Datenblatt!M441&lt;Datenblatt!$S$8),0,IF(AND($C441=13,Datenblatt!M441&gt;Datenblatt!$R$3),100,IF(AND($C441=14,Datenblatt!M441&gt;Datenblatt!$R$4),100,IF(AND($C441=15,Datenblatt!M441&gt;Datenblatt!$R$5),100,IF(AND($C441=16,Datenblatt!M441&gt;Datenblatt!$R$6),100,IF(AND($C441=12,Datenblatt!M441&gt;Datenblatt!$R$7),100,IF(AND($C441=11,Datenblatt!M441&gt;Datenblatt!$R$8),100,IF(Übersicht!$C441=13,Datenblatt!$B$35*Datenblatt!M441^3+Datenblatt!$C$35*Datenblatt!M441^2+Datenblatt!$D$35*Datenblatt!M441+Datenblatt!$E$35,IF(Übersicht!$C441=14,Datenblatt!$B$36*Datenblatt!M441^3+Datenblatt!$C$36*Datenblatt!M441^2+Datenblatt!$D$36*Datenblatt!M441+Datenblatt!$E$36,IF(Übersicht!$C441=15,Datenblatt!$B$37*Datenblatt!M441^3+Datenblatt!$C$37*Datenblatt!M441^2+Datenblatt!$D$37*Datenblatt!M441+Datenblatt!$E$37,IF(Übersicht!$C441=16,Datenblatt!$B$38*Datenblatt!M441^3+Datenblatt!$C$38*Datenblatt!M441^2+Datenblatt!$D$38*Datenblatt!M441+Datenblatt!$E$38,IF(Übersicht!$C441=12,Datenblatt!$B$39*Datenblatt!M441^3+Datenblatt!$C$39*Datenblatt!M441^2+Datenblatt!$D$39*Datenblatt!M441+Datenblatt!$E$39,IF(Übersicht!$C441=11,Datenblatt!$B$40*Datenblatt!M441^3+Datenblatt!$C$40*Datenblatt!M441^2+Datenblatt!$D$40*Datenblatt!M441+Datenblatt!$E$40,0))))))))))))))))))</f>
        <v>#DIV/0!</v>
      </c>
      <c r="L441" s="3"/>
      <c r="M441" t="e">
        <f>IF(AND(Übersicht!$C441=13,Datenblatt!O441&lt;Datenblatt!$Y$3),0,IF(AND(Übersicht!$C441=14,Datenblatt!O441&lt;Datenblatt!$Y$4),0,IF(AND(Übersicht!$C441=15,Datenblatt!O441&lt;Datenblatt!$Y$5),0,IF(AND(Übersicht!$C441=16,Datenblatt!O441&lt;Datenblatt!$Y$6),0,IF(AND(Übersicht!$C441=12,Datenblatt!O441&lt;Datenblatt!$Y$7),0,IF(AND(Übersicht!$C441=11,Datenblatt!O441&lt;Datenblatt!$Y$8),0,IF(AND($C441=13,Datenblatt!O441&gt;Datenblatt!$X$3),100,IF(AND($C441=14,Datenblatt!O441&gt;Datenblatt!$X$4),100,IF(AND($C441=15,Datenblatt!O441&gt;Datenblatt!$X$5),100,IF(AND($C441=16,Datenblatt!O441&gt;Datenblatt!$X$6),100,IF(AND($C441=12,Datenblatt!O441&gt;Datenblatt!$X$7),100,IF(AND($C441=11,Datenblatt!O441&gt;Datenblatt!$X$8),100,IF(Übersicht!$C441=13,Datenblatt!$B$11*Datenblatt!O441^3+Datenblatt!$C$11*Datenblatt!O441^2+Datenblatt!$D$11*Datenblatt!O441+Datenblatt!$E$11,IF(Übersicht!$C441=14,Datenblatt!$B$12*Datenblatt!O441^3+Datenblatt!$C$12*Datenblatt!O441^2+Datenblatt!$D$12*Datenblatt!O441+Datenblatt!$E$12,IF(Übersicht!$C441=15,Datenblatt!$B$13*Datenblatt!O441^3+Datenblatt!$C$13*Datenblatt!O441^2+Datenblatt!$D$13*Datenblatt!O441+Datenblatt!$E$13,IF(Übersicht!$C441=16,Datenblatt!$B$14*Datenblatt!O441^3+Datenblatt!$C$14*Datenblatt!O441^2+Datenblatt!$D$14*Datenblatt!O441+Datenblatt!$E$14,IF(Übersicht!$C441=12,Datenblatt!$B$15*Datenblatt!O441^3+Datenblatt!$C$15*Datenblatt!O441^2+Datenblatt!$D$15*Datenblatt!O441+Datenblatt!$E$15,IF(Übersicht!$C441=11,Datenblatt!$B$16*Datenblatt!O441^3+Datenblatt!$C$16*Datenblatt!O441^2+Datenblatt!$D$16*Datenblatt!O441+Datenblatt!$E$16,0))))))))))))))))))</f>
        <v>#DIV/0!</v>
      </c>
      <c r="N441">
        <f>IF(AND($C441=13,H441&lt;Datenblatt!$AA$3),0,IF(AND($C441=14,H441&lt;Datenblatt!$AA$4),0,IF(AND($C441=15,H441&lt;Datenblatt!$AA$5),0,IF(AND($C441=16,H441&lt;Datenblatt!$AA$6),0,IF(AND($C441=12,H441&lt;Datenblatt!$AA$7),0,IF(AND($C441=11,H441&lt;Datenblatt!$AA$8),0,IF(AND($C441=13,H441&gt;Datenblatt!$Z$3),100,IF(AND($C441=14,H441&gt;Datenblatt!$Z$4),100,IF(AND($C441=15,H441&gt;Datenblatt!$Z$5),100,IF(AND($C441=16,H441&gt;Datenblatt!$Z$6),100,IF(AND($C441=12,H441&gt;Datenblatt!$Z$7),100,IF(AND($C441=11,H441&gt;Datenblatt!$Z$8),100,IF($C441=13,(Datenblatt!$B$19*Übersicht!H441^3)+(Datenblatt!$C$19*Übersicht!H441^2)+(Datenblatt!$D$19*Übersicht!H441)+Datenblatt!$E$19,IF($C441=14,(Datenblatt!$B$20*Übersicht!H441^3)+(Datenblatt!$C$20*Übersicht!H441^2)+(Datenblatt!$D$20*Übersicht!H441)+Datenblatt!$E$20,IF($C441=15,(Datenblatt!$B$21*Übersicht!H441^3)+(Datenblatt!$C$21*Übersicht!H441^2)+(Datenblatt!$D$21*Übersicht!H441)+Datenblatt!$E$21,IF($C441=16,(Datenblatt!$B$22*Übersicht!H441^3)+(Datenblatt!$C$22*Übersicht!H441^2)+(Datenblatt!$D$22*Übersicht!H441)+Datenblatt!$E$22,IF($C441=12,(Datenblatt!$B$23*Übersicht!H441^3)+(Datenblatt!$C$23*Übersicht!H441^2)+(Datenblatt!$D$23*Übersicht!H441)+Datenblatt!$E$23,IF($C441=11,(Datenblatt!$B$24*Übersicht!H441^3)+(Datenblatt!$C$24*Übersicht!H441^2)+(Datenblatt!$D$24*Übersicht!H441)+Datenblatt!$E$24,0))))))))))))))))))</f>
        <v>0</v>
      </c>
      <c r="O441">
        <f>IF(AND(I441="",C441=11),Datenblatt!$I$26,IF(AND(I441="",C441=12),Datenblatt!$I$26,IF(AND(I441="",C441=16),Datenblatt!$I$27,IF(AND(I441="",C441=15),Datenblatt!$I$26,IF(AND(I441="",C441=14),Datenblatt!$I$26,IF(AND(I441="",C441=13),Datenblatt!$I$26,IF(AND($C441=13,I441&gt;Datenblatt!$AC$3),0,IF(AND($C441=14,I441&gt;Datenblatt!$AC$4),0,IF(AND($C441=15,I441&gt;Datenblatt!$AC$5),0,IF(AND($C441=16,I441&gt;Datenblatt!$AC$6),0,IF(AND($C441=12,I441&gt;Datenblatt!$AC$7),0,IF(AND($C441=11,I441&gt;Datenblatt!$AC$8),0,IF(AND($C441=13,I441&lt;Datenblatt!$AB$3),100,IF(AND($C441=14,I441&lt;Datenblatt!$AB$4),100,IF(AND($C441=15,I441&lt;Datenblatt!$AB$5),100,IF(AND($C441=16,I441&lt;Datenblatt!$AB$6),100,IF(AND($C441=12,I441&lt;Datenblatt!$AB$7),100,IF(AND($C441=11,I441&lt;Datenblatt!$AB$8),100,IF($C441=13,(Datenblatt!$B$27*Übersicht!I441^3)+(Datenblatt!$C$27*Übersicht!I441^2)+(Datenblatt!$D$27*Übersicht!I441)+Datenblatt!$E$27,IF($C441=14,(Datenblatt!$B$28*Übersicht!I441^3)+(Datenblatt!$C$28*Übersicht!I441^2)+(Datenblatt!$D$28*Übersicht!I441)+Datenblatt!$E$28,IF($C441=15,(Datenblatt!$B$29*Übersicht!I441^3)+(Datenblatt!$C$29*Übersicht!I441^2)+(Datenblatt!$D$29*Übersicht!I441)+Datenblatt!$E$29,IF($C441=16,(Datenblatt!$B$30*Übersicht!I441^3)+(Datenblatt!$C$30*Übersicht!I441^2)+(Datenblatt!$D$30*Übersicht!I441)+Datenblatt!$E$30,IF($C441=12,(Datenblatt!$B$31*Übersicht!I441^3)+(Datenblatt!$C$31*Übersicht!I441^2)+(Datenblatt!$D$31*Übersicht!I441)+Datenblatt!$E$31,IF($C441=11,(Datenblatt!$B$32*Übersicht!I441^3)+(Datenblatt!$C$32*Übersicht!I441^2)+(Datenblatt!$D$32*Übersicht!I441)+Datenblatt!$E$32,0))))))))))))))))))))))))</f>
        <v>0</v>
      </c>
      <c r="P441">
        <f>IF(AND(I441="",C441=11),Datenblatt!$I$29,IF(AND(I441="",C441=12),Datenblatt!$I$29,IF(AND(I441="",C441=16),Datenblatt!$I$29,IF(AND(I441="",C441=15),Datenblatt!$I$29,IF(AND(I441="",C441=14),Datenblatt!$I$29,IF(AND(I441="",C441=13),Datenblatt!$I$29,IF(AND($C441=13,I441&gt;Datenblatt!$AC$3),0,IF(AND($C441=14,I441&gt;Datenblatt!$AC$4),0,IF(AND($C441=15,I441&gt;Datenblatt!$AC$5),0,IF(AND($C441=16,I441&gt;Datenblatt!$AC$6),0,IF(AND($C441=12,I441&gt;Datenblatt!$AC$7),0,IF(AND($C441=11,I441&gt;Datenblatt!$AC$8),0,IF(AND($C441=13,I441&lt;Datenblatt!$AB$3),100,IF(AND($C441=14,I441&lt;Datenblatt!$AB$4),100,IF(AND($C441=15,I441&lt;Datenblatt!$AB$5),100,IF(AND($C441=16,I441&lt;Datenblatt!$AB$6),100,IF(AND($C441=12,I441&lt;Datenblatt!$AB$7),100,IF(AND($C441=11,I441&lt;Datenblatt!$AB$8),100,IF($C441=13,(Datenblatt!$B$27*Übersicht!I441^3)+(Datenblatt!$C$27*Übersicht!I441^2)+(Datenblatt!$D$27*Übersicht!I441)+Datenblatt!$E$27,IF($C441=14,(Datenblatt!$B$28*Übersicht!I441^3)+(Datenblatt!$C$28*Übersicht!I441^2)+(Datenblatt!$D$28*Übersicht!I441)+Datenblatt!$E$28,IF($C441=15,(Datenblatt!$B$29*Übersicht!I441^3)+(Datenblatt!$C$29*Übersicht!I441^2)+(Datenblatt!$D$29*Übersicht!I441)+Datenblatt!$E$29,IF($C441=16,(Datenblatt!$B$30*Übersicht!I441^3)+(Datenblatt!$C$30*Übersicht!I441^2)+(Datenblatt!$D$30*Übersicht!I441)+Datenblatt!$E$30,IF($C441=12,(Datenblatt!$B$31*Übersicht!I441^3)+(Datenblatt!$C$31*Übersicht!I441^2)+(Datenblatt!$D$31*Übersicht!I441)+Datenblatt!$E$31,IF($C441=11,(Datenblatt!$B$32*Übersicht!I441^3)+(Datenblatt!$C$32*Übersicht!I441^2)+(Datenblatt!$D$32*Übersicht!I441)+Datenblatt!$E$32,0))))))))))))))))))))))))</f>
        <v>0</v>
      </c>
      <c r="Q441" s="2" t="e">
        <f t="shared" si="24"/>
        <v>#DIV/0!</v>
      </c>
      <c r="R441" s="2" t="e">
        <f t="shared" si="25"/>
        <v>#DIV/0!</v>
      </c>
      <c r="T441" s="2"/>
      <c r="U441" s="2">
        <f>Datenblatt!$I$10</f>
        <v>63</v>
      </c>
      <c r="V441" s="2">
        <f>Datenblatt!$I$18</f>
        <v>62</v>
      </c>
      <c r="W441" s="2">
        <f>Datenblatt!$I$26</f>
        <v>56</v>
      </c>
      <c r="X441" s="2">
        <f>Datenblatt!$I$34</f>
        <v>58</v>
      </c>
      <c r="Y441" s="7" t="e">
        <f t="shared" si="26"/>
        <v>#DIV/0!</v>
      </c>
      <c r="AA441" s="2">
        <f>Datenblatt!$I$5</f>
        <v>73</v>
      </c>
      <c r="AB441">
        <f>Datenblatt!$I$13</f>
        <v>80</v>
      </c>
      <c r="AC441">
        <f>Datenblatt!$I$21</f>
        <v>80</v>
      </c>
      <c r="AD441">
        <f>Datenblatt!$I$29</f>
        <v>71</v>
      </c>
      <c r="AE441">
        <f>Datenblatt!$I$37</f>
        <v>75</v>
      </c>
      <c r="AF441" s="7" t="e">
        <f t="shared" si="27"/>
        <v>#DIV/0!</v>
      </c>
    </row>
    <row r="442" spans="11:32" ht="18.75" x14ac:dyDescent="0.3">
      <c r="K442" s="3" t="e">
        <f>IF(AND($C442=13,Datenblatt!M442&lt;Datenblatt!$S$3),0,IF(AND($C442=14,Datenblatt!M442&lt;Datenblatt!$S$4),0,IF(AND($C442=15,Datenblatt!M442&lt;Datenblatt!$S$5),0,IF(AND($C442=16,Datenblatt!M442&lt;Datenblatt!$S$6),0,IF(AND($C442=12,Datenblatt!M442&lt;Datenblatt!$S$7),0,IF(AND($C442=11,Datenblatt!M442&lt;Datenblatt!$S$8),0,IF(AND($C442=13,Datenblatt!M442&gt;Datenblatt!$R$3),100,IF(AND($C442=14,Datenblatt!M442&gt;Datenblatt!$R$4),100,IF(AND($C442=15,Datenblatt!M442&gt;Datenblatt!$R$5),100,IF(AND($C442=16,Datenblatt!M442&gt;Datenblatt!$R$6),100,IF(AND($C442=12,Datenblatt!M442&gt;Datenblatt!$R$7),100,IF(AND($C442=11,Datenblatt!M442&gt;Datenblatt!$R$8),100,IF(Übersicht!$C442=13,Datenblatt!$B$35*Datenblatt!M442^3+Datenblatt!$C$35*Datenblatt!M442^2+Datenblatt!$D$35*Datenblatt!M442+Datenblatt!$E$35,IF(Übersicht!$C442=14,Datenblatt!$B$36*Datenblatt!M442^3+Datenblatt!$C$36*Datenblatt!M442^2+Datenblatt!$D$36*Datenblatt!M442+Datenblatt!$E$36,IF(Übersicht!$C442=15,Datenblatt!$B$37*Datenblatt!M442^3+Datenblatt!$C$37*Datenblatt!M442^2+Datenblatt!$D$37*Datenblatt!M442+Datenblatt!$E$37,IF(Übersicht!$C442=16,Datenblatt!$B$38*Datenblatt!M442^3+Datenblatt!$C$38*Datenblatt!M442^2+Datenblatt!$D$38*Datenblatt!M442+Datenblatt!$E$38,IF(Übersicht!$C442=12,Datenblatt!$B$39*Datenblatt!M442^3+Datenblatt!$C$39*Datenblatt!M442^2+Datenblatt!$D$39*Datenblatt!M442+Datenblatt!$E$39,IF(Übersicht!$C442=11,Datenblatt!$B$40*Datenblatt!M442^3+Datenblatt!$C$40*Datenblatt!M442^2+Datenblatt!$D$40*Datenblatt!M442+Datenblatt!$E$40,0))))))))))))))))))</f>
        <v>#DIV/0!</v>
      </c>
      <c r="L442" s="3"/>
      <c r="M442" t="e">
        <f>IF(AND(Übersicht!$C442=13,Datenblatt!O442&lt;Datenblatt!$Y$3),0,IF(AND(Übersicht!$C442=14,Datenblatt!O442&lt;Datenblatt!$Y$4),0,IF(AND(Übersicht!$C442=15,Datenblatt!O442&lt;Datenblatt!$Y$5),0,IF(AND(Übersicht!$C442=16,Datenblatt!O442&lt;Datenblatt!$Y$6),0,IF(AND(Übersicht!$C442=12,Datenblatt!O442&lt;Datenblatt!$Y$7),0,IF(AND(Übersicht!$C442=11,Datenblatt!O442&lt;Datenblatt!$Y$8),0,IF(AND($C442=13,Datenblatt!O442&gt;Datenblatt!$X$3),100,IF(AND($C442=14,Datenblatt!O442&gt;Datenblatt!$X$4),100,IF(AND($C442=15,Datenblatt!O442&gt;Datenblatt!$X$5),100,IF(AND($C442=16,Datenblatt!O442&gt;Datenblatt!$X$6),100,IF(AND($C442=12,Datenblatt!O442&gt;Datenblatt!$X$7),100,IF(AND($C442=11,Datenblatt!O442&gt;Datenblatt!$X$8),100,IF(Übersicht!$C442=13,Datenblatt!$B$11*Datenblatt!O442^3+Datenblatt!$C$11*Datenblatt!O442^2+Datenblatt!$D$11*Datenblatt!O442+Datenblatt!$E$11,IF(Übersicht!$C442=14,Datenblatt!$B$12*Datenblatt!O442^3+Datenblatt!$C$12*Datenblatt!O442^2+Datenblatt!$D$12*Datenblatt!O442+Datenblatt!$E$12,IF(Übersicht!$C442=15,Datenblatt!$B$13*Datenblatt!O442^3+Datenblatt!$C$13*Datenblatt!O442^2+Datenblatt!$D$13*Datenblatt!O442+Datenblatt!$E$13,IF(Übersicht!$C442=16,Datenblatt!$B$14*Datenblatt!O442^3+Datenblatt!$C$14*Datenblatt!O442^2+Datenblatt!$D$14*Datenblatt!O442+Datenblatt!$E$14,IF(Übersicht!$C442=12,Datenblatt!$B$15*Datenblatt!O442^3+Datenblatt!$C$15*Datenblatt!O442^2+Datenblatt!$D$15*Datenblatt!O442+Datenblatt!$E$15,IF(Übersicht!$C442=11,Datenblatt!$B$16*Datenblatt!O442^3+Datenblatt!$C$16*Datenblatt!O442^2+Datenblatt!$D$16*Datenblatt!O442+Datenblatt!$E$16,0))))))))))))))))))</f>
        <v>#DIV/0!</v>
      </c>
      <c r="N442">
        <f>IF(AND($C442=13,H442&lt;Datenblatt!$AA$3),0,IF(AND($C442=14,H442&lt;Datenblatt!$AA$4),0,IF(AND($C442=15,H442&lt;Datenblatt!$AA$5),0,IF(AND($C442=16,H442&lt;Datenblatt!$AA$6),0,IF(AND($C442=12,H442&lt;Datenblatt!$AA$7),0,IF(AND($C442=11,H442&lt;Datenblatt!$AA$8),0,IF(AND($C442=13,H442&gt;Datenblatt!$Z$3),100,IF(AND($C442=14,H442&gt;Datenblatt!$Z$4),100,IF(AND($C442=15,H442&gt;Datenblatt!$Z$5),100,IF(AND($C442=16,H442&gt;Datenblatt!$Z$6),100,IF(AND($C442=12,H442&gt;Datenblatt!$Z$7),100,IF(AND($C442=11,H442&gt;Datenblatt!$Z$8),100,IF($C442=13,(Datenblatt!$B$19*Übersicht!H442^3)+(Datenblatt!$C$19*Übersicht!H442^2)+(Datenblatt!$D$19*Übersicht!H442)+Datenblatt!$E$19,IF($C442=14,(Datenblatt!$B$20*Übersicht!H442^3)+(Datenblatt!$C$20*Übersicht!H442^2)+(Datenblatt!$D$20*Übersicht!H442)+Datenblatt!$E$20,IF($C442=15,(Datenblatt!$B$21*Übersicht!H442^3)+(Datenblatt!$C$21*Übersicht!H442^2)+(Datenblatt!$D$21*Übersicht!H442)+Datenblatt!$E$21,IF($C442=16,(Datenblatt!$B$22*Übersicht!H442^3)+(Datenblatt!$C$22*Übersicht!H442^2)+(Datenblatt!$D$22*Übersicht!H442)+Datenblatt!$E$22,IF($C442=12,(Datenblatt!$B$23*Übersicht!H442^3)+(Datenblatt!$C$23*Übersicht!H442^2)+(Datenblatt!$D$23*Übersicht!H442)+Datenblatt!$E$23,IF($C442=11,(Datenblatt!$B$24*Übersicht!H442^3)+(Datenblatt!$C$24*Übersicht!H442^2)+(Datenblatt!$D$24*Übersicht!H442)+Datenblatt!$E$24,0))))))))))))))))))</f>
        <v>0</v>
      </c>
      <c r="O442">
        <f>IF(AND(I442="",C442=11),Datenblatt!$I$26,IF(AND(I442="",C442=12),Datenblatt!$I$26,IF(AND(I442="",C442=16),Datenblatt!$I$27,IF(AND(I442="",C442=15),Datenblatt!$I$26,IF(AND(I442="",C442=14),Datenblatt!$I$26,IF(AND(I442="",C442=13),Datenblatt!$I$26,IF(AND($C442=13,I442&gt;Datenblatt!$AC$3),0,IF(AND($C442=14,I442&gt;Datenblatt!$AC$4),0,IF(AND($C442=15,I442&gt;Datenblatt!$AC$5),0,IF(AND($C442=16,I442&gt;Datenblatt!$AC$6),0,IF(AND($C442=12,I442&gt;Datenblatt!$AC$7),0,IF(AND($C442=11,I442&gt;Datenblatt!$AC$8),0,IF(AND($C442=13,I442&lt;Datenblatt!$AB$3),100,IF(AND($C442=14,I442&lt;Datenblatt!$AB$4),100,IF(AND($C442=15,I442&lt;Datenblatt!$AB$5),100,IF(AND($C442=16,I442&lt;Datenblatt!$AB$6),100,IF(AND($C442=12,I442&lt;Datenblatt!$AB$7),100,IF(AND($C442=11,I442&lt;Datenblatt!$AB$8),100,IF($C442=13,(Datenblatt!$B$27*Übersicht!I442^3)+(Datenblatt!$C$27*Übersicht!I442^2)+(Datenblatt!$D$27*Übersicht!I442)+Datenblatt!$E$27,IF($C442=14,(Datenblatt!$B$28*Übersicht!I442^3)+(Datenblatt!$C$28*Übersicht!I442^2)+(Datenblatt!$D$28*Übersicht!I442)+Datenblatt!$E$28,IF($C442=15,(Datenblatt!$B$29*Übersicht!I442^3)+(Datenblatt!$C$29*Übersicht!I442^2)+(Datenblatt!$D$29*Übersicht!I442)+Datenblatt!$E$29,IF($C442=16,(Datenblatt!$B$30*Übersicht!I442^3)+(Datenblatt!$C$30*Übersicht!I442^2)+(Datenblatt!$D$30*Übersicht!I442)+Datenblatt!$E$30,IF($C442=12,(Datenblatt!$B$31*Übersicht!I442^3)+(Datenblatt!$C$31*Übersicht!I442^2)+(Datenblatt!$D$31*Übersicht!I442)+Datenblatt!$E$31,IF($C442=11,(Datenblatt!$B$32*Übersicht!I442^3)+(Datenblatt!$C$32*Übersicht!I442^2)+(Datenblatt!$D$32*Übersicht!I442)+Datenblatt!$E$32,0))))))))))))))))))))))))</f>
        <v>0</v>
      </c>
      <c r="P442">
        <f>IF(AND(I442="",C442=11),Datenblatt!$I$29,IF(AND(I442="",C442=12),Datenblatt!$I$29,IF(AND(I442="",C442=16),Datenblatt!$I$29,IF(AND(I442="",C442=15),Datenblatt!$I$29,IF(AND(I442="",C442=14),Datenblatt!$I$29,IF(AND(I442="",C442=13),Datenblatt!$I$29,IF(AND($C442=13,I442&gt;Datenblatt!$AC$3),0,IF(AND($C442=14,I442&gt;Datenblatt!$AC$4),0,IF(AND($C442=15,I442&gt;Datenblatt!$AC$5),0,IF(AND($C442=16,I442&gt;Datenblatt!$AC$6),0,IF(AND($C442=12,I442&gt;Datenblatt!$AC$7),0,IF(AND($C442=11,I442&gt;Datenblatt!$AC$8),0,IF(AND($C442=13,I442&lt;Datenblatt!$AB$3),100,IF(AND($C442=14,I442&lt;Datenblatt!$AB$4),100,IF(AND($C442=15,I442&lt;Datenblatt!$AB$5),100,IF(AND($C442=16,I442&lt;Datenblatt!$AB$6),100,IF(AND($C442=12,I442&lt;Datenblatt!$AB$7),100,IF(AND($C442=11,I442&lt;Datenblatt!$AB$8),100,IF($C442=13,(Datenblatt!$B$27*Übersicht!I442^3)+(Datenblatt!$C$27*Übersicht!I442^2)+(Datenblatt!$D$27*Übersicht!I442)+Datenblatt!$E$27,IF($C442=14,(Datenblatt!$B$28*Übersicht!I442^3)+(Datenblatt!$C$28*Übersicht!I442^2)+(Datenblatt!$D$28*Übersicht!I442)+Datenblatt!$E$28,IF($C442=15,(Datenblatt!$B$29*Übersicht!I442^3)+(Datenblatt!$C$29*Übersicht!I442^2)+(Datenblatt!$D$29*Übersicht!I442)+Datenblatt!$E$29,IF($C442=16,(Datenblatt!$B$30*Übersicht!I442^3)+(Datenblatt!$C$30*Übersicht!I442^2)+(Datenblatt!$D$30*Übersicht!I442)+Datenblatt!$E$30,IF($C442=12,(Datenblatt!$B$31*Übersicht!I442^3)+(Datenblatt!$C$31*Übersicht!I442^2)+(Datenblatt!$D$31*Übersicht!I442)+Datenblatt!$E$31,IF($C442=11,(Datenblatt!$B$32*Übersicht!I442^3)+(Datenblatt!$C$32*Übersicht!I442^2)+(Datenblatt!$D$32*Übersicht!I442)+Datenblatt!$E$32,0))))))))))))))))))))))))</f>
        <v>0</v>
      </c>
      <c r="Q442" s="2" t="e">
        <f t="shared" si="24"/>
        <v>#DIV/0!</v>
      </c>
      <c r="R442" s="2" t="e">
        <f t="shared" si="25"/>
        <v>#DIV/0!</v>
      </c>
      <c r="T442" s="2"/>
      <c r="U442" s="2">
        <f>Datenblatt!$I$10</f>
        <v>63</v>
      </c>
      <c r="V442" s="2">
        <f>Datenblatt!$I$18</f>
        <v>62</v>
      </c>
      <c r="W442" s="2">
        <f>Datenblatt!$I$26</f>
        <v>56</v>
      </c>
      <c r="X442" s="2">
        <f>Datenblatt!$I$34</f>
        <v>58</v>
      </c>
      <c r="Y442" s="7" t="e">
        <f t="shared" si="26"/>
        <v>#DIV/0!</v>
      </c>
      <c r="AA442" s="2">
        <f>Datenblatt!$I$5</f>
        <v>73</v>
      </c>
      <c r="AB442">
        <f>Datenblatt!$I$13</f>
        <v>80</v>
      </c>
      <c r="AC442">
        <f>Datenblatt!$I$21</f>
        <v>80</v>
      </c>
      <c r="AD442">
        <f>Datenblatt!$I$29</f>
        <v>71</v>
      </c>
      <c r="AE442">
        <f>Datenblatt!$I$37</f>
        <v>75</v>
      </c>
      <c r="AF442" s="7" t="e">
        <f t="shared" si="27"/>
        <v>#DIV/0!</v>
      </c>
    </row>
    <row r="443" spans="11:32" ht="18.75" x14ac:dyDescent="0.3">
      <c r="K443" s="3" t="e">
        <f>IF(AND($C443=13,Datenblatt!M443&lt;Datenblatt!$S$3),0,IF(AND($C443=14,Datenblatt!M443&lt;Datenblatt!$S$4),0,IF(AND($C443=15,Datenblatt!M443&lt;Datenblatt!$S$5),0,IF(AND($C443=16,Datenblatt!M443&lt;Datenblatt!$S$6),0,IF(AND($C443=12,Datenblatt!M443&lt;Datenblatt!$S$7),0,IF(AND($C443=11,Datenblatt!M443&lt;Datenblatt!$S$8),0,IF(AND($C443=13,Datenblatt!M443&gt;Datenblatt!$R$3),100,IF(AND($C443=14,Datenblatt!M443&gt;Datenblatt!$R$4),100,IF(AND($C443=15,Datenblatt!M443&gt;Datenblatt!$R$5),100,IF(AND($C443=16,Datenblatt!M443&gt;Datenblatt!$R$6),100,IF(AND($C443=12,Datenblatt!M443&gt;Datenblatt!$R$7),100,IF(AND($C443=11,Datenblatt!M443&gt;Datenblatt!$R$8),100,IF(Übersicht!$C443=13,Datenblatt!$B$35*Datenblatt!M443^3+Datenblatt!$C$35*Datenblatt!M443^2+Datenblatt!$D$35*Datenblatt!M443+Datenblatt!$E$35,IF(Übersicht!$C443=14,Datenblatt!$B$36*Datenblatt!M443^3+Datenblatt!$C$36*Datenblatt!M443^2+Datenblatt!$D$36*Datenblatt!M443+Datenblatt!$E$36,IF(Übersicht!$C443=15,Datenblatt!$B$37*Datenblatt!M443^3+Datenblatt!$C$37*Datenblatt!M443^2+Datenblatt!$D$37*Datenblatt!M443+Datenblatt!$E$37,IF(Übersicht!$C443=16,Datenblatt!$B$38*Datenblatt!M443^3+Datenblatt!$C$38*Datenblatt!M443^2+Datenblatt!$D$38*Datenblatt!M443+Datenblatt!$E$38,IF(Übersicht!$C443=12,Datenblatt!$B$39*Datenblatt!M443^3+Datenblatt!$C$39*Datenblatt!M443^2+Datenblatt!$D$39*Datenblatt!M443+Datenblatt!$E$39,IF(Übersicht!$C443=11,Datenblatt!$B$40*Datenblatt!M443^3+Datenblatt!$C$40*Datenblatt!M443^2+Datenblatt!$D$40*Datenblatt!M443+Datenblatt!$E$40,0))))))))))))))))))</f>
        <v>#DIV/0!</v>
      </c>
      <c r="L443" s="3"/>
      <c r="M443" t="e">
        <f>IF(AND(Übersicht!$C443=13,Datenblatt!O443&lt;Datenblatt!$Y$3),0,IF(AND(Übersicht!$C443=14,Datenblatt!O443&lt;Datenblatt!$Y$4),0,IF(AND(Übersicht!$C443=15,Datenblatt!O443&lt;Datenblatt!$Y$5),0,IF(AND(Übersicht!$C443=16,Datenblatt!O443&lt;Datenblatt!$Y$6),0,IF(AND(Übersicht!$C443=12,Datenblatt!O443&lt;Datenblatt!$Y$7),0,IF(AND(Übersicht!$C443=11,Datenblatt!O443&lt;Datenblatt!$Y$8),0,IF(AND($C443=13,Datenblatt!O443&gt;Datenblatt!$X$3),100,IF(AND($C443=14,Datenblatt!O443&gt;Datenblatt!$X$4),100,IF(AND($C443=15,Datenblatt!O443&gt;Datenblatt!$X$5),100,IF(AND($C443=16,Datenblatt!O443&gt;Datenblatt!$X$6),100,IF(AND($C443=12,Datenblatt!O443&gt;Datenblatt!$X$7),100,IF(AND($C443=11,Datenblatt!O443&gt;Datenblatt!$X$8),100,IF(Übersicht!$C443=13,Datenblatt!$B$11*Datenblatt!O443^3+Datenblatt!$C$11*Datenblatt!O443^2+Datenblatt!$D$11*Datenblatt!O443+Datenblatt!$E$11,IF(Übersicht!$C443=14,Datenblatt!$B$12*Datenblatt!O443^3+Datenblatt!$C$12*Datenblatt!O443^2+Datenblatt!$D$12*Datenblatt!O443+Datenblatt!$E$12,IF(Übersicht!$C443=15,Datenblatt!$B$13*Datenblatt!O443^3+Datenblatt!$C$13*Datenblatt!O443^2+Datenblatt!$D$13*Datenblatt!O443+Datenblatt!$E$13,IF(Übersicht!$C443=16,Datenblatt!$B$14*Datenblatt!O443^3+Datenblatt!$C$14*Datenblatt!O443^2+Datenblatt!$D$14*Datenblatt!O443+Datenblatt!$E$14,IF(Übersicht!$C443=12,Datenblatt!$B$15*Datenblatt!O443^3+Datenblatt!$C$15*Datenblatt!O443^2+Datenblatt!$D$15*Datenblatt!O443+Datenblatt!$E$15,IF(Übersicht!$C443=11,Datenblatt!$B$16*Datenblatt!O443^3+Datenblatt!$C$16*Datenblatt!O443^2+Datenblatt!$D$16*Datenblatt!O443+Datenblatt!$E$16,0))))))))))))))))))</f>
        <v>#DIV/0!</v>
      </c>
      <c r="N443">
        <f>IF(AND($C443=13,H443&lt;Datenblatt!$AA$3),0,IF(AND($C443=14,H443&lt;Datenblatt!$AA$4),0,IF(AND($C443=15,H443&lt;Datenblatt!$AA$5),0,IF(AND($C443=16,H443&lt;Datenblatt!$AA$6),0,IF(AND($C443=12,H443&lt;Datenblatt!$AA$7),0,IF(AND($C443=11,H443&lt;Datenblatt!$AA$8),0,IF(AND($C443=13,H443&gt;Datenblatt!$Z$3),100,IF(AND($C443=14,H443&gt;Datenblatt!$Z$4),100,IF(AND($C443=15,H443&gt;Datenblatt!$Z$5),100,IF(AND($C443=16,H443&gt;Datenblatt!$Z$6),100,IF(AND($C443=12,H443&gt;Datenblatt!$Z$7),100,IF(AND($C443=11,H443&gt;Datenblatt!$Z$8),100,IF($C443=13,(Datenblatt!$B$19*Übersicht!H443^3)+(Datenblatt!$C$19*Übersicht!H443^2)+(Datenblatt!$D$19*Übersicht!H443)+Datenblatt!$E$19,IF($C443=14,(Datenblatt!$B$20*Übersicht!H443^3)+(Datenblatt!$C$20*Übersicht!H443^2)+(Datenblatt!$D$20*Übersicht!H443)+Datenblatt!$E$20,IF($C443=15,(Datenblatt!$B$21*Übersicht!H443^3)+(Datenblatt!$C$21*Übersicht!H443^2)+(Datenblatt!$D$21*Übersicht!H443)+Datenblatt!$E$21,IF($C443=16,(Datenblatt!$B$22*Übersicht!H443^3)+(Datenblatt!$C$22*Übersicht!H443^2)+(Datenblatt!$D$22*Übersicht!H443)+Datenblatt!$E$22,IF($C443=12,(Datenblatt!$B$23*Übersicht!H443^3)+(Datenblatt!$C$23*Übersicht!H443^2)+(Datenblatt!$D$23*Übersicht!H443)+Datenblatt!$E$23,IF($C443=11,(Datenblatt!$B$24*Übersicht!H443^3)+(Datenblatt!$C$24*Übersicht!H443^2)+(Datenblatt!$D$24*Übersicht!H443)+Datenblatt!$E$24,0))))))))))))))))))</f>
        <v>0</v>
      </c>
      <c r="O443">
        <f>IF(AND(I443="",C443=11),Datenblatt!$I$26,IF(AND(I443="",C443=12),Datenblatt!$I$26,IF(AND(I443="",C443=16),Datenblatt!$I$27,IF(AND(I443="",C443=15),Datenblatt!$I$26,IF(AND(I443="",C443=14),Datenblatt!$I$26,IF(AND(I443="",C443=13),Datenblatt!$I$26,IF(AND($C443=13,I443&gt;Datenblatt!$AC$3),0,IF(AND($C443=14,I443&gt;Datenblatt!$AC$4),0,IF(AND($C443=15,I443&gt;Datenblatt!$AC$5),0,IF(AND($C443=16,I443&gt;Datenblatt!$AC$6),0,IF(AND($C443=12,I443&gt;Datenblatt!$AC$7),0,IF(AND($C443=11,I443&gt;Datenblatt!$AC$8),0,IF(AND($C443=13,I443&lt;Datenblatt!$AB$3),100,IF(AND($C443=14,I443&lt;Datenblatt!$AB$4),100,IF(AND($C443=15,I443&lt;Datenblatt!$AB$5),100,IF(AND($C443=16,I443&lt;Datenblatt!$AB$6),100,IF(AND($C443=12,I443&lt;Datenblatt!$AB$7),100,IF(AND($C443=11,I443&lt;Datenblatt!$AB$8),100,IF($C443=13,(Datenblatt!$B$27*Übersicht!I443^3)+(Datenblatt!$C$27*Übersicht!I443^2)+(Datenblatt!$D$27*Übersicht!I443)+Datenblatt!$E$27,IF($C443=14,(Datenblatt!$B$28*Übersicht!I443^3)+(Datenblatt!$C$28*Übersicht!I443^2)+(Datenblatt!$D$28*Übersicht!I443)+Datenblatt!$E$28,IF($C443=15,(Datenblatt!$B$29*Übersicht!I443^3)+(Datenblatt!$C$29*Übersicht!I443^2)+(Datenblatt!$D$29*Übersicht!I443)+Datenblatt!$E$29,IF($C443=16,(Datenblatt!$B$30*Übersicht!I443^3)+(Datenblatt!$C$30*Übersicht!I443^2)+(Datenblatt!$D$30*Übersicht!I443)+Datenblatt!$E$30,IF($C443=12,(Datenblatt!$B$31*Übersicht!I443^3)+(Datenblatt!$C$31*Übersicht!I443^2)+(Datenblatt!$D$31*Übersicht!I443)+Datenblatt!$E$31,IF($C443=11,(Datenblatt!$B$32*Übersicht!I443^3)+(Datenblatt!$C$32*Übersicht!I443^2)+(Datenblatt!$D$32*Übersicht!I443)+Datenblatt!$E$32,0))))))))))))))))))))))))</f>
        <v>0</v>
      </c>
      <c r="P443">
        <f>IF(AND(I443="",C443=11),Datenblatt!$I$29,IF(AND(I443="",C443=12),Datenblatt!$I$29,IF(AND(I443="",C443=16),Datenblatt!$I$29,IF(AND(I443="",C443=15),Datenblatt!$I$29,IF(AND(I443="",C443=14),Datenblatt!$I$29,IF(AND(I443="",C443=13),Datenblatt!$I$29,IF(AND($C443=13,I443&gt;Datenblatt!$AC$3),0,IF(AND($C443=14,I443&gt;Datenblatt!$AC$4),0,IF(AND($C443=15,I443&gt;Datenblatt!$AC$5),0,IF(AND($C443=16,I443&gt;Datenblatt!$AC$6),0,IF(AND($C443=12,I443&gt;Datenblatt!$AC$7),0,IF(AND($C443=11,I443&gt;Datenblatt!$AC$8),0,IF(AND($C443=13,I443&lt;Datenblatt!$AB$3),100,IF(AND($C443=14,I443&lt;Datenblatt!$AB$4),100,IF(AND($C443=15,I443&lt;Datenblatt!$AB$5),100,IF(AND($C443=16,I443&lt;Datenblatt!$AB$6),100,IF(AND($C443=12,I443&lt;Datenblatt!$AB$7),100,IF(AND($C443=11,I443&lt;Datenblatt!$AB$8),100,IF($C443=13,(Datenblatt!$B$27*Übersicht!I443^3)+(Datenblatt!$C$27*Übersicht!I443^2)+(Datenblatt!$D$27*Übersicht!I443)+Datenblatt!$E$27,IF($C443=14,(Datenblatt!$B$28*Übersicht!I443^3)+(Datenblatt!$C$28*Übersicht!I443^2)+(Datenblatt!$D$28*Übersicht!I443)+Datenblatt!$E$28,IF($C443=15,(Datenblatt!$B$29*Übersicht!I443^3)+(Datenblatt!$C$29*Übersicht!I443^2)+(Datenblatt!$D$29*Übersicht!I443)+Datenblatt!$E$29,IF($C443=16,(Datenblatt!$B$30*Übersicht!I443^3)+(Datenblatt!$C$30*Übersicht!I443^2)+(Datenblatt!$D$30*Übersicht!I443)+Datenblatt!$E$30,IF($C443=12,(Datenblatt!$B$31*Übersicht!I443^3)+(Datenblatt!$C$31*Übersicht!I443^2)+(Datenblatt!$D$31*Übersicht!I443)+Datenblatt!$E$31,IF($C443=11,(Datenblatt!$B$32*Übersicht!I443^3)+(Datenblatt!$C$32*Übersicht!I443^2)+(Datenblatt!$D$32*Übersicht!I443)+Datenblatt!$E$32,0))))))))))))))))))))))))</f>
        <v>0</v>
      </c>
      <c r="Q443" s="2" t="e">
        <f t="shared" si="24"/>
        <v>#DIV/0!</v>
      </c>
      <c r="R443" s="2" t="e">
        <f t="shared" si="25"/>
        <v>#DIV/0!</v>
      </c>
      <c r="T443" s="2"/>
      <c r="U443" s="2">
        <f>Datenblatt!$I$10</f>
        <v>63</v>
      </c>
      <c r="V443" s="2">
        <f>Datenblatt!$I$18</f>
        <v>62</v>
      </c>
      <c r="W443" s="2">
        <f>Datenblatt!$I$26</f>
        <v>56</v>
      </c>
      <c r="X443" s="2">
        <f>Datenblatt!$I$34</f>
        <v>58</v>
      </c>
      <c r="Y443" s="7" t="e">
        <f t="shared" si="26"/>
        <v>#DIV/0!</v>
      </c>
      <c r="AA443" s="2">
        <f>Datenblatt!$I$5</f>
        <v>73</v>
      </c>
      <c r="AB443">
        <f>Datenblatt!$I$13</f>
        <v>80</v>
      </c>
      <c r="AC443">
        <f>Datenblatt!$I$21</f>
        <v>80</v>
      </c>
      <c r="AD443">
        <f>Datenblatt!$I$29</f>
        <v>71</v>
      </c>
      <c r="AE443">
        <f>Datenblatt!$I$37</f>
        <v>75</v>
      </c>
      <c r="AF443" s="7" t="e">
        <f t="shared" si="27"/>
        <v>#DIV/0!</v>
      </c>
    </row>
    <row r="444" spans="11:32" ht="18.75" x14ac:dyDescent="0.3">
      <c r="K444" s="3" t="e">
        <f>IF(AND($C444=13,Datenblatt!M444&lt;Datenblatt!$S$3),0,IF(AND($C444=14,Datenblatt!M444&lt;Datenblatt!$S$4),0,IF(AND($C444=15,Datenblatt!M444&lt;Datenblatt!$S$5),0,IF(AND($C444=16,Datenblatt!M444&lt;Datenblatt!$S$6),0,IF(AND($C444=12,Datenblatt!M444&lt;Datenblatt!$S$7),0,IF(AND($C444=11,Datenblatt!M444&lt;Datenblatt!$S$8),0,IF(AND($C444=13,Datenblatt!M444&gt;Datenblatt!$R$3),100,IF(AND($C444=14,Datenblatt!M444&gt;Datenblatt!$R$4),100,IF(AND($C444=15,Datenblatt!M444&gt;Datenblatt!$R$5),100,IF(AND($C444=16,Datenblatt!M444&gt;Datenblatt!$R$6),100,IF(AND($C444=12,Datenblatt!M444&gt;Datenblatt!$R$7),100,IF(AND($C444=11,Datenblatt!M444&gt;Datenblatt!$R$8),100,IF(Übersicht!$C444=13,Datenblatt!$B$35*Datenblatt!M444^3+Datenblatt!$C$35*Datenblatt!M444^2+Datenblatt!$D$35*Datenblatt!M444+Datenblatt!$E$35,IF(Übersicht!$C444=14,Datenblatt!$B$36*Datenblatt!M444^3+Datenblatt!$C$36*Datenblatt!M444^2+Datenblatt!$D$36*Datenblatt!M444+Datenblatt!$E$36,IF(Übersicht!$C444=15,Datenblatt!$B$37*Datenblatt!M444^3+Datenblatt!$C$37*Datenblatt!M444^2+Datenblatt!$D$37*Datenblatt!M444+Datenblatt!$E$37,IF(Übersicht!$C444=16,Datenblatt!$B$38*Datenblatt!M444^3+Datenblatt!$C$38*Datenblatt!M444^2+Datenblatt!$D$38*Datenblatt!M444+Datenblatt!$E$38,IF(Übersicht!$C444=12,Datenblatt!$B$39*Datenblatt!M444^3+Datenblatt!$C$39*Datenblatt!M444^2+Datenblatt!$D$39*Datenblatt!M444+Datenblatt!$E$39,IF(Übersicht!$C444=11,Datenblatt!$B$40*Datenblatt!M444^3+Datenblatt!$C$40*Datenblatt!M444^2+Datenblatt!$D$40*Datenblatt!M444+Datenblatt!$E$40,0))))))))))))))))))</f>
        <v>#DIV/0!</v>
      </c>
      <c r="L444" s="3"/>
      <c r="M444" t="e">
        <f>IF(AND(Übersicht!$C444=13,Datenblatt!O444&lt;Datenblatt!$Y$3),0,IF(AND(Übersicht!$C444=14,Datenblatt!O444&lt;Datenblatt!$Y$4),0,IF(AND(Übersicht!$C444=15,Datenblatt!O444&lt;Datenblatt!$Y$5),0,IF(AND(Übersicht!$C444=16,Datenblatt!O444&lt;Datenblatt!$Y$6),0,IF(AND(Übersicht!$C444=12,Datenblatt!O444&lt;Datenblatt!$Y$7),0,IF(AND(Übersicht!$C444=11,Datenblatt!O444&lt;Datenblatt!$Y$8),0,IF(AND($C444=13,Datenblatt!O444&gt;Datenblatt!$X$3),100,IF(AND($C444=14,Datenblatt!O444&gt;Datenblatt!$X$4),100,IF(AND($C444=15,Datenblatt!O444&gt;Datenblatt!$X$5),100,IF(AND($C444=16,Datenblatt!O444&gt;Datenblatt!$X$6),100,IF(AND($C444=12,Datenblatt!O444&gt;Datenblatt!$X$7),100,IF(AND($C444=11,Datenblatt!O444&gt;Datenblatt!$X$8),100,IF(Übersicht!$C444=13,Datenblatt!$B$11*Datenblatt!O444^3+Datenblatt!$C$11*Datenblatt!O444^2+Datenblatt!$D$11*Datenblatt!O444+Datenblatt!$E$11,IF(Übersicht!$C444=14,Datenblatt!$B$12*Datenblatt!O444^3+Datenblatt!$C$12*Datenblatt!O444^2+Datenblatt!$D$12*Datenblatt!O444+Datenblatt!$E$12,IF(Übersicht!$C444=15,Datenblatt!$B$13*Datenblatt!O444^3+Datenblatt!$C$13*Datenblatt!O444^2+Datenblatt!$D$13*Datenblatt!O444+Datenblatt!$E$13,IF(Übersicht!$C444=16,Datenblatt!$B$14*Datenblatt!O444^3+Datenblatt!$C$14*Datenblatt!O444^2+Datenblatt!$D$14*Datenblatt!O444+Datenblatt!$E$14,IF(Übersicht!$C444=12,Datenblatt!$B$15*Datenblatt!O444^3+Datenblatt!$C$15*Datenblatt!O444^2+Datenblatt!$D$15*Datenblatt!O444+Datenblatt!$E$15,IF(Übersicht!$C444=11,Datenblatt!$B$16*Datenblatt!O444^3+Datenblatt!$C$16*Datenblatt!O444^2+Datenblatt!$D$16*Datenblatt!O444+Datenblatt!$E$16,0))))))))))))))))))</f>
        <v>#DIV/0!</v>
      </c>
      <c r="N444">
        <f>IF(AND($C444=13,H444&lt;Datenblatt!$AA$3),0,IF(AND($C444=14,H444&lt;Datenblatt!$AA$4),0,IF(AND($C444=15,H444&lt;Datenblatt!$AA$5),0,IF(AND($C444=16,H444&lt;Datenblatt!$AA$6),0,IF(AND($C444=12,H444&lt;Datenblatt!$AA$7),0,IF(AND($C444=11,H444&lt;Datenblatt!$AA$8),0,IF(AND($C444=13,H444&gt;Datenblatt!$Z$3),100,IF(AND($C444=14,H444&gt;Datenblatt!$Z$4),100,IF(AND($C444=15,H444&gt;Datenblatt!$Z$5),100,IF(AND($C444=16,H444&gt;Datenblatt!$Z$6),100,IF(AND($C444=12,H444&gt;Datenblatt!$Z$7),100,IF(AND($C444=11,H444&gt;Datenblatt!$Z$8),100,IF($C444=13,(Datenblatt!$B$19*Übersicht!H444^3)+(Datenblatt!$C$19*Übersicht!H444^2)+(Datenblatt!$D$19*Übersicht!H444)+Datenblatt!$E$19,IF($C444=14,(Datenblatt!$B$20*Übersicht!H444^3)+(Datenblatt!$C$20*Übersicht!H444^2)+(Datenblatt!$D$20*Übersicht!H444)+Datenblatt!$E$20,IF($C444=15,(Datenblatt!$B$21*Übersicht!H444^3)+(Datenblatt!$C$21*Übersicht!H444^2)+(Datenblatt!$D$21*Übersicht!H444)+Datenblatt!$E$21,IF($C444=16,(Datenblatt!$B$22*Übersicht!H444^3)+(Datenblatt!$C$22*Übersicht!H444^2)+(Datenblatt!$D$22*Übersicht!H444)+Datenblatt!$E$22,IF($C444=12,(Datenblatt!$B$23*Übersicht!H444^3)+(Datenblatt!$C$23*Übersicht!H444^2)+(Datenblatt!$D$23*Übersicht!H444)+Datenblatt!$E$23,IF($C444=11,(Datenblatt!$B$24*Übersicht!H444^3)+(Datenblatt!$C$24*Übersicht!H444^2)+(Datenblatt!$D$24*Übersicht!H444)+Datenblatt!$E$24,0))))))))))))))))))</f>
        <v>0</v>
      </c>
      <c r="O444">
        <f>IF(AND(I444="",C444=11),Datenblatt!$I$26,IF(AND(I444="",C444=12),Datenblatt!$I$26,IF(AND(I444="",C444=16),Datenblatt!$I$27,IF(AND(I444="",C444=15),Datenblatt!$I$26,IF(AND(I444="",C444=14),Datenblatt!$I$26,IF(AND(I444="",C444=13),Datenblatt!$I$26,IF(AND($C444=13,I444&gt;Datenblatt!$AC$3),0,IF(AND($C444=14,I444&gt;Datenblatt!$AC$4),0,IF(AND($C444=15,I444&gt;Datenblatt!$AC$5),0,IF(AND($C444=16,I444&gt;Datenblatt!$AC$6),0,IF(AND($C444=12,I444&gt;Datenblatt!$AC$7),0,IF(AND($C444=11,I444&gt;Datenblatt!$AC$8),0,IF(AND($C444=13,I444&lt;Datenblatt!$AB$3),100,IF(AND($C444=14,I444&lt;Datenblatt!$AB$4),100,IF(AND($C444=15,I444&lt;Datenblatt!$AB$5),100,IF(AND($C444=16,I444&lt;Datenblatt!$AB$6),100,IF(AND($C444=12,I444&lt;Datenblatt!$AB$7),100,IF(AND($C444=11,I444&lt;Datenblatt!$AB$8),100,IF($C444=13,(Datenblatt!$B$27*Übersicht!I444^3)+(Datenblatt!$C$27*Übersicht!I444^2)+(Datenblatt!$D$27*Übersicht!I444)+Datenblatt!$E$27,IF($C444=14,(Datenblatt!$B$28*Übersicht!I444^3)+(Datenblatt!$C$28*Übersicht!I444^2)+(Datenblatt!$D$28*Übersicht!I444)+Datenblatt!$E$28,IF($C444=15,(Datenblatt!$B$29*Übersicht!I444^3)+(Datenblatt!$C$29*Übersicht!I444^2)+(Datenblatt!$D$29*Übersicht!I444)+Datenblatt!$E$29,IF($C444=16,(Datenblatt!$B$30*Übersicht!I444^3)+(Datenblatt!$C$30*Übersicht!I444^2)+(Datenblatt!$D$30*Übersicht!I444)+Datenblatt!$E$30,IF($C444=12,(Datenblatt!$B$31*Übersicht!I444^3)+(Datenblatt!$C$31*Übersicht!I444^2)+(Datenblatt!$D$31*Übersicht!I444)+Datenblatt!$E$31,IF($C444=11,(Datenblatt!$B$32*Übersicht!I444^3)+(Datenblatt!$C$32*Übersicht!I444^2)+(Datenblatt!$D$32*Übersicht!I444)+Datenblatt!$E$32,0))))))))))))))))))))))))</f>
        <v>0</v>
      </c>
      <c r="P444">
        <f>IF(AND(I444="",C444=11),Datenblatt!$I$29,IF(AND(I444="",C444=12),Datenblatt!$I$29,IF(AND(I444="",C444=16),Datenblatt!$I$29,IF(AND(I444="",C444=15),Datenblatt!$I$29,IF(AND(I444="",C444=14),Datenblatt!$I$29,IF(AND(I444="",C444=13),Datenblatt!$I$29,IF(AND($C444=13,I444&gt;Datenblatt!$AC$3),0,IF(AND($C444=14,I444&gt;Datenblatt!$AC$4),0,IF(AND($C444=15,I444&gt;Datenblatt!$AC$5),0,IF(AND($C444=16,I444&gt;Datenblatt!$AC$6),0,IF(AND($C444=12,I444&gt;Datenblatt!$AC$7),0,IF(AND($C444=11,I444&gt;Datenblatt!$AC$8),0,IF(AND($C444=13,I444&lt;Datenblatt!$AB$3),100,IF(AND($C444=14,I444&lt;Datenblatt!$AB$4),100,IF(AND($C444=15,I444&lt;Datenblatt!$AB$5),100,IF(AND($C444=16,I444&lt;Datenblatt!$AB$6),100,IF(AND($C444=12,I444&lt;Datenblatt!$AB$7),100,IF(AND($C444=11,I444&lt;Datenblatt!$AB$8),100,IF($C444=13,(Datenblatt!$B$27*Übersicht!I444^3)+(Datenblatt!$C$27*Übersicht!I444^2)+(Datenblatt!$D$27*Übersicht!I444)+Datenblatt!$E$27,IF($C444=14,(Datenblatt!$B$28*Übersicht!I444^3)+(Datenblatt!$C$28*Übersicht!I444^2)+(Datenblatt!$D$28*Übersicht!I444)+Datenblatt!$E$28,IF($C444=15,(Datenblatt!$B$29*Übersicht!I444^3)+(Datenblatt!$C$29*Übersicht!I444^2)+(Datenblatt!$D$29*Übersicht!I444)+Datenblatt!$E$29,IF($C444=16,(Datenblatt!$B$30*Übersicht!I444^3)+(Datenblatt!$C$30*Übersicht!I444^2)+(Datenblatt!$D$30*Übersicht!I444)+Datenblatt!$E$30,IF($C444=12,(Datenblatt!$B$31*Übersicht!I444^3)+(Datenblatt!$C$31*Übersicht!I444^2)+(Datenblatt!$D$31*Übersicht!I444)+Datenblatt!$E$31,IF($C444=11,(Datenblatt!$B$32*Übersicht!I444^3)+(Datenblatt!$C$32*Übersicht!I444^2)+(Datenblatt!$D$32*Übersicht!I444)+Datenblatt!$E$32,0))))))))))))))))))))))))</f>
        <v>0</v>
      </c>
      <c r="Q444" s="2" t="e">
        <f t="shared" si="24"/>
        <v>#DIV/0!</v>
      </c>
      <c r="R444" s="2" t="e">
        <f t="shared" si="25"/>
        <v>#DIV/0!</v>
      </c>
      <c r="T444" s="2"/>
      <c r="U444" s="2">
        <f>Datenblatt!$I$10</f>
        <v>63</v>
      </c>
      <c r="V444" s="2">
        <f>Datenblatt!$I$18</f>
        <v>62</v>
      </c>
      <c r="W444" s="2">
        <f>Datenblatt!$I$26</f>
        <v>56</v>
      </c>
      <c r="X444" s="2">
        <f>Datenblatt!$I$34</f>
        <v>58</v>
      </c>
      <c r="Y444" s="7" t="e">
        <f t="shared" si="26"/>
        <v>#DIV/0!</v>
      </c>
      <c r="AA444" s="2">
        <f>Datenblatt!$I$5</f>
        <v>73</v>
      </c>
      <c r="AB444">
        <f>Datenblatt!$I$13</f>
        <v>80</v>
      </c>
      <c r="AC444">
        <f>Datenblatt!$I$21</f>
        <v>80</v>
      </c>
      <c r="AD444">
        <f>Datenblatt!$I$29</f>
        <v>71</v>
      </c>
      <c r="AE444">
        <f>Datenblatt!$I$37</f>
        <v>75</v>
      </c>
      <c r="AF444" s="7" t="e">
        <f t="shared" si="27"/>
        <v>#DIV/0!</v>
      </c>
    </row>
    <row r="445" spans="11:32" ht="18.75" x14ac:dyDescent="0.3">
      <c r="K445" s="3" t="e">
        <f>IF(AND($C445=13,Datenblatt!M445&lt;Datenblatt!$S$3),0,IF(AND($C445=14,Datenblatt!M445&lt;Datenblatt!$S$4),0,IF(AND($C445=15,Datenblatt!M445&lt;Datenblatt!$S$5),0,IF(AND($C445=16,Datenblatt!M445&lt;Datenblatt!$S$6),0,IF(AND($C445=12,Datenblatt!M445&lt;Datenblatt!$S$7),0,IF(AND($C445=11,Datenblatt!M445&lt;Datenblatt!$S$8),0,IF(AND($C445=13,Datenblatt!M445&gt;Datenblatt!$R$3),100,IF(AND($C445=14,Datenblatt!M445&gt;Datenblatt!$R$4),100,IF(AND($C445=15,Datenblatt!M445&gt;Datenblatt!$R$5),100,IF(AND($C445=16,Datenblatt!M445&gt;Datenblatt!$R$6),100,IF(AND($C445=12,Datenblatt!M445&gt;Datenblatt!$R$7),100,IF(AND($C445=11,Datenblatt!M445&gt;Datenblatt!$R$8),100,IF(Übersicht!$C445=13,Datenblatt!$B$35*Datenblatt!M445^3+Datenblatt!$C$35*Datenblatt!M445^2+Datenblatt!$D$35*Datenblatt!M445+Datenblatt!$E$35,IF(Übersicht!$C445=14,Datenblatt!$B$36*Datenblatt!M445^3+Datenblatt!$C$36*Datenblatt!M445^2+Datenblatt!$D$36*Datenblatt!M445+Datenblatt!$E$36,IF(Übersicht!$C445=15,Datenblatt!$B$37*Datenblatt!M445^3+Datenblatt!$C$37*Datenblatt!M445^2+Datenblatt!$D$37*Datenblatt!M445+Datenblatt!$E$37,IF(Übersicht!$C445=16,Datenblatt!$B$38*Datenblatt!M445^3+Datenblatt!$C$38*Datenblatt!M445^2+Datenblatt!$D$38*Datenblatt!M445+Datenblatt!$E$38,IF(Übersicht!$C445=12,Datenblatt!$B$39*Datenblatt!M445^3+Datenblatt!$C$39*Datenblatt!M445^2+Datenblatt!$D$39*Datenblatt!M445+Datenblatt!$E$39,IF(Übersicht!$C445=11,Datenblatt!$B$40*Datenblatt!M445^3+Datenblatt!$C$40*Datenblatt!M445^2+Datenblatt!$D$40*Datenblatt!M445+Datenblatt!$E$40,0))))))))))))))))))</f>
        <v>#DIV/0!</v>
      </c>
      <c r="L445" s="3"/>
      <c r="M445" t="e">
        <f>IF(AND(Übersicht!$C445=13,Datenblatt!O445&lt;Datenblatt!$Y$3),0,IF(AND(Übersicht!$C445=14,Datenblatt!O445&lt;Datenblatt!$Y$4),0,IF(AND(Übersicht!$C445=15,Datenblatt!O445&lt;Datenblatt!$Y$5),0,IF(AND(Übersicht!$C445=16,Datenblatt!O445&lt;Datenblatt!$Y$6),0,IF(AND(Übersicht!$C445=12,Datenblatt!O445&lt;Datenblatt!$Y$7),0,IF(AND(Übersicht!$C445=11,Datenblatt!O445&lt;Datenblatt!$Y$8),0,IF(AND($C445=13,Datenblatt!O445&gt;Datenblatt!$X$3),100,IF(AND($C445=14,Datenblatt!O445&gt;Datenblatt!$X$4),100,IF(AND($C445=15,Datenblatt!O445&gt;Datenblatt!$X$5),100,IF(AND($C445=16,Datenblatt!O445&gt;Datenblatt!$X$6),100,IF(AND($C445=12,Datenblatt!O445&gt;Datenblatt!$X$7),100,IF(AND($C445=11,Datenblatt!O445&gt;Datenblatt!$X$8),100,IF(Übersicht!$C445=13,Datenblatt!$B$11*Datenblatt!O445^3+Datenblatt!$C$11*Datenblatt!O445^2+Datenblatt!$D$11*Datenblatt!O445+Datenblatt!$E$11,IF(Übersicht!$C445=14,Datenblatt!$B$12*Datenblatt!O445^3+Datenblatt!$C$12*Datenblatt!O445^2+Datenblatt!$D$12*Datenblatt!O445+Datenblatt!$E$12,IF(Übersicht!$C445=15,Datenblatt!$B$13*Datenblatt!O445^3+Datenblatt!$C$13*Datenblatt!O445^2+Datenblatt!$D$13*Datenblatt!O445+Datenblatt!$E$13,IF(Übersicht!$C445=16,Datenblatt!$B$14*Datenblatt!O445^3+Datenblatt!$C$14*Datenblatt!O445^2+Datenblatt!$D$14*Datenblatt!O445+Datenblatt!$E$14,IF(Übersicht!$C445=12,Datenblatt!$B$15*Datenblatt!O445^3+Datenblatt!$C$15*Datenblatt!O445^2+Datenblatt!$D$15*Datenblatt!O445+Datenblatt!$E$15,IF(Übersicht!$C445=11,Datenblatt!$B$16*Datenblatt!O445^3+Datenblatt!$C$16*Datenblatt!O445^2+Datenblatt!$D$16*Datenblatt!O445+Datenblatt!$E$16,0))))))))))))))))))</f>
        <v>#DIV/0!</v>
      </c>
      <c r="N445">
        <f>IF(AND($C445=13,H445&lt;Datenblatt!$AA$3),0,IF(AND($C445=14,H445&lt;Datenblatt!$AA$4),0,IF(AND($C445=15,H445&lt;Datenblatt!$AA$5),0,IF(AND($C445=16,H445&lt;Datenblatt!$AA$6),0,IF(AND($C445=12,H445&lt;Datenblatt!$AA$7),0,IF(AND($C445=11,H445&lt;Datenblatt!$AA$8),0,IF(AND($C445=13,H445&gt;Datenblatt!$Z$3),100,IF(AND($C445=14,H445&gt;Datenblatt!$Z$4),100,IF(AND($C445=15,H445&gt;Datenblatt!$Z$5),100,IF(AND($C445=16,H445&gt;Datenblatt!$Z$6),100,IF(AND($C445=12,H445&gt;Datenblatt!$Z$7),100,IF(AND($C445=11,H445&gt;Datenblatt!$Z$8),100,IF($C445=13,(Datenblatt!$B$19*Übersicht!H445^3)+(Datenblatt!$C$19*Übersicht!H445^2)+(Datenblatt!$D$19*Übersicht!H445)+Datenblatt!$E$19,IF($C445=14,(Datenblatt!$B$20*Übersicht!H445^3)+(Datenblatt!$C$20*Übersicht!H445^2)+(Datenblatt!$D$20*Übersicht!H445)+Datenblatt!$E$20,IF($C445=15,(Datenblatt!$B$21*Übersicht!H445^3)+(Datenblatt!$C$21*Übersicht!H445^2)+(Datenblatt!$D$21*Übersicht!H445)+Datenblatt!$E$21,IF($C445=16,(Datenblatt!$B$22*Übersicht!H445^3)+(Datenblatt!$C$22*Übersicht!H445^2)+(Datenblatt!$D$22*Übersicht!H445)+Datenblatt!$E$22,IF($C445=12,(Datenblatt!$B$23*Übersicht!H445^3)+(Datenblatt!$C$23*Übersicht!H445^2)+(Datenblatt!$D$23*Übersicht!H445)+Datenblatt!$E$23,IF($C445=11,(Datenblatt!$B$24*Übersicht!H445^3)+(Datenblatt!$C$24*Übersicht!H445^2)+(Datenblatt!$D$24*Übersicht!H445)+Datenblatt!$E$24,0))))))))))))))))))</f>
        <v>0</v>
      </c>
      <c r="O445">
        <f>IF(AND(I445="",C445=11),Datenblatt!$I$26,IF(AND(I445="",C445=12),Datenblatt!$I$26,IF(AND(I445="",C445=16),Datenblatt!$I$27,IF(AND(I445="",C445=15),Datenblatt!$I$26,IF(AND(I445="",C445=14),Datenblatt!$I$26,IF(AND(I445="",C445=13),Datenblatt!$I$26,IF(AND($C445=13,I445&gt;Datenblatt!$AC$3),0,IF(AND($C445=14,I445&gt;Datenblatt!$AC$4),0,IF(AND($C445=15,I445&gt;Datenblatt!$AC$5),0,IF(AND($C445=16,I445&gt;Datenblatt!$AC$6),0,IF(AND($C445=12,I445&gt;Datenblatt!$AC$7),0,IF(AND($C445=11,I445&gt;Datenblatt!$AC$8),0,IF(AND($C445=13,I445&lt;Datenblatt!$AB$3),100,IF(AND($C445=14,I445&lt;Datenblatt!$AB$4),100,IF(AND($C445=15,I445&lt;Datenblatt!$AB$5),100,IF(AND($C445=16,I445&lt;Datenblatt!$AB$6),100,IF(AND($C445=12,I445&lt;Datenblatt!$AB$7),100,IF(AND($C445=11,I445&lt;Datenblatt!$AB$8),100,IF($C445=13,(Datenblatt!$B$27*Übersicht!I445^3)+(Datenblatt!$C$27*Übersicht!I445^2)+(Datenblatt!$D$27*Übersicht!I445)+Datenblatt!$E$27,IF($C445=14,(Datenblatt!$B$28*Übersicht!I445^3)+(Datenblatt!$C$28*Übersicht!I445^2)+(Datenblatt!$D$28*Übersicht!I445)+Datenblatt!$E$28,IF($C445=15,(Datenblatt!$B$29*Übersicht!I445^3)+(Datenblatt!$C$29*Übersicht!I445^2)+(Datenblatt!$D$29*Übersicht!I445)+Datenblatt!$E$29,IF($C445=16,(Datenblatt!$B$30*Übersicht!I445^3)+(Datenblatt!$C$30*Übersicht!I445^2)+(Datenblatt!$D$30*Übersicht!I445)+Datenblatt!$E$30,IF($C445=12,(Datenblatt!$B$31*Übersicht!I445^3)+(Datenblatt!$C$31*Übersicht!I445^2)+(Datenblatt!$D$31*Übersicht!I445)+Datenblatt!$E$31,IF($C445=11,(Datenblatt!$B$32*Übersicht!I445^3)+(Datenblatt!$C$32*Übersicht!I445^2)+(Datenblatt!$D$32*Übersicht!I445)+Datenblatt!$E$32,0))))))))))))))))))))))))</f>
        <v>0</v>
      </c>
      <c r="P445">
        <f>IF(AND(I445="",C445=11),Datenblatt!$I$29,IF(AND(I445="",C445=12),Datenblatt!$I$29,IF(AND(I445="",C445=16),Datenblatt!$I$29,IF(AND(I445="",C445=15),Datenblatt!$I$29,IF(AND(I445="",C445=14),Datenblatt!$I$29,IF(AND(I445="",C445=13),Datenblatt!$I$29,IF(AND($C445=13,I445&gt;Datenblatt!$AC$3),0,IF(AND($C445=14,I445&gt;Datenblatt!$AC$4),0,IF(AND($C445=15,I445&gt;Datenblatt!$AC$5),0,IF(AND($C445=16,I445&gt;Datenblatt!$AC$6),0,IF(AND($C445=12,I445&gt;Datenblatt!$AC$7),0,IF(AND($C445=11,I445&gt;Datenblatt!$AC$8),0,IF(AND($C445=13,I445&lt;Datenblatt!$AB$3),100,IF(AND($C445=14,I445&lt;Datenblatt!$AB$4),100,IF(AND($C445=15,I445&lt;Datenblatt!$AB$5),100,IF(AND($C445=16,I445&lt;Datenblatt!$AB$6),100,IF(AND($C445=12,I445&lt;Datenblatt!$AB$7),100,IF(AND($C445=11,I445&lt;Datenblatt!$AB$8),100,IF($C445=13,(Datenblatt!$B$27*Übersicht!I445^3)+(Datenblatt!$C$27*Übersicht!I445^2)+(Datenblatt!$D$27*Übersicht!I445)+Datenblatt!$E$27,IF($C445=14,(Datenblatt!$B$28*Übersicht!I445^3)+(Datenblatt!$C$28*Übersicht!I445^2)+(Datenblatt!$D$28*Übersicht!I445)+Datenblatt!$E$28,IF($C445=15,(Datenblatt!$B$29*Übersicht!I445^3)+(Datenblatt!$C$29*Übersicht!I445^2)+(Datenblatt!$D$29*Übersicht!I445)+Datenblatt!$E$29,IF($C445=16,(Datenblatt!$B$30*Übersicht!I445^3)+(Datenblatt!$C$30*Übersicht!I445^2)+(Datenblatt!$D$30*Übersicht!I445)+Datenblatt!$E$30,IF($C445=12,(Datenblatt!$B$31*Übersicht!I445^3)+(Datenblatt!$C$31*Übersicht!I445^2)+(Datenblatt!$D$31*Übersicht!I445)+Datenblatt!$E$31,IF($C445=11,(Datenblatt!$B$32*Übersicht!I445^3)+(Datenblatt!$C$32*Übersicht!I445^2)+(Datenblatt!$D$32*Übersicht!I445)+Datenblatt!$E$32,0))))))))))))))))))))))))</f>
        <v>0</v>
      </c>
      <c r="Q445" s="2" t="e">
        <f t="shared" si="24"/>
        <v>#DIV/0!</v>
      </c>
      <c r="R445" s="2" t="e">
        <f t="shared" si="25"/>
        <v>#DIV/0!</v>
      </c>
      <c r="T445" s="2"/>
      <c r="U445" s="2">
        <f>Datenblatt!$I$10</f>
        <v>63</v>
      </c>
      <c r="V445" s="2">
        <f>Datenblatt!$I$18</f>
        <v>62</v>
      </c>
      <c r="W445" s="2">
        <f>Datenblatt!$I$26</f>
        <v>56</v>
      </c>
      <c r="X445" s="2">
        <f>Datenblatt!$I$34</f>
        <v>58</v>
      </c>
      <c r="Y445" s="7" t="e">
        <f t="shared" si="26"/>
        <v>#DIV/0!</v>
      </c>
      <c r="AA445" s="2">
        <f>Datenblatt!$I$5</f>
        <v>73</v>
      </c>
      <c r="AB445">
        <f>Datenblatt!$I$13</f>
        <v>80</v>
      </c>
      <c r="AC445">
        <f>Datenblatt!$I$21</f>
        <v>80</v>
      </c>
      <c r="AD445">
        <f>Datenblatt!$I$29</f>
        <v>71</v>
      </c>
      <c r="AE445">
        <f>Datenblatt!$I$37</f>
        <v>75</v>
      </c>
      <c r="AF445" s="7" t="e">
        <f t="shared" si="27"/>
        <v>#DIV/0!</v>
      </c>
    </row>
    <row r="446" spans="11:32" ht="18.75" x14ac:dyDescent="0.3">
      <c r="K446" s="3" t="e">
        <f>IF(AND($C446=13,Datenblatt!M446&lt;Datenblatt!$S$3),0,IF(AND($C446=14,Datenblatt!M446&lt;Datenblatt!$S$4),0,IF(AND($C446=15,Datenblatt!M446&lt;Datenblatt!$S$5),0,IF(AND($C446=16,Datenblatt!M446&lt;Datenblatt!$S$6),0,IF(AND($C446=12,Datenblatt!M446&lt;Datenblatt!$S$7),0,IF(AND($C446=11,Datenblatt!M446&lt;Datenblatt!$S$8),0,IF(AND($C446=13,Datenblatt!M446&gt;Datenblatt!$R$3),100,IF(AND($C446=14,Datenblatt!M446&gt;Datenblatt!$R$4),100,IF(AND($C446=15,Datenblatt!M446&gt;Datenblatt!$R$5),100,IF(AND($C446=16,Datenblatt!M446&gt;Datenblatt!$R$6),100,IF(AND($C446=12,Datenblatt!M446&gt;Datenblatt!$R$7),100,IF(AND($C446=11,Datenblatt!M446&gt;Datenblatt!$R$8),100,IF(Übersicht!$C446=13,Datenblatt!$B$35*Datenblatt!M446^3+Datenblatt!$C$35*Datenblatt!M446^2+Datenblatt!$D$35*Datenblatt!M446+Datenblatt!$E$35,IF(Übersicht!$C446=14,Datenblatt!$B$36*Datenblatt!M446^3+Datenblatt!$C$36*Datenblatt!M446^2+Datenblatt!$D$36*Datenblatt!M446+Datenblatt!$E$36,IF(Übersicht!$C446=15,Datenblatt!$B$37*Datenblatt!M446^3+Datenblatt!$C$37*Datenblatt!M446^2+Datenblatt!$D$37*Datenblatt!M446+Datenblatt!$E$37,IF(Übersicht!$C446=16,Datenblatt!$B$38*Datenblatt!M446^3+Datenblatt!$C$38*Datenblatt!M446^2+Datenblatt!$D$38*Datenblatt!M446+Datenblatt!$E$38,IF(Übersicht!$C446=12,Datenblatt!$B$39*Datenblatt!M446^3+Datenblatt!$C$39*Datenblatt!M446^2+Datenblatt!$D$39*Datenblatt!M446+Datenblatt!$E$39,IF(Übersicht!$C446=11,Datenblatt!$B$40*Datenblatt!M446^3+Datenblatt!$C$40*Datenblatt!M446^2+Datenblatt!$D$40*Datenblatt!M446+Datenblatt!$E$40,0))))))))))))))))))</f>
        <v>#DIV/0!</v>
      </c>
      <c r="L446" s="3"/>
      <c r="M446" t="e">
        <f>IF(AND(Übersicht!$C446=13,Datenblatt!O446&lt;Datenblatt!$Y$3),0,IF(AND(Übersicht!$C446=14,Datenblatt!O446&lt;Datenblatt!$Y$4),0,IF(AND(Übersicht!$C446=15,Datenblatt!O446&lt;Datenblatt!$Y$5),0,IF(AND(Übersicht!$C446=16,Datenblatt!O446&lt;Datenblatt!$Y$6),0,IF(AND(Übersicht!$C446=12,Datenblatt!O446&lt;Datenblatt!$Y$7),0,IF(AND(Übersicht!$C446=11,Datenblatt!O446&lt;Datenblatt!$Y$8),0,IF(AND($C446=13,Datenblatt!O446&gt;Datenblatt!$X$3),100,IF(AND($C446=14,Datenblatt!O446&gt;Datenblatt!$X$4),100,IF(AND($C446=15,Datenblatt!O446&gt;Datenblatt!$X$5),100,IF(AND($C446=16,Datenblatt!O446&gt;Datenblatt!$X$6),100,IF(AND($C446=12,Datenblatt!O446&gt;Datenblatt!$X$7),100,IF(AND($C446=11,Datenblatt!O446&gt;Datenblatt!$X$8),100,IF(Übersicht!$C446=13,Datenblatt!$B$11*Datenblatt!O446^3+Datenblatt!$C$11*Datenblatt!O446^2+Datenblatt!$D$11*Datenblatt!O446+Datenblatt!$E$11,IF(Übersicht!$C446=14,Datenblatt!$B$12*Datenblatt!O446^3+Datenblatt!$C$12*Datenblatt!O446^2+Datenblatt!$D$12*Datenblatt!O446+Datenblatt!$E$12,IF(Übersicht!$C446=15,Datenblatt!$B$13*Datenblatt!O446^3+Datenblatt!$C$13*Datenblatt!O446^2+Datenblatt!$D$13*Datenblatt!O446+Datenblatt!$E$13,IF(Übersicht!$C446=16,Datenblatt!$B$14*Datenblatt!O446^3+Datenblatt!$C$14*Datenblatt!O446^2+Datenblatt!$D$14*Datenblatt!O446+Datenblatt!$E$14,IF(Übersicht!$C446=12,Datenblatt!$B$15*Datenblatt!O446^3+Datenblatt!$C$15*Datenblatt!O446^2+Datenblatt!$D$15*Datenblatt!O446+Datenblatt!$E$15,IF(Übersicht!$C446=11,Datenblatt!$B$16*Datenblatt!O446^3+Datenblatt!$C$16*Datenblatt!O446^2+Datenblatt!$D$16*Datenblatt!O446+Datenblatt!$E$16,0))))))))))))))))))</f>
        <v>#DIV/0!</v>
      </c>
      <c r="N446">
        <f>IF(AND($C446=13,H446&lt;Datenblatt!$AA$3),0,IF(AND($C446=14,H446&lt;Datenblatt!$AA$4),0,IF(AND($C446=15,H446&lt;Datenblatt!$AA$5),0,IF(AND($C446=16,H446&lt;Datenblatt!$AA$6),0,IF(AND($C446=12,H446&lt;Datenblatt!$AA$7),0,IF(AND($C446=11,H446&lt;Datenblatt!$AA$8),0,IF(AND($C446=13,H446&gt;Datenblatt!$Z$3),100,IF(AND($C446=14,H446&gt;Datenblatt!$Z$4),100,IF(AND($C446=15,H446&gt;Datenblatt!$Z$5),100,IF(AND($C446=16,H446&gt;Datenblatt!$Z$6),100,IF(AND($C446=12,H446&gt;Datenblatt!$Z$7),100,IF(AND($C446=11,H446&gt;Datenblatt!$Z$8),100,IF($C446=13,(Datenblatt!$B$19*Übersicht!H446^3)+(Datenblatt!$C$19*Übersicht!H446^2)+(Datenblatt!$D$19*Übersicht!H446)+Datenblatt!$E$19,IF($C446=14,(Datenblatt!$B$20*Übersicht!H446^3)+(Datenblatt!$C$20*Übersicht!H446^2)+(Datenblatt!$D$20*Übersicht!H446)+Datenblatt!$E$20,IF($C446=15,(Datenblatt!$B$21*Übersicht!H446^3)+(Datenblatt!$C$21*Übersicht!H446^2)+(Datenblatt!$D$21*Übersicht!H446)+Datenblatt!$E$21,IF($C446=16,(Datenblatt!$B$22*Übersicht!H446^3)+(Datenblatt!$C$22*Übersicht!H446^2)+(Datenblatt!$D$22*Übersicht!H446)+Datenblatt!$E$22,IF($C446=12,(Datenblatt!$B$23*Übersicht!H446^3)+(Datenblatt!$C$23*Übersicht!H446^2)+(Datenblatt!$D$23*Übersicht!H446)+Datenblatt!$E$23,IF($C446=11,(Datenblatt!$B$24*Übersicht!H446^3)+(Datenblatt!$C$24*Übersicht!H446^2)+(Datenblatt!$D$24*Übersicht!H446)+Datenblatt!$E$24,0))))))))))))))))))</f>
        <v>0</v>
      </c>
      <c r="O446">
        <f>IF(AND(I446="",C446=11),Datenblatt!$I$26,IF(AND(I446="",C446=12),Datenblatt!$I$26,IF(AND(I446="",C446=16),Datenblatt!$I$27,IF(AND(I446="",C446=15),Datenblatt!$I$26,IF(AND(I446="",C446=14),Datenblatt!$I$26,IF(AND(I446="",C446=13),Datenblatt!$I$26,IF(AND($C446=13,I446&gt;Datenblatt!$AC$3),0,IF(AND($C446=14,I446&gt;Datenblatt!$AC$4),0,IF(AND($C446=15,I446&gt;Datenblatt!$AC$5),0,IF(AND($C446=16,I446&gt;Datenblatt!$AC$6),0,IF(AND($C446=12,I446&gt;Datenblatt!$AC$7),0,IF(AND($C446=11,I446&gt;Datenblatt!$AC$8),0,IF(AND($C446=13,I446&lt;Datenblatt!$AB$3),100,IF(AND($C446=14,I446&lt;Datenblatt!$AB$4),100,IF(AND($C446=15,I446&lt;Datenblatt!$AB$5),100,IF(AND($C446=16,I446&lt;Datenblatt!$AB$6),100,IF(AND($C446=12,I446&lt;Datenblatt!$AB$7),100,IF(AND($C446=11,I446&lt;Datenblatt!$AB$8),100,IF($C446=13,(Datenblatt!$B$27*Übersicht!I446^3)+(Datenblatt!$C$27*Übersicht!I446^2)+(Datenblatt!$D$27*Übersicht!I446)+Datenblatt!$E$27,IF($C446=14,(Datenblatt!$B$28*Übersicht!I446^3)+(Datenblatt!$C$28*Übersicht!I446^2)+(Datenblatt!$D$28*Übersicht!I446)+Datenblatt!$E$28,IF($C446=15,(Datenblatt!$B$29*Übersicht!I446^3)+(Datenblatt!$C$29*Übersicht!I446^2)+(Datenblatt!$D$29*Übersicht!I446)+Datenblatt!$E$29,IF($C446=16,(Datenblatt!$B$30*Übersicht!I446^3)+(Datenblatt!$C$30*Übersicht!I446^2)+(Datenblatt!$D$30*Übersicht!I446)+Datenblatt!$E$30,IF($C446=12,(Datenblatt!$B$31*Übersicht!I446^3)+(Datenblatt!$C$31*Übersicht!I446^2)+(Datenblatt!$D$31*Übersicht!I446)+Datenblatt!$E$31,IF($C446=11,(Datenblatt!$B$32*Übersicht!I446^3)+(Datenblatt!$C$32*Übersicht!I446^2)+(Datenblatt!$D$32*Übersicht!I446)+Datenblatt!$E$32,0))))))))))))))))))))))))</f>
        <v>0</v>
      </c>
      <c r="P446">
        <f>IF(AND(I446="",C446=11),Datenblatt!$I$29,IF(AND(I446="",C446=12),Datenblatt!$I$29,IF(AND(I446="",C446=16),Datenblatt!$I$29,IF(AND(I446="",C446=15),Datenblatt!$I$29,IF(AND(I446="",C446=14),Datenblatt!$I$29,IF(AND(I446="",C446=13),Datenblatt!$I$29,IF(AND($C446=13,I446&gt;Datenblatt!$AC$3),0,IF(AND($C446=14,I446&gt;Datenblatt!$AC$4),0,IF(AND($C446=15,I446&gt;Datenblatt!$AC$5),0,IF(AND($C446=16,I446&gt;Datenblatt!$AC$6),0,IF(AND($C446=12,I446&gt;Datenblatt!$AC$7),0,IF(AND($C446=11,I446&gt;Datenblatt!$AC$8),0,IF(AND($C446=13,I446&lt;Datenblatt!$AB$3),100,IF(AND($C446=14,I446&lt;Datenblatt!$AB$4),100,IF(AND($C446=15,I446&lt;Datenblatt!$AB$5),100,IF(AND($C446=16,I446&lt;Datenblatt!$AB$6),100,IF(AND($C446=12,I446&lt;Datenblatt!$AB$7),100,IF(AND($C446=11,I446&lt;Datenblatt!$AB$8),100,IF($C446=13,(Datenblatt!$B$27*Übersicht!I446^3)+(Datenblatt!$C$27*Übersicht!I446^2)+(Datenblatt!$D$27*Übersicht!I446)+Datenblatt!$E$27,IF($C446=14,(Datenblatt!$B$28*Übersicht!I446^3)+(Datenblatt!$C$28*Übersicht!I446^2)+(Datenblatt!$D$28*Übersicht!I446)+Datenblatt!$E$28,IF($C446=15,(Datenblatt!$B$29*Übersicht!I446^3)+(Datenblatt!$C$29*Übersicht!I446^2)+(Datenblatt!$D$29*Übersicht!I446)+Datenblatt!$E$29,IF($C446=16,(Datenblatt!$B$30*Übersicht!I446^3)+(Datenblatt!$C$30*Übersicht!I446^2)+(Datenblatt!$D$30*Übersicht!I446)+Datenblatt!$E$30,IF($C446=12,(Datenblatt!$B$31*Übersicht!I446^3)+(Datenblatt!$C$31*Übersicht!I446^2)+(Datenblatt!$D$31*Übersicht!I446)+Datenblatt!$E$31,IF($C446=11,(Datenblatt!$B$32*Übersicht!I446^3)+(Datenblatt!$C$32*Übersicht!I446^2)+(Datenblatt!$D$32*Übersicht!I446)+Datenblatt!$E$32,0))))))))))))))))))))))))</f>
        <v>0</v>
      </c>
      <c r="Q446" s="2" t="e">
        <f t="shared" si="24"/>
        <v>#DIV/0!</v>
      </c>
      <c r="R446" s="2" t="e">
        <f t="shared" si="25"/>
        <v>#DIV/0!</v>
      </c>
      <c r="T446" s="2"/>
      <c r="U446" s="2">
        <f>Datenblatt!$I$10</f>
        <v>63</v>
      </c>
      <c r="V446" s="2">
        <f>Datenblatt!$I$18</f>
        <v>62</v>
      </c>
      <c r="W446" s="2">
        <f>Datenblatt!$I$26</f>
        <v>56</v>
      </c>
      <c r="X446" s="2">
        <f>Datenblatt!$I$34</f>
        <v>58</v>
      </c>
      <c r="Y446" s="7" t="e">
        <f t="shared" si="26"/>
        <v>#DIV/0!</v>
      </c>
      <c r="AA446" s="2">
        <f>Datenblatt!$I$5</f>
        <v>73</v>
      </c>
      <c r="AB446">
        <f>Datenblatt!$I$13</f>
        <v>80</v>
      </c>
      <c r="AC446">
        <f>Datenblatt!$I$21</f>
        <v>80</v>
      </c>
      <c r="AD446">
        <f>Datenblatt!$I$29</f>
        <v>71</v>
      </c>
      <c r="AE446">
        <f>Datenblatt!$I$37</f>
        <v>75</v>
      </c>
      <c r="AF446" s="7" t="e">
        <f t="shared" si="27"/>
        <v>#DIV/0!</v>
      </c>
    </row>
    <row r="447" spans="11:32" ht="18.75" x14ac:dyDescent="0.3">
      <c r="K447" s="3" t="e">
        <f>IF(AND($C447=13,Datenblatt!M447&lt;Datenblatt!$S$3),0,IF(AND($C447=14,Datenblatt!M447&lt;Datenblatt!$S$4),0,IF(AND($C447=15,Datenblatt!M447&lt;Datenblatt!$S$5),0,IF(AND($C447=16,Datenblatt!M447&lt;Datenblatt!$S$6),0,IF(AND($C447=12,Datenblatt!M447&lt;Datenblatt!$S$7),0,IF(AND($C447=11,Datenblatt!M447&lt;Datenblatt!$S$8),0,IF(AND($C447=13,Datenblatt!M447&gt;Datenblatt!$R$3),100,IF(AND($C447=14,Datenblatt!M447&gt;Datenblatt!$R$4),100,IF(AND($C447=15,Datenblatt!M447&gt;Datenblatt!$R$5),100,IF(AND($C447=16,Datenblatt!M447&gt;Datenblatt!$R$6),100,IF(AND($C447=12,Datenblatt!M447&gt;Datenblatt!$R$7),100,IF(AND($C447=11,Datenblatt!M447&gt;Datenblatt!$R$8),100,IF(Übersicht!$C447=13,Datenblatt!$B$35*Datenblatt!M447^3+Datenblatt!$C$35*Datenblatt!M447^2+Datenblatt!$D$35*Datenblatt!M447+Datenblatt!$E$35,IF(Übersicht!$C447=14,Datenblatt!$B$36*Datenblatt!M447^3+Datenblatt!$C$36*Datenblatt!M447^2+Datenblatt!$D$36*Datenblatt!M447+Datenblatt!$E$36,IF(Übersicht!$C447=15,Datenblatt!$B$37*Datenblatt!M447^3+Datenblatt!$C$37*Datenblatt!M447^2+Datenblatt!$D$37*Datenblatt!M447+Datenblatt!$E$37,IF(Übersicht!$C447=16,Datenblatt!$B$38*Datenblatt!M447^3+Datenblatt!$C$38*Datenblatt!M447^2+Datenblatt!$D$38*Datenblatt!M447+Datenblatt!$E$38,IF(Übersicht!$C447=12,Datenblatt!$B$39*Datenblatt!M447^3+Datenblatt!$C$39*Datenblatt!M447^2+Datenblatt!$D$39*Datenblatt!M447+Datenblatt!$E$39,IF(Übersicht!$C447=11,Datenblatt!$B$40*Datenblatt!M447^3+Datenblatt!$C$40*Datenblatt!M447^2+Datenblatt!$D$40*Datenblatt!M447+Datenblatt!$E$40,0))))))))))))))))))</f>
        <v>#DIV/0!</v>
      </c>
      <c r="L447" s="3"/>
      <c r="M447" t="e">
        <f>IF(AND(Übersicht!$C447=13,Datenblatt!O447&lt;Datenblatt!$Y$3),0,IF(AND(Übersicht!$C447=14,Datenblatt!O447&lt;Datenblatt!$Y$4),0,IF(AND(Übersicht!$C447=15,Datenblatt!O447&lt;Datenblatt!$Y$5),0,IF(AND(Übersicht!$C447=16,Datenblatt!O447&lt;Datenblatt!$Y$6),0,IF(AND(Übersicht!$C447=12,Datenblatt!O447&lt;Datenblatt!$Y$7),0,IF(AND(Übersicht!$C447=11,Datenblatt!O447&lt;Datenblatt!$Y$8),0,IF(AND($C447=13,Datenblatt!O447&gt;Datenblatt!$X$3),100,IF(AND($C447=14,Datenblatt!O447&gt;Datenblatt!$X$4),100,IF(AND($C447=15,Datenblatt!O447&gt;Datenblatt!$X$5),100,IF(AND($C447=16,Datenblatt!O447&gt;Datenblatt!$X$6),100,IF(AND($C447=12,Datenblatt!O447&gt;Datenblatt!$X$7),100,IF(AND($C447=11,Datenblatt!O447&gt;Datenblatt!$X$8),100,IF(Übersicht!$C447=13,Datenblatt!$B$11*Datenblatt!O447^3+Datenblatt!$C$11*Datenblatt!O447^2+Datenblatt!$D$11*Datenblatt!O447+Datenblatt!$E$11,IF(Übersicht!$C447=14,Datenblatt!$B$12*Datenblatt!O447^3+Datenblatt!$C$12*Datenblatt!O447^2+Datenblatt!$D$12*Datenblatt!O447+Datenblatt!$E$12,IF(Übersicht!$C447=15,Datenblatt!$B$13*Datenblatt!O447^3+Datenblatt!$C$13*Datenblatt!O447^2+Datenblatt!$D$13*Datenblatt!O447+Datenblatt!$E$13,IF(Übersicht!$C447=16,Datenblatt!$B$14*Datenblatt!O447^3+Datenblatt!$C$14*Datenblatt!O447^2+Datenblatt!$D$14*Datenblatt!O447+Datenblatt!$E$14,IF(Übersicht!$C447=12,Datenblatt!$B$15*Datenblatt!O447^3+Datenblatt!$C$15*Datenblatt!O447^2+Datenblatt!$D$15*Datenblatt!O447+Datenblatt!$E$15,IF(Übersicht!$C447=11,Datenblatt!$B$16*Datenblatt!O447^3+Datenblatt!$C$16*Datenblatt!O447^2+Datenblatt!$D$16*Datenblatt!O447+Datenblatt!$E$16,0))))))))))))))))))</f>
        <v>#DIV/0!</v>
      </c>
      <c r="N447">
        <f>IF(AND($C447=13,H447&lt;Datenblatt!$AA$3),0,IF(AND($C447=14,H447&lt;Datenblatt!$AA$4),0,IF(AND($C447=15,H447&lt;Datenblatt!$AA$5),0,IF(AND($C447=16,H447&lt;Datenblatt!$AA$6),0,IF(AND($C447=12,H447&lt;Datenblatt!$AA$7),0,IF(AND($C447=11,H447&lt;Datenblatt!$AA$8),0,IF(AND($C447=13,H447&gt;Datenblatt!$Z$3),100,IF(AND($C447=14,H447&gt;Datenblatt!$Z$4),100,IF(AND($C447=15,H447&gt;Datenblatt!$Z$5),100,IF(AND($C447=16,H447&gt;Datenblatt!$Z$6),100,IF(AND($C447=12,H447&gt;Datenblatt!$Z$7),100,IF(AND($C447=11,H447&gt;Datenblatt!$Z$8),100,IF($C447=13,(Datenblatt!$B$19*Übersicht!H447^3)+(Datenblatt!$C$19*Übersicht!H447^2)+(Datenblatt!$D$19*Übersicht!H447)+Datenblatt!$E$19,IF($C447=14,(Datenblatt!$B$20*Übersicht!H447^3)+(Datenblatt!$C$20*Übersicht!H447^2)+(Datenblatt!$D$20*Übersicht!H447)+Datenblatt!$E$20,IF($C447=15,(Datenblatt!$B$21*Übersicht!H447^3)+(Datenblatt!$C$21*Übersicht!H447^2)+(Datenblatt!$D$21*Übersicht!H447)+Datenblatt!$E$21,IF($C447=16,(Datenblatt!$B$22*Übersicht!H447^3)+(Datenblatt!$C$22*Übersicht!H447^2)+(Datenblatt!$D$22*Übersicht!H447)+Datenblatt!$E$22,IF($C447=12,(Datenblatt!$B$23*Übersicht!H447^3)+(Datenblatt!$C$23*Übersicht!H447^2)+(Datenblatt!$D$23*Übersicht!H447)+Datenblatt!$E$23,IF($C447=11,(Datenblatt!$B$24*Übersicht!H447^3)+(Datenblatt!$C$24*Übersicht!H447^2)+(Datenblatt!$D$24*Übersicht!H447)+Datenblatt!$E$24,0))))))))))))))))))</f>
        <v>0</v>
      </c>
      <c r="O447">
        <f>IF(AND(I447="",C447=11),Datenblatt!$I$26,IF(AND(I447="",C447=12),Datenblatt!$I$26,IF(AND(I447="",C447=16),Datenblatt!$I$27,IF(AND(I447="",C447=15),Datenblatt!$I$26,IF(AND(I447="",C447=14),Datenblatt!$I$26,IF(AND(I447="",C447=13),Datenblatt!$I$26,IF(AND($C447=13,I447&gt;Datenblatt!$AC$3),0,IF(AND($C447=14,I447&gt;Datenblatt!$AC$4),0,IF(AND($C447=15,I447&gt;Datenblatt!$AC$5),0,IF(AND($C447=16,I447&gt;Datenblatt!$AC$6),0,IF(AND($C447=12,I447&gt;Datenblatt!$AC$7),0,IF(AND($C447=11,I447&gt;Datenblatt!$AC$8),0,IF(AND($C447=13,I447&lt;Datenblatt!$AB$3),100,IF(AND($C447=14,I447&lt;Datenblatt!$AB$4),100,IF(AND($C447=15,I447&lt;Datenblatt!$AB$5),100,IF(AND($C447=16,I447&lt;Datenblatt!$AB$6),100,IF(AND($C447=12,I447&lt;Datenblatt!$AB$7),100,IF(AND($C447=11,I447&lt;Datenblatt!$AB$8),100,IF($C447=13,(Datenblatt!$B$27*Übersicht!I447^3)+(Datenblatt!$C$27*Übersicht!I447^2)+(Datenblatt!$D$27*Übersicht!I447)+Datenblatt!$E$27,IF($C447=14,(Datenblatt!$B$28*Übersicht!I447^3)+(Datenblatt!$C$28*Übersicht!I447^2)+(Datenblatt!$D$28*Übersicht!I447)+Datenblatt!$E$28,IF($C447=15,(Datenblatt!$B$29*Übersicht!I447^3)+(Datenblatt!$C$29*Übersicht!I447^2)+(Datenblatt!$D$29*Übersicht!I447)+Datenblatt!$E$29,IF($C447=16,(Datenblatt!$B$30*Übersicht!I447^3)+(Datenblatt!$C$30*Übersicht!I447^2)+(Datenblatt!$D$30*Übersicht!I447)+Datenblatt!$E$30,IF($C447=12,(Datenblatt!$B$31*Übersicht!I447^3)+(Datenblatt!$C$31*Übersicht!I447^2)+(Datenblatt!$D$31*Übersicht!I447)+Datenblatt!$E$31,IF($C447=11,(Datenblatt!$B$32*Übersicht!I447^3)+(Datenblatt!$C$32*Übersicht!I447^2)+(Datenblatt!$D$32*Übersicht!I447)+Datenblatt!$E$32,0))))))))))))))))))))))))</f>
        <v>0</v>
      </c>
      <c r="P447">
        <f>IF(AND(I447="",C447=11),Datenblatt!$I$29,IF(AND(I447="",C447=12),Datenblatt!$I$29,IF(AND(I447="",C447=16),Datenblatt!$I$29,IF(AND(I447="",C447=15),Datenblatt!$I$29,IF(AND(I447="",C447=14),Datenblatt!$I$29,IF(AND(I447="",C447=13),Datenblatt!$I$29,IF(AND($C447=13,I447&gt;Datenblatt!$AC$3),0,IF(AND($C447=14,I447&gt;Datenblatt!$AC$4),0,IF(AND($C447=15,I447&gt;Datenblatt!$AC$5),0,IF(AND($C447=16,I447&gt;Datenblatt!$AC$6),0,IF(AND($C447=12,I447&gt;Datenblatt!$AC$7),0,IF(AND($C447=11,I447&gt;Datenblatt!$AC$8),0,IF(AND($C447=13,I447&lt;Datenblatt!$AB$3),100,IF(AND($C447=14,I447&lt;Datenblatt!$AB$4),100,IF(AND($C447=15,I447&lt;Datenblatt!$AB$5),100,IF(AND($C447=16,I447&lt;Datenblatt!$AB$6),100,IF(AND($C447=12,I447&lt;Datenblatt!$AB$7),100,IF(AND($C447=11,I447&lt;Datenblatt!$AB$8),100,IF($C447=13,(Datenblatt!$B$27*Übersicht!I447^3)+(Datenblatt!$C$27*Übersicht!I447^2)+(Datenblatt!$D$27*Übersicht!I447)+Datenblatt!$E$27,IF($C447=14,(Datenblatt!$B$28*Übersicht!I447^3)+(Datenblatt!$C$28*Übersicht!I447^2)+(Datenblatt!$D$28*Übersicht!I447)+Datenblatt!$E$28,IF($C447=15,(Datenblatt!$B$29*Übersicht!I447^3)+(Datenblatt!$C$29*Übersicht!I447^2)+(Datenblatt!$D$29*Übersicht!I447)+Datenblatt!$E$29,IF($C447=16,(Datenblatt!$B$30*Übersicht!I447^3)+(Datenblatt!$C$30*Übersicht!I447^2)+(Datenblatt!$D$30*Übersicht!I447)+Datenblatt!$E$30,IF($C447=12,(Datenblatt!$B$31*Übersicht!I447^3)+(Datenblatt!$C$31*Übersicht!I447^2)+(Datenblatt!$D$31*Übersicht!I447)+Datenblatt!$E$31,IF($C447=11,(Datenblatt!$B$32*Übersicht!I447^3)+(Datenblatt!$C$32*Übersicht!I447^2)+(Datenblatt!$D$32*Übersicht!I447)+Datenblatt!$E$32,0))))))))))))))))))))))))</f>
        <v>0</v>
      </c>
      <c r="Q447" s="2" t="e">
        <f t="shared" si="24"/>
        <v>#DIV/0!</v>
      </c>
      <c r="R447" s="2" t="e">
        <f t="shared" si="25"/>
        <v>#DIV/0!</v>
      </c>
      <c r="T447" s="2"/>
      <c r="U447" s="2">
        <f>Datenblatt!$I$10</f>
        <v>63</v>
      </c>
      <c r="V447" s="2">
        <f>Datenblatt!$I$18</f>
        <v>62</v>
      </c>
      <c r="W447" s="2">
        <f>Datenblatt!$I$26</f>
        <v>56</v>
      </c>
      <c r="X447" s="2">
        <f>Datenblatt!$I$34</f>
        <v>58</v>
      </c>
      <c r="Y447" s="7" t="e">
        <f t="shared" si="26"/>
        <v>#DIV/0!</v>
      </c>
      <c r="AA447" s="2">
        <f>Datenblatt!$I$5</f>
        <v>73</v>
      </c>
      <c r="AB447">
        <f>Datenblatt!$I$13</f>
        <v>80</v>
      </c>
      <c r="AC447">
        <f>Datenblatt!$I$21</f>
        <v>80</v>
      </c>
      <c r="AD447">
        <f>Datenblatt!$I$29</f>
        <v>71</v>
      </c>
      <c r="AE447">
        <f>Datenblatt!$I$37</f>
        <v>75</v>
      </c>
      <c r="AF447" s="7" t="e">
        <f t="shared" si="27"/>
        <v>#DIV/0!</v>
      </c>
    </row>
    <row r="448" spans="11:32" ht="18.75" x14ac:dyDescent="0.3">
      <c r="K448" s="3" t="e">
        <f>IF(AND($C448=13,Datenblatt!M448&lt;Datenblatt!$S$3),0,IF(AND($C448=14,Datenblatt!M448&lt;Datenblatt!$S$4),0,IF(AND($C448=15,Datenblatt!M448&lt;Datenblatt!$S$5),0,IF(AND($C448=16,Datenblatt!M448&lt;Datenblatt!$S$6),0,IF(AND($C448=12,Datenblatt!M448&lt;Datenblatt!$S$7),0,IF(AND($C448=11,Datenblatt!M448&lt;Datenblatt!$S$8),0,IF(AND($C448=13,Datenblatt!M448&gt;Datenblatt!$R$3),100,IF(AND($C448=14,Datenblatt!M448&gt;Datenblatt!$R$4),100,IF(AND($C448=15,Datenblatt!M448&gt;Datenblatt!$R$5),100,IF(AND($C448=16,Datenblatt!M448&gt;Datenblatt!$R$6),100,IF(AND($C448=12,Datenblatt!M448&gt;Datenblatt!$R$7),100,IF(AND($C448=11,Datenblatt!M448&gt;Datenblatt!$R$8),100,IF(Übersicht!$C448=13,Datenblatt!$B$35*Datenblatt!M448^3+Datenblatt!$C$35*Datenblatt!M448^2+Datenblatt!$D$35*Datenblatt!M448+Datenblatt!$E$35,IF(Übersicht!$C448=14,Datenblatt!$B$36*Datenblatt!M448^3+Datenblatt!$C$36*Datenblatt!M448^2+Datenblatt!$D$36*Datenblatt!M448+Datenblatt!$E$36,IF(Übersicht!$C448=15,Datenblatt!$B$37*Datenblatt!M448^3+Datenblatt!$C$37*Datenblatt!M448^2+Datenblatt!$D$37*Datenblatt!M448+Datenblatt!$E$37,IF(Übersicht!$C448=16,Datenblatt!$B$38*Datenblatt!M448^3+Datenblatt!$C$38*Datenblatt!M448^2+Datenblatt!$D$38*Datenblatt!M448+Datenblatt!$E$38,IF(Übersicht!$C448=12,Datenblatt!$B$39*Datenblatt!M448^3+Datenblatt!$C$39*Datenblatt!M448^2+Datenblatt!$D$39*Datenblatt!M448+Datenblatt!$E$39,IF(Übersicht!$C448=11,Datenblatt!$B$40*Datenblatt!M448^3+Datenblatt!$C$40*Datenblatt!M448^2+Datenblatt!$D$40*Datenblatt!M448+Datenblatt!$E$40,0))))))))))))))))))</f>
        <v>#DIV/0!</v>
      </c>
      <c r="L448" s="3"/>
      <c r="M448" t="e">
        <f>IF(AND(Übersicht!$C448=13,Datenblatt!O448&lt;Datenblatt!$Y$3),0,IF(AND(Übersicht!$C448=14,Datenblatt!O448&lt;Datenblatt!$Y$4),0,IF(AND(Übersicht!$C448=15,Datenblatt!O448&lt;Datenblatt!$Y$5),0,IF(AND(Übersicht!$C448=16,Datenblatt!O448&lt;Datenblatt!$Y$6),0,IF(AND(Übersicht!$C448=12,Datenblatt!O448&lt;Datenblatt!$Y$7),0,IF(AND(Übersicht!$C448=11,Datenblatt!O448&lt;Datenblatt!$Y$8),0,IF(AND($C448=13,Datenblatt!O448&gt;Datenblatt!$X$3),100,IF(AND($C448=14,Datenblatt!O448&gt;Datenblatt!$X$4),100,IF(AND($C448=15,Datenblatt!O448&gt;Datenblatt!$X$5),100,IF(AND($C448=16,Datenblatt!O448&gt;Datenblatt!$X$6),100,IF(AND($C448=12,Datenblatt!O448&gt;Datenblatt!$X$7),100,IF(AND($C448=11,Datenblatt!O448&gt;Datenblatt!$X$8),100,IF(Übersicht!$C448=13,Datenblatt!$B$11*Datenblatt!O448^3+Datenblatt!$C$11*Datenblatt!O448^2+Datenblatt!$D$11*Datenblatt!O448+Datenblatt!$E$11,IF(Übersicht!$C448=14,Datenblatt!$B$12*Datenblatt!O448^3+Datenblatt!$C$12*Datenblatt!O448^2+Datenblatt!$D$12*Datenblatt!O448+Datenblatt!$E$12,IF(Übersicht!$C448=15,Datenblatt!$B$13*Datenblatt!O448^3+Datenblatt!$C$13*Datenblatt!O448^2+Datenblatt!$D$13*Datenblatt!O448+Datenblatt!$E$13,IF(Übersicht!$C448=16,Datenblatt!$B$14*Datenblatt!O448^3+Datenblatt!$C$14*Datenblatt!O448^2+Datenblatt!$D$14*Datenblatt!O448+Datenblatt!$E$14,IF(Übersicht!$C448=12,Datenblatt!$B$15*Datenblatt!O448^3+Datenblatt!$C$15*Datenblatt!O448^2+Datenblatt!$D$15*Datenblatt!O448+Datenblatt!$E$15,IF(Übersicht!$C448=11,Datenblatt!$B$16*Datenblatt!O448^3+Datenblatt!$C$16*Datenblatt!O448^2+Datenblatt!$D$16*Datenblatt!O448+Datenblatt!$E$16,0))))))))))))))))))</f>
        <v>#DIV/0!</v>
      </c>
      <c r="N448">
        <f>IF(AND($C448=13,H448&lt;Datenblatt!$AA$3),0,IF(AND($C448=14,H448&lt;Datenblatt!$AA$4),0,IF(AND($C448=15,H448&lt;Datenblatt!$AA$5),0,IF(AND($C448=16,H448&lt;Datenblatt!$AA$6),0,IF(AND($C448=12,H448&lt;Datenblatt!$AA$7),0,IF(AND($C448=11,H448&lt;Datenblatt!$AA$8),0,IF(AND($C448=13,H448&gt;Datenblatt!$Z$3),100,IF(AND($C448=14,H448&gt;Datenblatt!$Z$4),100,IF(AND($C448=15,H448&gt;Datenblatt!$Z$5),100,IF(AND($C448=16,H448&gt;Datenblatt!$Z$6),100,IF(AND($C448=12,H448&gt;Datenblatt!$Z$7),100,IF(AND($C448=11,H448&gt;Datenblatt!$Z$8),100,IF($C448=13,(Datenblatt!$B$19*Übersicht!H448^3)+(Datenblatt!$C$19*Übersicht!H448^2)+(Datenblatt!$D$19*Übersicht!H448)+Datenblatt!$E$19,IF($C448=14,(Datenblatt!$B$20*Übersicht!H448^3)+(Datenblatt!$C$20*Übersicht!H448^2)+(Datenblatt!$D$20*Übersicht!H448)+Datenblatt!$E$20,IF($C448=15,(Datenblatt!$B$21*Übersicht!H448^3)+(Datenblatt!$C$21*Übersicht!H448^2)+(Datenblatt!$D$21*Übersicht!H448)+Datenblatt!$E$21,IF($C448=16,(Datenblatt!$B$22*Übersicht!H448^3)+(Datenblatt!$C$22*Übersicht!H448^2)+(Datenblatt!$D$22*Übersicht!H448)+Datenblatt!$E$22,IF($C448=12,(Datenblatt!$B$23*Übersicht!H448^3)+(Datenblatt!$C$23*Übersicht!H448^2)+(Datenblatt!$D$23*Übersicht!H448)+Datenblatt!$E$23,IF($C448=11,(Datenblatt!$B$24*Übersicht!H448^3)+(Datenblatt!$C$24*Übersicht!H448^2)+(Datenblatt!$D$24*Übersicht!H448)+Datenblatt!$E$24,0))))))))))))))))))</f>
        <v>0</v>
      </c>
      <c r="O448">
        <f>IF(AND(I448="",C448=11),Datenblatt!$I$26,IF(AND(I448="",C448=12),Datenblatt!$I$26,IF(AND(I448="",C448=16),Datenblatt!$I$27,IF(AND(I448="",C448=15),Datenblatt!$I$26,IF(AND(I448="",C448=14),Datenblatt!$I$26,IF(AND(I448="",C448=13),Datenblatt!$I$26,IF(AND($C448=13,I448&gt;Datenblatt!$AC$3),0,IF(AND($C448=14,I448&gt;Datenblatt!$AC$4),0,IF(AND($C448=15,I448&gt;Datenblatt!$AC$5),0,IF(AND($C448=16,I448&gt;Datenblatt!$AC$6),0,IF(AND($C448=12,I448&gt;Datenblatt!$AC$7),0,IF(AND($C448=11,I448&gt;Datenblatt!$AC$8),0,IF(AND($C448=13,I448&lt;Datenblatt!$AB$3),100,IF(AND($C448=14,I448&lt;Datenblatt!$AB$4),100,IF(AND($C448=15,I448&lt;Datenblatt!$AB$5),100,IF(AND($C448=16,I448&lt;Datenblatt!$AB$6),100,IF(AND($C448=12,I448&lt;Datenblatt!$AB$7),100,IF(AND($C448=11,I448&lt;Datenblatt!$AB$8),100,IF($C448=13,(Datenblatt!$B$27*Übersicht!I448^3)+(Datenblatt!$C$27*Übersicht!I448^2)+(Datenblatt!$D$27*Übersicht!I448)+Datenblatt!$E$27,IF($C448=14,(Datenblatt!$B$28*Übersicht!I448^3)+(Datenblatt!$C$28*Übersicht!I448^2)+(Datenblatt!$D$28*Übersicht!I448)+Datenblatt!$E$28,IF($C448=15,(Datenblatt!$B$29*Übersicht!I448^3)+(Datenblatt!$C$29*Übersicht!I448^2)+(Datenblatt!$D$29*Übersicht!I448)+Datenblatt!$E$29,IF($C448=16,(Datenblatt!$B$30*Übersicht!I448^3)+(Datenblatt!$C$30*Übersicht!I448^2)+(Datenblatt!$D$30*Übersicht!I448)+Datenblatt!$E$30,IF($C448=12,(Datenblatt!$B$31*Übersicht!I448^3)+(Datenblatt!$C$31*Übersicht!I448^2)+(Datenblatt!$D$31*Übersicht!I448)+Datenblatt!$E$31,IF($C448=11,(Datenblatt!$B$32*Übersicht!I448^3)+(Datenblatt!$C$32*Übersicht!I448^2)+(Datenblatt!$D$32*Übersicht!I448)+Datenblatt!$E$32,0))))))))))))))))))))))))</f>
        <v>0</v>
      </c>
      <c r="P448">
        <f>IF(AND(I448="",C448=11),Datenblatt!$I$29,IF(AND(I448="",C448=12),Datenblatt!$I$29,IF(AND(I448="",C448=16),Datenblatt!$I$29,IF(AND(I448="",C448=15),Datenblatt!$I$29,IF(AND(I448="",C448=14),Datenblatt!$I$29,IF(AND(I448="",C448=13),Datenblatt!$I$29,IF(AND($C448=13,I448&gt;Datenblatt!$AC$3),0,IF(AND($C448=14,I448&gt;Datenblatt!$AC$4),0,IF(AND($C448=15,I448&gt;Datenblatt!$AC$5),0,IF(AND($C448=16,I448&gt;Datenblatt!$AC$6),0,IF(AND($C448=12,I448&gt;Datenblatt!$AC$7),0,IF(AND($C448=11,I448&gt;Datenblatt!$AC$8),0,IF(AND($C448=13,I448&lt;Datenblatt!$AB$3),100,IF(AND($C448=14,I448&lt;Datenblatt!$AB$4),100,IF(AND($C448=15,I448&lt;Datenblatt!$AB$5),100,IF(AND($C448=16,I448&lt;Datenblatt!$AB$6),100,IF(AND($C448=12,I448&lt;Datenblatt!$AB$7),100,IF(AND($C448=11,I448&lt;Datenblatt!$AB$8),100,IF($C448=13,(Datenblatt!$B$27*Übersicht!I448^3)+(Datenblatt!$C$27*Übersicht!I448^2)+(Datenblatt!$D$27*Übersicht!I448)+Datenblatt!$E$27,IF($C448=14,(Datenblatt!$B$28*Übersicht!I448^3)+(Datenblatt!$C$28*Übersicht!I448^2)+(Datenblatt!$D$28*Übersicht!I448)+Datenblatt!$E$28,IF($C448=15,(Datenblatt!$B$29*Übersicht!I448^3)+(Datenblatt!$C$29*Übersicht!I448^2)+(Datenblatt!$D$29*Übersicht!I448)+Datenblatt!$E$29,IF($C448=16,(Datenblatt!$B$30*Übersicht!I448^3)+(Datenblatt!$C$30*Übersicht!I448^2)+(Datenblatt!$D$30*Übersicht!I448)+Datenblatt!$E$30,IF($C448=12,(Datenblatt!$B$31*Übersicht!I448^3)+(Datenblatt!$C$31*Übersicht!I448^2)+(Datenblatt!$D$31*Übersicht!I448)+Datenblatt!$E$31,IF($C448=11,(Datenblatt!$B$32*Übersicht!I448^3)+(Datenblatt!$C$32*Übersicht!I448^2)+(Datenblatt!$D$32*Übersicht!I448)+Datenblatt!$E$32,0))))))))))))))))))))))))</f>
        <v>0</v>
      </c>
      <c r="Q448" s="2" t="e">
        <f t="shared" si="24"/>
        <v>#DIV/0!</v>
      </c>
      <c r="R448" s="2" t="e">
        <f t="shared" si="25"/>
        <v>#DIV/0!</v>
      </c>
      <c r="T448" s="2"/>
      <c r="U448" s="2">
        <f>Datenblatt!$I$10</f>
        <v>63</v>
      </c>
      <c r="V448" s="2">
        <f>Datenblatt!$I$18</f>
        <v>62</v>
      </c>
      <c r="W448" s="2">
        <f>Datenblatt!$I$26</f>
        <v>56</v>
      </c>
      <c r="X448" s="2">
        <f>Datenblatt!$I$34</f>
        <v>58</v>
      </c>
      <c r="Y448" s="7" t="e">
        <f t="shared" si="26"/>
        <v>#DIV/0!</v>
      </c>
      <c r="AA448" s="2">
        <f>Datenblatt!$I$5</f>
        <v>73</v>
      </c>
      <c r="AB448">
        <f>Datenblatt!$I$13</f>
        <v>80</v>
      </c>
      <c r="AC448">
        <f>Datenblatt!$I$21</f>
        <v>80</v>
      </c>
      <c r="AD448">
        <f>Datenblatt!$I$29</f>
        <v>71</v>
      </c>
      <c r="AE448">
        <f>Datenblatt!$I$37</f>
        <v>75</v>
      </c>
      <c r="AF448" s="7" t="e">
        <f t="shared" si="27"/>
        <v>#DIV/0!</v>
      </c>
    </row>
    <row r="449" spans="11:32" ht="18.75" x14ac:dyDescent="0.3">
      <c r="K449" s="3" t="e">
        <f>IF(AND($C449=13,Datenblatt!M449&lt;Datenblatt!$S$3),0,IF(AND($C449=14,Datenblatt!M449&lt;Datenblatt!$S$4),0,IF(AND($C449=15,Datenblatt!M449&lt;Datenblatt!$S$5),0,IF(AND($C449=16,Datenblatt!M449&lt;Datenblatt!$S$6),0,IF(AND($C449=12,Datenblatt!M449&lt;Datenblatt!$S$7),0,IF(AND($C449=11,Datenblatt!M449&lt;Datenblatt!$S$8),0,IF(AND($C449=13,Datenblatt!M449&gt;Datenblatt!$R$3),100,IF(AND($C449=14,Datenblatt!M449&gt;Datenblatt!$R$4),100,IF(AND($C449=15,Datenblatt!M449&gt;Datenblatt!$R$5),100,IF(AND($C449=16,Datenblatt!M449&gt;Datenblatt!$R$6),100,IF(AND($C449=12,Datenblatt!M449&gt;Datenblatt!$R$7),100,IF(AND($C449=11,Datenblatt!M449&gt;Datenblatt!$R$8),100,IF(Übersicht!$C449=13,Datenblatt!$B$35*Datenblatt!M449^3+Datenblatt!$C$35*Datenblatt!M449^2+Datenblatt!$D$35*Datenblatt!M449+Datenblatt!$E$35,IF(Übersicht!$C449=14,Datenblatt!$B$36*Datenblatt!M449^3+Datenblatt!$C$36*Datenblatt!M449^2+Datenblatt!$D$36*Datenblatt!M449+Datenblatt!$E$36,IF(Übersicht!$C449=15,Datenblatt!$B$37*Datenblatt!M449^3+Datenblatt!$C$37*Datenblatt!M449^2+Datenblatt!$D$37*Datenblatt!M449+Datenblatt!$E$37,IF(Übersicht!$C449=16,Datenblatt!$B$38*Datenblatt!M449^3+Datenblatt!$C$38*Datenblatt!M449^2+Datenblatt!$D$38*Datenblatt!M449+Datenblatt!$E$38,IF(Übersicht!$C449=12,Datenblatt!$B$39*Datenblatt!M449^3+Datenblatt!$C$39*Datenblatt!M449^2+Datenblatt!$D$39*Datenblatt!M449+Datenblatt!$E$39,IF(Übersicht!$C449=11,Datenblatt!$B$40*Datenblatt!M449^3+Datenblatt!$C$40*Datenblatt!M449^2+Datenblatt!$D$40*Datenblatt!M449+Datenblatt!$E$40,0))))))))))))))))))</f>
        <v>#DIV/0!</v>
      </c>
      <c r="L449" s="3"/>
      <c r="M449" t="e">
        <f>IF(AND(Übersicht!$C449=13,Datenblatt!O449&lt;Datenblatt!$Y$3),0,IF(AND(Übersicht!$C449=14,Datenblatt!O449&lt;Datenblatt!$Y$4),0,IF(AND(Übersicht!$C449=15,Datenblatt!O449&lt;Datenblatt!$Y$5),0,IF(AND(Übersicht!$C449=16,Datenblatt!O449&lt;Datenblatt!$Y$6),0,IF(AND(Übersicht!$C449=12,Datenblatt!O449&lt;Datenblatt!$Y$7),0,IF(AND(Übersicht!$C449=11,Datenblatt!O449&lt;Datenblatt!$Y$8),0,IF(AND($C449=13,Datenblatt!O449&gt;Datenblatt!$X$3),100,IF(AND($C449=14,Datenblatt!O449&gt;Datenblatt!$X$4),100,IF(AND($C449=15,Datenblatt!O449&gt;Datenblatt!$X$5),100,IF(AND($C449=16,Datenblatt!O449&gt;Datenblatt!$X$6),100,IF(AND($C449=12,Datenblatt!O449&gt;Datenblatt!$X$7),100,IF(AND($C449=11,Datenblatt!O449&gt;Datenblatt!$X$8),100,IF(Übersicht!$C449=13,Datenblatt!$B$11*Datenblatt!O449^3+Datenblatt!$C$11*Datenblatt!O449^2+Datenblatt!$D$11*Datenblatt!O449+Datenblatt!$E$11,IF(Übersicht!$C449=14,Datenblatt!$B$12*Datenblatt!O449^3+Datenblatt!$C$12*Datenblatt!O449^2+Datenblatt!$D$12*Datenblatt!O449+Datenblatt!$E$12,IF(Übersicht!$C449=15,Datenblatt!$B$13*Datenblatt!O449^3+Datenblatt!$C$13*Datenblatt!O449^2+Datenblatt!$D$13*Datenblatt!O449+Datenblatt!$E$13,IF(Übersicht!$C449=16,Datenblatt!$B$14*Datenblatt!O449^3+Datenblatt!$C$14*Datenblatt!O449^2+Datenblatt!$D$14*Datenblatt!O449+Datenblatt!$E$14,IF(Übersicht!$C449=12,Datenblatt!$B$15*Datenblatt!O449^3+Datenblatt!$C$15*Datenblatt!O449^2+Datenblatt!$D$15*Datenblatt!O449+Datenblatt!$E$15,IF(Übersicht!$C449=11,Datenblatt!$B$16*Datenblatt!O449^3+Datenblatt!$C$16*Datenblatt!O449^2+Datenblatt!$D$16*Datenblatt!O449+Datenblatt!$E$16,0))))))))))))))))))</f>
        <v>#DIV/0!</v>
      </c>
      <c r="N449">
        <f>IF(AND($C449=13,H449&lt;Datenblatt!$AA$3),0,IF(AND($C449=14,H449&lt;Datenblatt!$AA$4),0,IF(AND($C449=15,H449&lt;Datenblatt!$AA$5),0,IF(AND($C449=16,H449&lt;Datenblatt!$AA$6),0,IF(AND($C449=12,H449&lt;Datenblatt!$AA$7),0,IF(AND($C449=11,H449&lt;Datenblatt!$AA$8),0,IF(AND($C449=13,H449&gt;Datenblatt!$Z$3),100,IF(AND($C449=14,H449&gt;Datenblatt!$Z$4),100,IF(AND($C449=15,H449&gt;Datenblatt!$Z$5),100,IF(AND($C449=16,H449&gt;Datenblatt!$Z$6),100,IF(AND($C449=12,H449&gt;Datenblatt!$Z$7),100,IF(AND($C449=11,H449&gt;Datenblatt!$Z$8),100,IF($C449=13,(Datenblatt!$B$19*Übersicht!H449^3)+(Datenblatt!$C$19*Übersicht!H449^2)+(Datenblatt!$D$19*Übersicht!H449)+Datenblatt!$E$19,IF($C449=14,(Datenblatt!$B$20*Übersicht!H449^3)+(Datenblatt!$C$20*Übersicht!H449^2)+(Datenblatt!$D$20*Übersicht!H449)+Datenblatt!$E$20,IF($C449=15,(Datenblatt!$B$21*Übersicht!H449^3)+(Datenblatt!$C$21*Übersicht!H449^2)+(Datenblatt!$D$21*Übersicht!H449)+Datenblatt!$E$21,IF($C449=16,(Datenblatt!$B$22*Übersicht!H449^3)+(Datenblatt!$C$22*Übersicht!H449^2)+(Datenblatt!$D$22*Übersicht!H449)+Datenblatt!$E$22,IF($C449=12,(Datenblatt!$B$23*Übersicht!H449^3)+(Datenblatt!$C$23*Übersicht!H449^2)+(Datenblatt!$D$23*Übersicht!H449)+Datenblatt!$E$23,IF($C449=11,(Datenblatt!$B$24*Übersicht!H449^3)+(Datenblatt!$C$24*Übersicht!H449^2)+(Datenblatt!$D$24*Übersicht!H449)+Datenblatt!$E$24,0))))))))))))))))))</f>
        <v>0</v>
      </c>
      <c r="O449">
        <f>IF(AND(I449="",C449=11),Datenblatt!$I$26,IF(AND(I449="",C449=12),Datenblatt!$I$26,IF(AND(I449="",C449=16),Datenblatt!$I$27,IF(AND(I449="",C449=15),Datenblatt!$I$26,IF(AND(I449="",C449=14),Datenblatt!$I$26,IF(AND(I449="",C449=13),Datenblatt!$I$26,IF(AND($C449=13,I449&gt;Datenblatt!$AC$3),0,IF(AND($C449=14,I449&gt;Datenblatt!$AC$4),0,IF(AND($C449=15,I449&gt;Datenblatt!$AC$5),0,IF(AND($C449=16,I449&gt;Datenblatt!$AC$6),0,IF(AND($C449=12,I449&gt;Datenblatt!$AC$7),0,IF(AND($C449=11,I449&gt;Datenblatt!$AC$8),0,IF(AND($C449=13,I449&lt;Datenblatt!$AB$3),100,IF(AND($C449=14,I449&lt;Datenblatt!$AB$4),100,IF(AND($C449=15,I449&lt;Datenblatt!$AB$5),100,IF(AND($C449=16,I449&lt;Datenblatt!$AB$6),100,IF(AND($C449=12,I449&lt;Datenblatt!$AB$7),100,IF(AND($C449=11,I449&lt;Datenblatt!$AB$8),100,IF($C449=13,(Datenblatt!$B$27*Übersicht!I449^3)+(Datenblatt!$C$27*Übersicht!I449^2)+(Datenblatt!$D$27*Übersicht!I449)+Datenblatt!$E$27,IF($C449=14,(Datenblatt!$B$28*Übersicht!I449^3)+(Datenblatt!$C$28*Übersicht!I449^2)+(Datenblatt!$D$28*Übersicht!I449)+Datenblatt!$E$28,IF($C449=15,(Datenblatt!$B$29*Übersicht!I449^3)+(Datenblatt!$C$29*Übersicht!I449^2)+(Datenblatt!$D$29*Übersicht!I449)+Datenblatt!$E$29,IF($C449=16,(Datenblatt!$B$30*Übersicht!I449^3)+(Datenblatt!$C$30*Übersicht!I449^2)+(Datenblatt!$D$30*Übersicht!I449)+Datenblatt!$E$30,IF($C449=12,(Datenblatt!$B$31*Übersicht!I449^3)+(Datenblatt!$C$31*Übersicht!I449^2)+(Datenblatt!$D$31*Übersicht!I449)+Datenblatt!$E$31,IF($C449=11,(Datenblatt!$B$32*Übersicht!I449^3)+(Datenblatt!$C$32*Übersicht!I449^2)+(Datenblatt!$D$32*Übersicht!I449)+Datenblatt!$E$32,0))))))))))))))))))))))))</f>
        <v>0</v>
      </c>
      <c r="P449">
        <f>IF(AND(I449="",C449=11),Datenblatt!$I$29,IF(AND(I449="",C449=12),Datenblatt!$I$29,IF(AND(I449="",C449=16),Datenblatt!$I$29,IF(AND(I449="",C449=15),Datenblatt!$I$29,IF(AND(I449="",C449=14),Datenblatt!$I$29,IF(AND(I449="",C449=13),Datenblatt!$I$29,IF(AND($C449=13,I449&gt;Datenblatt!$AC$3),0,IF(AND($C449=14,I449&gt;Datenblatt!$AC$4),0,IF(AND($C449=15,I449&gt;Datenblatt!$AC$5),0,IF(AND($C449=16,I449&gt;Datenblatt!$AC$6),0,IF(AND($C449=12,I449&gt;Datenblatt!$AC$7),0,IF(AND($C449=11,I449&gt;Datenblatt!$AC$8),0,IF(AND($C449=13,I449&lt;Datenblatt!$AB$3),100,IF(AND($C449=14,I449&lt;Datenblatt!$AB$4),100,IF(AND($C449=15,I449&lt;Datenblatt!$AB$5),100,IF(AND($C449=16,I449&lt;Datenblatt!$AB$6),100,IF(AND($C449=12,I449&lt;Datenblatt!$AB$7),100,IF(AND($C449=11,I449&lt;Datenblatt!$AB$8),100,IF($C449=13,(Datenblatt!$B$27*Übersicht!I449^3)+(Datenblatt!$C$27*Übersicht!I449^2)+(Datenblatt!$D$27*Übersicht!I449)+Datenblatt!$E$27,IF($C449=14,(Datenblatt!$B$28*Übersicht!I449^3)+(Datenblatt!$C$28*Übersicht!I449^2)+(Datenblatt!$D$28*Übersicht!I449)+Datenblatt!$E$28,IF($C449=15,(Datenblatt!$B$29*Übersicht!I449^3)+(Datenblatt!$C$29*Übersicht!I449^2)+(Datenblatt!$D$29*Übersicht!I449)+Datenblatt!$E$29,IF($C449=16,(Datenblatt!$B$30*Übersicht!I449^3)+(Datenblatt!$C$30*Übersicht!I449^2)+(Datenblatt!$D$30*Übersicht!I449)+Datenblatt!$E$30,IF($C449=12,(Datenblatt!$B$31*Übersicht!I449^3)+(Datenblatt!$C$31*Übersicht!I449^2)+(Datenblatt!$D$31*Übersicht!I449)+Datenblatt!$E$31,IF($C449=11,(Datenblatt!$B$32*Übersicht!I449^3)+(Datenblatt!$C$32*Übersicht!I449^2)+(Datenblatt!$D$32*Übersicht!I449)+Datenblatt!$E$32,0))))))))))))))))))))))))</f>
        <v>0</v>
      </c>
      <c r="Q449" s="2" t="e">
        <f t="shared" si="24"/>
        <v>#DIV/0!</v>
      </c>
      <c r="R449" s="2" t="e">
        <f t="shared" si="25"/>
        <v>#DIV/0!</v>
      </c>
      <c r="T449" s="2"/>
      <c r="U449" s="2">
        <f>Datenblatt!$I$10</f>
        <v>63</v>
      </c>
      <c r="V449" s="2">
        <f>Datenblatt!$I$18</f>
        <v>62</v>
      </c>
      <c r="W449" s="2">
        <f>Datenblatt!$I$26</f>
        <v>56</v>
      </c>
      <c r="X449" s="2">
        <f>Datenblatt!$I$34</f>
        <v>58</v>
      </c>
      <c r="Y449" s="7" t="e">
        <f t="shared" si="26"/>
        <v>#DIV/0!</v>
      </c>
      <c r="AA449" s="2">
        <f>Datenblatt!$I$5</f>
        <v>73</v>
      </c>
      <c r="AB449">
        <f>Datenblatt!$I$13</f>
        <v>80</v>
      </c>
      <c r="AC449">
        <f>Datenblatt!$I$21</f>
        <v>80</v>
      </c>
      <c r="AD449">
        <f>Datenblatt!$I$29</f>
        <v>71</v>
      </c>
      <c r="AE449">
        <f>Datenblatt!$I$37</f>
        <v>75</v>
      </c>
      <c r="AF449" s="7" t="e">
        <f t="shared" si="27"/>
        <v>#DIV/0!</v>
      </c>
    </row>
    <row r="450" spans="11:32" ht="18.75" x14ac:dyDescent="0.3">
      <c r="K450" s="3" t="e">
        <f>IF(AND($C450=13,Datenblatt!M450&lt;Datenblatt!$S$3),0,IF(AND($C450=14,Datenblatt!M450&lt;Datenblatt!$S$4),0,IF(AND($C450=15,Datenblatt!M450&lt;Datenblatt!$S$5),0,IF(AND($C450=16,Datenblatt!M450&lt;Datenblatt!$S$6),0,IF(AND($C450=12,Datenblatt!M450&lt;Datenblatt!$S$7),0,IF(AND($C450=11,Datenblatt!M450&lt;Datenblatt!$S$8),0,IF(AND($C450=13,Datenblatt!M450&gt;Datenblatt!$R$3),100,IF(AND($C450=14,Datenblatt!M450&gt;Datenblatt!$R$4),100,IF(AND($C450=15,Datenblatt!M450&gt;Datenblatt!$R$5),100,IF(AND($C450=16,Datenblatt!M450&gt;Datenblatt!$R$6),100,IF(AND($C450=12,Datenblatt!M450&gt;Datenblatt!$R$7),100,IF(AND($C450=11,Datenblatt!M450&gt;Datenblatt!$R$8),100,IF(Übersicht!$C450=13,Datenblatt!$B$35*Datenblatt!M450^3+Datenblatt!$C$35*Datenblatt!M450^2+Datenblatt!$D$35*Datenblatt!M450+Datenblatt!$E$35,IF(Übersicht!$C450=14,Datenblatt!$B$36*Datenblatt!M450^3+Datenblatt!$C$36*Datenblatt!M450^2+Datenblatt!$D$36*Datenblatt!M450+Datenblatt!$E$36,IF(Übersicht!$C450=15,Datenblatt!$B$37*Datenblatt!M450^3+Datenblatt!$C$37*Datenblatt!M450^2+Datenblatt!$D$37*Datenblatt!M450+Datenblatt!$E$37,IF(Übersicht!$C450=16,Datenblatt!$B$38*Datenblatt!M450^3+Datenblatt!$C$38*Datenblatt!M450^2+Datenblatt!$D$38*Datenblatt!M450+Datenblatt!$E$38,IF(Übersicht!$C450=12,Datenblatt!$B$39*Datenblatt!M450^3+Datenblatt!$C$39*Datenblatt!M450^2+Datenblatt!$D$39*Datenblatt!M450+Datenblatt!$E$39,IF(Übersicht!$C450=11,Datenblatt!$B$40*Datenblatt!M450^3+Datenblatt!$C$40*Datenblatt!M450^2+Datenblatt!$D$40*Datenblatt!M450+Datenblatt!$E$40,0))))))))))))))))))</f>
        <v>#DIV/0!</v>
      </c>
      <c r="L450" s="3"/>
      <c r="M450" t="e">
        <f>IF(AND(Übersicht!$C450=13,Datenblatt!O450&lt;Datenblatt!$Y$3),0,IF(AND(Übersicht!$C450=14,Datenblatt!O450&lt;Datenblatt!$Y$4),0,IF(AND(Übersicht!$C450=15,Datenblatt!O450&lt;Datenblatt!$Y$5),0,IF(AND(Übersicht!$C450=16,Datenblatt!O450&lt;Datenblatt!$Y$6),0,IF(AND(Übersicht!$C450=12,Datenblatt!O450&lt;Datenblatt!$Y$7),0,IF(AND(Übersicht!$C450=11,Datenblatt!O450&lt;Datenblatt!$Y$8),0,IF(AND($C450=13,Datenblatt!O450&gt;Datenblatt!$X$3),100,IF(AND($C450=14,Datenblatt!O450&gt;Datenblatt!$X$4),100,IF(AND($C450=15,Datenblatt!O450&gt;Datenblatt!$X$5),100,IF(AND($C450=16,Datenblatt!O450&gt;Datenblatt!$X$6),100,IF(AND($C450=12,Datenblatt!O450&gt;Datenblatt!$X$7),100,IF(AND($C450=11,Datenblatt!O450&gt;Datenblatt!$X$8),100,IF(Übersicht!$C450=13,Datenblatt!$B$11*Datenblatt!O450^3+Datenblatt!$C$11*Datenblatt!O450^2+Datenblatt!$D$11*Datenblatt!O450+Datenblatt!$E$11,IF(Übersicht!$C450=14,Datenblatt!$B$12*Datenblatt!O450^3+Datenblatt!$C$12*Datenblatt!O450^2+Datenblatt!$D$12*Datenblatt!O450+Datenblatt!$E$12,IF(Übersicht!$C450=15,Datenblatt!$B$13*Datenblatt!O450^3+Datenblatt!$C$13*Datenblatt!O450^2+Datenblatt!$D$13*Datenblatt!O450+Datenblatt!$E$13,IF(Übersicht!$C450=16,Datenblatt!$B$14*Datenblatt!O450^3+Datenblatt!$C$14*Datenblatt!O450^2+Datenblatt!$D$14*Datenblatt!O450+Datenblatt!$E$14,IF(Übersicht!$C450=12,Datenblatt!$B$15*Datenblatt!O450^3+Datenblatt!$C$15*Datenblatt!O450^2+Datenblatt!$D$15*Datenblatt!O450+Datenblatt!$E$15,IF(Übersicht!$C450=11,Datenblatt!$B$16*Datenblatt!O450^3+Datenblatt!$C$16*Datenblatt!O450^2+Datenblatt!$D$16*Datenblatt!O450+Datenblatt!$E$16,0))))))))))))))))))</f>
        <v>#DIV/0!</v>
      </c>
      <c r="N450">
        <f>IF(AND($C450=13,H450&lt;Datenblatt!$AA$3),0,IF(AND($C450=14,H450&lt;Datenblatt!$AA$4),0,IF(AND($C450=15,H450&lt;Datenblatt!$AA$5),0,IF(AND($C450=16,H450&lt;Datenblatt!$AA$6),0,IF(AND($C450=12,H450&lt;Datenblatt!$AA$7),0,IF(AND($C450=11,H450&lt;Datenblatt!$AA$8),0,IF(AND($C450=13,H450&gt;Datenblatt!$Z$3),100,IF(AND($C450=14,H450&gt;Datenblatt!$Z$4),100,IF(AND($C450=15,H450&gt;Datenblatt!$Z$5),100,IF(AND($C450=16,H450&gt;Datenblatt!$Z$6),100,IF(AND($C450=12,H450&gt;Datenblatt!$Z$7),100,IF(AND($C450=11,H450&gt;Datenblatt!$Z$8),100,IF($C450=13,(Datenblatt!$B$19*Übersicht!H450^3)+(Datenblatt!$C$19*Übersicht!H450^2)+(Datenblatt!$D$19*Übersicht!H450)+Datenblatt!$E$19,IF($C450=14,(Datenblatt!$B$20*Übersicht!H450^3)+(Datenblatt!$C$20*Übersicht!H450^2)+(Datenblatt!$D$20*Übersicht!H450)+Datenblatt!$E$20,IF($C450=15,(Datenblatt!$B$21*Übersicht!H450^3)+(Datenblatt!$C$21*Übersicht!H450^2)+(Datenblatt!$D$21*Übersicht!H450)+Datenblatt!$E$21,IF($C450=16,(Datenblatt!$B$22*Übersicht!H450^3)+(Datenblatt!$C$22*Übersicht!H450^2)+(Datenblatt!$D$22*Übersicht!H450)+Datenblatt!$E$22,IF($C450=12,(Datenblatt!$B$23*Übersicht!H450^3)+(Datenblatt!$C$23*Übersicht!H450^2)+(Datenblatt!$D$23*Übersicht!H450)+Datenblatt!$E$23,IF($C450=11,(Datenblatt!$B$24*Übersicht!H450^3)+(Datenblatt!$C$24*Übersicht!H450^2)+(Datenblatt!$D$24*Übersicht!H450)+Datenblatt!$E$24,0))))))))))))))))))</f>
        <v>0</v>
      </c>
      <c r="O450">
        <f>IF(AND(I450="",C450=11),Datenblatt!$I$26,IF(AND(I450="",C450=12),Datenblatt!$I$26,IF(AND(I450="",C450=16),Datenblatt!$I$27,IF(AND(I450="",C450=15),Datenblatt!$I$26,IF(AND(I450="",C450=14),Datenblatt!$I$26,IF(AND(I450="",C450=13),Datenblatt!$I$26,IF(AND($C450=13,I450&gt;Datenblatt!$AC$3),0,IF(AND($C450=14,I450&gt;Datenblatt!$AC$4),0,IF(AND($C450=15,I450&gt;Datenblatt!$AC$5),0,IF(AND($C450=16,I450&gt;Datenblatt!$AC$6),0,IF(AND($C450=12,I450&gt;Datenblatt!$AC$7),0,IF(AND($C450=11,I450&gt;Datenblatt!$AC$8),0,IF(AND($C450=13,I450&lt;Datenblatt!$AB$3),100,IF(AND($C450=14,I450&lt;Datenblatt!$AB$4),100,IF(AND($C450=15,I450&lt;Datenblatt!$AB$5),100,IF(AND($C450=16,I450&lt;Datenblatt!$AB$6),100,IF(AND($C450=12,I450&lt;Datenblatt!$AB$7),100,IF(AND($C450=11,I450&lt;Datenblatt!$AB$8),100,IF($C450=13,(Datenblatt!$B$27*Übersicht!I450^3)+(Datenblatt!$C$27*Übersicht!I450^2)+(Datenblatt!$D$27*Übersicht!I450)+Datenblatt!$E$27,IF($C450=14,(Datenblatt!$B$28*Übersicht!I450^3)+(Datenblatt!$C$28*Übersicht!I450^2)+(Datenblatt!$D$28*Übersicht!I450)+Datenblatt!$E$28,IF($C450=15,(Datenblatt!$B$29*Übersicht!I450^3)+(Datenblatt!$C$29*Übersicht!I450^2)+(Datenblatt!$D$29*Übersicht!I450)+Datenblatt!$E$29,IF($C450=16,(Datenblatt!$B$30*Übersicht!I450^3)+(Datenblatt!$C$30*Übersicht!I450^2)+(Datenblatt!$D$30*Übersicht!I450)+Datenblatt!$E$30,IF($C450=12,(Datenblatt!$B$31*Übersicht!I450^3)+(Datenblatt!$C$31*Übersicht!I450^2)+(Datenblatt!$D$31*Übersicht!I450)+Datenblatt!$E$31,IF($C450=11,(Datenblatt!$B$32*Übersicht!I450^3)+(Datenblatt!$C$32*Übersicht!I450^2)+(Datenblatt!$D$32*Übersicht!I450)+Datenblatt!$E$32,0))))))))))))))))))))))))</f>
        <v>0</v>
      </c>
      <c r="P450">
        <f>IF(AND(I450="",C450=11),Datenblatt!$I$29,IF(AND(I450="",C450=12),Datenblatt!$I$29,IF(AND(I450="",C450=16),Datenblatt!$I$29,IF(AND(I450="",C450=15),Datenblatt!$I$29,IF(AND(I450="",C450=14),Datenblatt!$I$29,IF(AND(I450="",C450=13),Datenblatt!$I$29,IF(AND($C450=13,I450&gt;Datenblatt!$AC$3),0,IF(AND($C450=14,I450&gt;Datenblatt!$AC$4),0,IF(AND($C450=15,I450&gt;Datenblatt!$AC$5),0,IF(AND($C450=16,I450&gt;Datenblatt!$AC$6),0,IF(AND($C450=12,I450&gt;Datenblatt!$AC$7),0,IF(AND($C450=11,I450&gt;Datenblatt!$AC$8),0,IF(AND($C450=13,I450&lt;Datenblatt!$AB$3),100,IF(AND($C450=14,I450&lt;Datenblatt!$AB$4),100,IF(AND($C450=15,I450&lt;Datenblatt!$AB$5),100,IF(AND($C450=16,I450&lt;Datenblatt!$AB$6),100,IF(AND($C450=12,I450&lt;Datenblatt!$AB$7),100,IF(AND($C450=11,I450&lt;Datenblatt!$AB$8),100,IF($C450=13,(Datenblatt!$B$27*Übersicht!I450^3)+(Datenblatt!$C$27*Übersicht!I450^2)+(Datenblatt!$D$27*Übersicht!I450)+Datenblatt!$E$27,IF($C450=14,(Datenblatt!$B$28*Übersicht!I450^3)+(Datenblatt!$C$28*Übersicht!I450^2)+(Datenblatt!$D$28*Übersicht!I450)+Datenblatt!$E$28,IF($C450=15,(Datenblatt!$B$29*Übersicht!I450^3)+(Datenblatt!$C$29*Übersicht!I450^2)+(Datenblatt!$D$29*Übersicht!I450)+Datenblatt!$E$29,IF($C450=16,(Datenblatt!$B$30*Übersicht!I450^3)+(Datenblatt!$C$30*Übersicht!I450^2)+(Datenblatt!$D$30*Übersicht!I450)+Datenblatt!$E$30,IF($C450=12,(Datenblatt!$B$31*Übersicht!I450^3)+(Datenblatt!$C$31*Übersicht!I450^2)+(Datenblatt!$D$31*Übersicht!I450)+Datenblatt!$E$31,IF($C450=11,(Datenblatt!$B$32*Übersicht!I450^3)+(Datenblatt!$C$32*Übersicht!I450^2)+(Datenblatt!$D$32*Übersicht!I450)+Datenblatt!$E$32,0))))))))))))))))))))))))</f>
        <v>0</v>
      </c>
      <c r="Q450" s="2" t="e">
        <f t="shared" si="24"/>
        <v>#DIV/0!</v>
      </c>
      <c r="R450" s="2" t="e">
        <f t="shared" si="25"/>
        <v>#DIV/0!</v>
      </c>
      <c r="T450" s="2"/>
      <c r="U450" s="2">
        <f>Datenblatt!$I$10</f>
        <v>63</v>
      </c>
      <c r="V450" s="2">
        <f>Datenblatt!$I$18</f>
        <v>62</v>
      </c>
      <c r="W450" s="2">
        <f>Datenblatt!$I$26</f>
        <v>56</v>
      </c>
      <c r="X450" s="2">
        <f>Datenblatt!$I$34</f>
        <v>58</v>
      </c>
      <c r="Y450" s="7" t="e">
        <f t="shared" si="26"/>
        <v>#DIV/0!</v>
      </c>
      <c r="AA450" s="2">
        <f>Datenblatt!$I$5</f>
        <v>73</v>
      </c>
      <c r="AB450">
        <f>Datenblatt!$I$13</f>
        <v>80</v>
      </c>
      <c r="AC450">
        <f>Datenblatt!$I$21</f>
        <v>80</v>
      </c>
      <c r="AD450">
        <f>Datenblatt!$I$29</f>
        <v>71</v>
      </c>
      <c r="AE450">
        <f>Datenblatt!$I$37</f>
        <v>75</v>
      </c>
      <c r="AF450" s="7" t="e">
        <f t="shared" si="27"/>
        <v>#DIV/0!</v>
      </c>
    </row>
    <row r="451" spans="11:32" ht="18.75" x14ac:dyDescent="0.3">
      <c r="K451" s="3" t="e">
        <f>IF(AND($C451=13,Datenblatt!M451&lt;Datenblatt!$S$3),0,IF(AND($C451=14,Datenblatt!M451&lt;Datenblatt!$S$4),0,IF(AND($C451=15,Datenblatt!M451&lt;Datenblatt!$S$5),0,IF(AND($C451=16,Datenblatt!M451&lt;Datenblatt!$S$6),0,IF(AND($C451=12,Datenblatt!M451&lt;Datenblatt!$S$7),0,IF(AND($C451=11,Datenblatt!M451&lt;Datenblatt!$S$8),0,IF(AND($C451=13,Datenblatt!M451&gt;Datenblatt!$R$3),100,IF(AND($C451=14,Datenblatt!M451&gt;Datenblatt!$R$4),100,IF(AND($C451=15,Datenblatt!M451&gt;Datenblatt!$R$5),100,IF(AND($C451=16,Datenblatt!M451&gt;Datenblatt!$R$6),100,IF(AND($C451=12,Datenblatt!M451&gt;Datenblatt!$R$7),100,IF(AND($C451=11,Datenblatt!M451&gt;Datenblatt!$R$8),100,IF(Übersicht!$C451=13,Datenblatt!$B$35*Datenblatt!M451^3+Datenblatt!$C$35*Datenblatt!M451^2+Datenblatt!$D$35*Datenblatt!M451+Datenblatt!$E$35,IF(Übersicht!$C451=14,Datenblatt!$B$36*Datenblatt!M451^3+Datenblatt!$C$36*Datenblatt!M451^2+Datenblatt!$D$36*Datenblatt!M451+Datenblatt!$E$36,IF(Übersicht!$C451=15,Datenblatt!$B$37*Datenblatt!M451^3+Datenblatt!$C$37*Datenblatt!M451^2+Datenblatt!$D$37*Datenblatt!M451+Datenblatt!$E$37,IF(Übersicht!$C451=16,Datenblatt!$B$38*Datenblatt!M451^3+Datenblatt!$C$38*Datenblatt!M451^2+Datenblatt!$D$38*Datenblatt!M451+Datenblatt!$E$38,IF(Übersicht!$C451=12,Datenblatt!$B$39*Datenblatt!M451^3+Datenblatt!$C$39*Datenblatt!M451^2+Datenblatt!$D$39*Datenblatt!M451+Datenblatt!$E$39,IF(Übersicht!$C451=11,Datenblatt!$B$40*Datenblatt!M451^3+Datenblatt!$C$40*Datenblatt!M451^2+Datenblatt!$D$40*Datenblatt!M451+Datenblatt!$E$40,0))))))))))))))))))</f>
        <v>#DIV/0!</v>
      </c>
      <c r="L451" s="3"/>
      <c r="M451" t="e">
        <f>IF(AND(Übersicht!$C451=13,Datenblatt!O451&lt;Datenblatt!$Y$3),0,IF(AND(Übersicht!$C451=14,Datenblatt!O451&lt;Datenblatt!$Y$4),0,IF(AND(Übersicht!$C451=15,Datenblatt!O451&lt;Datenblatt!$Y$5),0,IF(AND(Übersicht!$C451=16,Datenblatt!O451&lt;Datenblatt!$Y$6),0,IF(AND(Übersicht!$C451=12,Datenblatt!O451&lt;Datenblatt!$Y$7),0,IF(AND(Übersicht!$C451=11,Datenblatt!O451&lt;Datenblatt!$Y$8),0,IF(AND($C451=13,Datenblatt!O451&gt;Datenblatt!$X$3),100,IF(AND($C451=14,Datenblatt!O451&gt;Datenblatt!$X$4),100,IF(AND($C451=15,Datenblatt!O451&gt;Datenblatt!$X$5),100,IF(AND($C451=16,Datenblatt!O451&gt;Datenblatt!$X$6),100,IF(AND($C451=12,Datenblatt!O451&gt;Datenblatt!$X$7),100,IF(AND($C451=11,Datenblatt!O451&gt;Datenblatt!$X$8),100,IF(Übersicht!$C451=13,Datenblatt!$B$11*Datenblatt!O451^3+Datenblatt!$C$11*Datenblatt!O451^2+Datenblatt!$D$11*Datenblatt!O451+Datenblatt!$E$11,IF(Übersicht!$C451=14,Datenblatt!$B$12*Datenblatt!O451^3+Datenblatt!$C$12*Datenblatt!O451^2+Datenblatt!$D$12*Datenblatt!O451+Datenblatt!$E$12,IF(Übersicht!$C451=15,Datenblatt!$B$13*Datenblatt!O451^3+Datenblatt!$C$13*Datenblatt!O451^2+Datenblatt!$D$13*Datenblatt!O451+Datenblatt!$E$13,IF(Übersicht!$C451=16,Datenblatt!$B$14*Datenblatt!O451^3+Datenblatt!$C$14*Datenblatt!O451^2+Datenblatt!$D$14*Datenblatt!O451+Datenblatt!$E$14,IF(Übersicht!$C451=12,Datenblatt!$B$15*Datenblatt!O451^3+Datenblatt!$C$15*Datenblatt!O451^2+Datenblatt!$D$15*Datenblatt!O451+Datenblatt!$E$15,IF(Übersicht!$C451=11,Datenblatt!$B$16*Datenblatt!O451^3+Datenblatt!$C$16*Datenblatt!O451^2+Datenblatt!$D$16*Datenblatt!O451+Datenblatt!$E$16,0))))))))))))))))))</f>
        <v>#DIV/0!</v>
      </c>
      <c r="N451">
        <f>IF(AND($C451=13,H451&lt;Datenblatt!$AA$3),0,IF(AND($C451=14,H451&lt;Datenblatt!$AA$4),0,IF(AND($C451=15,H451&lt;Datenblatt!$AA$5),0,IF(AND($C451=16,H451&lt;Datenblatt!$AA$6),0,IF(AND($C451=12,H451&lt;Datenblatt!$AA$7),0,IF(AND($C451=11,H451&lt;Datenblatt!$AA$8),0,IF(AND($C451=13,H451&gt;Datenblatt!$Z$3),100,IF(AND($C451=14,H451&gt;Datenblatt!$Z$4),100,IF(AND($C451=15,H451&gt;Datenblatt!$Z$5),100,IF(AND($C451=16,H451&gt;Datenblatt!$Z$6),100,IF(AND($C451=12,H451&gt;Datenblatt!$Z$7),100,IF(AND($C451=11,H451&gt;Datenblatt!$Z$8),100,IF($C451=13,(Datenblatt!$B$19*Übersicht!H451^3)+(Datenblatt!$C$19*Übersicht!H451^2)+(Datenblatt!$D$19*Übersicht!H451)+Datenblatt!$E$19,IF($C451=14,(Datenblatt!$B$20*Übersicht!H451^3)+(Datenblatt!$C$20*Übersicht!H451^2)+(Datenblatt!$D$20*Übersicht!H451)+Datenblatt!$E$20,IF($C451=15,(Datenblatt!$B$21*Übersicht!H451^3)+(Datenblatt!$C$21*Übersicht!H451^2)+(Datenblatt!$D$21*Übersicht!H451)+Datenblatt!$E$21,IF($C451=16,(Datenblatt!$B$22*Übersicht!H451^3)+(Datenblatt!$C$22*Übersicht!H451^2)+(Datenblatt!$D$22*Übersicht!H451)+Datenblatt!$E$22,IF($C451=12,(Datenblatt!$B$23*Übersicht!H451^3)+(Datenblatt!$C$23*Übersicht!H451^2)+(Datenblatt!$D$23*Übersicht!H451)+Datenblatt!$E$23,IF($C451=11,(Datenblatt!$B$24*Übersicht!H451^3)+(Datenblatt!$C$24*Übersicht!H451^2)+(Datenblatt!$D$24*Übersicht!H451)+Datenblatt!$E$24,0))))))))))))))))))</f>
        <v>0</v>
      </c>
      <c r="O451">
        <f>IF(AND(I451="",C451=11),Datenblatt!$I$26,IF(AND(I451="",C451=12),Datenblatt!$I$26,IF(AND(I451="",C451=16),Datenblatt!$I$27,IF(AND(I451="",C451=15),Datenblatt!$I$26,IF(AND(I451="",C451=14),Datenblatt!$I$26,IF(AND(I451="",C451=13),Datenblatt!$I$26,IF(AND($C451=13,I451&gt;Datenblatt!$AC$3),0,IF(AND($C451=14,I451&gt;Datenblatt!$AC$4),0,IF(AND($C451=15,I451&gt;Datenblatt!$AC$5),0,IF(AND($C451=16,I451&gt;Datenblatt!$AC$6),0,IF(AND($C451=12,I451&gt;Datenblatt!$AC$7),0,IF(AND($C451=11,I451&gt;Datenblatt!$AC$8),0,IF(AND($C451=13,I451&lt;Datenblatt!$AB$3),100,IF(AND($C451=14,I451&lt;Datenblatt!$AB$4),100,IF(AND($C451=15,I451&lt;Datenblatt!$AB$5),100,IF(AND($C451=16,I451&lt;Datenblatt!$AB$6),100,IF(AND($C451=12,I451&lt;Datenblatt!$AB$7),100,IF(AND($C451=11,I451&lt;Datenblatt!$AB$8),100,IF($C451=13,(Datenblatt!$B$27*Übersicht!I451^3)+(Datenblatt!$C$27*Übersicht!I451^2)+(Datenblatt!$D$27*Übersicht!I451)+Datenblatt!$E$27,IF($C451=14,(Datenblatt!$B$28*Übersicht!I451^3)+(Datenblatt!$C$28*Übersicht!I451^2)+(Datenblatt!$D$28*Übersicht!I451)+Datenblatt!$E$28,IF($C451=15,(Datenblatt!$B$29*Übersicht!I451^3)+(Datenblatt!$C$29*Übersicht!I451^2)+(Datenblatt!$D$29*Übersicht!I451)+Datenblatt!$E$29,IF($C451=16,(Datenblatt!$B$30*Übersicht!I451^3)+(Datenblatt!$C$30*Übersicht!I451^2)+(Datenblatt!$D$30*Übersicht!I451)+Datenblatt!$E$30,IF($C451=12,(Datenblatt!$B$31*Übersicht!I451^3)+(Datenblatt!$C$31*Übersicht!I451^2)+(Datenblatt!$D$31*Übersicht!I451)+Datenblatt!$E$31,IF($C451=11,(Datenblatt!$B$32*Übersicht!I451^3)+(Datenblatt!$C$32*Übersicht!I451^2)+(Datenblatt!$D$32*Übersicht!I451)+Datenblatt!$E$32,0))))))))))))))))))))))))</f>
        <v>0</v>
      </c>
      <c r="P451">
        <f>IF(AND(I451="",C451=11),Datenblatt!$I$29,IF(AND(I451="",C451=12),Datenblatt!$I$29,IF(AND(I451="",C451=16),Datenblatt!$I$29,IF(AND(I451="",C451=15),Datenblatt!$I$29,IF(AND(I451="",C451=14),Datenblatt!$I$29,IF(AND(I451="",C451=13),Datenblatt!$I$29,IF(AND($C451=13,I451&gt;Datenblatt!$AC$3),0,IF(AND($C451=14,I451&gt;Datenblatt!$AC$4),0,IF(AND($C451=15,I451&gt;Datenblatt!$AC$5),0,IF(AND($C451=16,I451&gt;Datenblatt!$AC$6),0,IF(AND($C451=12,I451&gt;Datenblatt!$AC$7),0,IF(AND($C451=11,I451&gt;Datenblatt!$AC$8),0,IF(AND($C451=13,I451&lt;Datenblatt!$AB$3),100,IF(AND($C451=14,I451&lt;Datenblatt!$AB$4),100,IF(AND($C451=15,I451&lt;Datenblatt!$AB$5),100,IF(AND($C451=16,I451&lt;Datenblatt!$AB$6),100,IF(AND($C451=12,I451&lt;Datenblatt!$AB$7),100,IF(AND($C451=11,I451&lt;Datenblatt!$AB$8),100,IF($C451=13,(Datenblatt!$B$27*Übersicht!I451^3)+(Datenblatt!$C$27*Übersicht!I451^2)+(Datenblatt!$D$27*Übersicht!I451)+Datenblatt!$E$27,IF($C451=14,(Datenblatt!$B$28*Übersicht!I451^3)+(Datenblatt!$C$28*Übersicht!I451^2)+(Datenblatt!$D$28*Übersicht!I451)+Datenblatt!$E$28,IF($C451=15,(Datenblatt!$B$29*Übersicht!I451^3)+(Datenblatt!$C$29*Übersicht!I451^2)+(Datenblatt!$D$29*Übersicht!I451)+Datenblatt!$E$29,IF($C451=16,(Datenblatt!$B$30*Übersicht!I451^3)+(Datenblatt!$C$30*Übersicht!I451^2)+(Datenblatt!$D$30*Übersicht!I451)+Datenblatt!$E$30,IF($C451=12,(Datenblatt!$B$31*Übersicht!I451^3)+(Datenblatt!$C$31*Übersicht!I451^2)+(Datenblatt!$D$31*Übersicht!I451)+Datenblatt!$E$31,IF($C451=11,(Datenblatt!$B$32*Übersicht!I451^3)+(Datenblatt!$C$32*Übersicht!I451^2)+(Datenblatt!$D$32*Übersicht!I451)+Datenblatt!$E$32,0))))))))))))))))))))))))</f>
        <v>0</v>
      </c>
      <c r="Q451" s="2" t="e">
        <f t="shared" ref="Q451:Q514" si="28">(M451*0.38+N451*0.34+O451*0.28)</f>
        <v>#DIV/0!</v>
      </c>
      <c r="R451" s="2" t="e">
        <f t="shared" ref="R451:R514" si="29">(K451*0.5+M451*0.19+N451*0.17+P451*0.14)</f>
        <v>#DIV/0!</v>
      </c>
      <c r="T451" s="2"/>
      <c r="U451" s="2">
        <f>Datenblatt!$I$10</f>
        <v>63</v>
      </c>
      <c r="V451" s="2">
        <f>Datenblatt!$I$18</f>
        <v>62</v>
      </c>
      <c r="W451" s="2">
        <f>Datenblatt!$I$26</f>
        <v>56</v>
      </c>
      <c r="X451" s="2">
        <f>Datenblatt!$I$34</f>
        <v>58</v>
      </c>
      <c r="Y451" s="7" t="e">
        <f t="shared" ref="Y451:Y514" si="30">IF(Q451&gt;X451,"JA","NEIN")</f>
        <v>#DIV/0!</v>
      </c>
      <c r="AA451" s="2">
        <f>Datenblatt!$I$5</f>
        <v>73</v>
      </c>
      <c r="AB451">
        <f>Datenblatt!$I$13</f>
        <v>80</v>
      </c>
      <c r="AC451">
        <f>Datenblatt!$I$21</f>
        <v>80</v>
      </c>
      <c r="AD451">
        <f>Datenblatt!$I$29</f>
        <v>71</v>
      </c>
      <c r="AE451">
        <f>Datenblatt!$I$37</f>
        <v>75</v>
      </c>
      <c r="AF451" s="7" t="e">
        <f t="shared" ref="AF451:AF514" si="31">IF(R451&gt;AE451,"JA","NEIN")</f>
        <v>#DIV/0!</v>
      </c>
    </row>
    <row r="452" spans="11:32" ht="18.75" x14ac:dyDescent="0.3">
      <c r="K452" s="3" t="e">
        <f>IF(AND($C452=13,Datenblatt!M452&lt;Datenblatt!$S$3),0,IF(AND($C452=14,Datenblatt!M452&lt;Datenblatt!$S$4),0,IF(AND($C452=15,Datenblatt!M452&lt;Datenblatt!$S$5),0,IF(AND($C452=16,Datenblatt!M452&lt;Datenblatt!$S$6),0,IF(AND($C452=12,Datenblatt!M452&lt;Datenblatt!$S$7),0,IF(AND($C452=11,Datenblatt!M452&lt;Datenblatt!$S$8),0,IF(AND($C452=13,Datenblatt!M452&gt;Datenblatt!$R$3),100,IF(AND($C452=14,Datenblatt!M452&gt;Datenblatt!$R$4),100,IF(AND($C452=15,Datenblatt!M452&gt;Datenblatt!$R$5),100,IF(AND($C452=16,Datenblatt!M452&gt;Datenblatt!$R$6),100,IF(AND($C452=12,Datenblatt!M452&gt;Datenblatt!$R$7),100,IF(AND($C452=11,Datenblatt!M452&gt;Datenblatt!$R$8),100,IF(Übersicht!$C452=13,Datenblatt!$B$35*Datenblatt!M452^3+Datenblatt!$C$35*Datenblatt!M452^2+Datenblatt!$D$35*Datenblatt!M452+Datenblatt!$E$35,IF(Übersicht!$C452=14,Datenblatt!$B$36*Datenblatt!M452^3+Datenblatt!$C$36*Datenblatt!M452^2+Datenblatt!$D$36*Datenblatt!M452+Datenblatt!$E$36,IF(Übersicht!$C452=15,Datenblatt!$B$37*Datenblatt!M452^3+Datenblatt!$C$37*Datenblatt!M452^2+Datenblatt!$D$37*Datenblatt!M452+Datenblatt!$E$37,IF(Übersicht!$C452=16,Datenblatt!$B$38*Datenblatt!M452^3+Datenblatt!$C$38*Datenblatt!M452^2+Datenblatt!$D$38*Datenblatt!M452+Datenblatt!$E$38,IF(Übersicht!$C452=12,Datenblatt!$B$39*Datenblatt!M452^3+Datenblatt!$C$39*Datenblatt!M452^2+Datenblatt!$D$39*Datenblatt!M452+Datenblatt!$E$39,IF(Übersicht!$C452=11,Datenblatt!$B$40*Datenblatt!M452^3+Datenblatt!$C$40*Datenblatt!M452^2+Datenblatt!$D$40*Datenblatt!M452+Datenblatt!$E$40,0))))))))))))))))))</f>
        <v>#DIV/0!</v>
      </c>
      <c r="L452" s="3"/>
      <c r="M452" t="e">
        <f>IF(AND(Übersicht!$C452=13,Datenblatt!O452&lt;Datenblatt!$Y$3),0,IF(AND(Übersicht!$C452=14,Datenblatt!O452&lt;Datenblatt!$Y$4),0,IF(AND(Übersicht!$C452=15,Datenblatt!O452&lt;Datenblatt!$Y$5),0,IF(AND(Übersicht!$C452=16,Datenblatt!O452&lt;Datenblatt!$Y$6),0,IF(AND(Übersicht!$C452=12,Datenblatt!O452&lt;Datenblatt!$Y$7),0,IF(AND(Übersicht!$C452=11,Datenblatt!O452&lt;Datenblatt!$Y$8),0,IF(AND($C452=13,Datenblatt!O452&gt;Datenblatt!$X$3),100,IF(AND($C452=14,Datenblatt!O452&gt;Datenblatt!$X$4),100,IF(AND($C452=15,Datenblatt!O452&gt;Datenblatt!$X$5),100,IF(AND($C452=16,Datenblatt!O452&gt;Datenblatt!$X$6),100,IF(AND($C452=12,Datenblatt!O452&gt;Datenblatt!$X$7),100,IF(AND($C452=11,Datenblatt!O452&gt;Datenblatt!$X$8),100,IF(Übersicht!$C452=13,Datenblatt!$B$11*Datenblatt!O452^3+Datenblatt!$C$11*Datenblatt!O452^2+Datenblatt!$D$11*Datenblatt!O452+Datenblatt!$E$11,IF(Übersicht!$C452=14,Datenblatt!$B$12*Datenblatt!O452^3+Datenblatt!$C$12*Datenblatt!O452^2+Datenblatt!$D$12*Datenblatt!O452+Datenblatt!$E$12,IF(Übersicht!$C452=15,Datenblatt!$B$13*Datenblatt!O452^3+Datenblatt!$C$13*Datenblatt!O452^2+Datenblatt!$D$13*Datenblatt!O452+Datenblatt!$E$13,IF(Übersicht!$C452=16,Datenblatt!$B$14*Datenblatt!O452^3+Datenblatt!$C$14*Datenblatt!O452^2+Datenblatt!$D$14*Datenblatt!O452+Datenblatt!$E$14,IF(Übersicht!$C452=12,Datenblatt!$B$15*Datenblatt!O452^3+Datenblatt!$C$15*Datenblatt!O452^2+Datenblatt!$D$15*Datenblatt!O452+Datenblatt!$E$15,IF(Übersicht!$C452=11,Datenblatt!$B$16*Datenblatt!O452^3+Datenblatt!$C$16*Datenblatt!O452^2+Datenblatt!$D$16*Datenblatt!O452+Datenblatt!$E$16,0))))))))))))))))))</f>
        <v>#DIV/0!</v>
      </c>
      <c r="N452">
        <f>IF(AND($C452=13,H452&lt;Datenblatt!$AA$3),0,IF(AND($C452=14,H452&lt;Datenblatt!$AA$4),0,IF(AND($C452=15,H452&lt;Datenblatt!$AA$5),0,IF(AND($C452=16,H452&lt;Datenblatt!$AA$6),0,IF(AND($C452=12,H452&lt;Datenblatt!$AA$7),0,IF(AND($C452=11,H452&lt;Datenblatt!$AA$8),0,IF(AND($C452=13,H452&gt;Datenblatt!$Z$3),100,IF(AND($C452=14,H452&gt;Datenblatt!$Z$4),100,IF(AND($C452=15,H452&gt;Datenblatt!$Z$5),100,IF(AND($C452=16,H452&gt;Datenblatt!$Z$6),100,IF(AND($C452=12,H452&gt;Datenblatt!$Z$7),100,IF(AND($C452=11,H452&gt;Datenblatt!$Z$8),100,IF($C452=13,(Datenblatt!$B$19*Übersicht!H452^3)+(Datenblatt!$C$19*Übersicht!H452^2)+(Datenblatt!$D$19*Übersicht!H452)+Datenblatt!$E$19,IF($C452=14,(Datenblatt!$B$20*Übersicht!H452^3)+(Datenblatt!$C$20*Übersicht!H452^2)+(Datenblatt!$D$20*Übersicht!H452)+Datenblatt!$E$20,IF($C452=15,(Datenblatt!$B$21*Übersicht!H452^3)+(Datenblatt!$C$21*Übersicht!H452^2)+(Datenblatt!$D$21*Übersicht!H452)+Datenblatt!$E$21,IF($C452=16,(Datenblatt!$B$22*Übersicht!H452^3)+(Datenblatt!$C$22*Übersicht!H452^2)+(Datenblatt!$D$22*Übersicht!H452)+Datenblatt!$E$22,IF($C452=12,(Datenblatt!$B$23*Übersicht!H452^3)+(Datenblatt!$C$23*Übersicht!H452^2)+(Datenblatt!$D$23*Übersicht!H452)+Datenblatt!$E$23,IF($C452=11,(Datenblatt!$B$24*Übersicht!H452^3)+(Datenblatt!$C$24*Übersicht!H452^2)+(Datenblatt!$D$24*Übersicht!H452)+Datenblatt!$E$24,0))))))))))))))))))</f>
        <v>0</v>
      </c>
      <c r="O452">
        <f>IF(AND(I452="",C452=11),Datenblatt!$I$26,IF(AND(I452="",C452=12),Datenblatt!$I$26,IF(AND(I452="",C452=16),Datenblatt!$I$27,IF(AND(I452="",C452=15),Datenblatt!$I$26,IF(AND(I452="",C452=14),Datenblatt!$I$26,IF(AND(I452="",C452=13),Datenblatt!$I$26,IF(AND($C452=13,I452&gt;Datenblatt!$AC$3),0,IF(AND($C452=14,I452&gt;Datenblatt!$AC$4),0,IF(AND($C452=15,I452&gt;Datenblatt!$AC$5),0,IF(AND($C452=16,I452&gt;Datenblatt!$AC$6),0,IF(AND($C452=12,I452&gt;Datenblatt!$AC$7),0,IF(AND($C452=11,I452&gt;Datenblatt!$AC$8),0,IF(AND($C452=13,I452&lt;Datenblatt!$AB$3),100,IF(AND($C452=14,I452&lt;Datenblatt!$AB$4),100,IF(AND($C452=15,I452&lt;Datenblatt!$AB$5),100,IF(AND($C452=16,I452&lt;Datenblatt!$AB$6),100,IF(AND($C452=12,I452&lt;Datenblatt!$AB$7),100,IF(AND($C452=11,I452&lt;Datenblatt!$AB$8),100,IF($C452=13,(Datenblatt!$B$27*Übersicht!I452^3)+(Datenblatt!$C$27*Übersicht!I452^2)+(Datenblatt!$D$27*Übersicht!I452)+Datenblatt!$E$27,IF($C452=14,(Datenblatt!$B$28*Übersicht!I452^3)+(Datenblatt!$C$28*Übersicht!I452^2)+(Datenblatt!$D$28*Übersicht!I452)+Datenblatt!$E$28,IF($C452=15,(Datenblatt!$B$29*Übersicht!I452^3)+(Datenblatt!$C$29*Übersicht!I452^2)+(Datenblatt!$D$29*Übersicht!I452)+Datenblatt!$E$29,IF($C452=16,(Datenblatt!$B$30*Übersicht!I452^3)+(Datenblatt!$C$30*Übersicht!I452^2)+(Datenblatt!$D$30*Übersicht!I452)+Datenblatt!$E$30,IF($C452=12,(Datenblatt!$B$31*Übersicht!I452^3)+(Datenblatt!$C$31*Übersicht!I452^2)+(Datenblatt!$D$31*Übersicht!I452)+Datenblatt!$E$31,IF($C452=11,(Datenblatt!$B$32*Übersicht!I452^3)+(Datenblatt!$C$32*Übersicht!I452^2)+(Datenblatt!$D$32*Übersicht!I452)+Datenblatt!$E$32,0))))))))))))))))))))))))</f>
        <v>0</v>
      </c>
      <c r="P452">
        <f>IF(AND(I452="",C452=11),Datenblatt!$I$29,IF(AND(I452="",C452=12),Datenblatt!$I$29,IF(AND(I452="",C452=16),Datenblatt!$I$29,IF(AND(I452="",C452=15),Datenblatt!$I$29,IF(AND(I452="",C452=14),Datenblatt!$I$29,IF(AND(I452="",C452=13),Datenblatt!$I$29,IF(AND($C452=13,I452&gt;Datenblatt!$AC$3),0,IF(AND($C452=14,I452&gt;Datenblatt!$AC$4),0,IF(AND($C452=15,I452&gt;Datenblatt!$AC$5),0,IF(AND($C452=16,I452&gt;Datenblatt!$AC$6),0,IF(AND($C452=12,I452&gt;Datenblatt!$AC$7),0,IF(AND($C452=11,I452&gt;Datenblatt!$AC$8),0,IF(AND($C452=13,I452&lt;Datenblatt!$AB$3),100,IF(AND($C452=14,I452&lt;Datenblatt!$AB$4),100,IF(AND($C452=15,I452&lt;Datenblatt!$AB$5),100,IF(AND($C452=16,I452&lt;Datenblatt!$AB$6),100,IF(AND($C452=12,I452&lt;Datenblatt!$AB$7),100,IF(AND($C452=11,I452&lt;Datenblatt!$AB$8),100,IF($C452=13,(Datenblatt!$B$27*Übersicht!I452^3)+(Datenblatt!$C$27*Übersicht!I452^2)+(Datenblatt!$D$27*Übersicht!I452)+Datenblatt!$E$27,IF($C452=14,(Datenblatt!$B$28*Übersicht!I452^3)+(Datenblatt!$C$28*Übersicht!I452^2)+(Datenblatt!$D$28*Übersicht!I452)+Datenblatt!$E$28,IF($C452=15,(Datenblatt!$B$29*Übersicht!I452^3)+(Datenblatt!$C$29*Übersicht!I452^2)+(Datenblatt!$D$29*Übersicht!I452)+Datenblatt!$E$29,IF($C452=16,(Datenblatt!$B$30*Übersicht!I452^3)+(Datenblatt!$C$30*Übersicht!I452^2)+(Datenblatt!$D$30*Übersicht!I452)+Datenblatt!$E$30,IF($C452=12,(Datenblatt!$B$31*Übersicht!I452^3)+(Datenblatt!$C$31*Übersicht!I452^2)+(Datenblatt!$D$31*Übersicht!I452)+Datenblatt!$E$31,IF($C452=11,(Datenblatt!$B$32*Übersicht!I452^3)+(Datenblatt!$C$32*Übersicht!I452^2)+(Datenblatt!$D$32*Übersicht!I452)+Datenblatt!$E$32,0))))))))))))))))))))))))</f>
        <v>0</v>
      </c>
      <c r="Q452" s="2" t="e">
        <f t="shared" si="28"/>
        <v>#DIV/0!</v>
      </c>
      <c r="R452" s="2" t="e">
        <f t="shared" si="29"/>
        <v>#DIV/0!</v>
      </c>
      <c r="T452" s="2"/>
      <c r="U452" s="2">
        <f>Datenblatt!$I$10</f>
        <v>63</v>
      </c>
      <c r="V452" s="2">
        <f>Datenblatt!$I$18</f>
        <v>62</v>
      </c>
      <c r="W452" s="2">
        <f>Datenblatt!$I$26</f>
        <v>56</v>
      </c>
      <c r="X452" s="2">
        <f>Datenblatt!$I$34</f>
        <v>58</v>
      </c>
      <c r="Y452" s="7" t="e">
        <f t="shared" si="30"/>
        <v>#DIV/0!</v>
      </c>
      <c r="AA452" s="2">
        <f>Datenblatt!$I$5</f>
        <v>73</v>
      </c>
      <c r="AB452">
        <f>Datenblatt!$I$13</f>
        <v>80</v>
      </c>
      <c r="AC452">
        <f>Datenblatt!$I$21</f>
        <v>80</v>
      </c>
      <c r="AD452">
        <f>Datenblatt!$I$29</f>
        <v>71</v>
      </c>
      <c r="AE452">
        <f>Datenblatt!$I$37</f>
        <v>75</v>
      </c>
      <c r="AF452" s="7" t="e">
        <f t="shared" si="31"/>
        <v>#DIV/0!</v>
      </c>
    </row>
    <row r="453" spans="11:32" ht="18.75" x14ac:dyDescent="0.3">
      <c r="K453" s="3" t="e">
        <f>IF(AND($C453=13,Datenblatt!M453&lt;Datenblatt!$S$3),0,IF(AND($C453=14,Datenblatt!M453&lt;Datenblatt!$S$4),0,IF(AND($C453=15,Datenblatt!M453&lt;Datenblatt!$S$5),0,IF(AND($C453=16,Datenblatt!M453&lt;Datenblatt!$S$6),0,IF(AND($C453=12,Datenblatt!M453&lt;Datenblatt!$S$7),0,IF(AND($C453=11,Datenblatt!M453&lt;Datenblatt!$S$8),0,IF(AND($C453=13,Datenblatt!M453&gt;Datenblatt!$R$3),100,IF(AND($C453=14,Datenblatt!M453&gt;Datenblatt!$R$4),100,IF(AND($C453=15,Datenblatt!M453&gt;Datenblatt!$R$5),100,IF(AND($C453=16,Datenblatt!M453&gt;Datenblatt!$R$6),100,IF(AND($C453=12,Datenblatt!M453&gt;Datenblatt!$R$7),100,IF(AND($C453=11,Datenblatt!M453&gt;Datenblatt!$R$8),100,IF(Übersicht!$C453=13,Datenblatt!$B$35*Datenblatt!M453^3+Datenblatt!$C$35*Datenblatt!M453^2+Datenblatt!$D$35*Datenblatt!M453+Datenblatt!$E$35,IF(Übersicht!$C453=14,Datenblatt!$B$36*Datenblatt!M453^3+Datenblatt!$C$36*Datenblatt!M453^2+Datenblatt!$D$36*Datenblatt!M453+Datenblatt!$E$36,IF(Übersicht!$C453=15,Datenblatt!$B$37*Datenblatt!M453^3+Datenblatt!$C$37*Datenblatt!M453^2+Datenblatt!$D$37*Datenblatt!M453+Datenblatt!$E$37,IF(Übersicht!$C453=16,Datenblatt!$B$38*Datenblatt!M453^3+Datenblatt!$C$38*Datenblatt!M453^2+Datenblatt!$D$38*Datenblatt!M453+Datenblatt!$E$38,IF(Übersicht!$C453=12,Datenblatt!$B$39*Datenblatt!M453^3+Datenblatt!$C$39*Datenblatt!M453^2+Datenblatt!$D$39*Datenblatt!M453+Datenblatt!$E$39,IF(Übersicht!$C453=11,Datenblatt!$B$40*Datenblatt!M453^3+Datenblatt!$C$40*Datenblatt!M453^2+Datenblatt!$D$40*Datenblatt!M453+Datenblatt!$E$40,0))))))))))))))))))</f>
        <v>#DIV/0!</v>
      </c>
      <c r="L453" s="3"/>
      <c r="M453" t="e">
        <f>IF(AND(Übersicht!$C453=13,Datenblatt!O453&lt;Datenblatt!$Y$3),0,IF(AND(Übersicht!$C453=14,Datenblatt!O453&lt;Datenblatt!$Y$4),0,IF(AND(Übersicht!$C453=15,Datenblatt!O453&lt;Datenblatt!$Y$5),0,IF(AND(Übersicht!$C453=16,Datenblatt!O453&lt;Datenblatt!$Y$6),0,IF(AND(Übersicht!$C453=12,Datenblatt!O453&lt;Datenblatt!$Y$7),0,IF(AND(Übersicht!$C453=11,Datenblatt!O453&lt;Datenblatt!$Y$8),0,IF(AND($C453=13,Datenblatt!O453&gt;Datenblatt!$X$3),100,IF(AND($C453=14,Datenblatt!O453&gt;Datenblatt!$X$4),100,IF(AND($C453=15,Datenblatt!O453&gt;Datenblatt!$X$5),100,IF(AND($C453=16,Datenblatt!O453&gt;Datenblatt!$X$6),100,IF(AND($C453=12,Datenblatt!O453&gt;Datenblatt!$X$7),100,IF(AND($C453=11,Datenblatt!O453&gt;Datenblatt!$X$8),100,IF(Übersicht!$C453=13,Datenblatt!$B$11*Datenblatt!O453^3+Datenblatt!$C$11*Datenblatt!O453^2+Datenblatt!$D$11*Datenblatt!O453+Datenblatt!$E$11,IF(Übersicht!$C453=14,Datenblatt!$B$12*Datenblatt!O453^3+Datenblatt!$C$12*Datenblatt!O453^2+Datenblatt!$D$12*Datenblatt!O453+Datenblatt!$E$12,IF(Übersicht!$C453=15,Datenblatt!$B$13*Datenblatt!O453^3+Datenblatt!$C$13*Datenblatt!O453^2+Datenblatt!$D$13*Datenblatt!O453+Datenblatt!$E$13,IF(Übersicht!$C453=16,Datenblatt!$B$14*Datenblatt!O453^3+Datenblatt!$C$14*Datenblatt!O453^2+Datenblatt!$D$14*Datenblatt!O453+Datenblatt!$E$14,IF(Übersicht!$C453=12,Datenblatt!$B$15*Datenblatt!O453^3+Datenblatt!$C$15*Datenblatt!O453^2+Datenblatt!$D$15*Datenblatt!O453+Datenblatt!$E$15,IF(Übersicht!$C453=11,Datenblatt!$B$16*Datenblatt!O453^3+Datenblatt!$C$16*Datenblatt!O453^2+Datenblatt!$D$16*Datenblatt!O453+Datenblatt!$E$16,0))))))))))))))))))</f>
        <v>#DIV/0!</v>
      </c>
      <c r="N453">
        <f>IF(AND($C453=13,H453&lt;Datenblatt!$AA$3),0,IF(AND($C453=14,H453&lt;Datenblatt!$AA$4),0,IF(AND($C453=15,H453&lt;Datenblatt!$AA$5),0,IF(AND($C453=16,H453&lt;Datenblatt!$AA$6),0,IF(AND($C453=12,H453&lt;Datenblatt!$AA$7),0,IF(AND($C453=11,H453&lt;Datenblatt!$AA$8),0,IF(AND($C453=13,H453&gt;Datenblatt!$Z$3),100,IF(AND($C453=14,H453&gt;Datenblatt!$Z$4),100,IF(AND($C453=15,H453&gt;Datenblatt!$Z$5),100,IF(AND($C453=16,H453&gt;Datenblatt!$Z$6),100,IF(AND($C453=12,H453&gt;Datenblatt!$Z$7),100,IF(AND($C453=11,H453&gt;Datenblatt!$Z$8),100,IF($C453=13,(Datenblatt!$B$19*Übersicht!H453^3)+(Datenblatt!$C$19*Übersicht!H453^2)+(Datenblatt!$D$19*Übersicht!H453)+Datenblatt!$E$19,IF($C453=14,(Datenblatt!$B$20*Übersicht!H453^3)+(Datenblatt!$C$20*Übersicht!H453^2)+(Datenblatt!$D$20*Übersicht!H453)+Datenblatt!$E$20,IF($C453=15,(Datenblatt!$B$21*Übersicht!H453^3)+(Datenblatt!$C$21*Übersicht!H453^2)+(Datenblatt!$D$21*Übersicht!H453)+Datenblatt!$E$21,IF($C453=16,(Datenblatt!$B$22*Übersicht!H453^3)+(Datenblatt!$C$22*Übersicht!H453^2)+(Datenblatt!$D$22*Übersicht!H453)+Datenblatt!$E$22,IF($C453=12,(Datenblatt!$B$23*Übersicht!H453^3)+(Datenblatt!$C$23*Übersicht!H453^2)+(Datenblatt!$D$23*Übersicht!H453)+Datenblatt!$E$23,IF($C453=11,(Datenblatt!$B$24*Übersicht!H453^3)+(Datenblatt!$C$24*Übersicht!H453^2)+(Datenblatt!$D$24*Übersicht!H453)+Datenblatt!$E$24,0))))))))))))))))))</f>
        <v>0</v>
      </c>
      <c r="O453">
        <f>IF(AND(I453="",C453=11),Datenblatt!$I$26,IF(AND(I453="",C453=12),Datenblatt!$I$26,IF(AND(I453="",C453=16),Datenblatt!$I$27,IF(AND(I453="",C453=15),Datenblatt!$I$26,IF(AND(I453="",C453=14),Datenblatt!$I$26,IF(AND(I453="",C453=13),Datenblatt!$I$26,IF(AND($C453=13,I453&gt;Datenblatt!$AC$3),0,IF(AND($C453=14,I453&gt;Datenblatt!$AC$4),0,IF(AND($C453=15,I453&gt;Datenblatt!$AC$5),0,IF(AND($C453=16,I453&gt;Datenblatt!$AC$6),0,IF(AND($C453=12,I453&gt;Datenblatt!$AC$7),0,IF(AND($C453=11,I453&gt;Datenblatt!$AC$8),0,IF(AND($C453=13,I453&lt;Datenblatt!$AB$3),100,IF(AND($C453=14,I453&lt;Datenblatt!$AB$4),100,IF(AND($C453=15,I453&lt;Datenblatt!$AB$5),100,IF(AND($C453=16,I453&lt;Datenblatt!$AB$6),100,IF(AND($C453=12,I453&lt;Datenblatt!$AB$7),100,IF(AND($C453=11,I453&lt;Datenblatt!$AB$8),100,IF($C453=13,(Datenblatt!$B$27*Übersicht!I453^3)+(Datenblatt!$C$27*Übersicht!I453^2)+(Datenblatt!$D$27*Übersicht!I453)+Datenblatt!$E$27,IF($C453=14,(Datenblatt!$B$28*Übersicht!I453^3)+(Datenblatt!$C$28*Übersicht!I453^2)+(Datenblatt!$D$28*Übersicht!I453)+Datenblatt!$E$28,IF($C453=15,(Datenblatt!$B$29*Übersicht!I453^3)+(Datenblatt!$C$29*Übersicht!I453^2)+(Datenblatt!$D$29*Übersicht!I453)+Datenblatt!$E$29,IF($C453=16,(Datenblatt!$B$30*Übersicht!I453^3)+(Datenblatt!$C$30*Übersicht!I453^2)+(Datenblatt!$D$30*Übersicht!I453)+Datenblatt!$E$30,IF($C453=12,(Datenblatt!$B$31*Übersicht!I453^3)+(Datenblatt!$C$31*Übersicht!I453^2)+(Datenblatt!$D$31*Übersicht!I453)+Datenblatt!$E$31,IF($C453=11,(Datenblatt!$B$32*Übersicht!I453^3)+(Datenblatt!$C$32*Übersicht!I453^2)+(Datenblatt!$D$32*Übersicht!I453)+Datenblatt!$E$32,0))))))))))))))))))))))))</f>
        <v>0</v>
      </c>
      <c r="P453">
        <f>IF(AND(I453="",C453=11),Datenblatt!$I$29,IF(AND(I453="",C453=12),Datenblatt!$I$29,IF(AND(I453="",C453=16),Datenblatt!$I$29,IF(AND(I453="",C453=15),Datenblatt!$I$29,IF(AND(I453="",C453=14),Datenblatt!$I$29,IF(AND(I453="",C453=13),Datenblatt!$I$29,IF(AND($C453=13,I453&gt;Datenblatt!$AC$3),0,IF(AND($C453=14,I453&gt;Datenblatt!$AC$4),0,IF(AND($C453=15,I453&gt;Datenblatt!$AC$5),0,IF(AND($C453=16,I453&gt;Datenblatt!$AC$6),0,IF(AND($C453=12,I453&gt;Datenblatt!$AC$7),0,IF(AND($C453=11,I453&gt;Datenblatt!$AC$8),0,IF(AND($C453=13,I453&lt;Datenblatt!$AB$3),100,IF(AND($C453=14,I453&lt;Datenblatt!$AB$4),100,IF(AND($C453=15,I453&lt;Datenblatt!$AB$5),100,IF(AND($C453=16,I453&lt;Datenblatt!$AB$6),100,IF(AND($C453=12,I453&lt;Datenblatt!$AB$7),100,IF(AND($C453=11,I453&lt;Datenblatt!$AB$8),100,IF($C453=13,(Datenblatt!$B$27*Übersicht!I453^3)+(Datenblatt!$C$27*Übersicht!I453^2)+(Datenblatt!$D$27*Übersicht!I453)+Datenblatt!$E$27,IF($C453=14,(Datenblatt!$B$28*Übersicht!I453^3)+(Datenblatt!$C$28*Übersicht!I453^2)+(Datenblatt!$D$28*Übersicht!I453)+Datenblatt!$E$28,IF($C453=15,(Datenblatt!$B$29*Übersicht!I453^3)+(Datenblatt!$C$29*Übersicht!I453^2)+(Datenblatt!$D$29*Übersicht!I453)+Datenblatt!$E$29,IF($C453=16,(Datenblatt!$B$30*Übersicht!I453^3)+(Datenblatt!$C$30*Übersicht!I453^2)+(Datenblatt!$D$30*Übersicht!I453)+Datenblatt!$E$30,IF($C453=12,(Datenblatt!$B$31*Übersicht!I453^3)+(Datenblatt!$C$31*Übersicht!I453^2)+(Datenblatt!$D$31*Übersicht!I453)+Datenblatt!$E$31,IF($C453=11,(Datenblatt!$B$32*Übersicht!I453^3)+(Datenblatt!$C$32*Übersicht!I453^2)+(Datenblatt!$D$32*Übersicht!I453)+Datenblatt!$E$32,0))))))))))))))))))))))))</f>
        <v>0</v>
      </c>
      <c r="Q453" s="2" t="e">
        <f t="shared" si="28"/>
        <v>#DIV/0!</v>
      </c>
      <c r="R453" s="2" t="e">
        <f t="shared" si="29"/>
        <v>#DIV/0!</v>
      </c>
      <c r="T453" s="2"/>
      <c r="U453" s="2">
        <f>Datenblatt!$I$10</f>
        <v>63</v>
      </c>
      <c r="V453" s="2">
        <f>Datenblatt!$I$18</f>
        <v>62</v>
      </c>
      <c r="W453" s="2">
        <f>Datenblatt!$I$26</f>
        <v>56</v>
      </c>
      <c r="X453" s="2">
        <f>Datenblatt!$I$34</f>
        <v>58</v>
      </c>
      <c r="Y453" s="7" t="e">
        <f t="shared" si="30"/>
        <v>#DIV/0!</v>
      </c>
      <c r="AA453" s="2">
        <f>Datenblatt!$I$5</f>
        <v>73</v>
      </c>
      <c r="AB453">
        <f>Datenblatt!$I$13</f>
        <v>80</v>
      </c>
      <c r="AC453">
        <f>Datenblatt!$I$21</f>
        <v>80</v>
      </c>
      <c r="AD453">
        <f>Datenblatt!$I$29</f>
        <v>71</v>
      </c>
      <c r="AE453">
        <f>Datenblatt!$I$37</f>
        <v>75</v>
      </c>
      <c r="AF453" s="7" t="e">
        <f t="shared" si="31"/>
        <v>#DIV/0!</v>
      </c>
    </row>
    <row r="454" spans="11:32" ht="18.75" x14ac:dyDescent="0.3">
      <c r="K454" s="3" t="e">
        <f>IF(AND($C454=13,Datenblatt!M454&lt;Datenblatt!$S$3),0,IF(AND($C454=14,Datenblatt!M454&lt;Datenblatt!$S$4),0,IF(AND($C454=15,Datenblatt!M454&lt;Datenblatt!$S$5),0,IF(AND($C454=16,Datenblatt!M454&lt;Datenblatt!$S$6),0,IF(AND($C454=12,Datenblatt!M454&lt;Datenblatt!$S$7),0,IF(AND($C454=11,Datenblatt!M454&lt;Datenblatt!$S$8),0,IF(AND($C454=13,Datenblatt!M454&gt;Datenblatt!$R$3),100,IF(AND($C454=14,Datenblatt!M454&gt;Datenblatt!$R$4),100,IF(AND($C454=15,Datenblatt!M454&gt;Datenblatt!$R$5),100,IF(AND($C454=16,Datenblatt!M454&gt;Datenblatt!$R$6),100,IF(AND($C454=12,Datenblatt!M454&gt;Datenblatt!$R$7),100,IF(AND($C454=11,Datenblatt!M454&gt;Datenblatt!$R$8),100,IF(Übersicht!$C454=13,Datenblatt!$B$35*Datenblatt!M454^3+Datenblatt!$C$35*Datenblatt!M454^2+Datenblatt!$D$35*Datenblatt!M454+Datenblatt!$E$35,IF(Übersicht!$C454=14,Datenblatt!$B$36*Datenblatt!M454^3+Datenblatt!$C$36*Datenblatt!M454^2+Datenblatt!$D$36*Datenblatt!M454+Datenblatt!$E$36,IF(Übersicht!$C454=15,Datenblatt!$B$37*Datenblatt!M454^3+Datenblatt!$C$37*Datenblatt!M454^2+Datenblatt!$D$37*Datenblatt!M454+Datenblatt!$E$37,IF(Übersicht!$C454=16,Datenblatt!$B$38*Datenblatt!M454^3+Datenblatt!$C$38*Datenblatt!M454^2+Datenblatt!$D$38*Datenblatt!M454+Datenblatt!$E$38,IF(Übersicht!$C454=12,Datenblatt!$B$39*Datenblatt!M454^3+Datenblatt!$C$39*Datenblatt!M454^2+Datenblatt!$D$39*Datenblatt!M454+Datenblatt!$E$39,IF(Übersicht!$C454=11,Datenblatt!$B$40*Datenblatt!M454^3+Datenblatt!$C$40*Datenblatt!M454^2+Datenblatt!$D$40*Datenblatt!M454+Datenblatt!$E$40,0))))))))))))))))))</f>
        <v>#DIV/0!</v>
      </c>
      <c r="L454" s="3"/>
      <c r="M454" t="e">
        <f>IF(AND(Übersicht!$C454=13,Datenblatt!O454&lt;Datenblatt!$Y$3),0,IF(AND(Übersicht!$C454=14,Datenblatt!O454&lt;Datenblatt!$Y$4),0,IF(AND(Übersicht!$C454=15,Datenblatt!O454&lt;Datenblatt!$Y$5),0,IF(AND(Übersicht!$C454=16,Datenblatt!O454&lt;Datenblatt!$Y$6),0,IF(AND(Übersicht!$C454=12,Datenblatt!O454&lt;Datenblatt!$Y$7),0,IF(AND(Übersicht!$C454=11,Datenblatt!O454&lt;Datenblatt!$Y$8),0,IF(AND($C454=13,Datenblatt!O454&gt;Datenblatt!$X$3),100,IF(AND($C454=14,Datenblatt!O454&gt;Datenblatt!$X$4),100,IF(AND($C454=15,Datenblatt!O454&gt;Datenblatt!$X$5),100,IF(AND($C454=16,Datenblatt!O454&gt;Datenblatt!$X$6),100,IF(AND($C454=12,Datenblatt!O454&gt;Datenblatt!$X$7),100,IF(AND($C454=11,Datenblatt!O454&gt;Datenblatt!$X$8),100,IF(Übersicht!$C454=13,Datenblatt!$B$11*Datenblatt!O454^3+Datenblatt!$C$11*Datenblatt!O454^2+Datenblatt!$D$11*Datenblatt!O454+Datenblatt!$E$11,IF(Übersicht!$C454=14,Datenblatt!$B$12*Datenblatt!O454^3+Datenblatt!$C$12*Datenblatt!O454^2+Datenblatt!$D$12*Datenblatt!O454+Datenblatt!$E$12,IF(Übersicht!$C454=15,Datenblatt!$B$13*Datenblatt!O454^3+Datenblatt!$C$13*Datenblatt!O454^2+Datenblatt!$D$13*Datenblatt!O454+Datenblatt!$E$13,IF(Übersicht!$C454=16,Datenblatt!$B$14*Datenblatt!O454^3+Datenblatt!$C$14*Datenblatt!O454^2+Datenblatt!$D$14*Datenblatt!O454+Datenblatt!$E$14,IF(Übersicht!$C454=12,Datenblatt!$B$15*Datenblatt!O454^3+Datenblatt!$C$15*Datenblatt!O454^2+Datenblatt!$D$15*Datenblatt!O454+Datenblatt!$E$15,IF(Übersicht!$C454=11,Datenblatt!$B$16*Datenblatt!O454^3+Datenblatt!$C$16*Datenblatt!O454^2+Datenblatt!$D$16*Datenblatt!O454+Datenblatt!$E$16,0))))))))))))))))))</f>
        <v>#DIV/0!</v>
      </c>
      <c r="N454">
        <f>IF(AND($C454=13,H454&lt;Datenblatt!$AA$3),0,IF(AND($C454=14,H454&lt;Datenblatt!$AA$4),0,IF(AND($C454=15,H454&lt;Datenblatt!$AA$5),0,IF(AND($C454=16,H454&lt;Datenblatt!$AA$6),0,IF(AND($C454=12,H454&lt;Datenblatt!$AA$7),0,IF(AND($C454=11,H454&lt;Datenblatt!$AA$8),0,IF(AND($C454=13,H454&gt;Datenblatt!$Z$3),100,IF(AND($C454=14,H454&gt;Datenblatt!$Z$4),100,IF(AND($C454=15,H454&gt;Datenblatt!$Z$5),100,IF(AND($C454=16,H454&gt;Datenblatt!$Z$6),100,IF(AND($C454=12,H454&gt;Datenblatt!$Z$7),100,IF(AND($C454=11,H454&gt;Datenblatt!$Z$8),100,IF($C454=13,(Datenblatt!$B$19*Übersicht!H454^3)+(Datenblatt!$C$19*Übersicht!H454^2)+(Datenblatt!$D$19*Übersicht!H454)+Datenblatt!$E$19,IF($C454=14,(Datenblatt!$B$20*Übersicht!H454^3)+(Datenblatt!$C$20*Übersicht!H454^2)+(Datenblatt!$D$20*Übersicht!H454)+Datenblatt!$E$20,IF($C454=15,(Datenblatt!$B$21*Übersicht!H454^3)+(Datenblatt!$C$21*Übersicht!H454^2)+(Datenblatt!$D$21*Übersicht!H454)+Datenblatt!$E$21,IF($C454=16,(Datenblatt!$B$22*Übersicht!H454^3)+(Datenblatt!$C$22*Übersicht!H454^2)+(Datenblatt!$D$22*Übersicht!H454)+Datenblatt!$E$22,IF($C454=12,(Datenblatt!$B$23*Übersicht!H454^3)+(Datenblatt!$C$23*Übersicht!H454^2)+(Datenblatt!$D$23*Übersicht!H454)+Datenblatt!$E$23,IF($C454=11,(Datenblatt!$B$24*Übersicht!H454^3)+(Datenblatt!$C$24*Übersicht!H454^2)+(Datenblatt!$D$24*Übersicht!H454)+Datenblatt!$E$24,0))))))))))))))))))</f>
        <v>0</v>
      </c>
      <c r="O454">
        <f>IF(AND(I454="",C454=11),Datenblatt!$I$26,IF(AND(I454="",C454=12),Datenblatt!$I$26,IF(AND(I454="",C454=16),Datenblatt!$I$27,IF(AND(I454="",C454=15),Datenblatt!$I$26,IF(AND(I454="",C454=14),Datenblatt!$I$26,IF(AND(I454="",C454=13),Datenblatt!$I$26,IF(AND($C454=13,I454&gt;Datenblatt!$AC$3),0,IF(AND($C454=14,I454&gt;Datenblatt!$AC$4),0,IF(AND($C454=15,I454&gt;Datenblatt!$AC$5),0,IF(AND($C454=16,I454&gt;Datenblatt!$AC$6),0,IF(AND($C454=12,I454&gt;Datenblatt!$AC$7),0,IF(AND($C454=11,I454&gt;Datenblatt!$AC$8),0,IF(AND($C454=13,I454&lt;Datenblatt!$AB$3),100,IF(AND($C454=14,I454&lt;Datenblatt!$AB$4),100,IF(AND($C454=15,I454&lt;Datenblatt!$AB$5),100,IF(AND($C454=16,I454&lt;Datenblatt!$AB$6),100,IF(AND($C454=12,I454&lt;Datenblatt!$AB$7),100,IF(AND($C454=11,I454&lt;Datenblatt!$AB$8),100,IF($C454=13,(Datenblatt!$B$27*Übersicht!I454^3)+(Datenblatt!$C$27*Übersicht!I454^2)+(Datenblatt!$D$27*Übersicht!I454)+Datenblatt!$E$27,IF($C454=14,(Datenblatt!$B$28*Übersicht!I454^3)+(Datenblatt!$C$28*Übersicht!I454^2)+(Datenblatt!$D$28*Übersicht!I454)+Datenblatt!$E$28,IF($C454=15,(Datenblatt!$B$29*Übersicht!I454^3)+(Datenblatt!$C$29*Übersicht!I454^2)+(Datenblatt!$D$29*Übersicht!I454)+Datenblatt!$E$29,IF($C454=16,(Datenblatt!$B$30*Übersicht!I454^3)+(Datenblatt!$C$30*Übersicht!I454^2)+(Datenblatt!$D$30*Übersicht!I454)+Datenblatt!$E$30,IF($C454=12,(Datenblatt!$B$31*Übersicht!I454^3)+(Datenblatt!$C$31*Übersicht!I454^2)+(Datenblatt!$D$31*Übersicht!I454)+Datenblatt!$E$31,IF($C454=11,(Datenblatt!$B$32*Übersicht!I454^3)+(Datenblatt!$C$32*Übersicht!I454^2)+(Datenblatt!$D$32*Übersicht!I454)+Datenblatt!$E$32,0))))))))))))))))))))))))</f>
        <v>0</v>
      </c>
      <c r="P454">
        <f>IF(AND(I454="",C454=11),Datenblatt!$I$29,IF(AND(I454="",C454=12),Datenblatt!$I$29,IF(AND(I454="",C454=16),Datenblatt!$I$29,IF(AND(I454="",C454=15),Datenblatt!$I$29,IF(AND(I454="",C454=14),Datenblatt!$I$29,IF(AND(I454="",C454=13),Datenblatt!$I$29,IF(AND($C454=13,I454&gt;Datenblatt!$AC$3),0,IF(AND($C454=14,I454&gt;Datenblatt!$AC$4),0,IF(AND($C454=15,I454&gt;Datenblatt!$AC$5),0,IF(AND($C454=16,I454&gt;Datenblatt!$AC$6),0,IF(AND($C454=12,I454&gt;Datenblatt!$AC$7),0,IF(AND($C454=11,I454&gt;Datenblatt!$AC$8),0,IF(AND($C454=13,I454&lt;Datenblatt!$AB$3),100,IF(AND($C454=14,I454&lt;Datenblatt!$AB$4),100,IF(AND($C454=15,I454&lt;Datenblatt!$AB$5),100,IF(AND($C454=16,I454&lt;Datenblatt!$AB$6),100,IF(AND($C454=12,I454&lt;Datenblatt!$AB$7),100,IF(AND($C454=11,I454&lt;Datenblatt!$AB$8),100,IF($C454=13,(Datenblatt!$B$27*Übersicht!I454^3)+(Datenblatt!$C$27*Übersicht!I454^2)+(Datenblatt!$D$27*Übersicht!I454)+Datenblatt!$E$27,IF($C454=14,(Datenblatt!$B$28*Übersicht!I454^3)+(Datenblatt!$C$28*Übersicht!I454^2)+(Datenblatt!$D$28*Übersicht!I454)+Datenblatt!$E$28,IF($C454=15,(Datenblatt!$B$29*Übersicht!I454^3)+(Datenblatt!$C$29*Übersicht!I454^2)+(Datenblatt!$D$29*Übersicht!I454)+Datenblatt!$E$29,IF($C454=16,(Datenblatt!$B$30*Übersicht!I454^3)+(Datenblatt!$C$30*Übersicht!I454^2)+(Datenblatt!$D$30*Übersicht!I454)+Datenblatt!$E$30,IF($C454=12,(Datenblatt!$B$31*Übersicht!I454^3)+(Datenblatt!$C$31*Übersicht!I454^2)+(Datenblatt!$D$31*Übersicht!I454)+Datenblatt!$E$31,IF($C454=11,(Datenblatt!$B$32*Übersicht!I454^3)+(Datenblatt!$C$32*Übersicht!I454^2)+(Datenblatt!$D$32*Übersicht!I454)+Datenblatt!$E$32,0))))))))))))))))))))))))</f>
        <v>0</v>
      </c>
      <c r="Q454" s="2" t="e">
        <f t="shared" si="28"/>
        <v>#DIV/0!</v>
      </c>
      <c r="R454" s="2" t="e">
        <f t="shared" si="29"/>
        <v>#DIV/0!</v>
      </c>
      <c r="T454" s="2"/>
      <c r="U454" s="2">
        <f>Datenblatt!$I$10</f>
        <v>63</v>
      </c>
      <c r="V454" s="2">
        <f>Datenblatt!$I$18</f>
        <v>62</v>
      </c>
      <c r="W454" s="2">
        <f>Datenblatt!$I$26</f>
        <v>56</v>
      </c>
      <c r="X454" s="2">
        <f>Datenblatt!$I$34</f>
        <v>58</v>
      </c>
      <c r="Y454" s="7" t="e">
        <f t="shared" si="30"/>
        <v>#DIV/0!</v>
      </c>
      <c r="AA454" s="2">
        <f>Datenblatt!$I$5</f>
        <v>73</v>
      </c>
      <c r="AB454">
        <f>Datenblatt!$I$13</f>
        <v>80</v>
      </c>
      <c r="AC454">
        <f>Datenblatt!$I$21</f>
        <v>80</v>
      </c>
      <c r="AD454">
        <f>Datenblatt!$I$29</f>
        <v>71</v>
      </c>
      <c r="AE454">
        <f>Datenblatt!$I$37</f>
        <v>75</v>
      </c>
      <c r="AF454" s="7" t="e">
        <f t="shared" si="31"/>
        <v>#DIV/0!</v>
      </c>
    </row>
    <row r="455" spans="11:32" ht="18.75" x14ac:dyDescent="0.3">
      <c r="K455" s="3" t="e">
        <f>IF(AND($C455=13,Datenblatt!M455&lt;Datenblatt!$S$3),0,IF(AND($C455=14,Datenblatt!M455&lt;Datenblatt!$S$4),0,IF(AND($C455=15,Datenblatt!M455&lt;Datenblatt!$S$5),0,IF(AND($C455=16,Datenblatt!M455&lt;Datenblatt!$S$6),0,IF(AND($C455=12,Datenblatt!M455&lt;Datenblatt!$S$7),0,IF(AND($C455=11,Datenblatt!M455&lt;Datenblatt!$S$8),0,IF(AND($C455=13,Datenblatt!M455&gt;Datenblatt!$R$3),100,IF(AND($C455=14,Datenblatt!M455&gt;Datenblatt!$R$4),100,IF(AND($C455=15,Datenblatt!M455&gt;Datenblatt!$R$5),100,IF(AND($C455=16,Datenblatt!M455&gt;Datenblatt!$R$6),100,IF(AND($C455=12,Datenblatt!M455&gt;Datenblatt!$R$7),100,IF(AND($C455=11,Datenblatt!M455&gt;Datenblatt!$R$8),100,IF(Übersicht!$C455=13,Datenblatt!$B$35*Datenblatt!M455^3+Datenblatt!$C$35*Datenblatt!M455^2+Datenblatt!$D$35*Datenblatt!M455+Datenblatt!$E$35,IF(Übersicht!$C455=14,Datenblatt!$B$36*Datenblatt!M455^3+Datenblatt!$C$36*Datenblatt!M455^2+Datenblatt!$D$36*Datenblatt!M455+Datenblatt!$E$36,IF(Übersicht!$C455=15,Datenblatt!$B$37*Datenblatt!M455^3+Datenblatt!$C$37*Datenblatt!M455^2+Datenblatt!$D$37*Datenblatt!M455+Datenblatt!$E$37,IF(Übersicht!$C455=16,Datenblatt!$B$38*Datenblatt!M455^3+Datenblatt!$C$38*Datenblatt!M455^2+Datenblatt!$D$38*Datenblatt!M455+Datenblatt!$E$38,IF(Übersicht!$C455=12,Datenblatt!$B$39*Datenblatt!M455^3+Datenblatt!$C$39*Datenblatt!M455^2+Datenblatt!$D$39*Datenblatt!M455+Datenblatt!$E$39,IF(Übersicht!$C455=11,Datenblatt!$B$40*Datenblatt!M455^3+Datenblatt!$C$40*Datenblatt!M455^2+Datenblatt!$D$40*Datenblatt!M455+Datenblatt!$E$40,0))))))))))))))))))</f>
        <v>#DIV/0!</v>
      </c>
      <c r="L455" s="3"/>
      <c r="M455" t="e">
        <f>IF(AND(Übersicht!$C455=13,Datenblatt!O455&lt;Datenblatt!$Y$3),0,IF(AND(Übersicht!$C455=14,Datenblatt!O455&lt;Datenblatt!$Y$4),0,IF(AND(Übersicht!$C455=15,Datenblatt!O455&lt;Datenblatt!$Y$5),0,IF(AND(Übersicht!$C455=16,Datenblatt!O455&lt;Datenblatt!$Y$6),0,IF(AND(Übersicht!$C455=12,Datenblatt!O455&lt;Datenblatt!$Y$7),0,IF(AND(Übersicht!$C455=11,Datenblatt!O455&lt;Datenblatt!$Y$8),0,IF(AND($C455=13,Datenblatt!O455&gt;Datenblatt!$X$3),100,IF(AND($C455=14,Datenblatt!O455&gt;Datenblatt!$X$4),100,IF(AND($C455=15,Datenblatt!O455&gt;Datenblatt!$X$5),100,IF(AND($C455=16,Datenblatt!O455&gt;Datenblatt!$X$6),100,IF(AND($C455=12,Datenblatt!O455&gt;Datenblatt!$X$7),100,IF(AND($C455=11,Datenblatt!O455&gt;Datenblatt!$X$8),100,IF(Übersicht!$C455=13,Datenblatt!$B$11*Datenblatt!O455^3+Datenblatt!$C$11*Datenblatt!O455^2+Datenblatt!$D$11*Datenblatt!O455+Datenblatt!$E$11,IF(Übersicht!$C455=14,Datenblatt!$B$12*Datenblatt!O455^3+Datenblatt!$C$12*Datenblatt!O455^2+Datenblatt!$D$12*Datenblatt!O455+Datenblatt!$E$12,IF(Übersicht!$C455=15,Datenblatt!$B$13*Datenblatt!O455^3+Datenblatt!$C$13*Datenblatt!O455^2+Datenblatt!$D$13*Datenblatt!O455+Datenblatt!$E$13,IF(Übersicht!$C455=16,Datenblatt!$B$14*Datenblatt!O455^3+Datenblatt!$C$14*Datenblatt!O455^2+Datenblatt!$D$14*Datenblatt!O455+Datenblatt!$E$14,IF(Übersicht!$C455=12,Datenblatt!$B$15*Datenblatt!O455^3+Datenblatt!$C$15*Datenblatt!O455^2+Datenblatt!$D$15*Datenblatt!O455+Datenblatt!$E$15,IF(Übersicht!$C455=11,Datenblatt!$B$16*Datenblatt!O455^3+Datenblatt!$C$16*Datenblatt!O455^2+Datenblatt!$D$16*Datenblatt!O455+Datenblatt!$E$16,0))))))))))))))))))</f>
        <v>#DIV/0!</v>
      </c>
      <c r="N455">
        <f>IF(AND($C455=13,H455&lt;Datenblatt!$AA$3),0,IF(AND($C455=14,H455&lt;Datenblatt!$AA$4),0,IF(AND($C455=15,H455&lt;Datenblatt!$AA$5),0,IF(AND($C455=16,H455&lt;Datenblatt!$AA$6),0,IF(AND($C455=12,H455&lt;Datenblatt!$AA$7),0,IF(AND($C455=11,H455&lt;Datenblatt!$AA$8),0,IF(AND($C455=13,H455&gt;Datenblatt!$Z$3),100,IF(AND($C455=14,H455&gt;Datenblatt!$Z$4),100,IF(AND($C455=15,H455&gt;Datenblatt!$Z$5),100,IF(AND($C455=16,H455&gt;Datenblatt!$Z$6),100,IF(AND($C455=12,H455&gt;Datenblatt!$Z$7),100,IF(AND($C455=11,H455&gt;Datenblatt!$Z$8),100,IF($C455=13,(Datenblatt!$B$19*Übersicht!H455^3)+(Datenblatt!$C$19*Übersicht!H455^2)+(Datenblatt!$D$19*Übersicht!H455)+Datenblatt!$E$19,IF($C455=14,(Datenblatt!$B$20*Übersicht!H455^3)+(Datenblatt!$C$20*Übersicht!H455^2)+(Datenblatt!$D$20*Übersicht!H455)+Datenblatt!$E$20,IF($C455=15,(Datenblatt!$B$21*Übersicht!H455^3)+(Datenblatt!$C$21*Übersicht!H455^2)+(Datenblatt!$D$21*Übersicht!H455)+Datenblatt!$E$21,IF($C455=16,(Datenblatt!$B$22*Übersicht!H455^3)+(Datenblatt!$C$22*Übersicht!H455^2)+(Datenblatt!$D$22*Übersicht!H455)+Datenblatt!$E$22,IF($C455=12,(Datenblatt!$B$23*Übersicht!H455^3)+(Datenblatt!$C$23*Übersicht!H455^2)+(Datenblatt!$D$23*Übersicht!H455)+Datenblatt!$E$23,IF($C455=11,(Datenblatt!$B$24*Übersicht!H455^3)+(Datenblatt!$C$24*Übersicht!H455^2)+(Datenblatt!$D$24*Übersicht!H455)+Datenblatt!$E$24,0))))))))))))))))))</f>
        <v>0</v>
      </c>
      <c r="O455">
        <f>IF(AND(I455="",C455=11),Datenblatt!$I$26,IF(AND(I455="",C455=12),Datenblatt!$I$26,IF(AND(I455="",C455=16),Datenblatt!$I$27,IF(AND(I455="",C455=15),Datenblatt!$I$26,IF(AND(I455="",C455=14),Datenblatt!$I$26,IF(AND(I455="",C455=13),Datenblatt!$I$26,IF(AND($C455=13,I455&gt;Datenblatt!$AC$3),0,IF(AND($C455=14,I455&gt;Datenblatt!$AC$4),0,IF(AND($C455=15,I455&gt;Datenblatt!$AC$5),0,IF(AND($C455=16,I455&gt;Datenblatt!$AC$6),0,IF(AND($C455=12,I455&gt;Datenblatt!$AC$7),0,IF(AND($C455=11,I455&gt;Datenblatt!$AC$8),0,IF(AND($C455=13,I455&lt;Datenblatt!$AB$3),100,IF(AND($C455=14,I455&lt;Datenblatt!$AB$4),100,IF(AND($C455=15,I455&lt;Datenblatt!$AB$5),100,IF(AND($C455=16,I455&lt;Datenblatt!$AB$6),100,IF(AND($C455=12,I455&lt;Datenblatt!$AB$7),100,IF(AND($C455=11,I455&lt;Datenblatt!$AB$8),100,IF($C455=13,(Datenblatt!$B$27*Übersicht!I455^3)+(Datenblatt!$C$27*Übersicht!I455^2)+(Datenblatt!$D$27*Übersicht!I455)+Datenblatt!$E$27,IF($C455=14,(Datenblatt!$B$28*Übersicht!I455^3)+(Datenblatt!$C$28*Übersicht!I455^2)+(Datenblatt!$D$28*Übersicht!I455)+Datenblatt!$E$28,IF($C455=15,(Datenblatt!$B$29*Übersicht!I455^3)+(Datenblatt!$C$29*Übersicht!I455^2)+(Datenblatt!$D$29*Übersicht!I455)+Datenblatt!$E$29,IF($C455=16,(Datenblatt!$B$30*Übersicht!I455^3)+(Datenblatt!$C$30*Übersicht!I455^2)+(Datenblatt!$D$30*Übersicht!I455)+Datenblatt!$E$30,IF($C455=12,(Datenblatt!$B$31*Übersicht!I455^3)+(Datenblatt!$C$31*Übersicht!I455^2)+(Datenblatt!$D$31*Übersicht!I455)+Datenblatt!$E$31,IF($C455=11,(Datenblatt!$B$32*Übersicht!I455^3)+(Datenblatt!$C$32*Übersicht!I455^2)+(Datenblatt!$D$32*Übersicht!I455)+Datenblatt!$E$32,0))))))))))))))))))))))))</f>
        <v>0</v>
      </c>
      <c r="P455">
        <f>IF(AND(I455="",C455=11),Datenblatt!$I$29,IF(AND(I455="",C455=12),Datenblatt!$I$29,IF(AND(I455="",C455=16),Datenblatt!$I$29,IF(AND(I455="",C455=15),Datenblatt!$I$29,IF(AND(I455="",C455=14),Datenblatt!$I$29,IF(AND(I455="",C455=13),Datenblatt!$I$29,IF(AND($C455=13,I455&gt;Datenblatt!$AC$3),0,IF(AND($C455=14,I455&gt;Datenblatt!$AC$4),0,IF(AND($C455=15,I455&gt;Datenblatt!$AC$5),0,IF(AND($C455=16,I455&gt;Datenblatt!$AC$6),0,IF(AND($C455=12,I455&gt;Datenblatt!$AC$7),0,IF(AND($C455=11,I455&gt;Datenblatt!$AC$8),0,IF(AND($C455=13,I455&lt;Datenblatt!$AB$3),100,IF(AND($C455=14,I455&lt;Datenblatt!$AB$4),100,IF(AND($C455=15,I455&lt;Datenblatt!$AB$5),100,IF(AND($C455=16,I455&lt;Datenblatt!$AB$6),100,IF(AND($C455=12,I455&lt;Datenblatt!$AB$7),100,IF(AND($C455=11,I455&lt;Datenblatt!$AB$8),100,IF($C455=13,(Datenblatt!$B$27*Übersicht!I455^3)+(Datenblatt!$C$27*Übersicht!I455^2)+(Datenblatt!$D$27*Übersicht!I455)+Datenblatt!$E$27,IF($C455=14,(Datenblatt!$B$28*Übersicht!I455^3)+(Datenblatt!$C$28*Übersicht!I455^2)+(Datenblatt!$D$28*Übersicht!I455)+Datenblatt!$E$28,IF($C455=15,(Datenblatt!$B$29*Übersicht!I455^3)+(Datenblatt!$C$29*Übersicht!I455^2)+(Datenblatt!$D$29*Übersicht!I455)+Datenblatt!$E$29,IF($C455=16,(Datenblatt!$B$30*Übersicht!I455^3)+(Datenblatt!$C$30*Übersicht!I455^2)+(Datenblatt!$D$30*Übersicht!I455)+Datenblatt!$E$30,IF($C455=12,(Datenblatt!$B$31*Übersicht!I455^3)+(Datenblatt!$C$31*Übersicht!I455^2)+(Datenblatt!$D$31*Übersicht!I455)+Datenblatt!$E$31,IF($C455=11,(Datenblatt!$B$32*Übersicht!I455^3)+(Datenblatt!$C$32*Übersicht!I455^2)+(Datenblatt!$D$32*Übersicht!I455)+Datenblatt!$E$32,0))))))))))))))))))))))))</f>
        <v>0</v>
      </c>
      <c r="Q455" s="2" t="e">
        <f t="shared" si="28"/>
        <v>#DIV/0!</v>
      </c>
      <c r="R455" s="2" t="e">
        <f t="shared" si="29"/>
        <v>#DIV/0!</v>
      </c>
      <c r="T455" s="2"/>
      <c r="U455" s="2">
        <f>Datenblatt!$I$10</f>
        <v>63</v>
      </c>
      <c r="V455" s="2">
        <f>Datenblatt!$I$18</f>
        <v>62</v>
      </c>
      <c r="W455" s="2">
        <f>Datenblatt!$I$26</f>
        <v>56</v>
      </c>
      <c r="X455" s="2">
        <f>Datenblatt!$I$34</f>
        <v>58</v>
      </c>
      <c r="Y455" s="7" t="e">
        <f t="shared" si="30"/>
        <v>#DIV/0!</v>
      </c>
      <c r="AA455" s="2">
        <f>Datenblatt!$I$5</f>
        <v>73</v>
      </c>
      <c r="AB455">
        <f>Datenblatt!$I$13</f>
        <v>80</v>
      </c>
      <c r="AC455">
        <f>Datenblatt!$I$21</f>
        <v>80</v>
      </c>
      <c r="AD455">
        <f>Datenblatt!$I$29</f>
        <v>71</v>
      </c>
      <c r="AE455">
        <f>Datenblatt!$I$37</f>
        <v>75</v>
      </c>
      <c r="AF455" s="7" t="e">
        <f t="shared" si="31"/>
        <v>#DIV/0!</v>
      </c>
    </row>
    <row r="456" spans="11:32" ht="18.75" x14ac:dyDescent="0.3">
      <c r="K456" s="3" t="e">
        <f>IF(AND($C456=13,Datenblatt!M456&lt;Datenblatt!$S$3),0,IF(AND($C456=14,Datenblatt!M456&lt;Datenblatt!$S$4),0,IF(AND($C456=15,Datenblatt!M456&lt;Datenblatt!$S$5),0,IF(AND($C456=16,Datenblatt!M456&lt;Datenblatt!$S$6),0,IF(AND($C456=12,Datenblatt!M456&lt;Datenblatt!$S$7),0,IF(AND($C456=11,Datenblatt!M456&lt;Datenblatt!$S$8),0,IF(AND($C456=13,Datenblatt!M456&gt;Datenblatt!$R$3),100,IF(AND($C456=14,Datenblatt!M456&gt;Datenblatt!$R$4),100,IF(AND($C456=15,Datenblatt!M456&gt;Datenblatt!$R$5),100,IF(AND($C456=16,Datenblatt!M456&gt;Datenblatt!$R$6),100,IF(AND($C456=12,Datenblatt!M456&gt;Datenblatt!$R$7),100,IF(AND($C456=11,Datenblatt!M456&gt;Datenblatt!$R$8),100,IF(Übersicht!$C456=13,Datenblatt!$B$35*Datenblatt!M456^3+Datenblatt!$C$35*Datenblatt!M456^2+Datenblatt!$D$35*Datenblatt!M456+Datenblatt!$E$35,IF(Übersicht!$C456=14,Datenblatt!$B$36*Datenblatt!M456^3+Datenblatt!$C$36*Datenblatt!M456^2+Datenblatt!$D$36*Datenblatt!M456+Datenblatt!$E$36,IF(Übersicht!$C456=15,Datenblatt!$B$37*Datenblatt!M456^3+Datenblatt!$C$37*Datenblatt!M456^2+Datenblatt!$D$37*Datenblatt!M456+Datenblatt!$E$37,IF(Übersicht!$C456=16,Datenblatt!$B$38*Datenblatt!M456^3+Datenblatt!$C$38*Datenblatt!M456^2+Datenblatt!$D$38*Datenblatt!M456+Datenblatt!$E$38,IF(Übersicht!$C456=12,Datenblatt!$B$39*Datenblatt!M456^3+Datenblatt!$C$39*Datenblatt!M456^2+Datenblatt!$D$39*Datenblatt!M456+Datenblatt!$E$39,IF(Übersicht!$C456=11,Datenblatt!$B$40*Datenblatt!M456^3+Datenblatt!$C$40*Datenblatt!M456^2+Datenblatt!$D$40*Datenblatt!M456+Datenblatt!$E$40,0))))))))))))))))))</f>
        <v>#DIV/0!</v>
      </c>
      <c r="L456" s="3"/>
      <c r="M456" t="e">
        <f>IF(AND(Übersicht!$C456=13,Datenblatt!O456&lt;Datenblatt!$Y$3),0,IF(AND(Übersicht!$C456=14,Datenblatt!O456&lt;Datenblatt!$Y$4),0,IF(AND(Übersicht!$C456=15,Datenblatt!O456&lt;Datenblatt!$Y$5),0,IF(AND(Übersicht!$C456=16,Datenblatt!O456&lt;Datenblatt!$Y$6),0,IF(AND(Übersicht!$C456=12,Datenblatt!O456&lt;Datenblatt!$Y$7),0,IF(AND(Übersicht!$C456=11,Datenblatt!O456&lt;Datenblatt!$Y$8),0,IF(AND($C456=13,Datenblatt!O456&gt;Datenblatt!$X$3),100,IF(AND($C456=14,Datenblatt!O456&gt;Datenblatt!$X$4),100,IF(AND($C456=15,Datenblatt!O456&gt;Datenblatt!$X$5),100,IF(AND($C456=16,Datenblatt!O456&gt;Datenblatt!$X$6),100,IF(AND($C456=12,Datenblatt!O456&gt;Datenblatt!$X$7),100,IF(AND($C456=11,Datenblatt!O456&gt;Datenblatt!$X$8),100,IF(Übersicht!$C456=13,Datenblatt!$B$11*Datenblatt!O456^3+Datenblatt!$C$11*Datenblatt!O456^2+Datenblatt!$D$11*Datenblatt!O456+Datenblatt!$E$11,IF(Übersicht!$C456=14,Datenblatt!$B$12*Datenblatt!O456^3+Datenblatt!$C$12*Datenblatt!O456^2+Datenblatt!$D$12*Datenblatt!O456+Datenblatt!$E$12,IF(Übersicht!$C456=15,Datenblatt!$B$13*Datenblatt!O456^3+Datenblatt!$C$13*Datenblatt!O456^2+Datenblatt!$D$13*Datenblatt!O456+Datenblatt!$E$13,IF(Übersicht!$C456=16,Datenblatt!$B$14*Datenblatt!O456^3+Datenblatt!$C$14*Datenblatt!O456^2+Datenblatt!$D$14*Datenblatt!O456+Datenblatt!$E$14,IF(Übersicht!$C456=12,Datenblatt!$B$15*Datenblatt!O456^3+Datenblatt!$C$15*Datenblatt!O456^2+Datenblatt!$D$15*Datenblatt!O456+Datenblatt!$E$15,IF(Übersicht!$C456=11,Datenblatt!$B$16*Datenblatt!O456^3+Datenblatt!$C$16*Datenblatt!O456^2+Datenblatt!$D$16*Datenblatt!O456+Datenblatt!$E$16,0))))))))))))))))))</f>
        <v>#DIV/0!</v>
      </c>
      <c r="N456">
        <f>IF(AND($C456=13,H456&lt;Datenblatt!$AA$3),0,IF(AND($C456=14,H456&lt;Datenblatt!$AA$4),0,IF(AND($C456=15,H456&lt;Datenblatt!$AA$5),0,IF(AND($C456=16,H456&lt;Datenblatt!$AA$6),0,IF(AND($C456=12,H456&lt;Datenblatt!$AA$7),0,IF(AND($C456=11,H456&lt;Datenblatt!$AA$8),0,IF(AND($C456=13,H456&gt;Datenblatt!$Z$3),100,IF(AND($C456=14,H456&gt;Datenblatt!$Z$4),100,IF(AND($C456=15,H456&gt;Datenblatt!$Z$5),100,IF(AND($C456=16,H456&gt;Datenblatt!$Z$6),100,IF(AND($C456=12,H456&gt;Datenblatt!$Z$7),100,IF(AND($C456=11,H456&gt;Datenblatt!$Z$8),100,IF($C456=13,(Datenblatt!$B$19*Übersicht!H456^3)+(Datenblatt!$C$19*Übersicht!H456^2)+(Datenblatt!$D$19*Übersicht!H456)+Datenblatt!$E$19,IF($C456=14,(Datenblatt!$B$20*Übersicht!H456^3)+(Datenblatt!$C$20*Übersicht!H456^2)+(Datenblatt!$D$20*Übersicht!H456)+Datenblatt!$E$20,IF($C456=15,(Datenblatt!$B$21*Übersicht!H456^3)+(Datenblatt!$C$21*Übersicht!H456^2)+(Datenblatt!$D$21*Übersicht!H456)+Datenblatt!$E$21,IF($C456=16,(Datenblatt!$B$22*Übersicht!H456^3)+(Datenblatt!$C$22*Übersicht!H456^2)+(Datenblatt!$D$22*Übersicht!H456)+Datenblatt!$E$22,IF($C456=12,(Datenblatt!$B$23*Übersicht!H456^3)+(Datenblatt!$C$23*Übersicht!H456^2)+(Datenblatt!$D$23*Übersicht!H456)+Datenblatt!$E$23,IF($C456=11,(Datenblatt!$B$24*Übersicht!H456^3)+(Datenblatt!$C$24*Übersicht!H456^2)+(Datenblatt!$D$24*Übersicht!H456)+Datenblatt!$E$24,0))))))))))))))))))</f>
        <v>0</v>
      </c>
      <c r="O456">
        <f>IF(AND(I456="",C456=11),Datenblatt!$I$26,IF(AND(I456="",C456=12),Datenblatt!$I$26,IF(AND(I456="",C456=16),Datenblatt!$I$27,IF(AND(I456="",C456=15),Datenblatt!$I$26,IF(AND(I456="",C456=14),Datenblatt!$I$26,IF(AND(I456="",C456=13),Datenblatt!$I$26,IF(AND($C456=13,I456&gt;Datenblatt!$AC$3),0,IF(AND($C456=14,I456&gt;Datenblatt!$AC$4),0,IF(AND($C456=15,I456&gt;Datenblatt!$AC$5),0,IF(AND($C456=16,I456&gt;Datenblatt!$AC$6),0,IF(AND($C456=12,I456&gt;Datenblatt!$AC$7),0,IF(AND($C456=11,I456&gt;Datenblatt!$AC$8),0,IF(AND($C456=13,I456&lt;Datenblatt!$AB$3),100,IF(AND($C456=14,I456&lt;Datenblatt!$AB$4),100,IF(AND($C456=15,I456&lt;Datenblatt!$AB$5),100,IF(AND($C456=16,I456&lt;Datenblatt!$AB$6),100,IF(AND($C456=12,I456&lt;Datenblatt!$AB$7),100,IF(AND($C456=11,I456&lt;Datenblatt!$AB$8),100,IF($C456=13,(Datenblatt!$B$27*Übersicht!I456^3)+(Datenblatt!$C$27*Übersicht!I456^2)+(Datenblatt!$D$27*Übersicht!I456)+Datenblatt!$E$27,IF($C456=14,(Datenblatt!$B$28*Übersicht!I456^3)+(Datenblatt!$C$28*Übersicht!I456^2)+(Datenblatt!$D$28*Übersicht!I456)+Datenblatt!$E$28,IF($C456=15,(Datenblatt!$B$29*Übersicht!I456^3)+(Datenblatt!$C$29*Übersicht!I456^2)+(Datenblatt!$D$29*Übersicht!I456)+Datenblatt!$E$29,IF($C456=16,(Datenblatt!$B$30*Übersicht!I456^3)+(Datenblatt!$C$30*Übersicht!I456^2)+(Datenblatt!$D$30*Übersicht!I456)+Datenblatt!$E$30,IF($C456=12,(Datenblatt!$B$31*Übersicht!I456^3)+(Datenblatt!$C$31*Übersicht!I456^2)+(Datenblatt!$D$31*Übersicht!I456)+Datenblatt!$E$31,IF($C456=11,(Datenblatt!$B$32*Übersicht!I456^3)+(Datenblatt!$C$32*Übersicht!I456^2)+(Datenblatt!$D$32*Übersicht!I456)+Datenblatt!$E$32,0))))))))))))))))))))))))</f>
        <v>0</v>
      </c>
      <c r="P456">
        <f>IF(AND(I456="",C456=11),Datenblatt!$I$29,IF(AND(I456="",C456=12),Datenblatt!$I$29,IF(AND(I456="",C456=16),Datenblatt!$I$29,IF(AND(I456="",C456=15),Datenblatt!$I$29,IF(AND(I456="",C456=14),Datenblatt!$I$29,IF(AND(I456="",C456=13),Datenblatt!$I$29,IF(AND($C456=13,I456&gt;Datenblatt!$AC$3),0,IF(AND($C456=14,I456&gt;Datenblatt!$AC$4),0,IF(AND($C456=15,I456&gt;Datenblatt!$AC$5),0,IF(AND($C456=16,I456&gt;Datenblatt!$AC$6),0,IF(AND($C456=12,I456&gt;Datenblatt!$AC$7),0,IF(AND($C456=11,I456&gt;Datenblatt!$AC$8),0,IF(AND($C456=13,I456&lt;Datenblatt!$AB$3),100,IF(AND($C456=14,I456&lt;Datenblatt!$AB$4),100,IF(AND($C456=15,I456&lt;Datenblatt!$AB$5),100,IF(AND($C456=16,I456&lt;Datenblatt!$AB$6),100,IF(AND($C456=12,I456&lt;Datenblatt!$AB$7),100,IF(AND($C456=11,I456&lt;Datenblatt!$AB$8),100,IF($C456=13,(Datenblatt!$B$27*Übersicht!I456^3)+(Datenblatt!$C$27*Übersicht!I456^2)+(Datenblatt!$D$27*Übersicht!I456)+Datenblatt!$E$27,IF($C456=14,(Datenblatt!$B$28*Übersicht!I456^3)+(Datenblatt!$C$28*Übersicht!I456^2)+(Datenblatt!$D$28*Übersicht!I456)+Datenblatt!$E$28,IF($C456=15,(Datenblatt!$B$29*Übersicht!I456^3)+(Datenblatt!$C$29*Übersicht!I456^2)+(Datenblatt!$D$29*Übersicht!I456)+Datenblatt!$E$29,IF($C456=16,(Datenblatt!$B$30*Übersicht!I456^3)+(Datenblatt!$C$30*Übersicht!I456^2)+(Datenblatt!$D$30*Übersicht!I456)+Datenblatt!$E$30,IF($C456=12,(Datenblatt!$B$31*Übersicht!I456^3)+(Datenblatt!$C$31*Übersicht!I456^2)+(Datenblatt!$D$31*Übersicht!I456)+Datenblatt!$E$31,IF($C456=11,(Datenblatt!$B$32*Übersicht!I456^3)+(Datenblatt!$C$32*Übersicht!I456^2)+(Datenblatt!$D$32*Übersicht!I456)+Datenblatt!$E$32,0))))))))))))))))))))))))</f>
        <v>0</v>
      </c>
      <c r="Q456" s="2" t="e">
        <f t="shared" si="28"/>
        <v>#DIV/0!</v>
      </c>
      <c r="R456" s="2" t="e">
        <f t="shared" si="29"/>
        <v>#DIV/0!</v>
      </c>
      <c r="T456" s="2"/>
      <c r="U456" s="2">
        <f>Datenblatt!$I$10</f>
        <v>63</v>
      </c>
      <c r="V456" s="2">
        <f>Datenblatt!$I$18</f>
        <v>62</v>
      </c>
      <c r="W456" s="2">
        <f>Datenblatt!$I$26</f>
        <v>56</v>
      </c>
      <c r="X456" s="2">
        <f>Datenblatt!$I$34</f>
        <v>58</v>
      </c>
      <c r="Y456" s="7" t="e">
        <f t="shared" si="30"/>
        <v>#DIV/0!</v>
      </c>
      <c r="AA456" s="2">
        <f>Datenblatt!$I$5</f>
        <v>73</v>
      </c>
      <c r="AB456">
        <f>Datenblatt!$I$13</f>
        <v>80</v>
      </c>
      <c r="AC456">
        <f>Datenblatt!$I$21</f>
        <v>80</v>
      </c>
      <c r="AD456">
        <f>Datenblatt!$I$29</f>
        <v>71</v>
      </c>
      <c r="AE456">
        <f>Datenblatt!$I$37</f>
        <v>75</v>
      </c>
      <c r="AF456" s="7" t="e">
        <f t="shared" si="31"/>
        <v>#DIV/0!</v>
      </c>
    </row>
    <row r="457" spans="11:32" ht="18.75" x14ac:dyDescent="0.3">
      <c r="K457" s="3" t="e">
        <f>IF(AND($C457=13,Datenblatt!M457&lt;Datenblatt!$S$3),0,IF(AND($C457=14,Datenblatt!M457&lt;Datenblatt!$S$4),0,IF(AND($C457=15,Datenblatt!M457&lt;Datenblatt!$S$5),0,IF(AND($C457=16,Datenblatt!M457&lt;Datenblatt!$S$6),0,IF(AND($C457=12,Datenblatt!M457&lt;Datenblatt!$S$7),0,IF(AND($C457=11,Datenblatt!M457&lt;Datenblatt!$S$8),0,IF(AND($C457=13,Datenblatt!M457&gt;Datenblatt!$R$3),100,IF(AND($C457=14,Datenblatt!M457&gt;Datenblatt!$R$4),100,IF(AND($C457=15,Datenblatt!M457&gt;Datenblatt!$R$5),100,IF(AND($C457=16,Datenblatt!M457&gt;Datenblatt!$R$6),100,IF(AND($C457=12,Datenblatt!M457&gt;Datenblatt!$R$7),100,IF(AND($C457=11,Datenblatt!M457&gt;Datenblatt!$R$8),100,IF(Übersicht!$C457=13,Datenblatt!$B$35*Datenblatt!M457^3+Datenblatt!$C$35*Datenblatt!M457^2+Datenblatt!$D$35*Datenblatt!M457+Datenblatt!$E$35,IF(Übersicht!$C457=14,Datenblatt!$B$36*Datenblatt!M457^3+Datenblatt!$C$36*Datenblatt!M457^2+Datenblatt!$D$36*Datenblatt!M457+Datenblatt!$E$36,IF(Übersicht!$C457=15,Datenblatt!$B$37*Datenblatt!M457^3+Datenblatt!$C$37*Datenblatt!M457^2+Datenblatt!$D$37*Datenblatt!M457+Datenblatt!$E$37,IF(Übersicht!$C457=16,Datenblatt!$B$38*Datenblatt!M457^3+Datenblatt!$C$38*Datenblatt!M457^2+Datenblatt!$D$38*Datenblatt!M457+Datenblatt!$E$38,IF(Übersicht!$C457=12,Datenblatt!$B$39*Datenblatt!M457^3+Datenblatt!$C$39*Datenblatt!M457^2+Datenblatt!$D$39*Datenblatt!M457+Datenblatt!$E$39,IF(Übersicht!$C457=11,Datenblatt!$B$40*Datenblatt!M457^3+Datenblatt!$C$40*Datenblatt!M457^2+Datenblatt!$D$40*Datenblatt!M457+Datenblatt!$E$40,0))))))))))))))))))</f>
        <v>#DIV/0!</v>
      </c>
      <c r="L457" s="3"/>
      <c r="M457" t="e">
        <f>IF(AND(Übersicht!$C457=13,Datenblatt!O457&lt;Datenblatt!$Y$3),0,IF(AND(Übersicht!$C457=14,Datenblatt!O457&lt;Datenblatt!$Y$4),0,IF(AND(Übersicht!$C457=15,Datenblatt!O457&lt;Datenblatt!$Y$5),0,IF(AND(Übersicht!$C457=16,Datenblatt!O457&lt;Datenblatt!$Y$6),0,IF(AND(Übersicht!$C457=12,Datenblatt!O457&lt;Datenblatt!$Y$7),0,IF(AND(Übersicht!$C457=11,Datenblatt!O457&lt;Datenblatt!$Y$8),0,IF(AND($C457=13,Datenblatt!O457&gt;Datenblatt!$X$3),100,IF(AND($C457=14,Datenblatt!O457&gt;Datenblatt!$X$4),100,IF(AND($C457=15,Datenblatt!O457&gt;Datenblatt!$X$5),100,IF(AND($C457=16,Datenblatt!O457&gt;Datenblatt!$X$6),100,IF(AND($C457=12,Datenblatt!O457&gt;Datenblatt!$X$7),100,IF(AND($C457=11,Datenblatt!O457&gt;Datenblatt!$X$8),100,IF(Übersicht!$C457=13,Datenblatt!$B$11*Datenblatt!O457^3+Datenblatt!$C$11*Datenblatt!O457^2+Datenblatt!$D$11*Datenblatt!O457+Datenblatt!$E$11,IF(Übersicht!$C457=14,Datenblatt!$B$12*Datenblatt!O457^3+Datenblatt!$C$12*Datenblatt!O457^2+Datenblatt!$D$12*Datenblatt!O457+Datenblatt!$E$12,IF(Übersicht!$C457=15,Datenblatt!$B$13*Datenblatt!O457^3+Datenblatt!$C$13*Datenblatt!O457^2+Datenblatt!$D$13*Datenblatt!O457+Datenblatt!$E$13,IF(Übersicht!$C457=16,Datenblatt!$B$14*Datenblatt!O457^3+Datenblatt!$C$14*Datenblatt!O457^2+Datenblatt!$D$14*Datenblatt!O457+Datenblatt!$E$14,IF(Übersicht!$C457=12,Datenblatt!$B$15*Datenblatt!O457^3+Datenblatt!$C$15*Datenblatt!O457^2+Datenblatt!$D$15*Datenblatt!O457+Datenblatt!$E$15,IF(Übersicht!$C457=11,Datenblatt!$B$16*Datenblatt!O457^3+Datenblatt!$C$16*Datenblatt!O457^2+Datenblatt!$D$16*Datenblatt!O457+Datenblatt!$E$16,0))))))))))))))))))</f>
        <v>#DIV/0!</v>
      </c>
      <c r="N457">
        <f>IF(AND($C457=13,H457&lt;Datenblatt!$AA$3),0,IF(AND($C457=14,H457&lt;Datenblatt!$AA$4),0,IF(AND($C457=15,H457&lt;Datenblatt!$AA$5),0,IF(AND($C457=16,H457&lt;Datenblatt!$AA$6),0,IF(AND($C457=12,H457&lt;Datenblatt!$AA$7),0,IF(AND($C457=11,H457&lt;Datenblatt!$AA$8),0,IF(AND($C457=13,H457&gt;Datenblatt!$Z$3),100,IF(AND($C457=14,H457&gt;Datenblatt!$Z$4),100,IF(AND($C457=15,H457&gt;Datenblatt!$Z$5),100,IF(AND($C457=16,H457&gt;Datenblatt!$Z$6),100,IF(AND($C457=12,H457&gt;Datenblatt!$Z$7),100,IF(AND($C457=11,H457&gt;Datenblatt!$Z$8),100,IF($C457=13,(Datenblatt!$B$19*Übersicht!H457^3)+(Datenblatt!$C$19*Übersicht!H457^2)+(Datenblatt!$D$19*Übersicht!H457)+Datenblatt!$E$19,IF($C457=14,(Datenblatt!$B$20*Übersicht!H457^3)+(Datenblatt!$C$20*Übersicht!H457^2)+(Datenblatt!$D$20*Übersicht!H457)+Datenblatt!$E$20,IF($C457=15,(Datenblatt!$B$21*Übersicht!H457^3)+(Datenblatt!$C$21*Übersicht!H457^2)+(Datenblatt!$D$21*Übersicht!H457)+Datenblatt!$E$21,IF($C457=16,(Datenblatt!$B$22*Übersicht!H457^3)+(Datenblatt!$C$22*Übersicht!H457^2)+(Datenblatt!$D$22*Übersicht!H457)+Datenblatt!$E$22,IF($C457=12,(Datenblatt!$B$23*Übersicht!H457^3)+(Datenblatt!$C$23*Übersicht!H457^2)+(Datenblatt!$D$23*Übersicht!H457)+Datenblatt!$E$23,IF($C457=11,(Datenblatt!$B$24*Übersicht!H457^3)+(Datenblatt!$C$24*Übersicht!H457^2)+(Datenblatt!$D$24*Übersicht!H457)+Datenblatt!$E$24,0))))))))))))))))))</f>
        <v>0</v>
      </c>
      <c r="O457">
        <f>IF(AND(I457="",C457=11),Datenblatt!$I$26,IF(AND(I457="",C457=12),Datenblatt!$I$26,IF(AND(I457="",C457=16),Datenblatt!$I$27,IF(AND(I457="",C457=15),Datenblatt!$I$26,IF(AND(I457="",C457=14),Datenblatt!$I$26,IF(AND(I457="",C457=13),Datenblatt!$I$26,IF(AND($C457=13,I457&gt;Datenblatt!$AC$3),0,IF(AND($C457=14,I457&gt;Datenblatt!$AC$4),0,IF(AND($C457=15,I457&gt;Datenblatt!$AC$5),0,IF(AND($C457=16,I457&gt;Datenblatt!$AC$6),0,IF(AND($C457=12,I457&gt;Datenblatt!$AC$7),0,IF(AND($C457=11,I457&gt;Datenblatt!$AC$8),0,IF(AND($C457=13,I457&lt;Datenblatt!$AB$3),100,IF(AND($C457=14,I457&lt;Datenblatt!$AB$4),100,IF(AND($C457=15,I457&lt;Datenblatt!$AB$5),100,IF(AND($C457=16,I457&lt;Datenblatt!$AB$6),100,IF(AND($C457=12,I457&lt;Datenblatt!$AB$7),100,IF(AND($C457=11,I457&lt;Datenblatt!$AB$8),100,IF($C457=13,(Datenblatt!$B$27*Übersicht!I457^3)+(Datenblatt!$C$27*Übersicht!I457^2)+(Datenblatt!$D$27*Übersicht!I457)+Datenblatt!$E$27,IF($C457=14,(Datenblatt!$B$28*Übersicht!I457^3)+(Datenblatt!$C$28*Übersicht!I457^2)+(Datenblatt!$D$28*Übersicht!I457)+Datenblatt!$E$28,IF($C457=15,(Datenblatt!$B$29*Übersicht!I457^3)+(Datenblatt!$C$29*Übersicht!I457^2)+(Datenblatt!$D$29*Übersicht!I457)+Datenblatt!$E$29,IF($C457=16,(Datenblatt!$B$30*Übersicht!I457^3)+(Datenblatt!$C$30*Übersicht!I457^2)+(Datenblatt!$D$30*Übersicht!I457)+Datenblatt!$E$30,IF($C457=12,(Datenblatt!$B$31*Übersicht!I457^3)+(Datenblatt!$C$31*Übersicht!I457^2)+(Datenblatt!$D$31*Übersicht!I457)+Datenblatt!$E$31,IF($C457=11,(Datenblatt!$B$32*Übersicht!I457^3)+(Datenblatt!$C$32*Übersicht!I457^2)+(Datenblatt!$D$32*Übersicht!I457)+Datenblatt!$E$32,0))))))))))))))))))))))))</f>
        <v>0</v>
      </c>
      <c r="P457">
        <f>IF(AND(I457="",C457=11),Datenblatt!$I$29,IF(AND(I457="",C457=12),Datenblatt!$I$29,IF(AND(I457="",C457=16),Datenblatt!$I$29,IF(AND(I457="",C457=15),Datenblatt!$I$29,IF(AND(I457="",C457=14),Datenblatt!$I$29,IF(AND(I457="",C457=13),Datenblatt!$I$29,IF(AND($C457=13,I457&gt;Datenblatt!$AC$3),0,IF(AND($C457=14,I457&gt;Datenblatt!$AC$4),0,IF(AND($C457=15,I457&gt;Datenblatt!$AC$5),0,IF(AND($C457=16,I457&gt;Datenblatt!$AC$6),0,IF(AND($C457=12,I457&gt;Datenblatt!$AC$7),0,IF(AND($C457=11,I457&gt;Datenblatt!$AC$8),0,IF(AND($C457=13,I457&lt;Datenblatt!$AB$3),100,IF(AND($C457=14,I457&lt;Datenblatt!$AB$4),100,IF(AND($C457=15,I457&lt;Datenblatt!$AB$5),100,IF(AND($C457=16,I457&lt;Datenblatt!$AB$6),100,IF(AND($C457=12,I457&lt;Datenblatt!$AB$7),100,IF(AND($C457=11,I457&lt;Datenblatt!$AB$8),100,IF($C457=13,(Datenblatt!$B$27*Übersicht!I457^3)+(Datenblatt!$C$27*Übersicht!I457^2)+(Datenblatt!$D$27*Übersicht!I457)+Datenblatt!$E$27,IF($C457=14,(Datenblatt!$B$28*Übersicht!I457^3)+(Datenblatt!$C$28*Übersicht!I457^2)+(Datenblatt!$D$28*Übersicht!I457)+Datenblatt!$E$28,IF($C457=15,(Datenblatt!$B$29*Übersicht!I457^3)+(Datenblatt!$C$29*Übersicht!I457^2)+(Datenblatt!$D$29*Übersicht!I457)+Datenblatt!$E$29,IF($C457=16,(Datenblatt!$B$30*Übersicht!I457^3)+(Datenblatt!$C$30*Übersicht!I457^2)+(Datenblatt!$D$30*Übersicht!I457)+Datenblatt!$E$30,IF($C457=12,(Datenblatt!$B$31*Übersicht!I457^3)+(Datenblatt!$C$31*Übersicht!I457^2)+(Datenblatt!$D$31*Übersicht!I457)+Datenblatt!$E$31,IF($C457=11,(Datenblatt!$B$32*Übersicht!I457^3)+(Datenblatt!$C$32*Übersicht!I457^2)+(Datenblatt!$D$32*Übersicht!I457)+Datenblatt!$E$32,0))))))))))))))))))))))))</f>
        <v>0</v>
      </c>
      <c r="Q457" s="2" t="e">
        <f t="shared" si="28"/>
        <v>#DIV/0!</v>
      </c>
      <c r="R457" s="2" t="e">
        <f t="shared" si="29"/>
        <v>#DIV/0!</v>
      </c>
      <c r="T457" s="2"/>
      <c r="U457" s="2">
        <f>Datenblatt!$I$10</f>
        <v>63</v>
      </c>
      <c r="V457" s="2">
        <f>Datenblatt!$I$18</f>
        <v>62</v>
      </c>
      <c r="W457" s="2">
        <f>Datenblatt!$I$26</f>
        <v>56</v>
      </c>
      <c r="X457" s="2">
        <f>Datenblatt!$I$34</f>
        <v>58</v>
      </c>
      <c r="Y457" s="7" t="e">
        <f t="shared" si="30"/>
        <v>#DIV/0!</v>
      </c>
      <c r="AA457" s="2">
        <f>Datenblatt!$I$5</f>
        <v>73</v>
      </c>
      <c r="AB457">
        <f>Datenblatt!$I$13</f>
        <v>80</v>
      </c>
      <c r="AC457">
        <f>Datenblatt!$I$21</f>
        <v>80</v>
      </c>
      <c r="AD457">
        <f>Datenblatt!$I$29</f>
        <v>71</v>
      </c>
      <c r="AE457">
        <f>Datenblatt!$I$37</f>
        <v>75</v>
      </c>
      <c r="AF457" s="7" t="e">
        <f t="shared" si="31"/>
        <v>#DIV/0!</v>
      </c>
    </row>
    <row r="458" spans="11:32" ht="18.75" x14ac:dyDescent="0.3">
      <c r="K458" s="3" t="e">
        <f>IF(AND($C458=13,Datenblatt!M458&lt;Datenblatt!$S$3),0,IF(AND($C458=14,Datenblatt!M458&lt;Datenblatt!$S$4),0,IF(AND($C458=15,Datenblatt!M458&lt;Datenblatt!$S$5),0,IF(AND($C458=16,Datenblatt!M458&lt;Datenblatt!$S$6),0,IF(AND($C458=12,Datenblatt!M458&lt;Datenblatt!$S$7),0,IF(AND($C458=11,Datenblatt!M458&lt;Datenblatt!$S$8),0,IF(AND($C458=13,Datenblatt!M458&gt;Datenblatt!$R$3),100,IF(AND($C458=14,Datenblatt!M458&gt;Datenblatt!$R$4),100,IF(AND($C458=15,Datenblatt!M458&gt;Datenblatt!$R$5),100,IF(AND($C458=16,Datenblatt!M458&gt;Datenblatt!$R$6),100,IF(AND($C458=12,Datenblatt!M458&gt;Datenblatt!$R$7),100,IF(AND($C458=11,Datenblatt!M458&gt;Datenblatt!$R$8),100,IF(Übersicht!$C458=13,Datenblatt!$B$35*Datenblatt!M458^3+Datenblatt!$C$35*Datenblatt!M458^2+Datenblatt!$D$35*Datenblatt!M458+Datenblatt!$E$35,IF(Übersicht!$C458=14,Datenblatt!$B$36*Datenblatt!M458^3+Datenblatt!$C$36*Datenblatt!M458^2+Datenblatt!$D$36*Datenblatt!M458+Datenblatt!$E$36,IF(Übersicht!$C458=15,Datenblatt!$B$37*Datenblatt!M458^3+Datenblatt!$C$37*Datenblatt!M458^2+Datenblatt!$D$37*Datenblatt!M458+Datenblatt!$E$37,IF(Übersicht!$C458=16,Datenblatt!$B$38*Datenblatt!M458^3+Datenblatt!$C$38*Datenblatt!M458^2+Datenblatt!$D$38*Datenblatt!M458+Datenblatt!$E$38,IF(Übersicht!$C458=12,Datenblatt!$B$39*Datenblatt!M458^3+Datenblatt!$C$39*Datenblatt!M458^2+Datenblatt!$D$39*Datenblatt!M458+Datenblatt!$E$39,IF(Übersicht!$C458=11,Datenblatt!$B$40*Datenblatt!M458^3+Datenblatt!$C$40*Datenblatt!M458^2+Datenblatt!$D$40*Datenblatt!M458+Datenblatt!$E$40,0))))))))))))))))))</f>
        <v>#DIV/0!</v>
      </c>
      <c r="L458" s="3"/>
      <c r="M458" t="e">
        <f>IF(AND(Übersicht!$C458=13,Datenblatt!O458&lt;Datenblatt!$Y$3),0,IF(AND(Übersicht!$C458=14,Datenblatt!O458&lt;Datenblatt!$Y$4),0,IF(AND(Übersicht!$C458=15,Datenblatt!O458&lt;Datenblatt!$Y$5),0,IF(AND(Übersicht!$C458=16,Datenblatt!O458&lt;Datenblatt!$Y$6),0,IF(AND(Übersicht!$C458=12,Datenblatt!O458&lt;Datenblatt!$Y$7),0,IF(AND(Übersicht!$C458=11,Datenblatt!O458&lt;Datenblatt!$Y$8),0,IF(AND($C458=13,Datenblatt!O458&gt;Datenblatt!$X$3),100,IF(AND($C458=14,Datenblatt!O458&gt;Datenblatt!$X$4),100,IF(AND($C458=15,Datenblatt!O458&gt;Datenblatt!$X$5),100,IF(AND($C458=16,Datenblatt!O458&gt;Datenblatt!$X$6),100,IF(AND($C458=12,Datenblatt!O458&gt;Datenblatt!$X$7),100,IF(AND($C458=11,Datenblatt!O458&gt;Datenblatt!$X$8),100,IF(Übersicht!$C458=13,Datenblatt!$B$11*Datenblatt!O458^3+Datenblatt!$C$11*Datenblatt!O458^2+Datenblatt!$D$11*Datenblatt!O458+Datenblatt!$E$11,IF(Übersicht!$C458=14,Datenblatt!$B$12*Datenblatt!O458^3+Datenblatt!$C$12*Datenblatt!O458^2+Datenblatt!$D$12*Datenblatt!O458+Datenblatt!$E$12,IF(Übersicht!$C458=15,Datenblatt!$B$13*Datenblatt!O458^3+Datenblatt!$C$13*Datenblatt!O458^2+Datenblatt!$D$13*Datenblatt!O458+Datenblatt!$E$13,IF(Übersicht!$C458=16,Datenblatt!$B$14*Datenblatt!O458^3+Datenblatt!$C$14*Datenblatt!O458^2+Datenblatt!$D$14*Datenblatt!O458+Datenblatt!$E$14,IF(Übersicht!$C458=12,Datenblatt!$B$15*Datenblatt!O458^3+Datenblatt!$C$15*Datenblatt!O458^2+Datenblatt!$D$15*Datenblatt!O458+Datenblatt!$E$15,IF(Übersicht!$C458=11,Datenblatt!$B$16*Datenblatt!O458^3+Datenblatt!$C$16*Datenblatt!O458^2+Datenblatt!$D$16*Datenblatt!O458+Datenblatt!$E$16,0))))))))))))))))))</f>
        <v>#DIV/0!</v>
      </c>
      <c r="N458">
        <f>IF(AND($C458=13,H458&lt;Datenblatt!$AA$3),0,IF(AND($C458=14,H458&lt;Datenblatt!$AA$4),0,IF(AND($C458=15,H458&lt;Datenblatt!$AA$5),0,IF(AND($C458=16,H458&lt;Datenblatt!$AA$6),0,IF(AND($C458=12,H458&lt;Datenblatt!$AA$7),0,IF(AND($C458=11,H458&lt;Datenblatt!$AA$8),0,IF(AND($C458=13,H458&gt;Datenblatt!$Z$3),100,IF(AND($C458=14,H458&gt;Datenblatt!$Z$4),100,IF(AND($C458=15,H458&gt;Datenblatt!$Z$5),100,IF(AND($C458=16,H458&gt;Datenblatt!$Z$6),100,IF(AND($C458=12,H458&gt;Datenblatt!$Z$7),100,IF(AND($C458=11,H458&gt;Datenblatt!$Z$8),100,IF($C458=13,(Datenblatt!$B$19*Übersicht!H458^3)+(Datenblatt!$C$19*Übersicht!H458^2)+(Datenblatt!$D$19*Übersicht!H458)+Datenblatt!$E$19,IF($C458=14,(Datenblatt!$B$20*Übersicht!H458^3)+(Datenblatt!$C$20*Übersicht!H458^2)+(Datenblatt!$D$20*Übersicht!H458)+Datenblatt!$E$20,IF($C458=15,(Datenblatt!$B$21*Übersicht!H458^3)+(Datenblatt!$C$21*Übersicht!H458^2)+(Datenblatt!$D$21*Übersicht!H458)+Datenblatt!$E$21,IF($C458=16,(Datenblatt!$B$22*Übersicht!H458^3)+(Datenblatt!$C$22*Übersicht!H458^2)+(Datenblatt!$D$22*Übersicht!H458)+Datenblatt!$E$22,IF($C458=12,(Datenblatt!$B$23*Übersicht!H458^3)+(Datenblatt!$C$23*Übersicht!H458^2)+(Datenblatt!$D$23*Übersicht!H458)+Datenblatt!$E$23,IF($C458=11,(Datenblatt!$B$24*Übersicht!H458^3)+(Datenblatt!$C$24*Übersicht!H458^2)+(Datenblatt!$D$24*Übersicht!H458)+Datenblatt!$E$24,0))))))))))))))))))</f>
        <v>0</v>
      </c>
      <c r="O458">
        <f>IF(AND(I458="",C458=11),Datenblatt!$I$26,IF(AND(I458="",C458=12),Datenblatt!$I$26,IF(AND(I458="",C458=16),Datenblatt!$I$27,IF(AND(I458="",C458=15),Datenblatt!$I$26,IF(AND(I458="",C458=14),Datenblatt!$I$26,IF(AND(I458="",C458=13),Datenblatt!$I$26,IF(AND($C458=13,I458&gt;Datenblatt!$AC$3),0,IF(AND($C458=14,I458&gt;Datenblatt!$AC$4),0,IF(AND($C458=15,I458&gt;Datenblatt!$AC$5),0,IF(AND($C458=16,I458&gt;Datenblatt!$AC$6),0,IF(AND($C458=12,I458&gt;Datenblatt!$AC$7),0,IF(AND($C458=11,I458&gt;Datenblatt!$AC$8),0,IF(AND($C458=13,I458&lt;Datenblatt!$AB$3),100,IF(AND($C458=14,I458&lt;Datenblatt!$AB$4),100,IF(AND($C458=15,I458&lt;Datenblatt!$AB$5),100,IF(AND($C458=16,I458&lt;Datenblatt!$AB$6),100,IF(AND($C458=12,I458&lt;Datenblatt!$AB$7),100,IF(AND($C458=11,I458&lt;Datenblatt!$AB$8),100,IF($C458=13,(Datenblatt!$B$27*Übersicht!I458^3)+(Datenblatt!$C$27*Übersicht!I458^2)+(Datenblatt!$D$27*Übersicht!I458)+Datenblatt!$E$27,IF($C458=14,(Datenblatt!$B$28*Übersicht!I458^3)+(Datenblatt!$C$28*Übersicht!I458^2)+(Datenblatt!$D$28*Übersicht!I458)+Datenblatt!$E$28,IF($C458=15,(Datenblatt!$B$29*Übersicht!I458^3)+(Datenblatt!$C$29*Übersicht!I458^2)+(Datenblatt!$D$29*Übersicht!I458)+Datenblatt!$E$29,IF($C458=16,(Datenblatt!$B$30*Übersicht!I458^3)+(Datenblatt!$C$30*Übersicht!I458^2)+(Datenblatt!$D$30*Übersicht!I458)+Datenblatt!$E$30,IF($C458=12,(Datenblatt!$B$31*Übersicht!I458^3)+(Datenblatt!$C$31*Übersicht!I458^2)+(Datenblatt!$D$31*Übersicht!I458)+Datenblatt!$E$31,IF($C458=11,(Datenblatt!$B$32*Übersicht!I458^3)+(Datenblatt!$C$32*Übersicht!I458^2)+(Datenblatt!$D$32*Übersicht!I458)+Datenblatt!$E$32,0))))))))))))))))))))))))</f>
        <v>0</v>
      </c>
      <c r="P458">
        <f>IF(AND(I458="",C458=11),Datenblatt!$I$29,IF(AND(I458="",C458=12),Datenblatt!$I$29,IF(AND(I458="",C458=16),Datenblatt!$I$29,IF(AND(I458="",C458=15),Datenblatt!$I$29,IF(AND(I458="",C458=14),Datenblatt!$I$29,IF(AND(I458="",C458=13),Datenblatt!$I$29,IF(AND($C458=13,I458&gt;Datenblatt!$AC$3),0,IF(AND($C458=14,I458&gt;Datenblatt!$AC$4),0,IF(AND($C458=15,I458&gt;Datenblatt!$AC$5),0,IF(AND($C458=16,I458&gt;Datenblatt!$AC$6),0,IF(AND($C458=12,I458&gt;Datenblatt!$AC$7),0,IF(AND($C458=11,I458&gt;Datenblatt!$AC$8),0,IF(AND($C458=13,I458&lt;Datenblatt!$AB$3),100,IF(AND($C458=14,I458&lt;Datenblatt!$AB$4),100,IF(AND($C458=15,I458&lt;Datenblatt!$AB$5),100,IF(AND($C458=16,I458&lt;Datenblatt!$AB$6),100,IF(AND($C458=12,I458&lt;Datenblatt!$AB$7),100,IF(AND($C458=11,I458&lt;Datenblatt!$AB$8),100,IF($C458=13,(Datenblatt!$B$27*Übersicht!I458^3)+(Datenblatt!$C$27*Übersicht!I458^2)+(Datenblatt!$D$27*Übersicht!I458)+Datenblatt!$E$27,IF($C458=14,(Datenblatt!$B$28*Übersicht!I458^3)+(Datenblatt!$C$28*Übersicht!I458^2)+(Datenblatt!$D$28*Übersicht!I458)+Datenblatt!$E$28,IF($C458=15,(Datenblatt!$B$29*Übersicht!I458^3)+(Datenblatt!$C$29*Übersicht!I458^2)+(Datenblatt!$D$29*Übersicht!I458)+Datenblatt!$E$29,IF($C458=16,(Datenblatt!$B$30*Übersicht!I458^3)+(Datenblatt!$C$30*Übersicht!I458^2)+(Datenblatt!$D$30*Übersicht!I458)+Datenblatt!$E$30,IF($C458=12,(Datenblatt!$B$31*Übersicht!I458^3)+(Datenblatt!$C$31*Übersicht!I458^2)+(Datenblatt!$D$31*Übersicht!I458)+Datenblatt!$E$31,IF($C458=11,(Datenblatt!$B$32*Übersicht!I458^3)+(Datenblatt!$C$32*Übersicht!I458^2)+(Datenblatt!$D$32*Übersicht!I458)+Datenblatt!$E$32,0))))))))))))))))))))))))</f>
        <v>0</v>
      </c>
      <c r="Q458" s="2" t="e">
        <f t="shared" si="28"/>
        <v>#DIV/0!</v>
      </c>
      <c r="R458" s="2" t="e">
        <f t="shared" si="29"/>
        <v>#DIV/0!</v>
      </c>
      <c r="T458" s="2"/>
      <c r="U458" s="2">
        <f>Datenblatt!$I$10</f>
        <v>63</v>
      </c>
      <c r="V458" s="2">
        <f>Datenblatt!$I$18</f>
        <v>62</v>
      </c>
      <c r="W458" s="2">
        <f>Datenblatt!$I$26</f>
        <v>56</v>
      </c>
      <c r="X458" s="2">
        <f>Datenblatt!$I$34</f>
        <v>58</v>
      </c>
      <c r="Y458" s="7" t="e">
        <f t="shared" si="30"/>
        <v>#DIV/0!</v>
      </c>
      <c r="AA458" s="2">
        <f>Datenblatt!$I$5</f>
        <v>73</v>
      </c>
      <c r="AB458">
        <f>Datenblatt!$I$13</f>
        <v>80</v>
      </c>
      <c r="AC458">
        <f>Datenblatt!$I$21</f>
        <v>80</v>
      </c>
      <c r="AD458">
        <f>Datenblatt!$I$29</f>
        <v>71</v>
      </c>
      <c r="AE458">
        <f>Datenblatt!$I$37</f>
        <v>75</v>
      </c>
      <c r="AF458" s="7" t="e">
        <f t="shared" si="31"/>
        <v>#DIV/0!</v>
      </c>
    </row>
    <row r="459" spans="11:32" ht="18.75" x14ac:dyDescent="0.3">
      <c r="K459" s="3" t="e">
        <f>IF(AND($C459=13,Datenblatt!M459&lt;Datenblatt!$S$3),0,IF(AND($C459=14,Datenblatt!M459&lt;Datenblatt!$S$4),0,IF(AND($C459=15,Datenblatt!M459&lt;Datenblatt!$S$5),0,IF(AND($C459=16,Datenblatt!M459&lt;Datenblatt!$S$6),0,IF(AND($C459=12,Datenblatt!M459&lt;Datenblatt!$S$7),0,IF(AND($C459=11,Datenblatt!M459&lt;Datenblatt!$S$8),0,IF(AND($C459=13,Datenblatt!M459&gt;Datenblatt!$R$3),100,IF(AND($C459=14,Datenblatt!M459&gt;Datenblatt!$R$4),100,IF(AND($C459=15,Datenblatt!M459&gt;Datenblatt!$R$5),100,IF(AND($C459=16,Datenblatt!M459&gt;Datenblatt!$R$6),100,IF(AND($C459=12,Datenblatt!M459&gt;Datenblatt!$R$7),100,IF(AND($C459=11,Datenblatt!M459&gt;Datenblatt!$R$8),100,IF(Übersicht!$C459=13,Datenblatt!$B$35*Datenblatt!M459^3+Datenblatt!$C$35*Datenblatt!M459^2+Datenblatt!$D$35*Datenblatt!M459+Datenblatt!$E$35,IF(Übersicht!$C459=14,Datenblatt!$B$36*Datenblatt!M459^3+Datenblatt!$C$36*Datenblatt!M459^2+Datenblatt!$D$36*Datenblatt!M459+Datenblatt!$E$36,IF(Übersicht!$C459=15,Datenblatt!$B$37*Datenblatt!M459^3+Datenblatt!$C$37*Datenblatt!M459^2+Datenblatt!$D$37*Datenblatt!M459+Datenblatt!$E$37,IF(Übersicht!$C459=16,Datenblatt!$B$38*Datenblatt!M459^3+Datenblatt!$C$38*Datenblatt!M459^2+Datenblatt!$D$38*Datenblatt!M459+Datenblatt!$E$38,IF(Übersicht!$C459=12,Datenblatt!$B$39*Datenblatt!M459^3+Datenblatt!$C$39*Datenblatt!M459^2+Datenblatt!$D$39*Datenblatt!M459+Datenblatt!$E$39,IF(Übersicht!$C459=11,Datenblatt!$B$40*Datenblatt!M459^3+Datenblatt!$C$40*Datenblatt!M459^2+Datenblatt!$D$40*Datenblatt!M459+Datenblatt!$E$40,0))))))))))))))))))</f>
        <v>#DIV/0!</v>
      </c>
      <c r="L459" s="3"/>
      <c r="M459" t="e">
        <f>IF(AND(Übersicht!$C459=13,Datenblatt!O459&lt;Datenblatt!$Y$3),0,IF(AND(Übersicht!$C459=14,Datenblatt!O459&lt;Datenblatt!$Y$4),0,IF(AND(Übersicht!$C459=15,Datenblatt!O459&lt;Datenblatt!$Y$5),0,IF(AND(Übersicht!$C459=16,Datenblatt!O459&lt;Datenblatt!$Y$6),0,IF(AND(Übersicht!$C459=12,Datenblatt!O459&lt;Datenblatt!$Y$7),0,IF(AND(Übersicht!$C459=11,Datenblatt!O459&lt;Datenblatt!$Y$8),0,IF(AND($C459=13,Datenblatt!O459&gt;Datenblatt!$X$3),100,IF(AND($C459=14,Datenblatt!O459&gt;Datenblatt!$X$4),100,IF(AND($C459=15,Datenblatt!O459&gt;Datenblatt!$X$5),100,IF(AND($C459=16,Datenblatt!O459&gt;Datenblatt!$X$6),100,IF(AND($C459=12,Datenblatt!O459&gt;Datenblatt!$X$7),100,IF(AND($C459=11,Datenblatt!O459&gt;Datenblatt!$X$8),100,IF(Übersicht!$C459=13,Datenblatt!$B$11*Datenblatt!O459^3+Datenblatt!$C$11*Datenblatt!O459^2+Datenblatt!$D$11*Datenblatt!O459+Datenblatt!$E$11,IF(Übersicht!$C459=14,Datenblatt!$B$12*Datenblatt!O459^3+Datenblatt!$C$12*Datenblatt!O459^2+Datenblatt!$D$12*Datenblatt!O459+Datenblatt!$E$12,IF(Übersicht!$C459=15,Datenblatt!$B$13*Datenblatt!O459^3+Datenblatt!$C$13*Datenblatt!O459^2+Datenblatt!$D$13*Datenblatt!O459+Datenblatt!$E$13,IF(Übersicht!$C459=16,Datenblatt!$B$14*Datenblatt!O459^3+Datenblatt!$C$14*Datenblatt!O459^2+Datenblatt!$D$14*Datenblatt!O459+Datenblatt!$E$14,IF(Übersicht!$C459=12,Datenblatt!$B$15*Datenblatt!O459^3+Datenblatt!$C$15*Datenblatt!O459^2+Datenblatt!$D$15*Datenblatt!O459+Datenblatt!$E$15,IF(Übersicht!$C459=11,Datenblatt!$B$16*Datenblatt!O459^3+Datenblatt!$C$16*Datenblatt!O459^2+Datenblatt!$D$16*Datenblatt!O459+Datenblatt!$E$16,0))))))))))))))))))</f>
        <v>#DIV/0!</v>
      </c>
      <c r="N459">
        <f>IF(AND($C459=13,H459&lt;Datenblatt!$AA$3),0,IF(AND($C459=14,H459&lt;Datenblatt!$AA$4),0,IF(AND($C459=15,H459&lt;Datenblatt!$AA$5),0,IF(AND($C459=16,H459&lt;Datenblatt!$AA$6),0,IF(AND($C459=12,H459&lt;Datenblatt!$AA$7),0,IF(AND($C459=11,H459&lt;Datenblatt!$AA$8),0,IF(AND($C459=13,H459&gt;Datenblatt!$Z$3),100,IF(AND($C459=14,H459&gt;Datenblatt!$Z$4),100,IF(AND($C459=15,H459&gt;Datenblatt!$Z$5),100,IF(AND($C459=16,H459&gt;Datenblatt!$Z$6),100,IF(AND($C459=12,H459&gt;Datenblatt!$Z$7),100,IF(AND($C459=11,H459&gt;Datenblatt!$Z$8),100,IF($C459=13,(Datenblatt!$B$19*Übersicht!H459^3)+(Datenblatt!$C$19*Übersicht!H459^2)+(Datenblatt!$D$19*Übersicht!H459)+Datenblatt!$E$19,IF($C459=14,(Datenblatt!$B$20*Übersicht!H459^3)+(Datenblatt!$C$20*Übersicht!H459^2)+(Datenblatt!$D$20*Übersicht!H459)+Datenblatt!$E$20,IF($C459=15,(Datenblatt!$B$21*Übersicht!H459^3)+(Datenblatt!$C$21*Übersicht!H459^2)+(Datenblatt!$D$21*Übersicht!H459)+Datenblatt!$E$21,IF($C459=16,(Datenblatt!$B$22*Übersicht!H459^3)+(Datenblatt!$C$22*Übersicht!H459^2)+(Datenblatt!$D$22*Übersicht!H459)+Datenblatt!$E$22,IF($C459=12,(Datenblatt!$B$23*Übersicht!H459^3)+(Datenblatt!$C$23*Übersicht!H459^2)+(Datenblatt!$D$23*Übersicht!H459)+Datenblatt!$E$23,IF($C459=11,(Datenblatt!$B$24*Übersicht!H459^3)+(Datenblatt!$C$24*Übersicht!H459^2)+(Datenblatt!$D$24*Übersicht!H459)+Datenblatt!$E$24,0))))))))))))))))))</f>
        <v>0</v>
      </c>
      <c r="O459">
        <f>IF(AND(I459="",C459=11),Datenblatt!$I$26,IF(AND(I459="",C459=12),Datenblatt!$I$26,IF(AND(I459="",C459=16),Datenblatt!$I$27,IF(AND(I459="",C459=15),Datenblatt!$I$26,IF(AND(I459="",C459=14),Datenblatt!$I$26,IF(AND(I459="",C459=13),Datenblatt!$I$26,IF(AND($C459=13,I459&gt;Datenblatt!$AC$3),0,IF(AND($C459=14,I459&gt;Datenblatt!$AC$4),0,IF(AND($C459=15,I459&gt;Datenblatt!$AC$5),0,IF(AND($C459=16,I459&gt;Datenblatt!$AC$6),0,IF(AND($C459=12,I459&gt;Datenblatt!$AC$7),0,IF(AND($C459=11,I459&gt;Datenblatt!$AC$8),0,IF(AND($C459=13,I459&lt;Datenblatt!$AB$3),100,IF(AND($C459=14,I459&lt;Datenblatt!$AB$4),100,IF(AND($C459=15,I459&lt;Datenblatt!$AB$5),100,IF(AND($C459=16,I459&lt;Datenblatt!$AB$6),100,IF(AND($C459=12,I459&lt;Datenblatt!$AB$7),100,IF(AND($C459=11,I459&lt;Datenblatt!$AB$8),100,IF($C459=13,(Datenblatt!$B$27*Übersicht!I459^3)+(Datenblatt!$C$27*Übersicht!I459^2)+(Datenblatt!$D$27*Übersicht!I459)+Datenblatt!$E$27,IF($C459=14,(Datenblatt!$B$28*Übersicht!I459^3)+(Datenblatt!$C$28*Übersicht!I459^2)+(Datenblatt!$D$28*Übersicht!I459)+Datenblatt!$E$28,IF($C459=15,(Datenblatt!$B$29*Übersicht!I459^3)+(Datenblatt!$C$29*Übersicht!I459^2)+(Datenblatt!$D$29*Übersicht!I459)+Datenblatt!$E$29,IF($C459=16,(Datenblatt!$B$30*Übersicht!I459^3)+(Datenblatt!$C$30*Übersicht!I459^2)+(Datenblatt!$D$30*Übersicht!I459)+Datenblatt!$E$30,IF($C459=12,(Datenblatt!$B$31*Übersicht!I459^3)+(Datenblatt!$C$31*Übersicht!I459^2)+(Datenblatt!$D$31*Übersicht!I459)+Datenblatt!$E$31,IF($C459=11,(Datenblatt!$B$32*Übersicht!I459^3)+(Datenblatt!$C$32*Übersicht!I459^2)+(Datenblatt!$D$32*Übersicht!I459)+Datenblatt!$E$32,0))))))))))))))))))))))))</f>
        <v>0</v>
      </c>
      <c r="P459">
        <f>IF(AND(I459="",C459=11),Datenblatt!$I$29,IF(AND(I459="",C459=12),Datenblatt!$I$29,IF(AND(I459="",C459=16),Datenblatt!$I$29,IF(AND(I459="",C459=15),Datenblatt!$I$29,IF(AND(I459="",C459=14),Datenblatt!$I$29,IF(AND(I459="",C459=13),Datenblatt!$I$29,IF(AND($C459=13,I459&gt;Datenblatt!$AC$3),0,IF(AND($C459=14,I459&gt;Datenblatt!$AC$4),0,IF(AND($C459=15,I459&gt;Datenblatt!$AC$5),0,IF(AND($C459=16,I459&gt;Datenblatt!$AC$6),0,IF(AND($C459=12,I459&gt;Datenblatt!$AC$7),0,IF(AND($C459=11,I459&gt;Datenblatt!$AC$8),0,IF(AND($C459=13,I459&lt;Datenblatt!$AB$3),100,IF(AND($C459=14,I459&lt;Datenblatt!$AB$4),100,IF(AND($C459=15,I459&lt;Datenblatt!$AB$5),100,IF(AND($C459=16,I459&lt;Datenblatt!$AB$6),100,IF(AND($C459=12,I459&lt;Datenblatt!$AB$7),100,IF(AND($C459=11,I459&lt;Datenblatt!$AB$8),100,IF($C459=13,(Datenblatt!$B$27*Übersicht!I459^3)+(Datenblatt!$C$27*Übersicht!I459^2)+(Datenblatt!$D$27*Übersicht!I459)+Datenblatt!$E$27,IF($C459=14,(Datenblatt!$B$28*Übersicht!I459^3)+(Datenblatt!$C$28*Übersicht!I459^2)+(Datenblatt!$D$28*Übersicht!I459)+Datenblatt!$E$28,IF($C459=15,(Datenblatt!$B$29*Übersicht!I459^3)+(Datenblatt!$C$29*Übersicht!I459^2)+(Datenblatt!$D$29*Übersicht!I459)+Datenblatt!$E$29,IF($C459=16,(Datenblatt!$B$30*Übersicht!I459^3)+(Datenblatt!$C$30*Übersicht!I459^2)+(Datenblatt!$D$30*Übersicht!I459)+Datenblatt!$E$30,IF($C459=12,(Datenblatt!$B$31*Übersicht!I459^3)+(Datenblatt!$C$31*Übersicht!I459^2)+(Datenblatt!$D$31*Übersicht!I459)+Datenblatt!$E$31,IF($C459=11,(Datenblatt!$B$32*Übersicht!I459^3)+(Datenblatt!$C$32*Übersicht!I459^2)+(Datenblatt!$D$32*Übersicht!I459)+Datenblatt!$E$32,0))))))))))))))))))))))))</f>
        <v>0</v>
      </c>
      <c r="Q459" s="2" t="e">
        <f t="shared" si="28"/>
        <v>#DIV/0!</v>
      </c>
      <c r="R459" s="2" t="e">
        <f t="shared" si="29"/>
        <v>#DIV/0!</v>
      </c>
      <c r="T459" s="2"/>
      <c r="U459" s="2">
        <f>Datenblatt!$I$10</f>
        <v>63</v>
      </c>
      <c r="V459" s="2">
        <f>Datenblatt!$I$18</f>
        <v>62</v>
      </c>
      <c r="W459" s="2">
        <f>Datenblatt!$I$26</f>
        <v>56</v>
      </c>
      <c r="X459" s="2">
        <f>Datenblatt!$I$34</f>
        <v>58</v>
      </c>
      <c r="Y459" s="7" t="e">
        <f t="shared" si="30"/>
        <v>#DIV/0!</v>
      </c>
      <c r="AA459" s="2">
        <f>Datenblatt!$I$5</f>
        <v>73</v>
      </c>
      <c r="AB459">
        <f>Datenblatt!$I$13</f>
        <v>80</v>
      </c>
      <c r="AC459">
        <f>Datenblatt!$I$21</f>
        <v>80</v>
      </c>
      <c r="AD459">
        <f>Datenblatt!$I$29</f>
        <v>71</v>
      </c>
      <c r="AE459">
        <f>Datenblatt!$I$37</f>
        <v>75</v>
      </c>
      <c r="AF459" s="7" t="e">
        <f t="shared" si="31"/>
        <v>#DIV/0!</v>
      </c>
    </row>
    <row r="460" spans="11:32" ht="18.75" x14ac:dyDescent="0.3">
      <c r="K460" s="3" t="e">
        <f>IF(AND($C460=13,Datenblatt!M460&lt;Datenblatt!$S$3),0,IF(AND($C460=14,Datenblatt!M460&lt;Datenblatt!$S$4),0,IF(AND($C460=15,Datenblatt!M460&lt;Datenblatt!$S$5),0,IF(AND($C460=16,Datenblatt!M460&lt;Datenblatt!$S$6),0,IF(AND($C460=12,Datenblatt!M460&lt;Datenblatt!$S$7),0,IF(AND($C460=11,Datenblatt!M460&lt;Datenblatt!$S$8),0,IF(AND($C460=13,Datenblatt!M460&gt;Datenblatt!$R$3),100,IF(AND($C460=14,Datenblatt!M460&gt;Datenblatt!$R$4),100,IF(AND($C460=15,Datenblatt!M460&gt;Datenblatt!$R$5),100,IF(AND($C460=16,Datenblatt!M460&gt;Datenblatt!$R$6),100,IF(AND($C460=12,Datenblatt!M460&gt;Datenblatt!$R$7),100,IF(AND($C460=11,Datenblatt!M460&gt;Datenblatt!$R$8),100,IF(Übersicht!$C460=13,Datenblatt!$B$35*Datenblatt!M460^3+Datenblatt!$C$35*Datenblatt!M460^2+Datenblatt!$D$35*Datenblatt!M460+Datenblatt!$E$35,IF(Übersicht!$C460=14,Datenblatt!$B$36*Datenblatt!M460^3+Datenblatt!$C$36*Datenblatt!M460^2+Datenblatt!$D$36*Datenblatt!M460+Datenblatt!$E$36,IF(Übersicht!$C460=15,Datenblatt!$B$37*Datenblatt!M460^3+Datenblatt!$C$37*Datenblatt!M460^2+Datenblatt!$D$37*Datenblatt!M460+Datenblatt!$E$37,IF(Übersicht!$C460=16,Datenblatt!$B$38*Datenblatt!M460^3+Datenblatt!$C$38*Datenblatt!M460^2+Datenblatt!$D$38*Datenblatt!M460+Datenblatt!$E$38,IF(Übersicht!$C460=12,Datenblatt!$B$39*Datenblatt!M460^3+Datenblatt!$C$39*Datenblatt!M460^2+Datenblatt!$D$39*Datenblatt!M460+Datenblatt!$E$39,IF(Übersicht!$C460=11,Datenblatt!$B$40*Datenblatt!M460^3+Datenblatt!$C$40*Datenblatt!M460^2+Datenblatt!$D$40*Datenblatt!M460+Datenblatt!$E$40,0))))))))))))))))))</f>
        <v>#DIV/0!</v>
      </c>
      <c r="L460" s="3"/>
      <c r="M460" t="e">
        <f>IF(AND(Übersicht!$C460=13,Datenblatt!O460&lt;Datenblatt!$Y$3),0,IF(AND(Übersicht!$C460=14,Datenblatt!O460&lt;Datenblatt!$Y$4),0,IF(AND(Übersicht!$C460=15,Datenblatt!O460&lt;Datenblatt!$Y$5),0,IF(AND(Übersicht!$C460=16,Datenblatt!O460&lt;Datenblatt!$Y$6),0,IF(AND(Übersicht!$C460=12,Datenblatt!O460&lt;Datenblatt!$Y$7),0,IF(AND(Übersicht!$C460=11,Datenblatt!O460&lt;Datenblatt!$Y$8),0,IF(AND($C460=13,Datenblatt!O460&gt;Datenblatt!$X$3),100,IF(AND($C460=14,Datenblatt!O460&gt;Datenblatt!$X$4),100,IF(AND($C460=15,Datenblatt!O460&gt;Datenblatt!$X$5),100,IF(AND($C460=16,Datenblatt!O460&gt;Datenblatt!$X$6),100,IF(AND($C460=12,Datenblatt!O460&gt;Datenblatt!$X$7),100,IF(AND($C460=11,Datenblatt!O460&gt;Datenblatt!$X$8),100,IF(Übersicht!$C460=13,Datenblatt!$B$11*Datenblatt!O460^3+Datenblatt!$C$11*Datenblatt!O460^2+Datenblatt!$D$11*Datenblatt!O460+Datenblatt!$E$11,IF(Übersicht!$C460=14,Datenblatt!$B$12*Datenblatt!O460^3+Datenblatt!$C$12*Datenblatt!O460^2+Datenblatt!$D$12*Datenblatt!O460+Datenblatt!$E$12,IF(Übersicht!$C460=15,Datenblatt!$B$13*Datenblatt!O460^3+Datenblatt!$C$13*Datenblatt!O460^2+Datenblatt!$D$13*Datenblatt!O460+Datenblatt!$E$13,IF(Übersicht!$C460=16,Datenblatt!$B$14*Datenblatt!O460^3+Datenblatt!$C$14*Datenblatt!O460^2+Datenblatt!$D$14*Datenblatt!O460+Datenblatt!$E$14,IF(Übersicht!$C460=12,Datenblatt!$B$15*Datenblatt!O460^3+Datenblatt!$C$15*Datenblatt!O460^2+Datenblatt!$D$15*Datenblatt!O460+Datenblatt!$E$15,IF(Übersicht!$C460=11,Datenblatt!$B$16*Datenblatt!O460^3+Datenblatt!$C$16*Datenblatt!O460^2+Datenblatt!$D$16*Datenblatt!O460+Datenblatt!$E$16,0))))))))))))))))))</f>
        <v>#DIV/0!</v>
      </c>
      <c r="N460">
        <f>IF(AND($C460=13,H460&lt;Datenblatt!$AA$3),0,IF(AND($C460=14,H460&lt;Datenblatt!$AA$4),0,IF(AND($C460=15,H460&lt;Datenblatt!$AA$5),0,IF(AND($C460=16,H460&lt;Datenblatt!$AA$6),0,IF(AND($C460=12,H460&lt;Datenblatt!$AA$7),0,IF(AND($C460=11,H460&lt;Datenblatt!$AA$8),0,IF(AND($C460=13,H460&gt;Datenblatt!$Z$3),100,IF(AND($C460=14,H460&gt;Datenblatt!$Z$4),100,IF(AND($C460=15,H460&gt;Datenblatt!$Z$5),100,IF(AND($C460=16,H460&gt;Datenblatt!$Z$6),100,IF(AND($C460=12,H460&gt;Datenblatt!$Z$7),100,IF(AND($C460=11,H460&gt;Datenblatt!$Z$8),100,IF($C460=13,(Datenblatt!$B$19*Übersicht!H460^3)+(Datenblatt!$C$19*Übersicht!H460^2)+(Datenblatt!$D$19*Übersicht!H460)+Datenblatt!$E$19,IF($C460=14,(Datenblatt!$B$20*Übersicht!H460^3)+(Datenblatt!$C$20*Übersicht!H460^2)+(Datenblatt!$D$20*Übersicht!H460)+Datenblatt!$E$20,IF($C460=15,(Datenblatt!$B$21*Übersicht!H460^3)+(Datenblatt!$C$21*Übersicht!H460^2)+(Datenblatt!$D$21*Übersicht!H460)+Datenblatt!$E$21,IF($C460=16,(Datenblatt!$B$22*Übersicht!H460^3)+(Datenblatt!$C$22*Übersicht!H460^2)+(Datenblatt!$D$22*Übersicht!H460)+Datenblatt!$E$22,IF($C460=12,(Datenblatt!$B$23*Übersicht!H460^3)+(Datenblatt!$C$23*Übersicht!H460^2)+(Datenblatt!$D$23*Übersicht!H460)+Datenblatt!$E$23,IF($C460=11,(Datenblatt!$B$24*Übersicht!H460^3)+(Datenblatt!$C$24*Übersicht!H460^2)+(Datenblatt!$D$24*Übersicht!H460)+Datenblatt!$E$24,0))))))))))))))))))</f>
        <v>0</v>
      </c>
      <c r="O460">
        <f>IF(AND(I460="",C460=11),Datenblatt!$I$26,IF(AND(I460="",C460=12),Datenblatt!$I$26,IF(AND(I460="",C460=16),Datenblatt!$I$27,IF(AND(I460="",C460=15),Datenblatt!$I$26,IF(AND(I460="",C460=14),Datenblatt!$I$26,IF(AND(I460="",C460=13),Datenblatt!$I$26,IF(AND($C460=13,I460&gt;Datenblatt!$AC$3),0,IF(AND($C460=14,I460&gt;Datenblatt!$AC$4),0,IF(AND($C460=15,I460&gt;Datenblatt!$AC$5),0,IF(AND($C460=16,I460&gt;Datenblatt!$AC$6),0,IF(AND($C460=12,I460&gt;Datenblatt!$AC$7),0,IF(AND($C460=11,I460&gt;Datenblatt!$AC$8),0,IF(AND($C460=13,I460&lt;Datenblatt!$AB$3),100,IF(AND($C460=14,I460&lt;Datenblatt!$AB$4),100,IF(AND($C460=15,I460&lt;Datenblatt!$AB$5),100,IF(AND($C460=16,I460&lt;Datenblatt!$AB$6),100,IF(AND($C460=12,I460&lt;Datenblatt!$AB$7),100,IF(AND($C460=11,I460&lt;Datenblatt!$AB$8),100,IF($C460=13,(Datenblatt!$B$27*Übersicht!I460^3)+(Datenblatt!$C$27*Übersicht!I460^2)+(Datenblatt!$D$27*Übersicht!I460)+Datenblatt!$E$27,IF($C460=14,(Datenblatt!$B$28*Übersicht!I460^3)+(Datenblatt!$C$28*Übersicht!I460^2)+(Datenblatt!$D$28*Übersicht!I460)+Datenblatt!$E$28,IF($C460=15,(Datenblatt!$B$29*Übersicht!I460^3)+(Datenblatt!$C$29*Übersicht!I460^2)+(Datenblatt!$D$29*Übersicht!I460)+Datenblatt!$E$29,IF($C460=16,(Datenblatt!$B$30*Übersicht!I460^3)+(Datenblatt!$C$30*Übersicht!I460^2)+(Datenblatt!$D$30*Übersicht!I460)+Datenblatt!$E$30,IF($C460=12,(Datenblatt!$B$31*Übersicht!I460^3)+(Datenblatt!$C$31*Übersicht!I460^2)+(Datenblatt!$D$31*Übersicht!I460)+Datenblatt!$E$31,IF($C460=11,(Datenblatt!$B$32*Übersicht!I460^3)+(Datenblatt!$C$32*Übersicht!I460^2)+(Datenblatt!$D$32*Übersicht!I460)+Datenblatt!$E$32,0))))))))))))))))))))))))</f>
        <v>0</v>
      </c>
      <c r="P460">
        <f>IF(AND(I460="",C460=11),Datenblatt!$I$29,IF(AND(I460="",C460=12),Datenblatt!$I$29,IF(AND(I460="",C460=16),Datenblatt!$I$29,IF(AND(I460="",C460=15),Datenblatt!$I$29,IF(AND(I460="",C460=14),Datenblatt!$I$29,IF(AND(I460="",C460=13),Datenblatt!$I$29,IF(AND($C460=13,I460&gt;Datenblatt!$AC$3),0,IF(AND($C460=14,I460&gt;Datenblatt!$AC$4),0,IF(AND($C460=15,I460&gt;Datenblatt!$AC$5),0,IF(AND($C460=16,I460&gt;Datenblatt!$AC$6),0,IF(AND($C460=12,I460&gt;Datenblatt!$AC$7),0,IF(AND($C460=11,I460&gt;Datenblatt!$AC$8),0,IF(AND($C460=13,I460&lt;Datenblatt!$AB$3),100,IF(AND($C460=14,I460&lt;Datenblatt!$AB$4),100,IF(AND($C460=15,I460&lt;Datenblatt!$AB$5),100,IF(AND($C460=16,I460&lt;Datenblatt!$AB$6),100,IF(AND($C460=12,I460&lt;Datenblatt!$AB$7),100,IF(AND($C460=11,I460&lt;Datenblatt!$AB$8),100,IF($C460=13,(Datenblatt!$B$27*Übersicht!I460^3)+(Datenblatt!$C$27*Übersicht!I460^2)+(Datenblatt!$D$27*Übersicht!I460)+Datenblatt!$E$27,IF($C460=14,(Datenblatt!$B$28*Übersicht!I460^3)+(Datenblatt!$C$28*Übersicht!I460^2)+(Datenblatt!$D$28*Übersicht!I460)+Datenblatt!$E$28,IF($C460=15,(Datenblatt!$B$29*Übersicht!I460^3)+(Datenblatt!$C$29*Übersicht!I460^2)+(Datenblatt!$D$29*Übersicht!I460)+Datenblatt!$E$29,IF($C460=16,(Datenblatt!$B$30*Übersicht!I460^3)+(Datenblatt!$C$30*Übersicht!I460^2)+(Datenblatt!$D$30*Übersicht!I460)+Datenblatt!$E$30,IF($C460=12,(Datenblatt!$B$31*Übersicht!I460^3)+(Datenblatt!$C$31*Übersicht!I460^2)+(Datenblatt!$D$31*Übersicht!I460)+Datenblatt!$E$31,IF($C460=11,(Datenblatt!$B$32*Übersicht!I460^3)+(Datenblatt!$C$32*Übersicht!I460^2)+(Datenblatt!$D$32*Übersicht!I460)+Datenblatt!$E$32,0))))))))))))))))))))))))</f>
        <v>0</v>
      </c>
      <c r="Q460" s="2" t="e">
        <f t="shared" si="28"/>
        <v>#DIV/0!</v>
      </c>
      <c r="R460" s="2" t="e">
        <f t="shared" si="29"/>
        <v>#DIV/0!</v>
      </c>
      <c r="T460" s="2"/>
      <c r="U460" s="2">
        <f>Datenblatt!$I$10</f>
        <v>63</v>
      </c>
      <c r="V460" s="2">
        <f>Datenblatt!$I$18</f>
        <v>62</v>
      </c>
      <c r="W460" s="2">
        <f>Datenblatt!$I$26</f>
        <v>56</v>
      </c>
      <c r="X460" s="2">
        <f>Datenblatt!$I$34</f>
        <v>58</v>
      </c>
      <c r="Y460" s="7" t="e">
        <f t="shared" si="30"/>
        <v>#DIV/0!</v>
      </c>
      <c r="AA460" s="2">
        <f>Datenblatt!$I$5</f>
        <v>73</v>
      </c>
      <c r="AB460">
        <f>Datenblatt!$I$13</f>
        <v>80</v>
      </c>
      <c r="AC460">
        <f>Datenblatt!$I$21</f>
        <v>80</v>
      </c>
      <c r="AD460">
        <f>Datenblatt!$I$29</f>
        <v>71</v>
      </c>
      <c r="AE460">
        <f>Datenblatt!$I$37</f>
        <v>75</v>
      </c>
      <c r="AF460" s="7" t="e">
        <f t="shared" si="31"/>
        <v>#DIV/0!</v>
      </c>
    </row>
    <row r="461" spans="11:32" ht="18.75" x14ac:dyDescent="0.3">
      <c r="K461" s="3" t="e">
        <f>IF(AND($C461=13,Datenblatt!M461&lt;Datenblatt!$S$3),0,IF(AND($C461=14,Datenblatt!M461&lt;Datenblatt!$S$4),0,IF(AND($C461=15,Datenblatt!M461&lt;Datenblatt!$S$5),0,IF(AND($C461=16,Datenblatt!M461&lt;Datenblatt!$S$6),0,IF(AND($C461=12,Datenblatt!M461&lt;Datenblatt!$S$7),0,IF(AND($C461=11,Datenblatt!M461&lt;Datenblatt!$S$8),0,IF(AND($C461=13,Datenblatt!M461&gt;Datenblatt!$R$3),100,IF(AND($C461=14,Datenblatt!M461&gt;Datenblatt!$R$4),100,IF(AND($C461=15,Datenblatt!M461&gt;Datenblatt!$R$5),100,IF(AND($C461=16,Datenblatt!M461&gt;Datenblatt!$R$6),100,IF(AND($C461=12,Datenblatt!M461&gt;Datenblatt!$R$7),100,IF(AND($C461=11,Datenblatt!M461&gt;Datenblatt!$R$8),100,IF(Übersicht!$C461=13,Datenblatt!$B$35*Datenblatt!M461^3+Datenblatt!$C$35*Datenblatt!M461^2+Datenblatt!$D$35*Datenblatt!M461+Datenblatt!$E$35,IF(Übersicht!$C461=14,Datenblatt!$B$36*Datenblatt!M461^3+Datenblatt!$C$36*Datenblatt!M461^2+Datenblatt!$D$36*Datenblatt!M461+Datenblatt!$E$36,IF(Übersicht!$C461=15,Datenblatt!$B$37*Datenblatt!M461^3+Datenblatt!$C$37*Datenblatt!M461^2+Datenblatt!$D$37*Datenblatt!M461+Datenblatt!$E$37,IF(Übersicht!$C461=16,Datenblatt!$B$38*Datenblatt!M461^3+Datenblatt!$C$38*Datenblatt!M461^2+Datenblatt!$D$38*Datenblatt!M461+Datenblatt!$E$38,IF(Übersicht!$C461=12,Datenblatt!$B$39*Datenblatt!M461^3+Datenblatt!$C$39*Datenblatt!M461^2+Datenblatt!$D$39*Datenblatt!M461+Datenblatt!$E$39,IF(Übersicht!$C461=11,Datenblatt!$B$40*Datenblatt!M461^3+Datenblatt!$C$40*Datenblatt!M461^2+Datenblatt!$D$40*Datenblatt!M461+Datenblatt!$E$40,0))))))))))))))))))</f>
        <v>#DIV/0!</v>
      </c>
      <c r="L461" s="3"/>
      <c r="M461" t="e">
        <f>IF(AND(Übersicht!$C461=13,Datenblatt!O461&lt;Datenblatt!$Y$3),0,IF(AND(Übersicht!$C461=14,Datenblatt!O461&lt;Datenblatt!$Y$4),0,IF(AND(Übersicht!$C461=15,Datenblatt!O461&lt;Datenblatt!$Y$5),0,IF(AND(Übersicht!$C461=16,Datenblatt!O461&lt;Datenblatt!$Y$6),0,IF(AND(Übersicht!$C461=12,Datenblatt!O461&lt;Datenblatt!$Y$7),0,IF(AND(Übersicht!$C461=11,Datenblatt!O461&lt;Datenblatt!$Y$8),0,IF(AND($C461=13,Datenblatt!O461&gt;Datenblatt!$X$3),100,IF(AND($C461=14,Datenblatt!O461&gt;Datenblatt!$X$4),100,IF(AND($C461=15,Datenblatt!O461&gt;Datenblatt!$X$5),100,IF(AND($C461=16,Datenblatt!O461&gt;Datenblatt!$X$6),100,IF(AND($C461=12,Datenblatt!O461&gt;Datenblatt!$X$7),100,IF(AND($C461=11,Datenblatt!O461&gt;Datenblatt!$X$8),100,IF(Übersicht!$C461=13,Datenblatt!$B$11*Datenblatt!O461^3+Datenblatt!$C$11*Datenblatt!O461^2+Datenblatt!$D$11*Datenblatt!O461+Datenblatt!$E$11,IF(Übersicht!$C461=14,Datenblatt!$B$12*Datenblatt!O461^3+Datenblatt!$C$12*Datenblatt!O461^2+Datenblatt!$D$12*Datenblatt!O461+Datenblatt!$E$12,IF(Übersicht!$C461=15,Datenblatt!$B$13*Datenblatt!O461^3+Datenblatt!$C$13*Datenblatt!O461^2+Datenblatt!$D$13*Datenblatt!O461+Datenblatt!$E$13,IF(Übersicht!$C461=16,Datenblatt!$B$14*Datenblatt!O461^3+Datenblatt!$C$14*Datenblatt!O461^2+Datenblatt!$D$14*Datenblatt!O461+Datenblatt!$E$14,IF(Übersicht!$C461=12,Datenblatt!$B$15*Datenblatt!O461^3+Datenblatt!$C$15*Datenblatt!O461^2+Datenblatt!$D$15*Datenblatt!O461+Datenblatt!$E$15,IF(Übersicht!$C461=11,Datenblatt!$B$16*Datenblatt!O461^3+Datenblatt!$C$16*Datenblatt!O461^2+Datenblatt!$D$16*Datenblatt!O461+Datenblatt!$E$16,0))))))))))))))))))</f>
        <v>#DIV/0!</v>
      </c>
      <c r="N461">
        <f>IF(AND($C461=13,H461&lt;Datenblatt!$AA$3),0,IF(AND($C461=14,H461&lt;Datenblatt!$AA$4),0,IF(AND($C461=15,H461&lt;Datenblatt!$AA$5),0,IF(AND($C461=16,H461&lt;Datenblatt!$AA$6),0,IF(AND($C461=12,H461&lt;Datenblatt!$AA$7),0,IF(AND($C461=11,H461&lt;Datenblatt!$AA$8),0,IF(AND($C461=13,H461&gt;Datenblatt!$Z$3),100,IF(AND($C461=14,H461&gt;Datenblatt!$Z$4),100,IF(AND($C461=15,H461&gt;Datenblatt!$Z$5),100,IF(AND($C461=16,H461&gt;Datenblatt!$Z$6),100,IF(AND($C461=12,H461&gt;Datenblatt!$Z$7),100,IF(AND($C461=11,H461&gt;Datenblatt!$Z$8),100,IF($C461=13,(Datenblatt!$B$19*Übersicht!H461^3)+(Datenblatt!$C$19*Übersicht!H461^2)+(Datenblatt!$D$19*Übersicht!H461)+Datenblatt!$E$19,IF($C461=14,(Datenblatt!$B$20*Übersicht!H461^3)+(Datenblatt!$C$20*Übersicht!H461^2)+(Datenblatt!$D$20*Übersicht!H461)+Datenblatt!$E$20,IF($C461=15,(Datenblatt!$B$21*Übersicht!H461^3)+(Datenblatt!$C$21*Übersicht!H461^2)+(Datenblatt!$D$21*Übersicht!H461)+Datenblatt!$E$21,IF($C461=16,(Datenblatt!$B$22*Übersicht!H461^3)+(Datenblatt!$C$22*Übersicht!H461^2)+(Datenblatt!$D$22*Übersicht!H461)+Datenblatt!$E$22,IF($C461=12,(Datenblatt!$B$23*Übersicht!H461^3)+(Datenblatt!$C$23*Übersicht!H461^2)+(Datenblatt!$D$23*Übersicht!H461)+Datenblatt!$E$23,IF($C461=11,(Datenblatt!$B$24*Übersicht!H461^3)+(Datenblatt!$C$24*Übersicht!H461^2)+(Datenblatt!$D$24*Übersicht!H461)+Datenblatt!$E$24,0))))))))))))))))))</f>
        <v>0</v>
      </c>
      <c r="O461">
        <f>IF(AND(I461="",C461=11),Datenblatt!$I$26,IF(AND(I461="",C461=12),Datenblatt!$I$26,IF(AND(I461="",C461=16),Datenblatt!$I$27,IF(AND(I461="",C461=15),Datenblatt!$I$26,IF(AND(I461="",C461=14),Datenblatt!$I$26,IF(AND(I461="",C461=13),Datenblatt!$I$26,IF(AND($C461=13,I461&gt;Datenblatt!$AC$3),0,IF(AND($C461=14,I461&gt;Datenblatt!$AC$4),0,IF(AND($C461=15,I461&gt;Datenblatt!$AC$5),0,IF(AND($C461=16,I461&gt;Datenblatt!$AC$6),0,IF(AND($C461=12,I461&gt;Datenblatt!$AC$7),0,IF(AND($C461=11,I461&gt;Datenblatt!$AC$8),0,IF(AND($C461=13,I461&lt;Datenblatt!$AB$3),100,IF(AND($C461=14,I461&lt;Datenblatt!$AB$4),100,IF(AND($C461=15,I461&lt;Datenblatt!$AB$5),100,IF(AND($C461=16,I461&lt;Datenblatt!$AB$6),100,IF(AND($C461=12,I461&lt;Datenblatt!$AB$7),100,IF(AND($C461=11,I461&lt;Datenblatt!$AB$8),100,IF($C461=13,(Datenblatt!$B$27*Übersicht!I461^3)+(Datenblatt!$C$27*Übersicht!I461^2)+(Datenblatt!$D$27*Übersicht!I461)+Datenblatt!$E$27,IF($C461=14,(Datenblatt!$B$28*Übersicht!I461^3)+(Datenblatt!$C$28*Übersicht!I461^2)+(Datenblatt!$D$28*Übersicht!I461)+Datenblatt!$E$28,IF($C461=15,(Datenblatt!$B$29*Übersicht!I461^3)+(Datenblatt!$C$29*Übersicht!I461^2)+(Datenblatt!$D$29*Übersicht!I461)+Datenblatt!$E$29,IF($C461=16,(Datenblatt!$B$30*Übersicht!I461^3)+(Datenblatt!$C$30*Übersicht!I461^2)+(Datenblatt!$D$30*Übersicht!I461)+Datenblatt!$E$30,IF($C461=12,(Datenblatt!$B$31*Übersicht!I461^3)+(Datenblatt!$C$31*Übersicht!I461^2)+(Datenblatt!$D$31*Übersicht!I461)+Datenblatt!$E$31,IF($C461=11,(Datenblatt!$B$32*Übersicht!I461^3)+(Datenblatt!$C$32*Übersicht!I461^2)+(Datenblatt!$D$32*Übersicht!I461)+Datenblatt!$E$32,0))))))))))))))))))))))))</f>
        <v>0</v>
      </c>
      <c r="P461">
        <f>IF(AND(I461="",C461=11),Datenblatt!$I$29,IF(AND(I461="",C461=12),Datenblatt!$I$29,IF(AND(I461="",C461=16),Datenblatt!$I$29,IF(AND(I461="",C461=15),Datenblatt!$I$29,IF(AND(I461="",C461=14),Datenblatt!$I$29,IF(AND(I461="",C461=13),Datenblatt!$I$29,IF(AND($C461=13,I461&gt;Datenblatt!$AC$3),0,IF(AND($C461=14,I461&gt;Datenblatt!$AC$4),0,IF(AND($C461=15,I461&gt;Datenblatt!$AC$5),0,IF(AND($C461=16,I461&gt;Datenblatt!$AC$6),0,IF(AND($C461=12,I461&gt;Datenblatt!$AC$7),0,IF(AND($C461=11,I461&gt;Datenblatt!$AC$8),0,IF(AND($C461=13,I461&lt;Datenblatt!$AB$3),100,IF(AND($C461=14,I461&lt;Datenblatt!$AB$4),100,IF(AND($C461=15,I461&lt;Datenblatt!$AB$5),100,IF(AND($C461=16,I461&lt;Datenblatt!$AB$6),100,IF(AND($C461=12,I461&lt;Datenblatt!$AB$7),100,IF(AND($C461=11,I461&lt;Datenblatt!$AB$8),100,IF($C461=13,(Datenblatt!$B$27*Übersicht!I461^3)+(Datenblatt!$C$27*Übersicht!I461^2)+(Datenblatt!$D$27*Übersicht!I461)+Datenblatt!$E$27,IF($C461=14,(Datenblatt!$B$28*Übersicht!I461^3)+(Datenblatt!$C$28*Übersicht!I461^2)+(Datenblatt!$D$28*Übersicht!I461)+Datenblatt!$E$28,IF($C461=15,(Datenblatt!$B$29*Übersicht!I461^3)+(Datenblatt!$C$29*Übersicht!I461^2)+(Datenblatt!$D$29*Übersicht!I461)+Datenblatt!$E$29,IF($C461=16,(Datenblatt!$B$30*Übersicht!I461^3)+(Datenblatt!$C$30*Übersicht!I461^2)+(Datenblatt!$D$30*Übersicht!I461)+Datenblatt!$E$30,IF($C461=12,(Datenblatt!$B$31*Übersicht!I461^3)+(Datenblatt!$C$31*Übersicht!I461^2)+(Datenblatt!$D$31*Übersicht!I461)+Datenblatt!$E$31,IF($C461=11,(Datenblatt!$B$32*Übersicht!I461^3)+(Datenblatt!$C$32*Übersicht!I461^2)+(Datenblatt!$D$32*Übersicht!I461)+Datenblatt!$E$32,0))))))))))))))))))))))))</f>
        <v>0</v>
      </c>
      <c r="Q461" s="2" t="e">
        <f t="shared" si="28"/>
        <v>#DIV/0!</v>
      </c>
      <c r="R461" s="2" t="e">
        <f t="shared" si="29"/>
        <v>#DIV/0!</v>
      </c>
      <c r="T461" s="2"/>
      <c r="U461" s="2">
        <f>Datenblatt!$I$10</f>
        <v>63</v>
      </c>
      <c r="V461" s="2">
        <f>Datenblatt!$I$18</f>
        <v>62</v>
      </c>
      <c r="W461" s="2">
        <f>Datenblatt!$I$26</f>
        <v>56</v>
      </c>
      <c r="X461" s="2">
        <f>Datenblatt!$I$34</f>
        <v>58</v>
      </c>
      <c r="Y461" s="7" t="e">
        <f t="shared" si="30"/>
        <v>#DIV/0!</v>
      </c>
      <c r="AA461" s="2">
        <f>Datenblatt!$I$5</f>
        <v>73</v>
      </c>
      <c r="AB461">
        <f>Datenblatt!$I$13</f>
        <v>80</v>
      </c>
      <c r="AC461">
        <f>Datenblatt!$I$21</f>
        <v>80</v>
      </c>
      <c r="AD461">
        <f>Datenblatt!$I$29</f>
        <v>71</v>
      </c>
      <c r="AE461">
        <f>Datenblatt!$I$37</f>
        <v>75</v>
      </c>
      <c r="AF461" s="7" t="e">
        <f t="shared" si="31"/>
        <v>#DIV/0!</v>
      </c>
    </row>
    <row r="462" spans="11:32" ht="18.75" x14ac:dyDescent="0.3">
      <c r="K462" s="3" t="e">
        <f>IF(AND($C462=13,Datenblatt!M462&lt;Datenblatt!$S$3),0,IF(AND($C462=14,Datenblatt!M462&lt;Datenblatt!$S$4),0,IF(AND($C462=15,Datenblatt!M462&lt;Datenblatt!$S$5),0,IF(AND($C462=16,Datenblatt!M462&lt;Datenblatt!$S$6),0,IF(AND($C462=12,Datenblatt!M462&lt;Datenblatt!$S$7),0,IF(AND($C462=11,Datenblatt!M462&lt;Datenblatt!$S$8),0,IF(AND($C462=13,Datenblatt!M462&gt;Datenblatt!$R$3),100,IF(AND($C462=14,Datenblatt!M462&gt;Datenblatt!$R$4),100,IF(AND($C462=15,Datenblatt!M462&gt;Datenblatt!$R$5),100,IF(AND($C462=16,Datenblatt!M462&gt;Datenblatt!$R$6),100,IF(AND($C462=12,Datenblatt!M462&gt;Datenblatt!$R$7),100,IF(AND($C462=11,Datenblatt!M462&gt;Datenblatt!$R$8),100,IF(Übersicht!$C462=13,Datenblatt!$B$35*Datenblatt!M462^3+Datenblatt!$C$35*Datenblatt!M462^2+Datenblatt!$D$35*Datenblatt!M462+Datenblatt!$E$35,IF(Übersicht!$C462=14,Datenblatt!$B$36*Datenblatt!M462^3+Datenblatt!$C$36*Datenblatt!M462^2+Datenblatt!$D$36*Datenblatt!M462+Datenblatt!$E$36,IF(Übersicht!$C462=15,Datenblatt!$B$37*Datenblatt!M462^3+Datenblatt!$C$37*Datenblatt!M462^2+Datenblatt!$D$37*Datenblatt!M462+Datenblatt!$E$37,IF(Übersicht!$C462=16,Datenblatt!$B$38*Datenblatt!M462^3+Datenblatt!$C$38*Datenblatt!M462^2+Datenblatt!$D$38*Datenblatt!M462+Datenblatt!$E$38,IF(Übersicht!$C462=12,Datenblatt!$B$39*Datenblatt!M462^3+Datenblatt!$C$39*Datenblatt!M462^2+Datenblatt!$D$39*Datenblatt!M462+Datenblatt!$E$39,IF(Übersicht!$C462=11,Datenblatt!$B$40*Datenblatt!M462^3+Datenblatt!$C$40*Datenblatt!M462^2+Datenblatt!$D$40*Datenblatt!M462+Datenblatt!$E$40,0))))))))))))))))))</f>
        <v>#DIV/0!</v>
      </c>
      <c r="L462" s="3"/>
      <c r="M462" t="e">
        <f>IF(AND(Übersicht!$C462=13,Datenblatt!O462&lt;Datenblatt!$Y$3),0,IF(AND(Übersicht!$C462=14,Datenblatt!O462&lt;Datenblatt!$Y$4),0,IF(AND(Übersicht!$C462=15,Datenblatt!O462&lt;Datenblatt!$Y$5),0,IF(AND(Übersicht!$C462=16,Datenblatt!O462&lt;Datenblatt!$Y$6),0,IF(AND(Übersicht!$C462=12,Datenblatt!O462&lt;Datenblatt!$Y$7),0,IF(AND(Übersicht!$C462=11,Datenblatt!O462&lt;Datenblatt!$Y$8),0,IF(AND($C462=13,Datenblatt!O462&gt;Datenblatt!$X$3),100,IF(AND($C462=14,Datenblatt!O462&gt;Datenblatt!$X$4),100,IF(AND($C462=15,Datenblatt!O462&gt;Datenblatt!$X$5),100,IF(AND($C462=16,Datenblatt!O462&gt;Datenblatt!$X$6),100,IF(AND($C462=12,Datenblatt!O462&gt;Datenblatt!$X$7),100,IF(AND($C462=11,Datenblatt!O462&gt;Datenblatt!$X$8),100,IF(Übersicht!$C462=13,Datenblatt!$B$11*Datenblatt!O462^3+Datenblatt!$C$11*Datenblatt!O462^2+Datenblatt!$D$11*Datenblatt!O462+Datenblatt!$E$11,IF(Übersicht!$C462=14,Datenblatt!$B$12*Datenblatt!O462^3+Datenblatt!$C$12*Datenblatt!O462^2+Datenblatt!$D$12*Datenblatt!O462+Datenblatt!$E$12,IF(Übersicht!$C462=15,Datenblatt!$B$13*Datenblatt!O462^3+Datenblatt!$C$13*Datenblatt!O462^2+Datenblatt!$D$13*Datenblatt!O462+Datenblatt!$E$13,IF(Übersicht!$C462=16,Datenblatt!$B$14*Datenblatt!O462^3+Datenblatt!$C$14*Datenblatt!O462^2+Datenblatt!$D$14*Datenblatt!O462+Datenblatt!$E$14,IF(Übersicht!$C462=12,Datenblatt!$B$15*Datenblatt!O462^3+Datenblatt!$C$15*Datenblatt!O462^2+Datenblatt!$D$15*Datenblatt!O462+Datenblatt!$E$15,IF(Übersicht!$C462=11,Datenblatt!$B$16*Datenblatt!O462^3+Datenblatt!$C$16*Datenblatt!O462^2+Datenblatt!$D$16*Datenblatt!O462+Datenblatt!$E$16,0))))))))))))))))))</f>
        <v>#DIV/0!</v>
      </c>
      <c r="N462">
        <f>IF(AND($C462=13,H462&lt;Datenblatt!$AA$3),0,IF(AND($C462=14,H462&lt;Datenblatt!$AA$4),0,IF(AND($C462=15,H462&lt;Datenblatt!$AA$5),0,IF(AND($C462=16,H462&lt;Datenblatt!$AA$6),0,IF(AND($C462=12,H462&lt;Datenblatt!$AA$7),0,IF(AND($C462=11,H462&lt;Datenblatt!$AA$8),0,IF(AND($C462=13,H462&gt;Datenblatt!$Z$3),100,IF(AND($C462=14,H462&gt;Datenblatt!$Z$4),100,IF(AND($C462=15,H462&gt;Datenblatt!$Z$5),100,IF(AND($C462=16,H462&gt;Datenblatt!$Z$6),100,IF(AND($C462=12,H462&gt;Datenblatt!$Z$7),100,IF(AND($C462=11,H462&gt;Datenblatt!$Z$8),100,IF($C462=13,(Datenblatt!$B$19*Übersicht!H462^3)+(Datenblatt!$C$19*Übersicht!H462^2)+(Datenblatt!$D$19*Übersicht!H462)+Datenblatt!$E$19,IF($C462=14,(Datenblatt!$B$20*Übersicht!H462^3)+(Datenblatt!$C$20*Übersicht!H462^2)+(Datenblatt!$D$20*Übersicht!H462)+Datenblatt!$E$20,IF($C462=15,(Datenblatt!$B$21*Übersicht!H462^3)+(Datenblatt!$C$21*Übersicht!H462^2)+(Datenblatt!$D$21*Übersicht!H462)+Datenblatt!$E$21,IF($C462=16,(Datenblatt!$B$22*Übersicht!H462^3)+(Datenblatt!$C$22*Übersicht!H462^2)+(Datenblatt!$D$22*Übersicht!H462)+Datenblatt!$E$22,IF($C462=12,(Datenblatt!$B$23*Übersicht!H462^3)+(Datenblatt!$C$23*Übersicht!H462^2)+(Datenblatt!$D$23*Übersicht!H462)+Datenblatt!$E$23,IF($C462=11,(Datenblatt!$B$24*Übersicht!H462^3)+(Datenblatt!$C$24*Übersicht!H462^2)+(Datenblatt!$D$24*Übersicht!H462)+Datenblatt!$E$24,0))))))))))))))))))</f>
        <v>0</v>
      </c>
      <c r="O462">
        <f>IF(AND(I462="",C462=11),Datenblatt!$I$26,IF(AND(I462="",C462=12),Datenblatt!$I$26,IF(AND(I462="",C462=16),Datenblatt!$I$27,IF(AND(I462="",C462=15),Datenblatt!$I$26,IF(AND(I462="",C462=14),Datenblatt!$I$26,IF(AND(I462="",C462=13),Datenblatt!$I$26,IF(AND($C462=13,I462&gt;Datenblatt!$AC$3),0,IF(AND($C462=14,I462&gt;Datenblatt!$AC$4),0,IF(AND($C462=15,I462&gt;Datenblatt!$AC$5),0,IF(AND($C462=16,I462&gt;Datenblatt!$AC$6),0,IF(AND($C462=12,I462&gt;Datenblatt!$AC$7),0,IF(AND($C462=11,I462&gt;Datenblatt!$AC$8),0,IF(AND($C462=13,I462&lt;Datenblatt!$AB$3),100,IF(AND($C462=14,I462&lt;Datenblatt!$AB$4),100,IF(AND($C462=15,I462&lt;Datenblatt!$AB$5),100,IF(AND($C462=16,I462&lt;Datenblatt!$AB$6),100,IF(AND($C462=12,I462&lt;Datenblatt!$AB$7),100,IF(AND($C462=11,I462&lt;Datenblatt!$AB$8),100,IF($C462=13,(Datenblatt!$B$27*Übersicht!I462^3)+(Datenblatt!$C$27*Übersicht!I462^2)+(Datenblatt!$D$27*Übersicht!I462)+Datenblatt!$E$27,IF($C462=14,(Datenblatt!$B$28*Übersicht!I462^3)+(Datenblatt!$C$28*Übersicht!I462^2)+(Datenblatt!$D$28*Übersicht!I462)+Datenblatt!$E$28,IF($C462=15,(Datenblatt!$B$29*Übersicht!I462^3)+(Datenblatt!$C$29*Übersicht!I462^2)+(Datenblatt!$D$29*Übersicht!I462)+Datenblatt!$E$29,IF($C462=16,(Datenblatt!$B$30*Übersicht!I462^3)+(Datenblatt!$C$30*Übersicht!I462^2)+(Datenblatt!$D$30*Übersicht!I462)+Datenblatt!$E$30,IF($C462=12,(Datenblatt!$B$31*Übersicht!I462^3)+(Datenblatt!$C$31*Übersicht!I462^2)+(Datenblatt!$D$31*Übersicht!I462)+Datenblatt!$E$31,IF($C462=11,(Datenblatt!$B$32*Übersicht!I462^3)+(Datenblatt!$C$32*Übersicht!I462^2)+(Datenblatt!$D$32*Übersicht!I462)+Datenblatt!$E$32,0))))))))))))))))))))))))</f>
        <v>0</v>
      </c>
      <c r="P462">
        <f>IF(AND(I462="",C462=11),Datenblatt!$I$29,IF(AND(I462="",C462=12),Datenblatt!$I$29,IF(AND(I462="",C462=16),Datenblatt!$I$29,IF(AND(I462="",C462=15),Datenblatt!$I$29,IF(AND(I462="",C462=14),Datenblatt!$I$29,IF(AND(I462="",C462=13),Datenblatt!$I$29,IF(AND($C462=13,I462&gt;Datenblatt!$AC$3),0,IF(AND($C462=14,I462&gt;Datenblatt!$AC$4),0,IF(AND($C462=15,I462&gt;Datenblatt!$AC$5),0,IF(AND($C462=16,I462&gt;Datenblatt!$AC$6),0,IF(AND($C462=12,I462&gt;Datenblatt!$AC$7),0,IF(AND($C462=11,I462&gt;Datenblatt!$AC$8),0,IF(AND($C462=13,I462&lt;Datenblatt!$AB$3),100,IF(AND($C462=14,I462&lt;Datenblatt!$AB$4),100,IF(AND($C462=15,I462&lt;Datenblatt!$AB$5),100,IF(AND($C462=16,I462&lt;Datenblatt!$AB$6),100,IF(AND($C462=12,I462&lt;Datenblatt!$AB$7),100,IF(AND($C462=11,I462&lt;Datenblatt!$AB$8),100,IF($C462=13,(Datenblatt!$B$27*Übersicht!I462^3)+(Datenblatt!$C$27*Übersicht!I462^2)+(Datenblatt!$D$27*Übersicht!I462)+Datenblatt!$E$27,IF($C462=14,(Datenblatt!$B$28*Übersicht!I462^3)+(Datenblatt!$C$28*Übersicht!I462^2)+(Datenblatt!$D$28*Übersicht!I462)+Datenblatt!$E$28,IF($C462=15,(Datenblatt!$B$29*Übersicht!I462^3)+(Datenblatt!$C$29*Übersicht!I462^2)+(Datenblatt!$D$29*Übersicht!I462)+Datenblatt!$E$29,IF($C462=16,(Datenblatt!$B$30*Übersicht!I462^3)+(Datenblatt!$C$30*Übersicht!I462^2)+(Datenblatt!$D$30*Übersicht!I462)+Datenblatt!$E$30,IF($C462=12,(Datenblatt!$B$31*Übersicht!I462^3)+(Datenblatt!$C$31*Übersicht!I462^2)+(Datenblatt!$D$31*Übersicht!I462)+Datenblatt!$E$31,IF($C462=11,(Datenblatt!$B$32*Übersicht!I462^3)+(Datenblatt!$C$32*Übersicht!I462^2)+(Datenblatt!$D$32*Übersicht!I462)+Datenblatt!$E$32,0))))))))))))))))))))))))</f>
        <v>0</v>
      </c>
      <c r="Q462" s="2" t="e">
        <f t="shared" si="28"/>
        <v>#DIV/0!</v>
      </c>
      <c r="R462" s="2" t="e">
        <f t="shared" si="29"/>
        <v>#DIV/0!</v>
      </c>
      <c r="T462" s="2"/>
      <c r="U462" s="2">
        <f>Datenblatt!$I$10</f>
        <v>63</v>
      </c>
      <c r="V462" s="2">
        <f>Datenblatt!$I$18</f>
        <v>62</v>
      </c>
      <c r="W462" s="2">
        <f>Datenblatt!$I$26</f>
        <v>56</v>
      </c>
      <c r="X462" s="2">
        <f>Datenblatt!$I$34</f>
        <v>58</v>
      </c>
      <c r="Y462" s="7" t="e">
        <f t="shared" si="30"/>
        <v>#DIV/0!</v>
      </c>
      <c r="AA462" s="2">
        <f>Datenblatt!$I$5</f>
        <v>73</v>
      </c>
      <c r="AB462">
        <f>Datenblatt!$I$13</f>
        <v>80</v>
      </c>
      <c r="AC462">
        <f>Datenblatt!$I$21</f>
        <v>80</v>
      </c>
      <c r="AD462">
        <f>Datenblatt!$I$29</f>
        <v>71</v>
      </c>
      <c r="AE462">
        <f>Datenblatt!$I$37</f>
        <v>75</v>
      </c>
      <c r="AF462" s="7" t="e">
        <f t="shared" si="31"/>
        <v>#DIV/0!</v>
      </c>
    </row>
    <row r="463" spans="11:32" ht="18.75" x14ac:dyDescent="0.3">
      <c r="K463" s="3" t="e">
        <f>IF(AND($C463=13,Datenblatt!M463&lt;Datenblatt!$S$3),0,IF(AND($C463=14,Datenblatt!M463&lt;Datenblatt!$S$4),0,IF(AND($C463=15,Datenblatt!M463&lt;Datenblatt!$S$5),0,IF(AND($C463=16,Datenblatt!M463&lt;Datenblatt!$S$6),0,IF(AND($C463=12,Datenblatt!M463&lt;Datenblatt!$S$7),0,IF(AND($C463=11,Datenblatt!M463&lt;Datenblatt!$S$8),0,IF(AND($C463=13,Datenblatt!M463&gt;Datenblatt!$R$3),100,IF(AND($C463=14,Datenblatt!M463&gt;Datenblatt!$R$4),100,IF(AND($C463=15,Datenblatt!M463&gt;Datenblatt!$R$5),100,IF(AND($C463=16,Datenblatt!M463&gt;Datenblatt!$R$6),100,IF(AND($C463=12,Datenblatt!M463&gt;Datenblatt!$R$7),100,IF(AND($C463=11,Datenblatt!M463&gt;Datenblatt!$R$8),100,IF(Übersicht!$C463=13,Datenblatt!$B$35*Datenblatt!M463^3+Datenblatt!$C$35*Datenblatt!M463^2+Datenblatt!$D$35*Datenblatt!M463+Datenblatt!$E$35,IF(Übersicht!$C463=14,Datenblatt!$B$36*Datenblatt!M463^3+Datenblatt!$C$36*Datenblatt!M463^2+Datenblatt!$D$36*Datenblatt!M463+Datenblatt!$E$36,IF(Übersicht!$C463=15,Datenblatt!$B$37*Datenblatt!M463^3+Datenblatt!$C$37*Datenblatt!M463^2+Datenblatt!$D$37*Datenblatt!M463+Datenblatt!$E$37,IF(Übersicht!$C463=16,Datenblatt!$B$38*Datenblatt!M463^3+Datenblatt!$C$38*Datenblatt!M463^2+Datenblatt!$D$38*Datenblatt!M463+Datenblatt!$E$38,IF(Übersicht!$C463=12,Datenblatt!$B$39*Datenblatt!M463^3+Datenblatt!$C$39*Datenblatt!M463^2+Datenblatt!$D$39*Datenblatt!M463+Datenblatt!$E$39,IF(Übersicht!$C463=11,Datenblatt!$B$40*Datenblatt!M463^3+Datenblatt!$C$40*Datenblatt!M463^2+Datenblatt!$D$40*Datenblatt!M463+Datenblatt!$E$40,0))))))))))))))))))</f>
        <v>#DIV/0!</v>
      </c>
      <c r="L463" s="3"/>
      <c r="M463" t="e">
        <f>IF(AND(Übersicht!$C463=13,Datenblatt!O463&lt;Datenblatt!$Y$3),0,IF(AND(Übersicht!$C463=14,Datenblatt!O463&lt;Datenblatt!$Y$4),0,IF(AND(Übersicht!$C463=15,Datenblatt!O463&lt;Datenblatt!$Y$5),0,IF(AND(Übersicht!$C463=16,Datenblatt!O463&lt;Datenblatt!$Y$6),0,IF(AND(Übersicht!$C463=12,Datenblatt!O463&lt;Datenblatt!$Y$7),0,IF(AND(Übersicht!$C463=11,Datenblatt!O463&lt;Datenblatt!$Y$8),0,IF(AND($C463=13,Datenblatt!O463&gt;Datenblatt!$X$3),100,IF(AND($C463=14,Datenblatt!O463&gt;Datenblatt!$X$4),100,IF(AND($C463=15,Datenblatt!O463&gt;Datenblatt!$X$5),100,IF(AND($C463=16,Datenblatt!O463&gt;Datenblatt!$X$6),100,IF(AND($C463=12,Datenblatt!O463&gt;Datenblatt!$X$7),100,IF(AND($C463=11,Datenblatt!O463&gt;Datenblatt!$X$8),100,IF(Übersicht!$C463=13,Datenblatt!$B$11*Datenblatt!O463^3+Datenblatt!$C$11*Datenblatt!O463^2+Datenblatt!$D$11*Datenblatt!O463+Datenblatt!$E$11,IF(Übersicht!$C463=14,Datenblatt!$B$12*Datenblatt!O463^3+Datenblatt!$C$12*Datenblatt!O463^2+Datenblatt!$D$12*Datenblatt!O463+Datenblatt!$E$12,IF(Übersicht!$C463=15,Datenblatt!$B$13*Datenblatt!O463^3+Datenblatt!$C$13*Datenblatt!O463^2+Datenblatt!$D$13*Datenblatt!O463+Datenblatt!$E$13,IF(Übersicht!$C463=16,Datenblatt!$B$14*Datenblatt!O463^3+Datenblatt!$C$14*Datenblatt!O463^2+Datenblatt!$D$14*Datenblatt!O463+Datenblatt!$E$14,IF(Übersicht!$C463=12,Datenblatt!$B$15*Datenblatt!O463^3+Datenblatt!$C$15*Datenblatt!O463^2+Datenblatt!$D$15*Datenblatt!O463+Datenblatt!$E$15,IF(Übersicht!$C463=11,Datenblatt!$B$16*Datenblatt!O463^3+Datenblatt!$C$16*Datenblatt!O463^2+Datenblatt!$D$16*Datenblatt!O463+Datenblatt!$E$16,0))))))))))))))))))</f>
        <v>#DIV/0!</v>
      </c>
      <c r="N463">
        <f>IF(AND($C463=13,H463&lt;Datenblatt!$AA$3),0,IF(AND($C463=14,H463&lt;Datenblatt!$AA$4),0,IF(AND($C463=15,H463&lt;Datenblatt!$AA$5),0,IF(AND($C463=16,H463&lt;Datenblatt!$AA$6),0,IF(AND($C463=12,H463&lt;Datenblatt!$AA$7),0,IF(AND($C463=11,H463&lt;Datenblatt!$AA$8),0,IF(AND($C463=13,H463&gt;Datenblatt!$Z$3),100,IF(AND($C463=14,H463&gt;Datenblatt!$Z$4),100,IF(AND($C463=15,H463&gt;Datenblatt!$Z$5),100,IF(AND($C463=16,H463&gt;Datenblatt!$Z$6),100,IF(AND($C463=12,H463&gt;Datenblatt!$Z$7),100,IF(AND($C463=11,H463&gt;Datenblatt!$Z$8),100,IF($C463=13,(Datenblatt!$B$19*Übersicht!H463^3)+(Datenblatt!$C$19*Übersicht!H463^2)+(Datenblatt!$D$19*Übersicht!H463)+Datenblatt!$E$19,IF($C463=14,(Datenblatt!$B$20*Übersicht!H463^3)+(Datenblatt!$C$20*Übersicht!H463^2)+(Datenblatt!$D$20*Übersicht!H463)+Datenblatt!$E$20,IF($C463=15,(Datenblatt!$B$21*Übersicht!H463^3)+(Datenblatt!$C$21*Übersicht!H463^2)+(Datenblatt!$D$21*Übersicht!H463)+Datenblatt!$E$21,IF($C463=16,(Datenblatt!$B$22*Übersicht!H463^3)+(Datenblatt!$C$22*Übersicht!H463^2)+(Datenblatt!$D$22*Übersicht!H463)+Datenblatt!$E$22,IF($C463=12,(Datenblatt!$B$23*Übersicht!H463^3)+(Datenblatt!$C$23*Übersicht!H463^2)+(Datenblatt!$D$23*Übersicht!H463)+Datenblatt!$E$23,IF($C463=11,(Datenblatt!$B$24*Übersicht!H463^3)+(Datenblatt!$C$24*Übersicht!H463^2)+(Datenblatt!$D$24*Übersicht!H463)+Datenblatt!$E$24,0))))))))))))))))))</f>
        <v>0</v>
      </c>
      <c r="O463">
        <f>IF(AND(I463="",C463=11),Datenblatt!$I$26,IF(AND(I463="",C463=12),Datenblatt!$I$26,IF(AND(I463="",C463=16),Datenblatt!$I$27,IF(AND(I463="",C463=15),Datenblatt!$I$26,IF(AND(I463="",C463=14),Datenblatt!$I$26,IF(AND(I463="",C463=13),Datenblatt!$I$26,IF(AND($C463=13,I463&gt;Datenblatt!$AC$3),0,IF(AND($C463=14,I463&gt;Datenblatt!$AC$4),0,IF(AND($C463=15,I463&gt;Datenblatt!$AC$5),0,IF(AND($C463=16,I463&gt;Datenblatt!$AC$6),0,IF(AND($C463=12,I463&gt;Datenblatt!$AC$7),0,IF(AND($C463=11,I463&gt;Datenblatt!$AC$8),0,IF(AND($C463=13,I463&lt;Datenblatt!$AB$3),100,IF(AND($C463=14,I463&lt;Datenblatt!$AB$4),100,IF(AND($C463=15,I463&lt;Datenblatt!$AB$5),100,IF(AND($C463=16,I463&lt;Datenblatt!$AB$6),100,IF(AND($C463=12,I463&lt;Datenblatt!$AB$7),100,IF(AND($C463=11,I463&lt;Datenblatt!$AB$8),100,IF($C463=13,(Datenblatt!$B$27*Übersicht!I463^3)+(Datenblatt!$C$27*Übersicht!I463^2)+(Datenblatt!$D$27*Übersicht!I463)+Datenblatt!$E$27,IF($C463=14,(Datenblatt!$B$28*Übersicht!I463^3)+(Datenblatt!$C$28*Übersicht!I463^2)+(Datenblatt!$D$28*Übersicht!I463)+Datenblatt!$E$28,IF($C463=15,(Datenblatt!$B$29*Übersicht!I463^3)+(Datenblatt!$C$29*Übersicht!I463^2)+(Datenblatt!$D$29*Übersicht!I463)+Datenblatt!$E$29,IF($C463=16,(Datenblatt!$B$30*Übersicht!I463^3)+(Datenblatt!$C$30*Übersicht!I463^2)+(Datenblatt!$D$30*Übersicht!I463)+Datenblatt!$E$30,IF($C463=12,(Datenblatt!$B$31*Übersicht!I463^3)+(Datenblatt!$C$31*Übersicht!I463^2)+(Datenblatt!$D$31*Übersicht!I463)+Datenblatt!$E$31,IF($C463=11,(Datenblatt!$B$32*Übersicht!I463^3)+(Datenblatt!$C$32*Übersicht!I463^2)+(Datenblatt!$D$32*Übersicht!I463)+Datenblatt!$E$32,0))))))))))))))))))))))))</f>
        <v>0</v>
      </c>
      <c r="P463">
        <f>IF(AND(I463="",C463=11),Datenblatt!$I$29,IF(AND(I463="",C463=12),Datenblatt!$I$29,IF(AND(I463="",C463=16),Datenblatt!$I$29,IF(AND(I463="",C463=15),Datenblatt!$I$29,IF(AND(I463="",C463=14),Datenblatt!$I$29,IF(AND(I463="",C463=13),Datenblatt!$I$29,IF(AND($C463=13,I463&gt;Datenblatt!$AC$3),0,IF(AND($C463=14,I463&gt;Datenblatt!$AC$4),0,IF(AND($C463=15,I463&gt;Datenblatt!$AC$5),0,IF(AND($C463=16,I463&gt;Datenblatt!$AC$6),0,IF(AND($C463=12,I463&gt;Datenblatt!$AC$7),0,IF(AND($C463=11,I463&gt;Datenblatt!$AC$8),0,IF(AND($C463=13,I463&lt;Datenblatt!$AB$3),100,IF(AND($C463=14,I463&lt;Datenblatt!$AB$4),100,IF(AND($C463=15,I463&lt;Datenblatt!$AB$5),100,IF(AND($C463=16,I463&lt;Datenblatt!$AB$6),100,IF(AND($C463=12,I463&lt;Datenblatt!$AB$7),100,IF(AND($C463=11,I463&lt;Datenblatt!$AB$8),100,IF($C463=13,(Datenblatt!$B$27*Übersicht!I463^3)+(Datenblatt!$C$27*Übersicht!I463^2)+(Datenblatt!$D$27*Übersicht!I463)+Datenblatt!$E$27,IF($C463=14,(Datenblatt!$B$28*Übersicht!I463^3)+(Datenblatt!$C$28*Übersicht!I463^2)+(Datenblatt!$D$28*Übersicht!I463)+Datenblatt!$E$28,IF($C463=15,(Datenblatt!$B$29*Übersicht!I463^3)+(Datenblatt!$C$29*Übersicht!I463^2)+(Datenblatt!$D$29*Übersicht!I463)+Datenblatt!$E$29,IF($C463=16,(Datenblatt!$B$30*Übersicht!I463^3)+(Datenblatt!$C$30*Übersicht!I463^2)+(Datenblatt!$D$30*Übersicht!I463)+Datenblatt!$E$30,IF($C463=12,(Datenblatt!$B$31*Übersicht!I463^3)+(Datenblatt!$C$31*Übersicht!I463^2)+(Datenblatt!$D$31*Übersicht!I463)+Datenblatt!$E$31,IF($C463=11,(Datenblatt!$B$32*Übersicht!I463^3)+(Datenblatt!$C$32*Übersicht!I463^2)+(Datenblatt!$D$32*Übersicht!I463)+Datenblatt!$E$32,0))))))))))))))))))))))))</f>
        <v>0</v>
      </c>
      <c r="Q463" s="2" t="e">
        <f t="shared" si="28"/>
        <v>#DIV/0!</v>
      </c>
      <c r="R463" s="2" t="e">
        <f t="shared" si="29"/>
        <v>#DIV/0!</v>
      </c>
      <c r="T463" s="2"/>
      <c r="U463" s="2">
        <f>Datenblatt!$I$10</f>
        <v>63</v>
      </c>
      <c r="V463" s="2">
        <f>Datenblatt!$I$18</f>
        <v>62</v>
      </c>
      <c r="W463" s="2">
        <f>Datenblatt!$I$26</f>
        <v>56</v>
      </c>
      <c r="X463" s="2">
        <f>Datenblatt!$I$34</f>
        <v>58</v>
      </c>
      <c r="Y463" s="7" t="e">
        <f t="shared" si="30"/>
        <v>#DIV/0!</v>
      </c>
      <c r="AA463" s="2">
        <f>Datenblatt!$I$5</f>
        <v>73</v>
      </c>
      <c r="AB463">
        <f>Datenblatt!$I$13</f>
        <v>80</v>
      </c>
      <c r="AC463">
        <f>Datenblatt!$I$21</f>
        <v>80</v>
      </c>
      <c r="AD463">
        <f>Datenblatt!$I$29</f>
        <v>71</v>
      </c>
      <c r="AE463">
        <f>Datenblatt!$I$37</f>
        <v>75</v>
      </c>
      <c r="AF463" s="7" t="e">
        <f t="shared" si="31"/>
        <v>#DIV/0!</v>
      </c>
    </row>
    <row r="464" spans="11:32" ht="18.75" x14ac:dyDescent="0.3">
      <c r="K464" s="3" t="e">
        <f>IF(AND($C464=13,Datenblatt!M464&lt;Datenblatt!$S$3),0,IF(AND($C464=14,Datenblatt!M464&lt;Datenblatt!$S$4),0,IF(AND($C464=15,Datenblatt!M464&lt;Datenblatt!$S$5),0,IF(AND($C464=16,Datenblatt!M464&lt;Datenblatt!$S$6),0,IF(AND($C464=12,Datenblatt!M464&lt;Datenblatt!$S$7),0,IF(AND($C464=11,Datenblatt!M464&lt;Datenblatt!$S$8),0,IF(AND($C464=13,Datenblatt!M464&gt;Datenblatt!$R$3),100,IF(AND($C464=14,Datenblatt!M464&gt;Datenblatt!$R$4),100,IF(AND($C464=15,Datenblatt!M464&gt;Datenblatt!$R$5),100,IF(AND($C464=16,Datenblatt!M464&gt;Datenblatt!$R$6),100,IF(AND($C464=12,Datenblatt!M464&gt;Datenblatt!$R$7),100,IF(AND($C464=11,Datenblatt!M464&gt;Datenblatt!$R$8),100,IF(Übersicht!$C464=13,Datenblatt!$B$35*Datenblatt!M464^3+Datenblatt!$C$35*Datenblatt!M464^2+Datenblatt!$D$35*Datenblatt!M464+Datenblatt!$E$35,IF(Übersicht!$C464=14,Datenblatt!$B$36*Datenblatt!M464^3+Datenblatt!$C$36*Datenblatt!M464^2+Datenblatt!$D$36*Datenblatt!M464+Datenblatt!$E$36,IF(Übersicht!$C464=15,Datenblatt!$B$37*Datenblatt!M464^3+Datenblatt!$C$37*Datenblatt!M464^2+Datenblatt!$D$37*Datenblatt!M464+Datenblatt!$E$37,IF(Übersicht!$C464=16,Datenblatt!$B$38*Datenblatt!M464^3+Datenblatt!$C$38*Datenblatt!M464^2+Datenblatt!$D$38*Datenblatt!M464+Datenblatt!$E$38,IF(Übersicht!$C464=12,Datenblatt!$B$39*Datenblatt!M464^3+Datenblatt!$C$39*Datenblatt!M464^2+Datenblatt!$D$39*Datenblatt!M464+Datenblatt!$E$39,IF(Übersicht!$C464=11,Datenblatt!$B$40*Datenblatt!M464^3+Datenblatt!$C$40*Datenblatt!M464^2+Datenblatt!$D$40*Datenblatt!M464+Datenblatt!$E$40,0))))))))))))))))))</f>
        <v>#DIV/0!</v>
      </c>
      <c r="L464" s="3"/>
      <c r="M464" t="e">
        <f>IF(AND(Übersicht!$C464=13,Datenblatt!O464&lt;Datenblatt!$Y$3),0,IF(AND(Übersicht!$C464=14,Datenblatt!O464&lt;Datenblatt!$Y$4),0,IF(AND(Übersicht!$C464=15,Datenblatt!O464&lt;Datenblatt!$Y$5),0,IF(AND(Übersicht!$C464=16,Datenblatt!O464&lt;Datenblatt!$Y$6),0,IF(AND(Übersicht!$C464=12,Datenblatt!O464&lt;Datenblatt!$Y$7),0,IF(AND(Übersicht!$C464=11,Datenblatt!O464&lt;Datenblatt!$Y$8),0,IF(AND($C464=13,Datenblatt!O464&gt;Datenblatt!$X$3),100,IF(AND($C464=14,Datenblatt!O464&gt;Datenblatt!$X$4),100,IF(AND($C464=15,Datenblatt!O464&gt;Datenblatt!$X$5),100,IF(AND($C464=16,Datenblatt!O464&gt;Datenblatt!$X$6),100,IF(AND($C464=12,Datenblatt!O464&gt;Datenblatt!$X$7),100,IF(AND($C464=11,Datenblatt!O464&gt;Datenblatt!$X$8),100,IF(Übersicht!$C464=13,Datenblatt!$B$11*Datenblatt!O464^3+Datenblatt!$C$11*Datenblatt!O464^2+Datenblatt!$D$11*Datenblatt!O464+Datenblatt!$E$11,IF(Übersicht!$C464=14,Datenblatt!$B$12*Datenblatt!O464^3+Datenblatt!$C$12*Datenblatt!O464^2+Datenblatt!$D$12*Datenblatt!O464+Datenblatt!$E$12,IF(Übersicht!$C464=15,Datenblatt!$B$13*Datenblatt!O464^3+Datenblatt!$C$13*Datenblatt!O464^2+Datenblatt!$D$13*Datenblatt!O464+Datenblatt!$E$13,IF(Übersicht!$C464=16,Datenblatt!$B$14*Datenblatt!O464^3+Datenblatt!$C$14*Datenblatt!O464^2+Datenblatt!$D$14*Datenblatt!O464+Datenblatt!$E$14,IF(Übersicht!$C464=12,Datenblatt!$B$15*Datenblatt!O464^3+Datenblatt!$C$15*Datenblatt!O464^2+Datenblatt!$D$15*Datenblatt!O464+Datenblatt!$E$15,IF(Übersicht!$C464=11,Datenblatt!$B$16*Datenblatt!O464^3+Datenblatt!$C$16*Datenblatt!O464^2+Datenblatt!$D$16*Datenblatt!O464+Datenblatt!$E$16,0))))))))))))))))))</f>
        <v>#DIV/0!</v>
      </c>
      <c r="N464">
        <f>IF(AND($C464=13,H464&lt;Datenblatt!$AA$3),0,IF(AND($C464=14,H464&lt;Datenblatt!$AA$4),0,IF(AND($C464=15,H464&lt;Datenblatt!$AA$5),0,IF(AND($C464=16,H464&lt;Datenblatt!$AA$6),0,IF(AND($C464=12,H464&lt;Datenblatt!$AA$7),0,IF(AND($C464=11,H464&lt;Datenblatt!$AA$8),0,IF(AND($C464=13,H464&gt;Datenblatt!$Z$3),100,IF(AND($C464=14,H464&gt;Datenblatt!$Z$4),100,IF(AND($C464=15,H464&gt;Datenblatt!$Z$5),100,IF(AND($C464=16,H464&gt;Datenblatt!$Z$6),100,IF(AND($C464=12,H464&gt;Datenblatt!$Z$7),100,IF(AND($C464=11,H464&gt;Datenblatt!$Z$8),100,IF($C464=13,(Datenblatt!$B$19*Übersicht!H464^3)+(Datenblatt!$C$19*Übersicht!H464^2)+(Datenblatt!$D$19*Übersicht!H464)+Datenblatt!$E$19,IF($C464=14,(Datenblatt!$B$20*Übersicht!H464^3)+(Datenblatt!$C$20*Übersicht!H464^2)+(Datenblatt!$D$20*Übersicht!H464)+Datenblatt!$E$20,IF($C464=15,(Datenblatt!$B$21*Übersicht!H464^3)+(Datenblatt!$C$21*Übersicht!H464^2)+(Datenblatt!$D$21*Übersicht!H464)+Datenblatt!$E$21,IF($C464=16,(Datenblatt!$B$22*Übersicht!H464^3)+(Datenblatt!$C$22*Übersicht!H464^2)+(Datenblatt!$D$22*Übersicht!H464)+Datenblatt!$E$22,IF($C464=12,(Datenblatt!$B$23*Übersicht!H464^3)+(Datenblatt!$C$23*Übersicht!H464^2)+(Datenblatt!$D$23*Übersicht!H464)+Datenblatt!$E$23,IF($C464=11,(Datenblatt!$B$24*Übersicht!H464^3)+(Datenblatt!$C$24*Übersicht!H464^2)+(Datenblatt!$D$24*Übersicht!H464)+Datenblatt!$E$24,0))))))))))))))))))</f>
        <v>0</v>
      </c>
      <c r="O464">
        <f>IF(AND(I464="",C464=11),Datenblatt!$I$26,IF(AND(I464="",C464=12),Datenblatt!$I$26,IF(AND(I464="",C464=16),Datenblatt!$I$27,IF(AND(I464="",C464=15),Datenblatt!$I$26,IF(AND(I464="",C464=14),Datenblatt!$I$26,IF(AND(I464="",C464=13),Datenblatt!$I$26,IF(AND($C464=13,I464&gt;Datenblatt!$AC$3),0,IF(AND($C464=14,I464&gt;Datenblatt!$AC$4),0,IF(AND($C464=15,I464&gt;Datenblatt!$AC$5),0,IF(AND($C464=16,I464&gt;Datenblatt!$AC$6),0,IF(AND($C464=12,I464&gt;Datenblatt!$AC$7),0,IF(AND($C464=11,I464&gt;Datenblatt!$AC$8),0,IF(AND($C464=13,I464&lt;Datenblatt!$AB$3),100,IF(AND($C464=14,I464&lt;Datenblatt!$AB$4),100,IF(AND($C464=15,I464&lt;Datenblatt!$AB$5),100,IF(AND($C464=16,I464&lt;Datenblatt!$AB$6),100,IF(AND($C464=12,I464&lt;Datenblatt!$AB$7),100,IF(AND($C464=11,I464&lt;Datenblatt!$AB$8),100,IF($C464=13,(Datenblatt!$B$27*Übersicht!I464^3)+(Datenblatt!$C$27*Übersicht!I464^2)+(Datenblatt!$D$27*Übersicht!I464)+Datenblatt!$E$27,IF($C464=14,(Datenblatt!$B$28*Übersicht!I464^3)+(Datenblatt!$C$28*Übersicht!I464^2)+(Datenblatt!$D$28*Übersicht!I464)+Datenblatt!$E$28,IF($C464=15,(Datenblatt!$B$29*Übersicht!I464^3)+(Datenblatt!$C$29*Übersicht!I464^2)+(Datenblatt!$D$29*Übersicht!I464)+Datenblatt!$E$29,IF($C464=16,(Datenblatt!$B$30*Übersicht!I464^3)+(Datenblatt!$C$30*Übersicht!I464^2)+(Datenblatt!$D$30*Übersicht!I464)+Datenblatt!$E$30,IF($C464=12,(Datenblatt!$B$31*Übersicht!I464^3)+(Datenblatt!$C$31*Übersicht!I464^2)+(Datenblatt!$D$31*Übersicht!I464)+Datenblatt!$E$31,IF($C464=11,(Datenblatt!$B$32*Übersicht!I464^3)+(Datenblatt!$C$32*Übersicht!I464^2)+(Datenblatt!$D$32*Übersicht!I464)+Datenblatt!$E$32,0))))))))))))))))))))))))</f>
        <v>0</v>
      </c>
      <c r="P464">
        <f>IF(AND(I464="",C464=11),Datenblatt!$I$29,IF(AND(I464="",C464=12),Datenblatt!$I$29,IF(AND(I464="",C464=16),Datenblatt!$I$29,IF(AND(I464="",C464=15),Datenblatt!$I$29,IF(AND(I464="",C464=14),Datenblatt!$I$29,IF(AND(I464="",C464=13),Datenblatt!$I$29,IF(AND($C464=13,I464&gt;Datenblatt!$AC$3),0,IF(AND($C464=14,I464&gt;Datenblatt!$AC$4),0,IF(AND($C464=15,I464&gt;Datenblatt!$AC$5),0,IF(AND($C464=16,I464&gt;Datenblatt!$AC$6),0,IF(AND($C464=12,I464&gt;Datenblatt!$AC$7),0,IF(AND($C464=11,I464&gt;Datenblatt!$AC$8),0,IF(AND($C464=13,I464&lt;Datenblatt!$AB$3),100,IF(AND($C464=14,I464&lt;Datenblatt!$AB$4),100,IF(AND($C464=15,I464&lt;Datenblatt!$AB$5),100,IF(AND($C464=16,I464&lt;Datenblatt!$AB$6),100,IF(AND($C464=12,I464&lt;Datenblatt!$AB$7),100,IF(AND($C464=11,I464&lt;Datenblatt!$AB$8),100,IF($C464=13,(Datenblatt!$B$27*Übersicht!I464^3)+(Datenblatt!$C$27*Übersicht!I464^2)+(Datenblatt!$D$27*Übersicht!I464)+Datenblatt!$E$27,IF($C464=14,(Datenblatt!$B$28*Übersicht!I464^3)+(Datenblatt!$C$28*Übersicht!I464^2)+(Datenblatt!$D$28*Übersicht!I464)+Datenblatt!$E$28,IF($C464=15,(Datenblatt!$B$29*Übersicht!I464^3)+(Datenblatt!$C$29*Übersicht!I464^2)+(Datenblatt!$D$29*Übersicht!I464)+Datenblatt!$E$29,IF($C464=16,(Datenblatt!$B$30*Übersicht!I464^3)+(Datenblatt!$C$30*Übersicht!I464^2)+(Datenblatt!$D$30*Übersicht!I464)+Datenblatt!$E$30,IF($C464=12,(Datenblatt!$B$31*Übersicht!I464^3)+(Datenblatt!$C$31*Übersicht!I464^2)+(Datenblatt!$D$31*Übersicht!I464)+Datenblatt!$E$31,IF($C464=11,(Datenblatt!$B$32*Übersicht!I464^3)+(Datenblatt!$C$32*Übersicht!I464^2)+(Datenblatt!$D$32*Übersicht!I464)+Datenblatt!$E$32,0))))))))))))))))))))))))</f>
        <v>0</v>
      </c>
      <c r="Q464" s="2" t="e">
        <f t="shared" si="28"/>
        <v>#DIV/0!</v>
      </c>
      <c r="R464" s="2" t="e">
        <f t="shared" si="29"/>
        <v>#DIV/0!</v>
      </c>
      <c r="T464" s="2"/>
      <c r="U464" s="2">
        <f>Datenblatt!$I$10</f>
        <v>63</v>
      </c>
      <c r="V464" s="2">
        <f>Datenblatt!$I$18</f>
        <v>62</v>
      </c>
      <c r="W464" s="2">
        <f>Datenblatt!$I$26</f>
        <v>56</v>
      </c>
      <c r="X464" s="2">
        <f>Datenblatt!$I$34</f>
        <v>58</v>
      </c>
      <c r="Y464" s="7" t="e">
        <f t="shared" si="30"/>
        <v>#DIV/0!</v>
      </c>
      <c r="AA464" s="2">
        <f>Datenblatt!$I$5</f>
        <v>73</v>
      </c>
      <c r="AB464">
        <f>Datenblatt!$I$13</f>
        <v>80</v>
      </c>
      <c r="AC464">
        <f>Datenblatt!$I$21</f>
        <v>80</v>
      </c>
      <c r="AD464">
        <f>Datenblatt!$I$29</f>
        <v>71</v>
      </c>
      <c r="AE464">
        <f>Datenblatt!$I$37</f>
        <v>75</v>
      </c>
      <c r="AF464" s="7" t="e">
        <f t="shared" si="31"/>
        <v>#DIV/0!</v>
      </c>
    </row>
    <row r="465" spans="11:32" ht="18.75" x14ac:dyDescent="0.3">
      <c r="K465" s="3" t="e">
        <f>IF(AND($C465=13,Datenblatt!M465&lt;Datenblatt!$S$3),0,IF(AND($C465=14,Datenblatt!M465&lt;Datenblatt!$S$4),0,IF(AND($C465=15,Datenblatt!M465&lt;Datenblatt!$S$5),0,IF(AND($C465=16,Datenblatt!M465&lt;Datenblatt!$S$6),0,IF(AND($C465=12,Datenblatt!M465&lt;Datenblatt!$S$7),0,IF(AND($C465=11,Datenblatt!M465&lt;Datenblatt!$S$8),0,IF(AND($C465=13,Datenblatt!M465&gt;Datenblatt!$R$3),100,IF(AND($C465=14,Datenblatt!M465&gt;Datenblatt!$R$4),100,IF(AND($C465=15,Datenblatt!M465&gt;Datenblatt!$R$5),100,IF(AND($C465=16,Datenblatt!M465&gt;Datenblatt!$R$6),100,IF(AND($C465=12,Datenblatt!M465&gt;Datenblatt!$R$7),100,IF(AND($C465=11,Datenblatt!M465&gt;Datenblatt!$R$8),100,IF(Übersicht!$C465=13,Datenblatt!$B$35*Datenblatt!M465^3+Datenblatt!$C$35*Datenblatt!M465^2+Datenblatt!$D$35*Datenblatt!M465+Datenblatt!$E$35,IF(Übersicht!$C465=14,Datenblatt!$B$36*Datenblatt!M465^3+Datenblatt!$C$36*Datenblatt!M465^2+Datenblatt!$D$36*Datenblatt!M465+Datenblatt!$E$36,IF(Übersicht!$C465=15,Datenblatt!$B$37*Datenblatt!M465^3+Datenblatt!$C$37*Datenblatt!M465^2+Datenblatt!$D$37*Datenblatt!M465+Datenblatt!$E$37,IF(Übersicht!$C465=16,Datenblatt!$B$38*Datenblatt!M465^3+Datenblatt!$C$38*Datenblatt!M465^2+Datenblatt!$D$38*Datenblatt!M465+Datenblatt!$E$38,IF(Übersicht!$C465=12,Datenblatt!$B$39*Datenblatt!M465^3+Datenblatt!$C$39*Datenblatt!M465^2+Datenblatt!$D$39*Datenblatt!M465+Datenblatt!$E$39,IF(Übersicht!$C465=11,Datenblatt!$B$40*Datenblatt!M465^3+Datenblatt!$C$40*Datenblatt!M465^2+Datenblatt!$D$40*Datenblatt!M465+Datenblatt!$E$40,0))))))))))))))))))</f>
        <v>#DIV/0!</v>
      </c>
      <c r="L465" s="3"/>
      <c r="M465" t="e">
        <f>IF(AND(Übersicht!$C465=13,Datenblatt!O465&lt;Datenblatt!$Y$3),0,IF(AND(Übersicht!$C465=14,Datenblatt!O465&lt;Datenblatt!$Y$4),0,IF(AND(Übersicht!$C465=15,Datenblatt!O465&lt;Datenblatt!$Y$5),0,IF(AND(Übersicht!$C465=16,Datenblatt!O465&lt;Datenblatt!$Y$6),0,IF(AND(Übersicht!$C465=12,Datenblatt!O465&lt;Datenblatt!$Y$7),0,IF(AND(Übersicht!$C465=11,Datenblatt!O465&lt;Datenblatt!$Y$8),0,IF(AND($C465=13,Datenblatt!O465&gt;Datenblatt!$X$3),100,IF(AND($C465=14,Datenblatt!O465&gt;Datenblatt!$X$4),100,IF(AND($C465=15,Datenblatt!O465&gt;Datenblatt!$X$5),100,IF(AND($C465=16,Datenblatt!O465&gt;Datenblatt!$X$6),100,IF(AND($C465=12,Datenblatt!O465&gt;Datenblatt!$X$7),100,IF(AND($C465=11,Datenblatt!O465&gt;Datenblatt!$X$8),100,IF(Übersicht!$C465=13,Datenblatt!$B$11*Datenblatt!O465^3+Datenblatt!$C$11*Datenblatt!O465^2+Datenblatt!$D$11*Datenblatt!O465+Datenblatt!$E$11,IF(Übersicht!$C465=14,Datenblatt!$B$12*Datenblatt!O465^3+Datenblatt!$C$12*Datenblatt!O465^2+Datenblatt!$D$12*Datenblatt!O465+Datenblatt!$E$12,IF(Übersicht!$C465=15,Datenblatt!$B$13*Datenblatt!O465^3+Datenblatt!$C$13*Datenblatt!O465^2+Datenblatt!$D$13*Datenblatt!O465+Datenblatt!$E$13,IF(Übersicht!$C465=16,Datenblatt!$B$14*Datenblatt!O465^3+Datenblatt!$C$14*Datenblatt!O465^2+Datenblatt!$D$14*Datenblatt!O465+Datenblatt!$E$14,IF(Übersicht!$C465=12,Datenblatt!$B$15*Datenblatt!O465^3+Datenblatt!$C$15*Datenblatt!O465^2+Datenblatt!$D$15*Datenblatt!O465+Datenblatt!$E$15,IF(Übersicht!$C465=11,Datenblatt!$B$16*Datenblatt!O465^3+Datenblatt!$C$16*Datenblatt!O465^2+Datenblatt!$D$16*Datenblatt!O465+Datenblatt!$E$16,0))))))))))))))))))</f>
        <v>#DIV/0!</v>
      </c>
      <c r="N465">
        <f>IF(AND($C465=13,H465&lt;Datenblatt!$AA$3),0,IF(AND($C465=14,H465&lt;Datenblatt!$AA$4),0,IF(AND($C465=15,H465&lt;Datenblatt!$AA$5),0,IF(AND($C465=16,H465&lt;Datenblatt!$AA$6),0,IF(AND($C465=12,H465&lt;Datenblatt!$AA$7),0,IF(AND($C465=11,H465&lt;Datenblatt!$AA$8),0,IF(AND($C465=13,H465&gt;Datenblatt!$Z$3),100,IF(AND($C465=14,H465&gt;Datenblatt!$Z$4),100,IF(AND($C465=15,H465&gt;Datenblatt!$Z$5),100,IF(AND($C465=16,H465&gt;Datenblatt!$Z$6),100,IF(AND($C465=12,H465&gt;Datenblatt!$Z$7),100,IF(AND($C465=11,H465&gt;Datenblatt!$Z$8),100,IF($C465=13,(Datenblatt!$B$19*Übersicht!H465^3)+(Datenblatt!$C$19*Übersicht!H465^2)+(Datenblatt!$D$19*Übersicht!H465)+Datenblatt!$E$19,IF($C465=14,(Datenblatt!$B$20*Übersicht!H465^3)+(Datenblatt!$C$20*Übersicht!H465^2)+(Datenblatt!$D$20*Übersicht!H465)+Datenblatt!$E$20,IF($C465=15,(Datenblatt!$B$21*Übersicht!H465^3)+(Datenblatt!$C$21*Übersicht!H465^2)+(Datenblatt!$D$21*Übersicht!H465)+Datenblatt!$E$21,IF($C465=16,(Datenblatt!$B$22*Übersicht!H465^3)+(Datenblatt!$C$22*Übersicht!H465^2)+(Datenblatt!$D$22*Übersicht!H465)+Datenblatt!$E$22,IF($C465=12,(Datenblatt!$B$23*Übersicht!H465^3)+(Datenblatt!$C$23*Übersicht!H465^2)+(Datenblatt!$D$23*Übersicht!H465)+Datenblatt!$E$23,IF($C465=11,(Datenblatt!$B$24*Übersicht!H465^3)+(Datenblatt!$C$24*Übersicht!H465^2)+(Datenblatt!$D$24*Übersicht!H465)+Datenblatt!$E$24,0))))))))))))))))))</f>
        <v>0</v>
      </c>
      <c r="O465">
        <f>IF(AND(I465="",C465=11),Datenblatt!$I$26,IF(AND(I465="",C465=12),Datenblatt!$I$26,IF(AND(I465="",C465=16),Datenblatt!$I$27,IF(AND(I465="",C465=15),Datenblatt!$I$26,IF(AND(I465="",C465=14),Datenblatt!$I$26,IF(AND(I465="",C465=13),Datenblatt!$I$26,IF(AND($C465=13,I465&gt;Datenblatt!$AC$3),0,IF(AND($C465=14,I465&gt;Datenblatt!$AC$4),0,IF(AND($C465=15,I465&gt;Datenblatt!$AC$5),0,IF(AND($C465=16,I465&gt;Datenblatt!$AC$6),0,IF(AND($C465=12,I465&gt;Datenblatt!$AC$7),0,IF(AND($C465=11,I465&gt;Datenblatt!$AC$8),0,IF(AND($C465=13,I465&lt;Datenblatt!$AB$3),100,IF(AND($C465=14,I465&lt;Datenblatt!$AB$4),100,IF(AND($C465=15,I465&lt;Datenblatt!$AB$5),100,IF(AND($C465=16,I465&lt;Datenblatt!$AB$6),100,IF(AND($C465=12,I465&lt;Datenblatt!$AB$7),100,IF(AND($C465=11,I465&lt;Datenblatt!$AB$8),100,IF($C465=13,(Datenblatt!$B$27*Übersicht!I465^3)+(Datenblatt!$C$27*Übersicht!I465^2)+(Datenblatt!$D$27*Übersicht!I465)+Datenblatt!$E$27,IF($C465=14,(Datenblatt!$B$28*Übersicht!I465^3)+(Datenblatt!$C$28*Übersicht!I465^2)+(Datenblatt!$D$28*Übersicht!I465)+Datenblatt!$E$28,IF($C465=15,(Datenblatt!$B$29*Übersicht!I465^3)+(Datenblatt!$C$29*Übersicht!I465^2)+(Datenblatt!$D$29*Übersicht!I465)+Datenblatt!$E$29,IF($C465=16,(Datenblatt!$B$30*Übersicht!I465^3)+(Datenblatt!$C$30*Übersicht!I465^2)+(Datenblatt!$D$30*Übersicht!I465)+Datenblatt!$E$30,IF($C465=12,(Datenblatt!$B$31*Übersicht!I465^3)+(Datenblatt!$C$31*Übersicht!I465^2)+(Datenblatt!$D$31*Übersicht!I465)+Datenblatt!$E$31,IF($C465=11,(Datenblatt!$B$32*Übersicht!I465^3)+(Datenblatt!$C$32*Übersicht!I465^2)+(Datenblatt!$D$32*Übersicht!I465)+Datenblatt!$E$32,0))))))))))))))))))))))))</f>
        <v>0</v>
      </c>
      <c r="P465">
        <f>IF(AND(I465="",C465=11),Datenblatt!$I$29,IF(AND(I465="",C465=12),Datenblatt!$I$29,IF(AND(I465="",C465=16),Datenblatt!$I$29,IF(AND(I465="",C465=15),Datenblatt!$I$29,IF(AND(I465="",C465=14),Datenblatt!$I$29,IF(AND(I465="",C465=13),Datenblatt!$I$29,IF(AND($C465=13,I465&gt;Datenblatt!$AC$3),0,IF(AND($C465=14,I465&gt;Datenblatt!$AC$4),0,IF(AND($C465=15,I465&gt;Datenblatt!$AC$5),0,IF(AND($C465=16,I465&gt;Datenblatt!$AC$6),0,IF(AND($C465=12,I465&gt;Datenblatt!$AC$7),0,IF(AND($C465=11,I465&gt;Datenblatt!$AC$8),0,IF(AND($C465=13,I465&lt;Datenblatt!$AB$3),100,IF(AND($C465=14,I465&lt;Datenblatt!$AB$4),100,IF(AND($C465=15,I465&lt;Datenblatt!$AB$5),100,IF(AND($C465=16,I465&lt;Datenblatt!$AB$6),100,IF(AND($C465=12,I465&lt;Datenblatt!$AB$7),100,IF(AND($C465=11,I465&lt;Datenblatt!$AB$8),100,IF($C465=13,(Datenblatt!$B$27*Übersicht!I465^3)+(Datenblatt!$C$27*Übersicht!I465^2)+(Datenblatt!$D$27*Übersicht!I465)+Datenblatt!$E$27,IF($C465=14,(Datenblatt!$B$28*Übersicht!I465^3)+(Datenblatt!$C$28*Übersicht!I465^2)+(Datenblatt!$D$28*Übersicht!I465)+Datenblatt!$E$28,IF($C465=15,(Datenblatt!$B$29*Übersicht!I465^3)+(Datenblatt!$C$29*Übersicht!I465^2)+(Datenblatt!$D$29*Übersicht!I465)+Datenblatt!$E$29,IF($C465=16,(Datenblatt!$B$30*Übersicht!I465^3)+(Datenblatt!$C$30*Übersicht!I465^2)+(Datenblatt!$D$30*Übersicht!I465)+Datenblatt!$E$30,IF($C465=12,(Datenblatt!$B$31*Übersicht!I465^3)+(Datenblatt!$C$31*Übersicht!I465^2)+(Datenblatt!$D$31*Übersicht!I465)+Datenblatt!$E$31,IF($C465=11,(Datenblatt!$B$32*Übersicht!I465^3)+(Datenblatt!$C$32*Übersicht!I465^2)+(Datenblatt!$D$32*Übersicht!I465)+Datenblatt!$E$32,0))))))))))))))))))))))))</f>
        <v>0</v>
      </c>
      <c r="Q465" s="2" t="e">
        <f t="shared" si="28"/>
        <v>#DIV/0!</v>
      </c>
      <c r="R465" s="2" t="e">
        <f t="shared" si="29"/>
        <v>#DIV/0!</v>
      </c>
      <c r="T465" s="2"/>
      <c r="U465" s="2">
        <f>Datenblatt!$I$10</f>
        <v>63</v>
      </c>
      <c r="V465" s="2">
        <f>Datenblatt!$I$18</f>
        <v>62</v>
      </c>
      <c r="W465" s="2">
        <f>Datenblatt!$I$26</f>
        <v>56</v>
      </c>
      <c r="X465" s="2">
        <f>Datenblatt!$I$34</f>
        <v>58</v>
      </c>
      <c r="Y465" s="7" t="e">
        <f t="shared" si="30"/>
        <v>#DIV/0!</v>
      </c>
      <c r="AA465" s="2">
        <f>Datenblatt!$I$5</f>
        <v>73</v>
      </c>
      <c r="AB465">
        <f>Datenblatt!$I$13</f>
        <v>80</v>
      </c>
      <c r="AC465">
        <f>Datenblatt!$I$21</f>
        <v>80</v>
      </c>
      <c r="AD465">
        <f>Datenblatt!$I$29</f>
        <v>71</v>
      </c>
      <c r="AE465">
        <f>Datenblatt!$I$37</f>
        <v>75</v>
      </c>
      <c r="AF465" s="7" t="e">
        <f t="shared" si="31"/>
        <v>#DIV/0!</v>
      </c>
    </row>
    <row r="466" spans="11:32" ht="18.75" x14ac:dyDescent="0.3">
      <c r="K466" s="3" t="e">
        <f>IF(AND($C466=13,Datenblatt!M466&lt;Datenblatt!$S$3),0,IF(AND($C466=14,Datenblatt!M466&lt;Datenblatt!$S$4),0,IF(AND($C466=15,Datenblatt!M466&lt;Datenblatt!$S$5),0,IF(AND($C466=16,Datenblatt!M466&lt;Datenblatt!$S$6),0,IF(AND($C466=12,Datenblatt!M466&lt;Datenblatt!$S$7),0,IF(AND($C466=11,Datenblatt!M466&lt;Datenblatt!$S$8),0,IF(AND($C466=13,Datenblatt!M466&gt;Datenblatt!$R$3),100,IF(AND($C466=14,Datenblatt!M466&gt;Datenblatt!$R$4),100,IF(AND($C466=15,Datenblatt!M466&gt;Datenblatt!$R$5),100,IF(AND($C466=16,Datenblatt!M466&gt;Datenblatt!$R$6),100,IF(AND($C466=12,Datenblatt!M466&gt;Datenblatt!$R$7),100,IF(AND($C466=11,Datenblatt!M466&gt;Datenblatt!$R$8),100,IF(Übersicht!$C466=13,Datenblatt!$B$35*Datenblatt!M466^3+Datenblatt!$C$35*Datenblatt!M466^2+Datenblatt!$D$35*Datenblatt!M466+Datenblatt!$E$35,IF(Übersicht!$C466=14,Datenblatt!$B$36*Datenblatt!M466^3+Datenblatt!$C$36*Datenblatt!M466^2+Datenblatt!$D$36*Datenblatt!M466+Datenblatt!$E$36,IF(Übersicht!$C466=15,Datenblatt!$B$37*Datenblatt!M466^3+Datenblatt!$C$37*Datenblatt!M466^2+Datenblatt!$D$37*Datenblatt!M466+Datenblatt!$E$37,IF(Übersicht!$C466=16,Datenblatt!$B$38*Datenblatt!M466^3+Datenblatt!$C$38*Datenblatt!M466^2+Datenblatt!$D$38*Datenblatt!M466+Datenblatt!$E$38,IF(Übersicht!$C466=12,Datenblatt!$B$39*Datenblatt!M466^3+Datenblatt!$C$39*Datenblatt!M466^2+Datenblatt!$D$39*Datenblatt!M466+Datenblatt!$E$39,IF(Übersicht!$C466=11,Datenblatt!$B$40*Datenblatt!M466^3+Datenblatt!$C$40*Datenblatt!M466^2+Datenblatt!$D$40*Datenblatt!M466+Datenblatt!$E$40,0))))))))))))))))))</f>
        <v>#DIV/0!</v>
      </c>
      <c r="L466" s="3"/>
      <c r="M466" t="e">
        <f>IF(AND(Übersicht!$C466=13,Datenblatt!O466&lt;Datenblatt!$Y$3),0,IF(AND(Übersicht!$C466=14,Datenblatt!O466&lt;Datenblatt!$Y$4),0,IF(AND(Übersicht!$C466=15,Datenblatt!O466&lt;Datenblatt!$Y$5),0,IF(AND(Übersicht!$C466=16,Datenblatt!O466&lt;Datenblatt!$Y$6),0,IF(AND(Übersicht!$C466=12,Datenblatt!O466&lt;Datenblatt!$Y$7),0,IF(AND(Übersicht!$C466=11,Datenblatt!O466&lt;Datenblatt!$Y$8),0,IF(AND($C466=13,Datenblatt!O466&gt;Datenblatt!$X$3),100,IF(AND($C466=14,Datenblatt!O466&gt;Datenblatt!$X$4),100,IF(AND($C466=15,Datenblatt!O466&gt;Datenblatt!$X$5),100,IF(AND($C466=16,Datenblatt!O466&gt;Datenblatt!$X$6),100,IF(AND($C466=12,Datenblatt!O466&gt;Datenblatt!$X$7),100,IF(AND($C466=11,Datenblatt!O466&gt;Datenblatt!$X$8),100,IF(Übersicht!$C466=13,Datenblatt!$B$11*Datenblatt!O466^3+Datenblatt!$C$11*Datenblatt!O466^2+Datenblatt!$D$11*Datenblatt!O466+Datenblatt!$E$11,IF(Übersicht!$C466=14,Datenblatt!$B$12*Datenblatt!O466^3+Datenblatt!$C$12*Datenblatt!O466^2+Datenblatt!$D$12*Datenblatt!O466+Datenblatt!$E$12,IF(Übersicht!$C466=15,Datenblatt!$B$13*Datenblatt!O466^3+Datenblatt!$C$13*Datenblatt!O466^2+Datenblatt!$D$13*Datenblatt!O466+Datenblatt!$E$13,IF(Übersicht!$C466=16,Datenblatt!$B$14*Datenblatt!O466^3+Datenblatt!$C$14*Datenblatt!O466^2+Datenblatt!$D$14*Datenblatt!O466+Datenblatt!$E$14,IF(Übersicht!$C466=12,Datenblatt!$B$15*Datenblatt!O466^3+Datenblatt!$C$15*Datenblatt!O466^2+Datenblatt!$D$15*Datenblatt!O466+Datenblatt!$E$15,IF(Übersicht!$C466=11,Datenblatt!$B$16*Datenblatt!O466^3+Datenblatt!$C$16*Datenblatt!O466^2+Datenblatt!$D$16*Datenblatt!O466+Datenblatt!$E$16,0))))))))))))))))))</f>
        <v>#DIV/0!</v>
      </c>
      <c r="N466">
        <f>IF(AND($C466=13,H466&lt;Datenblatt!$AA$3),0,IF(AND($C466=14,H466&lt;Datenblatt!$AA$4),0,IF(AND($C466=15,H466&lt;Datenblatt!$AA$5),0,IF(AND($C466=16,H466&lt;Datenblatt!$AA$6),0,IF(AND($C466=12,H466&lt;Datenblatt!$AA$7),0,IF(AND($C466=11,H466&lt;Datenblatt!$AA$8),0,IF(AND($C466=13,H466&gt;Datenblatt!$Z$3),100,IF(AND($C466=14,H466&gt;Datenblatt!$Z$4),100,IF(AND($C466=15,H466&gt;Datenblatt!$Z$5),100,IF(AND($C466=16,H466&gt;Datenblatt!$Z$6),100,IF(AND($C466=12,H466&gt;Datenblatt!$Z$7),100,IF(AND($C466=11,H466&gt;Datenblatt!$Z$8),100,IF($C466=13,(Datenblatt!$B$19*Übersicht!H466^3)+(Datenblatt!$C$19*Übersicht!H466^2)+(Datenblatt!$D$19*Übersicht!H466)+Datenblatt!$E$19,IF($C466=14,(Datenblatt!$B$20*Übersicht!H466^3)+(Datenblatt!$C$20*Übersicht!H466^2)+(Datenblatt!$D$20*Übersicht!H466)+Datenblatt!$E$20,IF($C466=15,(Datenblatt!$B$21*Übersicht!H466^3)+(Datenblatt!$C$21*Übersicht!H466^2)+(Datenblatt!$D$21*Übersicht!H466)+Datenblatt!$E$21,IF($C466=16,(Datenblatt!$B$22*Übersicht!H466^3)+(Datenblatt!$C$22*Übersicht!H466^2)+(Datenblatt!$D$22*Übersicht!H466)+Datenblatt!$E$22,IF($C466=12,(Datenblatt!$B$23*Übersicht!H466^3)+(Datenblatt!$C$23*Übersicht!H466^2)+(Datenblatt!$D$23*Übersicht!H466)+Datenblatt!$E$23,IF($C466=11,(Datenblatt!$B$24*Übersicht!H466^3)+(Datenblatt!$C$24*Übersicht!H466^2)+(Datenblatt!$D$24*Übersicht!H466)+Datenblatt!$E$24,0))))))))))))))))))</f>
        <v>0</v>
      </c>
      <c r="O466">
        <f>IF(AND(I466="",C466=11),Datenblatt!$I$26,IF(AND(I466="",C466=12),Datenblatt!$I$26,IF(AND(I466="",C466=16),Datenblatt!$I$27,IF(AND(I466="",C466=15),Datenblatt!$I$26,IF(AND(I466="",C466=14),Datenblatt!$I$26,IF(AND(I466="",C466=13),Datenblatt!$I$26,IF(AND($C466=13,I466&gt;Datenblatt!$AC$3),0,IF(AND($C466=14,I466&gt;Datenblatt!$AC$4),0,IF(AND($C466=15,I466&gt;Datenblatt!$AC$5),0,IF(AND($C466=16,I466&gt;Datenblatt!$AC$6),0,IF(AND($C466=12,I466&gt;Datenblatt!$AC$7),0,IF(AND($C466=11,I466&gt;Datenblatt!$AC$8),0,IF(AND($C466=13,I466&lt;Datenblatt!$AB$3),100,IF(AND($C466=14,I466&lt;Datenblatt!$AB$4),100,IF(AND($C466=15,I466&lt;Datenblatt!$AB$5),100,IF(AND($C466=16,I466&lt;Datenblatt!$AB$6),100,IF(AND($C466=12,I466&lt;Datenblatt!$AB$7),100,IF(AND($C466=11,I466&lt;Datenblatt!$AB$8),100,IF($C466=13,(Datenblatt!$B$27*Übersicht!I466^3)+(Datenblatt!$C$27*Übersicht!I466^2)+(Datenblatt!$D$27*Übersicht!I466)+Datenblatt!$E$27,IF($C466=14,(Datenblatt!$B$28*Übersicht!I466^3)+(Datenblatt!$C$28*Übersicht!I466^2)+(Datenblatt!$D$28*Übersicht!I466)+Datenblatt!$E$28,IF($C466=15,(Datenblatt!$B$29*Übersicht!I466^3)+(Datenblatt!$C$29*Übersicht!I466^2)+(Datenblatt!$D$29*Übersicht!I466)+Datenblatt!$E$29,IF($C466=16,(Datenblatt!$B$30*Übersicht!I466^3)+(Datenblatt!$C$30*Übersicht!I466^2)+(Datenblatt!$D$30*Übersicht!I466)+Datenblatt!$E$30,IF($C466=12,(Datenblatt!$B$31*Übersicht!I466^3)+(Datenblatt!$C$31*Übersicht!I466^2)+(Datenblatt!$D$31*Übersicht!I466)+Datenblatt!$E$31,IF($C466=11,(Datenblatt!$B$32*Übersicht!I466^3)+(Datenblatt!$C$32*Übersicht!I466^2)+(Datenblatt!$D$32*Übersicht!I466)+Datenblatt!$E$32,0))))))))))))))))))))))))</f>
        <v>0</v>
      </c>
      <c r="P466">
        <f>IF(AND(I466="",C466=11),Datenblatt!$I$29,IF(AND(I466="",C466=12),Datenblatt!$I$29,IF(AND(I466="",C466=16),Datenblatt!$I$29,IF(AND(I466="",C466=15),Datenblatt!$I$29,IF(AND(I466="",C466=14),Datenblatt!$I$29,IF(AND(I466="",C466=13),Datenblatt!$I$29,IF(AND($C466=13,I466&gt;Datenblatt!$AC$3),0,IF(AND($C466=14,I466&gt;Datenblatt!$AC$4),0,IF(AND($C466=15,I466&gt;Datenblatt!$AC$5),0,IF(AND($C466=16,I466&gt;Datenblatt!$AC$6),0,IF(AND($C466=12,I466&gt;Datenblatt!$AC$7),0,IF(AND($C466=11,I466&gt;Datenblatt!$AC$8),0,IF(AND($C466=13,I466&lt;Datenblatt!$AB$3),100,IF(AND($C466=14,I466&lt;Datenblatt!$AB$4),100,IF(AND($C466=15,I466&lt;Datenblatt!$AB$5),100,IF(AND($C466=16,I466&lt;Datenblatt!$AB$6),100,IF(AND($C466=12,I466&lt;Datenblatt!$AB$7),100,IF(AND($C466=11,I466&lt;Datenblatt!$AB$8),100,IF($C466=13,(Datenblatt!$B$27*Übersicht!I466^3)+(Datenblatt!$C$27*Übersicht!I466^2)+(Datenblatt!$D$27*Übersicht!I466)+Datenblatt!$E$27,IF($C466=14,(Datenblatt!$B$28*Übersicht!I466^3)+(Datenblatt!$C$28*Übersicht!I466^2)+(Datenblatt!$D$28*Übersicht!I466)+Datenblatt!$E$28,IF($C466=15,(Datenblatt!$B$29*Übersicht!I466^3)+(Datenblatt!$C$29*Übersicht!I466^2)+(Datenblatt!$D$29*Übersicht!I466)+Datenblatt!$E$29,IF($C466=16,(Datenblatt!$B$30*Übersicht!I466^3)+(Datenblatt!$C$30*Übersicht!I466^2)+(Datenblatt!$D$30*Übersicht!I466)+Datenblatt!$E$30,IF($C466=12,(Datenblatt!$B$31*Übersicht!I466^3)+(Datenblatt!$C$31*Übersicht!I466^2)+(Datenblatt!$D$31*Übersicht!I466)+Datenblatt!$E$31,IF($C466=11,(Datenblatt!$B$32*Übersicht!I466^3)+(Datenblatt!$C$32*Übersicht!I466^2)+(Datenblatt!$D$32*Übersicht!I466)+Datenblatt!$E$32,0))))))))))))))))))))))))</f>
        <v>0</v>
      </c>
      <c r="Q466" s="2" t="e">
        <f t="shared" si="28"/>
        <v>#DIV/0!</v>
      </c>
      <c r="R466" s="2" t="e">
        <f t="shared" si="29"/>
        <v>#DIV/0!</v>
      </c>
      <c r="T466" s="2"/>
      <c r="U466" s="2">
        <f>Datenblatt!$I$10</f>
        <v>63</v>
      </c>
      <c r="V466" s="2">
        <f>Datenblatt!$I$18</f>
        <v>62</v>
      </c>
      <c r="W466" s="2">
        <f>Datenblatt!$I$26</f>
        <v>56</v>
      </c>
      <c r="X466" s="2">
        <f>Datenblatt!$I$34</f>
        <v>58</v>
      </c>
      <c r="Y466" s="7" t="e">
        <f t="shared" si="30"/>
        <v>#DIV/0!</v>
      </c>
      <c r="AA466" s="2">
        <f>Datenblatt!$I$5</f>
        <v>73</v>
      </c>
      <c r="AB466">
        <f>Datenblatt!$I$13</f>
        <v>80</v>
      </c>
      <c r="AC466">
        <f>Datenblatt!$I$21</f>
        <v>80</v>
      </c>
      <c r="AD466">
        <f>Datenblatt!$I$29</f>
        <v>71</v>
      </c>
      <c r="AE466">
        <f>Datenblatt!$I$37</f>
        <v>75</v>
      </c>
      <c r="AF466" s="7" t="e">
        <f t="shared" si="31"/>
        <v>#DIV/0!</v>
      </c>
    </row>
    <row r="467" spans="11:32" ht="18.75" x14ac:dyDescent="0.3">
      <c r="K467" s="3" t="e">
        <f>IF(AND($C467=13,Datenblatt!M467&lt;Datenblatt!$S$3),0,IF(AND($C467=14,Datenblatt!M467&lt;Datenblatt!$S$4),0,IF(AND($C467=15,Datenblatt!M467&lt;Datenblatt!$S$5),0,IF(AND($C467=16,Datenblatt!M467&lt;Datenblatt!$S$6),0,IF(AND($C467=12,Datenblatt!M467&lt;Datenblatt!$S$7),0,IF(AND($C467=11,Datenblatt!M467&lt;Datenblatt!$S$8),0,IF(AND($C467=13,Datenblatt!M467&gt;Datenblatt!$R$3),100,IF(AND($C467=14,Datenblatt!M467&gt;Datenblatt!$R$4),100,IF(AND($C467=15,Datenblatt!M467&gt;Datenblatt!$R$5),100,IF(AND($C467=16,Datenblatt!M467&gt;Datenblatt!$R$6),100,IF(AND($C467=12,Datenblatt!M467&gt;Datenblatt!$R$7),100,IF(AND($C467=11,Datenblatt!M467&gt;Datenblatt!$R$8),100,IF(Übersicht!$C467=13,Datenblatt!$B$35*Datenblatt!M467^3+Datenblatt!$C$35*Datenblatt!M467^2+Datenblatt!$D$35*Datenblatt!M467+Datenblatt!$E$35,IF(Übersicht!$C467=14,Datenblatt!$B$36*Datenblatt!M467^3+Datenblatt!$C$36*Datenblatt!M467^2+Datenblatt!$D$36*Datenblatt!M467+Datenblatt!$E$36,IF(Übersicht!$C467=15,Datenblatt!$B$37*Datenblatt!M467^3+Datenblatt!$C$37*Datenblatt!M467^2+Datenblatt!$D$37*Datenblatt!M467+Datenblatt!$E$37,IF(Übersicht!$C467=16,Datenblatt!$B$38*Datenblatt!M467^3+Datenblatt!$C$38*Datenblatt!M467^2+Datenblatt!$D$38*Datenblatt!M467+Datenblatt!$E$38,IF(Übersicht!$C467=12,Datenblatt!$B$39*Datenblatt!M467^3+Datenblatt!$C$39*Datenblatt!M467^2+Datenblatt!$D$39*Datenblatt!M467+Datenblatt!$E$39,IF(Übersicht!$C467=11,Datenblatt!$B$40*Datenblatt!M467^3+Datenblatt!$C$40*Datenblatt!M467^2+Datenblatt!$D$40*Datenblatt!M467+Datenblatt!$E$40,0))))))))))))))))))</f>
        <v>#DIV/0!</v>
      </c>
      <c r="L467" s="3"/>
      <c r="M467" t="e">
        <f>IF(AND(Übersicht!$C467=13,Datenblatt!O467&lt;Datenblatt!$Y$3),0,IF(AND(Übersicht!$C467=14,Datenblatt!O467&lt;Datenblatt!$Y$4),0,IF(AND(Übersicht!$C467=15,Datenblatt!O467&lt;Datenblatt!$Y$5),0,IF(AND(Übersicht!$C467=16,Datenblatt!O467&lt;Datenblatt!$Y$6),0,IF(AND(Übersicht!$C467=12,Datenblatt!O467&lt;Datenblatt!$Y$7),0,IF(AND(Übersicht!$C467=11,Datenblatt!O467&lt;Datenblatt!$Y$8),0,IF(AND($C467=13,Datenblatt!O467&gt;Datenblatt!$X$3),100,IF(AND($C467=14,Datenblatt!O467&gt;Datenblatt!$X$4),100,IF(AND($C467=15,Datenblatt!O467&gt;Datenblatt!$X$5),100,IF(AND($C467=16,Datenblatt!O467&gt;Datenblatt!$X$6),100,IF(AND($C467=12,Datenblatt!O467&gt;Datenblatt!$X$7),100,IF(AND($C467=11,Datenblatt!O467&gt;Datenblatt!$X$8),100,IF(Übersicht!$C467=13,Datenblatt!$B$11*Datenblatt!O467^3+Datenblatt!$C$11*Datenblatt!O467^2+Datenblatt!$D$11*Datenblatt!O467+Datenblatt!$E$11,IF(Übersicht!$C467=14,Datenblatt!$B$12*Datenblatt!O467^3+Datenblatt!$C$12*Datenblatt!O467^2+Datenblatt!$D$12*Datenblatt!O467+Datenblatt!$E$12,IF(Übersicht!$C467=15,Datenblatt!$B$13*Datenblatt!O467^3+Datenblatt!$C$13*Datenblatt!O467^2+Datenblatt!$D$13*Datenblatt!O467+Datenblatt!$E$13,IF(Übersicht!$C467=16,Datenblatt!$B$14*Datenblatt!O467^3+Datenblatt!$C$14*Datenblatt!O467^2+Datenblatt!$D$14*Datenblatt!O467+Datenblatt!$E$14,IF(Übersicht!$C467=12,Datenblatt!$B$15*Datenblatt!O467^3+Datenblatt!$C$15*Datenblatt!O467^2+Datenblatt!$D$15*Datenblatt!O467+Datenblatt!$E$15,IF(Übersicht!$C467=11,Datenblatt!$B$16*Datenblatt!O467^3+Datenblatt!$C$16*Datenblatt!O467^2+Datenblatt!$D$16*Datenblatt!O467+Datenblatt!$E$16,0))))))))))))))))))</f>
        <v>#DIV/0!</v>
      </c>
      <c r="N467">
        <f>IF(AND($C467=13,H467&lt;Datenblatt!$AA$3),0,IF(AND($C467=14,H467&lt;Datenblatt!$AA$4),0,IF(AND($C467=15,H467&lt;Datenblatt!$AA$5),0,IF(AND($C467=16,H467&lt;Datenblatt!$AA$6),0,IF(AND($C467=12,H467&lt;Datenblatt!$AA$7),0,IF(AND($C467=11,H467&lt;Datenblatt!$AA$8),0,IF(AND($C467=13,H467&gt;Datenblatt!$Z$3),100,IF(AND($C467=14,H467&gt;Datenblatt!$Z$4),100,IF(AND($C467=15,H467&gt;Datenblatt!$Z$5),100,IF(AND($C467=16,H467&gt;Datenblatt!$Z$6),100,IF(AND($C467=12,H467&gt;Datenblatt!$Z$7),100,IF(AND($C467=11,H467&gt;Datenblatt!$Z$8),100,IF($C467=13,(Datenblatt!$B$19*Übersicht!H467^3)+(Datenblatt!$C$19*Übersicht!H467^2)+(Datenblatt!$D$19*Übersicht!H467)+Datenblatt!$E$19,IF($C467=14,(Datenblatt!$B$20*Übersicht!H467^3)+(Datenblatt!$C$20*Übersicht!H467^2)+(Datenblatt!$D$20*Übersicht!H467)+Datenblatt!$E$20,IF($C467=15,(Datenblatt!$B$21*Übersicht!H467^3)+(Datenblatt!$C$21*Übersicht!H467^2)+(Datenblatt!$D$21*Übersicht!H467)+Datenblatt!$E$21,IF($C467=16,(Datenblatt!$B$22*Übersicht!H467^3)+(Datenblatt!$C$22*Übersicht!H467^2)+(Datenblatt!$D$22*Übersicht!H467)+Datenblatt!$E$22,IF($C467=12,(Datenblatt!$B$23*Übersicht!H467^3)+(Datenblatt!$C$23*Übersicht!H467^2)+(Datenblatt!$D$23*Übersicht!H467)+Datenblatt!$E$23,IF($C467=11,(Datenblatt!$B$24*Übersicht!H467^3)+(Datenblatt!$C$24*Übersicht!H467^2)+(Datenblatt!$D$24*Übersicht!H467)+Datenblatt!$E$24,0))))))))))))))))))</f>
        <v>0</v>
      </c>
      <c r="O467">
        <f>IF(AND(I467="",C467=11),Datenblatt!$I$26,IF(AND(I467="",C467=12),Datenblatt!$I$26,IF(AND(I467="",C467=16),Datenblatt!$I$27,IF(AND(I467="",C467=15),Datenblatt!$I$26,IF(AND(I467="",C467=14),Datenblatt!$I$26,IF(AND(I467="",C467=13),Datenblatt!$I$26,IF(AND($C467=13,I467&gt;Datenblatt!$AC$3),0,IF(AND($C467=14,I467&gt;Datenblatt!$AC$4),0,IF(AND($C467=15,I467&gt;Datenblatt!$AC$5),0,IF(AND($C467=16,I467&gt;Datenblatt!$AC$6),0,IF(AND($C467=12,I467&gt;Datenblatt!$AC$7),0,IF(AND($C467=11,I467&gt;Datenblatt!$AC$8),0,IF(AND($C467=13,I467&lt;Datenblatt!$AB$3),100,IF(AND($C467=14,I467&lt;Datenblatt!$AB$4),100,IF(AND($C467=15,I467&lt;Datenblatt!$AB$5),100,IF(AND($C467=16,I467&lt;Datenblatt!$AB$6),100,IF(AND($C467=12,I467&lt;Datenblatt!$AB$7),100,IF(AND($C467=11,I467&lt;Datenblatt!$AB$8),100,IF($C467=13,(Datenblatt!$B$27*Übersicht!I467^3)+(Datenblatt!$C$27*Übersicht!I467^2)+(Datenblatt!$D$27*Übersicht!I467)+Datenblatt!$E$27,IF($C467=14,(Datenblatt!$B$28*Übersicht!I467^3)+(Datenblatt!$C$28*Übersicht!I467^2)+(Datenblatt!$D$28*Übersicht!I467)+Datenblatt!$E$28,IF($C467=15,(Datenblatt!$B$29*Übersicht!I467^3)+(Datenblatt!$C$29*Übersicht!I467^2)+(Datenblatt!$D$29*Übersicht!I467)+Datenblatt!$E$29,IF($C467=16,(Datenblatt!$B$30*Übersicht!I467^3)+(Datenblatt!$C$30*Übersicht!I467^2)+(Datenblatt!$D$30*Übersicht!I467)+Datenblatt!$E$30,IF($C467=12,(Datenblatt!$B$31*Übersicht!I467^3)+(Datenblatt!$C$31*Übersicht!I467^2)+(Datenblatt!$D$31*Übersicht!I467)+Datenblatt!$E$31,IF($C467=11,(Datenblatt!$B$32*Übersicht!I467^3)+(Datenblatt!$C$32*Übersicht!I467^2)+(Datenblatt!$D$32*Übersicht!I467)+Datenblatt!$E$32,0))))))))))))))))))))))))</f>
        <v>0</v>
      </c>
      <c r="P467">
        <f>IF(AND(I467="",C467=11),Datenblatt!$I$29,IF(AND(I467="",C467=12),Datenblatt!$I$29,IF(AND(I467="",C467=16),Datenblatt!$I$29,IF(AND(I467="",C467=15),Datenblatt!$I$29,IF(AND(I467="",C467=14),Datenblatt!$I$29,IF(AND(I467="",C467=13),Datenblatt!$I$29,IF(AND($C467=13,I467&gt;Datenblatt!$AC$3),0,IF(AND($C467=14,I467&gt;Datenblatt!$AC$4),0,IF(AND($C467=15,I467&gt;Datenblatt!$AC$5),0,IF(AND($C467=16,I467&gt;Datenblatt!$AC$6),0,IF(AND($C467=12,I467&gt;Datenblatt!$AC$7),0,IF(AND($C467=11,I467&gt;Datenblatt!$AC$8),0,IF(AND($C467=13,I467&lt;Datenblatt!$AB$3),100,IF(AND($C467=14,I467&lt;Datenblatt!$AB$4),100,IF(AND($C467=15,I467&lt;Datenblatt!$AB$5),100,IF(AND($C467=16,I467&lt;Datenblatt!$AB$6),100,IF(AND($C467=12,I467&lt;Datenblatt!$AB$7),100,IF(AND($C467=11,I467&lt;Datenblatt!$AB$8),100,IF($C467=13,(Datenblatt!$B$27*Übersicht!I467^3)+(Datenblatt!$C$27*Übersicht!I467^2)+(Datenblatt!$D$27*Übersicht!I467)+Datenblatt!$E$27,IF($C467=14,(Datenblatt!$B$28*Übersicht!I467^3)+(Datenblatt!$C$28*Übersicht!I467^2)+(Datenblatt!$D$28*Übersicht!I467)+Datenblatt!$E$28,IF($C467=15,(Datenblatt!$B$29*Übersicht!I467^3)+(Datenblatt!$C$29*Übersicht!I467^2)+(Datenblatt!$D$29*Übersicht!I467)+Datenblatt!$E$29,IF($C467=16,(Datenblatt!$B$30*Übersicht!I467^3)+(Datenblatt!$C$30*Übersicht!I467^2)+(Datenblatt!$D$30*Übersicht!I467)+Datenblatt!$E$30,IF($C467=12,(Datenblatt!$B$31*Übersicht!I467^3)+(Datenblatt!$C$31*Übersicht!I467^2)+(Datenblatt!$D$31*Übersicht!I467)+Datenblatt!$E$31,IF($C467=11,(Datenblatt!$B$32*Übersicht!I467^3)+(Datenblatt!$C$32*Übersicht!I467^2)+(Datenblatt!$D$32*Übersicht!I467)+Datenblatt!$E$32,0))))))))))))))))))))))))</f>
        <v>0</v>
      </c>
      <c r="Q467" s="2" t="e">
        <f t="shared" si="28"/>
        <v>#DIV/0!</v>
      </c>
      <c r="R467" s="2" t="e">
        <f t="shared" si="29"/>
        <v>#DIV/0!</v>
      </c>
      <c r="T467" s="2"/>
      <c r="U467" s="2">
        <f>Datenblatt!$I$10</f>
        <v>63</v>
      </c>
      <c r="V467" s="2">
        <f>Datenblatt!$I$18</f>
        <v>62</v>
      </c>
      <c r="W467" s="2">
        <f>Datenblatt!$I$26</f>
        <v>56</v>
      </c>
      <c r="X467" s="2">
        <f>Datenblatt!$I$34</f>
        <v>58</v>
      </c>
      <c r="Y467" s="7" t="e">
        <f t="shared" si="30"/>
        <v>#DIV/0!</v>
      </c>
      <c r="AA467" s="2">
        <f>Datenblatt!$I$5</f>
        <v>73</v>
      </c>
      <c r="AB467">
        <f>Datenblatt!$I$13</f>
        <v>80</v>
      </c>
      <c r="AC467">
        <f>Datenblatt!$I$21</f>
        <v>80</v>
      </c>
      <c r="AD467">
        <f>Datenblatt!$I$29</f>
        <v>71</v>
      </c>
      <c r="AE467">
        <f>Datenblatt!$I$37</f>
        <v>75</v>
      </c>
      <c r="AF467" s="7" t="e">
        <f t="shared" si="31"/>
        <v>#DIV/0!</v>
      </c>
    </row>
    <row r="468" spans="11:32" ht="18.75" x14ac:dyDescent="0.3">
      <c r="K468" s="3" t="e">
        <f>IF(AND($C468=13,Datenblatt!M468&lt;Datenblatt!$S$3),0,IF(AND($C468=14,Datenblatt!M468&lt;Datenblatt!$S$4),0,IF(AND($C468=15,Datenblatt!M468&lt;Datenblatt!$S$5),0,IF(AND($C468=16,Datenblatt!M468&lt;Datenblatt!$S$6),0,IF(AND($C468=12,Datenblatt!M468&lt;Datenblatt!$S$7),0,IF(AND($C468=11,Datenblatt!M468&lt;Datenblatt!$S$8),0,IF(AND($C468=13,Datenblatt!M468&gt;Datenblatt!$R$3),100,IF(AND($C468=14,Datenblatt!M468&gt;Datenblatt!$R$4),100,IF(AND($C468=15,Datenblatt!M468&gt;Datenblatt!$R$5),100,IF(AND($C468=16,Datenblatt!M468&gt;Datenblatt!$R$6),100,IF(AND($C468=12,Datenblatt!M468&gt;Datenblatt!$R$7),100,IF(AND($C468=11,Datenblatt!M468&gt;Datenblatt!$R$8),100,IF(Übersicht!$C468=13,Datenblatt!$B$35*Datenblatt!M468^3+Datenblatt!$C$35*Datenblatt!M468^2+Datenblatt!$D$35*Datenblatt!M468+Datenblatt!$E$35,IF(Übersicht!$C468=14,Datenblatt!$B$36*Datenblatt!M468^3+Datenblatt!$C$36*Datenblatt!M468^2+Datenblatt!$D$36*Datenblatt!M468+Datenblatt!$E$36,IF(Übersicht!$C468=15,Datenblatt!$B$37*Datenblatt!M468^3+Datenblatt!$C$37*Datenblatt!M468^2+Datenblatt!$D$37*Datenblatt!M468+Datenblatt!$E$37,IF(Übersicht!$C468=16,Datenblatt!$B$38*Datenblatt!M468^3+Datenblatt!$C$38*Datenblatt!M468^2+Datenblatt!$D$38*Datenblatt!M468+Datenblatt!$E$38,IF(Übersicht!$C468=12,Datenblatt!$B$39*Datenblatt!M468^3+Datenblatt!$C$39*Datenblatt!M468^2+Datenblatt!$D$39*Datenblatt!M468+Datenblatt!$E$39,IF(Übersicht!$C468=11,Datenblatt!$B$40*Datenblatt!M468^3+Datenblatt!$C$40*Datenblatt!M468^2+Datenblatt!$D$40*Datenblatt!M468+Datenblatt!$E$40,0))))))))))))))))))</f>
        <v>#DIV/0!</v>
      </c>
      <c r="L468" s="3"/>
      <c r="M468" t="e">
        <f>IF(AND(Übersicht!$C468=13,Datenblatt!O468&lt;Datenblatt!$Y$3),0,IF(AND(Übersicht!$C468=14,Datenblatt!O468&lt;Datenblatt!$Y$4),0,IF(AND(Übersicht!$C468=15,Datenblatt!O468&lt;Datenblatt!$Y$5),0,IF(AND(Übersicht!$C468=16,Datenblatt!O468&lt;Datenblatt!$Y$6),0,IF(AND(Übersicht!$C468=12,Datenblatt!O468&lt;Datenblatt!$Y$7),0,IF(AND(Übersicht!$C468=11,Datenblatt!O468&lt;Datenblatt!$Y$8),0,IF(AND($C468=13,Datenblatt!O468&gt;Datenblatt!$X$3),100,IF(AND($C468=14,Datenblatt!O468&gt;Datenblatt!$X$4),100,IF(AND($C468=15,Datenblatt!O468&gt;Datenblatt!$X$5),100,IF(AND($C468=16,Datenblatt!O468&gt;Datenblatt!$X$6),100,IF(AND($C468=12,Datenblatt!O468&gt;Datenblatt!$X$7),100,IF(AND($C468=11,Datenblatt!O468&gt;Datenblatt!$X$8),100,IF(Übersicht!$C468=13,Datenblatt!$B$11*Datenblatt!O468^3+Datenblatt!$C$11*Datenblatt!O468^2+Datenblatt!$D$11*Datenblatt!O468+Datenblatt!$E$11,IF(Übersicht!$C468=14,Datenblatt!$B$12*Datenblatt!O468^3+Datenblatt!$C$12*Datenblatt!O468^2+Datenblatt!$D$12*Datenblatt!O468+Datenblatt!$E$12,IF(Übersicht!$C468=15,Datenblatt!$B$13*Datenblatt!O468^3+Datenblatt!$C$13*Datenblatt!O468^2+Datenblatt!$D$13*Datenblatt!O468+Datenblatt!$E$13,IF(Übersicht!$C468=16,Datenblatt!$B$14*Datenblatt!O468^3+Datenblatt!$C$14*Datenblatt!O468^2+Datenblatt!$D$14*Datenblatt!O468+Datenblatt!$E$14,IF(Übersicht!$C468=12,Datenblatt!$B$15*Datenblatt!O468^3+Datenblatt!$C$15*Datenblatt!O468^2+Datenblatt!$D$15*Datenblatt!O468+Datenblatt!$E$15,IF(Übersicht!$C468=11,Datenblatt!$B$16*Datenblatt!O468^3+Datenblatt!$C$16*Datenblatt!O468^2+Datenblatt!$D$16*Datenblatt!O468+Datenblatt!$E$16,0))))))))))))))))))</f>
        <v>#DIV/0!</v>
      </c>
      <c r="N468">
        <f>IF(AND($C468=13,H468&lt;Datenblatt!$AA$3),0,IF(AND($C468=14,H468&lt;Datenblatt!$AA$4),0,IF(AND($C468=15,H468&lt;Datenblatt!$AA$5),0,IF(AND($C468=16,H468&lt;Datenblatt!$AA$6),0,IF(AND($C468=12,H468&lt;Datenblatt!$AA$7),0,IF(AND($C468=11,H468&lt;Datenblatt!$AA$8),0,IF(AND($C468=13,H468&gt;Datenblatt!$Z$3),100,IF(AND($C468=14,H468&gt;Datenblatt!$Z$4),100,IF(AND($C468=15,H468&gt;Datenblatt!$Z$5),100,IF(AND($C468=16,H468&gt;Datenblatt!$Z$6),100,IF(AND($C468=12,H468&gt;Datenblatt!$Z$7),100,IF(AND($C468=11,H468&gt;Datenblatt!$Z$8),100,IF($C468=13,(Datenblatt!$B$19*Übersicht!H468^3)+(Datenblatt!$C$19*Übersicht!H468^2)+(Datenblatt!$D$19*Übersicht!H468)+Datenblatt!$E$19,IF($C468=14,(Datenblatt!$B$20*Übersicht!H468^3)+(Datenblatt!$C$20*Übersicht!H468^2)+(Datenblatt!$D$20*Übersicht!H468)+Datenblatt!$E$20,IF($C468=15,(Datenblatt!$B$21*Übersicht!H468^3)+(Datenblatt!$C$21*Übersicht!H468^2)+(Datenblatt!$D$21*Übersicht!H468)+Datenblatt!$E$21,IF($C468=16,(Datenblatt!$B$22*Übersicht!H468^3)+(Datenblatt!$C$22*Übersicht!H468^2)+(Datenblatt!$D$22*Übersicht!H468)+Datenblatt!$E$22,IF($C468=12,(Datenblatt!$B$23*Übersicht!H468^3)+(Datenblatt!$C$23*Übersicht!H468^2)+(Datenblatt!$D$23*Übersicht!H468)+Datenblatt!$E$23,IF($C468=11,(Datenblatt!$B$24*Übersicht!H468^3)+(Datenblatt!$C$24*Übersicht!H468^2)+(Datenblatt!$D$24*Übersicht!H468)+Datenblatt!$E$24,0))))))))))))))))))</f>
        <v>0</v>
      </c>
      <c r="O468">
        <f>IF(AND(I468="",C468=11),Datenblatt!$I$26,IF(AND(I468="",C468=12),Datenblatt!$I$26,IF(AND(I468="",C468=16),Datenblatt!$I$27,IF(AND(I468="",C468=15),Datenblatt!$I$26,IF(AND(I468="",C468=14),Datenblatt!$I$26,IF(AND(I468="",C468=13),Datenblatt!$I$26,IF(AND($C468=13,I468&gt;Datenblatt!$AC$3),0,IF(AND($C468=14,I468&gt;Datenblatt!$AC$4),0,IF(AND($C468=15,I468&gt;Datenblatt!$AC$5),0,IF(AND($C468=16,I468&gt;Datenblatt!$AC$6),0,IF(AND($C468=12,I468&gt;Datenblatt!$AC$7),0,IF(AND($C468=11,I468&gt;Datenblatt!$AC$8),0,IF(AND($C468=13,I468&lt;Datenblatt!$AB$3),100,IF(AND($C468=14,I468&lt;Datenblatt!$AB$4),100,IF(AND($C468=15,I468&lt;Datenblatt!$AB$5),100,IF(AND($C468=16,I468&lt;Datenblatt!$AB$6),100,IF(AND($C468=12,I468&lt;Datenblatt!$AB$7),100,IF(AND($C468=11,I468&lt;Datenblatt!$AB$8),100,IF($C468=13,(Datenblatt!$B$27*Übersicht!I468^3)+(Datenblatt!$C$27*Übersicht!I468^2)+(Datenblatt!$D$27*Übersicht!I468)+Datenblatt!$E$27,IF($C468=14,(Datenblatt!$B$28*Übersicht!I468^3)+(Datenblatt!$C$28*Übersicht!I468^2)+(Datenblatt!$D$28*Übersicht!I468)+Datenblatt!$E$28,IF($C468=15,(Datenblatt!$B$29*Übersicht!I468^3)+(Datenblatt!$C$29*Übersicht!I468^2)+(Datenblatt!$D$29*Übersicht!I468)+Datenblatt!$E$29,IF($C468=16,(Datenblatt!$B$30*Übersicht!I468^3)+(Datenblatt!$C$30*Übersicht!I468^2)+(Datenblatt!$D$30*Übersicht!I468)+Datenblatt!$E$30,IF($C468=12,(Datenblatt!$B$31*Übersicht!I468^3)+(Datenblatt!$C$31*Übersicht!I468^2)+(Datenblatt!$D$31*Übersicht!I468)+Datenblatt!$E$31,IF($C468=11,(Datenblatt!$B$32*Übersicht!I468^3)+(Datenblatt!$C$32*Übersicht!I468^2)+(Datenblatt!$D$32*Übersicht!I468)+Datenblatt!$E$32,0))))))))))))))))))))))))</f>
        <v>0</v>
      </c>
      <c r="P468">
        <f>IF(AND(I468="",C468=11),Datenblatt!$I$29,IF(AND(I468="",C468=12),Datenblatt!$I$29,IF(AND(I468="",C468=16),Datenblatt!$I$29,IF(AND(I468="",C468=15),Datenblatt!$I$29,IF(AND(I468="",C468=14),Datenblatt!$I$29,IF(AND(I468="",C468=13),Datenblatt!$I$29,IF(AND($C468=13,I468&gt;Datenblatt!$AC$3),0,IF(AND($C468=14,I468&gt;Datenblatt!$AC$4),0,IF(AND($C468=15,I468&gt;Datenblatt!$AC$5),0,IF(AND($C468=16,I468&gt;Datenblatt!$AC$6),0,IF(AND($C468=12,I468&gt;Datenblatt!$AC$7),0,IF(AND($C468=11,I468&gt;Datenblatt!$AC$8),0,IF(AND($C468=13,I468&lt;Datenblatt!$AB$3),100,IF(AND($C468=14,I468&lt;Datenblatt!$AB$4),100,IF(AND($C468=15,I468&lt;Datenblatt!$AB$5),100,IF(AND($C468=16,I468&lt;Datenblatt!$AB$6),100,IF(AND($C468=12,I468&lt;Datenblatt!$AB$7),100,IF(AND($C468=11,I468&lt;Datenblatt!$AB$8),100,IF($C468=13,(Datenblatt!$B$27*Übersicht!I468^3)+(Datenblatt!$C$27*Übersicht!I468^2)+(Datenblatt!$D$27*Übersicht!I468)+Datenblatt!$E$27,IF($C468=14,(Datenblatt!$B$28*Übersicht!I468^3)+(Datenblatt!$C$28*Übersicht!I468^2)+(Datenblatt!$D$28*Übersicht!I468)+Datenblatt!$E$28,IF($C468=15,(Datenblatt!$B$29*Übersicht!I468^3)+(Datenblatt!$C$29*Übersicht!I468^2)+(Datenblatt!$D$29*Übersicht!I468)+Datenblatt!$E$29,IF($C468=16,(Datenblatt!$B$30*Übersicht!I468^3)+(Datenblatt!$C$30*Übersicht!I468^2)+(Datenblatt!$D$30*Übersicht!I468)+Datenblatt!$E$30,IF($C468=12,(Datenblatt!$B$31*Übersicht!I468^3)+(Datenblatt!$C$31*Übersicht!I468^2)+(Datenblatt!$D$31*Übersicht!I468)+Datenblatt!$E$31,IF($C468=11,(Datenblatt!$B$32*Übersicht!I468^3)+(Datenblatt!$C$32*Übersicht!I468^2)+(Datenblatt!$D$32*Übersicht!I468)+Datenblatt!$E$32,0))))))))))))))))))))))))</f>
        <v>0</v>
      </c>
      <c r="Q468" s="2" t="e">
        <f t="shared" si="28"/>
        <v>#DIV/0!</v>
      </c>
      <c r="R468" s="2" t="e">
        <f t="shared" si="29"/>
        <v>#DIV/0!</v>
      </c>
      <c r="T468" s="2"/>
      <c r="U468" s="2">
        <f>Datenblatt!$I$10</f>
        <v>63</v>
      </c>
      <c r="V468" s="2">
        <f>Datenblatt!$I$18</f>
        <v>62</v>
      </c>
      <c r="W468" s="2">
        <f>Datenblatt!$I$26</f>
        <v>56</v>
      </c>
      <c r="X468" s="2">
        <f>Datenblatt!$I$34</f>
        <v>58</v>
      </c>
      <c r="Y468" s="7" t="e">
        <f t="shared" si="30"/>
        <v>#DIV/0!</v>
      </c>
      <c r="AA468" s="2">
        <f>Datenblatt!$I$5</f>
        <v>73</v>
      </c>
      <c r="AB468">
        <f>Datenblatt!$I$13</f>
        <v>80</v>
      </c>
      <c r="AC468">
        <f>Datenblatt!$I$21</f>
        <v>80</v>
      </c>
      <c r="AD468">
        <f>Datenblatt!$I$29</f>
        <v>71</v>
      </c>
      <c r="AE468">
        <f>Datenblatt!$I$37</f>
        <v>75</v>
      </c>
      <c r="AF468" s="7" t="e">
        <f t="shared" si="31"/>
        <v>#DIV/0!</v>
      </c>
    </row>
    <row r="469" spans="11:32" ht="18.75" x14ac:dyDescent="0.3">
      <c r="K469" s="3" t="e">
        <f>IF(AND($C469=13,Datenblatt!M469&lt;Datenblatt!$S$3),0,IF(AND($C469=14,Datenblatt!M469&lt;Datenblatt!$S$4),0,IF(AND($C469=15,Datenblatt!M469&lt;Datenblatt!$S$5),0,IF(AND($C469=16,Datenblatt!M469&lt;Datenblatt!$S$6),0,IF(AND($C469=12,Datenblatt!M469&lt;Datenblatt!$S$7),0,IF(AND($C469=11,Datenblatt!M469&lt;Datenblatt!$S$8),0,IF(AND($C469=13,Datenblatt!M469&gt;Datenblatt!$R$3),100,IF(AND($C469=14,Datenblatt!M469&gt;Datenblatt!$R$4),100,IF(AND($C469=15,Datenblatt!M469&gt;Datenblatt!$R$5),100,IF(AND($C469=16,Datenblatt!M469&gt;Datenblatt!$R$6),100,IF(AND($C469=12,Datenblatt!M469&gt;Datenblatt!$R$7),100,IF(AND($C469=11,Datenblatt!M469&gt;Datenblatt!$R$8),100,IF(Übersicht!$C469=13,Datenblatt!$B$35*Datenblatt!M469^3+Datenblatt!$C$35*Datenblatt!M469^2+Datenblatt!$D$35*Datenblatt!M469+Datenblatt!$E$35,IF(Übersicht!$C469=14,Datenblatt!$B$36*Datenblatt!M469^3+Datenblatt!$C$36*Datenblatt!M469^2+Datenblatt!$D$36*Datenblatt!M469+Datenblatt!$E$36,IF(Übersicht!$C469=15,Datenblatt!$B$37*Datenblatt!M469^3+Datenblatt!$C$37*Datenblatt!M469^2+Datenblatt!$D$37*Datenblatt!M469+Datenblatt!$E$37,IF(Übersicht!$C469=16,Datenblatt!$B$38*Datenblatt!M469^3+Datenblatt!$C$38*Datenblatt!M469^2+Datenblatt!$D$38*Datenblatt!M469+Datenblatt!$E$38,IF(Übersicht!$C469=12,Datenblatt!$B$39*Datenblatt!M469^3+Datenblatt!$C$39*Datenblatt!M469^2+Datenblatt!$D$39*Datenblatt!M469+Datenblatt!$E$39,IF(Übersicht!$C469=11,Datenblatt!$B$40*Datenblatt!M469^3+Datenblatt!$C$40*Datenblatt!M469^2+Datenblatt!$D$40*Datenblatt!M469+Datenblatt!$E$40,0))))))))))))))))))</f>
        <v>#DIV/0!</v>
      </c>
      <c r="L469" s="3"/>
      <c r="M469" t="e">
        <f>IF(AND(Übersicht!$C469=13,Datenblatt!O469&lt;Datenblatt!$Y$3),0,IF(AND(Übersicht!$C469=14,Datenblatt!O469&lt;Datenblatt!$Y$4),0,IF(AND(Übersicht!$C469=15,Datenblatt!O469&lt;Datenblatt!$Y$5),0,IF(AND(Übersicht!$C469=16,Datenblatt!O469&lt;Datenblatt!$Y$6),0,IF(AND(Übersicht!$C469=12,Datenblatt!O469&lt;Datenblatt!$Y$7),0,IF(AND(Übersicht!$C469=11,Datenblatt!O469&lt;Datenblatt!$Y$8),0,IF(AND($C469=13,Datenblatt!O469&gt;Datenblatt!$X$3),100,IF(AND($C469=14,Datenblatt!O469&gt;Datenblatt!$X$4),100,IF(AND($C469=15,Datenblatt!O469&gt;Datenblatt!$X$5),100,IF(AND($C469=16,Datenblatt!O469&gt;Datenblatt!$X$6),100,IF(AND($C469=12,Datenblatt!O469&gt;Datenblatt!$X$7),100,IF(AND($C469=11,Datenblatt!O469&gt;Datenblatt!$X$8),100,IF(Übersicht!$C469=13,Datenblatt!$B$11*Datenblatt!O469^3+Datenblatt!$C$11*Datenblatt!O469^2+Datenblatt!$D$11*Datenblatt!O469+Datenblatt!$E$11,IF(Übersicht!$C469=14,Datenblatt!$B$12*Datenblatt!O469^3+Datenblatt!$C$12*Datenblatt!O469^2+Datenblatt!$D$12*Datenblatt!O469+Datenblatt!$E$12,IF(Übersicht!$C469=15,Datenblatt!$B$13*Datenblatt!O469^3+Datenblatt!$C$13*Datenblatt!O469^2+Datenblatt!$D$13*Datenblatt!O469+Datenblatt!$E$13,IF(Übersicht!$C469=16,Datenblatt!$B$14*Datenblatt!O469^3+Datenblatt!$C$14*Datenblatt!O469^2+Datenblatt!$D$14*Datenblatt!O469+Datenblatt!$E$14,IF(Übersicht!$C469=12,Datenblatt!$B$15*Datenblatt!O469^3+Datenblatt!$C$15*Datenblatt!O469^2+Datenblatt!$D$15*Datenblatt!O469+Datenblatt!$E$15,IF(Übersicht!$C469=11,Datenblatt!$B$16*Datenblatt!O469^3+Datenblatt!$C$16*Datenblatt!O469^2+Datenblatt!$D$16*Datenblatt!O469+Datenblatt!$E$16,0))))))))))))))))))</f>
        <v>#DIV/0!</v>
      </c>
      <c r="N469">
        <f>IF(AND($C469=13,H469&lt;Datenblatt!$AA$3),0,IF(AND($C469=14,H469&lt;Datenblatt!$AA$4),0,IF(AND($C469=15,H469&lt;Datenblatt!$AA$5),0,IF(AND($C469=16,H469&lt;Datenblatt!$AA$6),0,IF(AND($C469=12,H469&lt;Datenblatt!$AA$7),0,IF(AND($C469=11,H469&lt;Datenblatt!$AA$8),0,IF(AND($C469=13,H469&gt;Datenblatt!$Z$3),100,IF(AND($C469=14,H469&gt;Datenblatt!$Z$4),100,IF(AND($C469=15,H469&gt;Datenblatt!$Z$5),100,IF(AND($C469=16,H469&gt;Datenblatt!$Z$6),100,IF(AND($C469=12,H469&gt;Datenblatt!$Z$7),100,IF(AND($C469=11,H469&gt;Datenblatt!$Z$8),100,IF($C469=13,(Datenblatt!$B$19*Übersicht!H469^3)+(Datenblatt!$C$19*Übersicht!H469^2)+(Datenblatt!$D$19*Übersicht!H469)+Datenblatt!$E$19,IF($C469=14,(Datenblatt!$B$20*Übersicht!H469^3)+(Datenblatt!$C$20*Übersicht!H469^2)+(Datenblatt!$D$20*Übersicht!H469)+Datenblatt!$E$20,IF($C469=15,(Datenblatt!$B$21*Übersicht!H469^3)+(Datenblatt!$C$21*Übersicht!H469^2)+(Datenblatt!$D$21*Übersicht!H469)+Datenblatt!$E$21,IF($C469=16,(Datenblatt!$B$22*Übersicht!H469^3)+(Datenblatt!$C$22*Übersicht!H469^2)+(Datenblatt!$D$22*Übersicht!H469)+Datenblatt!$E$22,IF($C469=12,(Datenblatt!$B$23*Übersicht!H469^3)+(Datenblatt!$C$23*Übersicht!H469^2)+(Datenblatt!$D$23*Übersicht!H469)+Datenblatt!$E$23,IF($C469=11,(Datenblatt!$B$24*Übersicht!H469^3)+(Datenblatt!$C$24*Übersicht!H469^2)+(Datenblatt!$D$24*Übersicht!H469)+Datenblatt!$E$24,0))))))))))))))))))</f>
        <v>0</v>
      </c>
      <c r="O469">
        <f>IF(AND(I469="",C469=11),Datenblatt!$I$26,IF(AND(I469="",C469=12),Datenblatt!$I$26,IF(AND(I469="",C469=16),Datenblatt!$I$27,IF(AND(I469="",C469=15),Datenblatt!$I$26,IF(AND(I469="",C469=14),Datenblatt!$I$26,IF(AND(I469="",C469=13),Datenblatt!$I$26,IF(AND($C469=13,I469&gt;Datenblatt!$AC$3),0,IF(AND($C469=14,I469&gt;Datenblatt!$AC$4),0,IF(AND($C469=15,I469&gt;Datenblatt!$AC$5),0,IF(AND($C469=16,I469&gt;Datenblatt!$AC$6),0,IF(AND($C469=12,I469&gt;Datenblatt!$AC$7),0,IF(AND($C469=11,I469&gt;Datenblatt!$AC$8),0,IF(AND($C469=13,I469&lt;Datenblatt!$AB$3),100,IF(AND($C469=14,I469&lt;Datenblatt!$AB$4),100,IF(AND($C469=15,I469&lt;Datenblatt!$AB$5),100,IF(AND($C469=16,I469&lt;Datenblatt!$AB$6),100,IF(AND($C469=12,I469&lt;Datenblatt!$AB$7),100,IF(AND($C469=11,I469&lt;Datenblatt!$AB$8),100,IF($C469=13,(Datenblatt!$B$27*Übersicht!I469^3)+(Datenblatt!$C$27*Übersicht!I469^2)+(Datenblatt!$D$27*Übersicht!I469)+Datenblatt!$E$27,IF($C469=14,(Datenblatt!$B$28*Übersicht!I469^3)+(Datenblatt!$C$28*Übersicht!I469^2)+(Datenblatt!$D$28*Übersicht!I469)+Datenblatt!$E$28,IF($C469=15,(Datenblatt!$B$29*Übersicht!I469^3)+(Datenblatt!$C$29*Übersicht!I469^2)+(Datenblatt!$D$29*Übersicht!I469)+Datenblatt!$E$29,IF($C469=16,(Datenblatt!$B$30*Übersicht!I469^3)+(Datenblatt!$C$30*Übersicht!I469^2)+(Datenblatt!$D$30*Übersicht!I469)+Datenblatt!$E$30,IF($C469=12,(Datenblatt!$B$31*Übersicht!I469^3)+(Datenblatt!$C$31*Übersicht!I469^2)+(Datenblatt!$D$31*Übersicht!I469)+Datenblatt!$E$31,IF($C469=11,(Datenblatt!$B$32*Übersicht!I469^3)+(Datenblatt!$C$32*Übersicht!I469^2)+(Datenblatt!$D$32*Übersicht!I469)+Datenblatt!$E$32,0))))))))))))))))))))))))</f>
        <v>0</v>
      </c>
      <c r="P469">
        <f>IF(AND(I469="",C469=11),Datenblatt!$I$29,IF(AND(I469="",C469=12),Datenblatt!$I$29,IF(AND(I469="",C469=16),Datenblatt!$I$29,IF(AND(I469="",C469=15),Datenblatt!$I$29,IF(AND(I469="",C469=14),Datenblatt!$I$29,IF(AND(I469="",C469=13),Datenblatt!$I$29,IF(AND($C469=13,I469&gt;Datenblatt!$AC$3),0,IF(AND($C469=14,I469&gt;Datenblatt!$AC$4),0,IF(AND($C469=15,I469&gt;Datenblatt!$AC$5),0,IF(AND($C469=16,I469&gt;Datenblatt!$AC$6),0,IF(AND($C469=12,I469&gt;Datenblatt!$AC$7),0,IF(AND($C469=11,I469&gt;Datenblatt!$AC$8),0,IF(AND($C469=13,I469&lt;Datenblatt!$AB$3),100,IF(AND($C469=14,I469&lt;Datenblatt!$AB$4),100,IF(AND($C469=15,I469&lt;Datenblatt!$AB$5),100,IF(AND($C469=16,I469&lt;Datenblatt!$AB$6),100,IF(AND($C469=12,I469&lt;Datenblatt!$AB$7),100,IF(AND($C469=11,I469&lt;Datenblatt!$AB$8),100,IF($C469=13,(Datenblatt!$B$27*Übersicht!I469^3)+(Datenblatt!$C$27*Übersicht!I469^2)+(Datenblatt!$D$27*Übersicht!I469)+Datenblatt!$E$27,IF($C469=14,(Datenblatt!$B$28*Übersicht!I469^3)+(Datenblatt!$C$28*Übersicht!I469^2)+(Datenblatt!$D$28*Übersicht!I469)+Datenblatt!$E$28,IF($C469=15,(Datenblatt!$B$29*Übersicht!I469^3)+(Datenblatt!$C$29*Übersicht!I469^2)+(Datenblatt!$D$29*Übersicht!I469)+Datenblatt!$E$29,IF($C469=16,(Datenblatt!$B$30*Übersicht!I469^3)+(Datenblatt!$C$30*Übersicht!I469^2)+(Datenblatt!$D$30*Übersicht!I469)+Datenblatt!$E$30,IF($C469=12,(Datenblatt!$B$31*Übersicht!I469^3)+(Datenblatt!$C$31*Übersicht!I469^2)+(Datenblatt!$D$31*Übersicht!I469)+Datenblatt!$E$31,IF($C469=11,(Datenblatt!$B$32*Übersicht!I469^3)+(Datenblatt!$C$32*Übersicht!I469^2)+(Datenblatt!$D$32*Übersicht!I469)+Datenblatt!$E$32,0))))))))))))))))))))))))</f>
        <v>0</v>
      </c>
      <c r="Q469" s="2" t="e">
        <f t="shared" si="28"/>
        <v>#DIV/0!</v>
      </c>
      <c r="R469" s="2" t="e">
        <f t="shared" si="29"/>
        <v>#DIV/0!</v>
      </c>
      <c r="T469" s="2"/>
      <c r="U469" s="2">
        <f>Datenblatt!$I$10</f>
        <v>63</v>
      </c>
      <c r="V469" s="2">
        <f>Datenblatt!$I$18</f>
        <v>62</v>
      </c>
      <c r="W469" s="2">
        <f>Datenblatt!$I$26</f>
        <v>56</v>
      </c>
      <c r="X469" s="2">
        <f>Datenblatt!$I$34</f>
        <v>58</v>
      </c>
      <c r="Y469" s="7" t="e">
        <f t="shared" si="30"/>
        <v>#DIV/0!</v>
      </c>
      <c r="AA469" s="2">
        <f>Datenblatt!$I$5</f>
        <v>73</v>
      </c>
      <c r="AB469">
        <f>Datenblatt!$I$13</f>
        <v>80</v>
      </c>
      <c r="AC469">
        <f>Datenblatt!$I$21</f>
        <v>80</v>
      </c>
      <c r="AD469">
        <f>Datenblatt!$I$29</f>
        <v>71</v>
      </c>
      <c r="AE469">
        <f>Datenblatt!$I$37</f>
        <v>75</v>
      </c>
      <c r="AF469" s="7" t="e">
        <f t="shared" si="31"/>
        <v>#DIV/0!</v>
      </c>
    </row>
    <row r="470" spans="11:32" ht="18.75" x14ac:dyDescent="0.3">
      <c r="K470" s="3" t="e">
        <f>IF(AND($C470=13,Datenblatt!M470&lt;Datenblatt!$S$3),0,IF(AND($C470=14,Datenblatt!M470&lt;Datenblatt!$S$4),0,IF(AND($C470=15,Datenblatt!M470&lt;Datenblatt!$S$5),0,IF(AND($C470=16,Datenblatt!M470&lt;Datenblatt!$S$6),0,IF(AND($C470=12,Datenblatt!M470&lt;Datenblatt!$S$7),0,IF(AND($C470=11,Datenblatt!M470&lt;Datenblatt!$S$8),0,IF(AND($C470=13,Datenblatt!M470&gt;Datenblatt!$R$3),100,IF(AND($C470=14,Datenblatt!M470&gt;Datenblatt!$R$4),100,IF(AND($C470=15,Datenblatt!M470&gt;Datenblatt!$R$5),100,IF(AND($C470=16,Datenblatt!M470&gt;Datenblatt!$R$6),100,IF(AND($C470=12,Datenblatt!M470&gt;Datenblatt!$R$7),100,IF(AND($C470=11,Datenblatt!M470&gt;Datenblatt!$R$8),100,IF(Übersicht!$C470=13,Datenblatt!$B$35*Datenblatt!M470^3+Datenblatt!$C$35*Datenblatt!M470^2+Datenblatt!$D$35*Datenblatt!M470+Datenblatt!$E$35,IF(Übersicht!$C470=14,Datenblatt!$B$36*Datenblatt!M470^3+Datenblatt!$C$36*Datenblatt!M470^2+Datenblatt!$D$36*Datenblatt!M470+Datenblatt!$E$36,IF(Übersicht!$C470=15,Datenblatt!$B$37*Datenblatt!M470^3+Datenblatt!$C$37*Datenblatt!M470^2+Datenblatt!$D$37*Datenblatt!M470+Datenblatt!$E$37,IF(Übersicht!$C470=16,Datenblatt!$B$38*Datenblatt!M470^3+Datenblatt!$C$38*Datenblatt!M470^2+Datenblatt!$D$38*Datenblatt!M470+Datenblatt!$E$38,IF(Übersicht!$C470=12,Datenblatt!$B$39*Datenblatt!M470^3+Datenblatt!$C$39*Datenblatt!M470^2+Datenblatt!$D$39*Datenblatt!M470+Datenblatt!$E$39,IF(Übersicht!$C470=11,Datenblatt!$B$40*Datenblatt!M470^3+Datenblatt!$C$40*Datenblatt!M470^2+Datenblatt!$D$40*Datenblatt!M470+Datenblatt!$E$40,0))))))))))))))))))</f>
        <v>#DIV/0!</v>
      </c>
      <c r="L470" s="3"/>
      <c r="M470" t="e">
        <f>IF(AND(Übersicht!$C470=13,Datenblatt!O470&lt;Datenblatt!$Y$3),0,IF(AND(Übersicht!$C470=14,Datenblatt!O470&lt;Datenblatt!$Y$4),0,IF(AND(Übersicht!$C470=15,Datenblatt!O470&lt;Datenblatt!$Y$5),0,IF(AND(Übersicht!$C470=16,Datenblatt!O470&lt;Datenblatt!$Y$6),0,IF(AND(Übersicht!$C470=12,Datenblatt!O470&lt;Datenblatt!$Y$7),0,IF(AND(Übersicht!$C470=11,Datenblatt!O470&lt;Datenblatt!$Y$8),0,IF(AND($C470=13,Datenblatt!O470&gt;Datenblatt!$X$3),100,IF(AND($C470=14,Datenblatt!O470&gt;Datenblatt!$X$4),100,IF(AND($C470=15,Datenblatt!O470&gt;Datenblatt!$X$5),100,IF(AND($C470=16,Datenblatt!O470&gt;Datenblatt!$X$6),100,IF(AND($C470=12,Datenblatt!O470&gt;Datenblatt!$X$7),100,IF(AND($C470=11,Datenblatt!O470&gt;Datenblatt!$X$8),100,IF(Übersicht!$C470=13,Datenblatt!$B$11*Datenblatt!O470^3+Datenblatt!$C$11*Datenblatt!O470^2+Datenblatt!$D$11*Datenblatt!O470+Datenblatt!$E$11,IF(Übersicht!$C470=14,Datenblatt!$B$12*Datenblatt!O470^3+Datenblatt!$C$12*Datenblatt!O470^2+Datenblatt!$D$12*Datenblatt!O470+Datenblatt!$E$12,IF(Übersicht!$C470=15,Datenblatt!$B$13*Datenblatt!O470^3+Datenblatt!$C$13*Datenblatt!O470^2+Datenblatt!$D$13*Datenblatt!O470+Datenblatt!$E$13,IF(Übersicht!$C470=16,Datenblatt!$B$14*Datenblatt!O470^3+Datenblatt!$C$14*Datenblatt!O470^2+Datenblatt!$D$14*Datenblatt!O470+Datenblatt!$E$14,IF(Übersicht!$C470=12,Datenblatt!$B$15*Datenblatt!O470^3+Datenblatt!$C$15*Datenblatt!O470^2+Datenblatt!$D$15*Datenblatt!O470+Datenblatt!$E$15,IF(Übersicht!$C470=11,Datenblatt!$B$16*Datenblatt!O470^3+Datenblatt!$C$16*Datenblatt!O470^2+Datenblatt!$D$16*Datenblatt!O470+Datenblatt!$E$16,0))))))))))))))))))</f>
        <v>#DIV/0!</v>
      </c>
      <c r="N470">
        <f>IF(AND($C470=13,H470&lt;Datenblatt!$AA$3),0,IF(AND($C470=14,H470&lt;Datenblatt!$AA$4),0,IF(AND($C470=15,H470&lt;Datenblatt!$AA$5),0,IF(AND($C470=16,H470&lt;Datenblatt!$AA$6),0,IF(AND($C470=12,H470&lt;Datenblatt!$AA$7),0,IF(AND($C470=11,H470&lt;Datenblatt!$AA$8),0,IF(AND($C470=13,H470&gt;Datenblatt!$Z$3),100,IF(AND($C470=14,H470&gt;Datenblatt!$Z$4),100,IF(AND($C470=15,H470&gt;Datenblatt!$Z$5),100,IF(AND($C470=16,H470&gt;Datenblatt!$Z$6),100,IF(AND($C470=12,H470&gt;Datenblatt!$Z$7),100,IF(AND($C470=11,H470&gt;Datenblatt!$Z$8),100,IF($C470=13,(Datenblatt!$B$19*Übersicht!H470^3)+(Datenblatt!$C$19*Übersicht!H470^2)+(Datenblatt!$D$19*Übersicht!H470)+Datenblatt!$E$19,IF($C470=14,(Datenblatt!$B$20*Übersicht!H470^3)+(Datenblatt!$C$20*Übersicht!H470^2)+(Datenblatt!$D$20*Übersicht!H470)+Datenblatt!$E$20,IF($C470=15,(Datenblatt!$B$21*Übersicht!H470^3)+(Datenblatt!$C$21*Übersicht!H470^2)+(Datenblatt!$D$21*Übersicht!H470)+Datenblatt!$E$21,IF($C470=16,(Datenblatt!$B$22*Übersicht!H470^3)+(Datenblatt!$C$22*Übersicht!H470^2)+(Datenblatt!$D$22*Übersicht!H470)+Datenblatt!$E$22,IF($C470=12,(Datenblatt!$B$23*Übersicht!H470^3)+(Datenblatt!$C$23*Übersicht!H470^2)+(Datenblatt!$D$23*Übersicht!H470)+Datenblatt!$E$23,IF($C470=11,(Datenblatt!$B$24*Übersicht!H470^3)+(Datenblatt!$C$24*Übersicht!H470^2)+(Datenblatt!$D$24*Übersicht!H470)+Datenblatt!$E$24,0))))))))))))))))))</f>
        <v>0</v>
      </c>
      <c r="O470">
        <f>IF(AND(I470="",C470=11),Datenblatt!$I$26,IF(AND(I470="",C470=12),Datenblatt!$I$26,IF(AND(I470="",C470=16),Datenblatt!$I$27,IF(AND(I470="",C470=15),Datenblatt!$I$26,IF(AND(I470="",C470=14),Datenblatt!$I$26,IF(AND(I470="",C470=13),Datenblatt!$I$26,IF(AND($C470=13,I470&gt;Datenblatt!$AC$3),0,IF(AND($C470=14,I470&gt;Datenblatt!$AC$4),0,IF(AND($C470=15,I470&gt;Datenblatt!$AC$5),0,IF(AND($C470=16,I470&gt;Datenblatt!$AC$6),0,IF(AND($C470=12,I470&gt;Datenblatt!$AC$7),0,IF(AND($C470=11,I470&gt;Datenblatt!$AC$8),0,IF(AND($C470=13,I470&lt;Datenblatt!$AB$3),100,IF(AND($C470=14,I470&lt;Datenblatt!$AB$4),100,IF(AND($C470=15,I470&lt;Datenblatt!$AB$5),100,IF(AND($C470=16,I470&lt;Datenblatt!$AB$6),100,IF(AND($C470=12,I470&lt;Datenblatt!$AB$7),100,IF(AND($C470=11,I470&lt;Datenblatt!$AB$8),100,IF($C470=13,(Datenblatt!$B$27*Übersicht!I470^3)+(Datenblatt!$C$27*Übersicht!I470^2)+(Datenblatt!$D$27*Übersicht!I470)+Datenblatt!$E$27,IF($C470=14,(Datenblatt!$B$28*Übersicht!I470^3)+(Datenblatt!$C$28*Übersicht!I470^2)+(Datenblatt!$D$28*Übersicht!I470)+Datenblatt!$E$28,IF($C470=15,(Datenblatt!$B$29*Übersicht!I470^3)+(Datenblatt!$C$29*Übersicht!I470^2)+(Datenblatt!$D$29*Übersicht!I470)+Datenblatt!$E$29,IF($C470=16,(Datenblatt!$B$30*Übersicht!I470^3)+(Datenblatt!$C$30*Übersicht!I470^2)+(Datenblatt!$D$30*Übersicht!I470)+Datenblatt!$E$30,IF($C470=12,(Datenblatt!$B$31*Übersicht!I470^3)+(Datenblatt!$C$31*Übersicht!I470^2)+(Datenblatt!$D$31*Übersicht!I470)+Datenblatt!$E$31,IF($C470=11,(Datenblatt!$B$32*Übersicht!I470^3)+(Datenblatt!$C$32*Übersicht!I470^2)+(Datenblatt!$D$32*Übersicht!I470)+Datenblatt!$E$32,0))))))))))))))))))))))))</f>
        <v>0</v>
      </c>
      <c r="P470">
        <f>IF(AND(I470="",C470=11),Datenblatt!$I$29,IF(AND(I470="",C470=12),Datenblatt!$I$29,IF(AND(I470="",C470=16),Datenblatt!$I$29,IF(AND(I470="",C470=15),Datenblatt!$I$29,IF(AND(I470="",C470=14),Datenblatt!$I$29,IF(AND(I470="",C470=13),Datenblatt!$I$29,IF(AND($C470=13,I470&gt;Datenblatt!$AC$3),0,IF(AND($C470=14,I470&gt;Datenblatt!$AC$4),0,IF(AND($C470=15,I470&gt;Datenblatt!$AC$5),0,IF(AND($C470=16,I470&gt;Datenblatt!$AC$6),0,IF(AND($C470=12,I470&gt;Datenblatt!$AC$7),0,IF(AND($C470=11,I470&gt;Datenblatt!$AC$8),0,IF(AND($C470=13,I470&lt;Datenblatt!$AB$3),100,IF(AND($C470=14,I470&lt;Datenblatt!$AB$4),100,IF(AND($C470=15,I470&lt;Datenblatt!$AB$5),100,IF(AND($C470=16,I470&lt;Datenblatt!$AB$6),100,IF(AND($C470=12,I470&lt;Datenblatt!$AB$7),100,IF(AND($C470=11,I470&lt;Datenblatt!$AB$8),100,IF($C470=13,(Datenblatt!$B$27*Übersicht!I470^3)+(Datenblatt!$C$27*Übersicht!I470^2)+(Datenblatt!$D$27*Übersicht!I470)+Datenblatt!$E$27,IF($C470=14,(Datenblatt!$B$28*Übersicht!I470^3)+(Datenblatt!$C$28*Übersicht!I470^2)+(Datenblatt!$D$28*Übersicht!I470)+Datenblatt!$E$28,IF($C470=15,(Datenblatt!$B$29*Übersicht!I470^3)+(Datenblatt!$C$29*Übersicht!I470^2)+(Datenblatt!$D$29*Übersicht!I470)+Datenblatt!$E$29,IF($C470=16,(Datenblatt!$B$30*Übersicht!I470^3)+(Datenblatt!$C$30*Übersicht!I470^2)+(Datenblatt!$D$30*Übersicht!I470)+Datenblatt!$E$30,IF($C470=12,(Datenblatt!$B$31*Übersicht!I470^3)+(Datenblatt!$C$31*Übersicht!I470^2)+(Datenblatt!$D$31*Übersicht!I470)+Datenblatt!$E$31,IF($C470=11,(Datenblatt!$B$32*Übersicht!I470^3)+(Datenblatt!$C$32*Übersicht!I470^2)+(Datenblatt!$D$32*Übersicht!I470)+Datenblatt!$E$32,0))))))))))))))))))))))))</f>
        <v>0</v>
      </c>
      <c r="Q470" s="2" t="e">
        <f t="shared" si="28"/>
        <v>#DIV/0!</v>
      </c>
      <c r="R470" s="2" t="e">
        <f t="shared" si="29"/>
        <v>#DIV/0!</v>
      </c>
      <c r="T470" s="2"/>
      <c r="U470" s="2">
        <f>Datenblatt!$I$10</f>
        <v>63</v>
      </c>
      <c r="V470" s="2">
        <f>Datenblatt!$I$18</f>
        <v>62</v>
      </c>
      <c r="W470" s="2">
        <f>Datenblatt!$I$26</f>
        <v>56</v>
      </c>
      <c r="X470" s="2">
        <f>Datenblatt!$I$34</f>
        <v>58</v>
      </c>
      <c r="Y470" s="7" t="e">
        <f t="shared" si="30"/>
        <v>#DIV/0!</v>
      </c>
      <c r="AA470" s="2">
        <f>Datenblatt!$I$5</f>
        <v>73</v>
      </c>
      <c r="AB470">
        <f>Datenblatt!$I$13</f>
        <v>80</v>
      </c>
      <c r="AC470">
        <f>Datenblatt!$I$21</f>
        <v>80</v>
      </c>
      <c r="AD470">
        <f>Datenblatt!$I$29</f>
        <v>71</v>
      </c>
      <c r="AE470">
        <f>Datenblatt!$I$37</f>
        <v>75</v>
      </c>
      <c r="AF470" s="7" t="e">
        <f t="shared" si="31"/>
        <v>#DIV/0!</v>
      </c>
    </row>
    <row r="471" spans="11:32" ht="18.75" x14ac:dyDescent="0.3">
      <c r="K471" s="3" t="e">
        <f>IF(AND($C471=13,Datenblatt!M471&lt;Datenblatt!$S$3),0,IF(AND($C471=14,Datenblatt!M471&lt;Datenblatt!$S$4),0,IF(AND($C471=15,Datenblatt!M471&lt;Datenblatt!$S$5),0,IF(AND($C471=16,Datenblatt!M471&lt;Datenblatt!$S$6),0,IF(AND($C471=12,Datenblatt!M471&lt;Datenblatt!$S$7),0,IF(AND($C471=11,Datenblatt!M471&lt;Datenblatt!$S$8),0,IF(AND($C471=13,Datenblatt!M471&gt;Datenblatt!$R$3),100,IF(AND($C471=14,Datenblatt!M471&gt;Datenblatt!$R$4),100,IF(AND($C471=15,Datenblatt!M471&gt;Datenblatt!$R$5),100,IF(AND($C471=16,Datenblatt!M471&gt;Datenblatt!$R$6),100,IF(AND($C471=12,Datenblatt!M471&gt;Datenblatt!$R$7),100,IF(AND($C471=11,Datenblatt!M471&gt;Datenblatt!$R$8),100,IF(Übersicht!$C471=13,Datenblatt!$B$35*Datenblatt!M471^3+Datenblatt!$C$35*Datenblatt!M471^2+Datenblatt!$D$35*Datenblatt!M471+Datenblatt!$E$35,IF(Übersicht!$C471=14,Datenblatt!$B$36*Datenblatt!M471^3+Datenblatt!$C$36*Datenblatt!M471^2+Datenblatt!$D$36*Datenblatt!M471+Datenblatt!$E$36,IF(Übersicht!$C471=15,Datenblatt!$B$37*Datenblatt!M471^3+Datenblatt!$C$37*Datenblatt!M471^2+Datenblatt!$D$37*Datenblatt!M471+Datenblatt!$E$37,IF(Übersicht!$C471=16,Datenblatt!$B$38*Datenblatt!M471^3+Datenblatt!$C$38*Datenblatt!M471^2+Datenblatt!$D$38*Datenblatt!M471+Datenblatt!$E$38,IF(Übersicht!$C471=12,Datenblatt!$B$39*Datenblatt!M471^3+Datenblatt!$C$39*Datenblatt!M471^2+Datenblatt!$D$39*Datenblatt!M471+Datenblatt!$E$39,IF(Übersicht!$C471=11,Datenblatt!$B$40*Datenblatt!M471^3+Datenblatt!$C$40*Datenblatt!M471^2+Datenblatt!$D$40*Datenblatt!M471+Datenblatt!$E$40,0))))))))))))))))))</f>
        <v>#DIV/0!</v>
      </c>
      <c r="L471" s="3"/>
      <c r="M471" t="e">
        <f>IF(AND(Übersicht!$C471=13,Datenblatt!O471&lt;Datenblatt!$Y$3),0,IF(AND(Übersicht!$C471=14,Datenblatt!O471&lt;Datenblatt!$Y$4),0,IF(AND(Übersicht!$C471=15,Datenblatt!O471&lt;Datenblatt!$Y$5),0,IF(AND(Übersicht!$C471=16,Datenblatt!O471&lt;Datenblatt!$Y$6),0,IF(AND(Übersicht!$C471=12,Datenblatt!O471&lt;Datenblatt!$Y$7),0,IF(AND(Übersicht!$C471=11,Datenblatt!O471&lt;Datenblatt!$Y$8),0,IF(AND($C471=13,Datenblatt!O471&gt;Datenblatt!$X$3),100,IF(AND($C471=14,Datenblatt!O471&gt;Datenblatt!$X$4),100,IF(AND($C471=15,Datenblatt!O471&gt;Datenblatt!$X$5),100,IF(AND($C471=16,Datenblatt!O471&gt;Datenblatt!$X$6),100,IF(AND($C471=12,Datenblatt!O471&gt;Datenblatt!$X$7),100,IF(AND($C471=11,Datenblatt!O471&gt;Datenblatt!$X$8),100,IF(Übersicht!$C471=13,Datenblatt!$B$11*Datenblatt!O471^3+Datenblatt!$C$11*Datenblatt!O471^2+Datenblatt!$D$11*Datenblatt!O471+Datenblatt!$E$11,IF(Übersicht!$C471=14,Datenblatt!$B$12*Datenblatt!O471^3+Datenblatt!$C$12*Datenblatt!O471^2+Datenblatt!$D$12*Datenblatt!O471+Datenblatt!$E$12,IF(Übersicht!$C471=15,Datenblatt!$B$13*Datenblatt!O471^3+Datenblatt!$C$13*Datenblatt!O471^2+Datenblatt!$D$13*Datenblatt!O471+Datenblatt!$E$13,IF(Übersicht!$C471=16,Datenblatt!$B$14*Datenblatt!O471^3+Datenblatt!$C$14*Datenblatt!O471^2+Datenblatt!$D$14*Datenblatt!O471+Datenblatt!$E$14,IF(Übersicht!$C471=12,Datenblatt!$B$15*Datenblatt!O471^3+Datenblatt!$C$15*Datenblatt!O471^2+Datenblatt!$D$15*Datenblatt!O471+Datenblatt!$E$15,IF(Übersicht!$C471=11,Datenblatt!$B$16*Datenblatt!O471^3+Datenblatt!$C$16*Datenblatt!O471^2+Datenblatt!$D$16*Datenblatt!O471+Datenblatt!$E$16,0))))))))))))))))))</f>
        <v>#DIV/0!</v>
      </c>
      <c r="N471">
        <f>IF(AND($C471=13,H471&lt;Datenblatt!$AA$3),0,IF(AND($C471=14,H471&lt;Datenblatt!$AA$4),0,IF(AND($C471=15,H471&lt;Datenblatt!$AA$5),0,IF(AND($C471=16,H471&lt;Datenblatt!$AA$6),0,IF(AND($C471=12,H471&lt;Datenblatt!$AA$7),0,IF(AND($C471=11,H471&lt;Datenblatt!$AA$8),0,IF(AND($C471=13,H471&gt;Datenblatt!$Z$3),100,IF(AND($C471=14,H471&gt;Datenblatt!$Z$4),100,IF(AND($C471=15,H471&gt;Datenblatt!$Z$5),100,IF(AND($C471=16,H471&gt;Datenblatt!$Z$6),100,IF(AND($C471=12,H471&gt;Datenblatt!$Z$7),100,IF(AND($C471=11,H471&gt;Datenblatt!$Z$8),100,IF($C471=13,(Datenblatt!$B$19*Übersicht!H471^3)+(Datenblatt!$C$19*Übersicht!H471^2)+(Datenblatt!$D$19*Übersicht!H471)+Datenblatt!$E$19,IF($C471=14,(Datenblatt!$B$20*Übersicht!H471^3)+(Datenblatt!$C$20*Übersicht!H471^2)+(Datenblatt!$D$20*Übersicht!H471)+Datenblatt!$E$20,IF($C471=15,(Datenblatt!$B$21*Übersicht!H471^3)+(Datenblatt!$C$21*Übersicht!H471^2)+(Datenblatt!$D$21*Übersicht!H471)+Datenblatt!$E$21,IF($C471=16,(Datenblatt!$B$22*Übersicht!H471^3)+(Datenblatt!$C$22*Übersicht!H471^2)+(Datenblatt!$D$22*Übersicht!H471)+Datenblatt!$E$22,IF($C471=12,(Datenblatt!$B$23*Übersicht!H471^3)+(Datenblatt!$C$23*Übersicht!H471^2)+(Datenblatt!$D$23*Übersicht!H471)+Datenblatt!$E$23,IF($C471=11,(Datenblatt!$B$24*Übersicht!H471^3)+(Datenblatt!$C$24*Übersicht!H471^2)+(Datenblatt!$D$24*Übersicht!H471)+Datenblatt!$E$24,0))))))))))))))))))</f>
        <v>0</v>
      </c>
      <c r="O471">
        <f>IF(AND(I471="",C471=11),Datenblatt!$I$26,IF(AND(I471="",C471=12),Datenblatt!$I$26,IF(AND(I471="",C471=16),Datenblatt!$I$27,IF(AND(I471="",C471=15),Datenblatt!$I$26,IF(AND(I471="",C471=14),Datenblatt!$I$26,IF(AND(I471="",C471=13),Datenblatt!$I$26,IF(AND($C471=13,I471&gt;Datenblatt!$AC$3),0,IF(AND($C471=14,I471&gt;Datenblatt!$AC$4),0,IF(AND($C471=15,I471&gt;Datenblatt!$AC$5),0,IF(AND($C471=16,I471&gt;Datenblatt!$AC$6),0,IF(AND($C471=12,I471&gt;Datenblatt!$AC$7),0,IF(AND($C471=11,I471&gt;Datenblatt!$AC$8),0,IF(AND($C471=13,I471&lt;Datenblatt!$AB$3),100,IF(AND($C471=14,I471&lt;Datenblatt!$AB$4),100,IF(AND($C471=15,I471&lt;Datenblatt!$AB$5),100,IF(AND($C471=16,I471&lt;Datenblatt!$AB$6),100,IF(AND($C471=12,I471&lt;Datenblatt!$AB$7),100,IF(AND($C471=11,I471&lt;Datenblatt!$AB$8),100,IF($C471=13,(Datenblatt!$B$27*Übersicht!I471^3)+(Datenblatt!$C$27*Übersicht!I471^2)+(Datenblatt!$D$27*Übersicht!I471)+Datenblatt!$E$27,IF($C471=14,(Datenblatt!$B$28*Übersicht!I471^3)+(Datenblatt!$C$28*Übersicht!I471^2)+(Datenblatt!$D$28*Übersicht!I471)+Datenblatt!$E$28,IF($C471=15,(Datenblatt!$B$29*Übersicht!I471^3)+(Datenblatt!$C$29*Übersicht!I471^2)+(Datenblatt!$D$29*Übersicht!I471)+Datenblatt!$E$29,IF($C471=16,(Datenblatt!$B$30*Übersicht!I471^3)+(Datenblatt!$C$30*Übersicht!I471^2)+(Datenblatt!$D$30*Übersicht!I471)+Datenblatt!$E$30,IF($C471=12,(Datenblatt!$B$31*Übersicht!I471^3)+(Datenblatt!$C$31*Übersicht!I471^2)+(Datenblatt!$D$31*Übersicht!I471)+Datenblatt!$E$31,IF($C471=11,(Datenblatt!$B$32*Übersicht!I471^3)+(Datenblatt!$C$32*Übersicht!I471^2)+(Datenblatt!$D$32*Übersicht!I471)+Datenblatt!$E$32,0))))))))))))))))))))))))</f>
        <v>0</v>
      </c>
      <c r="P471">
        <f>IF(AND(I471="",C471=11),Datenblatt!$I$29,IF(AND(I471="",C471=12),Datenblatt!$I$29,IF(AND(I471="",C471=16),Datenblatt!$I$29,IF(AND(I471="",C471=15),Datenblatt!$I$29,IF(AND(I471="",C471=14),Datenblatt!$I$29,IF(AND(I471="",C471=13),Datenblatt!$I$29,IF(AND($C471=13,I471&gt;Datenblatt!$AC$3),0,IF(AND($C471=14,I471&gt;Datenblatt!$AC$4),0,IF(AND($C471=15,I471&gt;Datenblatt!$AC$5),0,IF(AND($C471=16,I471&gt;Datenblatt!$AC$6),0,IF(AND($C471=12,I471&gt;Datenblatt!$AC$7),0,IF(AND($C471=11,I471&gt;Datenblatt!$AC$8),0,IF(AND($C471=13,I471&lt;Datenblatt!$AB$3),100,IF(AND($C471=14,I471&lt;Datenblatt!$AB$4),100,IF(AND($C471=15,I471&lt;Datenblatt!$AB$5),100,IF(AND($C471=16,I471&lt;Datenblatt!$AB$6),100,IF(AND($C471=12,I471&lt;Datenblatt!$AB$7),100,IF(AND($C471=11,I471&lt;Datenblatt!$AB$8),100,IF($C471=13,(Datenblatt!$B$27*Übersicht!I471^3)+(Datenblatt!$C$27*Übersicht!I471^2)+(Datenblatt!$D$27*Übersicht!I471)+Datenblatt!$E$27,IF($C471=14,(Datenblatt!$B$28*Übersicht!I471^3)+(Datenblatt!$C$28*Übersicht!I471^2)+(Datenblatt!$D$28*Übersicht!I471)+Datenblatt!$E$28,IF($C471=15,(Datenblatt!$B$29*Übersicht!I471^3)+(Datenblatt!$C$29*Übersicht!I471^2)+(Datenblatt!$D$29*Übersicht!I471)+Datenblatt!$E$29,IF($C471=16,(Datenblatt!$B$30*Übersicht!I471^3)+(Datenblatt!$C$30*Übersicht!I471^2)+(Datenblatt!$D$30*Übersicht!I471)+Datenblatt!$E$30,IF($C471=12,(Datenblatt!$B$31*Übersicht!I471^3)+(Datenblatt!$C$31*Übersicht!I471^2)+(Datenblatt!$D$31*Übersicht!I471)+Datenblatt!$E$31,IF($C471=11,(Datenblatt!$B$32*Übersicht!I471^3)+(Datenblatt!$C$32*Übersicht!I471^2)+(Datenblatt!$D$32*Übersicht!I471)+Datenblatt!$E$32,0))))))))))))))))))))))))</f>
        <v>0</v>
      </c>
      <c r="Q471" s="2" t="e">
        <f t="shared" si="28"/>
        <v>#DIV/0!</v>
      </c>
      <c r="R471" s="2" t="e">
        <f t="shared" si="29"/>
        <v>#DIV/0!</v>
      </c>
      <c r="T471" s="2"/>
      <c r="U471" s="2">
        <f>Datenblatt!$I$10</f>
        <v>63</v>
      </c>
      <c r="V471" s="2">
        <f>Datenblatt!$I$18</f>
        <v>62</v>
      </c>
      <c r="W471" s="2">
        <f>Datenblatt!$I$26</f>
        <v>56</v>
      </c>
      <c r="X471" s="2">
        <f>Datenblatt!$I$34</f>
        <v>58</v>
      </c>
      <c r="Y471" s="7" t="e">
        <f t="shared" si="30"/>
        <v>#DIV/0!</v>
      </c>
      <c r="AA471" s="2">
        <f>Datenblatt!$I$5</f>
        <v>73</v>
      </c>
      <c r="AB471">
        <f>Datenblatt!$I$13</f>
        <v>80</v>
      </c>
      <c r="AC471">
        <f>Datenblatt!$I$21</f>
        <v>80</v>
      </c>
      <c r="AD471">
        <f>Datenblatt!$I$29</f>
        <v>71</v>
      </c>
      <c r="AE471">
        <f>Datenblatt!$I$37</f>
        <v>75</v>
      </c>
      <c r="AF471" s="7" t="e">
        <f t="shared" si="31"/>
        <v>#DIV/0!</v>
      </c>
    </row>
    <row r="472" spans="11:32" ht="18.75" x14ac:dyDescent="0.3">
      <c r="K472" s="3" t="e">
        <f>IF(AND($C472=13,Datenblatt!M472&lt;Datenblatt!$S$3),0,IF(AND($C472=14,Datenblatt!M472&lt;Datenblatt!$S$4),0,IF(AND($C472=15,Datenblatt!M472&lt;Datenblatt!$S$5),0,IF(AND($C472=16,Datenblatt!M472&lt;Datenblatt!$S$6),0,IF(AND($C472=12,Datenblatt!M472&lt;Datenblatt!$S$7),0,IF(AND($C472=11,Datenblatt!M472&lt;Datenblatt!$S$8),0,IF(AND($C472=13,Datenblatt!M472&gt;Datenblatt!$R$3),100,IF(AND($C472=14,Datenblatt!M472&gt;Datenblatt!$R$4),100,IF(AND($C472=15,Datenblatt!M472&gt;Datenblatt!$R$5),100,IF(AND($C472=16,Datenblatt!M472&gt;Datenblatt!$R$6),100,IF(AND($C472=12,Datenblatt!M472&gt;Datenblatt!$R$7),100,IF(AND($C472=11,Datenblatt!M472&gt;Datenblatt!$R$8),100,IF(Übersicht!$C472=13,Datenblatt!$B$35*Datenblatt!M472^3+Datenblatt!$C$35*Datenblatt!M472^2+Datenblatt!$D$35*Datenblatt!M472+Datenblatt!$E$35,IF(Übersicht!$C472=14,Datenblatt!$B$36*Datenblatt!M472^3+Datenblatt!$C$36*Datenblatt!M472^2+Datenblatt!$D$36*Datenblatt!M472+Datenblatt!$E$36,IF(Übersicht!$C472=15,Datenblatt!$B$37*Datenblatt!M472^3+Datenblatt!$C$37*Datenblatt!M472^2+Datenblatt!$D$37*Datenblatt!M472+Datenblatt!$E$37,IF(Übersicht!$C472=16,Datenblatt!$B$38*Datenblatt!M472^3+Datenblatt!$C$38*Datenblatt!M472^2+Datenblatt!$D$38*Datenblatt!M472+Datenblatt!$E$38,IF(Übersicht!$C472=12,Datenblatt!$B$39*Datenblatt!M472^3+Datenblatt!$C$39*Datenblatt!M472^2+Datenblatt!$D$39*Datenblatt!M472+Datenblatt!$E$39,IF(Übersicht!$C472=11,Datenblatt!$B$40*Datenblatt!M472^3+Datenblatt!$C$40*Datenblatt!M472^2+Datenblatt!$D$40*Datenblatt!M472+Datenblatt!$E$40,0))))))))))))))))))</f>
        <v>#DIV/0!</v>
      </c>
      <c r="L472" s="3"/>
      <c r="M472" t="e">
        <f>IF(AND(Übersicht!$C472=13,Datenblatt!O472&lt;Datenblatt!$Y$3),0,IF(AND(Übersicht!$C472=14,Datenblatt!O472&lt;Datenblatt!$Y$4),0,IF(AND(Übersicht!$C472=15,Datenblatt!O472&lt;Datenblatt!$Y$5),0,IF(AND(Übersicht!$C472=16,Datenblatt!O472&lt;Datenblatt!$Y$6),0,IF(AND(Übersicht!$C472=12,Datenblatt!O472&lt;Datenblatt!$Y$7),0,IF(AND(Übersicht!$C472=11,Datenblatt!O472&lt;Datenblatt!$Y$8),0,IF(AND($C472=13,Datenblatt!O472&gt;Datenblatt!$X$3),100,IF(AND($C472=14,Datenblatt!O472&gt;Datenblatt!$X$4),100,IF(AND($C472=15,Datenblatt!O472&gt;Datenblatt!$X$5),100,IF(AND($C472=16,Datenblatt!O472&gt;Datenblatt!$X$6),100,IF(AND($C472=12,Datenblatt!O472&gt;Datenblatt!$X$7),100,IF(AND($C472=11,Datenblatt!O472&gt;Datenblatt!$X$8),100,IF(Übersicht!$C472=13,Datenblatt!$B$11*Datenblatt!O472^3+Datenblatt!$C$11*Datenblatt!O472^2+Datenblatt!$D$11*Datenblatt!O472+Datenblatt!$E$11,IF(Übersicht!$C472=14,Datenblatt!$B$12*Datenblatt!O472^3+Datenblatt!$C$12*Datenblatt!O472^2+Datenblatt!$D$12*Datenblatt!O472+Datenblatt!$E$12,IF(Übersicht!$C472=15,Datenblatt!$B$13*Datenblatt!O472^3+Datenblatt!$C$13*Datenblatt!O472^2+Datenblatt!$D$13*Datenblatt!O472+Datenblatt!$E$13,IF(Übersicht!$C472=16,Datenblatt!$B$14*Datenblatt!O472^3+Datenblatt!$C$14*Datenblatt!O472^2+Datenblatt!$D$14*Datenblatt!O472+Datenblatt!$E$14,IF(Übersicht!$C472=12,Datenblatt!$B$15*Datenblatt!O472^3+Datenblatt!$C$15*Datenblatt!O472^2+Datenblatt!$D$15*Datenblatt!O472+Datenblatt!$E$15,IF(Übersicht!$C472=11,Datenblatt!$B$16*Datenblatt!O472^3+Datenblatt!$C$16*Datenblatt!O472^2+Datenblatt!$D$16*Datenblatt!O472+Datenblatt!$E$16,0))))))))))))))))))</f>
        <v>#DIV/0!</v>
      </c>
      <c r="N472">
        <f>IF(AND($C472=13,H472&lt;Datenblatt!$AA$3),0,IF(AND($C472=14,H472&lt;Datenblatt!$AA$4),0,IF(AND($C472=15,H472&lt;Datenblatt!$AA$5),0,IF(AND($C472=16,H472&lt;Datenblatt!$AA$6),0,IF(AND($C472=12,H472&lt;Datenblatt!$AA$7),0,IF(AND($C472=11,H472&lt;Datenblatt!$AA$8),0,IF(AND($C472=13,H472&gt;Datenblatt!$Z$3),100,IF(AND($C472=14,H472&gt;Datenblatt!$Z$4),100,IF(AND($C472=15,H472&gt;Datenblatt!$Z$5),100,IF(AND($C472=16,H472&gt;Datenblatt!$Z$6),100,IF(AND($C472=12,H472&gt;Datenblatt!$Z$7),100,IF(AND($C472=11,H472&gt;Datenblatt!$Z$8),100,IF($C472=13,(Datenblatt!$B$19*Übersicht!H472^3)+(Datenblatt!$C$19*Übersicht!H472^2)+(Datenblatt!$D$19*Übersicht!H472)+Datenblatt!$E$19,IF($C472=14,(Datenblatt!$B$20*Übersicht!H472^3)+(Datenblatt!$C$20*Übersicht!H472^2)+(Datenblatt!$D$20*Übersicht!H472)+Datenblatt!$E$20,IF($C472=15,(Datenblatt!$B$21*Übersicht!H472^3)+(Datenblatt!$C$21*Übersicht!H472^2)+(Datenblatt!$D$21*Übersicht!H472)+Datenblatt!$E$21,IF($C472=16,(Datenblatt!$B$22*Übersicht!H472^3)+(Datenblatt!$C$22*Übersicht!H472^2)+(Datenblatt!$D$22*Übersicht!H472)+Datenblatt!$E$22,IF($C472=12,(Datenblatt!$B$23*Übersicht!H472^3)+(Datenblatt!$C$23*Übersicht!H472^2)+(Datenblatt!$D$23*Übersicht!H472)+Datenblatt!$E$23,IF($C472=11,(Datenblatt!$B$24*Übersicht!H472^3)+(Datenblatt!$C$24*Übersicht!H472^2)+(Datenblatt!$D$24*Übersicht!H472)+Datenblatt!$E$24,0))))))))))))))))))</f>
        <v>0</v>
      </c>
      <c r="O472">
        <f>IF(AND(I472="",C472=11),Datenblatt!$I$26,IF(AND(I472="",C472=12),Datenblatt!$I$26,IF(AND(I472="",C472=16),Datenblatt!$I$27,IF(AND(I472="",C472=15),Datenblatt!$I$26,IF(AND(I472="",C472=14),Datenblatt!$I$26,IF(AND(I472="",C472=13),Datenblatt!$I$26,IF(AND($C472=13,I472&gt;Datenblatt!$AC$3),0,IF(AND($C472=14,I472&gt;Datenblatt!$AC$4),0,IF(AND($C472=15,I472&gt;Datenblatt!$AC$5),0,IF(AND($C472=16,I472&gt;Datenblatt!$AC$6),0,IF(AND($C472=12,I472&gt;Datenblatt!$AC$7),0,IF(AND($C472=11,I472&gt;Datenblatt!$AC$8),0,IF(AND($C472=13,I472&lt;Datenblatt!$AB$3),100,IF(AND($C472=14,I472&lt;Datenblatt!$AB$4),100,IF(AND($C472=15,I472&lt;Datenblatt!$AB$5),100,IF(AND($C472=16,I472&lt;Datenblatt!$AB$6),100,IF(AND($C472=12,I472&lt;Datenblatt!$AB$7),100,IF(AND($C472=11,I472&lt;Datenblatt!$AB$8),100,IF($C472=13,(Datenblatt!$B$27*Übersicht!I472^3)+(Datenblatt!$C$27*Übersicht!I472^2)+(Datenblatt!$D$27*Übersicht!I472)+Datenblatt!$E$27,IF($C472=14,(Datenblatt!$B$28*Übersicht!I472^3)+(Datenblatt!$C$28*Übersicht!I472^2)+(Datenblatt!$D$28*Übersicht!I472)+Datenblatt!$E$28,IF($C472=15,(Datenblatt!$B$29*Übersicht!I472^3)+(Datenblatt!$C$29*Übersicht!I472^2)+(Datenblatt!$D$29*Übersicht!I472)+Datenblatt!$E$29,IF($C472=16,(Datenblatt!$B$30*Übersicht!I472^3)+(Datenblatt!$C$30*Übersicht!I472^2)+(Datenblatt!$D$30*Übersicht!I472)+Datenblatt!$E$30,IF($C472=12,(Datenblatt!$B$31*Übersicht!I472^3)+(Datenblatt!$C$31*Übersicht!I472^2)+(Datenblatt!$D$31*Übersicht!I472)+Datenblatt!$E$31,IF($C472=11,(Datenblatt!$B$32*Übersicht!I472^3)+(Datenblatt!$C$32*Übersicht!I472^2)+(Datenblatt!$D$32*Übersicht!I472)+Datenblatt!$E$32,0))))))))))))))))))))))))</f>
        <v>0</v>
      </c>
      <c r="P472">
        <f>IF(AND(I472="",C472=11),Datenblatt!$I$29,IF(AND(I472="",C472=12),Datenblatt!$I$29,IF(AND(I472="",C472=16),Datenblatt!$I$29,IF(AND(I472="",C472=15),Datenblatt!$I$29,IF(AND(I472="",C472=14),Datenblatt!$I$29,IF(AND(I472="",C472=13),Datenblatt!$I$29,IF(AND($C472=13,I472&gt;Datenblatt!$AC$3),0,IF(AND($C472=14,I472&gt;Datenblatt!$AC$4),0,IF(AND($C472=15,I472&gt;Datenblatt!$AC$5),0,IF(AND($C472=16,I472&gt;Datenblatt!$AC$6),0,IF(AND($C472=12,I472&gt;Datenblatt!$AC$7),0,IF(AND($C472=11,I472&gt;Datenblatt!$AC$8),0,IF(AND($C472=13,I472&lt;Datenblatt!$AB$3),100,IF(AND($C472=14,I472&lt;Datenblatt!$AB$4),100,IF(AND($C472=15,I472&lt;Datenblatt!$AB$5),100,IF(AND($C472=16,I472&lt;Datenblatt!$AB$6),100,IF(AND($C472=12,I472&lt;Datenblatt!$AB$7),100,IF(AND($C472=11,I472&lt;Datenblatt!$AB$8),100,IF($C472=13,(Datenblatt!$B$27*Übersicht!I472^3)+(Datenblatt!$C$27*Übersicht!I472^2)+(Datenblatt!$D$27*Übersicht!I472)+Datenblatt!$E$27,IF($C472=14,(Datenblatt!$B$28*Übersicht!I472^3)+(Datenblatt!$C$28*Übersicht!I472^2)+(Datenblatt!$D$28*Übersicht!I472)+Datenblatt!$E$28,IF($C472=15,(Datenblatt!$B$29*Übersicht!I472^3)+(Datenblatt!$C$29*Übersicht!I472^2)+(Datenblatt!$D$29*Übersicht!I472)+Datenblatt!$E$29,IF($C472=16,(Datenblatt!$B$30*Übersicht!I472^3)+(Datenblatt!$C$30*Übersicht!I472^2)+(Datenblatt!$D$30*Übersicht!I472)+Datenblatt!$E$30,IF($C472=12,(Datenblatt!$B$31*Übersicht!I472^3)+(Datenblatt!$C$31*Übersicht!I472^2)+(Datenblatt!$D$31*Übersicht!I472)+Datenblatt!$E$31,IF($C472=11,(Datenblatt!$B$32*Übersicht!I472^3)+(Datenblatt!$C$32*Übersicht!I472^2)+(Datenblatt!$D$32*Übersicht!I472)+Datenblatt!$E$32,0))))))))))))))))))))))))</f>
        <v>0</v>
      </c>
      <c r="Q472" s="2" t="e">
        <f t="shared" si="28"/>
        <v>#DIV/0!</v>
      </c>
      <c r="R472" s="2" t="e">
        <f t="shared" si="29"/>
        <v>#DIV/0!</v>
      </c>
      <c r="T472" s="2"/>
      <c r="U472" s="2">
        <f>Datenblatt!$I$10</f>
        <v>63</v>
      </c>
      <c r="V472" s="2">
        <f>Datenblatt!$I$18</f>
        <v>62</v>
      </c>
      <c r="W472" s="2">
        <f>Datenblatt!$I$26</f>
        <v>56</v>
      </c>
      <c r="X472" s="2">
        <f>Datenblatt!$I$34</f>
        <v>58</v>
      </c>
      <c r="Y472" s="7" t="e">
        <f t="shared" si="30"/>
        <v>#DIV/0!</v>
      </c>
      <c r="AA472" s="2">
        <f>Datenblatt!$I$5</f>
        <v>73</v>
      </c>
      <c r="AB472">
        <f>Datenblatt!$I$13</f>
        <v>80</v>
      </c>
      <c r="AC472">
        <f>Datenblatt!$I$21</f>
        <v>80</v>
      </c>
      <c r="AD472">
        <f>Datenblatt!$I$29</f>
        <v>71</v>
      </c>
      <c r="AE472">
        <f>Datenblatt!$I$37</f>
        <v>75</v>
      </c>
      <c r="AF472" s="7" t="e">
        <f t="shared" si="31"/>
        <v>#DIV/0!</v>
      </c>
    </row>
    <row r="473" spans="11:32" ht="18.75" x14ac:dyDescent="0.3">
      <c r="K473" s="3" t="e">
        <f>IF(AND($C473=13,Datenblatt!M473&lt;Datenblatt!$S$3),0,IF(AND($C473=14,Datenblatt!M473&lt;Datenblatt!$S$4),0,IF(AND($C473=15,Datenblatt!M473&lt;Datenblatt!$S$5),0,IF(AND($C473=16,Datenblatt!M473&lt;Datenblatt!$S$6),0,IF(AND($C473=12,Datenblatt!M473&lt;Datenblatt!$S$7),0,IF(AND($C473=11,Datenblatt!M473&lt;Datenblatt!$S$8),0,IF(AND($C473=13,Datenblatt!M473&gt;Datenblatt!$R$3),100,IF(AND($C473=14,Datenblatt!M473&gt;Datenblatt!$R$4),100,IF(AND($C473=15,Datenblatt!M473&gt;Datenblatt!$R$5),100,IF(AND($C473=16,Datenblatt!M473&gt;Datenblatt!$R$6),100,IF(AND($C473=12,Datenblatt!M473&gt;Datenblatt!$R$7),100,IF(AND($C473=11,Datenblatt!M473&gt;Datenblatt!$R$8),100,IF(Übersicht!$C473=13,Datenblatt!$B$35*Datenblatt!M473^3+Datenblatt!$C$35*Datenblatt!M473^2+Datenblatt!$D$35*Datenblatt!M473+Datenblatt!$E$35,IF(Übersicht!$C473=14,Datenblatt!$B$36*Datenblatt!M473^3+Datenblatt!$C$36*Datenblatt!M473^2+Datenblatt!$D$36*Datenblatt!M473+Datenblatt!$E$36,IF(Übersicht!$C473=15,Datenblatt!$B$37*Datenblatt!M473^3+Datenblatt!$C$37*Datenblatt!M473^2+Datenblatt!$D$37*Datenblatt!M473+Datenblatt!$E$37,IF(Übersicht!$C473=16,Datenblatt!$B$38*Datenblatt!M473^3+Datenblatt!$C$38*Datenblatt!M473^2+Datenblatt!$D$38*Datenblatt!M473+Datenblatt!$E$38,IF(Übersicht!$C473=12,Datenblatt!$B$39*Datenblatt!M473^3+Datenblatt!$C$39*Datenblatt!M473^2+Datenblatt!$D$39*Datenblatt!M473+Datenblatt!$E$39,IF(Übersicht!$C473=11,Datenblatt!$B$40*Datenblatt!M473^3+Datenblatt!$C$40*Datenblatt!M473^2+Datenblatt!$D$40*Datenblatt!M473+Datenblatt!$E$40,0))))))))))))))))))</f>
        <v>#DIV/0!</v>
      </c>
      <c r="L473" s="3"/>
      <c r="M473" t="e">
        <f>IF(AND(Übersicht!$C473=13,Datenblatt!O473&lt;Datenblatt!$Y$3),0,IF(AND(Übersicht!$C473=14,Datenblatt!O473&lt;Datenblatt!$Y$4),0,IF(AND(Übersicht!$C473=15,Datenblatt!O473&lt;Datenblatt!$Y$5),0,IF(AND(Übersicht!$C473=16,Datenblatt!O473&lt;Datenblatt!$Y$6),0,IF(AND(Übersicht!$C473=12,Datenblatt!O473&lt;Datenblatt!$Y$7),0,IF(AND(Übersicht!$C473=11,Datenblatt!O473&lt;Datenblatt!$Y$8),0,IF(AND($C473=13,Datenblatt!O473&gt;Datenblatt!$X$3),100,IF(AND($C473=14,Datenblatt!O473&gt;Datenblatt!$X$4),100,IF(AND($C473=15,Datenblatt!O473&gt;Datenblatt!$X$5),100,IF(AND($C473=16,Datenblatt!O473&gt;Datenblatt!$X$6),100,IF(AND($C473=12,Datenblatt!O473&gt;Datenblatt!$X$7),100,IF(AND($C473=11,Datenblatt!O473&gt;Datenblatt!$X$8),100,IF(Übersicht!$C473=13,Datenblatt!$B$11*Datenblatt!O473^3+Datenblatt!$C$11*Datenblatt!O473^2+Datenblatt!$D$11*Datenblatt!O473+Datenblatt!$E$11,IF(Übersicht!$C473=14,Datenblatt!$B$12*Datenblatt!O473^3+Datenblatt!$C$12*Datenblatt!O473^2+Datenblatt!$D$12*Datenblatt!O473+Datenblatt!$E$12,IF(Übersicht!$C473=15,Datenblatt!$B$13*Datenblatt!O473^3+Datenblatt!$C$13*Datenblatt!O473^2+Datenblatt!$D$13*Datenblatt!O473+Datenblatt!$E$13,IF(Übersicht!$C473=16,Datenblatt!$B$14*Datenblatt!O473^3+Datenblatt!$C$14*Datenblatt!O473^2+Datenblatt!$D$14*Datenblatt!O473+Datenblatt!$E$14,IF(Übersicht!$C473=12,Datenblatt!$B$15*Datenblatt!O473^3+Datenblatt!$C$15*Datenblatt!O473^2+Datenblatt!$D$15*Datenblatt!O473+Datenblatt!$E$15,IF(Übersicht!$C473=11,Datenblatt!$B$16*Datenblatt!O473^3+Datenblatt!$C$16*Datenblatt!O473^2+Datenblatt!$D$16*Datenblatt!O473+Datenblatt!$E$16,0))))))))))))))))))</f>
        <v>#DIV/0!</v>
      </c>
      <c r="N473">
        <f>IF(AND($C473=13,H473&lt;Datenblatt!$AA$3),0,IF(AND($C473=14,H473&lt;Datenblatt!$AA$4),0,IF(AND($C473=15,H473&lt;Datenblatt!$AA$5),0,IF(AND($C473=16,H473&lt;Datenblatt!$AA$6),0,IF(AND($C473=12,H473&lt;Datenblatt!$AA$7),0,IF(AND($C473=11,H473&lt;Datenblatt!$AA$8),0,IF(AND($C473=13,H473&gt;Datenblatt!$Z$3),100,IF(AND($C473=14,H473&gt;Datenblatt!$Z$4),100,IF(AND($C473=15,H473&gt;Datenblatt!$Z$5),100,IF(AND($C473=16,H473&gt;Datenblatt!$Z$6),100,IF(AND($C473=12,H473&gt;Datenblatt!$Z$7),100,IF(AND($C473=11,H473&gt;Datenblatt!$Z$8),100,IF($C473=13,(Datenblatt!$B$19*Übersicht!H473^3)+(Datenblatt!$C$19*Übersicht!H473^2)+(Datenblatt!$D$19*Übersicht!H473)+Datenblatt!$E$19,IF($C473=14,(Datenblatt!$B$20*Übersicht!H473^3)+(Datenblatt!$C$20*Übersicht!H473^2)+(Datenblatt!$D$20*Übersicht!H473)+Datenblatt!$E$20,IF($C473=15,(Datenblatt!$B$21*Übersicht!H473^3)+(Datenblatt!$C$21*Übersicht!H473^2)+(Datenblatt!$D$21*Übersicht!H473)+Datenblatt!$E$21,IF($C473=16,(Datenblatt!$B$22*Übersicht!H473^3)+(Datenblatt!$C$22*Übersicht!H473^2)+(Datenblatt!$D$22*Übersicht!H473)+Datenblatt!$E$22,IF($C473=12,(Datenblatt!$B$23*Übersicht!H473^3)+(Datenblatt!$C$23*Übersicht!H473^2)+(Datenblatt!$D$23*Übersicht!H473)+Datenblatt!$E$23,IF($C473=11,(Datenblatt!$B$24*Übersicht!H473^3)+(Datenblatt!$C$24*Übersicht!H473^2)+(Datenblatt!$D$24*Übersicht!H473)+Datenblatt!$E$24,0))))))))))))))))))</f>
        <v>0</v>
      </c>
      <c r="O473">
        <f>IF(AND(I473="",C473=11),Datenblatt!$I$26,IF(AND(I473="",C473=12),Datenblatt!$I$26,IF(AND(I473="",C473=16),Datenblatt!$I$27,IF(AND(I473="",C473=15),Datenblatt!$I$26,IF(AND(I473="",C473=14),Datenblatt!$I$26,IF(AND(I473="",C473=13),Datenblatt!$I$26,IF(AND($C473=13,I473&gt;Datenblatt!$AC$3),0,IF(AND($C473=14,I473&gt;Datenblatt!$AC$4),0,IF(AND($C473=15,I473&gt;Datenblatt!$AC$5),0,IF(AND($C473=16,I473&gt;Datenblatt!$AC$6),0,IF(AND($C473=12,I473&gt;Datenblatt!$AC$7),0,IF(AND($C473=11,I473&gt;Datenblatt!$AC$8),0,IF(AND($C473=13,I473&lt;Datenblatt!$AB$3),100,IF(AND($C473=14,I473&lt;Datenblatt!$AB$4),100,IF(AND($C473=15,I473&lt;Datenblatt!$AB$5),100,IF(AND($C473=16,I473&lt;Datenblatt!$AB$6),100,IF(AND($C473=12,I473&lt;Datenblatt!$AB$7),100,IF(AND($C473=11,I473&lt;Datenblatt!$AB$8),100,IF($C473=13,(Datenblatt!$B$27*Übersicht!I473^3)+(Datenblatt!$C$27*Übersicht!I473^2)+(Datenblatt!$D$27*Übersicht!I473)+Datenblatt!$E$27,IF($C473=14,(Datenblatt!$B$28*Übersicht!I473^3)+(Datenblatt!$C$28*Übersicht!I473^2)+(Datenblatt!$D$28*Übersicht!I473)+Datenblatt!$E$28,IF($C473=15,(Datenblatt!$B$29*Übersicht!I473^3)+(Datenblatt!$C$29*Übersicht!I473^2)+(Datenblatt!$D$29*Übersicht!I473)+Datenblatt!$E$29,IF($C473=16,(Datenblatt!$B$30*Übersicht!I473^3)+(Datenblatt!$C$30*Übersicht!I473^2)+(Datenblatt!$D$30*Übersicht!I473)+Datenblatt!$E$30,IF($C473=12,(Datenblatt!$B$31*Übersicht!I473^3)+(Datenblatt!$C$31*Übersicht!I473^2)+(Datenblatt!$D$31*Übersicht!I473)+Datenblatt!$E$31,IF($C473=11,(Datenblatt!$B$32*Übersicht!I473^3)+(Datenblatt!$C$32*Übersicht!I473^2)+(Datenblatt!$D$32*Übersicht!I473)+Datenblatt!$E$32,0))))))))))))))))))))))))</f>
        <v>0</v>
      </c>
      <c r="P473">
        <f>IF(AND(I473="",C473=11),Datenblatt!$I$29,IF(AND(I473="",C473=12),Datenblatt!$I$29,IF(AND(I473="",C473=16),Datenblatt!$I$29,IF(AND(I473="",C473=15),Datenblatt!$I$29,IF(AND(I473="",C473=14),Datenblatt!$I$29,IF(AND(I473="",C473=13),Datenblatt!$I$29,IF(AND($C473=13,I473&gt;Datenblatt!$AC$3),0,IF(AND($C473=14,I473&gt;Datenblatt!$AC$4),0,IF(AND($C473=15,I473&gt;Datenblatt!$AC$5),0,IF(AND($C473=16,I473&gt;Datenblatt!$AC$6),0,IF(AND($C473=12,I473&gt;Datenblatt!$AC$7),0,IF(AND($C473=11,I473&gt;Datenblatt!$AC$8),0,IF(AND($C473=13,I473&lt;Datenblatt!$AB$3),100,IF(AND($C473=14,I473&lt;Datenblatt!$AB$4),100,IF(AND($C473=15,I473&lt;Datenblatt!$AB$5),100,IF(AND($C473=16,I473&lt;Datenblatt!$AB$6),100,IF(AND($C473=12,I473&lt;Datenblatt!$AB$7),100,IF(AND($C473=11,I473&lt;Datenblatt!$AB$8),100,IF($C473=13,(Datenblatt!$B$27*Übersicht!I473^3)+(Datenblatt!$C$27*Übersicht!I473^2)+(Datenblatt!$D$27*Übersicht!I473)+Datenblatt!$E$27,IF($C473=14,(Datenblatt!$B$28*Übersicht!I473^3)+(Datenblatt!$C$28*Übersicht!I473^2)+(Datenblatt!$D$28*Übersicht!I473)+Datenblatt!$E$28,IF($C473=15,(Datenblatt!$B$29*Übersicht!I473^3)+(Datenblatt!$C$29*Übersicht!I473^2)+(Datenblatt!$D$29*Übersicht!I473)+Datenblatt!$E$29,IF($C473=16,(Datenblatt!$B$30*Übersicht!I473^3)+(Datenblatt!$C$30*Übersicht!I473^2)+(Datenblatt!$D$30*Übersicht!I473)+Datenblatt!$E$30,IF($C473=12,(Datenblatt!$B$31*Übersicht!I473^3)+(Datenblatt!$C$31*Übersicht!I473^2)+(Datenblatt!$D$31*Übersicht!I473)+Datenblatt!$E$31,IF($C473=11,(Datenblatt!$B$32*Übersicht!I473^3)+(Datenblatt!$C$32*Übersicht!I473^2)+(Datenblatt!$D$32*Übersicht!I473)+Datenblatt!$E$32,0))))))))))))))))))))))))</f>
        <v>0</v>
      </c>
      <c r="Q473" s="2" t="e">
        <f t="shared" si="28"/>
        <v>#DIV/0!</v>
      </c>
      <c r="R473" s="2" t="e">
        <f t="shared" si="29"/>
        <v>#DIV/0!</v>
      </c>
      <c r="T473" s="2"/>
      <c r="U473" s="2">
        <f>Datenblatt!$I$10</f>
        <v>63</v>
      </c>
      <c r="V473" s="2">
        <f>Datenblatt!$I$18</f>
        <v>62</v>
      </c>
      <c r="W473" s="2">
        <f>Datenblatt!$I$26</f>
        <v>56</v>
      </c>
      <c r="X473" s="2">
        <f>Datenblatt!$I$34</f>
        <v>58</v>
      </c>
      <c r="Y473" s="7" t="e">
        <f t="shared" si="30"/>
        <v>#DIV/0!</v>
      </c>
      <c r="AA473" s="2">
        <f>Datenblatt!$I$5</f>
        <v>73</v>
      </c>
      <c r="AB473">
        <f>Datenblatt!$I$13</f>
        <v>80</v>
      </c>
      <c r="AC473">
        <f>Datenblatt!$I$21</f>
        <v>80</v>
      </c>
      <c r="AD473">
        <f>Datenblatt!$I$29</f>
        <v>71</v>
      </c>
      <c r="AE473">
        <f>Datenblatt!$I$37</f>
        <v>75</v>
      </c>
      <c r="AF473" s="7" t="e">
        <f t="shared" si="31"/>
        <v>#DIV/0!</v>
      </c>
    </row>
    <row r="474" spans="11:32" ht="18.75" x14ac:dyDescent="0.3">
      <c r="K474" s="3" t="e">
        <f>IF(AND($C474=13,Datenblatt!M474&lt;Datenblatt!$S$3),0,IF(AND($C474=14,Datenblatt!M474&lt;Datenblatt!$S$4),0,IF(AND($C474=15,Datenblatt!M474&lt;Datenblatt!$S$5),0,IF(AND($C474=16,Datenblatt!M474&lt;Datenblatt!$S$6),0,IF(AND($C474=12,Datenblatt!M474&lt;Datenblatt!$S$7),0,IF(AND($C474=11,Datenblatt!M474&lt;Datenblatt!$S$8),0,IF(AND($C474=13,Datenblatt!M474&gt;Datenblatt!$R$3),100,IF(AND($C474=14,Datenblatt!M474&gt;Datenblatt!$R$4),100,IF(AND($C474=15,Datenblatt!M474&gt;Datenblatt!$R$5),100,IF(AND($C474=16,Datenblatt!M474&gt;Datenblatt!$R$6),100,IF(AND($C474=12,Datenblatt!M474&gt;Datenblatt!$R$7),100,IF(AND($C474=11,Datenblatt!M474&gt;Datenblatt!$R$8),100,IF(Übersicht!$C474=13,Datenblatt!$B$35*Datenblatt!M474^3+Datenblatt!$C$35*Datenblatt!M474^2+Datenblatt!$D$35*Datenblatt!M474+Datenblatt!$E$35,IF(Übersicht!$C474=14,Datenblatt!$B$36*Datenblatt!M474^3+Datenblatt!$C$36*Datenblatt!M474^2+Datenblatt!$D$36*Datenblatt!M474+Datenblatt!$E$36,IF(Übersicht!$C474=15,Datenblatt!$B$37*Datenblatt!M474^3+Datenblatt!$C$37*Datenblatt!M474^2+Datenblatt!$D$37*Datenblatt!M474+Datenblatt!$E$37,IF(Übersicht!$C474=16,Datenblatt!$B$38*Datenblatt!M474^3+Datenblatt!$C$38*Datenblatt!M474^2+Datenblatt!$D$38*Datenblatt!M474+Datenblatt!$E$38,IF(Übersicht!$C474=12,Datenblatt!$B$39*Datenblatt!M474^3+Datenblatt!$C$39*Datenblatt!M474^2+Datenblatt!$D$39*Datenblatt!M474+Datenblatt!$E$39,IF(Übersicht!$C474=11,Datenblatt!$B$40*Datenblatt!M474^3+Datenblatt!$C$40*Datenblatt!M474^2+Datenblatt!$D$40*Datenblatt!M474+Datenblatt!$E$40,0))))))))))))))))))</f>
        <v>#DIV/0!</v>
      </c>
      <c r="L474" s="3"/>
      <c r="M474" t="e">
        <f>IF(AND(Übersicht!$C474=13,Datenblatt!O474&lt;Datenblatt!$Y$3),0,IF(AND(Übersicht!$C474=14,Datenblatt!O474&lt;Datenblatt!$Y$4),0,IF(AND(Übersicht!$C474=15,Datenblatt!O474&lt;Datenblatt!$Y$5),0,IF(AND(Übersicht!$C474=16,Datenblatt!O474&lt;Datenblatt!$Y$6),0,IF(AND(Übersicht!$C474=12,Datenblatt!O474&lt;Datenblatt!$Y$7),0,IF(AND(Übersicht!$C474=11,Datenblatt!O474&lt;Datenblatt!$Y$8),0,IF(AND($C474=13,Datenblatt!O474&gt;Datenblatt!$X$3),100,IF(AND($C474=14,Datenblatt!O474&gt;Datenblatt!$X$4),100,IF(AND($C474=15,Datenblatt!O474&gt;Datenblatt!$X$5),100,IF(AND($C474=16,Datenblatt!O474&gt;Datenblatt!$X$6),100,IF(AND($C474=12,Datenblatt!O474&gt;Datenblatt!$X$7),100,IF(AND($C474=11,Datenblatt!O474&gt;Datenblatt!$X$8),100,IF(Übersicht!$C474=13,Datenblatt!$B$11*Datenblatt!O474^3+Datenblatt!$C$11*Datenblatt!O474^2+Datenblatt!$D$11*Datenblatt!O474+Datenblatt!$E$11,IF(Übersicht!$C474=14,Datenblatt!$B$12*Datenblatt!O474^3+Datenblatt!$C$12*Datenblatt!O474^2+Datenblatt!$D$12*Datenblatt!O474+Datenblatt!$E$12,IF(Übersicht!$C474=15,Datenblatt!$B$13*Datenblatt!O474^3+Datenblatt!$C$13*Datenblatt!O474^2+Datenblatt!$D$13*Datenblatt!O474+Datenblatt!$E$13,IF(Übersicht!$C474=16,Datenblatt!$B$14*Datenblatt!O474^3+Datenblatt!$C$14*Datenblatt!O474^2+Datenblatt!$D$14*Datenblatt!O474+Datenblatt!$E$14,IF(Übersicht!$C474=12,Datenblatt!$B$15*Datenblatt!O474^3+Datenblatt!$C$15*Datenblatt!O474^2+Datenblatt!$D$15*Datenblatt!O474+Datenblatt!$E$15,IF(Übersicht!$C474=11,Datenblatt!$B$16*Datenblatt!O474^3+Datenblatt!$C$16*Datenblatt!O474^2+Datenblatt!$D$16*Datenblatt!O474+Datenblatt!$E$16,0))))))))))))))))))</f>
        <v>#DIV/0!</v>
      </c>
      <c r="N474">
        <f>IF(AND($C474=13,H474&lt;Datenblatt!$AA$3),0,IF(AND($C474=14,H474&lt;Datenblatt!$AA$4),0,IF(AND($C474=15,H474&lt;Datenblatt!$AA$5),0,IF(AND($C474=16,H474&lt;Datenblatt!$AA$6),0,IF(AND($C474=12,H474&lt;Datenblatt!$AA$7),0,IF(AND($C474=11,H474&lt;Datenblatt!$AA$8),0,IF(AND($C474=13,H474&gt;Datenblatt!$Z$3),100,IF(AND($C474=14,H474&gt;Datenblatt!$Z$4),100,IF(AND($C474=15,H474&gt;Datenblatt!$Z$5),100,IF(AND($C474=16,H474&gt;Datenblatt!$Z$6),100,IF(AND($C474=12,H474&gt;Datenblatt!$Z$7),100,IF(AND($C474=11,H474&gt;Datenblatt!$Z$8),100,IF($C474=13,(Datenblatt!$B$19*Übersicht!H474^3)+(Datenblatt!$C$19*Übersicht!H474^2)+(Datenblatt!$D$19*Übersicht!H474)+Datenblatt!$E$19,IF($C474=14,(Datenblatt!$B$20*Übersicht!H474^3)+(Datenblatt!$C$20*Übersicht!H474^2)+(Datenblatt!$D$20*Übersicht!H474)+Datenblatt!$E$20,IF($C474=15,(Datenblatt!$B$21*Übersicht!H474^3)+(Datenblatt!$C$21*Übersicht!H474^2)+(Datenblatt!$D$21*Übersicht!H474)+Datenblatt!$E$21,IF($C474=16,(Datenblatt!$B$22*Übersicht!H474^3)+(Datenblatt!$C$22*Übersicht!H474^2)+(Datenblatt!$D$22*Übersicht!H474)+Datenblatt!$E$22,IF($C474=12,(Datenblatt!$B$23*Übersicht!H474^3)+(Datenblatt!$C$23*Übersicht!H474^2)+(Datenblatt!$D$23*Übersicht!H474)+Datenblatt!$E$23,IF($C474=11,(Datenblatt!$B$24*Übersicht!H474^3)+(Datenblatt!$C$24*Übersicht!H474^2)+(Datenblatt!$D$24*Übersicht!H474)+Datenblatt!$E$24,0))))))))))))))))))</f>
        <v>0</v>
      </c>
      <c r="O474">
        <f>IF(AND(I474="",C474=11),Datenblatt!$I$26,IF(AND(I474="",C474=12),Datenblatt!$I$26,IF(AND(I474="",C474=16),Datenblatt!$I$27,IF(AND(I474="",C474=15),Datenblatt!$I$26,IF(AND(I474="",C474=14),Datenblatt!$I$26,IF(AND(I474="",C474=13),Datenblatt!$I$26,IF(AND($C474=13,I474&gt;Datenblatt!$AC$3),0,IF(AND($C474=14,I474&gt;Datenblatt!$AC$4),0,IF(AND($C474=15,I474&gt;Datenblatt!$AC$5),0,IF(AND($C474=16,I474&gt;Datenblatt!$AC$6),0,IF(AND($C474=12,I474&gt;Datenblatt!$AC$7),0,IF(AND($C474=11,I474&gt;Datenblatt!$AC$8),0,IF(AND($C474=13,I474&lt;Datenblatt!$AB$3),100,IF(AND($C474=14,I474&lt;Datenblatt!$AB$4),100,IF(AND($C474=15,I474&lt;Datenblatt!$AB$5),100,IF(AND($C474=16,I474&lt;Datenblatt!$AB$6),100,IF(AND($C474=12,I474&lt;Datenblatt!$AB$7),100,IF(AND($C474=11,I474&lt;Datenblatt!$AB$8),100,IF($C474=13,(Datenblatt!$B$27*Übersicht!I474^3)+(Datenblatt!$C$27*Übersicht!I474^2)+(Datenblatt!$D$27*Übersicht!I474)+Datenblatt!$E$27,IF($C474=14,(Datenblatt!$B$28*Übersicht!I474^3)+(Datenblatt!$C$28*Übersicht!I474^2)+(Datenblatt!$D$28*Übersicht!I474)+Datenblatt!$E$28,IF($C474=15,(Datenblatt!$B$29*Übersicht!I474^3)+(Datenblatt!$C$29*Übersicht!I474^2)+(Datenblatt!$D$29*Übersicht!I474)+Datenblatt!$E$29,IF($C474=16,(Datenblatt!$B$30*Übersicht!I474^3)+(Datenblatt!$C$30*Übersicht!I474^2)+(Datenblatt!$D$30*Übersicht!I474)+Datenblatt!$E$30,IF($C474=12,(Datenblatt!$B$31*Übersicht!I474^3)+(Datenblatt!$C$31*Übersicht!I474^2)+(Datenblatt!$D$31*Übersicht!I474)+Datenblatt!$E$31,IF($C474=11,(Datenblatt!$B$32*Übersicht!I474^3)+(Datenblatt!$C$32*Übersicht!I474^2)+(Datenblatt!$D$32*Übersicht!I474)+Datenblatt!$E$32,0))))))))))))))))))))))))</f>
        <v>0</v>
      </c>
      <c r="P474">
        <f>IF(AND(I474="",C474=11),Datenblatt!$I$29,IF(AND(I474="",C474=12),Datenblatt!$I$29,IF(AND(I474="",C474=16),Datenblatt!$I$29,IF(AND(I474="",C474=15),Datenblatt!$I$29,IF(AND(I474="",C474=14),Datenblatt!$I$29,IF(AND(I474="",C474=13),Datenblatt!$I$29,IF(AND($C474=13,I474&gt;Datenblatt!$AC$3),0,IF(AND($C474=14,I474&gt;Datenblatt!$AC$4),0,IF(AND($C474=15,I474&gt;Datenblatt!$AC$5),0,IF(AND($C474=16,I474&gt;Datenblatt!$AC$6),0,IF(AND($C474=12,I474&gt;Datenblatt!$AC$7),0,IF(AND($C474=11,I474&gt;Datenblatt!$AC$8),0,IF(AND($C474=13,I474&lt;Datenblatt!$AB$3),100,IF(AND($C474=14,I474&lt;Datenblatt!$AB$4),100,IF(AND($C474=15,I474&lt;Datenblatt!$AB$5),100,IF(AND($C474=16,I474&lt;Datenblatt!$AB$6),100,IF(AND($C474=12,I474&lt;Datenblatt!$AB$7),100,IF(AND($C474=11,I474&lt;Datenblatt!$AB$8),100,IF($C474=13,(Datenblatt!$B$27*Übersicht!I474^3)+(Datenblatt!$C$27*Übersicht!I474^2)+(Datenblatt!$D$27*Übersicht!I474)+Datenblatt!$E$27,IF($C474=14,(Datenblatt!$B$28*Übersicht!I474^3)+(Datenblatt!$C$28*Übersicht!I474^2)+(Datenblatt!$D$28*Übersicht!I474)+Datenblatt!$E$28,IF($C474=15,(Datenblatt!$B$29*Übersicht!I474^3)+(Datenblatt!$C$29*Übersicht!I474^2)+(Datenblatt!$D$29*Übersicht!I474)+Datenblatt!$E$29,IF($C474=16,(Datenblatt!$B$30*Übersicht!I474^3)+(Datenblatt!$C$30*Übersicht!I474^2)+(Datenblatt!$D$30*Übersicht!I474)+Datenblatt!$E$30,IF($C474=12,(Datenblatt!$B$31*Übersicht!I474^3)+(Datenblatt!$C$31*Übersicht!I474^2)+(Datenblatt!$D$31*Übersicht!I474)+Datenblatt!$E$31,IF($C474=11,(Datenblatt!$B$32*Übersicht!I474^3)+(Datenblatt!$C$32*Übersicht!I474^2)+(Datenblatt!$D$32*Übersicht!I474)+Datenblatt!$E$32,0))))))))))))))))))))))))</f>
        <v>0</v>
      </c>
      <c r="Q474" s="2" t="e">
        <f t="shared" si="28"/>
        <v>#DIV/0!</v>
      </c>
      <c r="R474" s="2" t="e">
        <f t="shared" si="29"/>
        <v>#DIV/0!</v>
      </c>
      <c r="T474" s="2"/>
      <c r="U474" s="2">
        <f>Datenblatt!$I$10</f>
        <v>63</v>
      </c>
      <c r="V474" s="2">
        <f>Datenblatt!$I$18</f>
        <v>62</v>
      </c>
      <c r="W474" s="2">
        <f>Datenblatt!$I$26</f>
        <v>56</v>
      </c>
      <c r="X474" s="2">
        <f>Datenblatt!$I$34</f>
        <v>58</v>
      </c>
      <c r="Y474" s="7" t="e">
        <f t="shared" si="30"/>
        <v>#DIV/0!</v>
      </c>
      <c r="AA474" s="2">
        <f>Datenblatt!$I$5</f>
        <v>73</v>
      </c>
      <c r="AB474">
        <f>Datenblatt!$I$13</f>
        <v>80</v>
      </c>
      <c r="AC474">
        <f>Datenblatt!$I$21</f>
        <v>80</v>
      </c>
      <c r="AD474">
        <f>Datenblatt!$I$29</f>
        <v>71</v>
      </c>
      <c r="AE474">
        <f>Datenblatt!$I$37</f>
        <v>75</v>
      </c>
      <c r="AF474" s="7" t="e">
        <f t="shared" si="31"/>
        <v>#DIV/0!</v>
      </c>
    </row>
    <row r="475" spans="11:32" ht="18.75" x14ac:dyDescent="0.3">
      <c r="K475" s="3" t="e">
        <f>IF(AND($C475=13,Datenblatt!M475&lt;Datenblatt!$S$3),0,IF(AND($C475=14,Datenblatt!M475&lt;Datenblatt!$S$4),0,IF(AND($C475=15,Datenblatt!M475&lt;Datenblatt!$S$5),0,IF(AND($C475=16,Datenblatt!M475&lt;Datenblatt!$S$6),0,IF(AND($C475=12,Datenblatt!M475&lt;Datenblatt!$S$7),0,IF(AND($C475=11,Datenblatt!M475&lt;Datenblatt!$S$8),0,IF(AND($C475=13,Datenblatt!M475&gt;Datenblatt!$R$3),100,IF(AND($C475=14,Datenblatt!M475&gt;Datenblatt!$R$4),100,IF(AND($C475=15,Datenblatt!M475&gt;Datenblatt!$R$5),100,IF(AND($C475=16,Datenblatt!M475&gt;Datenblatt!$R$6),100,IF(AND($C475=12,Datenblatt!M475&gt;Datenblatt!$R$7),100,IF(AND($C475=11,Datenblatt!M475&gt;Datenblatt!$R$8),100,IF(Übersicht!$C475=13,Datenblatt!$B$35*Datenblatt!M475^3+Datenblatt!$C$35*Datenblatt!M475^2+Datenblatt!$D$35*Datenblatt!M475+Datenblatt!$E$35,IF(Übersicht!$C475=14,Datenblatt!$B$36*Datenblatt!M475^3+Datenblatt!$C$36*Datenblatt!M475^2+Datenblatt!$D$36*Datenblatt!M475+Datenblatt!$E$36,IF(Übersicht!$C475=15,Datenblatt!$B$37*Datenblatt!M475^3+Datenblatt!$C$37*Datenblatt!M475^2+Datenblatt!$D$37*Datenblatt!M475+Datenblatt!$E$37,IF(Übersicht!$C475=16,Datenblatt!$B$38*Datenblatt!M475^3+Datenblatt!$C$38*Datenblatt!M475^2+Datenblatt!$D$38*Datenblatt!M475+Datenblatt!$E$38,IF(Übersicht!$C475=12,Datenblatt!$B$39*Datenblatt!M475^3+Datenblatt!$C$39*Datenblatt!M475^2+Datenblatt!$D$39*Datenblatt!M475+Datenblatt!$E$39,IF(Übersicht!$C475=11,Datenblatt!$B$40*Datenblatt!M475^3+Datenblatt!$C$40*Datenblatt!M475^2+Datenblatt!$D$40*Datenblatt!M475+Datenblatt!$E$40,0))))))))))))))))))</f>
        <v>#DIV/0!</v>
      </c>
      <c r="L475" s="3"/>
      <c r="M475" t="e">
        <f>IF(AND(Übersicht!$C475=13,Datenblatt!O475&lt;Datenblatt!$Y$3),0,IF(AND(Übersicht!$C475=14,Datenblatt!O475&lt;Datenblatt!$Y$4),0,IF(AND(Übersicht!$C475=15,Datenblatt!O475&lt;Datenblatt!$Y$5),0,IF(AND(Übersicht!$C475=16,Datenblatt!O475&lt;Datenblatt!$Y$6),0,IF(AND(Übersicht!$C475=12,Datenblatt!O475&lt;Datenblatt!$Y$7),0,IF(AND(Übersicht!$C475=11,Datenblatt!O475&lt;Datenblatt!$Y$8),0,IF(AND($C475=13,Datenblatt!O475&gt;Datenblatt!$X$3),100,IF(AND($C475=14,Datenblatt!O475&gt;Datenblatt!$X$4),100,IF(AND($C475=15,Datenblatt!O475&gt;Datenblatt!$X$5),100,IF(AND($C475=16,Datenblatt!O475&gt;Datenblatt!$X$6),100,IF(AND($C475=12,Datenblatt!O475&gt;Datenblatt!$X$7),100,IF(AND($C475=11,Datenblatt!O475&gt;Datenblatt!$X$8),100,IF(Übersicht!$C475=13,Datenblatt!$B$11*Datenblatt!O475^3+Datenblatt!$C$11*Datenblatt!O475^2+Datenblatt!$D$11*Datenblatt!O475+Datenblatt!$E$11,IF(Übersicht!$C475=14,Datenblatt!$B$12*Datenblatt!O475^3+Datenblatt!$C$12*Datenblatt!O475^2+Datenblatt!$D$12*Datenblatt!O475+Datenblatt!$E$12,IF(Übersicht!$C475=15,Datenblatt!$B$13*Datenblatt!O475^3+Datenblatt!$C$13*Datenblatt!O475^2+Datenblatt!$D$13*Datenblatt!O475+Datenblatt!$E$13,IF(Übersicht!$C475=16,Datenblatt!$B$14*Datenblatt!O475^3+Datenblatt!$C$14*Datenblatt!O475^2+Datenblatt!$D$14*Datenblatt!O475+Datenblatt!$E$14,IF(Übersicht!$C475=12,Datenblatt!$B$15*Datenblatt!O475^3+Datenblatt!$C$15*Datenblatt!O475^2+Datenblatt!$D$15*Datenblatt!O475+Datenblatt!$E$15,IF(Übersicht!$C475=11,Datenblatt!$B$16*Datenblatt!O475^3+Datenblatt!$C$16*Datenblatt!O475^2+Datenblatt!$D$16*Datenblatt!O475+Datenblatt!$E$16,0))))))))))))))))))</f>
        <v>#DIV/0!</v>
      </c>
      <c r="N475">
        <f>IF(AND($C475=13,H475&lt;Datenblatt!$AA$3),0,IF(AND($C475=14,H475&lt;Datenblatt!$AA$4),0,IF(AND($C475=15,H475&lt;Datenblatt!$AA$5),0,IF(AND($C475=16,H475&lt;Datenblatt!$AA$6),0,IF(AND($C475=12,H475&lt;Datenblatt!$AA$7),0,IF(AND($C475=11,H475&lt;Datenblatt!$AA$8),0,IF(AND($C475=13,H475&gt;Datenblatt!$Z$3),100,IF(AND($C475=14,H475&gt;Datenblatt!$Z$4),100,IF(AND($C475=15,H475&gt;Datenblatt!$Z$5),100,IF(AND($C475=16,H475&gt;Datenblatt!$Z$6),100,IF(AND($C475=12,H475&gt;Datenblatt!$Z$7),100,IF(AND($C475=11,H475&gt;Datenblatt!$Z$8),100,IF($C475=13,(Datenblatt!$B$19*Übersicht!H475^3)+(Datenblatt!$C$19*Übersicht!H475^2)+(Datenblatt!$D$19*Übersicht!H475)+Datenblatt!$E$19,IF($C475=14,(Datenblatt!$B$20*Übersicht!H475^3)+(Datenblatt!$C$20*Übersicht!H475^2)+(Datenblatt!$D$20*Übersicht!H475)+Datenblatt!$E$20,IF($C475=15,(Datenblatt!$B$21*Übersicht!H475^3)+(Datenblatt!$C$21*Übersicht!H475^2)+(Datenblatt!$D$21*Übersicht!H475)+Datenblatt!$E$21,IF($C475=16,(Datenblatt!$B$22*Übersicht!H475^3)+(Datenblatt!$C$22*Übersicht!H475^2)+(Datenblatt!$D$22*Übersicht!H475)+Datenblatt!$E$22,IF($C475=12,(Datenblatt!$B$23*Übersicht!H475^3)+(Datenblatt!$C$23*Übersicht!H475^2)+(Datenblatt!$D$23*Übersicht!H475)+Datenblatt!$E$23,IF($C475=11,(Datenblatt!$B$24*Übersicht!H475^3)+(Datenblatt!$C$24*Übersicht!H475^2)+(Datenblatt!$D$24*Übersicht!H475)+Datenblatt!$E$24,0))))))))))))))))))</f>
        <v>0</v>
      </c>
      <c r="O475">
        <f>IF(AND(I475="",C475=11),Datenblatt!$I$26,IF(AND(I475="",C475=12),Datenblatt!$I$26,IF(AND(I475="",C475=16),Datenblatt!$I$27,IF(AND(I475="",C475=15),Datenblatt!$I$26,IF(AND(I475="",C475=14),Datenblatt!$I$26,IF(AND(I475="",C475=13),Datenblatt!$I$26,IF(AND($C475=13,I475&gt;Datenblatt!$AC$3),0,IF(AND($C475=14,I475&gt;Datenblatt!$AC$4),0,IF(AND($C475=15,I475&gt;Datenblatt!$AC$5),0,IF(AND($C475=16,I475&gt;Datenblatt!$AC$6),0,IF(AND($C475=12,I475&gt;Datenblatt!$AC$7),0,IF(AND($C475=11,I475&gt;Datenblatt!$AC$8),0,IF(AND($C475=13,I475&lt;Datenblatt!$AB$3),100,IF(AND($C475=14,I475&lt;Datenblatt!$AB$4),100,IF(AND($C475=15,I475&lt;Datenblatt!$AB$5),100,IF(AND($C475=16,I475&lt;Datenblatt!$AB$6),100,IF(AND($C475=12,I475&lt;Datenblatt!$AB$7),100,IF(AND($C475=11,I475&lt;Datenblatt!$AB$8),100,IF($C475=13,(Datenblatt!$B$27*Übersicht!I475^3)+(Datenblatt!$C$27*Übersicht!I475^2)+(Datenblatt!$D$27*Übersicht!I475)+Datenblatt!$E$27,IF($C475=14,(Datenblatt!$B$28*Übersicht!I475^3)+(Datenblatt!$C$28*Übersicht!I475^2)+(Datenblatt!$D$28*Übersicht!I475)+Datenblatt!$E$28,IF($C475=15,(Datenblatt!$B$29*Übersicht!I475^3)+(Datenblatt!$C$29*Übersicht!I475^2)+(Datenblatt!$D$29*Übersicht!I475)+Datenblatt!$E$29,IF($C475=16,(Datenblatt!$B$30*Übersicht!I475^3)+(Datenblatt!$C$30*Übersicht!I475^2)+(Datenblatt!$D$30*Übersicht!I475)+Datenblatt!$E$30,IF($C475=12,(Datenblatt!$B$31*Übersicht!I475^3)+(Datenblatt!$C$31*Übersicht!I475^2)+(Datenblatt!$D$31*Übersicht!I475)+Datenblatt!$E$31,IF($C475=11,(Datenblatt!$B$32*Übersicht!I475^3)+(Datenblatt!$C$32*Übersicht!I475^2)+(Datenblatt!$D$32*Übersicht!I475)+Datenblatt!$E$32,0))))))))))))))))))))))))</f>
        <v>0</v>
      </c>
      <c r="P475">
        <f>IF(AND(I475="",C475=11),Datenblatt!$I$29,IF(AND(I475="",C475=12),Datenblatt!$I$29,IF(AND(I475="",C475=16),Datenblatt!$I$29,IF(AND(I475="",C475=15),Datenblatt!$I$29,IF(AND(I475="",C475=14),Datenblatt!$I$29,IF(AND(I475="",C475=13),Datenblatt!$I$29,IF(AND($C475=13,I475&gt;Datenblatt!$AC$3),0,IF(AND($C475=14,I475&gt;Datenblatt!$AC$4),0,IF(AND($C475=15,I475&gt;Datenblatt!$AC$5),0,IF(AND($C475=16,I475&gt;Datenblatt!$AC$6),0,IF(AND($C475=12,I475&gt;Datenblatt!$AC$7),0,IF(AND($C475=11,I475&gt;Datenblatt!$AC$8),0,IF(AND($C475=13,I475&lt;Datenblatt!$AB$3),100,IF(AND($C475=14,I475&lt;Datenblatt!$AB$4),100,IF(AND($C475=15,I475&lt;Datenblatt!$AB$5),100,IF(AND($C475=16,I475&lt;Datenblatt!$AB$6),100,IF(AND($C475=12,I475&lt;Datenblatt!$AB$7),100,IF(AND($C475=11,I475&lt;Datenblatt!$AB$8),100,IF($C475=13,(Datenblatt!$B$27*Übersicht!I475^3)+(Datenblatt!$C$27*Übersicht!I475^2)+(Datenblatt!$D$27*Übersicht!I475)+Datenblatt!$E$27,IF($C475=14,(Datenblatt!$B$28*Übersicht!I475^3)+(Datenblatt!$C$28*Übersicht!I475^2)+(Datenblatt!$D$28*Übersicht!I475)+Datenblatt!$E$28,IF($C475=15,(Datenblatt!$B$29*Übersicht!I475^3)+(Datenblatt!$C$29*Übersicht!I475^2)+(Datenblatt!$D$29*Übersicht!I475)+Datenblatt!$E$29,IF($C475=16,(Datenblatt!$B$30*Übersicht!I475^3)+(Datenblatt!$C$30*Übersicht!I475^2)+(Datenblatt!$D$30*Übersicht!I475)+Datenblatt!$E$30,IF($C475=12,(Datenblatt!$B$31*Übersicht!I475^3)+(Datenblatt!$C$31*Übersicht!I475^2)+(Datenblatt!$D$31*Übersicht!I475)+Datenblatt!$E$31,IF($C475=11,(Datenblatt!$B$32*Übersicht!I475^3)+(Datenblatt!$C$32*Übersicht!I475^2)+(Datenblatt!$D$32*Übersicht!I475)+Datenblatt!$E$32,0))))))))))))))))))))))))</f>
        <v>0</v>
      </c>
      <c r="Q475" s="2" t="e">
        <f t="shared" si="28"/>
        <v>#DIV/0!</v>
      </c>
      <c r="R475" s="2" t="e">
        <f t="shared" si="29"/>
        <v>#DIV/0!</v>
      </c>
      <c r="T475" s="2"/>
      <c r="U475" s="2">
        <f>Datenblatt!$I$10</f>
        <v>63</v>
      </c>
      <c r="V475" s="2">
        <f>Datenblatt!$I$18</f>
        <v>62</v>
      </c>
      <c r="W475" s="2">
        <f>Datenblatt!$I$26</f>
        <v>56</v>
      </c>
      <c r="X475" s="2">
        <f>Datenblatt!$I$34</f>
        <v>58</v>
      </c>
      <c r="Y475" s="7" t="e">
        <f t="shared" si="30"/>
        <v>#DIV/0!</v>
      </c>
      <c r="AA475" s="2">
        <f>Datenblatt!$I$5</f>
        <v>73</v>
      </c>
      <c r="AB475">
        <f>Datenblatt!$I$13</f>
        <v>80</v>
      </c>
      <c r="AC475">
        <f>Datenblatt!$I$21</f>
        <v>80</v>
      </c>
      <c r="AD475">
        <f>Datenblatt!$I$29</f>
        <v>71</v>
      </c>
      <c r="AE475">
        <f>Datenblatt!$I$37</f>
        <v>75</v>
      </c>
      <c r="AF475" s="7" t="e">
        <f t="shared" si="31"/>
        <v>#DIV/0!</v>
      </c>
    </row>
    <row r="476" spans="11:32" ht="18.75" x14ac:dyDescent="0.3">
      <c r="K476" s="3" t="e">
        <f>IF(AND($C476=13,Datenblatt!M476&lt;Datenblatt!$S$3),0,IF(AND($C476=14,Datenblatt!M476&lt;Datenblatt!$S$4),0,IF(AND($C476=15,Datenblatt!M476&lt;Datenblatt!$S$5),0,IF(AND($C476=16,Datenblatt!M476&lt;Datenblatt!$S$6),0,IF(AND($C476=12,Datenblatt!M476&lt;Datenblatt!$S$7),0,IF(AND($C476=11,Datenblatt!M476&lt;Datenblatt!$S$8),0,IF(AND($C476=13,Datenblatt!M476&gt;Datenblatt!$R$3),100,IF(AND($C476=14,Datenblatt!M476&gt;Datenblatt!$R$4),100,IF(AND($C476=15,Datenblatt!M476&gt;Datenblatt!$R$5),100,IF(AND($C476=16,Datenblatt!M476&gt;Datenblatt!$R$6),100,IF(AND($C476=12,Datenblatt!M476&gt;Datenblatt!$R$7),100,IF(AND($C476=11,Datenblatt!M476&gt;Datenblatt!$R$8),100,IF(Übersicht!$C476=13,Datenblatt!$B$35*Datenblatt!M476^3+Datenblatt!$C$35*Datenblatt!M476^2+Datenblatt!$D$35*Datenblatt!M476+Datenblatt!$E$35,IF(Übersicht!$C476=14,Datenblatt!$B$36*Datenblatt!M476^3+Datenblatt!$C$36*Datenblatt!M476^2+Datenblatt!$D$36*Datenblatt!M476+Datenblatt!$E$36,IF(Übersicht!$C476=15,Datenblatt!$B$37*Datenblatt!M476^3+Datenblatt!$C$37*Datenblatt!M476^2+Datenblatt!$D$37*Datenblatt!M476+Datenblatt!$E$37,IF(Übersicht!$C476=16,Datenblatt!$B$38*Datenblatt!M476^3+Datenblatt!$C$38*Datenblatt!M476^2+Datenblatt!$D$38*Datenblatt!M476+Datenblatt!$E$38,IF(Übersicht!$C476=12,Datenblatt!$B$39*Datenblatt!M476^3+Datenblatt!$C$39*Datenblatt!M476^2+Datenblatt!$D$39*Datenblatt!M476+Datenblatt!$E$39,IF(Übersicht!$C476=11,Datenblatt!$B$40*Datenblatt!M476^3+Datenblatt!$C$40*Datenblatt!M476^2+Datenblatt!$D$40*Datenblatt!M476+Datenblatt!$E$40,0))))))))))))))))))</f>
        <v>#DIV/0!</v>
      </c>
      <c r="L476" s="3"/>
      <c r="M476" t="e">
        <f>IF(AND(Übersicht!$C476=13,Datenblatt!O476&lt;Datenblatt!$Y$3),0,IF(AND(Übersicht!$C476=14,Datenblatt!O476&lt;Datenblatt!$Y$4),0,IF(AND(Übersicht!$C476=15,Datenblatt!O476&lt;Datenblatt!$Y$5),0,IF(AND(Übersicht!$C476=16,Datenblatt!O476&lt;Datenblatt!$Y$6),0,IF(AND(Übersicht!$C476=12,Datenblatt!O476&lt;Datenblatt!$Y$7),0,IF(AND(Übersicht!$C476=11,Datenblatt!O476&lt;Datenblatt!$Y$8),0,IF(AND($C476=13,Datenblatt!O476&gt;Datenblatt!$X$3),100,IF(AND($C476=14,Datenblatt!O476&gt;Datenblatt!$X$4),100,IF(AND($C476=15,Datenblatt!O476&gt;Datenblatt!$X$5),100,IF(AND($C476=16,Datenblatt!O476&gt;Datenblatt!$X$6),100,IF(AND($C476=12,Datenblatt!O476&gt;Datenblatt!$X$7),100,IF(AND($C476=11,Datenblatt!O476&gt;Datenblatt!$X$8),100,IF(Übersicht!$C476=13,Datenblatt!$B$11*Datenblatt!O476^3+Datenblatt!$C$11*Datenblatt!O476^2+Datenblatt!$D$11*Datenblatt!O476+Datenblatt!$E$11,IF(Übersicht!$C476=14,Datenblatt!$B$12*Datenblatt!O476^3+Datenblatt!$C$12*Datenblatt!O476^2+Datenblatt!$D$12*Datenblatt!O476+Datenblatt!$E$12,IF(Übersicht!$C476=15,Datenblatt!$B$13*Datenblatt!O476^3+Datenblatt!$C$13*Datenblatt!O476^2+Datenblatt!$D$13*Datenblatt!O476+Datenblatt!$E$13,IF(Übersicht!$C476=16,Datenblatt!$B$14*Datenblatt!O476^3+Datenblatt!$C$14*Datenblatt!O476^2+Datenblatt!$D$14*Datenblatt!O476+Datenblatt!$E$14,IF(Übersicht!$C476=12,Datenblatt!$B$15*Datenblatt!O476^3+Datenblatt!$C$15*Datenblatt!O476^2+Datenblatt!$D$15*Datenblatt!O476+Datenblatt!$E$15,IF(Übersicht!$C476=11,Datenblatt!$B$16*Datenblatt!O476^3+Datenblatt!$C$16*Datenblatt!O476^2+Datenblatt!$D$16*Datenblatt!O476+Datenblatt!$E$16,0))))))))))))))))))</f>
        <v>#DIV/0!</v>
      </c>
      <c r="N476">
        <f>IF(AND($C476=13,H476&lt;Datenblatt!$AA$3),0,IF(AND($C476=14,H476&lt;Datenblatt!$AA$4),0,IF(AND($C476=15,H476&lt;Datenblatt!$AA$5),0,IF(AND($C476=16,H476&lt;Datenblatt!$AA$6),0,IF(AND($C476=12,H476&lt;Datenblatt!$AA$7),0,IF(AND($C476=11,H476&lt;Datenblatt!$AA$8),0,IF(AND($C476=13,H476&gt;Datenblatt!$Z$3),100,IF(AND($C476=14,H476&gt;Datenblatt!$Z$4),100,IF(AND($C476=15,H476&gt;Datenblatt!$Z$5),100,IF(AND($C476=16,H476&gt;Datenblatt!$Z$6),100,IF(AND($C476=12,H476&gt;Datenblatt!$Z$7),100,IF(AND($C476=11,H476&gt;Datenblatt!$Z$8),100,IF($C476=13,(Datenblatt!$B$19*Übersicht!H476^3)+(Datenblatt!$C$19*Übersicht!H476^2)+(Datenblatt!$D$19*Übersicht!H476)+Datenblatt!$E$19,IF($C476=14,(Datenblatt!$B$20*Übersicht!H476^3)+(Datenblatt!$C$20*Übersicht!H476^2)+(Datenblatt!$D$20*Übersicht!H476)+Datenblatt!$E$20,IF($C476=15,(Datenblatt!$B$21*Übersicht!H476^3)+(Datenblatt!$C$21*Übersicht!H476^2)+(Datenblatt!$D$21*Übersicht!H476)+Datenblatt!$E$21,IF($C476=16,(Datenblatt!$B$22*Übersicht!H476^3)+(Datenblatt!$C$22*Übersicht!H476^2)+(Datenblatt!$D$22*Übersicht!H476)+Datenblatt!$E$22,IF($C476=12,(Datenblatt!$B$23*Übersicht!H476^3)+(Datenblatt!$C$23*Übersicht!H476^2)+(Datenblatt!$D$23*Übersicht!H476)+Datenblatt!$E$23,IF($C476=11,(Datenblatt!$B$24*Übersicht!H476^3)+(Datenblatt!$C$24*Übersicht!H476^2)+(Datenblatt!$D$24*Übersicht!H476)+Datenblatt!$E$24,0))))))))))))))))))</f>
        <v>0</v>
      </c>
      <c r="O476">
        <f>IF(AND(I476="",C476=11),Datenblatt!$I$26,IF(AND(I476="",C476=12),Datenblatt!$I$26,IF(AND(I476="",C476=16),Datenblatt!$I$27,IF(AND(I476="",C476=15),Datenblatt!$I$26,IF(AND(I476="",C476=14),Datenblatt!$I$26,IF(AND(I476="",C476=13),Datenblatt!$I$26,IF(AND($C476=13,I476&gt;Datenblatt!$AC$3),0,IF(AND($C476=14,I476&gt;Datenblatt!$AC$4),0,IF(AND($C476=15,I476&gt;Datenblatt!$AC$5),0,IF(AND($C476=16,I476&gt;Datenblatt!$AC$6),0,IF(AND($C476=12,I476&gt;Datenblatt!$AC$7),0,IF(AND($C476=11,I476&gt;Datenblatt!$AC$8),0,IF(AND($C476=13,I476&lt;Datenblatt!$AB$3),100,IF(AND($C476=14,I476&lt;Datenblatt!$AB$4),100,IF(AND($C476=15,I476&lt;Datenblatt!$AB$5),100,IF(AND($C476=16,I476&lt;Datenblatt!$AB$6),100,IF(AND($C476=12,I476&lt;Datenblatt!$AB$7),100,IF(AND($C476=11,I476&lt;Datenblatt!$AB$8),100,IF($C476=13,(Datenblatt!$B$27*Übersicht!I476^3)+(Datenblatt!$C$27*Übersicht!I476^2)+(Datenblatt!$D$27*Übersicht!I476)+Datenblatt!$E$27,IF($C476=14,(Datenblatt!$B$28*Übersicht!I476^3)+(Datenblatt!$C$28*Übersicht!I476^2)+(Datenblatt!$D$28*Übersicht!I476)+Datenblatt!$E$28,IF($C476=15,(Datenblatt!$B$29*Übersicht!I476^3)+(Datenblatt!$C$29*Übersicht!I476^2)+(Datenblatt!$D$29*Übersicht!I476)+Datenblatt!$E$29,IF($C476=16,(Datenblatt!$B$30*Übersicht!I476^3)+(Datenblatt!$C$30*Übersicht!I476^2)+(Datenblatt!$D$30*Übersicht!I476)+Datenblatt!$E$30,IF($C476=12,(Datenblatt!$B$31*Übersicht!I476^3)+(Datenblatt!$C$31*Übersicht!I476^2)+(Datenblatt!$D$31*Übersicht!I476)+Datenblatt!$E$31,IF($C476=11,(Datenblatt!$B$32*Übersicht!I476^3)+(Datenblatt!$C$32*Übersicht!I476^2)+(Datenblatt!$D$32*Übersicht!I476)+Datenblatt!$E$32,0))))))))))))))))))))))))</f>
        <v>0</v>
      </c>
      <c r="P476">
        <f>IF(AND(I476="",C476=11),Datenblatt!$I$29,IF(AND(I476="",C476=12),Datenblatt!$I$29,IF(AND(I476="",C476=16),Datenblatt!$I$29,IF(AND(I476="",C476=15),Datenblatt!$I$29,IF(AND(I476="",C476=14),Datenblatt!$I$29,IF(AND(I476="",C476=13),Datenblatt!$I$29,IF(AND($C476=13,I476&gt;Datenblatt!$AC$3),0,IF(AND($C476=14,I476&gt;Datenblatt!$AC$4),0,IF(AND($C476=15,I476&gt;Datenblatt!$AC$5),0,IF(AND($C476=16,I476&gt;Datenblatt!$AC$6),0,IF(AND($C476=12,I476&gt;Datenblatt!$AC$7),0,IF(AND($C476=11,I476&gt;Datenblatt!$AC$8),0,IF(AND($C476=13,I476&lt;Datenblatt!$AB$3),100,IF(AND($C476=14,I476&lt;Datenblatt!$AB$4),100,IF(AND($C476=15,I476&lt;Datenblatt!$AB$5),100,IF(AND($C476=16,I476&lt;Datenblatt!$AB$6),100,IF(AND($C476=12,I476&lt;Datenblatt!$AB$7),100,IF(AND($C476=11,I476&lt;Datenblatt!$AB$8),100,IF($C476=13,(Datenblatt!$B$27*Übersicht!I476^3)+(Datenblatt!$C$27*Übersicht!I476^2)+(Datenblatt!$D$27*Übersicht!I476)+Datenblatt!$E$27,IF($C476=14,(Datenblatt!$B$28*Übersicht!I476^3)+(Datenblatt!$C$28*Übersicht!I476^2)+(Datenblatt!$D$28*Übersicht!I476)+Datenblatt!$E$28,IF($C476=15,(Datenblatt!$B$29*Übersicht!I476^3)+(Datenblatt!$C$29*Übersicht!I476^2)+(Datenblatt!$D$29*Übersicht!I476)+Datenblatt!$E$29,IF($C476=16,(Datenblatt!$B$30*Übersicht!I476^3)+(Datenblatt!$C$30*Übersicht!I476^2)+(Datenblatt!$D$30*Übersicht!I476)+Datenblatt!$E$30,IF($C476=12,(Datenblatt!$B$31*Übersicht!I476^3)+(Datenblatt!$C$31*Übersicht!I476^2)+(Datenblatt!$D$31*Übersicht!I476)+Datenblatt!$E$31,IF($C476=11,(Datenblatt!$B$32*Übersicht!I476^3)+(Datenblatt!$C$32*Übersicht!I476^2)+(Datenblatt!$D$32*Übersicht!I476)+Datenblatt!$E$32,0))))))))))))))))))))))))</f>
        <v>0</v>
      </c>
      <c r="Q476" s="2" t="e">
        <f t="shared" si="28"/>
        <v>#DIV/0!</v>
      </c>
      <c r="R476" s="2" t="e">
        <f t="shared" si="29"/>
        <v>#DIV/0!</v>
      </c>
      <c r="T476" s="2"/>
      <c r="U476" s="2">
        <f>Datenblatt!$I$10</f>
        <v>63</v>
      </c>
      <c r="V476" s="2">
        <f>Datenblatt!$I$18</f>
        <v>62</v>
      </c>
      <c r="W476" s="2">
        <f>Datenblatt!$I$26</f>
        <v>56</v>
      </c>
      <c r="X476" s="2">
        <f>Datenblatt!$I$34</f>
        <v>58</v>
      </c>
      <c r="Y476" s="7" t="e">
        <f t="shared" si="30"/>
        <v>#DIV/0!</v>
      </c>
      <c r="AA476" s="2">
        <f>Datenblatt!$I$5</f>
        <v>73</v>
      </c>
      <c r="AB476">
        <f>Datenblatt!$I$13</f>
        <v>80</v>
      </c>
      <c r="AC476">
        <f>Datenblatt!$I$21</f>
        <v>80</v>
      </c>
      <c r="AD476">
        <f>Datenblatt!$I$29</f>
        <v>71</v>
      </c>
      <c r="AE476">
        <f>Datenblatt!$I$37</f>
        <v>75</v>
      </c>
      <c r="AF476" s="7" t="e">
        <f t="shared" si="31"/>
        <v>#DIV/0!</v>
      </c>
    </row>
    <row r="477" spans="11:32" ht="18.75" x14ac:dyDescent="0.3">
      <c r="K477" s="3" t="e">
        <f>IF(AND($C477=13,Datenblatt!M477&lt;Datenblatt!$S$3),0,IF(AND($C477=14,Datenblatt!M477&lt;Datenblatt!$S$4),0,IF(AND($C477=15,Datenblatt!M477&lt;Datenblatt!$S$5),0,IF(AND($C477=16,Datenblatt!M477&lt;Datenblatt!$S$6),0,IF(AND($C477=12,Datenblatt!M477&lt;Datenblatt!$S$7),0,IF(AND($C477=11,Datenblatt!M477&lt;Datenblatt!$S$8),0,IF(AND($C477=13,Datenblatt!M477&gt;Datenblatt!$R$3),100,IF(AND($C477=14,Datenblatt!M477&gt;Datenblatt!$R$4),100,IF(AND($C477=15,Datenblatt!M477&gt;Datenblatt!$R$5),100,IF(AND($C477=16,Datenblatt!M477&gt;Datenblatt!$R$6),100,IF(AND($C477=12,Datenblatt!M477&gt;Datenblatt!$R$7),100,IF(AND($C477=11,Datenblatt!M477&gt;Datenblatt!$R$8),100,IF(Übersicht!$C477=13,Datenblatt!$B$35*Datenblatt!M477^3+Datenblatt!$C$35*Datenblatt!M477^2+Datenblatt!$D$35*Datenblatt!M477+Datenblatt!$E$35,IF(Übersicht!$C477=14,Datenblatt!$B$36*Datenblatt!M477^3+Datenblatt!$C$36*Datenblatt!M477^2+Datenblatt!$D$36*Datenblatt!M477+Datenblatt!$E$36,IF(Übersicht!$C477=15,Datenblatt!$B$37*Datenblatt!M477^3+Datenblatt!$C$37*Datenblatt!M477^2+Datenblatt!$D$37*Datenblatt!M477+Datenblatt!$E$37,IF(Übersicht!$C477=16,Datenblatt!$B$38*Datenblatt!M477^3+Datenblatt!$C$38*Datenblatt!M477^2+Datenblatt!$D$38*Datenblatt!M477+Datenblatt!$E$38,IF(Übersicht!$C477=12,Datenblatt!$B$39*Datenblatt!M477^3+Datenblatt!$C$39*Datenblatt!M477^2+Datenblatt!$D$39*Datenblatt!M477+Datenblatt!$E$39,IF(Übersicht!$C477=11,Datenblatt!$B$40*Datenblatt!M477^3+Datenblatt!$C$40*Datenblatt!M477^2+Datenblatt!$D$40*Datenblatt!M477+Datenblatt!$E$40,0))))))))))))))))))</f>
        <v>#DIV/0!</v>
      </c>
      <c r="L477" s="3"/>
      <c r="M477" t="e">
        <f>IF(AND(Übersicht!$C477=13,Datenblatt!O477&lt;Datenblatt!$Y$3),0,IF(AND(Übersicht!$C477=14,Datenblatt!O477&lt;Datenblatt!$Y$4),0,IF(AND(Übersicht!$C477=15,Datenblatt!O477&lt;Datenblatt!$Y$5),0,IF(AND(Übersicht!$C477=16,Datenblatt!O477&lt;Datenblatt!$Y$6),0,IF(AND(Übersicht!$C477=12,Datenblatt!O477&lt;Datenblatt!$Y$7),0,IF(AND(Übersicht!$C477=11,Datenblatt!O477&lt;Datenblatt!$Y$8),0,IF(AND($C477=13,Datenblatt!O477&gt;Datenblatt!$X$3),100,IF(AND($C477=14,Datenblatt!O477&gt;Datenblatt!$X$4),100,IF(AND($C477=15,Datenblatt!O477&gt;Datenblatt!$X$5),100,IF(AND($C477=16,Datenblatt!O477&gt;Datenblatt!$X$6),100,IF(AND($C477=12,Datenblatt!O477&gt;Datenblatt!$X$7),100,IF(AND($C477=11,Datenblatt!O477&gt;Datenblatt!$X$8),100,IF(Übersicht!$C477=13,Datenblatt!$B$11*Datenblatt!O477^3+Datenblatt!$C$11*Datenblatt!O477^2+Datenblatt!$D$11*Datenblatt!O477+Datenblatt!$E$11,IF(Übersicht!$C477=14,Datenblatt!$B$12*Datenblatt!O477^3+Datenblatt!$C$12*Datenblatt!O477^2+Datenblatt!$D$12*Datenblatt!O477+Datenblatt!$E$12,IF(Übersicht!$C477=15,Datenblatt!$B$13*Datenblatt!O477^3+Datenblatt!$C$13*Datenblatt!O477^2+Datenblatt!$D$13*Datenblatt!O477+Datenblatt!$E$13,IF(Übersicht!$C477=16,Datenblatt!$B$14*Datenblatt!O477^3+Datenblatt!$C$14*Datenblatt!O477^2+Datenblatt!$D$14*Datenblatt!O477+Datenblatt!$E$14,IF(Übersicht!$C477=12,Datenblatt!$B$15*Datenblatt!O477^3+Datenblatt!$C$15*Datenblatt!O477^2+Datenblatt!$D$15*Datenblatt!O477+Datenblatt!$E$15,IF(Übersicht!$C477=11,Datenblatt!$B$16*Datenblatt!O477^3+Datenblatt!$C$16*Datenblatt!O477^2+Datenblatt!$D$16*Datenblatt!O477+Datenblatt!$E$16,0))))))))))))))))))</f>
        <v>#DIV/0!</v>
      </c>
      <c r="N477">
        <f>IF(AND($C477=13,H477&lt;Datenblatt!$AA$3),0,IF(AND($C477=14,H477&lt;Datenblatt!$AA$4),0,IF(AND($C477=15,H477&lt;Datenblatt!$AA$5),0,IF(AND($C477=16,H477&lt;Datenblatt!$AA$6),0,IF(AND($C477=12,H477&lt;Datenblatt!$AA$7),0,IF(AND($C477=11,H477&lt;Datenblatt!$AA$8),0,IF(AND($C477=13,H477&gt;Datenblatt!$Z$3),100,IF(AND($C477=14,H477&gt;Datenblatt!$Z$4),100,IF(AND($C477=15,H477&gt;Datenblatt!$Z$5),100,IF(AND($C477=16,H477&gt;Datenblatt!$Z$6),100,IF(AND($C477=12,H477&gt;Datenblatt!$Z$7),100,IF(AND($C477=11,H477&gt;Datenblatt!$Z$8),100,IF($C477=13,(Datenblatt!$B$19*Übersicht!H477^3)+(Datenblatt!$C$19*Übersicht!H477^2)+(Datenblatt!$D$19*Übersicht!H477)+Datenblatt!$E$19,IF($C477=14,(Datenblatt!$B$20*Übersicht!H477^3)+(Datenblatt!$C$20*Übersicht!H477^2)+(Datenblatt!$D$20*Übersicht!H477)+Datenblatt!$E$20,IF($C477=15,(Datenblatt!$B$21*Übersicht!H477^3)+(Datenblatt!$C$21*Übersicht!H477^2)+(Datenblatt!$D$21*Übersicht!H477)+Datenblatt!$E$21,IF($C477=16,(Datenblatt!$B$22*Übersicht!H477^3)+(Datenblatt!$C$22*Übersicht!H477^2)+(Datenblatt!$D$22*Übersicht!H477)+Datenblatt!$E$22,IF($C477=12,(Datenblatt!$B$23*Übersicht!H477^3)+(Datenblatt!$C$23*Übersicht!H477^2)+(Datenblatt!$D$23*Übersicht!H477)+Datenblatt!$E$23,IF($C477=11,(Datenblatt!$B$24*Übersicht!H477^3)+(Datenblatt!$C$24*Übersicht!H477^2)+(Datenblatt!$D$24*Übersicht!H477)+Datenblatt!$E$24,0))))))))))))))))))</f>
        <v>0</v>
      </c>
      <c r="O477">
        <f>IF(AND(I477="",C477=11),Datenblatt!$I$26,IF(AND(I477="",C477=12),Datenblatt!$I$26,IF(AND(I477="",C477=16),Datenblatt!$I$27,IF(AND(I477="",C477=15),Datenblatt!$I$26,IF(AND(I477="",C477=14),Datenblatt!$I$26,IF(AND(I477="",C477=13),Datenblatt!$I$26,IF(AND($C477=13,I477&gt;Datenblatt!$AC$3),0,IF(AND($C477=14,I477&gt;Datenblatt!$AC$4),0,IF(AND($C477=15,I477&gt;Datenblatt!$AC$5),0,IF(AND($C477=16,I477&gt;Datenblatt!$AC$6),0,IF(AND($C477=12,I477&gt;Datenblatt!$AC$7),0,IF(AND($C477=11,I477&gt;Datenblatt!$AC$8),0,IF(AND($C477=13,I477&lt;Datenblatt!$AB$3),100,IF(AND($C477=14,I477&lt;Datenblatt!$AB$4),100,IF(AND($C477=15,I477&lt;Datenblatt!$AB$5),100,IF(AND($C477=16,I477&lt;Datenblatt!$AB$6),100,IF(AND($C477=12,I477&lt;Datenblatt!$AB$7),100,IF(AND($C477=11,I477&lt;Datenblatt!$AB$8),100,IF($C477=13,(Datenblatt!$B$27*Übersicht!I477^3)+(Datenblatt!$C$27*Übersicht!I477^2)+(Datenblatt!$D$27*Übersicht!I477)+Datenblatt!$E$27,IF($C477=14,(Datenblatt!$B$28*Übersicht!I477^3)+(Datenblatt!$C$28*Übersicht!I477^2)+(Datenblatt!$D$28*Übersicht!I477)+Datenblatt!$E$28,IF($C477=15,(Datenblatt!$B$29*Übersicht!I477^3)+(Datenblatt!$C$29*Übersicht!I477^2)+(Datenblatt!$D$29*Übersicht!I477)+Datenblatt!$E$29,IF($C477=16,(Datenblatt!$B$30*Übersicht!I477^3)+(Datenblatt!$C$30*Übersicht!I477^2)+(Datenblatt!$D$30*Übersicht!I477)+Datenblatt!$E$30,IF($C477=12,(Datenblatt!$B$31*Übersicht!I477^3)+(Datenblatt!$C$31*Übersicht!I477^2)+(Datenblatt!$D$31*Übersicht!I477)+Datenblatt!$E$31,IF($C477=11,(Datenblatt!$B$32*Übersicht!I477^3)+(Datenblatt!$C$32*Übersicht!I477^2)+(Datenblatt!$D$32*Übersicht!I477)+Datenblatt!$E$32,0))))))))))))))))))))))))</f>
        <v>0</v>
      </c>
      <c r="P477">
        <f>IF(AND(I477="",C477=11),Datenblatt!$I$29,IF(AND(I477="",C477=12),Datenblatt!$I$29,IF(AND(I477="",C477=16),Datenblatt!$I$29,IF(AND(I477="",C477=15),Datenblatt!$I$29,IF(AND(I477="",C477=14),Datenblatt!$I$29,IF(AND(I477="",C477=13),Datenblatt!$I$29,IF(AND($C477=13,I477&gt;Datenblatt!$AC$3),0,IF(AND($C477=14,I477&gt;Datenblatt!$AC$4),0,IF(AND($C477=15,I477&gt;Datenblatt!$AC$5),0,IF(AND($C477=16,I477&gt;Datenblatt!$AC$6),0,IF(AND($C477=12,I477&gt;Datenblatt!$AC$7),0,IF(AND($C477=11,I477&gt;Datenblatt!$AC$8),0,IF(AND($C477=13,I477&lt;Datenblatt!$AB$3),100,IF(AND($C477=14,I477&lt;Datenblatt!$AB$4),100,IF(AND($C477=15,I477&lt;Datenblatt!$AB$5),100,IF(AND($C477=16,I477&lt;Datenblatt!$AB$6),100,IF(AND($C477=12,I477&lt;Datenblatt!$AB$7),100,IF(AND($C477=11,I477&lt;Datenblatt!$AB$8),100,IF($C477=13,(Datenblatt!$B$27*Übersicht!I477^3)+(Datenblatt!$C$27*Übersicht!I477^2)+(Datenblatt!$D$27*Übersicht!I477)+Datenblatt!$E$27,IF($C477=14,(Datenblatt!$B$28*Übersicht!I477^3)+(Datenblatt!$C$28*Übersicht!I477^2)+(Datenblatt!$D$28*Übersicht!I477)+Datenblatt!$E$28,IF($C477=15,(Datenblatt!$B$29*Übersicht!I477^3)+(Datenblatt!$C$29*Übersicht!I477^2)+(Datenblatt!$D$29*Übersicht!I477)+Datenblatt!$E$29,IF($C477=16,(Datenblatt!$B$30*Übersicht!I477^3)+(Datenblatt!$C$30*Übersicht!I477^2)+(Datenblatt!$D$30*Übersicht!I477)+Datenblatt!$E$30,IF($C477=12,(Datenblatt!$B$31*Übersicht!I477^3)+(Datenblatt!$C$31*Übersicht!I477^2)+(Datenblatt!$D$31*Übersicht!I477)+Datenblatt!$E$31,IF($C477=11,(Datenblatt!$B$32*Übersicht!I477^3)+(Datenblatt!$C$32*Übersicht!I477^2)+(Datenblatt!$D$32*Übersicht!I477)+Datenblatt!$E$32,0))))))))))))))))))))))))</f>
        <v>0</v>
      </c>
      <c r="Q477" s="2" t="e">
        <f t="shared" si="28"/>
        <v>#DIV/0!</v>
      </c>
      <c r="R477" s="2" t="e">
        <f t="shared" si="29"/>
        <v>#DIV/0!</v>
      </c>
      <c r="T477" s="2"/>
      <c r="U477" s="2">
        <f>Datenblatt!$I$10</f>
        <v>63</v>
      </c>
      <c r="V477" s="2">
        <f>Datenblatt!$I$18</f>
        <v>62</v>
      </c>
      <c r="W477" s="2">
        <f>Datenblatt!$I$26</f>
        <v>56</v>
      </c>
      <c r="X477" s="2">
        <f>Datenblatt!$I$34</f>
        <v>58</v>
      </c>
      <c r="Y477" s="7" t="e">
        <f t="shared" si="30"/>
        <v>#DIV/0!</v>
      </c>
      <c r="AA477" s="2">
        <f>Datenblatt!$I$5</f>
        <v>73</v>
      </c>
      <c r="AB477">
        <f>Datenblatt!$I$13</f>
        <v>80</v>
      </c>
      <c r="AC477">
        <f>Datenblatt!$I$21</f>
        <v>80</v>
      </c>
      <c r="AD477">
        <f>Datenblatt!$I$29</f>
        <v>71</v>
      </c>
      <c r="AE477">
        <f>Datenblatt!$I$37</f>
        <v>75</v>
      </c>
      <c r="AF477" s="7" t="e">
        <f t="shared" si="31"/>
        <v>#DIV/0!</v>
      </c>
    </row>
    <row r="478" spans="11:32" ht="18.75" x14ac:dyDescent="0.3">
      <c r="K478" s="3" t="e">
        <f>IF(AND($C478=13,Datenblatt!M478&lt;Datenblatt!$S$3),0,IF(AND($C478=14,Datenblatt!M478&lt;Datenblatt!$S$4),0,IF(AND($C478=15,Datenblatt!M478&lt;Datenblatt!$S$5),0,IF(AND($C478=16,Datenblatt!M478&lt;Datenblatt!$S$6),0,IF(AND($C478=12,Datenblatt!M478&lt;Datenblatt!$S$7),0,IF(AND($C478=11,Datenblatt!M478&lt;Datenblatt!$S$8),0,IF(AND($C478=13,Datenblatt!M478&gt;Datenblatt!$R$3),100,IF(AND($C478=14,Datenblatt!M478&gt;Datenblatt!$R$4),100,IF(AND($C478=15,Datenblatt!M478&gt;Datenblatt!$R$5),100,IF(AND($C478=16,Datenblatt!M478&gt;Datenblatt!$R$6),100,IF(AND($C478=12,Datenblatt!M478&gt;Datenblatt!$R$7),100,IF(AND($C478=11,Datenblatt!M478&gt;Datenblatt!$R$8),100,IF(Übersicht!$C478=13,Datenblatt!$B$35*Datenblatt!M478^3+Datenblatt!$C$35*Datenblatt!M478^2+Datenblatt!$D$35*Datenblatt!M478+Datenblatt!$E$35,IF(Übersicht!$C478=14,Datenblatt!$B$36*Datenblatt!M478^3+Datenblatt!$C$36*Datenblatt!M478^2+Datenblatt!$D$36*Datenblatt!M478+Datenblatt!$E$36,IF(Übersicht!$C478=15,Datenblatt!$B$37*Datenblatt!M478^3+Datenblatt!$C$37*Datenblatt!M478^2+Datenblatt!$D$37*Datenblatt!M478+Datenblatt!$E$37,IF(Übersicht!$C478=16,Datenblatt!$B$38*Datenblatt!M478^3+Datenblatt!$C$38*Datenblatt!M478^2+Datenblatt!$D$38*Datenblatt!M478+Datenblatt!$E$38,IF(Übersicht!$C478=12,Datenblatt!$B$39*Datenblatt!M478^3+Datenblatt!$C$39*Datenblatt!M478^2+Datenblatt!$D$39*Datenblatt!M478+Datenblatt!$E$39,IF(Übersicht!$C478=11,Datenblatt!$B$40*Datenblatt!M478^3+Datenblatt!$C$40*Datenblatt!M478^2+Datenblatt!$D$40*Datenblatt!M478+Datenblatt!$E$40,0))))))))))))))))))</f>
        <v>#DIV/0!</v>
      </c>
      <c r="L478" s="3"/>
      <c r="M478" t="e">
        <f>IF(AND(Übersicht!$C478=13,Datenblatt!O478&lt;Datenblatt!$Y$3),0,IF(AND(Übersicht!$C478=14,Datenblatt!O478&lt;Datenblatt!$Y$4),0,IF(AND(Übersicht!$C478=15,Datenblatt!O478&lt;Datenblatt!$Y$5),0,IF(AND(Übersicht!$C478=16,Datenblatt!O478&lt;Datenblatt!$Y$6),0,IF(AND(Übersicht!$C478=12,Datenblatt!O478&lt;Datenblatt!$Y$7),0,IF(AND(Übersicht!$C478=11,Datenblatt!O478&lt;Datenblatt!$Y$8),0,IF(AND($C478=13,Datenblatt!O478&gt;Datenblatt!$X$3),100,IF(AND($C478=14,Datenblatt!O478&gt;Datenblatt!$X$4),100,IF(AND($C478=15,Datenblatt!O478&gt;Datenblatt!$X$5),100,IF(AND($C478=16,Datenblatt!O478&gt;Datenblatt!$X$6),100,IF(AND($C478=12,Datenblatt!O478&gt;Datenblatt!$X$7),100,IF(AND($C478=11,Datenblatt!O478&gt;Datenblatt!$X$8),100,IF(Übersicht!$C478=13,Datenblatt!$B$11*Datenblatt!O478^3+Datenblatt!$C$11*Datenblatt!O478^2+Datenblatt!$D$11*Datenblatt!O478+Datenblatt!$E$11,IF(Übersicht!$C478=14,Datenblatt!$B$12*Datenblatt!O478^3+Datenblatt!$C$12*Datenblatt!O478^2+Datenblatt!$D$12*Datenblatt!O478+Datenblatt!$E$12,IF(Übersicht!$C478=15,Datenblatt!$B$13*Datenblatt!O478^3+Datenblatt!$C$13*Datenblatt!O478^2+Datenblatt!$D$13*Datenblatt!O478+Datenblatt!$E$13,IF(Übersicht!$C478=16,Datenblatt!$B$14*Datenblatt!O478^3+Datenblatt!$C$14*Datenblatt!O478^2+Datenblatt!$D$14*Datenblatt!O478+Datenblatt!$E$14,IF(Übersicht!$C478=12,Datenblatt!$B$15*Datenblatt!O478^3+Datenblatt!$C$15*Datenblatt!O478^2+Datenblatt!$D$15*Datenblatt!O478+Datenblatt!$E$15,IF(Übersicht!$C478=11,Datenblatt!$B$16*Datenblatt!O478^3+Datenblatt!$C$16*Datenblatt!O478^2+Datenblatt!$D$16*Datenblatt!O478+Datenblatt!$E$16,0))))))))))))))))))</f>
        <v>#DIV/0!</v>
      </c>
      <c r="N478">
        <f>IF(AND($C478=13,H478&lt;Datenblatt!$AA$3),0,IF(AND($C478=14,H478&lt;Datenblatt!$AA$4),0,IF(AND($C478=15,H478&lt;Datenblatt!$AA$5),0,IF(AND($C478=16,H478&lt;Datenblatt!$AA$6),0,IF(AND($C478=12,H478&lt;Datenblatt!$AA$7),0,IF(AND($C478=11,H478&lt;Datenblatt!$AA$8),0,IF(AND($C478=13,H478&gt;Datenblatt!$Z$3),100,IF(AND($C478=14,H478&gt;Datenblatt!$Z$4),100,IF(AND($C478=15,H478&gt;Datenblatt!$Z$5),100,IF(AND($C478=16,H478&gt;Datenblatt!$Z$6),100,IF(AND($C478=12,H478&gt;Datenblatt!$Z$7),100,IF(AND($C478=11,H478&gt;Datenblatt!$Z$8),100,IF($C478=13,(Datenblatt!$B$19*Übersicht!H478^3)+(Datenblatt!$C$19*Übersicht!H478^2)+(Datenblatt!$D$19*Übersicht!H478)+Datenblatt!$E$19,IF($C478=14,(Datenblatt!$B$20*Übersicht!H478^3)+(Datenblatt!$C$20*Übersicht!H478^2)+(Datenblatt!$D$20*Übersicht!H478)+Datenblatt!$E$20,IF($C478=15,(Datenblatt!$B$21*Übersicht!H478^3)+(Datenblatt!$C$21*Übersicht!H478^2)+(Datenblatt!$D$21*Übersicht!H478)+Datenblatt!$E$21,IF($C478=16,(Datenblatt!$B$22*Übersicht!H478^3)+(Datenblatt!$C$22*Übersicht!H478^2)+(Datenblatt!$D$22*Übersicht!H478)+Datenblatt!$E$22,IF($C478=12,(Datenblatt!$B$23*Übersicht!H478^3)+(Datenblatt!$C$23*Übersicht!H478^2)+(Datenblatt!$D$23*Übersicht!H478)+Datenblatt!$E$23,IF($C478=11,(Datenblatt!$B$24*Übersicht!H478^3)+(Datenblatt!$C$24*Übersicht!H478^2)+(Datenblatt!$D$24*Übersicht!H478)+Datenblatt!$E$24,0))))))))))))))))))</f>
        <v>0</v>
      </c>
      <c r="O478">
        <f>IF(AND(I478="",C478=11),Datenblatt!$I$26,IF(AND(I478="",C478=12),Datenblatt!$I$26,IF(AND(I478="",C478=16),Datenblatt!$I$27,IF(AND(I478="",C478=15),Datenblatt!$I$26,IF(AND(I478="",C478=14),Datenblatt!$I$26,IF(AND(I478="",C478=13),Datenblatt!$I$26,IF(AND($C478=13,I478&gt;Datenblatt!$AC$3),0,IF(AND($C478=14,I478&gt;Datenblatt!$AC$4),0,IF(AND($C478=15,I478&gt;Datenblatt!$AC$5),0,IF(AND($C478=16,I478&gt;Datenblatt!$AC$6),0,IF(AND($C478=12,I478&gt;Datenblatt!$AC$7),0,IF(AND($C478=11,I478&gt;Datenblatt!$AC$8),0,IF(AND($C478=13,I478&lt;Datenblatt!$AB$3),100,IF(AND($C478=14,I478&lt;Datenblatt!$AB$4),100,IF(AND($C478=15,I478&lt;Datenblatt!$AB$5),100,IF(AND($C478=16,I478&lt;Datenblatt!$AB$6),100,IF(AND($C478=12,I478&lt;Datenblatt!$AB$7),100,IF(AND($C478=11,I478&lt;Datenblatt!$AB$8),100,IF($C478=13,(Datenblatt!$B$27*Übersicht!I478^3)+(Datenblatt!$C$27*Übersicht!I478^2)+(Datenblatt!$D$27*Übersicht!I478)+Datenblatt!$E$27,IF($C478=14,(Datenblatt!$B$28*Übersicht!I478^3)+(Datenblatt!$C$28*Übersicht!I478^2)+(Datenblatt!$D$28*Übersicht!I478)+Datenblatt!$E$28,IF($C478=15,(Datenblatt!$B$29*Übersicht!I478^3)+(Datenblatt!$C$29*Übersicht!I478^2)+(Datenblatt!$D$29*Übersicht!I478)+Datenblatt!$E$29,IF($C478=16,(Datenblatt!$B$30*Übersicht!I478^3)+(Datenblatt!$C$30*Übersicht!I478^2)+(Datenblatt!$D$30*Übersicht!I478)+Datenblatt!$E$30,IF($C478=12,(Datenblatt!$B$31*Übersicht!I478^3)+(Datenblatt!$C$31*Übersicht!I478^2)+(Datenblatt!$D$31*Übersicht!I478)+Datenblatt!$E$31,IF($C478=11,(Datenblatt!$B$32*Übersicht!I478^3)+(Datenblatt!$C$32*Übersicht!I478^2)+(Datenblatt!$D$32*Übersicht!I478)+Datenblatt!$E$32,0))))))))))))))))))))))))</f>
        <v>0</v>
      </c>
      <c r="P478">
        <f>IF(AND(I478="",C478=11),Datenblatt!$I$29,IF(AND(I478="",C478=12),Datenblatt!$I$29,IF(AND(I478="",C478=16),Datenblatt!$I$29,IF(AND(I478="",C478=15),Datenblatt!$I$29,IF(AND(I478="",C478=14),Datenblatt!$I$29,IF(AND(I478="",C478=13),Datenblatt!$I$29,IF(AND($C478=13,I478&gt;Datenblatt!$AC$3),0,IF(AND($C478=14,I478&gt;Datenblatt!$AC$4),0,IF(AND($C478=15,I478&gt;Datenblatt!$AC$5),0,IF(AND($C478=16,I478&gt;Datenblatt!$AC$6),0,IF(AND($C478=12,I478&gt;Datenblatt!$AC$7),0,IF(AND($C478=11,I478&gt;Datenblatt!$AC$8),0,IF(AND($C478=13,I478&lt;Datenblatt!$AB$3),100,IF(AND($C478=14,I478&lt;Datenblatt!$AB$4),100,IF(AND($C478=15,I478&lt;Datenblatt!$AB$5),100,IF(AND($C478=16,I478&lt;Datenblatt!$AB$6),100,IF(AND($C478=12,I478&lt;Datenblatt!$AB$7),100,IF(AND($C478=11,I478&lt;Datenblatt!$AB$8),100,IF($C478=13,(Datenblatt!$B$27*Übersicht!I478^3)+(Datenblatt!$C$27*Übersicht!I478^2)+(Datenblatt!$D$27*Übersicht!I478)+Datenblatt!$E$27,IF($C478=14,(Datenblatt!$B$28*Übersicht!I478^3)+(Datenblatt!$C$28*Übersicht!I478^2)+(Datenblatt!$D$28*Übersicht!I478)+Datenblatt!$E$28,IF($C478=15,(Datenblatt!$B$29*Übersicht!I478^3)+(Datenblatt!$C$29*Übersicht!I478^2)+(Datenblatt!$D$29*Übersicht!I478)+Datenblatt!$E$29,IF($C478=16,(Datenblatt!$B$30*Übersicht!I478^3)+(Datenblatt!$C$30*Übersicht!I478^2)+(Datenblatt!$D$30*Übersicht!I478)+Datenblatt!$E$30,IF($C478=12,(Datenblatt!$B$31*Übersicht!I478^3)+(Datenblatt!$C$31*Übersicht!I478^2)+(Datenblatt!$D$31*Übersicht!I478)+Datenblatt!$E$31,IF($C478=11,(Datenblatt!$B$32*Übersicht!I478^3)+(Datenblatt!$C$32*Übersicht!I478^2)+(Datenblatt!$D$32*Übersicht!I478)+Datenblatt!$E$32,0))))))))))))))))))))))))</f>
        <v>0</v>
      </c>
      <c r="Q478" s="2" t="e">
        <f t="shared" si="28"/>
        <v>#DIV/0!</v>
      </c>
      <c r="R478" s="2" t="e">
        <f t="shared" si="29"/>
        <v>#DIV/0!</v>
      </c>
      <c r="T478" s="2"/>
      <c r="U478" s="2">
        <f>Datenblatt!$I$10</f>
        <v>63</v>
      </c>
      <c r="V478" s="2">
        <f>Datenblatt!$I$18</f>
        <v>62</v>
      </c>
      <c r="W478" s="2">
        <f>Datenblatt!$I$26</f>
        <v>56</v>
      </c>
      <c r="X478" s="2">
        <f>Datenblatt!$I$34</f>
        <v>58</v>
      </c>
      <c r="Y478" s="7" t="e">
        <f t="shared" si="30"/>
        <v>#DIV/0!</v>
      </c>
      <c r="AA478" s="2">
        <f>Datenblatt!$I$5</f>
        <v>73</v>
      </c>
      <c r="AB478">
        <f>Datenblatt!$I$13</f>
        <v>80</v>
      </c>
      <c r="AC478">
        <f>Datenblatt!$I$21</f>
        <v>80</v>
      </c>
      <c r="AD478">
        <f>Datenblatt!$I$29</f>
        <v>71</v>
      </c>
      <c r="AE478">
        <f>Datenblatt!$I$37</f>
        <v>75</v>
      </c>
      <c r="AF478" s="7" t="e">
        <f t="shared" si="31"/>
        <v>#DIV/0!</v>
      </c>
    </row>
    <row r="479" spans="11:32" ht="18.75" x14ac:dyDescent="0.3">
      <c r="K479" s="3" t="e">
        <f>IF(AND($C479=13,Datenblatt!M479&lt;Datenblatt!$S$3),0,IF(AND($C479=14,Datenblatt!M479&lt;Datenblatt!$S$4),0,IF(AND($C479=15,Datenblatt!M479&lt;Datenblatt!$S$5),0,IF(AND($C479=16,Datenblatt!M479&lt;Datenblatt!$S$6),0,IF(AND($C479=12,Datenblatt!M479&lt;Datenblatt!$S$7),0,IF(AND($C479=11,Datenblatt!M479&lt;Datenblatt!$S$8),0,IF(AND($C479=13,Datenblatt!M479&gt;Datenblatt!$R$3),100,IF(AND($C479=14,Datenblatt!M479&gt;Datenblatt!$R$4),100,IF(AND($C479=15,Datenblatt!M479&gt;Datenblatt!$R$5),100,IF(AND($C479=16,Datenblatt!M479&gt;Datenblatt!$R$6),100,IF(AND($C479=12,Datenblatt!M479&gt;Datenblatt!$R$7),100,IF(AND($C479=11,Datenblatt!M479&gt;Datenblatt!$R$8),100,IF(Übersicht!$C479=13,Datenblatt!$B$35*Datenblatt!M479^3+Datenblatt!$C$35*Datenblatt!M479^2+Datenblatt!$D$35*Datenblatt!M479+Datenblatt!$E$35,IF(Übersicht!$C479=14,Datenblatt!$B$36*Datenblatt!M479^3+Datenblatt!$C$36*Datenblatt!M479^2+Datenblatt!$D$36*Datenblatt!M479+Datenblatt!$E$36,IF(Übersicht!$C479=15,Datenblatt!$B$37*Datenblatt!M479^3+Datenblatt!$C$37*Datenblatt!M479^2+Datenblatt!$D$37*Datenblatt!M479+Datenblatt!$E$37,IF(Übersicht!$C479=16,Datenblatt!$B$38*Datenblatt!M479^3+Datenblatt!$C$38*Datenblatt!M479^2+Datenblatt!$D$38*Datenblatt!M479+Datenblatt!$E$38,IF(Übersicht!$C479=12,Datenblatt!$B$39*Datenblatt!M479^3+Datenblatt!$C$39*Datenblatt!M479^2+Datenblatt!$D$39*Datenblatt!M479+Datenblatt!$E$39,IF(Übersicht!$C479=11,Datenblatt!$B$40*Datenblatt!M479^3+Datenblatt!$C$40*Datenblatt!M479^2+Datenblatt!$D$40*Datenblatt!M479+Datenblatt!$E$40,0))))))))))))))))))</f>
        <v>#DIV/0!</v>
      </c>
      <c r="L479" s="3"/>
      <c r="M479" t="e">
        <f>IF(AND(Übersicht!$C479=13,Datenblatt!O479&lt;Datenblatt!$Y$3),0,IF(AND(Übersicht!$C479=14,Datenblatt!O479&lt;Datenblatt!$Y$4),0,IF(AND(Übersicht!$C479=15,Datenblatt!O479&lt;Datenblatt!$Y$5),0,IF(AND(Übersicht!$C479=16,Datenblatt!O479&lt;Datenblatt!$Y$6),0,IF(AND(Übersicht!$C479=12,Datenblatt!O479&lt;Datenblatt!$Y$7),0,IF(AND(Übersicht!$C479=11,Datenblatt!O479&lt;Datenblatt!$Y$8),0,IF(AND($C479=13,Datenblatt!O479&gt;Datenblatt!$X$3),100,IF(AND($C479=14,Datenblatt!O479&gt;Datenblatt!$X$4),100,IF(AND($C479=15,Datenblatt!O479&gt;Datenblatt!$X$5),100,IF(AND($C479=16,Datenblatt!O479&gt;Datenblatt!$X$6),100,IF(AND($C479=12,Datenblatt!O479&gt;Datenblatt!$X$7),100,IF(AND($C479=11,Datenblatt!O479&gt;Datenblatt!$X$8),100,IF(Übersicht!$C479=13,Datenblatt!$B$11*Datenblatt!O479^3+Datenblatt!$C$11*Datenblatt!O479^2+Datenblatt!$D$11*Datenblatt!O479+Datenblatt!$E$11,IF(Übersicht!$C479=14,Datenblatt!$B$12*Datenblatt!O479^3+Datenblatt!$C$12*Datenblatt!O479^2+Datenblatt!$D$12*Datenblatt!O479+Datenblatt!$E$12,IF(Übersicht!$C479=15,Datenblatt!$B$13*Datenblatt!O479^3+Datenblatt!$C$13*Datenblatt!O479^2+Datenblatt!$D$13*Datenblatt!O479+Datenblatt!$E$13,IF(Übersicht!$C479=16,Datenblatt!$B$14*Datenblatt!O479^3+Datenblatt!$C$14*Datenblatt!O479^2+Datenblatt!$D$14*Datenblatt!O479+Datenblatt!$E$14,IF(Übersicht!$C479=12,Datenblatt!$B$15*Datenblatt!O479^3+Datenblatt!$C$15*Datenblatt!O479^2+Datenblatt!$D$15*Datenblatt!O479+Datenblatt!$E$15,IF(Übersicht!$C479=11,Datenblatt!$B$16*Datenblatt!O479^3+Datenblatt!$C$16*Datenblatt!O479^2+Datenblatt!$D$16*Datenblatt!O479+Datenblatt!$E$16,0))))))))))))))))))</f>
        <v>#DIV/0!</v>
      </c>
      <c r="N479">
        <f>IF(AND($C479=13,H479&lt;Datenblatt!$AA$3),0,IF(AND($C479=14,H479&lt;Datenblatt!$AA$4),0,IF(AND($C479=15,H479&lt;Datenblatt!$AA$5),0,IF(AND($C479=16,H479&lt;Datenblatt!$AA$6),0,IF(AND($C479=12,H479&lt;Datenblatt!$AA$7),0,IF(AND($C479=11,H479&lt;Datenblatt!$AA$8),0,IF(AND($C479=13,H479&gt;Datenblatt!$Z$3),100,IF(AND($C479=14,H479&gt;Datenblatt!$Z$4),100,IF(AND($C479=15,H479&gt;Datenblatt!$Z$5),100,IF(AND($C479=16,H479&gt;Datenblatt!$Z$6),100,IF(AND($C479=12,H479&gt;Datenblatt!$Z$7),100,IF(AND($C479=11,H479&gt;Datenblatt!$Z$8),100,IF($C479=13,(Datenblatt!$B$19*Übersicht!H479^3)+(Datenblatt!$C$19*Übersicht!H479^2)+(Datenblatt!$D$19*Übersicht!H479)+Datenblatt!$E$19,IF($C479=14,(Datenblatt!$B$20*Übersicht!H479^3)+(Datenblatt!$C$20*Übersicht!H479^2)+(Datenblatt!$D$20*Übersicht!H479)+Datenblatt!$E$20,IF($C479=15,(Datenblatt!$B$21*Übersicht!H479^3)+(Datenblatt!$C$21*Übersicht!H479^2)+(Datenblatt!$D$21*Übersicht!H479)+Datenblatt!$E$21,IF($C479=16,(Datenblatt!$B$22*Übersicht!H479^3)+(Datenblatt!$C$22*Übersicht!H479^2)+(Datenblatt!$D$22*Übersicht!H479)+Datenblatt!$E$22,IF($C479=12,(Datenblatt!$B$23*Übersicht!H479^3)+(Datenblatt!$C$23*Übersicht!H479^2)+(Datenblatt!$D$23*Übersicht!H479)+Datenblatt!$E$23,IF($C479=11,(Datenblatt!$B$24*Übersicht!H479^3)+(Datenblatt!$C$24*Übersicht!H479^2)+(Datenblatt!$D$24*Übersicht!H479)+Datenblatt!$E$24,0))))))))))))))))))</f>
        <v>0</v>
      </c>
      <c r="O479">
        <f>IF(AND(I479="",C479=11),Datenblatt!$I$26,IF(AND(I479="",C479=12),Datenblatt!$I$26,IF(AND(I479="",C479=16),Datenblatt!$I$27,IF(AND(I479="",C479=15),Datenblatt!$I$26,IF(AND(I479="",C479=14),Datenblatt!$I$26,IF(AND(I479="",C479=13),Datenblatt!$I$26,IF(AND($C479=13,I479&gt;Datenblatt!$AC$3),0,IF(AND($C479=14,I479&gt;Datenblatt!$AC$4),0,IF(AND($C479=15,I479&gt;Datenblatt!$AC$5),0,IF(AND($C479=16,I479&gt;Datenblatt!$AC$6),0,IF(AND($C479=12,I479&gt;Datenblatt!$AC$7),0,IF(AND($C479=11,I479&gt;Datenblatt!$AC$8),0,IF(AND($C479=13,I479&lt;Datenblatt!$AB$3),100,IF(AND($C479=14,I479&lt;Datenblatt!$AB$4),100,IF(AND($C479=15,I479&lt;Datenblatt!$AB$5),100,IF(AND($C479=16,I479&lt;Datenblatt!$AB$6),100,IF(AND($C479=12,I479&lt;Datenblatt!$AB$7),100,IF(AND($C479=11,I479&lt;Datenblatt!$AB$8),100,IF($C479=13,(Datenblatt!$B$27*Übersicht!I479^3)+(Datenblatt!$C$27*Übersicht!I479^2)+(Datenblatt!$D$27*Übersicht!I479)+Datenblatt!$E$27,IF($C479=14,(Datenblatt!$B$28*Übersicht!I479^3)+(Datenblatt!$C$28*Übersicht!I479^2)+(Datenblatt!$D$28*Übersicht!I479)+Datenblatt!$E$28,IF($C479=15,(Datenblatt!$B$29*Übersicht!I479^3)+(Datenblatt!$C$29*Übersicht!I479^2)+(Datenblatt!$D$29*Übersicht!I479)+Datenblatt!$E$29,IF($C479=16,(Datenblatt!$B$30*Übersicht!I479^3)+(Datenblatt!$C$30*Übersicht!I479^2)+(Datenblatt!$D$30*Übersicht!I479)+Datenblatt!$E$30,IF($C479=12,(Datenblatt!$B$31*Übersicht!I479^3)+(Datenblatt!$C$31*Übersicht!I479^2)+(Datenblatt!$D$31*Übersicht!I479)+Datenblatt!$E$31,IF($C479=11,(Datenblatt!$B$32*Übersicht!I479^3)+(Datenblatt!$C$32*Übersicht!I479^2)+(Datenblatt!$D$32*Übersicht!I479)+Datenblatt!$E$32,0))))))))))))))))))))))))</f>
        <v>0</v>
      </c>
      <c r="P479">
        <f>IF(AND(I479="",C479=11),Datenblatt!$I$29,IF(AND(I479="",C479=12),Datenblatt!$I$29,IF(AND(I479="",C479=16),Datenblatt!$I$29,IF(AND(I479="",C479=15),Datenblatt!$I$29,IF(AND(I479="",C479=14),Datenblatt!$I$29,IF(AND(I479="",C479=13),Datenblatt!$I$29,IF(AND($C479=13,I479&gt;Datenblatt!$AC$3),0,IF(AND($C479=14,I479&gt;Datenblatt!$AC$4),0,IF(AND($C479=15,I479&gt;Datenblatt!$AC$5),0,IF(AND($C479=16,I479&gt;Datenblatt!$AC$6),0,IF(AND($C479=12,I479&gt;Datenblatt!$AC$7),0,IF(AND($C479=11,I479&gt;Datenblatt!$AC$8),0,IF(AND($C479=13,I479&lt;Datenblatt!$AB$3),100,IF(AND($C479=14,I479&lt;Datenblatt!$AB$4),100,IF(AND($C479=15,I479&lt;Datenblatt!$AB$5),100,IF(AND($C479=16,I479&lt;Datenblatt!$AB$6),100,IF(AND($C479=12,I479&lt;Datenblatt!$AB$7),100,IF(AND($C479=11,I479&lt;Datenblatt!$AB$8),100,IF($C479=13,(Datenblatt!$B$27*Übersicht!I479^3)+(Datenblatt!$C$27*Übersicht!I479^2)+(Datenblatt!$D$27*Übersicht!I479)+Datenblatt!$E$27,IF($C479=14,(Datenblatt!$B$28*Übersicht!I479^3)+(Datenblatt!$C$28*Übersicht!I479^2)+(Datenblatt!$D$28*Übersicht!I479)+Datenblatt!$E$28,IF($C479=15,(Datenblatt!$B$29*Übersicht!I479^3)+(Datenblatt!$C$29*Übersicht!I479^2)+(Datenblatt!$D$29*Übersicht!I479)+Datenblatt!$E$29,IF($C479=16,(Datenblatt!$B$30*Übersicht!I479^3)+(Datenblatt!$C$30*Übersicht!I479^2)+(Datenblatt!$D$30*Übersicht!I479)+Datenblatt!$E$30,IF($C479=12,(Datenblatt!$B$31*Übersicht!I479^3)+(Datenblatt!$C$31*Übersicht!I479^2)+(Datenblatt!$D$31*Übersicht!I479)+Datenblatt!$E$31,IF($C479=11,(Datenblatt!$B$32*Übersicht!I479^3)+(Datenblatt!$C$32*Übersicht!I479^2)+(Datenblatt!$D$32*Übersicht!I479)+Datenblatt!$E$32,0))))))))))))))))))))))))</f>
        <v>0</v>
      </c>
      <c r="Q479" s="2" t="e">
        <f t="shared" si="28"/>
        <v>#DIV/0!</v>
      </c>
      <c r="R479" s="2" t="e">
        <f t="shared" si="29"/>
        <v>#DIV/0!</v>
      </c>
      <c r="T479" s="2"/>
      <c r="U479" s="2">
        <f>Datenblatt!$I$10</f>
        <v>63</v>
      </c>
      <c r="V479" s="2">
        <f>Datenblatt!$I$18</f>
        <v>62</v>
      </c>
      <c r="W479" s="2">
        <f>Datenblatt!$I$26</f>
        <v>56</v>
      </c>
      <c r="X479" s="2">
        <f>Datenblatt!$I$34</f>
        <v>58</v>
      </c>
      <c r="Y479" s="7" t="e">
        <f t="shared" si="30"/>
        <v>#DIV/0!</v>
      </c>
      <c r="AA479" s="2">
        <f>Datenblatt!$I$5</f>
        <v>73</v>
      </c>
      <c r="AB479">
        <f>Datenblatt!$I$13</f>
        <v>80</v>
      </c>
      <c r="AC479">
        <f>Datenblatt!$I$21</f>
        <v>80</v>
      </c>
      <c r="AD479">
        <f>Datenblatt!$I$29</f>
        <v>71</v>
      </c>
      <c r="AE479">
        <f>Datenblatt!$I$37</f>
        <v>75</v>
      </c>
      <c r="AF479" s="7" t="e">
        <f t="shared" si="31"/>
        <v>#DIV/0!</v>
      </c>
    </row>
    <row r="480" spans="11:32" ht="18.75" x14ac:dyDescent="0.3">
      <c r="K480" s="3" t="e">
        <f>IF(AND($C480=13,Datenblatt!M480&lt;Datenblatt!$S$3),0,IF(AND($C480=14,Datenblatt!M480&lt;Datenblatt!$S$4),0,IF(AND($C480=15,Datenblatt!M480&lt;Datenblatt!$S$5),0,IF(AND($C480=16,Datenblatt!M480&lt;Datenblatt!$S$6),0,IF(AND($C480=12,Datenblatt!M480&lt;Datenblatt!$S$7),0,IF(AND($C480=11,Datenblatt!M480&lt;Datenblatt!$S$8),0,IF(AND($C480=13,Datenblatt!M480&gt;Datenblatt!$R$3),100,IF(AND($C480=14,Datenblatt!M480&gt;Datenblatt!$R$4),100,IF(AND($C480=15,Datenblatt!M480&gt;Datenblatt!$R$5),100,IF(AND($C480=16,Datenblatt!M480&gt;Datenblatt!$R$6),100,IF(AND($C480=12,Datenblatt!M480&gt;Datenblatt!$R$7),100,IF(AND($C480=11,Datenblatt!M480&gt;Datenblatt!$R$8),100,IF(Übersicht!$C480=13,Datenblatt!$B$35*Datenblatt!M480^3+Datenblatt!$C$35*Datenblatt!M480^2+Datenblatt!$D$35*Datenblatt!M480+Datenblatt!$E$35,IF(Übersicht!$C480=14,Datenblatt!$B$36*Datenblatt!M480^3+Datenblatt!$C$36*Datenblatt!M480^2+Datenblatt!$D$36*Datenblatt!M480+Datenblatt!$E$36,IF(Übersicht!$C480=15,Datenblatt!$B$37*Datenblatt!M480^3+Datenblatt!$C$37*Datenblatt!M480^2+Datenblatt!$D$37*Datenblatt!M480+Datenblatt!$E$37,IF(Übersicht!$C480=16,Datenblatt!$B$38*Datenblatt!M480^3+Datenblatt!$C$38*Datenblatt!M480^2+Datenblatt!$D$38*Datenblatt!M480+Datenblatt!$E$38,IF(Übersicht!$C480=12,Datenblatt!$B$39*Datenblatt!M480^3+Datenblatt!$C$39*Datenblatt!M480^2+Datenblatt!$D$39*Datenblatt!M480+Datenblatt!$E$39,IF(Übersicht!$C480=11,Datenblatt!$B$40*Datenblatt!M480^3+Datenblatt!$C$40*Datenblatt!M480^2+Datenblatt!$D$40*Datenblatt!M480+Datenblatt!$E$40,0))))))))))))))))))</f>
        <v>#DIV/0!</v>
      </c>
      <c r="L480" s="3"/>
      <c r="M480" t="e">
        <f>IF(AND(Übersicht!$C480=13,Datenblatt!O480&lt;Datenblatt!$Y$3),0,IF(AND(Übersicht!$C480=14,Datenblatt!O480&lt;Datenblatt!$Y$4),0,IF(AND(Übersicht!$C480=15,Datenblatt!O480&lt;Datenblatt!$Y$5),0,IF(AND(Übersicht!$C480=16,Datenblatt!O480&lt;Datenblatt!$Y$6),0,IF(AND(Übersicht!$C480=12,Datenblatt!O480&lt;Datenblatt!$Y$7),0,IF(AND(Übersicht!$C480=11,Datenblatt!O480&lt;Datenblatt!$Y$8),0,IF(AND($C480=13,Datenblatt!O480&gt;Datenblatt!$X$3),100,IF(AND($C480=14,Datenblatt!O480&gt;Datenblatt!$X$4),100,IF(AND($C480=15,Datenblatt!O480&gt;Datenblatt!$X$5),100,IF(AND($C480=16,Datenblatt!O480&gt;Datenblatt!$X$6),100,IF(AND($C480=12,Datenblatt!O480&gt;Datenblatt!$X$7),100,IF(AND($C480=11,Datenblatt!O480&gt;Datenblatt!$X$8),100,IF(Übersicht!$C480=13,Datenblatt!$B$11*Datenblatt!O480^3+Datenblatt!$C$11*Datenblatt!O480^2+Datenblatt!$D$11*Datenblatt!O480+Datenblatt!$E$11,IF(Übersicht!$C480=14,Datenblatt!$B$12*Datenblatt!O480^3+Datenblatt!$C$12*Datenblatt!O480^2+Datenblatt!$D$12*Datenblatt!O480+Datenblatt!$E$12,IF(Übersicht!$C480=15,Datenblatt!$B$13*Datenblatt!O480^3+Datenblatt!$C$13*Datenblatt!O480^2+Datenblatt!$D$13*Datenblatt!O480+Datenblatt!$E$13,IF(Übersicht!$C480=16,Datenblatt!$B$14*Datenblatt!O480^3+Datenblatt!$C$14*Datenblatt!O480^2+Datenblatt!$D$14*Datenblatt!O480+Datenblatt!$E$14,IF(Übersicht!$C480=12,Datenblatt!$B$15*Datenblatt!O480^3+Datenblatt!$C$15*Datenblatt!O480^2+Datenblatt!$D$15*Datenblatt!O480+Datenblatt!$E$15,IF(Übersicht!$C480=11,Datenblatt!$B$16*Datenblatt!O480^3+Datenblatt!$C$16*Datenblatt!O480^2+Datenblatt!$D$16*Datenblatt!O480+Datenblatt!$E$16,0))))))))))))))))))</f>
        <v>#DIV/0!</v>
      </c>
      <c r="N480">
        <f>IF(AND($C480=13,H480&lt;Datenblatt!$AA$3),0,IF(AND($C480=14,H480&lt;Datenblatt!$AA$4),0,IF(AND($C480=15,H480&lt;Datenblatt!$AA$5),0,IF(AND($C480=16,H480&lt;Datenblatt!$AA$6),0,IF(AND($C480=12,H480&lt;Datenblatt!$AA$7),0,IF(AND($C480=11,H480&lt;Datenblatt!$AA$8),0,IF(AND($C480=13,H480&gt;Datenblatt!$Z$3),100,IF(AND($C480=14,H480&gt;Datenblatt!$Z$4),100,IF(AND($C480=15,H480&gt;Datenblatt!$Z$5),100,IF(AND($C480=16,H480&gt;Datenblatt!$Z$6),100,IF(AND($C480=12,H480&gt;Datenblatt!$Z$7),100,IF(AND($C480=11,H480&gt;Datenblatt!$Z$8),100,IF($C480=13,(Datenblatt!$B$19*Übersicht!H480^3)+(Datenblatt!$C$19*Übersicht!H480^2)+(Datenblatt!$D$19*Übersicht!H480)+Datenblatt!$E$19,IF($C480=14,(Datenblatt!$B$20*Übersicht!H480^3)+(Datenblatt!$C$20*Übersicht!H480^2)+(Datenblatt!$D$20*Übersicht!H480)+Datenblatt!$E$20,IF($C480=15,(Datenblatt!$B$21*Übersicht!H480^3)+(Datenblatt!$C$21*Übersicht!H480^2)+(Datenblatt!$D$21*Übersicht!H480)+Datenblatt!$E$21,IF($C480=16,(Datenblatt!$B$22*Übersicht!H480^3)+(Datenblatt!$C$22*Übersicht!H480^2)+(Datenblatt!$D$22*Übersicht!H480)+Datenblatt!$E$22,IF($C480=12,(Datenblatt!$B$23*Übersicht!H480^3)+(Datenblatt!$C$23*Übersicht!H480^2)+(Datenblatt!$D$23*Übersicht!H480)+Datenblatt!$E$23,IF($C480=11,(Datenblatt!$B$24*Übersicht!H480^3)+(Datenblatt!$C$24*Übersicht!H480^2)+(Datenblatt!$D$24*Übersicht!H480)+Datenblatt!$E$24,0))))))))))))))))))</f>
        <v>0</v>
      </c>
      <c r="O480">
        <f>IF(AND(I480="",C480=11),Datenblatt!$I$26,IF(AND(I480="",C480=12),Datenblatt!$I$26,IF(AND(I480="",C480=16),Datenblatt!$I$27,IF(AND(I480="",C480=15),Datenblatt!$I$26,IF(AND(I480="",C480=14),Datenblatt!$I$26,IF(AND(I480="",C480=13),Datenblatt!$I$26,IF(AND($C480=13,I480&gt;Datenblatt!$AC$3),0,IF(AND($C480=14,I480&gt;Datenblatt!$AC$4),0,IF(AND($C480=15,I480&gt;Datenblatt!$AC$5),0,IF(AND($C480=16,I480&gt;Datenblatt!$AC$6),0,IF(AND($C480=12,I480&gt;Datenblatt!$AC$7),0,IF(AND($C480=11,I480&gt;Datenblatt!$AC$8),0,IF(AND($C480=13,I480&lt;Datenblatt!$AB$3),100,IF(AND($C480=14,I480&lt;Datenblatt!$AB$4),100,IF(AND($C480=15,I480&lt;Datenblatt!$AB$5),100,IF(AND($C480=16,I480&lt;Datenblatt!$AB$6),100,IF(AND($C480=12,I480&lt;Datenblatt!$AB$7),100,IF(AND($C480=11,I480&lt;Datenblatt!$AB$8),100,IF($C480=13,(Datenblatt!$B$27*Übersicht!I480^3)+(Datenblatt!$C$27*Übersicht!I480^2)+(Datenblatt!$D$27*Übersicht!I480)+Datenblatt!$E$27,IF($C480=14,(Datenblatt!$B$28*Übersicht!I480^3)+(Datenblatt!$C$28*Übersicht!I480^2)+(Datenblatt!$D$28*Übersicht!I480)+Datenblatt!$E$28,IF($C480=15,(Datenblatt!$B$29*Übersicht!I480^3)+(Datenblatt!$C$29*Übersicht!I480^2)+(Datenblatt!$D$29*Übersicht!I480)+Datenblatt!$E$29,IF($C480=16,(Datenblatt!$B$30*Übersicht!I480^3)+(Datenblatt!$C$30*Übersicht!I480^2)+(Datenblatt!$D$30*Übersicht!I480)+Datenblatt!$E$30,IF($C480=12,(Datenblatt!$B$31*Übersicht!I480^3)+(Datenblatt!$C$31*Übersicht!I480^2)+(Datenblatt!$D$31*Übersicht!I480)+Datenblatt!$E$31,IF($C480=11,(Datenblatt!$B$32*Übersicht!I480^3)+(Datenblatt!$C$32*Übersicht!I480^2)+(Datenblatt!$D$32*Übersicht!I480)+Datenblatt!$E$32,0))))))))))))))))))))))))</f>
        <v>0</v>
      </c>
      <c r="P480">
        <f>IF(AND(I480="",C480=11),Datenblatt!$I$29,IF(AND(I480="",C480=12),Datenblatt!$I$29,IF(AND(I480="",C480=16),Datenblatt!$I$29,IF(AND(I480="",C480=15),Datenblatt!$I$29,IF(AND(I480="",C480=14),Datenblatt!$I$29,IF(AND(I480="",C480=13),Datenblatt!$I$29,IF(AND($C480=13,I480&gt;Datenblatt!$AC$3),0,IF(AND($C480=14,I480&gt;Datenblatt!$AC$4),0,IF(AND($C480=15,I480&gt;Datenblatt!$AC$5),0,IF(AND($C480=16,I480&gt;Datenblatt!$AC$6),0,IF(AND($C480=12,I480&gt;Datenblatt!$AC$7),0,IF(AND($C480=11,I480&gt;Datenblatt!$AC$8),0,IF(AND($C480=13,I480&lt;Datenblatt!$AB$3),100,IF(AND($C480=14,I480&lt;Datenblatt!$AB$4),100,IF(AND($C480=15,I480&lt;Datenblatt!$AB$5),100,IF(AND($C480=16,I480&lt;Datenblatt!$AB$6),100,IF(AND($C480=12,I480&lt;Datenblatt!$AB$7),100,IF(AND($C480=11,I480&lt;Datenblatt!$AB$8),100,IF($C480=13,(Datenblatt!$B$27*Übersicht!I480^3)+(Datenblatt!$C$27*Übersicht!I480^2)+(Datenblatt!$D$27*Übersicht!I480)+Datenblatt!$E$27,IF($C480=14,(Datenblatt!$B$28*Übersicht!I480^3)+(Datenblatt!$C$28*Übersicht!I480^2)+(Datenblatt!$D$28*Übersicht!I480)+Datenblatt!$E$28,IF($C480=15,(Datenblatt!$B$29*Übersicht!I480^3)+(Datenblatt!$C$29*Übersicht!I480^2)+(Datenblatt!$D$29*Übersicht!I480)+Datenblatt!$E$29,IF($C480=16,(Datenblatt!$B$30*Übersicht!I480^3)+(Datenblatt!$C$30*Übersicht!I480^2)+(Datenblatt!$D$30*Übersicht!I480)+Datenblatt!$E$30,IF($C480=12,(Datenblatt!$B$31*Übersicht!I480^3)+(Datenblatt!$C$31*Übersicht!I480^2)+(Datenblatt!$D$31*Übersicht!I480)+Datenblatt!$E$31,IF($C480=11,(Datenblatt!$B$32*Übersicht!I480^3)+(Datenblatt!$C$32*Übersicht!I480^2)+(Datenblatt!$D$32*Übersicht!I480)+Datenblatt!$E$32,0))))))))))))))))))))))))</f>
        <v>0</v>
      </c>
      <c r="Q480" s="2" t="e">
        <f t="shared" si="28"/>
        <v>#DIV/0!</v>
      </c>
      <c r="R480" s="2" t="e">
        <f t="shared" si="29"/>
        <v>#DIV/0!</v>
      </c>
      <c r="T480" s="2"/>
      <c r="U480" s="2">
        <f>Datenblatt!$I$10</f>
        <v>63</v>
      </c>
      <c r="V480" s="2">
        <f>Datenblatt!$I$18</f>
        <v>62</v>
      </c>
      <c r="W480" s="2">
        <f>Datenblatt!$I$26</f>
        <v>56</v>
      </c>
      <c r="X480" s="2">
        <f>Datenblatt!$I$34</f>
        <v>58</v>
      </c>
      <c r="Y480" s="7" t="e">
        <f t="shared" si="30"/>
        <v>#DIV/0!</v>
      </c>
      <c r="AA480" s="2">
        <f>Datenblatt!$I$5</f>
        <v>73</v>
      </c>
      <c r="AB480">
        <f>Datenblatt!$I$13</f>
        <v>80</v>
      </c>
      <c r="AC480">
        <f>Datenblatt!$I$21</f>
        <v>80</v>
      </c>
      <c r="AD480">
        <f>Datenblatt!$I$29</f>
        <v>71</v>
      </c>
      <c r="AE480">
        <f>Datenblatt!$I$37</f>
        <v>75</v>
      </c>
      <c r="AF480" s="7" t="e">
        <f t="shared" si="31"/>
        <v>#DIV/0!</v>
      </c>
    </row>
    <row r="481" spans="11:32" ht="18.75" x14ac:dyDescent="0.3">
      <c r="K481" s="3" t="e">
        <f>IF(AND($C481=13,Datenblatt!M481&lt;Datenblatt!$S$3),0,IF(AND($C481=14,Datenblatt!M481&lt;Datenblatt!$S$4),0,IF(AND($C481=15,Datenblatt!M481&lt;Datenblatt!$S$5),0,IF(AND($C481=16,Datenblatt!M481&lt;Datenblatt!$S$6),0,IF(AND($C481=12,Datenblatt!M481&lt;Datenblatt!$S$7),0,IF(AND($C481=11,Datenblatt!M481&lt;Datenblatt!$S$8),0,IF(AND($C481=13,Datenblatt!M481&gt;Datenblatt!$R$3),100,IF(AND($C481=14,Datenblatt!M481&gt;Datenblatt!$R$4),100,IF(AND($C481=15,Datenblatt!M481&gt;Datenblatt!$R$5),100,IF(AND($C481=16,Datenblatt!M481&gt;Datenblatt!$R$6),100,IF(AND($C481=12,Datenblatt!M481&gt;Datenblatt!$R$7),100,IF(AND($C481=11,Datenblatt!M481&gt;Datenblatt!$R$8),100,IF(Übersicht!$C481=13,Datenblatt!$B$35*Datenblatt!M481^3+Datenblatt!$C$35*Datenblatt!M481^2+Datenblatt!$D$35*Datenblatt!M481+Datenblatt!$E$35,IF(Übersicht!$C481=14,Datenblatt!$B$36*Datenblatt!M481^3+Datenblatt!$C$36*Datenblatt!M481^2+Datenblatt!$D$36*Datenblatt!M481+Datenblatt!$E$36,IF(Übersicht!$C481=15,Datenblatt!$B$37*Datenblatt!M481^3+Datenblatt!$C$37*Datenblatt!M481^2+Datenblatt!$D$37*Datenblatt!M481+Datenblatt!$E$37,IF(Übersicht!$C481=16,Datenblatt!$B$38*Datenblatt!M481^3+Datenblatt!$C$38*Datenblatt!M481^2+Datenblatt!$D$38*Datenblatt!M481+Datenblatt!$E$38,IF(Übersicht!$C481=12,Datenblatt!$B$39*Datenblatt!M481^3+Datenblatt!$C$39*Datenblatt!M481^2+Datenblatt!$D$39*Datenblatt!M481+Datenblatt!$E$39,IF(Übersicht!$C481=11,Datenblatt!$B$40*Datenblatt!M481^3+Datenblatt!$C$40*Datenblatt!M481^2+Datenblatt!$D$40*Datenblatt!M481+Datenblatt!$E$40,0))))))))))))))))))</f>
        <v>#DIV/0!</v>
      </c>
      <c r="L481" s="3"/>
      <c r="M481" t="e">
        <f>IF(AND(Übersicht!$C481=13,Datenblatt!O481&lt;Datenblatt!$Y$3),0,IF(AND(Übersicht!$C481=14,Datenblatt!O481&lt;Datenblatt!$Y$4),0,IF(AND(Übersicht!$C481=15,Datenblatt!O481&lt;Datenblatt!$Y$5),0,IF(AND(Übersicht!$C481=16,Datenblatt!O481&lt;Datenblatt!$Y$6),0,IF(AND(Übersicht!$C481=12,Datenblatt!O481&lt;Datenblatt!$Y$7),0,IF(AND(Übersicht!$C481=11,Datenblatt!O481&lt;Datenblatt!$Y$8),0,IF(AND($C481=13,Datenblatt!O481&gt;Datenblatt!$X$3),100,IF(AND($C481=14,Datenblatt!O481&gt;Datenblatt!$X$4),100,IF(AND($C481=15,Datenblatt!O481&gt;Datenblatt!$X$5),100,IF(AND($C481=16,Datenblatt!O481&gt;Datenblatt!$X$6),100,IF(AND($C481=12,Datenblatt!O481&gt;Datenblatt!$X$7),100,IF(AND($C481=11,Datenblatt!O481&gt;Datenblatt!$X$8),100,IF(Übersicht!$C481=13,Datenblatt!$B$11*Datenblatt!O481^3+Datenblatt!$C$11*Datenblatt!O481^2+Datenblatt!$D$11*Datenblatt!O481+Datenblatt!$E$11,IF(Übersicht!$C481=14,Datenblatt!$B$12*Datenblatt!O481^3+Datenblatt!$C$12*Datenblatt!O481^2+Datenblatt!$D$12*Datenblatt!O481+Datenblatt!$E$12,IF(Übersicht!$C481=15,Datenblatt!$B$13*Datenblatt!O481^3+Datenblatt!$C$13*Datenblatt!O481^2+Datenblatt!$D$13*Datenblatt!O481+Datenblatt!$E$13,IF(Übersicht!$C481=16,Datenblatt!$B$14*Datenblatt!O481^3+Datenblatt!$C$14*Datenblatt!O481^2+Datenblatt!$D$14*Datenblatt!O481+Datenblatt!$E$14,IF(Übersicht!$C481=12,Datenblatt!$B$15*Datenblatt!O481^3+Datenblatt!$C$15*Datenblatt!O481^2+Datenblatt!$D$15*Datenblatt!O481+Datenblatt!$E$15,IF(Übersicht!$C481=11,Datenblatt!$B$16*Datenblatt!O481^3+Datenblatt!$C$16*Datenblatt!O481^2+Datenblatt!$D$16*Datenblatt!O481+Datenblatt!$E$16,0))))))))))))))))))</f>
        <v>#DIV/0!</v>
      </c>
      <c r="N481">
        <f>IF(AND($C481=13,H481&lt;Datenblatt!$AA$3),0,IF(AND($C481=14,H481&lt;Datenblatt!$AA$4),0,IF(AND($C481=15,H481&lt;Datenblatt!$AA$5),0,IF(AND($C481=16,H481&lt;Datenblatt!$AA$6),0,IF(AND($C481=12,H481&lt;Datenblatt!$AA$7),0,IF(AND($C481=11,H481&lt;Datenblatt!$AA$8),0,IF(AND($C481=13,H481&gt;Datenblatt!$Z$3),100,IF(AND($C481=14,H481&gt;Datenblatt!$Z$4),100,IF(AND($C481=15,H481&gt;Datenblatt!$Z$5),100,IF(AND($C481=16,H481&gt;Datenblatt!$Z$6),100,IF(AND($C481=12,H481&gt;Datenblatt!$Z$7),100,IF(AND($C481=11,H481&gt;Datenblatt!$Z$8),100,IF($C481=13,(Datenblatt!$B$19*Übersicht!H481^3)+(Datenblatt!$C$19*Übersicht!H481^2)+(Datenblatt!$D$19*Übersicht!H481)+Datenblatt!$E$19,IF($C481=14,(Datenblatt!$B$20*Übersicht!H481^3)+(Datenblatt!$C$20*Übersicht!H481^2)+(Datenblatt!$D$20*Übersicht!H481)+Datenblatt!$E$20,IF($C481=15,(Datenblatt!$B$21*Übersicht!H481^3)+(Datenblatt!$C$21*Übersicht!H481^2)+(Datenblatt!$D$21*Übersicht!H481)+Datenblatt!$E$21,IF($C481=16,(Datenblatt!$B$22*Übersicht!H481^3)+(Datenblatt!$C$22*Übersicht!H481^2)+(Datenblatt!$D$22*Übersicht!H481)+Datenblatt!$E$22,IF($C481=12,(Datenblatt!$B$23*Übersicht!H481^3)+(Datenblatt!$C$23*Übersicht!H481^2)+(Datenblatt!$D$23*Übersicht!H481)+Datenblatt!$E$23,IF($C481=11,(Datenblatt!$B$24*Übersicht!H481^3)+(Datenblatt!$C$24*Übersicht!H481^2)+(Datenblatt!$D$24*Übersicht!H481)+Datenblatt!$E$24,0))))))))))))))))))</f>
        <v>0</v>
      </c>
      <c r="O481">
        <f>IF(AND(I481="",C481=11),Datenblatt!$I$26,IF(AND(I481="",C481=12),Datenblatt!$I$26,IF(AND(I481="",C481=16),Datenblatt!$I$27,IF(AND(I481="",C481=15),Datenblatt!$I$26,IF(AND(I481="",C481=14),Datenblatt!$I$26,IF(AND(I481="",C481=13),Datenblatt!$I$26,IF(AND($C481=13,I481&gt;Datenblatt!$AC$3),0,IF(AND($C481=14,I481&gt;Datenblatt!$AC$4),0,IF(AND($C481=15,I481&gt;Datenblatt!$AC$5),0,IF(AND($C481=16,I481&gt;Datenblatt!$AC$6),0,IF(AND($C481=12,I481&gt;Datenblatt!$AC$7),0,IF(AND($C481=11,I481&gt;Datenblatt!$AC$8),0,IF(AND($C481=13,I481&lt;Datenblatt!$AB$3),100,IF(AND($C481=14,I481&lt;Datenblatt!$AB$4),100,IF(AND($C481=15,I481&lt;Datenblatt!$AB$5),100,IF(AND($C481=16,I481&lt;Datenblatt!$AB$6),100,IF(AND($C481=12,I481&lt;Datenblatt!$AB$7),100,IF(AND($C481=11,I481&lt;Datenblatt!$AB$8),100,IF($C481=13,(Datenblatt!$B$27*Übersicht!I481^3)+(Datenblatt!$C$27*Übersicht!I481^2)+(Datenblatt!$D$27*Übersicht!I481)+Datenblatt!$E$27,IF($C481=14,(Datenblatt!$B$28*Übersicht!I481^3)+(Datenblatt!$C$28*Übersicht!I481^2)+(Datenblatt!$D$28*Übersicht!I481)+Datenblatt!$E$28,IF($C481=15,(Datenblatt!$B$29*Übersicht!I481^3)+(Datenblatt!$C$29*Übersicht!I481^2)+(Datenblatt!$D$29*Übersicht!I481)+Datenblatt!$E$29,IF($C481=16,(Datenblatt!$B$30*Übersicht!I481^3)+(Datenblatt!$C$30*Übersicht!I481^2)+(Datenblatt!$D$30*Übersicht!I481)+Datenblatt!$E$30,IF($C481=12,(Datenblatt!$B$31*Übersicht!I481^3)+(Datenblatt!$C$31*Übersicht!I481^2)+(Datenblatt!$D$31*Übersicht!I481)+Datenblatt!$E$31,IF($C481=11,(Datenblatt!$B$32*Übersicht!I481^3)+(Datenblatt!$C$32*Übersicht!I481^2)+(Datenblatt!$D$32*Übersicht!I481)+Datenblatt!$E$32,0))))))))))))))))))))))))</f>
        <v>0</v>
      </c>
      <c r="P481">
        <f>IF(AND(I481="",C481=11),Datenblatt!$I$29,IF(AND(I481="",C481=12),Datenblatt!$I$29,IF(AND(I481="",C481=16),Datenblatt!$I$29,IF(AND(I481="",C481=15),Datenblatt!$I$29,IF(AND(I481="",C481=14),Datenblatt!$I$29,IF(AND(I481="",C481=13),Datenblatt!$I$29,IF(AND($C481=13,I481&gt;Datenblatt!$AC$3),0,IF(AND($C481=14,I481&gt;Datenblatt!$AC$4),0,IF(AND($C481=15,I481&gt;Datenblatt!$AC$5),0,IF(AND($C481=16,I481&gt;Datenblatt!$AC$6),0,IF(AND($C481=12,I481&gt;Datenblatt!$AC$7),0,IF(AND($C481=11,I481&gt;Datenblatt!$AC$8),0,IF(AND($C481=13,I481&lt;Datenblatt!$AB$3),100,IF(AND($C481=14,I481&lt;Datenblatt!$AB$4),100,IF(AND($C481=15,I481&lt;Datenblatt!$AB$5),100,IF(AND($C481=16,I481&lt;Datenblatt!$AB$6),100,IF(AND($C481=12,I481&lt;Datenblatt!$AB$7),100,IF(AND($C481=11,I481&lt;Datenblatt!$AB$8),100,IF($C481=13,(Datenblatt!$B$27*Übersicht!I481^3)+(Datenblatt!$C$27*Übersicht!I481^2)+(Datenblatt!$D$27*Übersicht!I481)+Datenblatt!$E$27,IF($C481=14,(Datenblatt!$B$28*Übersicht!I481^3)+(Datenblatt!$C$28*Übersicht!I481^2)+(Datenblatt!$D$28*Übersicht!I481)+Datenblatt!$E$28,IF($C481=15,(Datenblatt!$B$29*Übersicht!I481^3)+(Datenblatt!$C$29*Übersicht!I481^2)+(Datenblatt!$D$29*Übersicht!I481)+Datenblatt!$E$29,IF($C481=16,(Datenblatt!$B$30*Übersicht!I481^3)+(Datenblatt!$C$30*Übersicht!I481^2)+(Datenblatt!$D$30*Übersicht!I481)+Datenblatt!$E$30,IF($C481=12,(Datenblatt!$B$31*Übersicht!I481^3)+(Datenblatt!$C$31*Übersicht!I481^2)+(Datenblatt!$D$31*Übersicht!I481)+Datenblatt!$E$31,IF($C481=11,(Datenblatt!$B$32*Übersicht!I481^3)+(Datenblatt!$C$32*Übersicht!I481^2)+(Datenblatt!$D$32*Übersicht!I481)+Datenblatt!$E$32,0))))))))))))))))))))))))</f>
        <v>0</v>
      </c>
      <c r="Q481" s="2" t="e">
        <f t="shared" si="28"/>
        <v>#DIV/0!</v>
      </c>
      <c r="R481" s="2" t="e">
        <f t="shared" si="29"/>
        <v>#DIV/0!</v>
      </c>
      <c r="T481" s="2"/>
      <c r="U481" s="2">
        <f>Datenblatt!$I$10</f>
        <v>63</v>
      </c>
      <c r="V481" s="2">
        <f>Datenblatt!$I$18</f>
        <v>62</v>
      </c>
      <c r="W481" s="2">
        <f>Datenblatt!$I$26</f>
        <v>56</v>
      </c>
      <c r="X481" s="2">
        <f>Datenblatt!$I$34</f>
        <v>58</v>
      </c>
      <c r="Y481" s="7" t="e">
        <f t="shared" si="30"/>
        <v>#DIV/0!</v>
      </c>
      <c r="AA481" s="2">
        <f>Datenblatt!$I$5</f>
        <v>73</v>
      </c>
      <c r="AB481">
        <f>Datenblatt!$I$13</f>
        <v>80</v>
      </c>
      <c r="AC481">
        <f>Datenblatt!$I$21</f>
        <v>80</v>
      </c>
      <c r="AD481">
        <f>Datenblatt!$I$29</f>
        <v>71</v>
      </c>
      <c r="AE481">
        <f>Datenblatt!$I$37</f>
        <v>75</v>
      </c>
      <c r="AF481" s="7" t="e">
        <f t="shared" si="31"/>
        <v>#DIV/0!</v>
      </c>
    </row>
    <row r="482" spans="11:32" ht="18.75" x14ac:dyDescent="0.3">
      <c r="K482" s="3" t="e">
        <f>IF(AND($C482=13,Datenblatt!M482&lt;Datenblatt!$S$3),0,IF(AND($C482=14,Datenblatt!M482&lt;Datenblatt!$S$4),0,IF(AND($C482=15,Datenblatt!M482&lt;Datenblatt!$S$5),0,IF(AND($C482=16,Datenblatt!M482&lt;Datenblatt!$S$6),0,IF(AND($C482=12,Datenblatt!M482&lt;Datenblatt!$S$7),0,IF(AND($C482=11,Datenblatt!M482&lt;Datenblatt!$S$8),0,IF(AND($C482=13,Datenblatt!M482&gt;Datenblatt!$R$3),100,IF(AND($C482=14,Datenblatt!M482&gt;Datenblatt!$R$4),100,IF(AND($C482=15,Datenblatt!M482&gt;Datenblatt!$R$5),100,IF(AND($C482=16,Datenblatt!M482&gt;Datenblatt!$R$6),100,IF(AND($C482=12,Datenblatt!M482&gt;Datenblatt!$R$7),100,IF(AND($C482=11,Datenblatt!M482&gt;Datenblatt!$R$8),100,IF(Übersicht!$C482=13,Datenblatt!$B$35*Datenblatt!M482^3+Datenblatt!$C$35*Datenblatt!M482^2+Datenblatt!$D$35*Datenblatt!M482+Datenblatt!$E$35,IF(Übersicht!$C482=14,Datenblatt!$B$36*Datenblatt!M482^3+Datenblatt!$C$36*Datenblatt!M482^2+Datenblatt!$D$36*Datenblatt!M482+Datenblatt!$E$36,IF(Übersicht!$C482=15,Datenblatt!$B$37*Datenblatt!M482^3+Datenblatt!$C$37*Datenblatt!M482^2+Datenblatt!$D$37*Datenblatt!M482+Datenblatt!$E$37,IF(Übersicht!$C482=16,Datenblatt!$B$38*Datenblatt!M482^3+Datenblatt!$C$38*Datenblatt!M482^2+Datenblatt!$D$38*Datenblatt!M482+Datenblatt!$E$38,IF(Übersicht!$C482=12,Datenblatt!$B$39*Datenblatt!M482^3+Datenblatt!$C$39*Datenblatt!M482^2+Datenblatt!$D$39*Datenblatt!M482+Datenblatt!$E$39,IF(Übersicht!$C482=11,Datenblatt!$B$40*Datenblatt!M482^3+Datenblatt!$C$40*Datenblatt!M482^2+Datenblatt!$D$40*Datenblatt!M482+Datenblatt!$E$40,0))))))))))))))))))</f>
        <v>#DIV/0!</v>
      </c>
      <c r="L482" s="3"/>
      <c r="M482" t="e">
        <f>IF(AND(Übersicht!$C482=13,Datenblatt!O482&lt;Datenblatt!$Y$3),0,IF(AND(Übersicht!$C482=14,Datenblatt!O482&lt;Datenblatt!$Y$4),0,IF(AND(Übersicht!$C482=15,Datenblatt!O482&lt;Datenblatt!$Y$5),0,IF(AND(Übersicht!$C482=16,Datenblatt!O482&lt;Datenblatt!$Y$6),0,IF(AND(Übersicht!$C482=12,Datenblatt!O482&lt;Datenblatt!$Y$7),0,IF(AND(Übersicht!$C482=11,Datenblatt!O482&lt;Datenblatt!$Y$8),0,IF(AND($C482=13,Datenblatt!O482&gt;Datenblatt!$X$3),100,IF(AND($C482=14,Datenblatt!O482&gt;Datenblatt!$X$4),100,IF(AND($C482=15,Datenblatt!O482&gt;Datenblatt!$X$5),100,IF(AND($C482=16,Datenblatt!O482&gt;Datenblatt!$X$6),100,IF(AND($C482=12,Datenblatt!O482&gt;Datenblatt!$X$7),100,IF(AND($C482=11,Datenblatt!O482&gt;Datenblatt!$X$8),100,IF(Übersicht!$C482=13,Datenblatt!$B$11*Datenblatt!O482^3+Datenblatt!$C$11*Datenblatt!O482^2+Datenblatt!$D$11*Datenblatt!O482+Datenblatt!$E$11,IF(Übersicht!$C482=14,Datenblatt!$B$12*Datenblatt!O482^3+Datenblatt!$C$12*Datenblatt!O482^2+Datenblatt!$D$12*Datenblatt!O482+Datenblatt!$E$12,IF(Übersicht!$C482=15,Datenblatt!$B$13*Datenblatt!O482^3+Datenblatt!$C$13*Datenblatt!O482^2+Datenblatt!$D$13*Datenblatt!O482+Datenblatt!$E$13,IF(Übersicht!$C482=16,Datenblatt!$B$14*Datenblatt!O482^3+Datenblatt!$C$14*Datenblatt!O482^2+Datenblatt!$D$14*Datenblatt!O482+Datenblatt!$E$14,IF(Übersicht!$C482=12,Datenblatt!$B$15*Datenblatt!O482^3+Datenblatt!$C$15*Datenblatt!O482^2+Datenblatt!$D$15*Datenblatt!O482+Datenblatt!$E$15,IF(Übersicht!$C482=11,Datenblatt!$B$16*Datenblatt!O482^3+Datenblatt!$C$16*Datenblatt!O482^2+Datenblatt!$D$16*Datenblatt!O482+Datenblatt!$E$16,0))))))))))))))))))</f>
        <v>#DIV/0!</v>
      </c>
      <c r="N482">
        <f>IF(AND($C482=13,H482&lt;Datenblatt!$AA$3),0,IF(AND($C482=14,H482&lt;Datenblatt!$AA$4),0,IF(AND($C482=15,H482&lt;Datenblatt!$AA$5),0,IF(AND($C482=16,H482&lt;Datenblatt!$AA$6),0,IF(AND($C482=12,H482&lt;Datenblatt!$AA$7),0,IF(AND($C482=11,H482&lt;Datenblatt!$AA$8),0,IF(AND($C482=13,H482&gt;Datenblatt!$Z$3),100,IF(AND($C482=14,H482&gt;Datenblatt!$Z$4),100,IF(AND($C482=15,H482&gt;Datenblatt!$Z$5),100,IF(AND($C482=16,H482&gt;Datenblatt!$Z$6),100,IF(AND($C482=12,H482&gt;Datenblatt!$Z$7),100,IF(AND($C482=11,H482&gt;Datenblatt!$Z$8),100,IF($C482=13,(Datenblatt!$B$19*Übersicht!H482^3)+(Datenblatt!$C$19*Übersicht!H482^2)+(Datenblatt!$D$19*Übersicht!H482)+Datenblatt!$E$19,IF($C482=14,(Datenblatt!$B$20*Übersicht!H482^3)+(Datenblatt!$C$20*Übersicht!H482^2)+(Datenblatt!$D$20*Übersicht!H482)+Datenblatt!$E$20,IF($C482=15,(Datenblatt!$B$21*Übersicht!H482^3)+(Datenblatt!$C$21*Übersicht!H482^2)+(Datenblatt!$D$21*Übersicht!H482)+Datenblatt!$E$21,IF($C482=16,(Datenblatt!$B$22*Übersicht!H482^3)+(Datenblatt!$C$22*Übersicht!H482^2)+(Datenblatt!$D$22*Übersicht!H482)+Datenblatt!$E$22,IF($C482=12,(Datenblatt!$B$23*Übersicht!H482^3)+(Datenblatt!$C$23*Übersicht!H482^2)+(Datenblatt!$D$23*Übersicht!H482)+Datenblatt!$E$23,IF($C482=11,(Datenblatt!$B$24*Übersicht!H482^3)+(Datenblatt!$C$24*Übersicht!H482^2)+(Datenblatt!$D$24*Übersicht!H482)+Datenblatt!$E$24,0))))))))))))))))))</f>
        <v>0</v>
      </c>
      <c r="O482">
        <f>IF(AND(I482="",C482=11),Datenblatt!$I$26,IF(AND(I482="",C482=12),Datenblatt!$I$26,IF(AND(I482="",C482=16),Datenblatt!$I$27,IF(AND(I482="",C482=15),Datenblatt!$I$26,IF(AND(I482="",C482=14),Datenblatt!$I$26,IF(AND(I482="",C482=13),Datenblatt!$I$26,IF(AND($C482=13,I482&gt;Datenblatt!$AC$3),0,IF(AND($C482=14,I482&gt;Datenblatt!$AC$4),0,IF(AND($C482=15,I482&gt;Datenblatt!$AC$5),0,IF(AND($C482=16,I482&gt;Datenblatt!$AC$6),0,IF(AND($C482=12,I482&gt;Datenblatt!$AC$7),0,IF(AND($C482=11,I482&gt;Datenblatt!$AC$8),0,IF(AND($C482=13,I482&lt;Datenblatt!$AB$3),100,IF(AND($C482=14,I482&lt;Datenblatt!$AB$4),100,IF(AND($C482=15,I482&lt;Datenblatt!$AB$5),100,IF(AND($C482=16,I482&lt;Datenblatt!$AB$6),100,IF(AND($C482=12,I482&lt;Datenblatt!$AB$7),100,IF(AND($C482=11,I482&lt;Datenblatt!$AB$8),100,IF($C482=13,(Datenblatt!$B$27*Übersicht!I482^3)+(Datenblatt!$C$27*Übersicht!I482^2)+(Datenblatt!$D$27*Übersicht!I482)+Datenblatt!$E$27,IF($C482=14,(Datenblatt!$B$28*Übersicht!I482^3)+(Datenblatt!$C$28*Übersicht!I482^2)+(Datenblatt!$D$28*Übersicht!I482)+Datenblatt!$E$28,IF($C482=15,(Datenblatt!$B$29*Übersicht!I482^3)+(Datenblatt!$C$29*Übersicht!I482^2)+(Datenblatt!$D$29*Übersicht!I482)+Datenblatt!$E$29,IF($C482=16,(Datenblatt!$B$30*Übersicht!I482^3)+(Datenblatt!$C$30*Übersicht!I482^2)+(Datenblatt!$D$30*Übersicht!I482)+Datenblatt!$E$30,IF($C482=12,(Datenblatt!$B$31*Übersicht!I482^3)+(Datenblatt!$C$31*Übersicht!I482^2)+(Datenblatt!$D$31*Übersicht!I482)+Datenblatt!$E$31,IF($C482=11,(Datenblatt!$B$32*Übersicht!I482^3)+(Datenblatt!$C$32*Übersicht!I482^2)+(Datenblatt!$D$32*Übersicht!I482)+Datenblatt!$E$32,0))))))))))))))))))))))))</f>
        <v>0</v>
      </c>
      <c r="P482">
        <f>IF(AND(I482="",C482=11),Datenblatt!$I$29,IF(AND(I482="",C482=12),Datenblatt!$I$29,IF(AND(I482="",C482=16),Datenblatt!$I$29,IF(AND(I482="",C482=15),Datenblatt!$I$29,IF(AND(I482="",C482=14),Datenblatt!$I$29,IF(AND(I482="",C482=13),Datenblatt!$I$29,IF(AND($C482=13,I482&gt;Datenblatt!$AC$3),0,IF(AND($C482=14,I482&gt;Datenblatt!$AC$4),0,IF(AND($C482=15,I482&gt;Datenblatt!$AC$5),0,IF(AND($C482=16,I482&gt;Datenblatt!$AC$6),0,IF(AND($C482=12,I482&gt;Datenblatt!$AC$7),0,IF(AND($C482=11,I482&gt;Datenblatt!$AC$8),0,IF(AND($C482=13,I482&lt;Datenblatt!$AB$3),100,IF(AND($C482=14,I482&lt;Datenblatt!$AB$4),100,IF(AND($C482=15,I482&lt;Datenblatt!$AB$5),100,IF(AND($C482=16,I482&lt;Datenblatt!$AB$6),100,IF(AND($C482=12,I482&lt;Datenblatt!$AB$7),100,IF(AND($C482=11,I482&lt;Datenblatt!$AB$8),100,IF($C482=13,(Datenblatt!$B$27*Übersicht!I482^3)+(Datenblatt!$C$27*Übersicht!I482^2)+(Datenblatt!$D$27*Übersicht!I482)+Datenblatt!$E$27,IF($C482=14,(Datenblatt!$B$28*Übersicht!I482^3)+(Datenblatt!$C$28*Übersicht!I482^2)+(Datenblatt!$D$28*Übersicht!I482)+Datenblatt!$E$28,IF($C482=15,(Datenblatt!$B$29*Übersicht!I482^3)+(Datenblatt!$C$29*Übersicht!I482^2)+(Datenblatt!$D$29*Übersicht!I482)+Datenblatt!$E$29,IF($C482=16,(Datenblatt!$B$30*Übersicht!I482^3)+(Datenblatt!$C$30*Übersicht!I482^2)+(Datenblatt!$D$30*Übersicht!I482)+Datenblatt!$E$30,IF($C482=12,(Datenblatt!$B$31*Übersicht!I482^3)+(Datenblatt!$C$31*Übersicht!I482^2)+(Datenblatt!$D$31*Übersicht!I482)+Datenblatt!$E$31,IF($C482=11,(Datenblatt!$B$32*Übersicht!I482^3)+(Datenblatt!$C$32*Übersicht!I482^2)+(Datenblatt!$D$32*Übersicht!I482)+Datenblatt!$E$32,0))))))))))))))))))))))))</f>
        <v>0</v>
      </c>
      <c r="Q482" s="2" t="e">
        <f t="shared" si="28"/>
        <v>#DIV/0!</v>
      </c>
      <c r="R482" s="2" t="e">
        <f t="shared" si="29"/>
        <v>#DIV/0!</v>
      </c>
      <c r="T482" s="2"/>
      <c r="U482" s="2">
        <f>Datenblatt!$I$10</f>
        <v>63</v>
      </c>
      <c r="V482" s="2">
        <f>Datenblatt!$I$18</f>
        <v>62</v>
      </c>
      <c r="W482" s="2">
        <f>Datenblatt!$I$26</f>
        <v>56</v>
      </c>
      <c r="X482" s="2">
        <f>Datenblatt!$I$34</f>
        <v>58</v>
      </c>
      <c r="Y482" s="7" t="e">
        <f t="shared" si="30"/>
        <v>#DIV/0!</v>
      </c>
      <c r="AA482" s="2">
        <f>Datenblatt!$I$5</f>
        <v>73</v>
      </c>
      <c r="AB482">
        <f>Datenblatt!$I$13</f>
        <v>80</v>
      </c>
      <c r="AC482">
        <f>Datenblatt!$I$21</f>
        <v>80</v>
      </c>
      <c r="AD482">
        <f>Datenblatt!$I$29</f>
        <v>71</v>
      </c>
      <c r="AE482">
        <f>Datenblatt!$I$37</f>
        <v>75</v>
      </c>
      <c r="AF482" s="7" t="e">
        <f t="shared" si="31"/>
        <v>#DIV/0!</v>
      </c>
    </row>
    <row r="483" spans="11:32" ht="18.75" x14ac:dyDescent="0.3">
      <c r="K483" s="3" t="e">
        <f>IF(AND($C483=13,Datenblatt!M483&lt;Datenblatt!$S$3),0,IF(AND($C483=14,Datenblatt!M483&lt;Datenblatt!$S$4),0,IF(AND($C483=15,Datenblatt!M483&lt;Datenblatt!$S$5),0,IF(AND($C483=16,Datenblatt!M483&lt;Datenblatt!$S$6),0,IF(AND($C483=12,Datenblatt!M483&lt;Datenblatt!$S$7),0,IF(AND($C483=11,Datenblatt!M483&lt;Datenblatt!$S$8),0,IF(AND($C483=13,Datenblatt!M483&gt;Datenblatt!$R$3),100,IF(AND($C483=14,Datenblatt!M483&gt;Datenblatt!$R$4),100,IF(AND($C483=15,Datenblatt!M483&gt;Datenblatt!$R$5),100,IF(AND($C483=16,Datenblatt!M483&gt;Datenblatt!$R$6),100,IF(AND($C483=12,Datenblatt!M483&gt;Datenblatt!$R$7),100,IF(AND($C483=11,Datenblatt!M483&gt;Datenblatt!$R$8),100,IF(Übersicht!$C483=13,Datenblatt!$B$35*Datenblatt!M483^3+Datenblatt!$C$35*Datenblatt!M483^2+Datenblatt!$D$35*Datenblatt!M483+Datenblatt!$E$35,IF(Übersicht!$C483=14,Datenblatt!$B$36*Datenblatt!M483^3+Datenblatt!$C$36*Datenblatt!M483^2+Datenblatt!$D$36*Datenblatt!M483+Datenblatt!$E$36,IF(Übersicht!$C483=15,Datenblatt!$B$37*Datenblatt!M483^3+Datenblatt!$C$37*Datenblatt!M483^2+Datenblatt!$D$37*Datenblatt!M483+Datenblatt!$E$37,IF(Übersicht!$C483=16,Datenblatt!$B$38*Datenblatt!M483^3+Datenblatt!$C$38*Datenblatt!M483^2+Datenblatt!$D$38*Datenblatt!M483+Datenblatt!$E$38,IF(Übersicht!$C483=12,Datenblatt!$B$39*Datenblatt!M483^3+Datenblatt!$C$39*Datenblatt!M483^2+Datenblatt!$D$39*Datenblatt!M483+Datenblatt!$E$39,IF(Übersicht!$C483=11,Datenblatt!$B$40*Datenblatt!M483^3+Datenblatt!$C$40*Datenblatt!M483^2+Datenblatt!$D$40*Datenblatt!M483+Datenblatt!$E$40,0))))))))))))))))))</f>
        <v>#DIV/0!</v>
      </c>
      <c r="L483" s="3"/>
      <c r="M483" t="e">
        <f>IF(AND(Übersicht!$C483=13,Datenblatt!O483&lt;Datenblatt!$Y$3),0,IF(AND(Übersicht!$C483=14,Datenblatt!O483&lt;Datenblatt!$Y$4),0,IF(AND(Übersicht!$C483=15,Datenblatt!O483&lt;Datenblatt!$Y$5),0,IF(AND(Übersicht!$C483=16,Datenblatt!O483&lt;Datenblatt!$Y$6),0,IF(AND(Übersicht!$C483=12,Datenblatt!O483&lt;Datenblatt!$Y$7),0,IF(AND(Übersicht!$C483=11,Datenblatt!O483&lt;Datenblatt!$Y$8),0,IF(AND($C483=13,Datenblatt!O483&gt;Datenblatt!$X$3),100,IF(AND($C483=14,Datenblatt!O483&gt;Datenblatt!$X$4),100,IF(AND($C483=15,Datenblatt!O483&gt;Datenblatt!$X$5),100,IF(AND($C483=16,Datenblatt!O483&gt;Datenblatt!$X$6),100,IF(AND($C483=12,Datenblatt!O483&gt;Datenblatt!$X$7),100,IF(AND($C483=11,Datenblatt!O483&gt;Datenblatt!$X$8),100,IF(Übersicht!$C483=13,Datenblatt!$B$11*Datenblatt!O483^3+Datenblatt!$C$11*Datenblatt!O483^2+Datenblatt!$D$11*Datenblatt!O483+Datenblatt!$E$11,IF(Übersicht!$C483=14,Datenblatt!$B$12*Datenblatt!O483^3+Datenblatt!$C$12*Datenblatt!O483^2+Datenblatt!$D$12*Datenblatt!O483+Datenblatt!$E$12,IF(Übersicht!$C483=15,Datenblatt!$B$13*Datenblatt!O483^3+Datenblatt!$C$13*Datenblatt!O483^2+Datenblatt!$D$13*Datenblatt!O483+Datenblatt!$E$13,IF(Übersicht!$C483=16,Datenblatt!$B$14*Datenblatt!O483^3+Datenblatt!$C$14*Datenblatt!O483^2+Datenblatt!$D$14*Datenblatt!O483+Datenblatt!$E$14,IF(Übersicht!$C483=12,Datenblatt!$B$15*Datenblatt!O483^3+Datenblatt!$C$15*Datenblatt!O483^2+Datenblatt!$D$15*Datenblatt!O483+Datenblatt!$E$15,IF(Übersicht!$C483=11,Datenblatt!$B$16*Datenblatt!O483^3+Datenblatt!$C$16*Datenblatt!O483^2+Datenblatt!$D$16*Datenblatt!O483+Datenblatt!$E$16,0))))))))))))))))))</f>
        <v>#DIV/0!</v>
      </c>
      <c r="N483">
        <f>IF(AND($C483=13,H483&lt;Datenblatt!$AA$3),0,IF(AND($C483=14,H483&lt;Datenblatt!$AA$4),0,IF(AND($C483=15,H483&lt;Datenblatt!$AA$5),0,IF(AND($C483=16,H483&lt;Datenblatt!$AA$6),0,IF(AND($C483=12,H483&lt;Datenblatt!$AA$7),0,IF(AND($C483=11,H483&lt;Datenblatt!$AA$8),0,IF(AND($C483=13,H483&gt;Datenblatt!$Z$3),100,IF(AND($C483=14,H483&gt;Datenblatt!$Z$4),100,IF(AND($C483=15,H483&gt;Datenblatt!$Z$5),100,IF(AND($C483=16,H483&gt;Datenblatt!$Z$6),100,IF(AND($C483=12,H483&gt;Datenblatt!$Z$7),100,IF(AND($C483=11,H483&gt;Datenblatt!$Z$8),100,IF($C483=13,(Datenblatt!$B$19*Übersicht!H483^3)+(Datenblatt!$C$19*Übersicht!H483^2)+(Datenblatt!$D$19*Übersicht!H483)+Datenblatt!$E$19,IF($C483=14,(Datenblatt!$B$20*Übersicht!H483^3)+(Datenblatt!$C$20*Übersicht!H483^2)+(Datenblatt!$D$20*Übersicht!H483)+Datenblatt!$E$20,IF($C483=15,(Datenblatt!$B$21*Übersicht!H483^3)+(Datenblatt!$C$21*Übersicht!H483^2)+(Datenblatt!$D$21*Übersicht!H483)+Datenblatt!$E$21,IF($C483=16,(Datenblatt!$B$22*Übersicht!H483^3)+(Datenblatt!$C$22*Übersicht!H483^2)+(Datenblatt!$D$22*Übersicht!H483)+Datenblatt!$E$22,IF($C483=12,(Datenblatt!$B$23*Übersicht!H483^3)+(Datenblatt!$C$23*Übersicht!H483^2)+(Datenblatt!$D$23*Übersicht!H483)+Datenblatt!$E$23,IF($C483=11,(Datenblatt!$B$24*Übersicht!H483^3)+(Datenblatt!$C$24*Übersicht!H483^2)+(Datenblatt!$D$24*Übersicht!H483)+Datenblatt!$E$24,0))))))))))))))))))</f>
        <v>0</v>
      </c>
      <c r="O483">
        <f>IF(AND(I483="",C483=11),Datenblatt!$I$26,IF(AND(I483="",C483=12),Datenblatt!$I$26,IF(AND(I483="",C483=16),Datenblatt!$I$27,IF(AND(I483="",C483=15),Datenblatt!$I$26,IF(AND(I483="",C483=14),Datenblatt!$I$26,IF(AND(I483="",C483=13),Datenblatt!$I$26,IF(AND($C483=13,I483&gt;Datenblatt!$AC$3),0,IF(AND($C483=14,I483&gt;Datenblatt!$AC$4),0,IF(AND($C483=15,I483&gt;Datenblatt!$AC$5),0,IF(AND($C483=16,I483&gt;Datenblatt!$AC$6),0,IF(AND($C483=12,I483&gt;Datenblatt!$AC$7),0,IF(AND($C483=11,I483&gt;Datenblatt!$AC$8),0,IF(AND($C483=13,I483&lt;Datenblatt!$AB$3),100,IF(AND($C483=14,I483&lt;Datenblatt!$AB$4),100,IF(AND($C483=15,I483&lt;Datenblatt!$AB$5),100,IF(AND($C483=16,I483&lt;Datenblatt!$AB$6),100,IF(AND($C483=12,I483&lt;Datenblatt!$AB$7),100,IF(AND($C483=11,I483&lt;Datenblatt!$AB$8),100,IF($C483=13,(Datenblatt!$B$27*Übersicht!I483^3)+(Datenblatt!$C$27*Übersicht!I483^2)+(Datenblatt!$D$27*Übersicht!I483)+Datenblatt!$E$27,IF($C483=14,(Datenblatt!$B$28*Übersicht!I483^3)+(Datenblatt!$C$28*Übersicht!I483^2)+(Datenblatt!$D$28*Übersicht!I483)+Datenblatt!$E$28,IF($C483=15,(Datenblatt!$B$29*Übersicht!I483^3)+(Datenblatt!$C$29*Übersicht!I483^2)+(Datenblatt!$D$29*Übersicht!I483)+Datenblatt!$E$29,IF($C483=16,(Datenblatt!$B$30*Übersicht!I483^3)+(Datenblatt!$C$30*Übersicht!I483^2)+(Datenblatt!$D$30*Übersicht!I483)+Datenblatt!$E$30,IF($C483=12,(Datenblatt!$B$31*Übersicht!I483^3)+(Datenblatt!$C$31*Übersicht!I483^2)+(Datenblatt!$D$31*Übersicht!I483)+Datenblatt!$E$31,IF($C483=11,(Datenblatt!$B$32*Übersicht!I483^3)+(Datenblatt!$C$32*Übersicht!I483^2)+(Datenblatt!$D$32*Übersicht!I483)+Datenblatt!$E$32,0))))))))))))))))))))))))</f>
        <v>0</v>
      </c>
      <c r="P483">
        <f>IF(AND(I483="",C483=11),Datenblatt!$I$29,IF(AND(I483="",C483=12),Datenblatt!$I$29,IF(AND(I483="",C483=16),Datenblatt!$I$29,IF(AND(I483="",C483=15),Datenblatt!$I$29,IF(AND(I483="",C483=14),Datenblatt!$I$29,IF(AND(I483="",C483=13),Datenblatt!$I$29,IF(AND($C483=13,I483&gt;Datenblatt!$AC$3),0,IF(AND($C483=14,I483&gt;Datenblatt!$AC$4),0,IF(AND($C483=15,I483&gt;Datenblatt!$AC$5),0,IF(AND($C483=16,I483&gt;Datenblatt!$AC$6),0,IF(AND($C483=12,I483&gt;Datenblatt!$AC$7),0,IF(AND($C483=11,I483&gt;Datenblatt!$AC$8),0,IF(AND($C483=13,I483&lt;Datenblatt!$AB$3),100,IF(AND($C483=14,I483&lt;Datenblatt!$AB$4),100,IF(AND($C483=15,I483&lt;Datenblatt!$AB$5),100,IF(AND($C483=16,I483&lt;Datenblatt!$AB$6),100,IF(AND($C483=12,I483&lt;Datenblatt!$AB$7),100,IF(AND($C483=11,I483&lt;Datenblatt!$AB$8),100,IF($C483=13,(Datenblatt!$B$27*Übersicht!I483^3)+(Datenblatt!$C$27*Übersicht!I483^2)+(Datenblatt!$D$27*Übersicht!I483)+Datenblatt!$E$27,IF($C483=14,(Datenblatt!$B$28*Übersicht!I483^3)+(Datenblatt!$C$28*Übersicht!I483^2)+(Datenblatt!$D$28*Übersicht!I483)+Datenblatt!$E$28,IF($C483=15,(Datenblatt!$B$29*Übersicht!I483^3)+(Datenblatt!$C$29*Übersicht!I483^2)+(Datenblatt!$D$29*Übersicht!I483)+Datenblatt!$E$29,IF($C483=16,(Datenblatt!$B$30*Übersicht!I483^3)+(Datenblatt!$C$30*Übersicht!I483^2)+(Datenblatt!$D$30*Übersicht!I483)+Datenblatt!$E$30,IF($C483=12,(Datenblatt!$B$31*Übersicht!I483^3)+(Datenblatt!$C$31*Übersicht!I483^2)+(Datenblatt!$D$31*Übersicht!I483)+Datenblatt!$E$31,IF($C483=11,(Datenblatt!$B$32*Übersicht!I483^3)+(Datenblatt!$C$32*Übersicht!I483^2)+(Datenblatt!$D$32*Übersicht!I483)+Datenblatt!$E$32,0))))))))))))))))))))))))</f>
        <v>0</v>
      </c>
      <c r="Q483" s="2" t="e">
        <f t="shared" si="28"/>
        <v>#DIV/0!</v>
      </c>
      <c r="R483" s="2" t="e">
        <f t="shared" si="29"/>
        <v>#DIV/0!</v>
      </c>
      <c r="T483" s="2"/>
      <c r="U483" s="2">
        <f>Datenblatt!$I$10</f>
        <v>63</v>
      </c>
      <c r="V483" s="2">
        <f>Datenblatt!$I$18</f>
        <v>62</v>
      </c>
      <c r="W483" s="2">
        <f>Datenblatt!$I$26</f>
        <v>56</v>
      </c>
      <c r="X483" s="2">
        <f>Datenblatt!$I$34</f>
        <v>58</v>
      </c>
      <c r="Y483" s="7" t="e">
        <f t="shared" si="30"/>
        <v>#DIV/0!</v>
      </c>
      <c r="AA483" s="2">
        <f>Datenblatt!$I$5</f>
        <v>73</v>
      </c>
      <c r="AB483">
        <f>Datenblatt!$I$13</f>
        <v>80</v>
      </c>
      <c r="AC483">
        <f>Datenblatt!$I$21</f>
        <v>80</v>
      </c>
      <c r="AD483">
        <f>Datenblatt!$I$29</f>
        <v>71</v>
      </c>
      <c r="AE483">
        <f>Datenblatt!$I$37</f>
        <v>75</v>
      </c>
      <c r="AF483" s="7" t="e">
        <f t="shared" si="31"/>
        <v>#DIV/0!</v>
      </c>
    </row>
    <row r="484" spans="11:32" ht="18.75" x14ac:dyDescent="0.3">
      <c r="K484" s="3" t="e">
        <f>IF(AND($C484=13,Datenblatt!M484&lt;Datenblatt!$S$3),0,IF(AND($C484=14,Datenblatt!M484&lt;Datenblatt!$S$4),0,IF(AND($C484=15,Datenblatt!M484&lt;Datenblatt!$S$5),0,IF(AND($C484=16,Datenblatt!M484&lt;Datenblatt!$S$6),0,IF(AND($C484=12,Datenblatt!M484&lt;Datenblatt!$S$7),0,IF(AND($C484=11,Datenblatt!M484&lt;Datenblatt!$S$8),0,IF(AND($C484=13,Datenblatt!M484&gt;Datenblatt!$R$3),100,IF(AND($C484=14,Datenblatt!M484&gt;Datenblatt!$R$4),100,IF(AND($C484=15,Datenblatt!M484&gt;Datenblatt!$R$5),100,IF(AND($C484=16,Datenblatt!M484&gt;Datenblatt!$R$6),100,IF(AND($C484=12,Datenblatt!M484&gt;Datenblatt!$R$7),100,IF(AND($C484=11,Datenblatt!M484&gt;Datenblatt!$R$8),100,IF(Übersicht!$C484=13,Datenblatt!$B$35*Datenblatt!M484^3+Datenblatt!$C$35*Datenblatt!M484^2+Datenblatt!$D$35*Datenblatt!M484+Datenblatt!$E$35,IF(Übersicht!$C484=14,Datenblatt!$B$36*Datenblatt!M484^3+Datenblatt!$C$36*Datenblatt!M484^2+Datenblatt!$D$36*Datenblatt!M484+Datenblatt!$E$36,IF(Übersicht!$C484=15,Datenblatt!$B$37*Datenblatt!M484^3+Datenblatt!$C$37*Datenblatt!M484^2+Datenblatt!$D$37*Datenblatt!M484+Datenblatt!$E$37,IF(Übersicht!$C484=16,Datenblatt!$B$38*Datenblatt!M484^3+Datenblatt!$C$38*Datenblatt!M484^2+Datenblatt!$D$38*Datenblatt!M484+Datenblatt!$E$38,IF(Übersicht!$C484=12,Datenblatt!$B$39*Datenblatt!M484^3+Datenblatt!$C$39*Datenblatt!M484^2+Datenblatt!$D$39*Datenblatt!M484+Datenblatt!$E$39,IF(Übersicht!$C484=11,Datenblatt!$B$40*Datenblatt!M484^3+Datenblatt!$C$40*Datenblatt!M484^2+Datenblatt!$D$40*Datenblatt!M484+Datenblatt!$E$40,0))))))))))))))))))</f>
        <v>#DIV/0!</v>
      </c>
      <c r="L484" s="3"/>
      <c r="M484" t="e">
        <f>IF(AND(Übersicht!$C484=13,Datenblatt!O484&lt;Datenblatt!$Y$3),0,IF(AND(Übersicht!$C484=14,Datenblatt!O484&lt;Datenblatt!$Y$4),0,IF(AND(Übersicht!$C484=15,Datenblatt!O484&lt;Datenblatt!$Y$5),0,IF(AND(Übersicht!$C484=16,Datenblatt!O484&lt;Datenblatt!$Y$6),0,IF(AND(Übersicht!$C484=12,Datenblatt!O484&lt;Datenblatt!$Y$7),0,IF(AND(Übersicht!$C484=11,Datenblatt!O484&lt;Datenblatt!$Y$8),0,IF(AND($C484=13,Datenblatt!O484&gt;Datenblatt!$X$3),100,IF(AND($C484=14,Datenblatt!O484&gt;Datenblatt!$X$4),100,IF(AND($C484=15,Datenblatt!O484&gt;Datenblatt!$X$5),100,IF(AND($C484=16,Datenblatt!O484&gt;Datenblatt!$X$6),100,IF(AND($C484=12,Datenblatt!O484&gt;Datenblatt!$X$7),100,IF(AND($C484=11,Datenblatt!O484&gt;Datenblatt!$X$8),100,IF(Übersicht!$C484=13,Datenblatt!$B$11*Datenblatt!O484^3+Datenblatt!$C$11*Datenblatt!O484^2+Datenblatt!$D$11*Datenblatt!O484+Datenblatt!$E$11,IF(Übersicht!$C484=14,Datenblatt!$B$12*Datenblatt!O484^3+Datenblatt!$C$12*Datenblatt!O484^2+Datenblatt!$D$12*Datenblatt!O484+Datenblatt!$E$12,IF(Übersicht!$C484=15,Datenblatt!$B$13*Datenblatt!O484^3+Datenblatt!$C$13*Datenblatt!O484^2+Datenblatt!$D$13*Datenblatt!O484+Datenblatt!$E$13,IF(Übersicht!$C484=16,Datenblatt!$B$14*Datenblatt!O484^3+Datenblatt!$C$14*Datenblatt!O484^2+Datenblatt!$D$14*Datenblatt!O484+Datenblatt!$E$14,IF(Übersicht!$C484=12,Datenblatt!$B$15*Datenblatt!O484^3+Datenblatt!$C$15*Datenblatt!O484^2+Datenblatt!$D$15*Datenblatt!O484+Datenblatt!$E$15,IF(Übersicht!$C484=11,Datenblatt!$B$16*Datenblatt!O484^3+Datenblatt!$C$16*Datenblatt!O484^2+Datenblatt!$D$16*Datenblatt!O484+Datenblatt!$E$16,0))))))))))))))))))</f>
        <v>#DIV/0!</v>
      </c>
      <c r="N484">
        <f>IF(AND($C484=13,H484&lt;Datenblatt!$AA$3),0,IF(AND($C484=14,H484&lt;Datenblatt!$AA$4),0,IF(AND($C484=15,H484&lt;Datenblatt!$AA$5),0,IF(AND($C484=16,H484&lt;Datenblatt!$AA$6),0,IF(AND($C484=12,H484&lt;Datenblatt!$AA$7),0,IF(AND($C484=11,H484&lt;Datenblatt!$AA$8),0,IF(AND($C484=13,H484&gt;Datenblatt!$Z$3),100,IF(AND($C484=14,H484&gt;Datenblatt!$Z$4),100,IF(AND($C484=15,H484&gt;Datenblatt!$Z$5),100,IF(AND($C484=16,H484&gt;Datenblatt!$Z$6),100,IF(AND($C484=12,H484&gt;Datenblatt!$Z$7),100,IF(AND($C484=11,H484&gt;Datenblatt!$Z$8),100,IF($C484=13,(Datenblatt!$B$19*Übersicht!H484^3)+(Datenblatt!$C$19*Übersicht!H484^2)+(Datenblatt!$D$19*Übersicht!H484)+Datenblatt!$E$19,IF($C484=14,(Datenblatt!$B$20*Übersicht!H484^3)+(Datenblatt!$C$20*Übersicht!H484^2)+(Datenblatt!$D$20*Übersicht!H484)+Datenblatt!$E$20,IF($C484=15,(Datenblatt!$B$21*Übersicht!H484^3)+(Datenblatt!$C$21*Übersicht!H484^2)+(Datenblatt!$D$21*Übersicht!H484)+Datenblatt!$E$21,IF($C484=16,(Datenblatt!$B$22*Übersicht!H484^3)+(Datenblatt!$C$22*Übersicht!H484^2)+(Datenblatt!$D$22*Übersicht!H484)+Datenblatt!$E$22,IF($C484=12,(Datenblatt!$B$23*Übersicht!H484^3)+(Datenblatt!$C$23*Übersicht!H484^2)+(Datenblatt!$D$23*Übersicht!H484)+Datenblatt!$E$23,IF($C484=11,(Datenblatt!$B$24*Übersicht!H484^3)+(Datenblatt!$C$24*Übersicht!H484^2)+(Datenblatt!$D$24*Übersicht!H484)+Datenblatt!$E$24,0))))))))))))))))))</f>
        <v>0</v>
      </c>
      <c r="O484">
        <f>IF(AND(I484="",C484=11),Datenblatt!$I$26,IF(AND(I484="",C484=12),Datenblatt!$I$26,IF(AND(I484="",C484=16),Datenblatt!$I$27,IF(AND(I484="",C484=15),Datenblatt!$I$26,IF(AND(I484="",C484=14),Datenblatt!$I$26,IF(AND(I484="",C484=13),Datenblatt!$I$26,IF(AND($C484=13,I484&gt;Datenblatt!$AC$3),0,IF(AND($C484=14,I484&gt;Datenblatt!$AC$4),0,IF(AND($C484=15,I484&gt;Datenblatt!$AC$5),0,IF(AND($C484=16,I484&gt;Datenblatt!$AC$6),0,IF(AND($C484=12,I484&gt;Datenblatt!$AC$7),0,IF(AND($C484=11,I484&gt;Datenblatt!$AC$8),0,IF(AND($C484=13,I484&lt;Datenblatt!$AB$3),100,IF(AND($C484=14,I484&lt;Datenblatt!$AB$4),100,IF(AND($C484=15,I484&lt;Datenblatt!$AB$5),100,IF(AND($C484=16,I484&lt;Datenblatt!$AB$6),100,IF(AND($C484=12,I484&lt;Datenblatt!$AB$7),100,IF(AND($C484=11,I484&lt;Datenblatt!$AB$8),100,IF($C484=13,(Datenblatt!$B$27*Übersicht!I484^3)+(Datenblatt!$C$27*Übersicht!I484^2)+(Datenblatt!$D$27*Übersicht!I484)+Datenblatt!$E$27,IF($C484=14,(Datenblatt!$B$28*Übersicht!I484^3)+(Datenblatt!$C$28*Übersicht!I484^2)+(Datenblatt!$D$28*Übersicht!I484)+Datenblatt!$E$28,IF($C484=15,(Datenblatt!$B$29*Übersicht!I484^3)+(Datenblatt!$C$29*Übersicht!I484^2)+(Datenblatt!$D$29*Übersicht!I484)+Datenblatt!$E$29,IF($C484=16,(Datenblatt!$B$30*Übersicht!I484^3)+(Datenblatt!$C$30*Übersicht!I484^2)+(Datenblatt!$D$30*Übersicht!I484)+Datenblatt!$E$30,IF($C484=12,(Datenblatt!$B$31*Übersicht!I484^3)+(Datenblatt!$C$31*Übersicht!I484^2)+(Datenblatt!$D$31*Übersicht!I484)+Datenblatt!$E$31,IF($C484=11,(Datenblatt!$B$32*Übersicht!I484^3)+(Datenblatt!$C$32*Übersicht!I484^2)+(Datenblatt!$D$32*Übersicht!I484)+Datenblatt!$E$32,0))))))))))))))))))))))))</f>
        <v>0</v>
      </c>
      <c r="P484">
        <f>IF(AND(I484="",C484=11),Datenblatt!$I$29,IF(AND(I484="",C484=12),Datenblatt!$I$29,IF(AND(I484="",C484=16),Datenblatt!$I$29,IF(AND(I484="",C484=15),Datenblatt!$I$29,IF(AND(I484="",C484=14),Datenblatt!$I$29,IF(AND(I484="",C484=13),Datenblatt!$I$29,IF(AND($C484=13,I484&gt;Datenblatt!$AC$3),0,IF(AND($C484=14,I484&gt;Datenblatt!$AC$4),0,IF(AND($C484=15,I484&gt;Datenblatt!$AC$5),0,IF(AND($C484=16,I484&gt;Datenblatt!$AC$6),0,IF(AND($C484=12,I484&gt;Datenblatt!$AC$7),0,IF(AND($C484=11,I484&gt;Datenblatt!$AC$8),0,IF(AND($C484=13,I484&lt;Datenblatt!$AB$3),100,IF(AND($C484=14,I484&lt;Datenblatt!$AB$4),100,IF(AND($C484=15,I484&lt;Datenblatt!$AB$5),100,IF(AND($C484=16,I484&lt;Datenblatt!$AB$6),100,IF(AND($C484=12,I484&lt;Datenblatt!$AB$7),100,IF(AND($C484=11,I484&lt;Datenblatt!$AB$8),100,IF($C484=13,(Datenblatt!$B$27*Übersicht!I484^3)+(Datenblatt!$C$27*Übersicht!I484^2)+(Datenblatt!$D$27*Übersicht!I484)+Datenblatt!$E$27,IF($C484=14,(Datenblatt!$B$28*Übersicht!I484^3)+(Datenblatt!$C$28*Übersicht!I484^2)+(Datenblatt!$D$28*Übersicht!I484)+Datenblatt!$E$28,IF($C484=15,(Datenblatt!$B$29*Übersicht!I484^3)+(Datenblatt!$C$29*Übersicht!I484^2)+(Datenblatt!$D$29*Übersicht!I484)+Datenblatt!$E$29,IF($C484=16,(Datenblatt!$B$30*Übersicht!I484^3)+(Datenblatt!$C$30*Übersicht!I484^2)+(Datenblatt!$D$30*Übersicht!I484)+Datenblatt!$E$30,IF($C484=12,(Datenblatt!$B$31*Übersicht!I484^3)+(Datenblatt!$C$31*Übersicht!I484^2)+(Datenblatt!$D$31*Übersicht!I484)+Datenblatt!$E$31,IF($C484=11,(Datenblatt!$B$32*Übersicht!I484^3)+(Datenblatt!$C$32*Übersicht!I484^2)+(Datenblatt!$D$32*Übersicht!I484)+Datenblatt!$E$32,0))))))))))))))))))))))))</f>
        <v>0</v>
      </c>
      <c r="Q484" s="2" t="e">
        <f t="shared" si="28"/>
        <v>#DIV/0!</v>
      </c>
      <c r="R484" s="2" t="e">
        <f t="shared" si="29"/>
        <v>#DIV/0!</v>
      </c>
      <c r="T484" s="2"/>
      <c r="U484" s="2">
        <f>Datenblatt!$I$10</f>
        <v>63</v>
      </c>
      <c r="V484" s="2">
        <f>Datenblatt!$I$18</f>
        <v>62</v>
      </c>
      <c r="W484" s="2">
        <f>Datenblatt!$I$26</f>
        <v>56</v>
      </c>
      <c r="X484" s="2">
        <f>Datenblatt!$I$34</f>
        <v>58</v>
      </c>
      <c r="Y484" s="7" t="e">
        <f t="shared" si="30"/>
        <v>#DIV/0!</v>
      </c>
      <c r="AA484" s="2">
        <f>Datenblatt!$I$5</f>
        <v>73</v>
      </c>
      <c r="AB484">
        <f>Datenblatt!$I$13</f>
        <v>80</v>
      </c>
      <c r="AC484">
        <f>Datenblatt!$I$21</f>
        <v>80</v>
      </c>
      <c r="AD484">
        <f>Datenblatt!$I$29</f>
        <v>71</v>
      </c>
      <c r="AE484">
        <f>Datenblatt!$I$37</f>
        <v>75</v>
      </c>
      <c r="AF484" s="7" t="e">
        <f t="shared" si="31"/>
        <v>#DIV/0!</v>
      </c>
    </row>
    <row r="485" spans="11:32" ht="18.75" x14ac:dyDescent="0.3">
      <c r="K485" s="3" t="e">
        <f>IF(AND($C485=13,Datenblatt!M485&lt;Datenblatt!$S$3),0,IF(AND($C485=14,Datenblatt!M485&lt;Datenblatt!$S$4),0,IF(AND($C485=15,Datenblatt!M485&lt;Datenblatt!$S$5),0,IF(AND($C485=16,Datenblatt!M485&lt;Datenblatt!$S$6),0,IF(AND($C485=12,Datenblatt!M485&lt;Datenblatt!$S$7),0,IF(AND($C485=11,Datenblatt!M485&lt;Datenblatt!$S$8),0,IF(AND($C485=13,Datenblatt!M485&gt;Datenblatt!$R$3),100,IF(AND($C485=14,Datenblatt!M485&gt;Datenblatt!$R$4),100,IF(AND($C485=15,Datenblatt!M485&gt;Datenblatt!$R$5),100,IF(AND($C485=16,Datenblatt!M485&gt;Datenblatt!$R$6),100,IF(AND($C485=12,Datenblatt!M485&gt;Datenblatt!$R$7),100,IF(AND($C485=11,Datenblatt!M485&gt;Datenblatt!$R$8),100,IF(Übersicht!$C485=13,Datenblatt!$B$35*Datenblatt!M485^3+Datenblatt!$C$35*Datenblatt!M485^2+Datenblatt!$D$35*Datenblatt!M485+Datenblatt!$E$35,IF(Übersicht!$C485=14,Datenblatt!$B$36*Datenblatt!M485^3+Datenblatt!$C$36*Datenblatt!M485^2+Datenblatt!$D$36*Datenblatt!M485+Datenblatt!$E$36,IF(Übersicht!$C485=15,Datenblatt!$B$37*Datenblatt!M485^3+Datenblatt!$C$37*Datenblatt!M485^2+Datenblatt!$D$37*Datenblatt!M485+Datenblatt!$E$37,IF(Übersicht!$C485=16,Datenblatt!$B$38*Datenblatt!M485^3+Datenblatt!$C$38*Datenblatt!M485^2+Datenblatt!$D$38*Datenblatt!M485+Datenblatt!$E$38,IF(Übersicht!$C485=12,Datenblatt!$B$39*Datenblatt!M485^3+Datenblatt!$C$39*Datenblatt!M485^2+Datenblatt!$D$39*Datenblatt!M485+Datenblatt!$E$39,IF(Übersicht!$C485=11,Datenblatt!$B$40*Datenblatt!M485^3+Datenblatt!$C$40*Datenblatt!M485^2+Datenblatt!$D$40*Datenblatt!M485+Datenblatt!$E$40,0))))))))))))))))))</f>
        <v>#DIV/0!</v>
      </c>
      <c r="L485" s="3"/>
      <c r="M485" t="e">
        <f>IF(AND(Übersicht!$C485=13,Datenblatt!O485&lt;Datenblatt!$Y$3),0,IF(AND(Übersicht!$C485=14,Datenblatt!O485&lt;Datenblatt!$Y$4),0,IF(AND(Übersicht!$C485=15,Datenblatt!O485&lt;Datenblatt!$Y$5),0,IF(AND(Übersicht!$C485=16,Datenblatt!O485&lt;Datenblatt!$Y$6),0,IF(AND(Übersicht!$C485=12,Datenblatt!O485&lt;Datenblatt!$Y$7),0,IF(AND(Übersicht!$C485=11,Datenblatt!O485&lt;Datenblatt!$Y$8),0,IF(AND($C485=13,Datenblatt!O485&gt;Datenblatt!$X$3),100,IF(AND($C485=14,Datenblatt!O485&gt;Datenblatt!$X$4),100,IF(AND($C485=15,Datenblatt!O485&gt;Datenblatt!$X$5),100,IF(AND($C485=16,Datenblatt!O485&gt;Datenblatt!$X$6),100,IF(AND($C485=12,Datenblatt!O485&gt;Datenblatt!$X$7),100,IF(AND($C485=11,Datenblatt!O485&gt;Datenblatt!$X$8),100,IF(Übersicht!$C485=13,Datenblatt!$B$11*Datenblatt!O485^3+Datenblatt!$C$11*Datenblatt!O485^2+Datenblatt!$D$11*Datenblatt!O485+Datenblatt!$E$11,IF(Übersicht!$C485=14,Datenblatt!$B$12*Datenblatt!O485^3+Datenblatt!$C$12*Datenblatt!O485^2+Datenblatt!$D$12*Datenblatt!O485+Datenblatt!$E$12,IF(Übersicht!$C485=15,Datenblatt!$B$13*Datenblatt!O485^3+Datenblatt!$C$13*Datenblatt!O485^2+Datenblatt!$D$13*Datenblatt!O485+Datenblatt!$E$13,IF(Übersicht!$C485=16,Datenblatt!$B$14*Datenblatt!O485^3+Datenblatt!$C$14*Datenblatt!O485^2+Datenblatt!$D$14*Datenblatt!O485+Datenblatt!$E$14,IF(Übersicht!$C485=12,Datenblatt!$B$15*Datenblatt!O485^3+Datenblatt!$C$15*Datenblatt!O485^2+Datenblatt!$D$15*Datenblatt!O485+Datenblatt!$E$15,IF(Übersicht!$C485=11,Datenblatt!$B$16*Datenblatt!O485^3+Datenblatt!$C$16*Datenblatt!O485^2+Datenblatt!$D$16*Datenblatt!O485+Datenblatt!$E$16,0))))))))))))))))))</f>
        <v>#DIV/0!</v>
      </c>
      <c r="N485">
        <f>IF(AND($C485=13,H485&lt;Datenblatt!$AA$3),0,IF(AND($C485=14,H485&lt;Datenblatt!$AA$4),0,IF(AND($C485=15,H485&lt;Datenblatt!$AA$5),0,IF(AND($C485=16,H485&lt;Datenblatt!$AA$6),0,IF(AND($C485=12,H485&lt;Datenblatt!$AA$7),0,IF(AND($C485=11,H485&lt;Datenblatt!$AA$8),0,IF(AND($C485=13,H485&gt;Datenblatt!$Z$3),100,IF(AND($C485=14,H485&gt;Datenblatt!$Z$4),100,IF(AND($C485=15,H485&gt;Datenblatt!$Z$5),100,IF(AND($C485=16,H485&gt;Datenblatt!$Z$6),100,IF(AND($C485=12,H485&gt;Datenblatt!$Z$7),100,IF(AND($C485=11,H485&gt;Datenblatt!$Z$8),100,IF($C485=13,(Datenblatt!$B$19*Übersicht!H485^3)+(Datenblatt!$C$19*Übersicht!H485^2)+(Datenblatt!$D$19*Übersicht!H485)+Datenblatt!$E$19,IF($C485=14,(Datenblatt!$B$20*Übersicht!H485^3)+(Datenblatt!$C$20*Übersicht!H485^2)+(Datenblatt!$D$20*Übersicht!H485)+Datenblatt!$E$20,IF($C485=15,(Datenblatt!$B$21*Übersicht!H485^3)+(Datenblatt!$C$21*Übersicht!H485^2)+(Datenblatt!$D$21*Übersicht!H485)+Datenblatt!$E$21,IF($C485=16,(Datenblatt!$B$22*Übersicht!H485^3)+(Datenblatt!$C$22*Übersicht!H485^2)+(Datenblatt!$D$22*Übersicht!H485)+Datenblatt!$E$22,IF($C485=12,(Datenblatt!$B$23*Übersicht!H485^3)+(Datenblatt!$C$23*Übersicht!H485^2)+(Datenblatt!$D$23*Übersicht!H485)+Datenblatt!$E$23,IF($C485=11,(Datenblatt!$B$24*Übersicht!H485^3)+(Datenblatt!$C$24*Übersicht!H485^2)+(Datenblatt!$D$24*Übersicht!H485)+Datenblatt!$E$24,0))))))))))))))))))</f>
        <v>0</v>
      </c>
      <c r="O485">
        <f>IF(AND(I485="",C485=11),Datenblatt!$I$26,IF(AND(I485="",C485=12),Datenblatt!$I$26,IF(AND(I485="",C485=16),Datenblatt!$I$27,IF(AND(I485="",C485=15),Datenblatt!$I$26,IF(AND(I485="",C485=14),Datenblatt!$I$26,IF(AND(I485="",C485=13),Datenblatt!$I$26,IF(AND($C485=13,I485&gt;Datenblatt!$AC$3),0,IF(AND($C485=14,I485&gt;Datenblatt!$AC$4),0,IF(AND($C485=15,I485&gt;Datenblatt!$AC$5),0,IF(AND($C485=16,I485&gt;Datenblatt!$AC$6),0,IF(AND($C485=12,I485&gt;Datenblatt!$AC$7),0,IF(AND($C485=11,I485&gt;Datenblatt!$AC$8),0,IF(AND($C485=13,I485&lt;Datenblatt!$AB$3),100,IF(AND($C485=14,I485&lt;Datenblatt!$AB$4),100,IF(AND($C485=15,I485&lt;Datenblatt!$AB$5),100,IF(AND($C485=16,I485&lt;Datenblatt!$AB$6),100,IF(AND($C485=12,I485&lt;Datenblatt!$AB$7),100,IF(AND($C485=11,I485&lt;Datenblatt!$AB$8),100,IF($C485=13,(Datenblatt!$B$27*Übersicht!I485^3)+(Datenblatt!$C$27*Übersicht!I485^2)+(Datenblatt!$D$27*Übersicht!I485)+Datenblatt!$E$27,IF($C485=14,(Datenblatt!$B$28*Übersicht!I485^3)+(Datenblatt!$C$28*Übersicht!I485^2)+(Datenblatt!$D$28*Übersicht!I485)+Datenblatt!$E$28,IF($C485=15,(Datenblatt!$B$29*Übersicht!I485^3)+(Datenblatt!$C$29*Übersicht!I485^2)+(Datenblatt!$D$29*Übersicht!I485)+Datenblatt!$E$29,IF($C485=16,(Datenblatt!$B$30*Übersicht!I485^3)+(Datenblatt!$C$30*Übersicht!I485^2)+(Datenblatt!$D$30*Übersicht!I485)+Datenblatt!$E$30,IF($C485=12,(Datenblatt!$B$31*Übersicht!I485^3)+(Datenblatt!$C$31*Übersicht!I485^2)+(Datenblatt!$D$31*Übersicht!I485)+Datenblatt!$E$31,IF($C485=11,(Datenblatt!$B$32*Übersicht!I485^3)+(Datenblatt!$C$32*Übersicht!I485^2)+(Datenblatt!$D$32*Übersicht!I485)+Datenblatt!$E$32,0))))))))))))))))))))))))</f>
        <v>0</v>
      </c>
      <c r="P485">
        <f>IF(AND(I485="",C485=11),Datenblatt!$I$29,IF(AND(I485="",C485=12),Datenblatt!$I$29,IF(AND(I485="",C485=16),Datenblatt!$I$29,IF(AND(I485="",C485=15),Datenblatt!$I$29,IF(AND(I485="",C485=14),Datenblatt!$I$29,IF(AND(I485="",C485=13),Datenblatt!$I$29,IF(AND($C485=13,I485&gt;Datenblatt!$AC$3),0,IF(AND($C485=14,I485&gt;Datenblatt!$AC$4),0,IF(AND($C485=15,I485&gt;Datenblatt!$AC$5),0,IF(AND($C485=16,I485&gt;Datenblatt!$AC$6),0,IF(AND($C485=12,I485&gt;Datenblatt!$AC$7),0,IF(AND($C485=11,I485&gt;Datenblatt!$AC$8),0,IF(AND($C485=13,I485&lt;Datenblatt!$AB$3),100,IF(AND($C485=14,I485&lt;Datenblatt!$AB$4),100,IF(AND($C485=15,I485&lt;Datenblatt!$AB$5),100,IF(AND($C485=16,I485&lt;Datenblatt!$AB$6),100,IF(AND($C485=12,I485&lt;Datenblatt!$AB$7),100,IF(AND($C485=11,I485&lt;Datenblatt!$AB$8),100,IF($C485=13,(Datenblatt!$B$27*Übersicht!I485^3)+(Datenblatt!$C$27*Übersicht!I485^2)+(Datenblatt!$D$27*Übersicht!I485)+Datenblatt!$E$27,IF($C485=14,(Datenblatt!$B$28*Übersicht!I485^3)+(Datenblatt!$C$28*Übersicht!I485^2)+(Datenblatt!$D$28*Übersicht!I485)+Datenblatt!$E$28,IF($C485=15,(Datenblatt!$B$29*Übersicht!I485^3)+(Datenblatt!$C$29*Übersicht!I485^2)+(Datenblatt!$D$29*Übersicht!I485)+Datenblatt!$E$29,IF($C485=16,(Datenblatt!$B$30*Übersicht!I485^3)+(Datenblatt!$C$30*Übersicht!I485^2)+(Datenblatt!$D$30*Übersicht!I485)+Datenblatt!$E$30,IF($C485=12,(Datenblatt!$B$31*Übersicht!I485^3)+(Datenblatt!$C$31*Übersicht!I485^2)+(Datenblatt!$D$31*Übersicht!I485)+Datenblatt!$E$31,IF($C485=11,(Datenblatt!$B$32*Übersicht!I485^3)+(Datenblatt!$C$32*Übersicht!I485^2)+(Datenblatt!$D$32*Übersicht!I485)+Datenblatt!$E$32,0))))))))))))))))))))))))</f>
        <v>0</v>
      </c>
      <c r="Q485" s="2" t="e">
        <f t="shared" si="28"/>
        <v>#DIV/0!</v>
      </c>
      <c r="R485" s="2" t="e">
        <f t="shared" si="29"/>
        <v>#DIV/0!</v>
      </c>
      <c r="T485" s="2"/>
      <c r="U485" s="2">
        <f>Datenblatt!$I$10</f>
        <v>63</v>
      </c>
      <c r="V485" s="2">
        <f>Datenblatt!$I$18</f>
        <v>62</v>
      </c>
      <c r="W485" s="2">
        <f>Datenblatt!$I$26</f>
        <v>56</v>
      </c>
      <c r="X485" s="2">
        <f>Datenblatt!$I$34</f>
        <v>58</v>
      </c>
      <c r="Y485" s="7" t="e">
        <f t="shared" si="30"/>
        <v>#DIV/0!</v>
      </c>
      <c r="AA485" s="2">
        <f>Datenblatt!$I$5</f>
        <v>73</v>
      </c>
      <c r="AB485">
        <f>Datenblatt!$I$13</f>
        <v>80</v>
      </c>
      <c r="AC485">
        <f>Datenblatt!$I$21</f>
        <v>80</v>
      </c>
      <c r="AD485">
        <f>Datenblatt!$I$29</f>
        <v>71</v>
      </c>
      <c r="AE485">
        <f>Datenblatt!$I$37</f>
        <v>75</v>
      </c>
      <c r="AF485" s="7" t="e">
        <f t="shared" si="31"/>
        <v>#DIV/0!</v>
      </c>
    </row>
    <row r="486" spans="11:32" ht="18.75" x14ac:dyDescent="0.3">
      <c r="K486" s="3" t="e">
        <f>IF(AND($C486=13,Datenblatt!M486&lt;Datenblatt!$S$3),0,IF(AND($C486=14,Datenblatt!M486&lt;Datenblatt!$S$4),0,IF(AND($C486=15,Datenblatt!M486&lt;Datenblatt!$S$5),0,IF(AND($C486=16,Datenblatt!M486&lt;Datenblatt!$S$6),0,IF(AND($C486=12,Datenblatt!M486&lt;Datenblatt!$S$7),0,IF(AND($C486=11,Datenblatt!M486&lt;Datenblatt!$S$8),0,IF(AND($C486=13,Datenblatt!M486&gt;Datenblatt!$R$3),100,IF(AND($C486=14,Datenblatt!M486&gt;Datenblatt!$R$4),100,IF(AND($C486=15,Datenblatt!M486&gt;Datenblatt!$R$5),100,IF(AND($C486=16,Datenblatt!M486&gt;Datenblatt!$R$6),100,IF(AND($C486=12,Datenblatt!M486&gt;Datenblatt!$R$7),100,IF(AND($C486=11,Datenblatt!M486&gt;Datenblatt!$R$8),100,IF(Übersicht!$C486=13,Datenblatt!$B$35*Datenblatt!M486^3+Datenblatt!$C$35*Datenblatt!M486^2+Datenblatt!$D$35*Datenblatt!M486+Datenblatt!$E$35,IF(Übersicht!$C486=14,Datenblatt!$B$36*Datenblatt!M486^3+Datenblatt!$C$36*Datenblatt!M486^2+Datenblatt!$D$36*Datenblatt!M486+Datenblatt!$E$36,IF(Übersicht!$C486=15,Datenblatt!$B$37*Datenblatt!M486^3+Datenblatt!$C$37*Datenblatt!M486^2+Datenblatt!$D$37*Datenblatt!M486+Datenblatt!$E$37,IF(Übersicht!$C486=16,Datenblatt!$B$38*Datenblatt!M486^3+Datenblatt!$C$38*Datenblatt!M486^2+Datenblatt!$D$38*Datenblatt!M486+Datenblatt!$E$38,IF(Übersicht!$C486=12,Datenblatt!$B$39*Datenblatt!M486^3+Datenblatt!$C$39*Datenblatt!M486^2+Datenblatt!$D$39*Datenblatt!M486+Datenblatt!$E$39,IF(Übersicht!$C486=11,Datenblatt!$B$40*Datenblatt!M486^3+Datenblatt!$C$40*Datenblatt!M486^2+Datenblatt!$D$40*Datenblatt!M486+Datenblatt!$E$40,0))))))))))))))))))</f>
        <v>#DIV/0!</v>
      </c>
      <c r="L486" s="3"/>
      <c r="M486" t="e">
        <f>IF(AND(Übersicht!$C486=13,Datenblatt!O486&lt;Datenblatt!$Y$3),0,IF(AND(Übersicht!$C486=14,Datenblatt!O486&lt;Datenblatt!$Y$4),0,IF(AND(Übersicht!$C486=15,Datenblatt!O486&lt;Datenblatt!$Y$5),0,IF(AND(Übersicht!$C486=16,Datenblatt!O486&lt;Datenblatt!$Y$6),0,IF(AND(Übersicht!$C486=12,Datenblatt!O486&lt;Datenblatt!$Y$7),0,IF(AND(Übersicht!$C486=11,Datenblatt!O486&lt;Datenblatt!$Y$8),0,IF(AND($C486=13,Datenblatt!O486&gt;Datenblatt!$X$3),100,IF(AND($C486=14,Datenblatt!O486&gt;Datenblatt!$X$4),100,IF(AND($C486=15,Datenblatt!O486&gt;Datenblatt!$X$5),100,IF(AND($C486=16,Datenblatt!O486&gt;Datenblatt!$X$6),100,IF(AND($C486=12,Datenblatt!O486&gt;Datenblatt!$X$7),100,IF(AND($C486=11,Datenblatt!O486&gt;Datenblatt!$X$8),100,IF(Übersicht!$C486=13,Datenblatt!$B$11*Datenblatt!O486^3+Datenblatt!$C$11*Datenblatt!O486^2+Datenblatt!$D$11*Datenblatt!O486+Datenblatt!$E$11,IF(Übersicht!$C486=14,Datenblatt!$B$12*Datenblatt!O486^3+Datenblatt!$C$12*Datenblatt!O486^2+Datenblatt!$D$12*Datenblatt!O486+Datenblatt!$E$12,IF(Übersicht!$C486=15,Datenblatt!$B$13*Datenblatt!O486^3+Datenblatt!$C$13*Datenblatt!O486^2+Datenblatt!$D$13*Datenblatt!O486+Datenblatt!$E$13,IF(Übersicht!$C486=16,Datenblatt!$B$14*Datenblatt!O486^3+Datenblatt!$C$14*Datenblatt!O486^2+Datenblatt!$D$14*Datenblatt!O486+Datenblatt!$E$14,IF(Übersicht!$C486=12,Datenblatt!$B$15*Datenblatt!O486^3+Datenblatt!$C$15*Datenblatt!O486^2+Datenblatt!$D$15*Datenblatt!O486+Datenblatt!$E$15,IF(Übersicht!$C486=11,Datenblatt!$B$16*Datenblatt!O486^3+Datenblatt!$C$16*Datenblatt!O486^2+Datenblatt!$D$16*Datenblatt!O486+Datenblatt!$E$16,0))))))))))))))))))</f>
        <v>#DIV/0!</v>
      </c>
      <c r="N486">
        <f>IF(AND($C486=13,H486&lt;Datenblatt!$AA$3),0,IF(AND($C486=14,H486&lt;Datenblatt!$AA$4),0,IF(AND($C486=15,H486&lt;Datenblatt!$AA$5),0,IF(AND($C486=16,H486&lt;Datenblatt!$AA$6),0,IF(AND($C486=12,H486&lt;Datenblatt!$AA$7),0,IF(AND($C486=11,H486&lt;Datenblatt!$AA$8),0,IF(AND($C486=13,H486&gt;Datenblatt!$Z$3),100,IF(AND($C486=14,H486&gt;Datenblatt!$Z$4),100,IF(AND($C486=15,H486&gt;Datenblatt!$Z$5),100,IF(AND($C486=16,H486&gt;Datenblatt!$Z$6),100,IF(AND($C486=12,H486&gt;Datenblatt!$Z$7),100,IF(AND($C486=11,H486&gt;Datenblatt!$Z$8),100,IF($C486=13,(Datenblatt!$B$19*Übersicht!H486^3)+(Datenblatt!$C$19*Übersicht!H486^2)+(Datenblatt!$D$19*Übersicht!H486)+Datenblatt!$E$19,IF($C486=14,(Datenblatt!$B$20*Übersicht!H486^3)+(Datenblatt!$C$20*Übersicht!H486^2)+(Datenblatt!$D$20*Übersicht!H486)+Datenblatt!$E$20,IF($C486=15,(Datenblatt!$B$21*Übersicht!H486^3)+(Datenblatt!$C$21*Übersicht!H486^2)+(Datenblatt!$D$21*Übersicht!H486)+Datenblatt!$E$21,IF($C486=16,(Datenblatt!$B$22*Übersicht!H486^3)+(Datenblatt!$C$22*Übersicht!H486^2)+(Datenblatt!$D$22*Übersicht!H486)+Datenblatt!$E$22,IF($C486=12,(Datenblatt!$B$23*Übersicht!H486^3)+(Datenblatt!$C$23*Übersicht!H486^2)+(Datenblatt!$D$23*Übersicht!H486)+Datenblatt!$E$23,IF($C486=11,(Datenblatt!$B$24*Übersicht!H486^3)+(Datenblatt!$C$24*Übersicht!H486^2)+(Datenblatt!$D$24*Übersicht!H486)+Datenblatt!$E$24,0))))))))))))))))))</f>
        <v>0</v>
      </c>
      <c r="O486">
        <f>IF(AND(I486="",C486=11),Datenblatt!$I$26,IF(AND(I486="",C486=12),Datenblatt!$I$26,IF(AND(I486="",C486=16),Datenblatt!$I$27,IF(AND(I486="",C486=15),Datenblatt!$I$26,IF(AND(I486="",C486=14),Datenblatt!$I$26,IF(AND(I486="",C486=13),Datenblatt!$I$26,IF(AND($C486=13,I486&gt;Datenblatt!$AC$3),0,IF(AND($C486=14,I486&gt;Datenblatt!$AC$4),0,IF(AND($C486=15,I486&gt;Datenblatt!$AC$5),0,IF(AND($C486=16,I486&gt;Datenblatt!$AC$6),0,IF(AND($C486=12,I486&gt;Datenblatt!$AC$7),0,IF(AND($C486=11,I486&gt;Datenblatt!$AC$8),0,IF(AND($C486=13,I486&lt;Datenblatt!$AB$3),100,IF(AND($C486=14,I486&lt;Datenblatt!$AB$4),100,IF(AND($C486=15,I486&lt;Datenblatt!$AB$5),100,IF(AND($C486=16,I486&lt;Datenblatt!$AB$6),100,IF(AND($C486=12,I486&lt;Datenblatt!$AB$7),100,IF(AND($C486=11,I486&lt;Datenblatt!$AB$8),100,IF($C486=13,(Datenblatt!$B$27*Übersicht!I486^3)+(Datenblatt!$C$27*Übersicht!I486^2)+(Datenblatt!$D$27*Übersicht!I486)+Datenblatt!$E$27,IF($C486=14,(Datenblatt!$B$28*Übersicht!I486^3)+(Datenblatt!$C$28*Übersicht!I486^2)+(Datenblatt!$D$28*Übersicht!I486)+Datenblatt!$E$28,IF($C486=15,(Datenblatt!$B$29*Übersicht!I486^3)+(Datenblatt!$C$29*Übersicht!I486^2)+(Datenblatt!$D$29*Übersicht!I486)+Datenblatt!$E$29,IF($C486=16,(Datenblatt!$B$30*Übersicht!I486^3)+(Datenblatt!$C$30*Übersicht!I486^2)+(Datenblatt!$D$30*Übersicht!I486)+Datenblatt!$E$30,IF($C486=12,(Datenblatt!$B$31*Übersicht!I486^3)+(Datenblatt!$C$31*Übersicht!I486^2)+(Datenblatt!$D$31*Übersicht!I486)+Datenblatt!$E$31,IF($C486=11,(Datenblatt!$B$32*Übersicht!I486^3)+(Datenblatt!$C$32*Übersicht!I486^2)+(Datenblatt!$D$32*Übersicht!I486)+Datenblatt!$E$32,0))))))))))))))))))))))))</f>
        <v>0</v>
      </c>
      <c r="P486">
        <f>IF(AND(I486="",C486=11),Datenblatt!$I$29,IF(AND(I486="",C486=12),Datenblatt!$I$29,IF(AND(I486="",C486=16),Datenblatt!$I$29,IF(AND(I486="",C486=15),Datenblatt!$I$29,IF(AND(I486="",C486=14),Datenblatt!$I$29,IF(AND(I486="",C486=13),Datenblatt!$I$29,IF(AND($C486=13,I486&gt;Datenblatt!$AC$3),0,IF(AND($C486=14,I486&gt;Datenblatt!$AC$4),0,IF(AND($C486=15,I486&gt;Datenblatt!$AC$5),0,IF(AND($C486=16,I486&gt;Datenblatt!$AC$6),0,IF(AND($C486=12,I486&gt;Datenblatt!$AC$7),0,IF(AND($C486=11,I486&gt;Datenblatt!$AC$8),0,IF(AND($C486=13,I486&lt;Datenblatt!$AB$3),100,IF(AND($C486=14,I486&lt;Datenblatt!$AB$4),100,IF(AND($C486=15,I486&lt;Datenblatt!$AB$5),100,IF(AND($C486=16,I486&lt;Datenblatt!$AB$6),100,IF(AND($C486=12,I486&lt;Datenblatt!$AB$7),100,IF(AND($C486=11,I486&lt;Datenblatt!$AB$8),100,IF($C486=13,(Datenblatt!$B$27*Übersicht!I486^3)+(Datenblatt!$C$27*Übersicht!I486^2)+(Datenblatt!$D$27*Übersicht!I486)+Datenblatt!$E$27,IF($C486=14,(Datenblatt!$B$28*Übersicht!I486^3)+(Datenblatt!$C$28*Übersicht!I486^2)+(Datenblatt!$D$28*Übersicht!I486)+Datenblatt!$E$28,IF($C486=15,(Datenblatt!$B$29*Übersicht!I486^3)+(Datenblatt!$C$29*Übersicht!I486^2)+(Datenblatt!$D$29*Übersicht!I486)+Datenblatt!$E$29,IF($C486=16,(Datenblatt!$B$30*Übersicht!I486^3)+(Datenblatt!$C$30*Übersicht!I486^2)+(Datenblatt!$D$30*Übersicht!I486)+Datenblatt!$E$30,IF($C486=12,(Datenblatt!$B$31*Übersicht!I486^3)+(Datenblatt!$C$31*Übersicht!I486^2)+(Datenblatt!$D$31*Übersicht!I486)+Datenblatt!$E$31,IF($C486=11,(Datenblatt!$B$32*Übersicht!I486^3)+(Datenblatt!$C$32*Übersicht!I486^2)+(Datenblatt!$D$32*Übersicht!I486)+Datenblatt!$E$32,0))))))))))))))))))))))))</f>
        <v>0</v>
      </c>
      <c r="Q486" s="2" t="e">
        <f t="shared" si="28"/>
        <v>#DIV/0!</v>
      </c>
      <c r="R486" s="2" t="e">
        <f t="shared" si="29"/>
        <v>#DIV/0!</v>
      </c>
      <c r="T486" s="2"/>
      <c r="U486" s="2">
        <f>Datenblatt!$I$10</f>
        <v>63</v>
      </c>
      <c r="V486" s="2">
        <f>Datenblatt!$I$18</f>
        <v>62</v>
      </c>
      <c r="W486" s="2">
        <f>Datenblatt!$I$26</f>
        <v>56</v>
      </c>
      <c r="X486" s="2">
        <f>Datenblatt!$I$34</f>
        <v>58</v>
      </c>
      <c r="Y486" s="7" t="e">
        <f t="shared" si="30"/>
        <v>#DIV/0!</v>
      </c>
      <c r="AA486" s="2">
        <f>Datenblatt!$I$5</f>
        <v>73</v>
      </c>
      <c r="AB486">
        <f>Datenblatt!$I$13</f>
        <v>80</v>
      </c>
      <c r="AC486">
        <f>Datenblatt!$I$21</f>
        <v>80</v>
      </c>
      <c r="AD486">
        <f>Datenblatt!$I$29</f>
        <v>71</v>
      </c>
      <c r="AE486">
        <f>Datenblatt!$I$37</f>
        <v>75</v>
      </c>
      <c r="AF486" s="7" t="e">
        <f t="shared" si="31"/>
        <v>#DIV/0!</v>
      </c>
    </row>
    <row r="487" spans="11:32" ht="18.75" x14ac:dyDescent="0.3">
      <c r="K487" s="3" t="e">
        <f>IF(AND($C487=13,Datenblatt!M487&lt;Datenblatt!$S$3),0,IF(AND($C487=14,Datenblatt!M487&lt;Datenblatt!$S$4),0,IF(AND($C487=15,Datenblatt!M487&lt;Datenblatt!$S$5),0,IF(AND($C487=16,Datenblatt!M487&lt;Datenblatt!$S$6),0,IF(AND($C487=12,Datenblatt!M487&lt;Datenblatt!$S$7),0,IF(AND($C487=11,Datenblatt!M487&lt;Datenblatt!$S$8),0,IF(AND($C487=13,Datenblatt!M487&gt;Datenblatt!$R$3),100,IF(AND($C487=14,Datenblatt!M487&gt;Datenblatt!$R$4),100,IF(AND($C487=15,Datenblatt!M487&gt;Datenblatt!$R$5),100,IF(AND($C487=16,Datenblatt!M487&gt;Datenblatt!$R$6),100,IF(AND($C487=12,Datenblatt!M487&gt;Datenblatt!$R$7),100,IF(AND($C487=11,Datenblatt!M487&gt;Datenblatt!$R$8),100,IF(Übersicht!$C487=13,Datenblatt!$B$35*Datenblatt!M487^3+Datenblatt!$C$35*Datenblatt!M487^2+Datenblatt!$D$35*Datenblatt!M487+Datenblatt!$E$35,IF(Übersicht!$C487=14,Datenblatt!$B$36*Datenblatt!M487^3+Datenblatt!$C$36*Datenblatt!M487^2+Datenblatt!$D$36*Datenblatt!M487+Datenblatt!$E$36,IF(Übersicht!$C487=15,Datenblatt!$B$37*Datenblatt!M487^3+Datenblatt!$C$37*Datenblatt!M487^2+Datenblatt!$D$37*Datenblatt!M487+Datenblatt!$E$37,IF(Übersicht!$C487=16,Datenblatt!$B$38*Datenblatt!M487^3+Datenblatt!$C$38*Datenblatt!M487^2+Datenblatt!$D$38*Datenblatt!M487+Datenblatt!$E$38,IF(Übersicht!$C487=12,Datenblatt!$B$39*Datenblatt!M487^3+Datenblatt!$C$39*Datenblatt!M487^2+Datenblatt!$D$39*Datenblatt!M487+Datenblatt!$E$39,IF(Übersicht!$C487=11,Datenblatt!$B$40*Datenblatt!M487^3+Datenblatt!$C$40*Datenblatt!M487^2+Datenblatt!$D$40*Datenblatt!M487+Datenblatt!$E$40,0))))))))))))))))))</f>
        <v>#DIV/0!</v>
      </c>
      <c r="L487" s="3"/>
      <c r="M487" t="e">
        <f>IF(AND(Übersicht!$C487=13,Datenblatt!O487&lt;Datenblatt!$Y$3),0,IF(AND(Übersicht!$C487=14,Datenblatt!O487&lt;Datenblatt!$Y$4),0,IF(AND(Übersicht!$C487=15,Datenblatt!O487&lt;Datenblatt!$Y$5),0,IF(AND(Übersicht!$C487=16,Datenblatt!O487&lt;Datenblatt!$Y$6),0,IF(AND(Übersicht!$C487=12,Datenblatt!O487&lt;Datenblatt!$Y$7),0,IF(AND(Übersicht!$C487=11,Datenblatt!O487&lt;Datenblatt!$Y$8),0,IF(AND($C487=13,Datenblatt!O487&gt;Datenblatt!$X$3),100,IF(AND($C487=14,Datenblatt!O487&gt;Datenblatt!$X$4),100,IF(AND($C487=15,Datenblatt!O487&gt;Datenblatt!$X$5),100,IF(AND($C487=16,Datenblatt!O487&gt;Datenblatt!$X$6),100,IF(AND($C487=12,Datenblatt!O487&gt;Datenblatt!$X$7),100,IF(AND($C487=11,Datenblatt!O487&gt;Datenblatt!$X$8),100,IF(Übersicht!$C487=13,Datenblatt!$B$11*Datenblatt!O487^3+Datenblatt!$C$11*Datenblatt!O487^2+Datenblatt!$D$11*Datenblatt!O487+Datenblatt!$E$11,IF(Übersicht!$C487=14,Datenblatt!$B$12*Datenblatt!O487^3+Datenblatt!$C$12*Datenblatt!O487^2+Datenblatt!$D$12*Datenblatt!O487+Datenblatt!$E$12,IF(Übersicht!$C487=15,Datenblatt!$B$13*Datenblatt!O487^3+Datenblatt!$C$13*Datenblatt!O487^2+Datenblatt!$D$13*Datenblatt!O487+Datenblatt!$E$13,IF(Übersicht!$C487=16,Datenblatt!$B$14*Datenblatt!O487^3+Datenblatt!$C$14*Datenblatt!O487^2+Datenblatt!$D$14*Datenblatt!O487+Datenblatt!$E$14,IF(Übersicht!$C487=12,Datenblatt!$B$15*Datenblatt!O487^3+Datenblatt!$C$15*Datenblatt!O487^2+Datenblatt!$D$15*Datenblatt!O487+Datenblatt!$E$15,IF(Übersicht!$C487=11,Datenblatt!$B$16*Datenblatt!O487^3+Datenblatt!$C$16*Datenblatt!O487^2+Datenblatt!$D$16*Datenblatt!O487+Datenblatt!$E$16,0))))))))))))))))))</f>
        <v>#DIV/0!</v>
      </c>
      <c r="N487">
        <f>IF(AND($C487=13,H487&lt;Datenblatt!$AA$3),0,IF(AND($C487=14,H487&lt;Datenblatt!$AA$4),0,IF(AND($C487=15,H487&lt;Datenblatt!$AA$5),0,IF(AND($C487=16,H487&lt;Datenblatt!$AA$6),0,IF(AND($C487=12,H487&lt;Datenblatt!$AA$7),0,IF(AND($C487=11,H487&lt;Datenblatt!$AA$8),0,IF(AND($C487=13,H487&gt;Datenblatt!$Z$3),100,IF(AND($C487=14,H487&gt;Datenblatt!$Z$4),100,IF(AND($C487=15,H487&gt;Datenblatt!$Z$5),100,IF(AND($C487=16,H487&gt;Datenblatt!$Z$6),100,IF(AND($C487=12,H487&gt;Datenblatt!$Z$7),100,IF(AND($C487=11,H487&gt;Datenblatt!$Z$8),100,IF($C487=13,(Datenblatt!$B$19*Übersicht!H487^3)+(Datenblatt!$C$19*Übersicht!H487^2)+(Datenblatt!$D$19*Übersicht!H487)+Datenblatt!$E$19,IF($C487=14,(Datenblatt!$B$20*Übersicht!H487^3)+(Datenblatt!$C$20*Übersicht!H487^2)+(Datenblatt!$D$20*Übersicht!H487)+Datenblatt!$E$20,IF($C487=15,(Datenblatt!$B$21*Übersicht!H487^3)+(Datenblatt!$C$21*Übersicht!H487^2)+(Datenblatt!$D$21*Übersicht!H487)+Datenblatt!$E$21,IF($C487=16,(Datenblatt!$B$22*Übersicht!H487^3)+(Datenblatt!$C$22*Übersicht!H487^2)+(Datenblatt!$D$22*Übersicht!H487)+Datenblatt!$E$22,IF($C487=12,(Datenblatt!$B$23*Übersicht!H487^3)+(Datenblatt!$C$23*Übersicht!H487^2)+(Datenblatt!$D$23*Übersicht!H487)+Datenblatt!$E$23,IF($C487=11,(Datenblatt!$B$24*Übersicht!H487^3)+(Datenblatt!$C$24*Übersicht!H487^2)+(Datenblatt!$D$24*Übersicht!H487)+Datenblatt!$E$24,0))))))))))))))))))</f>
        <v>0</v>
      </c>
      <c r="O487">
        <f>IF(AND(I487="",C487=11),Datenblatt!$I$26,IF(AND(I487="",C487=12),Datenblatt!$I$26,IF(AND(I487="",C487=16),Datenblatt!$I$27,IF(AND(I487="",C487=15),Datenblatt!$I$26,IF(AND(I487="",C487=14),Datenblatt!$I$26,IF(AND(I487="",C487=13),Datenblatt!$I$26,IF(AND($C487=13,I487&gt;Datenblatt!$AC$3),0,IF(AND($C487=14,I487&gt;Datenblatt!$AC$4),0,IF(AND($C487=15,I487&gt;Datenblatt!$AC$5),0,IF(AND($C487=16,I487&gt;Datenblatt!$AC$6),0,IF(AND($C487=12,I487&gt;Datenblatt!$AC$7),0,IF(AND($C487=11,I487&gt;Datenblatt!$AC$8),0,IF(AND($C487=13,I487&lt;Datenblatt!$AB$3),100,IF(AND($C487=14,I487&lt;Datenblatt!$AB$4),100,IF(AND($C487=15,I487&lt;Datenblatt!$AB$5),100,IF(AND($C487=16,I487&lt;Datenblatt!$AB$6),100,IF(AND($C487=12,I487&lt;Datenblatt!$AB$7),100,IF(AND($C487=11,I487&lt;Datenblatt!$AB$8),100,IF($C487=13,(Datenblatt!$B$27*Übersicht!I487^3)+(Datenblatt!$C$27*Übersicht!I487^2)+(Datenblatt!$D$27*Übersicht!I487)+Datenblatt!$E$27,IF($C487=14,(Datenblatt!$B$28*Übersicht!I487^3)+(Datenblatt!$C$28*Übersicht!I487^2)+(Datenblatt!$D$28*Übersicht!I487)+Datenblatt!$E$28,IF($C487=15,(Datenblatt!$B$29*Übersicht!I487^3)+(Datenblatt!$C$29*Übersicht!I487^2)+(Datenblatt!$D$29*Übersicht!I487)+Datenblatt!$E$29,IF($C487=16,(Datenblatt!$B$30*Übersicht!I487^3)+(Datenblatt!$C$30*Übersicht!I487^2)+(Datenblatt!$D$30*Übersicht!I487)+Datenblatt!$E$30,IF($C487=12,(Datenblatt!$B$31*Übersicht!I487^3)+(Datenblatt!$C$31*Übersicht!I487^2)+(Datenblatt!$D$31*Übersicht!I487)+Datenblatt!$E$31,IF($C487=11,(Datenblatt!$B$32*Übersicht!I487^3)+(Datenblatt!$C$32*Übersicht!I487^2)+(Datenblatt!$D$32*Übersicht!I487)+Datenblatt!$E$32,0))))))))))))))))))))))))</f>
        <v>0</v>
      </c>
      <c r="P487">
        <f>IF(AND(I487="",C487=11),Datenblatt!$I$29,IF(AND(I487="",C487=12),Datenblatt!$I$29,IF(AND(I487="",C487=16),Datenblatt!$I$29,IF(AND(I487="",C487=15),Datenblatt!$I$29,IF(AND(I487="",C487=14),Datenblatt!$I$29,IF(AND(I487="",C487=13),Datenblatt!$I$29,IF(AND($C487=13,I487&gt;Datenblatt!$AC$3),0,IF(AND($C487=14,I487&gt;Datenblatt!$AC$4),0,IF(AND($C487=15,I487&gt;Datenblatt!$AC$5),0,IF(AND($C487=16,I487&gt;Datenblatt!$AC$6),0,IF(AND($C487=12,I487&gt;Datenblatt!$AC$7),0,IF(AND($C487=11,I487&gt;Datenblatt!$AC$8),0,IF(AND($C487=13,I487&lt;Datenblatt!$AB$3),100,IF(AND($C487=14,I487&lt;Datenblatt!$AB$4),100,IF(AND($C487=15,I487&lt;Datenblatt!$AB$5),100,IF(AND($C487=16,I487&lt;Datenblatt!$AB$6),100,IF(AND($C487=12,I487&lt;Datenblatt!$AB$7),100,IF(AND($C487=11,I487&lt;Datenblatt!$AB$8),100,IF($C487=13,(Datenblatt!$B$27*Übersicht!I487^3)+(Datenblatt!$C$27*Übersicht!I487^2)+(Datenblatt!$D$27*Übersicht!I487)+Datenblatt!$E$27,IF($C487=14,(Datenblatt!$B$28*Übersicht!I487^3)+(Datenblatt!$C$28*Übersicht!I487^2)+(Datenblatt!$D$28*Übersicht!I487)+Datenblatt!$E$28,IF($C487=15,(Datenblatt!$B$29*Übersicht!I487^3)+(Datenblatt!$C$29*Übersicht!I487^2)+(Datenblatt!$D$29*Übersicht!I487)+Datenblatt!$E$29,IF($C487=16,(Datenblatt!$B$30*Übersicht!I487^3)+(Datenblatt!$C$30*Übersicht!I487^2)+(Datenblatt!$D$30*Übersicht!I487)+Datenblatt!$E$30,IF($C487=12,(Datenblatt!$B$31*Übersicht!I487^3)+(Datenblatt!$C$31*Übersicht!I487^2)+(Datenblatt!$D$31*Übersicht!I487)+Datenblatt!$E$31,IF($C487=11,(Datenblatt!$B$32*Übersicht!I487^3)+(Datenblatt!$C$32*Übersicht!I487^2)+(Datenblatt!$D$32*Übersicht!I487)+Datenblatt!$E$32,0))))))))))))))))))))))))</f>
        <v>0</v>
      </c>
      <c r="Q487" s="2" t="e">
        <f t="shared" si="28"/>
        <v>#DIV/0!</v>
      </c>
      <c r="R487" s="2" t="e">
        <f t="shared" si="29"/>
        <v>#DIV/0!</v>
      </c>
      <c r="T487" s="2"/>
      <c r="U487" s="2">
        <f>Datenblatt!$I$10</f>
        <v>63</v>
      </c>
      <c r="V487" s="2">
        <f>Datenblatt!$I$18</f>
        <v>62</v>
      </c>
      <c r="W487" s="2">
        <f>Datenblatt!$I$26</f>
        <v>56</v>
      </c>
      <c r="X487" s="2">
        <f>Datenblatt!$I$34</f>
        <v>58</v>
      </c>
      <c r="Y487" s="7" t="e">
        <f t="shared" si="30"/>
        <v>#DIV/0!</v>
      </c>
      <c r="AA487" s="2">
        <f>Datenblatt!$I$5</f>
        <v>73</v>
      </c>
      <c r="AB487">
        <f>Datenblatt!$I$13</f>
        <v>80</v>
      </c>
      <c r="AC487">
        <f>Datenblatt!$I$21</f>
        <v>80</v>
      </c>
      <c r="AD487">
        <f>Datenblatt!$I$29</f>
        <v>71</v>
      </c>
      <c r="AE487">
        <f>Datenblatt!$I$37</f>
        <v>75</v>
      </c>
      <c r="AF487" s="7" t="e">
        <f t="shared" si="31"/>
        <v>#DIV/0!</v>
      </c>
    </row>
    <row r="488" spans="11:32" ht="18.75" x14ac:dyDescent="0.3">
      <c r="K488" s="3" t="e">
        <f>IF(AND($C488=13,Datenblatt!M488&lt;Datenblatt!$S$3),0,IF(AND($C488=14,Datenblatt!M488&lt;Datenblatt!$S$4),0,IF(AND($C488=15,Datenblatt!M488&lt;Datenblatt!$S$5),0,IF(AND($C488=16,Datenblatt!M488&lt;Datenblatt!$S$6),0,IF(AND($C488=12,Datenblatt!M488&lt;Datenblatt!$S$7),0,IF(AND($C488=11,Datenblatt!M488&lt;Datenblatt!$S$8),0,IF(AND($C488=13,Datenblatt!M488&gt;Datenblatt!$R$3),100,IF(AND($C488=14,Datenblatt!M488&gt;Datenblatt!$R$4),100,IF(AND($C488=15,Datenblatt!M488&gt;Datenblatt!$R$5),100,IF(AND($C488=16,Datenblatt!M488&gt;Datenblatt!$R$6),100,IF(AND($C488=12,Datenblatt!M488&gt;Datenblatt!$R$7),100,IF(AND($C488=11,Datenblatt!M488&gt;Datenblatt!$R$8),100,IF(Übersicht!$C488=13,Datenblatt!$B$35*Datenblatt!M488^3+Datenblatt!$C$35*Datenblatt!M488^2+Datenblatt!$D$35*Datenblatt!M488+Datenblatt!$E$35,IF(Übersicht!$C488=14,Datenblatt!$B$36*Datenblatt!M488^3+Datenblatt!$C$36*Datenblatt!M488^2+Datenblatt!$D$36*Datenblatt!M488+Datenblatt!$E$36,IF(Übersicht!$C488=15,Datenblatt!$B$37*Datenblatt!M488^3+Datenblatt!$C$37*Datenblatt!M488^2+Datenblatt!$D$37*Datenblatt!M488+Datenblatt!$E$37,IF(Übersicht!$C488=16,Datenblatt!$B$38*Datenblatt!M488^3+Datenblatt!$C$38*Datenblatt!M488^2+Datenblatt!$D$38*Datenblatt!M488+Datenblatt!$E$38,IF(Übersicht!$C488=12,Datenblatt!$B$39*Datenblatt!M488^3+Datenblatt!$C$39*Datenblatt!M488^2+Datenblatt!$D$39*Datenblatt!M488+Datenblatt!$E$39,IF(Übersicht!$C488=11,Datenblatt!$B$40*Datenblatt!M488^3+Datenblatt!$C$40*Datenblatt!M488^2+Datenblatt!$D$40*Datenblatt!M488+Datenblatt!$E$40,0))))))))))))))))))</f>
        <v>#DIV/0!</v>
      </c>
      <c r="L488" s="3"/>
      <c r="M488" t="e">
        <f>IF(AND(Übersicht!$C488=13,Datenblatt!O488&lt;Datenblatt!$Y$3),0,IF(AND(Übersicht!$C488=14,Datenblatt!O488&lt;Datenblatt!$Y$4),0,IF(AND(Übersicht!$C488=15,Datenblatt!O488&lt;Datenblatt!$Y$5),0,IF(AND(Übersicht!$C488=16,Datenblatt!O488&lt;Datenblatt!$Y$6),0,IF(AND(Übersicht!$C488=12,Datenblatt!O488&lt;Datenblatt!$Y$7),0,IF(AND(Übersicht!$C488=11,Datenblatt!O488&lt;Datenblatt!$Y$8),0,IF(AND($C488=13,Datenblatt!O488&gt;Datenblatt!$X$3),100,IF(AND($C488=14,Datenblatt!O488&gt;Datenblatt!$X$4),100,IF(AND($C488=15,Datenblatt!O488&gt;Datenblatt!$X$5),100,IF(AND($C488=16,Datenblatt!O488&gt;Datenblatt!$X$6),100,IF(AND($C488=12,Datenblatt!O488&gt;Datenblatt!$X$7),100,IF(AND($C488=11,Datenblatt!O488&gt;Datenblatt!$X$8),100,IF(Übersicht!$C488=13,Datenblatt!$B$11*Datenblatt!O488^3+Datenblatt!$C$11*Datenblatt!O488^2+Datenblatt!$D$11*Datenblatt!O488+Datenblatt!$E$11,IF(Übersicht!$C488=14,Datenblatt!$B$12*Datenblatt!O488^3+Datenblatt!$C$12*Datenblatt!O488^2+Datenblatt!$D$12*Datenblatt!O488+Datenblatt!$E$12,IF(Übersicht!$C488=15,Datenblatt!$B$13*Datenblatt!O488^3+Datenblatt!$C$13*Datenblatt!O488^2+Datenblatt!$D$13*Datenblatt!O488+Datenblatt!$E$13,IF(Übersicht!$C488=16,Datenblatt!$B$14*Datenblatt!O488^3+Datenblatt!$C$14*Datenblatt!O488^2+Datenblatt!$D$14*Datenblatt!O488+Datenblatt!$E$14,IF(Übersicht!$C488=12,Datenblatt!$B$15*Datenblatt!O488^3+Datenblatt!$C$15*Datenblatt!O488^2+Datenblatt!$D$15*Datenblatt!O488+Datenblatt!$E$15,IF(Übersicht!$C488=11,Datenblatt!$B$16*Datenblatt!O488^3+Datenblatt!$C$16*Datenblatt!O488^2+Datenblatt!$D$16*Datenblatt!O488+Datenblatt!$E$16,0))))))))))))))))))</f>
        <v>#DIV/0!</v>
      </c>
      <c r="N488">
        <f>IF(AND($C488=13,H488&lt;Datenblatt!$AA$3),0,IF(AND($C488=14,H488&lt;Datenblatt!$AA$4),0,IF(AND($C488=15,H488&lt;Datenblatt!$AA$5),0,IF(AND($C488=16,H488&lt;Datenblatt!$AA$6),0,IF(AND($C488=12,H488&lt;Datenblatt!$AA$7),0,IF(AND($C488=11,H488&lt;Datenblatt!$AA$8),0,IF(AND($C488=13,H488&gt;Datenblatt!$Z$3),100,IF(AND($C488=14,H488&gt;Datenblatt!$Z$4),100,IF(AND($C488=15,H488&gt;Datenblatt!$Z$5),100,IF(AND($C488=16,H488&gt;Datenblatt!$Z$6),100,IF(AND($C488=12,H488&gt;Datenblatt!$Z$7),100,IF(AND($C488=11,H488&gt;Datenblatt!$Z$8),100,IF($C488=13,(Datenblatt!$B$19*Übersicht!H488^3)+(Datenblatt!$C$19*Übersicht!H488^2)+(Datenblatt!$D$19*Übersicht!H488)+Datenblatt!$E$19,IF($C488=14,(Datenblatt!$B$20*Übersicht!H488^3)+(Datenblatt!$C$20*Übersicht!H488^2)+(Datenblatt!$D$20*Übersicht!H488)+Datenblatt!$E$20,IF($C488=15,(Datenblatt!$B$21*Übersicht!H488^3)+(Datenblatt!$C$21*Übersicht!H488^2)+(Datenblatt!$D$21*Übersicht!H488)+Datenblatt!$E$21,IF($C488=16,(Datenblatt!$B$22*Übersicht!H488^3)+(Datenblatt!$C$22*Übersicht!H488^2)+(Datenblatt!$D$22*Übersicht!H488)+Datenblatt!$E$22,IF($C488=12,(Datenblatt!$B$23*Übersicht!H488^3)+(Datenblatt!$C$23*Übersicht!H488^2)+(Datenblatt!$D$23*Übersicht!H488)+Datenblatt!$E$23,IF($C488=11,(Datenblatt!$B$24*Übersicht!H488^3)+(Datenblatt!$C$24*Übersicht!H488^2)+(Datenblatt!$D$24*Übersicht!H488)+Datenblatt!$E$24,0))))))))))))))))))</f>
        <v>0</v>
      </c>
      <c r="O488">
        <f>IF(AND(I488="",C488=11),Datenblatt!$I$26,IF(AND(I488="",C488=12),Datenblatt!$I$26,IF(AND(I488="",C488=16),Datenblatt!$I$27,IF(AND(I488="",C488=15),Datenblatt!$I$26,IF(AND(I488="",C488=14),Datenblatt!$I$26,IF(AND(I488="",C488=13),Datenblatt!$I$26,IF(AND($C488=13,I488&gt;Datenblatt!$AC$3),0,IF(AND($C488=14,I488&gt;Datenblatt!$AC$4),0,IF(AND($C488=15,I488&gt;Datenblatt!$AC$5),0,IF(AND($C488=16,I488&gt;Datenblatt!$AC$6),0,IF(AND($C488=12,I488&gt;Datenblatt!$AC$7),0,IF(AND($C488=11,I488&gt;Datenblatt!$AC$8),0,IF(AND($C488=13,I488&lt;Datenblatt!$AB$3),100,IF(AND($C488=14,I488&lt;Datenblatt!$AB$4),100,IF(AND($C488=15,I488&lt;Datenblatt!$AB$5),100,IF(AND($C488=16,I488&lt;Datenblatt!$AB$6),100,IF(AND($C488=12,I488&lt;Datenblatt!$AB$7),100,IF(AND($C488=11,I488&lt;Datenblatt!$AB$8),100,IF($C488=13,(Datenblatt!$B$27*Übersicht!I488^3)+(Datenblatt!$C$27*Übersicht!I488^2)+(Datenblatt!$D$27*Übersicht!I488)+Datenblatt!$E$27,IF($C488=14,(Datenblatt!$B$28*Übersicht!I488^3)+(Datenblatt!$C$28*Übersicht!I488^2)+(Datenblatt!$D$28*Übersicht!I488)+Datenblatt!$E$28,IF($C488=15,(Datenblatt!$B$29*Übersicht!I488^3)+(Datenblatt!$C$29*Übersicht!I488^2)+(Datenblatt!$D$29*Übersicht!I488)+Datenblatt!$E$29,IF($C488=16,(Datenblatt!$B$30*Übersicht!I488^3)+(Datenblatt!$C$30*Übersicht!I488^2)+(Datenblatt!$D$30*Übersicht!I488)+Datenblatt!$E$30,IF($C488=12,(Datenblatt!$B$31*Übersicht!I488^3)+(Datenblatt!$C$31*Übersicht!I488^2)+(Datenblatt!$D$31*Übersicht!I488)+Datenblatt!$E$31,IF($C488=11,(Datenblatt!$B$32*Übersicht!I488^3)+(Datenblatt!$C$32*Übersicht!I488^2)+(Datenblatt!$D$32*Übersicht!I488)+Datenblatt!$E$32,0))))))))))))))))))))))))</f>
        <v>0</v>
      </c>
      <c r="P488">
        <f>IF(AND(I488="",C488=11),Datenblatt!$I$29,IF(AND(I488="",C488=12),Datenblatt!$I$29,IF(AND(I488="",C488=16),Datenblatt!$I$29,IF(AND(I488="",C488=15),Datenblatt!$I$29,IF(AND(I488="",C488=14),Datenblatt!$I$29,IF(AND(I488="",C488=13),Datenblatt!$I$29,IF(AND($C488=13,I488&gt;Datenblatt!$AC$3),0,IF(AND($C488=14,I488&gt;Datenblatt!$AC$4),0,IF(AND($C488=15,I488&gt;Datenblatt!$AC$5),0,IF(AND($C488=16,I488&gt;Datenblatt!$AC$6),0,IF(AND($C488=12,I488&gt;Datenblatt!$AC$7),0,IF(AND($C488=11,I488&gt;Datenblatt!$AC$8),0,IF(AND($C488=13,I488&lt;Datenblatt!$AB$3),100,IF(AND($C488=14,I488&lt;Datenblatt!$AB$4),100,IF(AND($C488=15,I488&lt;Datenblatt!$AB$5),100,IF(AND($C488=16,I488&lt;Datenblatt!$AB$6),100,IF(AND($C488=12,I488&lt;Datenblatt!$AB$7),100,IF(AND($C488=11,I488&lt;Datenblatt!$AB$8),100,IF($C488=13,(Datenblatt!$B$27*Übersicht!I488^3)+(Datenblatt!$C$27*Übersicht!I488^2)+(Datenblatt!$D$27*Übersicht!I488)+Datenblatt!$E$27,IF($C488=14,(Datenblatt!$B$28*Übersicht!I488^3)+(Datenblatt!$C$28*Übersicht!I488^2)+(Datenblatt!$D$28*Übersicht!I488)+Datenblatt!$E$28,IF($C488=15,(Datenblatt!$B$29*Übersicht!I488^3)+(Datenblatt!$C$29*Übersicht!I488^2)+(Datenblatt!$D$29*Übersicht!I488)+Datenblatt!$E$29,IF($C488=16,(Datenblatt!$B$30*Übersicht!I488^3)+(Datenblatt!$C$30*Übersicht!I488^2)+(Datenblatt!$D$30*Übersicht!I488)+Datenblatt!$E$30,IF($C488=12,(Datenblatt!$B$31*Übersicht!I488^3)+(Datenblatt!$C$31*Übersicht!I488^2)+(Datenblatt!$D$31*Übersicht!I488)+Datenblatt!$E$31,IF($C488=11,(Datenblatt!$B$32*Übersicht!I488^3)+(Datenblatt!$C$32*Übersicht!I488^2)+(Datenblatt!$D$32*Übersicht!I488)+Datenblatt!$E$32,0))))))))))))))))))))))))</f>
        <v>0</v>
      </c>
      <c r="Q488" s="2" t="e">
        <f t="shared" si="28"/>
        <v>#DIV/0!</v>
      </c>
      <c r="R488" s="2" t="e">
        <f t="shared" si="29"/>
        <v>#DIV/0!</v>
      </c>
      <c r="T488" s="2"/>
      <c r="U488" s="2">
        <f>Datenblatt!$I$10</f>
        <v>63</v>
      </c>
      <c r="V488" s="2">
        <f>Datenblatt!$I$18</f>
        <v>62</v>
      </c>
      <c r="W488" s="2">
        <f>Datenblatt!$I$26</f>
        <v>56</v>
      </c>
      <c r="X488" s="2">
        <f>Datenblatt!$I$34</f>
        <v>58</v>
      </c>
      <c r="Y488" s="7" t="e">
        <f t="shared" si="30"/>
        <v>#DIV/0!</v>
      </c>
      <c r="AA488" s="2">
        <f>Datenblatt!$I$5</f>
        <v>73</v>
      </c>
      <c r="AB488">
        <f>Datenblatt!$I$13</f>
        <v>80</v>
      </c>
      <c r="AC488">
        <f>Datenblatt!$I$21</f>
        <v>80</v>
      </c>
      <c r="AD488">
        <f>Datenblatt!$I$29</f>
        <v>71</v>
      </c>
      <c r="AE488">
        <f>Datenblatt!$I$37</f>
        <v>75</v>
      </c>
      <c r="AF488" s="7" t="e">
        <f t="shared" si="31"/>
        <v>#DIV/0!</v>
      </c>
    </row>
    <row r="489" spans="11:32" ht="18.75" x14ac:dyDescent="0.3">
      <c r="K489" s="3" t="e">
        <f>IF(AND($C489=13,Datenblatt!M489&lt;Datenblatt!$S$3),0,IF(AND($C489=14,Datenblatt!M489&lt;Datenblatt!$S$4),0,IF(AND($C489=15,Datenblatt!M489&lt;Datenblatt!$S$5),0,IF(AND($C489=16,Datenblatt!M489&lt;Datenblatt!$S$6),0,IF(AND($C489=12,Datenblatt!M489&lt;Datenblatt!$S$7),0,IF(AND($C489=11,Datenblatt!M489&lt;Datenblatt!$S$8),0,IF(AND($C489=13,Datenblatt!M489&gt;Datenblatt!$R$3),100,IF(AND($C489=14,Datenblatt!M489&gt;Datenblatt!$R$4),100,IF(AND($C489=15,Datenblatt!M489&gt;Datenblatt!$R$5),100,IF(AND($C489=16,Datenblatt!M489&gt;Datenblatt!$R$6),100,IF(AND($C489=12,Datenblatt!M489&gt;Datenblatt!$R$7),100,IF(AND($C489=11,Datenblatt!M489&gt;Datenblatt!$R$8),100,IF(Übersicht!$C489=13,Datenblatt!$B$35*Datenblatt!M489^3+Datenblatt!$C$35*Datenblatt!M489^2+Datenblatt!$D$35*Datenblatt!M489+Datenblatt!$E$35,IF(Übersicht!$C489=14,Datenblatt!$B$36*Datenblatt!M489^3+Datenblatt!$C$36*Datenblatt!M489^2+Datenblatt!$D$36*Datenblatt!M489+Datenblatt!$E$36,IF(Übersicht!$C489=15,Datenblatt!$B$37*Datenblatt!M489^3+Datenblatt!$C$37*Datenblatt!M489^2+Datenblatt!$D$37*Datenblatt!M489+Datenblatt!$E$37,IF(Übersicht!$C489=16,Datenblatt!$B$38*Datenblatt!M489^3+Datenblatt!$C$38*Datenblatt!M489^2+Datenblatt!$D$38*Datenblatt!M489+Datenblatt!$E$38,IF(Übersicht!$C489=12,Datenblatt!$B$39*Datenblatt!M489^3+Datenblatt!$C$39*Datenblatt!M489^2+Datenblatt!$D$39*Datenblatt!M489+Datenblatt!$E$39,IF(Übersicht!$C489=11,Datenblatt!$B$40*Datenblatt!M489^3+Datenblatt!$C$40*Datenblatt!M489^2+Datenblatt!$D$40*Datenblatt!M489+Datenblatt!$E$40,0))))))))))))))))))</f>
        <v>#DIV/0!</v>
      </c>
      <c r="L489" s="3"/>
      <c r="M489" t="e">
        <f>IF(AND(Übersicht!$C489=13,Datenblatt!O489&lt;Datenblatt!$Y$3),0,IF(AND(Übersicht!$C489=14,Datenblatt!O489&lt;Datenblatt!$Y$4),0,IF(AND(Übersicht!$C489=15,Datenblatt!O489&lt;Datenblatt!$Y$5),0,IF(AND(Übersicht!$C489=16,Datenblatt!O489&lt;Datenblatt!$Y$6),0,IF(AND(Übersicht!$C489=12,Datenblatt!O489&lt;Datenblatt!$Y$7),0,IF(AND(Übersicht!$C489=11,Datenblatt!O489&lt;Datenblatt!$Y$8),0,IF(AND($C489=13,Datenblatt!O489&gt;Datenblatt!$X$3),100,IF(AND($C489=14,Datenblatt!O489&gt;Datenblatt!$X$4),100,IF(AND($C489=15,Datenblatt!O489&gt;Datenblatt!$X$5),100,IF(AND($C489=16,Datenblatt!O489&gt;Datenblatt!$X$6),100,IF(AND($C489=12,Datenblatt!O489&gt;Datenblatt!$X$7),100,IF(AND($C489=11,Datenblatt!O489&gt;Datenblatt!$X$8),100,IF(Übersicht!$C489=13,Datenblatt!$B$11*Datenblatt!O489^3+Datenblatt!$C$11*Datenblatt!O489^2+Datenblatt!$D$11*Datenblatt!O489+Datenblatt!$E$11,IF(Übersicht!$C489=14,Datenblatt!$B$12*Datenblatt!O489^3+Datenblatt!$C$12*Datenblatt!O489^2+Datenblatt!$D$12*Datenblatt!O489+Datenblatt!$E$12,IF(Übersicht!$C489=15,Datenblatt!$B$13*Datenblatt!O489^3+Datenblatt!$C$13*Datenblatt!O489^2+Datenblatt!$D$13*Datenblatt!O489+Datenblatt!$E$13,IF(Übersicht!$C489=16,Datenblatt!$B$14*Datenblatt!O489^3+Datenblatt!$C$14*Datenblatt!O489^2+Datenblatt!$D$14*Datenblatt!O489+Datenblatt!$E$14,IF(Übersicht!$C489=12,Datenblatt!$B$15*Datenblatt!O489^3+Datenblatt!$C$15*Datenblatt!O489^2+Datenblatt!$D$15*Datenblatt!O489+Datenblatt!$E$15,IF(Übersicht!$C489=11,Datenblatt!$B$16*Datenblatt!O489^3+Datenblatt!$C$16*Datenblatt!O489^2+Datenblatt!$D$16*Datenblatt!O489+Datenblatt!$E$16,0))))))))))))))))))</f>
        <v>#DIV/0!</v>
      </c>
      <c r="N489">
        <f>IF(AND($C489=13,H489&lt;Datenblatt!$AA$3),0,IF(AND($C489=14,H489&lt;Datenblatt!$AA$4),0,IF(AND($C489=15,H489&lt;Datenblatt!$AA$5),0,IF(AND($C489=16,H489&lt;Datenblatt!$AA$6),0,IF(AND($C489=12,H489&lt;Datenblatt!$AA$7),0,IF(AND($C489=11,H489&lt;Datenblatt!$AA$8),0,IF(AND($C489=13,H489&gt;Datenblatt!$Z$3),100,IF(AND($C489=14,H489&gt;Datenblatt!$Z$4),100,IF(AND($C489=15,H489&gt;Datenblatt!$Z$5),100,IF(AND($C489=16,H489&gt;Datenblatt!$Z$6),100,IF(AND($C489=12,H489&gt;Datenblatt!$Z$7),100,IF(AND($C489=11,H489&gt;Datenblatt!$Z$8),100,IF($C489=13,(Datenblatt!$B$19*Übersicht!H489^3)+(Datenblatt!$C$19*Übersicht!H489^2)+(Datenblatt!$D$19*Übersicht!H489)+Datenblatt!$E$19,IF($C489=14,(Datenblatt!$B$20*Übersicht!H489^3)+(Datenblatt!$C$20*Übersicht!H489^2)+(Datenblatt!$D$20*Übersicht!H489)+Datenblatt!$E$20,IF($C489=15,(Datenblatt!$B$21*Übersicht!H489^3)+(Datenblatt!$C$21*Übersicht!H489^2)+(Datenblatt!$D$21*Übersicht!H489)+Datenblatt!$E$21,IF($C489=16,(Datenblatt!$B$22*Übersicht!H489^3)+(Datenblatt!$C$22*Übersicht!H489^2)+(Datenblatt!$D$22*Übersicht!H489)+Datenblatt!$E$22,IF($C489=12,(Datenblatt!$B$23*Übersicht!H489^3)+(Datenblatt!$C$23*Übersicht!H489^2)+(Datenblatt!$D$23*Übersicht!H489)+Datenblatt!$E$23,IF($C489=11,(Datenblatt!$B$24*Übersicht!H489^3)+(Datenblatt!$C$24*Übersicht!H489^2)+(Datenblatt!$D$24*Übersicht!H489)+Datenblatt!$E$24,0))))))))))))))))))</f>
        <v>0</v>
      </c>
      <c r="O489">
        <f>IF(AND(I489="",C489=11),Datenblatt!$I$26,IF(AND(I489="",C489=12),Datenblatt!$I$26,IF(AND(I489="",C489=16),Datenblatt!$I$27,IF(AND(I489="",C489=15),Datenblatt!$I$26,IF(AND(I489="",C489=14),Datenblatt!$I$26,IF(AND(I489="",C489=13),Datenblatt!$I$26,IF(AND($C489=13,I489&gt;Datenblatt!$AC$3),0,IF(AND($C489=14,I489&gt;Datenblatt!$AC$4),0,IF(AND($C489=15,I489&gt;Datenblatt!$AC$5),0,IF(AND($C489=16,I489&gt;Datenblatt!$AC$6),0,IF(AND($C489=12,I489&gt;Datenblatt!$AC$7),0,IF(AND($C489=11,I489&gt;Datenblatt!$AC$8),0,IF(AND($C489=13,I489&lt;Datenblatt!$AB$3),100,IF(AND($C489=14,I489&lt;Datenblatt!$AB$4),100,IF(AND($C489=15,I489&lt;Datenblatt!$AB$5),100,IF(AND($C489=16,I489&lt;Datenblatt!$AB$6),100,IF(AND($C489=12,I489&lt;Datenblatt!$AB$7),100,IF(AND($C489=11,I489&lt;Datenblatt!$AB$8),100,IF($C489=13,(Datenblatt!$B$27*Übersicht!I489^3)+(Datenblatt!$C$27*Übersicht!I489^2)+(Datenblatt!$D$27*Übersicht!I489)+Datenblatt!$E$27,IF($C489=14,(Datenblatt!$B$28*Übersicht!I489^3)+(Datenblatt!$C$28*Übersicht!I489^2)+(Datenblatt!$D$28*Übersicht!I489)+Datenblatt!$E$28,IF($C489=15,(Datenblatt!$B$29*Übersicht!I489^3)+(Datenblatt!$C$29*Übersicht!I489^2)+(Datenblatt!$D$29*Übersicht!I489)+Datenblatt!$E$29,IF($C489=16,(Datenblatt!$B$30*Übersicht!I489^3)+(Datenblatt!$C$30*Übersicht!I489^2)+(Datenblatt!$D$30*Übersicht!I489)+Datenblatt!$E$30,IF($C489=12,(Datenblatt!$B$31*Übersicht!I489^3)+(Datenblatt!$C$31*Übersicht!I489^2)+(Datenblatt!$D$31*Übersicht!I489)+Datenblatt!$E$31,IF($C489=11,(Datenblatt!$B$32*Übersicht!I489^3)+(Datenblatt!$C$32*Übersicht!I489^2)+(Datenblatt!$D$32*Übersicht!I489)+Datenblatt!$E$32,0))))))))))))))))))))))))</f>
        <v>0</v>
      </c>
      <c r="P489">
        <f>IF(AND(I489="",C489=11),Datenblatt!$I$29,IF(AND(I489="",C489=12),Datenblatt!$I$29,IF(AND(I489="",C489=16),Datenblatt!$I$29,IF(AND(I489="",C489=15),Datenblatt!$I$29,IF(AND(I489="",C489=14),Datenblatt!$I$29,IF(AND(I489="",C489=13),Datenblatt!$I$29,IF(AND($C489=13,I489&gt;Datenblatt!$AC$3),0,IF(AND($C489=14,I489&gt;Datenblatt!$AC$4),0,IF(AND($C489=15,I489&gt;Datenblatt!$AC$5),0,IF(AND($C489=16,I489&gt;Datenblatt!$AC$6),0,IF(AND($C489=12,I489&gt;Datenblatt!$AC$7),0,IF(AND($C489=11,I489&gt;Datenblatt!$AC$8),0,IF(AND($C489=13,I489&lt;Datenblatt!$AB$3),100,IF(AND($C489=14,I489&lt;Datenblatt!$AB$4),100,IF(AND($C489=15,I489&lt;Datenblatt!$AB$5),100,IF(AND($C489=16,I489&lt;Datenblatt!$AB$6),100,IF(AND($C489=12,I489&lt;Datenblatt!$AB$7),100,IF(AND($C489=11,I489&lt;Datenblatt!$AB$8),100,IF($C489=13,(Datenblatt!$B$27*Übersicht!I489^3)+(Datenblatt!$C$27*Übersicht!I489^2)+(Datenblatt!$D$27*Übersicht!I489)+Datenblatt!$E$27,IF($C489=14,(Datenblatt!$B$28*Übersicht!I489^3)+(Datenblatt!$C$28*Übersicht!I489^2)+(Datenblatt!$D$28*Übersicht!I489)+Datenblatt!$E$28,IF($C489=15,(Datenblatt!$B$29*Übersicht!I489^3)+(Datenblatt!$C$29*Übersicht!I489^2)+(Datenblatt!$D$29*Übersicht!I489)+Datenblatt!$E$29,IF($C489=16,(Datenblatt!$B$30*Übersicht!I489^3)+(Datenblatt!$C$30*Übersicht!I489^2)+(Datenblatt!$D$30*Übersicht!I489)+Datenblatt!$E$30,IF($C489=12,(Datenblatt!$B$31*Übersicht!I489^3)+(Datenblatt!$C$31*Übersicht!I489^2)+(Datenblatt!$D$31*Übersicht!I489)+Datenblatt!$E$31,IF($C489=11,(Datenblatt!$B$32*Übersicht!I489^3)+(Datenblatt!$C$32*Übersicht!I489^2)+(Datenblatt!$D$32*Übersicht!I489)+Datenblatt!$E$32,0))))))))))))))))))))))))</f>
        <v>0</v>
      </c>
      <c r="Q489" s="2" t="e">
        <f t="shared" si="28"/>
        <v>#DIV/0!</v>
      </c>
      <c r="R489" s="2" t="e">
        <f t="shared" si="29"/>
        <v>#DIV/0!</v>
      </c>
      <c r="T489" s="2"/>
      <c r="U489" s="2">
        <f>Datenblatt!$I$10</f>
        <v>63</v>
      </c>
      <c r="V489" s="2">
        <f>Datenblatt!$I$18</f>
        <v>62</v>
      </c>
      <c r="W489" s="2">
        <f>Datenblatt!$I$26</f>
        <v>56</v>
      </c>
      <c r="X489" s="2">
        <f>Datenblatt!$I$34</f>
        <v>58</v>
      </c>
      <c r="Y489" s="7" t="e">
        <f t="shared" si="30"/>
        <v>#DIV/0!</v>
      </c>
      <c r="AA489" s="2">
        <f>Datenblatt!$I$5</f>
        <v>73</v>
      </c>
      <c r="AB489">
        <f>Datenblatt!$I$13</f>
        <v>80</v>
      </c>
      <c r="AC489">
        <f>Datenblatt!$I$21</f>
        <v>80</v>
      </c>
      <c r="AD489">
        <f>Datenblatt!$I$29</f>
        <v>71</v>
      </c>
      <c r="AE489">
        <f>Datenblatt!$I$37</f>
        <v>75</v>
      </c>
      <c r="AF489" s="7" t="e">
        <f t="shared" si="31"/>
        <v>#DIV/0!</v>
      </c>
    </row>
    <row r="490" spans="11:32" ht="18.75" x14ac:dyDescent="0.3">
      <c r="K490" s="3" t="e">
        <f>IF(AND($C490=13,Datenblatt!M490&lt;Datenblatt!$S$3),0,IF(AND($C490=14,Datenblatt!M490&lt;Datenblatt!$S$4),0,IF(AND($C490=15,Datenblatt!M490&lt;Datenblatt!$S$5),0,IF(AND($C490=16,Datenblatt!M490&lt;Datenblatt!$S$6),0,IF(AND($C490=12,Datenblatt!M490&lt;Datenblatt!$S$7),0,IF(AND($C490=11,Datenblatt!M490&lt;Datenblatt!$S$8),0,IF(AND($C490=13,Datenblatt!M490&gt;Datenblatt!$R$3),100,IF(AND($C490=14,Datenblatt!M490&gt;Datenblatt!$R$4),100,IF(AND($C490=15,Datenblatt!M490&gt;Datenblatt!$R$5),100,IF(AND($C490=16,Datenblatt!M490&gt;Datenblatt!$R$6),100,IF(AND($C490=12,Datenblatt!M490&gt;Datenblatt!$R$7),100,IF(AND($C490=11,Datenblatt!M490&gt;Datenblatt!$R$8),100,IF(Übersicht!$C490=13,Datenblatt!$B$35*Datenblatt!M490^3+Datenblatt!$C$35*Datenblatt!M490^2+Datenblatt!$D$35*Datenblatt!M490+Datenblatt!$E$35,IF(Übersicht!$C490=14,Datenblatt!$B$36*Datenblatt!M490^3+Datenblatt!$C$36*Datenblatt!M490^2+Datenblatt!$D$36*Datenblatt!M490+Datenblatt!$E$36,IF(Übersicht!$C490=15,Datenblatt!$B$37*Datenblatt!M490^3+Datenblatt!$C$37*Datenblatt!M490^2+Datenblatt!$D$37*Datenblatt!M490+Datenblatt!$E$37,IF(Übersicht!$C490=16,Datenblatt!$B$38*Datenblatt!M490^3+Datenblatt!$C$38*Datenblatt!M490^2+Datenblatt!$D$38*Datenblatt!M490+Datenblatt!$E$38,IF(Übersicht!$C490=12,Datenblatt!$B$39*Datenblatt!M490^3+Datenblatt!$C$39*Datenblatt!M490^2+Datenblatt!$D$39*Datenblatt!M490+Datenblatt!$E$39,IF(Übersicht!$C490=11,Datenblatt!$B$40*Datenblatt!M490^3+Datenblatt!$C$40*Datenblatt!M490^2+Datenblatt!$D$40*Datenblatt!M490+Datenblatt!$E$40,0))))))))))))))))))</f>
        <v>#DIV/0!</v>
      </c>
      <c r="L490" s="3"/>
      <c r="M490" t="e">
        <f>IF(AND(Übersicht!$C490=13,Datenblatt!O490&lt;Datenblatt!$Y$3),0,IF(AND(Übersicht!$C490=14,Datenblatt!O490&lt;Datenblatt!$Y$4),0,IF(AND(Übersicht!$C490=15,Datenblatt!O490&lt;Datenblatt!$Y$5),0,IF(AND(Übersicht!$C490=16,Datenblatt!O490&lt;Datenblatt!$Y$6),0,IF(AND(Übersicht!$C490=12,Datenblatt!O490&lt;Datenblatt!$Y$7),0,IF(AND(Übersicht!$C490=11,Datenblatt!O490&lt;Datenblatt!$Y$8),0,IF(AND($C490=13,Datenblatt!O490&gt;Datenblatt!$X$3),100,IF(AND($C490=14,Datenblatt!O490&gt;Datenblatt!$X$4),100,IF(AND($C490=15,Datenblatt!O490&gt;Datenblatt!$X$5),100,IF(AND($C490=16,Datenblatt!O490&gt;Datenblatt!$X$6),100,IF(AND($C490=12,Datenblatt!O490&gt;Datenblatt!$X$7),100,IF(AND($C490=11,Datenblatt!O490&gt;Datenblatt!$X$8),100,IF(Übersicht!$C490=13,Datenblatt!$B$11*Datenblatt!O490^3+Datenblatt!$C$11*Datenblatt!O490^2+Datenblatt!$D$11*Datenblatt!O490+Datenblatt!$E$11,IF(Übersicht!$C490=14,Datenblatt!$B$12*Datenblatt!O490^3+Datenblatt!$C$12*Datenblatt!O490^2+Datenblatt!$D$12*Datenblatt!O490+Datenblatt!$E$12,IF(Übersicht!$C490=15,Datenblatt!$B$13*Datenblatt!O490^3+Datenblatt!$C$13*Datenblatt!O490^2+Datenblatt!$D$13*Datenblatt!O490+Datenblatt!$E$13,IF(Übersicht!$C490=16,Datenblatt!$B$14*Datenblatt!O490^3+Datenblatt!$C$14*Datenblatt!O490^2+Datenblatt!$D$14*Datenblatt!O490+Datenblatt!$E$14,IF(Übersicht!$C490=12,Datenblatt!$B$15*Datenblatt!O490^3+Datenblatt!$C$15*Datenblatt!O490^2+Datenblatt!$D$15*Datenblatt!O490+Datenblatt!$E$15,IF(Übersicht!$C490=11,Datenblatt!$B$16*Datenblatt!O490^3+Datenblatt!$C$16*Datenblatt!O490^2+Datenblatt!$D$16*Datenblatt!O490+Datenblatt!$E$16,0))))))))))))))))))</f>
        <v>#DIV/0!</v>
      </c>
      <c r="N490">
        <f>IF(AND($C490=13,H490&lt;Datenblatt!$AA$3),0,IF(AND($C490=14,H490&lt;Datenblatt!$AA$4),0,IF(AND($C490=15,H490&lt;Datenblatt!$AA$5),0,IF(AND($C490=16,H490&lt;Datenblatt!$AA$6),0,IF(AND($C490=12,H490&lt;Datenblatt!$AA$7),0,IF(AND($C490=11,H490&lt;Datenblatt!$AA$8),0,IF(AND($C490=13,H490&gt;Datenblatt!$Z$3),100,IF(AND($C490=14,H490&gt;Datenblatt!$Z$4),100,IF(AND($C490=15,H490&gt;Datenblatt!$Z$5),100,IF(AND($C490=16,H490&gt;Datenblatt!$Z$6),100,IF(AND($C490=12,H490&gt;Datenblatt!$Z$7),100,IF(AND($C490=11,H490&gt;Datenblatt!$Z$8),100,IF($C490=13,(Datenblatt!$B$19*Übersicht!H490^3)+(Datenblatt!$C$19*Übersicht!H490^2)+(Datenblatt!$D$19*Übersicht!H490)+Datenblatt!$E$19,IF($C490=14,(Datenblatt!$B$20*Übersicht!H490^3)+(Datenblatt!$C$20*Übersicht!H490^2)+(Datenblatt!$D$20*Übersicht!H490)+Datenblatt!$E$20,IF($C490=15,(Datenblatt!$B$21*Übersicht!H490^3)+(Datenblatt!$C$21*Übersicht!H490^2)+(Datenblatt!$D$21*Übersicht!H490)+Datenblatt!$E$21,IF($C490=16,(Datenblatt!$B$22*Übersicht!H490^3)+(Datenblatt!$C$22*Übersicht!H490^2)+(Datenblatt!$D$22*Übersicht!H490)+Datenblatt!$E$22,IF($C490=12,(Datenblatt!$B$23*Übersicht!H490^3)+(Datenblatt!$C$23*Übersicht!H490^2)+(Datenblatt!$D$23*Übersicht!H490)+Datenblatt!$E$23,IF($C490=11,(Datenblatt!$B$24*Übersicht!H490^3)+(Datenblatt!$C$24*Übersicht!H490^2)+(Datenblatt!$D$24*Übersicht!H490)+Datenblatt!$E$24,0))))))))))))))))))</f>
        <v>0</v>
      </c>
      <c r="O490">
        <f>IF(AND(I490="",C490=11),Datenblatt!$I$26,IF(AND(I490="",C490=12),Datenblatt!$I$26,IF(AND(I490="",C490=16),Datenblatt!$I$27,IF(AND(I490="",C490=15),Datenblatt!$I$26,IF(AND(I490="",C490=14),Datenblatt!$I$26,IF(AND(I490="",C490=13),Datenblatt!$I$26,IF(AND($C490=13,I490&gt;Datenblatt!$AC$3),0,IF(AND($C490=14,I490&gt;Datenblatt!$AC$4),0,IF(AND($C490=15,I490&gt;Datenblatt!$AC$5),0,IF(AND($C490=16,I490&gt;Datenblatt!$AC$6),0,IF(AND($C490=12,I490&gt;Datenblatt!$AC$7),0,IF(AND($C490=11,I490&gt;Datenblatt!$AC$8),0,IF(AND($C490=13,I490&lt;Datenblatt!$AB$3),100,IF(AND($C490=14,I490&lt;Datenblatt!$AB$4),100,IF(AND($C490=15,I490&lt;Datenblatt!$AB$5),100,IF(AND($C490=16,I490&lt;Datenblatt!$AB$6),100,IF(AND($C490=12,I490&lt;Datenblatt!$AB$7),100,IF(AND($C490=11,I490&lt;Datenblatt!$AB$8),100,IF($C490=13,(Datenblatt!$B$27*Übersicht!I490^3)+(Datenblatt!$C$27*Übersicht!I490^2)+(Datenblatt!$D$27*Übersicht!I490)+Datenblatt!$E$27,IF($C490=14,(Datenblatt!$B$28*Übersicht!I490^3)+(Datenblatt!$C$28*Übersicht!I490^2)+(Datenblatt!$D$28*Übersicht!I490)+Datenblatt!$E$28,IF($C490=15,(Datenblatt!$B$29*Übersicht!I490^3)+(Datenblatt!$C$29*Übersicht!I490^2)+(Datenblatt!$D$29*Übersicht!I490)+Datenblatt!$E$29,IF($C490=16,(Datenblatt!$B$30*Übersicht!I490^3)+(Datenblatt!$C$30*Übersicht!I490^2)+(Datenblatt!$D$30*Übersicht!I490)+Datenblatt!$E$30,IF($C490=12,(Datenblatt!$B$31*Übersicht!I490^3)+(Datenblatt!$C$31*Übersicht!I490^2)+(Datenblatt!$D$31*Übersicht!I490)+Datenblatt!$E$31,IF($C490=11,(Datenblatt!$B$32*Übersicht!I490^3)+(Datenblatt!$C$32*Übersicht!I490^2)+(Datenblatt!$D$32*Übersicht!I490)+Datenblatt!$E$32,0))))))))))))))))))))))))</f>
        <v>0</v>
      </c>
      <c r="P490">
        <f>IF(AND(I490="",C490=11),Datenblatt!$I$29,IF(AND(I490="",C490=12),Datenblatt!$I$29,IF(AND(I490="",C490=16),Datenblatt!$I$29,IF(AND(I490="",C490=15),Datenblatt!$I$29,IF(AND(I490="",C490=14),Datenblatt!$I$29,IF(AND(I490="",C490=13),Datenblatt!$I$29,IF(AND($C490=13,I490&gt;Datenblatt!$AC$3),0,IF(AND($C490=14,I490&gt;Datenblatt!$AC$4),0,IF(AND($C490=15,I490&gt;Datenblatt!$AC$5),0,IF(AND($C490=16,I490&gt;Datenblatt!$AC$6),0,IF(AND($C490=12,I490&gt;Datenblatt!$AC$7),0,IF(AND($C490=11,I490&gt;Datenblatt!$AC$8),0,IF(AND($C490=13,I490&lt;Datenblatt!$AB$3),100,IF(AND($C490=14,I490&lt;Datenblatt!$AB$4),100,IF(AND($C490=15,I490&lt;Datenblatt!$AB$5),100,IF(AND($C490=16,I490&lt;Datenblatt!$AB$6),100,IF(AND($C490=12,I490&lt;Datenblatt!$AB$7),100,IF(AND($C490=11,I490&lt;Datenblatt!$AB$8),100,IF($C490=13,(Datenblatt!$B$27*Übersicht!I490^3)+(Datenblatt!$C$27*Übersicht!I490^2)+(Datenblatt!$D$27*Übersicht!I490)+Datenblatt!$E$27,IF($C490=14,(Datenblatt!$B$28*Übersicht!I490^3)+(Datenblatt!$C$28*Übersicht!I490^2)+(Datenblatt!$D$28*Übersicht!I490)+Datenblatt!$E$28,IF($C490=15,(Datenblatt!$B$29*Übersicht!I490^3)+(Datenblatt!$C$29*Übersicht!I490^2)+(Datenblatt!$D$29*Übersicht!I490)+Datenblatt!$E$29,IF($C490=16,(Datenblatt!$B$30*Übersicht!I490^3)+(Datenblatt!$C$30*Übersicht!I490^2)+(Datenblatt!$D$30*Übersicht!I490)+Datenblatt!$E$30,IF($C490=12,(Datenblatt!$B$31*Übersicht!I490^3)+(Datenblatt!$C$31*Übersicht!I490^2)+(Datenblatt!$D$31*Übersicht!I490)+Datenblatt!$E$31,IF($C490=11,(Datenblatt!$B$32*Übersicht!I490^3)+(Datenblatt!$C$32*Übersicht!I490^2)+(Datenblatt!$D$32*Übersicht!I490)+Datenblatt!$E$32,0))))))))))))))))))))))))</f>
        <v>0</v>
      </c>
      <c r="Q490" s="2" t="e">
        <f t="shared" si="28"/>
        <v>#DIV/0!</v>
      </c>
      <c r="R490" s="2" t="e">
        <f t="shared" si="29"/>
        <v>#DIV/0!</v>
      </c>
      <c r="T490" s="2"/>
      <c r="U490" s="2">
        <f>Datenblatt!$I$10</f>
        <v>63</v>
      </c>
      <c r="V490" s="2">
        <f>Datenblatt!$I$18</f>
        <v>62</v>
      </c>
      <c r="W490" s="2">
        <f>Datenblatt!$I$26</f>
        <v>56</v>
      </c>
      <c r="X490" s="2">
        <f>Datenblatt!$I$34</f>
        <v>58</v>
      </c>
      <c r="Y490" s="7" t="e">
        <f t="shared" si="30"/>
        <v>#DIV/0!</v>
      </c>
      <c r="AA490" s="2">
        <f>Datenblatt!$I$5</f>
        <v>73</v>
      </c>
      <c r="AB490">
        <f>Datenblatt!$I$13</f>
        <v>80</v>
      </c>
      <c r="AC490">
        <f>Datenblatt!$I$21</f>
        <v>80</v>
      </c>
      <c r="AD490">
        <f>Datenblatt!$I$29</f>
        <v>71</v>
      </c>
      <c r="AE490">
        <f>Datenblatt!$I$37</f>
        <v>75</v>
      </c>
      <c r="AF490" s="7" t="e">
        <f t="shared" si="31"/>
        <v>#DIV/0!</v>
      </c>
    </row>
    <row r="491" spans="11:32" ht="18.75" x14ac:dyDescent="0.3">
      <c r="K491" s="3" t="e">
        <f>IF(AND($C491=13,Datenblatt!M491&lt;Datenblatt!$S$3),0,IF(AND($C491=14,Datenblatt!M491&lt;Datenblatt!$S$4),0,IF(AND($C491=15,Datenblatt!M491&lt;Datenblatt!$S$5),0,IF(AND($C491=16,Datenblatt!M491&lt;Datenblatt!$S$6),0,IF(AND($C491=12,Datenblatt!M491&lt;Datenblatt!$S$7),0,IF(AND($C491=11,Datenblatt!M491&lt;Datenblatt!$S$8),0,IF(AND($C491=13,Datenblatt!M491&gt;Datenblatt!$R$3),100,IF(AND($C491=14,Datenblatt!M491&gt;Datenblatt!$R$4),100,IF(AND($C491=15,Datenblatt!M491&gt;Datenblatt!$R$5),100,IF(AND($C491=16,Datenblatt!M491&gt;Datenblatt!$R$6),100,IF(AND($C491=12,Datenblatt!M491&gt;Datenblatt!$R$7),100,IF(AND($C491=11,Datenblatt!M491&gt;Datenblatt!$R$8),100,IF(Übersicht!$C491=13,Datenblatt!$B$35*Datenblatt!M491^3+Datenblatt!$C$35*Datenblatt!M491^2+Datenblatt!$D$35*Datenblatt!M491+Datenblatt!$E$35,IF(Übersicht!$C491=14,Datenblatt!$B$36*Datenblatt!M491^3+Datenblatt!$C$36*Datenblatt!M491^2+Datenblatt!$D$36*Datenblatt!M491+Datenblatt!$E$36,IF(Übersicht!$C491=15,Datenblatt!$B$37*Datenblatt!M491^3+Datenblatt!$C$37*Datenblatt!M491^2+Datenblatt!$D$37*Datenblatt!M491+Datenblatt!$E$37,IF(Übersicht!$C491=16,Datenblatt!$B$38*Datenblatt!M491^3+Datenblatt!$C$38*Datenblatt!M491^2+Datenblatt!$D$38*Datenblatt!M491+Datenblatt!$E$38,IF(Übersicht!$C491=12,Datenblatt!$B$39*Datenblatt!M491^3+Datenblatt!$C$39*Datenblatt!M491^2+Datenblatt!$D$39*Datenblatt!M491+Datenblatt!$E$39,IF(Übersicht!$C491=11,Datenblatt!$B$40*Datenblatt!M491^3+Datenblatt!$C$40*Datenblatt!M491^2+Datenblatt!$D$40*Datenblatt!M491+Datenblatt!$E$40,0))))))))))))))))))</f>
        <v>#DIV/0!</v>
      </c>
      <c r="L491" s="3"/>
      <c r="M491" t="e">
        <f>IF(AND(Übersicht!$C491=13,Datenblatt!O491&lt;Datenblatt!$Y$3),0,IF(AND(Übersicht!$C491=14,Datenblatt!O491&lt;Datenblatt!$Y$4),0,IF(AND(Übersicht!$C491=15,Datenblatt!O491&lt;Datenblatt!$Y$5),0,IF(AND(Übersicht!$C491=16,Datenblatt!O491&lt;Datenblatt!$Y$6),0,IF(AND(Übersicht!$C491=12,Datenblatt!O491&lt;Datenblatt!$Y$7),0,IF(AND(Übersicht!$C491=11,Datenblatt!O491&lt;Datenblatt!$Y$8),0,IF(AND($C491=13,Datenblatt!O491&gt;Datenblatt!$X$3),100,IF(AND($C491=14,Datenblatt!O491&gt;Datenblatt!$X$4),100,IF(AND($C491=15,Datenblatt!O491&gt;Datenblatt!$X$5),100,IF(AND($C491=16,Datenblatt!O491&gt;Datenblatt!$X$6),100,IF(AND($C491=12,Datenblatt!O491&gt;Datenblatt!$X$7),100,IF(AND($C491=11,Datenblatt!O491&gt;Datenblatt!$X$8),100,IF(Übersicht!$C491=13,Datenblatt!$B$11*Datenblatt!O491^3+Datenblatt!$C$11*Datenblatt!O491^2+Datenblatt!$D$11*Datenblatt!O491+Datenblatt!$E$11,IF(Übersicht!$C491=14,Datenblatt!$B$12*Datenblatt!O491^3+Datenblatt!$C$12*Datenblatt!O491^2+Datenblatt!$D$12*Datenblatt!O491+Datenblatt!$E$12,IF(Übersicht!$C491=15,Datenblatt!$B$13*Datenblatt!O491^3+Datenblatt!$C$13*Datenblatt!O491^2+Datenblatt!$D$13*Datenblatt!O491+Datenblatt!$E$13,IF(Übersicht!$C491=16,Datenblatt!$B$14*Datenblatt!O491^3+Datenblatt!$C$14*Datenblatt!O491^2+Datenblatt!$D$14*Datenblatt!O491+Datenblatt!$E$14,IF(Übersicht!$C491=12,Datenblatt!$B$15*Datenblatt!O491^3+Datenblatt!$C$15*Datenblatt!O491^2+Datenblatt!$D$15*Datenblatt!O491+Datenblatt!$E$15,IF(Übersicht!$C491=11,Datenblatt!$B$16*Datenblatt!O491^3+Datenblatt!$C$16*Datenblatt!O491^2+Datenblatt!$D$16*Datenblatt!O491+Datenblatt!$E$16,0))))))))))))))))))</f>
        <v>#DIV/0!</v>
      </c>
      <c r="N491">
        <f>IF(AND($C491=13,H491&lt;Datenblatt!$AA$3),0,IF(AND($C491=14,H491&lt;Datenblatt!$AA$4),0,IF(AND($C491=15,H491&lt;Datenblatt!$AA$5),0,IF(AND($C491=16,H491&lt;Datenblatt!$AA$6),0,IF(AND($C491=12,H491&lt;Datenblatt!$AA$7),0,IF(AND($C491=11,H491&lt;Datenblatt!$AA$8),0,IF(AND($C491=13,H491&gt;Datenblatt!$Z$3),100,IF(AND($C491=14,H491&gt;Datenblatt!$Z$4),100,IF(AND($C491=15,H491&gt;Datenblatt!$Z$5),100,IF(AND($C491=16,H491&gt;Datenblatt!$Z$6),100,IF(AND($C491=12,H491&gt;Datenblatt!$Z$7),100,IF(AND($C491=11,H491&gt;Datenblatt!$Z$8),100,IF($C491=13,(Datenblatt!$B$19*Übersicht!H491^3)+(Datenblatt!$C$19*Übersicht!H491^2)+(Datenblatt!$D$19*Übersicht!H491)+Datenblatt!$E$19,IF($C491=14,(Datenblatt!$B$20*Übersicht!H491^3)+(Datenblatt!$C$20*Übersicht!H491^2)+(Datenblatt!$D$20*Übersicht!H491)+Datenblatt!$E$20,IF($C491=15,(Datenblatt!$B$21*Übersicht!H491^3)+(Datenblatt!$C$21*Übersicht!H491^2)+(Datenblatt!$D$21*Übersicht!H491)+Datenblatt!$E$21,IF($C491=16,(Datenblatt!$B$22*Übersicht!H491^3)+(Datenblatt!$C$22*Übersicht!H491^2)+(Datenblatt!$D$22*Übersicht!H491)+Datenblatt!$E$22,IF($C491=12,(Datenblatt!$B$23*Übersicht!H491^3)+(Datenblatt!$C$23*Übersicht!H491^2)+(Datenblatt!$D$23*Übersicht!H491)+Datenblatt!$E$23,IF($C491=11,(Datenblatt!$B$24*Übersicht!H491^3)+(Datenblatt!$C$24*Übersicht!H491^2)+(Datenblatt!$D$24*Übersicht!H491)+Datenblatt!$E$24,0))))))))))))))))))</f>
        <v>0</v>
      </c>
      <c r="O491">
        <f>IF(AND(I491="",C491=11),Datenblatt!$I$26,IF(AND(I491="",C491=12),Datenblatt!$I$26,IF(AND(I491="",C491=16),Datenblatt!$I$27,IF(AND(I491="",C491=15),Datenblatt!$I$26,IF(AND(I491="",C491=14),Datenblatt!$I$26,IF(AND(I491="",C491=13),Datenblatt!$I$26,IF(AND($C491=13,I491&gt;Datenblatt!$AC$3),0,IF(AND($C491=14,I491&gt;Datenblatt!$AC$4),0,IF(AND($C491=15,I491&gt;Datenblatt!$AC$5),0,IF(AND($C491=16,I491&gt;Datenblatt!$AC$6),0,IF(AND($C491=12,I491&gt;Datenblatt!$AC$7),0,IF(AND($C491=11,I491&gt;Datenblatt!$AC$8),0,IF(AND($C491=13,I491&lt;Datenblatt!$AB$3),100,IF(AND($C491=14,I491&lt;Datenblatt!$AB$4),100,IF(AND($C491=15,I491&lt;Datenblatt!$AB$5),100,IF(AND($C491=16,I491&lt;Datenblatt!$AB$6),100,IF(AND($C491=12,I491&lt;Datenblatt!$AB$7),100,IF(AND($C491=11,I491&lt;Datenblatt!$AB$8),100,IF($C491=13,(Datenblatt!$B$27*Übersicht!I491^3)+(Datenblatt!$C$27*Übersicht!I491^2)+(Datenblatt!$D$27*Übersicht!I491)+Datenblatt!$E$27,IF($C491=14,(Datenblatt!$B$28*Übersicht!I491^3)+(Datenblatt!$C$28*Übersicht!I491^2)+(Datenblatt!$D$28*Übersicht!I491)+Datenblatt!$E$28,IF($C491=15,(Datenblatt!$B$29*Übersicht!I491^3)+(Datenblatt!$C$29*Übersicht!I491^2)+(Datenblatt!$D$29*Übersicht!I491)+Datenblatt!$E$29,IF($C491=16,(Datenblatt!$B$30*Übersicht!I491^3)+(Datenblatt!$C$30*Übersicht!I491^2)+(Datenblatt!$D$30*Übersicht!I491)+Datenblatt!$E$30,IF($C491=12,(Datenblatt!$B$31*Übersicht!I491^3)+(Datenblatt!$C$31*Übersicht!I491^2)+(Datenblatt!$D$31*Übersicht!I491)+Datenblatt!$E$31,IF($C491=11,(Datenblatt!$B$32*Übersicht!I491^3)+(Datenblatt!$C$32*Übersicht!I491^2)+(Datenblatt!$D$32*Übersicht!I491)+Datenblatt!$E$32,0))))))))))))))))))))))))</f>
        <v>0</v>
      </c>
      <c r="P491">
        <f>IF(AND(I491="",C491=11),Datenblatt!$I$29,IF(AND(I491="",C491=12),Datenblatt!$I$29,IF(AND(I491="",C491=16),Datenblatt!$I$29,IF(AND(I491="",C491=15),Datenblatt!$I$29,IF(AND(I491="",C491=14),Datenblatt!$I$29,IF(AND(I491="",C491=13),Datenblatt!$I$29,IF(AND($C491=13,I491&gt;Datenblatt!$AC$3),0,IF(AND($C491=14,I491&gt;Datenblatt!$AC$4),0,IF(AND($C491=15,I491&gt;Datenblatt!$AC$5),0,IF(AND($C491=16,I491&gt;Datenblatt!$AC$6),0,IF(AND($C491=12,I491&gt;Datenblatt!$AC$7),0,IF(AND($C491=11,I491&gt;Datenblatt!$AC$8),0,IF(AND($C491=13,I491&lt;Datenblatt!$AB$3),100,IF(AND($C491=14,I491&lt;Datenblatt!$AB$4),100,IF(AND($C491=15,I491&lt;Datenblatt!$AB$5),100,IF(AND($C491=16,I491&lt;Datenblatt!$AB$6),100,IF(AND($C491=12,I491&lt;Datenblatt!$AB$7),100,IF(AND($C491=11,I491&lt;Datenblatt!$AB$8),100,IF($C491=13,(Datenblatt!$B$27*Übersicht!I491^3)+(Datenblatt!$C$27*Übersicht!I491^2)+(Datenblatt!$D$27*Übersicht!I491)+Datenblatt!$E$27,IF($C491=14,(Datenblatt!$B$28*Übersicht!I491^3)+(Datenblatt!$C$28*Übersicht!I491^2)+(Datenblatt!$D$28*Übersicht!I491)+Datenblatt!$E$28,IF($C491=15,(Datenblatt!$B$29*Übersicht!I491^3)+(Datenblatt!$C$29*Übersicht!I491^2)+(Datenblatt!$D$29*Übersicht!I491)+Datenblatt!$E$29,IF($C491=16,(Datenblatt!$B$30*Übersicht!I491^3)+(Datenblatt!$C$30*Übersicht!I491^2)+(Datenblatt!$D$30*Übersicht!I491)+Datenblatt!$E$30,IF($C491=12,(Datenblatt!$B$31*Übersicht!I491^3)+(Datenblatt!$C$31*Übersicht!I491^2)+(Datenblatt!$D$31*Übersicht!I491)+Datenblatt!$E$31,IF($C491=11,(Datenblatt!$B$32*Übersicht!I491^3)+(Datenblatt!$C$32*Übersicht!I491^2)+(Datenblatt!$D$32*Übersicht!I491)+Datenblatt!$E$32,0))))))))))))))))))))))))</f>
        <v>0</v>
      </c>
      <c r="Q491" s="2" t="e">
        <f t="shared" si="28"/>
        <v>#DIV/0!</v>
      </c>
      <c r="R491" s="2" t="e">
        <f t="shared" si="29"/>
        <v>#DIV/0!</v>
      </c>
      <c r="T491" s="2"/>
      <c r="U491" s="2">
        <f>Datenblatt!$I$10</f>
        <v>63</v>
      </c>
      <c r="V491" s="2">
        <f>Datenblatt!$I$18</f>
        <v>62</v>
      </c>
      <c r="W491" s="2">
        <f>Datenblatt!$I$26</f>
        <v>56</v>
      </c>
      <c r="X491" s="2">
        <f>Datenblatt!$I$34</f>
        <v>58</v>
      </c>
      <c r="Y491" s="7" t="e">
        <f t="shared" si="30"/>
        <v>#DIV/0!</v>
      </c>
      <c r="AA491" s="2">
        <f>Datenblatt!$I$5</f>
        <v>73</v>
      </c>
      <c r="AB491">
        <f>Datenblatt!$I$13</f>
        <v>80</v>
      </c>
      <c r="AC491">
        <f>Datenblatt!$I$21</f>
        <v>80</v>
      </c>
      <c r="AD491">
        <f>Datenblatt!$I$29</f>
        <v>71</v>
      </c>
      <c r="AE491">
        <f>Datenblatt!$I$37</f>
        <v>75</v>
      </c>
      <c r="AF491" s="7" t="e">
        <f t="shared" si="31"/>
        <v>#DIV/0!</v>
      </c>
    </row>
    <row r="492" spans="11:32" ht="18.75" x14ac:dyDescent="0.3">
      <c r="K492" s="3" t="e">
        <f>IF(AND($C492=13,Datenblatt!M492&lt;Datenblatt!$S$3),0,IF(AND($C492=14,Datenblatt!M492&lt;Datenblatt!$S$4),0,IF(AND($C492=15,Datenblatt!M492&lt;Datenblatt!$S$5),0,IF(AND($C492=16,Datenblatt!M492&lt;Datenblatt!$S$6),0,IF(AND($C492=12,Datenblatt!M492&lt;Datenblatt!$S$7),0,IF(AND($C492=11,Datenblatt!M492&lt;Datenblatt!$S$8),0,IF(AND($C492=13,Datenblatt!M492&gt;Datenblatt!$R$3),100,IF(AND($C492=14,Datenblatt!M492&gt;Datenblatt!$R$4),100,IF(AND($C492=15,Datenblatt!M492&gt;Datenblatt!$R$5),100,IF(AND($C492=16,Datenblatt!M492&gt;Datenblatt!$R$6),100,IF(AND($C492=12,Datenblatt!M492&gt;Datenblatt!$R$7),100,IF(AND($C492=11,Datenblatt!M492&gt;Datenblatt!$R$8),100,IF(Übersicht!$C492=13,Datenblatt!$B$35*Datenblatt!M492^3+Datenblatt!$C$35*Datenblatt!M492^2+Datenblatt!$D$35*Datenblatt!M492+Datenblatt!$E$35,IF(Übersicht!$C492=14,Datenblatt!$B$36*Datenblatt!M492^3+Datenblatt!$C$36*Datenblatt!M492^2+Datenblatt!$D$36*Datenblatt!M492+Datenblatt!$E$36,IF(Übersicht!$C492=15,Datenblatt!$B$37*Datenblatt!M492^3+Datenblatt!$C$37*Datenblatt!M492^2+Datenblatt!$D$37*Datenblatt!M492+Datenblatt!$E$37,IF(Übersicht!$C492=16,Datenblatt!$B$38*Datenblatt!M492^3+Datenblatt!$C$38*Datenblatt!M492^2+Datenblatt!$D$38*Datenblatt!M492+Datenblatt!$E$38,IF(Übersicht!$C492=12,Datenblatt!$B$39*Datenblatt!M492^3+Datenblatt!$C$39*Datenblatt!M492^2+Datenblatt!$D$39*Datenblatt!M492+Datenblatt!$E$39,IF(Übersicht!$C492=11,Datenblatt!$B$40*Datenblatt!M492^3+Datenblatt!$C$40*Datenblatt!M492^2+Datenblatt!$D$40*Datenblatt!M492+Datenblatt!$E$40,0))))))))))))))))))</f>
        <v>#DIV/0!</v>
      </c>
      <c r="L492" s="3"/>
      <c r="M492" t="e">
        <f>IF(AND(Übersicht!$C492=13,Datenblatt!O492&lt;Datenblatt!$Y$3),0,IF(AND(Übersicht!$C492=14,Datenblatt!O492&lt;Datenblatt!$Y$4),0,IF(AND(Übersicht!$C492=15,Datenblatt!O492&lt;Datenblatt!$Y$5),0,IF(AND(Übersicht!$C492=16,Datenblatt!O492&lt;Datenblatt!$Y$6),0,IF(AND(Übersicht!$C492=12,Datenblatt!O492&lt;Datenblatt!$Y$7),0,IF(AND(Übersicht!$C492=11,Datenblatt!O492&lt;Datenblatt!$Y$8),0,IF(AND($C492=13,Datenblatt!O492&gt;Datenblatt!$X$3),100,IF(AND($C492=14,Datenblatt!O492&gt;Datenblatt!$X$4),100,IF(AND($C492=15,Datenblatt!O492&gt;Datenblatt!$X$5),100,IF(AND($C492=16,Datenblatt!O492&gt;Datenblatt!$X$6),100,IF(AND($C492=12,Datenblatt!O492&gt;Datenblatt!$X$7),100,IF(AND($C492=11,Datenblatt!O492&gt;Datenblatt!$X$8),100,IF(Übersicht!$C492=13,Datenblatt!$B$11*Datenblatt!O492^3+Datenblatt!$C$11*Datenblatt!O492^2+Datenblatt!$D$11*Datenblatt!O492+Datenblatt!$E$11,IF(Übersicht!$C492=14,Datenblatt!$B$12*Datenblatt!O492^3+Datenblatt!$C$12*Datenblatt!O492^2+Datenblatt!$D$12*Datenblatt!O492+Datenblatt!$E$12,IF(Übersicht!$C492=15,Datenblatt!$B$13*Datenblatt!O492^3+Datenblatt!$C$13*Datenblatt!O492^2+Datenblatt!$D$13*Datenblatt!O492+Datenblatt!$E$13,IF(Übersicht!$C492=16,Datenblatt!$B$14*Datenblatt!O492^3+Datenblatt!$C$14*Datenblatt!O492^2+Datenblatt!$D$14*Datenblatt!O492+Datenblatt!$E$14,IF(Übersicht!$C492=12,Datenblatt!$B$15*Datenblatt!O492^3+Datenblatt!$C$15*Datenblatt!O492^2+Datenblatt!$D$15*Datenblatt!O492+Datenblatt!$E$15,IF(Übersicht!$C492=11,Datenblatt!$B$16*Datenblatt!O492^3+Datenblatt!$C$16*Datenblatt!O492^2+Datenblatt!$D$16*Datenblatt!O492+Datenblatt!$E$16,0))))))))))))))))))</f>
        <v>#DIV/0!</v>
      </c>
      <c r="N492">
        <f>IF(AND($C492=13,H492&lt;Datenblatt!$AA$3),0,IF(AND($C492=14,H492&lt;Datenblatt!$AA$4),0,IF(AND($C492=15,H492&lt;Datenblatt!$AA$5),0,IF(AND($C492=16,H492&lt;Datenblatt!$AA$6),0,IF(AND($C492=12,H492&lt;Datenblatt!$AA$7),0,IF(AND($C492=11,H492&lt;Datenblatt!$AA$8),0,IF(AND($C492=13,H492&gt;Datenblatt!$Z$3),100,IF(AND($C492=14,H492&gt;Datenblatt!$Z$4),100,IF(AND($C492=15,H492&gt;Datenblatt!$Z$5),100,IF(AND($C492=16,H492&gt;Datenblatt!$Z$6),100,IF(AND($C492=12,H492&gt;Datenblatt!$Z$7),100,IF(AND($C492=11,H492&gt;Datenblatt!$Z$8),100,IF($C492=13,(Datenblatt!$B$19*Übersicht!H492^3)+(Datenblatt!$C$19*Übersicht!H492^2)+(Datenblatt!$D$19*Übersicht!H492)+Datenblatt!$E$19,IF($C492=14,(Datenblatt!$B$20*Übersicht!H492^3)+(Datenblatt!$C$20*Übersicht!H492^2)+(Datenblatt!$D$20*Übersicht!H492)+Datenblatt!$E$20,IF($C492=15,(Datenblatt!$B$21*Übersicht!H492^3)+(Datenblatt!$C$21*Übersicht!H492^2)+(Datenblatt!$D$21*Übersicht!H492)+Datenblatt!$E$21,IF($C492=16,(Datenblatt!$B$22*Übersicht!H492^3)+(Datenblatt!$C$22*Übersicht!H492^2)+(Datenblatt!$D$22*Übersicht!H492)+Datenblatt!$E$22,IF($C492=12,(Datenblatt!$B$23*Übersicht!H492^3)+(Datenblatt!$C$23*Übersicht!H492^2)+(Datenblatt!$D$23*Übersicht!H492)+Datenblatt!$E$23,IF($C492=11,(Datenblatt!$B$24*Übersicht!H492^3)+(Datenblatt!$C$24*Übersicht!H492^2)+(Datenblatt!$D$24*Übersicht!H492)+Datenblatt!$E$24,0))))))))))))))))))</f>
        <v>0</v>
      </c>
      <c r="O492">
        <f>IF(AND(I492="",C492=11),Datenblatt!$I$26,IF(AND(I492="",C492=12),Datenblatt!$I$26,IF(AND(I492="",C492=16),Datenblatt!$I$27,IF(AND(I492="",C492=15),Datenblatt!$I$26,IF(AND(I492="",C492=14),Datenblatt!$I$26,IF(AND(I492="",C492=13),Datenblatt!$I$26,IF(AND($C492=13,I492&gt;Datenblatt!$AC$3),0,IF(AND($C492=14,I492&gt;Datenblatt!$AC$4),0,IF(AND($C492=15,I492&gt;Datenblatt!$AC$5),0,IF(AND($C492=16,I492&gt;Datenblatt!$AC$6),0,IF(AND($C492=12,I492&gt;Datenblatt!$AC$7),0,IF(AND($C492=11,I492&gt;Datenblatt!$AC$8),0,IF(AND($C492=13,I492&lt;Datenblatt!$AB$3),100,IF(AND($C492=14,I492&lt;Datenblatt!$AB$4),100,IF(AND($C492=15,I492&lt;Datenblatt!$AB$5),100,IF(AND($C492=16,I492&lt;Datenblatt!$AB$6),100,IF(AND($C492=12,I492&lt;Datenblatt!$AB$7),100,IF(AND($C492=11,I492&lt;Datenblatt!$AB$8),100,IF($C492=13,(Datenblatt!$B$27*Übersicht!I492^3)+(Datenblatt!$C$27*Übersicht!I492^2)+(Datenblatt!$D$27*Übersicht!I492)+Datenblatt!$E$27,IF($C492=14,(Datenblatt!$B$28*Übersicht!I492^3)+(Datenblatt!$C$28*Übersicht!I492^2)+(Datenblatt!$D$28*Übersicht!I492)+Datenblatt!$E$28,IF($C492=15,(Datenblatt!$B$29*Übersicht!I492^3)+(Datenblatt!$C$29*Übersicht!I492^2)+(Datenblatt!$D$29*Übersicht!I492)+Datenblatt!$E$29,IF($C492=16,(Datenblatt!$B$30*Übersicht!I492^3)+(Datenblatt!$C$30*Übersicht!I492^2)+(Datenblatt!$D$30*Übersicht!I492)+Datenblatt!$E$30,IF($C492=12,(Datenblatt!$B$31*Übersicht!I492^3)+(Datenblatt!$C$31*Übersicht!I492^2)+(Datenblatt!$D$31*Übersicht!I492)+Datenblatt!$E$31,IF($C492=11,(Datenblatt!$B$32*Übersicht!I492^3)+(Datenblatt!$C$32*Übersicht!I492^2)+(Datenblatt!$D$32*Übersicht!I492)+Datenblatt!$E$32,0))))))))))))))))))))))))</f>
        <v>0</v>
      </c>
      <c r="P492">
        <f>IF(AND(I492="",C492=11),Datenblatt!$I$29,IF(AND(I492="",C492=12),Datenblatt!$I$29,IF(AND(I492="",C492=16),Datenblatt!$I$29,IF(AND(I492="",C492=15),Datenblatt!$I$29,IF(AND(I492="",C492=14),Datenblatt!$I$29,IF(AND(I492="",C492=13),Datenblatt!$I$29,IF(AND($C492=13,I492&gt;Datenblatt!$AC$3),0,IF(AND($C492=14,I492&gt;Datenblatt!$AC$4),0,IF(AND($C492=15,I492&gt;Datenblatt!$AC$5),0,IF(AND($C492=16,I492&gt;Datenblatt!$AC$6),0,IF(AND($C492=12,I492&gt;Datenblatt!$AC$7),0,IF(AND($C492=11,I492&gt;Datenblatt!$AC$8),0,IF(AND($C492=13,I492&lt;Datenblatt!$AB$3),100,IF(AND($C492=14,I492&lt;Datenblatt!$AB$4),100,IF(AND($C492=15,I492&lt;Datenblatt!$AB$5),100,IF(AND($C492=16,I492&lt;Datenblatt!$AB$6),100,IF(AND($C492=12,I492&lt;Datenblatt!$AB$7),100,IF(AND($C492=11,I492&lt;Datenblatt!$AB$8),100,IF($C492=13,(Datenblatt!$B$27*Übersicht!I492^3)+(Datenblatt!$C$27*Übersicht!I492^2)+(Datenblatt!$D$27*Übersicht!I492)+Datenblatt!$E$27,IF($C492=14,(Datenblatt!$B$28*Übersicht!I492^3)+(Datenblatt!$C$28*Übersicht!I492^2)+(Datenblatt!$D$28*Übersicht!I492)+Datenblatt!$E$28,IF($C492=15,(Datenblatt!$B$29*Übersicht!I492^3)+(Datenblatt!$C$29*Übersicht!I492^2)+(Datenblatt!$D$29*Übersicht!I492)+Datenblatt!$E$29,IF($C492=16,(Datenblatt!$B$30*Übersicht!I492^3)+(Datenblatt!$C$30*Übersicht!I492^2)+(Datenblatt!$D$30*Übersicht!I492)+Datenblatt!$E$30,IF($C492=12,(Datenblatt!$B$31*Übersicht!I492^3)+(Datenblatt!$C$31*Übersicht!I492^2)+(Datenblatt!$D$31*Übersicht!I492)+Datenblatt!$E$31,IF($C492=11,(Datenblatt!$B$32*Übersicht!I492^3)+(Datenblatt!$C$32*Übersicht!I492^2)+(Datenblatt!$D$32*Übersicht!I492)+Datenblatt!$E$32,0))))))))))))))))))))))))</f>
        <v>0</v>
      </c>
      <c r="Q492" s="2" t="e">
        <f t="shared" si="28"/>
        <v>#DIV/0!</v>
      </c>
      <c r="R492" s="2" t="e">
        <f t="shared" si="29"/>
        <v>#DIV/0!</v>
      </c>
      <c r="T492" s="2"/>
      <c r="U492" s="2">
        <f>Datenblatt!$I$10</f>
        <v>63</v>
      </c>
      <c r="V492" s="2">
        <f>Datenblatt!$I$18</f>
        <v>62</v>
      </c>
      <c r="W492" s="2">
        <f>Datenblatt!$I$26</f>
        <v>56</v>
      </c>
      <c r="X492" s="2">
        <f>Datenblatt!$I$34</f>
        <v>58</v>
      </c>
      <c r="Y492" s="7" t="e">
        <f t="shared" si="30"/>
        <v>#DIV/0!</v>
      </c>
      <c r="AA492" s="2">
        <f>Datenblatt!$I$5</f>
        <v>73</v>
      </c>
      <c r="AB492">
        <f>Datenblatt!$I$13</f>
        <v>80</v>
      </c>
      <c r="AC492">
        <f>Datenblatt!$I$21</f>
        <v>80</v>
      </c>
      <c r="AD492">
        <f>Datenblatt!$I$29</f>
        <v>71</v>
      </c>
      <c r="AE492">
        <f>Datenblatt!$I$37</f>
        <v>75</v>
      </c>
      <c r="AF492" s="7" t="e">
        <f t="shared" si="31"/>
        <v>#DIV/0!</v>
      </c>
    </row>
    <row r="493" spans="11:32" ht="18.75" x14ac:dyDescent="0.3">
      <c r="K493" s="3" t="e">
        <f>IF(AND($C493=13,Datenblatt!M493&lt;Datenblatt!$S$3),0,IF(AND($C493=14,Datenblatt!M493&lt;Datenblatt!$S$4),0,IF(AND($C493=15,Datenblatt!M493&lt;Datenblatt!$S$5),0,IF(AND($C493=16,Datenblatt!M493&lt;Datenblatt!$S$6),0,IF(AND($C493=12,Datenblatt!M493&lt;Datenblatt!$S$7),0,IF(AND($C493=11,Datenblatt!M493&lt;Datenblatt!$S$8),0,IF(AND($C493=13,Datenblatt!M493&gt;Datenblatt!$R$3),100,IF(AND($C493=14,Datenblatt!M493&gt;Datenblatt!$R$4),100,IF(AND($C493=15,Datenblatt!M493&gt;Datenblatt!$R$5),100,IF(AND($C493=16,Datenblatt!M493&gt;Datenblatt!$R$6),100,IF(AND($C493=12,Datenblatt!M493&gt;Datenblatt!$R$7),100,IF(AND($C493=11,Datenblatt!M493&gt;Datenblatt!$R$8),100,IF(Übersicht!$C493=13,Datenblatt!$B$35*Datenblatt!M493^3+Datenblatt!$C$35*Datenblatt!M493^2+Datenblatt!$D$35*Datenblatt!M493+Datenblatt!$E$35,IF(Übersicht!$C493=14,Datenblatt!$B$36*Datenblatt!M493^3+Datenblatt!$C$36*Datenblatt!M493^2+Datenblatt!$D$36*Datenblatt!M493+Datenblatt!$E$36,IF(Übersicht!$C493=15,Datenblatt!$B$37*Datenblatt!M493^3+Datenblatt!$C$37*Datenblatt!M493^2+Datenblatt!$D$37*Datenblatt!M493+Datenblatt!$E$37,IF(Übersicht!$C493=16,Datenblatt!$B$38*Datenblatt!M493^3+Datenblatt!$C$38*Datenblatt!M493^2+Datenblatt!$D$38*Datenblatt!M493+Datenblatt!$E$38,IF(Übersicht!$C493=12,Datenblatt!$B$39*Datenblatt!M493^3+Datenblatt!$C$39*Datenblatt!M493^2+Datenblatt!$D$39*Datenblatt!M493+Datenblatt!$E$39,IF(Übersicht!$C493=11,Datenblatt!$B$40*Datenblatt!M493^3+Datenblatt!$C$40*Datenblatt!M493^2+Datenblatt!$D$40*Datenblatt!M493+Datenblatt!$E$40,0))))))))))))))))))</f>
        <v>#DIV/0!</v>
      </c>
      <c r="L493" s="3"/>
      <c r="M493" t="e">
        <f>IF(AND(Übersicht!$C493=13,Datenblatt!O493&lt;Datenblatt!$Y$3),0,IF(AND(Übersicht!$C493=14,Datenblatt!O493&lt;Datenblatt!$Y$4),0,IF(AND(Übersicht!$C493=15,Datenblatt!O493&lt;Datenblatt!$Y$5),0,IF(AND(Übersicht!$C493=16,Datenblatt!O493&lt;Datenblatt!$Y$6),0,IF(AND(Übersicht!$C493=12,Datenblatt!O493&lt;Datenblatt!$Y$7),0,IF(AND(Übersicht!$C493=11,Datenblatt!O493&lt;Datenblatt!$Y$8),0,IF(AND($C493=13,Datenblatt!O493&gt;Datenblatt!$X$3),100,IF(AND($C493=14,Datenblatt!O493&gt;Datenblatt!$X$4),100,IF(AND($C493=15,Datenblatt!O493&gt;Datenblatt!$X$5),100,IF(AND($C493=16,Datenblatt!O493&gt;Datenblatt!$X$6),100,IF(AND($C493=12,Datenblatt!O493&gt;Datenblatt!$X$7),100,IF(AND($C493=11,Datenblatt!O493&gt;Datenblatt!$X$8),100,IF(Übersicht!$C493=13,Datenblatt!$B$11*Datenblatt!O493^3+Datenblatt!$C$11*Datenblatt!O493^2+Datenblatt!$D$11*Datenblatt!O493+Datenblatt!$E$11,IF(Übersicht!$C493=14,Datenblatt!$B$12*Datenblatt!O493^3+Datenblatt!$C$12*Datenblatt!O493^2+Datenblatt!$D$12*Datenblatt!O493+Datenblatt!$E$12,IF(Übersicht!$C493=15,Datenblatt!$B$13*Datenblatt!O493^3+Datenblatt!$C$13*Datenblatt!O493^2+Datenblatt!$D$13*Datenblatt!O493+Datenblatt!$E$13,IF(Übersicht!$C493=16,Datenblatt!$B$14*Datenblatt!O493^3+Datenblatt!$C$14*Datenblatt!O493^2+Datenblatt!$D$14*Datenblatt!O493+Datenblatt!$E$14,IF(Übersicht!$C493=12,Datenblatt!$B$15*Datenblatt!O493^3+Datenblatt!$C$15*Datenblatt!O493^2+Datenblatt!$D$15*Datenblatt!O493+Datenblatt!$E$15,IF(Übersicht!$C493=11,Datenblatt!$B$16*Datenblatt!O493^3+Datenblatt!$C$16*Datenblatt!O493^2+Datenblatt!$D$16*Datenblatt!O493+Datenblatt!$E$16,0))))))))))))))))))</f>
        <v>#DIV/0!</v>
      </c>
      <c r="N493">
        <f>IF(AND($C493=13,H493&lt;Datenblatt!$AA$3),0,IF(AND($C493=14,H493&lt;Datenblatt!$AA$4),0,IF(AND($C493=15,H493&lt;Datenblatt!$AA$5),0,IF(AND($C493=16,H493&lt;Datenblatt!$AA$6),0,IF(AND($C493=12,H493&lt;Datenblatt!$AA$7),0,IF(AND($C493=11,H493&lt;Datenblatt!$AA$8),0,IF(AND($C493=13,H493&gt;Datenblatt!$Z$3),100,IF(AND($C493=14,H493&gt;Datenblatt!$Z$4),100,IF(AND($C493=15,H493&gt;Datenblatt!$Z$5),100,IF(AND($C493=16,H493&gt;Datenblatt!$Z$6),100,IF(AND($C493=12,H493&gt;Datenblatt!$Z$7),100,IF(AND($C493=11,H493&gt;Datenblatt!$Z$8),100,IF($C493=13,(Datenblatt!$B$19*Übersicht!H493^3)+(Datenblatt!$C$19*Übersicht!H493^2)+(Datenblatt!$D$19*Übersicht!H493)+Datenblatt!$E$19,IF($C493=14,(Datenblatt!$B$20*Übersicht!H493^3)+(Datenblatt!$C$20*Übersicht!H493^2)+(Datenblatt!$D$20*Übersicht!H493)+Datenblatt!$E$20,IF($C493=15,(Datenblatt!$B$21*Übersicht!H493^3)+(Datenblatt!$C$21*Übersicht!H493^2)+(Datenblatt!$D$21*Übersicht!H493)+Datenblatt!$E$21,IF($C493=16,(Datenblatt!$B$22*Übersicht!H493^3)+(Datenblatt!$C$22*Übersicht!H493^2)+(Datenblatt!$D$22*Übersicht!H493)+Datenblatt!$E$22,IF($C493=12,(Datenblatt!$B$23*Übersicht!H493^3)+(Datenblatt!$C$23*Übersicht!H493^2)+(Datenblatt!$D$23*Übersicht!H493)+Datenblatt!$E$23,IF($C493=11,(Datenblatt!$B$24*Übersicht!H493^3)+(Datenblatt!$C$24*Übersicht!H493^2)+(Datenblatt!$D$24*Übersicht!H493)+Datenblatt!$E$24,0))))))))))))))))))</f>
        <v>0</v>
      </c>
      <c r="O493">
        <f>IF(AND(I493="",C493=11),Datenblatt!$I$26,IF(AND(I493="",C493=12),Datenblatt!$I$26,IF(AND(I493="",C493=16),Datenblatt!$I$27,IF(AND(I493="",C493=15),Datenblatt!$I$26,IF(AND(I493="",C493=14),Datenblatt!$I$26,IF(AND(I493="",C493=13),Datenblatt!$I$26,IF(AND($C493=13,I493&gt;Datenblatt!$AC$3),0,IF(AND($C493=14,I493&gt;Datenblatt!$AC$4),0,IF(AND($C493=15,I493&gt;Datenblatt!$AC$5),0,IF(AND($C493=16,I493&gt;Datenblatt!$AC$6),0,IF(AND($C493=12,I493&gt;Datenblatt!$AC$7),0,IF(AND($C493=11,I493&gt;Datenblatt!$AC$8),0,IF(AND($C493=13,I493&lt;Datenblatt!$AB$3),100,IF(AND($C493=14,I493&lt;Datenblatt!$AB$4),100,IF(AND($C493=15,I493&lt;Datenblatt!$AB$5),100,IF(AND($C493=16,I493&lt;Datenblatt!$AB$6),100,IF(AND($C493=12,I493&lt;Datenblatt!$AB$7),100,IF(AND($C493=11,I493&lt;Datenblatt!$AB$8),100,IF($C493=13,(Datenblatt!$B$27*Übersicht!I493^3)+(Datenblatt!$C$27*Übersicht!I493^2)+(Datenblatt!$D$27*Übersicht!I493)+Datenblatt!$E$27,IF($C493=14,(Datenblatt!$B$28*Übersicht!I493^3)+(Datenblatt!$C$28*Übersicht!I493^2)+(Datenblatt!$D$28*Übersicht!I493)+Datenblatt!$E$28,IF($C493=15,(Datenblatt!$B$29*Übersicht!I493^3)+(Datenblatt!$C$29*Übersicht!I493^2)+(Datenblatt!$D$29*Übersicht!I493)+Datenblatt!$E$29,IF($C493=16,(Datenblatt!$B$30*Übersicht!I493^3)+(Datenblatt!$C$30*Übersicht!I493^2)+(Datenblatt!$D$30*Übersicht!I493)+Datenblatt!$E$30,IF($C493=12,(Datenblatt!$B$31*Übersicht!I493^3)+(Datenblatt!$C$31*Übersicht!I493^2)+(Datenblatt!$D$31*Übersicht!I493)+Datenblatt!$E$31,IF($C493=11,(Datenblatt!$B$32*Übersicht!I493^3)+(Datenblatt!$C$32*Übersicht!I493^2)+(Datenblatt!$D$32*Übersicht!I493)+Datenblatt!$E$32,0))))))))))))))))))))))))</f>
        <v>0</v>
      </c>
      <c r="P493">
        <f>IF(AND(I493="",C493=11),Datenblatt!$I$29,IF(AND(I493="",C493=12),Datenblatt!$I$29,IF(AND(I493="",C493=16),Datenblatt!$I$29,IF(AND(I493="",C493=15),Datenblatt!$I$29,IF(AND(I493="",C493=14),Datenblatt!$I$29,IF(AND(I493="",C493=13),Datenblatt!$I$29,IF(AND($C493=13,I493&gt;Datenblatt!$AC$3),0,IF(AND($C493=14,I493&gt;Datenblatt!$AC$4),0,IF(AND($C493=15,I493&gt;Datenblatt!$AC$5),0,IF(AND($C493=16,I493&gt;Datenblatt!$AC$6),0,IF(AND($C493=12,I493&gt;Datenblatt!$AC$7),0,IF(AND($C493=11,I493&gt;Datenblatt!$AC$8),0,IF(AND($C493=13,I493&lt;Datenblatt!$AB$3),100,IF(AND($C493=14,I493&lt;Datenblatt!$AB$4),100,IF(AND($C493=15,I493&lt;Datenblatt!$AB$5),100,IF(AND($C493=16,I493&lt;Datenblatt!$AB$6),100,IF(AND($C493=12,I493&lt;Datenblatt!$AB$7),100,IF(AND($C493=11,I493&lt;Datenblatt!$AB$8),100,IF($C493=13,(Datenblatt!$B$27*Übersicht!I493^3)+(Datenblatt!$C$27*Übersicht!I493^2)+(Datenblatt!$D$27*Übersicht!I493)+Datenblatt!$E$27,IF($C493=14,(Datenblatt!$B$28*Übersicht!I493^3)+(Datenblatt!$C$28*Übersicht!I493^2)+(Datenblatt!$D$28*Übersicht!I493)+Datenblatt!$E$28,IF($C493=15,(Datenblatt!$B$29*Übersicht!I493^3)+(Datenblatt!$C$29*Übersicht!I493^2)+(Datenblatt!$D$29*Übersicht!I493)+Datenblatt!$E$29,IF($C493=16,(Datenblatt!$B$30*Übersicht!I493^3)+(Datenblatt!$C$30*Übersicht!I493^2)+(Datenblatt!$D$30*Übersicht!I493)+Datenblatt!$E$30,IF($C493=12,(Datenblatt!$B$31*Übersicht!I493^3)+(Datenblatt!$C$31*Übersicht!I493^2)+(Datenblatt!$D$31*Übersicht!I493)+Datenblatt!$E$31,IF($C493=11,(Datenblatt!$B$32*Übersicht!I493^3)+(Datenblatt!$C$32*Übersicht!I493^2)+(Datenblatt!$D$32*Übersicht!I493)+Datenblatt!$E$32,0))))))))))))))))))))))))</f>
        <v>0</v>
      </c>
      <c r="Q493" s="2" t="e">
        <f t="shared" si="28"/>
        <v>#DIV/0!</v>
      </c>
      <c r="R493" s="2" t="e">
        <f t="shared" si="29"/>
        <v>#DIV/0!</v>
      </c>
      <c r="T493" s="2"/>
      <c r="U493" s="2">
        <f>Datenblatt!$I$10</f>
        <v>63</v>
      </c>
      <c r="V493" s="2">
        <f>Datenblatt!$I$18</f>
        <v>62</v>
      </c>
      <c r="W493" s="2">
        <f>Datenblatt!$I$26</f>
        <v>56</v>
      </c>
      <c r="X493" s="2">
        <f>Datenblatt!$I$34</f>
        <v>58</v>
      </c>
      <c r="Y493" s="7" t="e">
        <f t="shared" si="30"/>
        <v>#DIV/0!</v>
      </c>
      <c r="AA493" s="2">
        <f>Datenblatt!$I$5</f>
        <v>73</v>
      </c>
      <c r="AB493">
        <f>Datenblatt!$I$13</f>
        <v>80</v>
      </c>
      <c r="AC493">
        <f>Datenblatt!$I$21</f>
        <v>80</v>
      </c>
      <c r="AD493">
        <f>Datenblatt!$I$29</f>
        <v>71</v>
      </c>
      <c r="AE493">
        <f>Datenblatt!$I$37</f>
        <v>75</v>
      </c>
      <c r="AF493" s="7" t="e">
        <f t="shared" si="31"/>
        <v>#DIV/0!</v>
      </c>
    </row>
    <row r="494" spans="11:32" ht="18.75" x14ac:dyDescent="0.3">
      <c r="K494" s="3" t="e">
        <f>IF(AND($C494=13,Datenblatt!M494&lt;Datenblatt!$S$3),0,IF(AND($C494=14,Datenblatt!M494&lt;Datenblatt!$S$4),0,IF(AND($C494=15,Datenblatt!M494&lt;Datenblatt!$S$5),0,IF(AND($C494=16,Datenblatt!M494&lt;Datenblatt!$S$6),0,IF(AND($C494=12,Datenblatt!M494&lt;Datenblatt!$S$7),0,IF(AND($C494=11,Datenblatt!M494&lt;Datenblatt!$S$8),0,IF(AND($C494=13,Datenblatt!M494&gt;Datenblatt!$R$3),100,IF(AND($C494=14,Datenblatt!M494&gt;Datenblatt!$R$4),100,IF(AND($C494=15,Datenblatt!M494&gt;Datenblatt!$R$5),100,IF(AND($C494=16,Datenblatt!M494&gt;Datenblatt!$R$6),100,IF(AND($C494=12,Datenblatt!M494&gt;Datenblatt!$R$7),100,IF(AND($C494=11,Datenblatt!M494&gt;Datenblatt!$R$8),100,IF(Übersicht!$C494=13,Datenblatt!$B$35*Datenblatt!M494^3+Datenblatt!$C$35*Datenblatt!M494^2+Datenblatt!$D$35*Datenblatt!M494+Datenblatt!$E$35,IF(Übersicht!$C494=14,Datenblatt!$B$36*Datenblatt!M494^3+Datenblatt!$C$36*Datenblatt!M494^2+Datenblatt!$D$36*Datenblatt!M494+Datenblatt!$E$36,IF(Übersicht!$C494=15,Datenblatt!$B$37*Datenblatt!M494^3+Datenblatt!$C$37*Datenblatt!M494^2+Datenblatt!$D$37*Datenblatt!M494+Datenblatt!$E$37,IF(Übersicht!$C494=16,Datenblatt!$B$38*Datenblatt!M494^3+Datenblatt!$C$38*Datenblatt!M494^2+Datenblatt!$D$38*Datenblatt!M494+Datenblatt!$E$38,IF(Übersicht!$C494=12,Datenblatt!$B$39*Datenblatt!M494^3+Datenblatt!$C$39*Datenblatt!M494^2+Datenblatt!$D$39*Datenblatt!M494+Datenblatt!$E$39,IF(Übersicht!$C494=11,Datenblatt!$B$40*Datenblatt!M494^3+Datenblatt!$C$40*Datenblatt!M494^2+Datenblatt!$D$40*Datenblatt!M494+Datenblatt!$E$40,0))))))))))))))))))</f>
        <v>#DIV/0!</v>
      </c>
      <c r="L494" s="3"/>
      <c r="M494" t="e">
        <f>IF(AND(Übersicht!$C494=13,Datenblatt!O494&lt;Datenblatt!$Y$3),0,IF(AND(Übersicht!$C494=14,Datenblatt!O494&lt;Datenblatt!$Y$4),0,IF(AND(Übersicht!$C494=15,Datenblatt!O494&lt;Datenblatt!$Y$5),0,IF(AND(Übersicht!$C494=16,Datenblatt!O494&lt;Datenblatt!$Y$6),0,IF(AND(Übersicht!$C494=12,Datenblatt!O494&lt;Datenblatt!$Y$7),0,IF(AND(Übersicht!$C494=11,Datenblatt!O494&lt;Datenblatt!$Y$8),0,IF(AND($C494=13,Datenblatt!O494&gt;Datenblatt!$X$3),100,IF(AND($C494=14,Datenblatt!O494&gt;Datenblatt!$X$4),100,IF(AND($C494=15,Datenblatt!O494&gt;Datenblatt!$X$5),100,IF(AND($C494=16,Datenblatt!O494&gt;Datenblatt!$X$6),100,IF(AND($C494=12,Datenblatt!O494&gt;Datenblatt!$X$7),100,IF(AND($C494=11,Datenblatt!O494&gt;Datenblatt!$X$8),100,IF(Übersicht!$C494=13,Datenblatt!$B$11*Datenblatt!O494^3+Datenblatt!$C$11*Datenblatt!O494^2+Datenblatt!$D$11*Datenblatt!O494+Datenblatt!$E$11,IF(Übersicht!$C494=14,Datenblatt!$B$12*Datenblatt!O494^3+Datenblatt!$C$12*Datenblatt!O494^2+Datenblatt!$D$12*Datenblatt!O494+Datenblatt!$E$12,IF(Übersicht!$C494=15,Datenblatt!$B$13*Datenblatt!O494^3+Datenblatt!$C$13*Datenblatt!O494^2+Datenblatt!$D$13*Datenblatt!O494+Datenblatt!$E$13,IF(Übersicht!$C494=16,Datenblatt!$B$14*Datenblatt!O494^3+Datenblatt!$C$14*Datenblatt!O494^2+Datenblatt!$D$14*Datenblatt!O494+Datenblatt!$E$14,IF(Übersicht!$C494=12,Datenblatt!$B$15*Datenblatt!O494^3+Datenblatt!$C$15*Datenblatt!O494^2+Datenblatt!$D$15*Datenblatt!O494+Datenblatt!$E$15,IF(Übersicht!$C494=11,Datenblatt!$B$16*Datenblatt!O494^3+Datenblatt!$C$16*Datenblatt!O494^2+Datenblatt!$D$16*Datenblatt!O494+Datenblatt!$E$16,0))))))))))))))))))</f>
        <v>#DIV/0!</v>
      </c>
      <c r="N494">
        <f>IF(AND($C494=13,H494&lt;Datenblatt!$AA$3),0,IF(AND($C494=14,H494&lt;Datenblatt!$AA$4),0,IF(AND($C494=15,H494&lt;Datenblatt!$AA$5),0,IF(AND($C494=16,H494&lt;Datenblatt!$AA$6),0,IF(AND($C494=12,H494&lt;Datenblatt!$AA$7),0,IF(AND($C494=11,H494&lt;Datenblatt!$AA$8),0,IF(AND($C494=13,H494&gt;Datenblatt!$Z$3),100,IF(AND($C494=14,H494&gt;Datenblatt!$Z$4),100,IF(AND($C494=15,H494&gt;Datenblatt!$Z$5),100,IF(AND($C494=16,H494&gt;Datenblatt!$Z$6),100,IF(AND($C494=12,H494&gt;Datenblatt!$Z$7),100,IF(AND($C494=11,H494&gt;Datenblatt!$Z$8),100,IF($C494=13,(Datenblatt!$B$19*Übersicht!H494^3)+(Datenblatt!$C$19*Übersicht!H494^2)+(Datenblatt!$D$19*Übersicht!H494)+Datenblatt!$E$19,IF($C494=14,(Datenblatt!$B$20*Übersicht!H494^3)+(Datenblatt!$C$20*Übersicht!H494^2)+(Datenblatt!$D$20*Übersicht!H494)+Datenblatt!$E$20,IF($C494=15,(Datenblatt!$B$21*Übersicht!H494^3)+(Datenblatt!$C$21*Übersicht!H494^2)+(Datenblatt!$D$21*Übersicht!H494)+Datenblatt!$E$21,IF($C494=16,(Datenblatt!$B$22*Übersicht!H494^3)+(Datenblatt!$C$22*Übersicht!H494^2)+(Datenblatt!$D$22*Übersicht!H494)+Datenblatt!$E$22,IF($C494=12,(Datenblatt!$B$23*Übersicht!H494^3)+(Datenblatt!$C$23*Übersicht!H494^2)+(Datenblatt!$D$23*Übersicht!H494)+Datenblatt!$E$23,IF($C494=11,(Datenblatt!$B$24*Übersicht!H494^3)+(Datenblatt!$C$24*Übersicht!H494^2)+(Datenblatt!$D$24*Übersicht!H494)+Datenblatt!$E$24,0))))))))))))))))))</f>
        <v>0</v>
      </c>
      <c r="O494">
        <f>IF(AND(I494="",C494=11),Datenblatt!$I$26,IF(AND(I494="",C494=12),Datenblatt!$I$26,IF(AND(I494="",C494=16),Datenblatt!$I$27,IF(AND(I494="",C494=15),Datenblatt!$I$26,IF(AND(I494="",C494=14),Datenblatt!$I$26,IF(AND(I494="",C494=13),Datenblatt!$I$26,IF(AND($C494=13,I494&gt;Datenblatt!$AC$3),0,IF(AND($C494=14,I494&gt;Datenblatt!$AC$4),0,IF(AND($C494=15,I494&gt;Datenblatt!$AC$5),0,IF(AND($C494=16,I494&gt;Datenblatt!$AC$6),0,IF(AND($C494=12,I494&gt;Datenblatt!$AC$7),0,IF(AND($C494=11,I494&gt;Datenblatt!$AC$8),0,IF(AND($C494=13,I494&lt;Datenblatt!$AB$3),100,IF(AND($C494=14,I494&lt;Datenblatt!$AB$4),100,IF(AND($C494=15,I494&lt;Datenblatt!$AB$5),100,IF(AND($C494=16,I494&lt;Datenblatt!$AB$6),100,IF(AND($C494=12,I494&lt;Datenblatt!$AB$7),100,IF(AND($C494=11,I494&lt;Datenblatt!$AB$8),100,IF($C494=13,(Datenblatt!$B$27*Übersicht!I494^3)+(Datenblatt!$C$27*Übersicht!I494^2)+(Datenblatt!$D$27*Übersicht!I494)+Datenblatt!$E$27,IF($C494=14,(Datenblatt!$B$28*Übersicht!I494^3)+(Datenblatt!$C$28*Übersicht!I494^2)+(Datenblatt!$D$28*Übersicht!I494)+Datenblatt!$E$28,IF($C494=15,(Datenblatt!$B$29*Übersicht!I494^3)+(Datenblatt!$C$29*Übersicht!I494^2)+(Datenblatt!$D$29*Übersicht!I494)+Datenblatt!$E$29,IF($C494=16,(Datenblatt!$B$30*Übersicht!I494^3)+(Datenblatt!$C$30*Übersicht!I494^2)+(Datenblatt!$D$30*Übersicht!I494)+Datenblatt!$E$30,IF($C494=12,(Datenblatt!$B$31*Übersicht!I494^3)+(Datenblatt!$C$31*Übersicht!I494^2)+(Datenblatt!$D$31*Übersicht!I494)+Datenblatt!$E$31,IF($C494=11,(Datenblatt!$B$32*Übersicht!I494^3)+(Datenblatt!$C$32*Übersicht!I494^2)+(Datenblatt!$D$32*Übersicht!I494)+Datenblatt!$E$32,0))))))))))))))))))))))))</f>
        <v>0</v>
      </c>
      <c r="P494">
        <f>IF(AND(I494="",C494=11),Datenblatt!$I$29,IF(AND(I494="",C494=12),Datenblatt!$I$29,IF(AND(I494="",C494=16),Datenblatt!$I$29,IF(AND(I494="",C494=15),Datenblatt!$I$29,IF(AND(I494="",C494=14),Datenblatt!$I$29,IF(AND(I494="",C494=13),Datenblatt!$I$29,IF(AND($C494=13,I494&gt;Datenblatt!$AC$3),0,IF(AND($C494=14,I494&gt;Datenblatt!$AC$4),0,IF(AND($C494=15,I494&gt;Datenblatt!$AC$5),0,IF(AND($C494=16,I494&gt;Datenblatt!$AC$6),0,IF(AND($C494=12,I494&gt;Datenblatt!$AC$7),0,IF(AND($C494=11,I494&gt;Datenblatt!$AC$8),0,IF(AND($C494=13,I494&lt;Datenblatt!$AB$3),100,IF(AND($C494=14,I494&lt;Datenblatt!$AB$4),100,IF(AND($C494=15,I494&lt;Datenblatt!$AB$5),100,IF(AND($C494=16,I494&lt;Datenblatt!$AB$6),100,IF(AND($C494=12,I494&lt;Datenblatt!$AB$7),100,IF(AND($C494=11,I494&lt;Datenblatt!$AB$8),100,IF($C494=13,(Datenblatt!$B$27*Übersicht!I494^3)+(Datenblatt!$C$27*Übersicht!I494^2)+(Datenblatt!$D$27*Übersicht!I494)+Datenblatt!$E$27,IF($C494=14,(Datenblatt!$B$28*Übersicht!I494^3)+(Datenblatt!$C$28*Übersicht!I494^2)+(Datenblatt!$D$28*Übersicht!I494)+Datenblatt!$E$28,IF($C494=15,(Datenblatt!$B$29*Übersicht!I494^3)+(Datenblatt!$C$29*Übersicht!I494^2)+(Datenblatt!$D$29*Übersicht!I494)+Datenblatt!$E$29,IF($C494=16,(Datenblatt!$B$30*Übersicht!I494^3)+(Datenblatt!$C$30*Übersicht!I494^2)+(Datenblatt!$D$30*Übersicht!I494)+Datenblatt!$E$30,IF($C494=12,(Datenblatt!$B$31*Übersicht!I494^3)+(Datenblatt!$C$31*Übersicht!I494^2)+(Datenblatt!$D$31*Übersicht!I494)+Datenblatt!$E$31,IF($C494=11,(Datenblatt!$B$32*Übersicht!I494^3)+(Datenblatt!$C$32*Übersicht!I494^2)+(Datenblatt!$D$32*Übersicht!I494)+Datenblatt!$E$32,0))))))))))))))))))))))))</f>
        <v>0</v>
      </c>
      <c r="Q494" s="2" t="e">
        <f t="shared" si="28"/>
        <v>#DIV/0!</v>
      </c>
      <c r="R494" s="2" t="e">
        <f t="shared" si="29"/>
        <v>#DIV/0!</v>
      </c>
      <c r="T494" s="2"/>
      <c r="U494" s="2">
        <f>Datenblatt!$I$10</f>
        <v>63</v>
      </c>
      <c r="V494" s="2">
        <f>Datenblatt!$I$18</f>
        <v>62</v>
      </c>
      <c r="W494" s="2">
        <f>Datenblatt!$I$26</f>
        <v>56</v>
      </c>
      <c r="X494" s="2">
        <f>Datenblatt!$I$34</f>
        <v>58</v>
      </c>
      <c r="Y494" s="7" t="e">
        <f t="shared" si="30"/>
        <v>#DIV/0!</v>
      </c>
      <c r="AA494" s="2">
        <f>Datenblatt!$I$5</f>
        <v>73</v>
      </c>
      <c r="AB494">
        <f>Datenblatt!$I$13</f>
        <v>80</v>
      </c>
      <c r="AC494">
        <f>Datenblatt!$I$21</f>
        <v>80</v>
      </c>
      <c r="AD494">
        <f>Datenblatt!$I$29</f>
        <v>71</v>
      </c>
      <c r="AE494">
        <f>Datenblatt!$I$37</f>
        <v>75</v>
      </c>
      <c r="AF494" s="7" t="e">
        <f t="shared" si="31"/>
        <v>#DIV/0!</v>
      </c>
    </row>
    <row r="495" spans="11:32" ht="18.75" x14ac:dyDescent="0.3">
      <c r="K495" s="3" t="e">
        <f>IF(AND($C495=13,Datenblatt!M495&lt;Datenblatt!$S$3),0,IF(AND($C495=14,Datenblatt!M495&lt;Datenblatt!$S$4),0,IF(AND($C495=15,Datenblatt!M495&lt;Datenblatt!$S$5),0,IF(AND($C495=16,Datenblatt!M495&lt;Datenblatt!$S$6),0,IF(AND($C495=12,Datenblatt!M495&lt;Datenblatt!$S$7),0,IF(AND($C495=11,Datenblatt!M495&lt;Datenblatt!$S$8),0,IF(AND($C495=13,Datenblatt!M495&gt;Datenblatt!$R$3),100,IF(AND($C495=14,Datenblatt!M495&gt;Datenblatt!$R$4),100,IF(AND($C495=15,Datenblatt!M495&gt;Datenblatt!$R$5),100,IF(AND($C495=16,Datenblatt!M495&gt;Datenblatt!$R$6),100,IF(AND($C495=12,Datenblatt!M495&gt;Datenblatt!$R$7),100,IF(AND($C495=11,Datenblatt!M495&gt;Datenblatt!$R$8),100,IF(Übersicht!$C495=13,Datenblatt!$B$35*Datenblatt!M495^3+Datenblatt!$C$35*Datenblatt!M495^2+Datenblatt!$D$35*Datenblatt!M495+Datenblatt!$E$35,IF(Übersicht!$C495=14,Datenblatt!$B$36*Datenblatt!M495^3+Datenblatt!$C$36*Datenblatt!M495^2+Datenblatt!$D$36*Datenblatt!M495+Datenblatt!$E$36,IF(Übersicht!$C495=15,Datenblatt!$B$37*Datenblatt!M495^3+Datenblatt!$C$37*Datenblatt!M495^2+Datenblatt!$D$37*Datenblatt!M495+Datenblatt!$E$37,IF(Übersicht!$C495=16,Datenblatt!$B$38*Datenblatt!M495^3+Datenblatt!$C$38*Datenblatt!M495^2+Datenblatt!$D$38*Datenblatt!M495+Datenblatt!$E$38,IF(Übersicht!$C495=12,Datenblatt!$B$39*Datenblatt!M495^3+Datenblatt!$C$39*Datenblatt!M495^2+Datenblatt!$D$39*Datenblatt!M495+Datenblatt!$E$39,IF(Übersicht!$C495=11,Datenblatt!$B$40*Datenblatt!M495^3+Datenblatt!$C$40*Datenblatt!M495^2+Datenblatt!$D$40*Datenblatt!M495+Datenblatt!$E$40,0))))))))))))))))))</f>
        <v>#DIV/0!</v>
      </c>
      <c r="L495" s="3"/>
      <c r="M495" t="e">
        <f>IF(AND(Übersicht!$C495=13,Datenblatt!O495&lt;Datenblatt!$Y$3),0,IF(AND(Übersicht!$C495=14,Datenblatt!O495&lt;Datenblatt!$Y$4),0,IF(AND(Übersicht!$C495=15,Datenblatt!O495&lt;Datenblatt!$Y$5),0,IF(AND(Übersicht!$C495=16,Datenblatt!O495&lt;Datenblatt!$Y$6),0,IF(AND(Übersicht!$C495=12,Datenblatt!O495&lt;Datenblatt!$Y$7),0,IF(AND(Übersicht!$C495=11,Datenblatt!O495&lt;Datenblatt!$Y$8),0,IF(AND($C495=13,Datenblatt!O495&gt;Datenblatt!$X$3),100,IF(AND($C495=14,Datenblatt!O495&gt;Datenblatt!$X$4),100,IF(AND($C495=15,Datenblatt!O495&gt;Datenblatt!$X$5),100,IF(AND($C495=16,Datenblatt!O495&gt;Datenblatt!$X$6),100,IF(AND($C495=12,Datenblatt!O495&gt;Datenblatt!$X$7),100,IF(AND($C495=11,Datenblatt!O495&gt;Datenblatt!$X$8),100,IF(Übersicht!$C495=13,Datenblatt!$B$11*Datenblatt!O495^3+Datenblatt!$C$11*Datenblatt!O495^2+Datenblatt!$D$11*Datenblatt!O495+Datenblatt!$E$11,IF(Übersicht!$C495=14,Datenblatt!$B$12*Datenblatt!O495^3+Datenblatt!$C$12*Datenblatt!O495^2+Datenblatt!$D$12*Datenblatt!O495+Datenblatt!$E$12,IF(Übersicht!$C495=15,Datenblatt!$B$13*Datenblatt!O495^3+Datenblatt!$C$13*Datenblatt!O495^2+Datenblatt!$D$13*Datenblatt!O495+Datenblatt!$E$13,IF(Übersicht!$C495=16,Datenblatt!$B$14*Datenblatt!O495^3+Datenblatt!$C$14*Datenblatt!O495^2+Datenblatt!$D$14*Datenblatt!O495+Datenblatt!$E$14,IF(Übersicht!$C495=12,Datenblatt!$B$15*Datenblatt!O495^3+Datenblatt!$C$15*Datenblatt!O495^2+Datenblatt!$D$15*Datenblatt!O495+Datenblatt!$E$15,IF(Übersicht!$C495=11,Datenblatt!$B$16*Datenblatt!O495^3+Datenblatt!$C$16*Datenblatt!O495^2+Datenblatt!$D$16*Datenblatt!O495+Datenblatt!$E$16,0))))))))))))))))))</f>
        <v>#DIV/0!</v>
      </c>
      <c r="N495">
        <f>IF(AND($C495=13,H495&lt;Datenblatt!$AA$3),0,IF(AND($C495=14,H495&lt;Datenblatt!$AA$4),0,IF(AND($C495=15,H495&lt;Datenblatt!$AA$5),0,IF(AND($C495=16,H495&lt;Datenblatt!$AA$6),0,IF(AND($C495=12,H495&lt;Datenblatt!$AA$7),0,IF(AND($C495=11,H495&lt;Datenblatt!$AA$8),0,IF(AND($C495=13,H495&gt;Datenblatt!$Z$3),100,IF(AND($C495=14,H495&gt;Datenblatt!$Z$4),100,IF(AND($C495=15,H495&gt;Datenblatt!$Z$5),100,IF(AND($C495=16,H495&gt;Datenblatt!$Z$6),100,IF(AND($C495=12,H495&gt;Datenblatt!$Z$7),100,IF(AND($C495=11,H495&gt;Datenblatt!$Z$8),100,IF($C495=13,(Datenblatt!$B$19*Übersicht!H495^3)+(Datenblatt!$C$19*Übersicht!H495^2)+(Datenblatt!$D$19*Übersicht!H495)+Datenblatt!$E$19,IF($C495=14,(Datenblatt!$B$20*Übersicht!H495^3)+(Datenblatt!$C$20*Übersicht!H495^2)+(Datenblatt!$D$20*Übersicht!H495)+Datenblatt!$E$20,IF($C495=15,(Datenblatt!$B$21*Übersicht!H495^3)+(Datenblatt!$C$21*Übersicht!H495^2)+(Datenblatt!$D$21*Übersicht!H495)+Datenblatt!$E$21,IF($C495=16,(Datenblatt!$B$22*Übersicht!H495^3)+(Datenblatt!$C$22*Übersicht!H495^2)+(Datenblatt!$D$22*Übersicht!H495)+Datenblatt!$E$22,IF($C495=12,(Datenblatt!$B$23*Übersicht!H495^3)+(Datenblatt!$C$23*Übersicht!H495^2)+(Datenblatt!$D$23*Übersicht!H495)+Datenblatt!$E$23,IF($C495=11,(Datenblatt!$B$24*Übersicht!H495^3)+(Datenblatt!$C$24*Übersicht!H495^2)+(Datenblatt!$D$24*Übersicht!H495)+Datenblatt!$E$24,0))))))))))))))))))</f>
        <v>0</v>
      </c>
      <c r="O495">
        <f>IF(AND(I495="",C495=11),Datenblatt!$I$26,IF(AND(I495="",C495=12),Datenblatt!$I$26,IF(AND(I495="",C495=16),Datenblatt!$I$27,IF(AND(I495="",C495=15),Datenblatt!$I$26,IF(AND(I495="",C495=14),Datenblatt!$I$26,IF(AND(I495="",C495=13),Datenblatt!$I$26,IF(AND($C495=13,I495&gt;Datenblatt!$AC$3),0,IF(AND($C495=14,I495&gt;Datenblatt!$AC$4),0,IF(AND($C495=15,I495&gt;Datenblatt!$AC$5),0,IF(AND($C495=16,I495&gt;Datenblatt!$AC$6),0,IF(AND($C495=12,I495&gt;Datenblatt!$AC$7),0,IF(AND($C495=11,I495&gt;Datenblatt!$AC$8),0,IF(AND($C495=13,I495&lt;Datenblatt!$AB$3),100,IF(AND($C495=14,I495&lt;Datenblatt!$AB$4),100,IF(AND($C495=15,I495&lt;Datenblatt!$AB$5),100,IF(AND($C495=16,I495&lt;Datenblatt!$AB$6),100,IF(AND($C495=12,I495&lt;Datenblatt!$AB$7),100,IF(AND($C495=11,I495&lt;Datenblatt!$AB$8),100,IF($C495=13,(Datenblatt!$B$27*Übersicht!I495^3)+(Datenblatt!$C$27*Übersicht!I495^2)+(Datenblatt!$D$27*Übersicht!I495)+Datenblatt!$E$27,IF($C495=14,(Datenblatt!$B$28*Übersicht!I495^3)+(Datenblatt!$C$28*Übersicht!I495^2)+(Datenblatt!$D$28*Übersicht!I495)+Datenblatt!$E$28,IF($C495=15,(Datenblatt!$B$29*Übersicht!I495^3)+(Datenblatt!$C$29*Übersicht!I495^2)+(Datenblatt!$D$29*Übersicht!I495)+Datenblatt!$E$29,IF($C495=16,(Datenblatt!$B$30*Übersicht!I495^3)+(Datenblatt!$C$30*Übersicht!I495^2)+(Datenblatt!$D$30*Übersicht!I495)+Datenblatt!$E$30,IF($C495=12,(Datenblatt!$B$31*Übersicht!I495^3)+(Datenblatt!$C$31*Übersicht!I495^2)+(Datenblatt!$D$31*Übersicht!I495)+Datenblatt!$E$31,IF($C495=11,(Datenblatt!$B$32*Übersicht!I495^3)+(Datenblatt!$C$32*Übersicht!I495^2)+(Datenblatt!$D$32*Übersicht!I495)+Datenblatt!$E$32,0))))))))))))))))))))))))</f>
        <v>0</v>
      </c>
      <c r="P495">
        <f>IF(AND(I495="",C495=11),Datenblatt!$I$29,IF(AND(I495="",C495=12),Datenblatt!$I$29,IF(AND(I495="",C495=16),Datenblatt!$I$29,IF(AND(I495="",C495=15),Datenblatt!$I$29,IF(AND(I495="",C495=14),Datenblatt!$I$29,IF(AND(I495="",C495=13),Datenblatt!$I$29,IF(AND($C495=13,I495&gt;Datenblatt!$AC$3),0,IF(AND($C495=14,I495&gt;Datenblatt!$AC$4),0,IF(AND($C495=15,I495&gt;Datenblatt!$AC$5),0,IF(AND($C495=16,I495&gt;Datenblatt!$AC$6),0,IF(AND($C495=12,I495&gt;Datenblatt!$AC$7),0,IF(AND($C495=11,I495&gt;Datenblatt!$AC$8),0,IF(AND($C495=13,I495&lt;Datenblatt!$AB$3),100,IF(AND($C495=14,I495&lt;Datenblatt!$AB$4),100,IF(AND($C495=15,I495&lt;Datenblatt!$AB$5),100,IF(AND($C495=16,I495&lt;Datenblatt!$AB$6),100,IF(AND($C495=12,I495&lt;Datenblatt!$AB$7),100,IF(AND($C495=11,I495&lt;Datenblatt!$AB$8),100,IF($C495=13,(Datenblatt!$B$27*Übersicht!I495^3)+(Datenblatt!$C$27*Übersicht!I495^2)+(Datenblatt!$D$27*Übersicht!I495)+Datenblatt!$E$27,IF($C495=14,(Datenblatt!$B$28*Übersicht!I495^3)+(Datenblatt!$C$28*Übersicht!I495^2)+(Datenblatt!$D$28*Übersicht!I495)+Datenblatt!$E$28,IF($C495=15,(Datenblatt!$B$29*Übersicht!I495^3)+(Datenblatt!$C$29*Übersicht!I495^2)+(Datenblatt!$D$29*Übersicht!I495)+Datenblatt!$E$29,IF($C495=16,(Datenblatt!$B$30*Übersicht!I495^3)+(Datenblatt!$C$30*Übersicht!I495^2)+(Datenblatt!$D$30*Übersicht!I495)+Datenblatt!$E$30,IF($C495=12,(Datenblatt!$B$31*Übersicht!I495^3)+(Datenblatt!$C$31*Übersicht!I495^2)+(Datenblatt!$D$31*Übersicht!I495)+Datenblatt!$E$31,IF($C495=11,(Datenblatt!$B$32*Übersicht!I495^3)+(Datenblatt!$C$32*Übersicht!I495^2)+(Datenblatt!$D$32*Übersicht!I495)+Datenblatt!$E$32,0))))))))))))))))))))))))</f>
        <v>0</v>
      </c>
      <c r="Q495" s="2" t="e">
        <f t="shared" si="28"/>
        <v>#DIV/0!</v>
      </c>
      <c r="R495" s="2" t="e">
        <f t="shared" si="29"/>
        <v>#DIV/0!</v>
      </c>
      <c r="T495" s="2"/>
      <c r="U495" s="2">
        <f>Datenblatt!$I$10</f>
        <v>63</v>
      </c>
      <c r="V495" s="2">
        <f>Datenblatt!$I$18</f>
        <v>62</v>
      </c>
      <c r="W495" s="2">
        <f>Datenblatt!$I$26</f>
        <v>56</v>
      </c>
      <c r="X495" s="2">
        <f>Datenblatt!$I$34</f>
        <v>58</v>
      </c>
      <c r="Y495" s="7" t="e">
        <f t="shared" si="30"/>
        <v>#DIV/0!</v>
      </c>
      <c r="AA495" s="2">
        <f>Datenblatt!$I$5</f>
        <v>73</v>
      </c>
      <c r="AB495">
        <f>Datenblatt!$I$13</f>
        <v>80</v>
      </c>
      <c r="AC495">
        <f>Datenblatt!$I$21</f>
        <v>80</v>
      </c>
      <c r="AD495">
        <f>Datenblatt!$I$29</f>
        <v>71</v>
      </c>
      <c r="AE495">
        <f>Datenblatt!$I$37</f>
        <v>75</v>
      </c>
      <c r="AF495" s="7" t="e">
        <f t="shared" si="31"/>
        <v>#DIV/0!</v>
      </c>
    </row>
    <row r="496" spans="11:32" ht="18.75" x14ac:dyDescent="0.3">
      <c r="K496" s="3" t="e">
        <f>IF(AND($C496=13,Datenblatt!M496&lt;Datenblatt!$S$3),0,IF(AND($C496=14,Datenblatt!M496&lt;Datenblatt!$S$4),0,IF(AND($C496=15,Datenblatt!M496&lt;Datenblatt!$S$5),0,IF(AND($C496=16,Datenblatt!M496&lt;Datenblatt!$S$6),0,IF(AND($C496=12,Datenblatt!M496&lt;Datenblatt!$S$7),0,IF(AND($C496=11,Datenblatt!M496&lt;Datenblatt!$S$8),0,IF(AND($C496=13,Datenblatt!M496&gt;Datenblatt!$R$3),100,IF(AND($C496=14,Datenblatt!M496&gt;Datenblatt!$R$4),100,IF(AND($C496=15,Datenblatt!M496&gt;Datenblatt!$R$5),100,IF(AND($C496=16,Datenblatt!M496&gt;Datenblatt!$R$6),100,IF(AND($C496=12,Datenblatt!M496&gt;Datenblatt!$R$7),100,IF(AND($C496=11,Datenblatt!M496&gt;Datenblatt!$R$8),100,IF(Übersicht!$C496=13,Datenblatt!$B$35*Datenblatt!M496^3+Datenblatt!$C$35*Datenblatt!M496^2+Datenblatt!$D$35*Datenblatt!M496+Datenblatt!$E$35,IF(Übersicht!$C496=14,Datenblatt!$B$36*Datenblatt!M496^3+Datenblatt!$C$36*Datenblatt!M496^2+Datenblatt!$D$36*Datenblatt!M496+Datenblatt!$E$36,IF(Übersicht!$C496=15,Datenblatt!$B$37*Datenblatt!M496^3+Datenblatt!$C$37*Datenblatt!M496^2+Datenblatt!$D$37*Datenblatt!M496+Datenblatt!$E$37,IF(Übersicht!$C496=16,Datenblatt!$B$38*Datenblatt!M496^3+Datenblatt!$C$38*Datenblatt!M496^2+Datenblatt!$D$38*Datenblatt!M496+Datenblatt!$E$38,IF(Übersicht!$C496=12,Datenblatt!$B$39*Datenblatt!M496^3+Datenblatt!$C$39*Datenblatt!M496^2+Datenblatt!$D$39*Datenblatt!M496+Datenblatt!$E$39,IF(Übersicht!$C496=11,Datenblatt!$B$40*Datenblatt!M496^3+Datenblatt!$C$40*Datenblatt!M496^2+Datenblatt!$D$40*Datenblatt!M496+Datenblatt!$E$40,0))))))))))))))))))</f>
        <v>#DIV/0!</v>
      </c>
      <c r="L496" s="3"/>
      <c r="M496" t="e">
        <f>IF(AND(Übersicht!$C496=13,Datenblatt!O496&lt;Datenblatt!$Y$3),0,IF(AND(Übersicht!$C496=14,Datenblatt!O496&lt;Datenblatt!$Y$4),0,IF(AND(Übersicht!$C496=15,Datenblatt!O496&lt;Datenblatt!$Y$5),0,IF(AND(Übersicht!$C496=16,Datenblatt!O496&lt;Datenblatt!$Y$6),0,IF(AND(Übersicht!$C496=12,Datenblatt!O496&lt;Datenblatt!$Y$7),0,IF(AND(Übersicht!$C496=11,Datenblatt!O496&lt;Datenblatt!$Y$8),0,IF(AND($C496=13,Datenblatt!O496&gt;Datenblatt!$X$3),100,IF(AND($C496=14,Datenblatt!O496&gt;Datenblatt!$X$4),100,IF(AND($C496=15,Datenblatt!O496&gt;Datenblatt!$X$5),100,IF(AND($C496=16,Datenblatt!O496&gt;Datenblatt!$X$6),100,IF(AND($C496=12,Datenblatt!O496&gt;Datenblatt!$X$7),100,IF(AND($C496=11,Datenblatt!O496&gt;Datenblatt!$X$8),100,IF(Übersicht!$C496=13,Datenblatt!$B$11*Datenblatt!O496^3+Datenblatt!$C$11*Datenblatt!O496^2+Datenblatt!$D$11*Datenblatt!O496+Datenblatt!$E$11,IF(Übersicht!$C496=14,Datenblatt!$B$12*Datenblatt!O496^3+Datenblatt!$C$12*Datenblatt!O496^2+Datenblatt!$D$12*Datenblatt!O496+Datenblatt!$E$12,IF(Übersicht!$C496=15,Datenblatt!$B$13*Datenblatt!O496^3+Datenblatt!$C$13*Datenblatt!O496^2+Datenblatt!$D$13*Datenblatt!O496+Datenblatt!$E$13,IF(Übersicht!$C496=16,Datenblatt!$B$14*Datenblatt!O496^3+Datenblatt!$C$14*Datenblatt!O496^2+Datenblatt!$D$14*Datenblatt!O496+Datenblatt!$E$14,IF(Übersicht!$C496=12,Datenblatt!$B$15*Datenblatt!O496^3+Datenblatt!$C$15*Datenblatt!O496^2+Datenblatt!$D$15*Datenblatt!O496+Datenblatt!$E$15,IF(Übersicht!$C496=11,Datenblatt!$B$16*Datenblatt!O496^3+Datenblatt!$C$16*Datenblatt!O496^2+Datenblatt!$D$16*Datenblatt!O496+Datenblatt!$E$16,0))))))))))))))))))</f>
        <v>#DIV/0!</v>
      </c>
      <c r="N496">
        <f>IF(AND($C496=13,H496&lt;Datenblatt!$AA$3),0,IF(AND($C496=14,H496&lt;Datenblatt!$AA$4),0,IF(AND($C496=15,H496&lt;Datenblatt!$AA$5),0,IF(AND($C496=16,H496&lt;Datenblatt!$AA$6),0,IF(AND($C496=12,H496&lt;Datenblatt!$AA$7),0,IF(AND($C496=11,H496&lt;Datenblatt!$AA$8),0,IF(AND($C496=13,H496&gt;Datenblatt!$Z$3),100,IF(AND($C496=14,H496&gt;Datenblatt!$Z$4),100,IF(AND($C496=15,H496&gt;Datenblatt!$Z$5),100,IF(AND($C496=16,H496&gt;Datenblatt!$Z$6),100,IF(AND($C496=12,H496&gt;Datenblatt!$Z$7),100,IF(AND($C496=11,H496&gt;Datenblatt!$Z$8),100,IF($C496=13,(Datenblatt!$B$19*Übersicht!H496^3)+(Datenblatt!$C$19*Übersicht!H496^2)+(Datenblatt!$D$19*Übersicht!H496)+Datenblatt!$E$19,IF($C496=14,(Datenblatt!$B$20*Übersicht!H496^3)+(Datenblatt!$C$20*Übersicht!H496^2)+(Datenblatt!$D$20*Übersicht!H496)+Datenblatt!$E$20,IF($C496=15,(Datenblatt!$B$21*Übersicht!H496^3)+(Datenblatt!$C$21*Übersicht!H496^2)+(Datenblatt!$D$21*Übersicht!H496)+Datenblatt!$E$21,IF($C496=16,(Datenblatt!$B$22*Übersicht!H496^3)+(Datenblatt!$C$22*Übersicht!H496^2)+(Datenblatt!$D$22*Übersicht!H496)+Datenblatt!$E$22,IF($C496=12,(Datenblatt!$B$23*Übersicht!H496^3)+(Datenblatt!$C$23*Übersicht!H496^2)+(Datenblatt!$D$23*Übersicht!H496)+Datenblatt!$E$23,IF($C496=11,(Datenblatt!$B$24*Übersicht!H496^3)+(Datenblatt!$C$24*Übersicht!H496^2)+(Datenblatt!$D$24*Übersicht!H496)+Datenblatt!$E$24,0))))))))))))))))))</f>
        <v>0</v>
      </c>
      <c r="O496">
        <f>IF(AND(I496="",C496=11),Datenblatt!$I$26,IF(AND(I496="",C496=12),Datenblatt!$I$26,IF(AND(I496="",C496=16),Datenblatt!$I$27,IF(AND(I496="",C496=15),Datenblatt!$I$26,IF(AND(I496="",C496=14),Datenblatt!$I$26,IF(AND(I496="",C496=13),Datenblatt!$I$26,IF(AND($C496=13,I496&gt;Datenblatt!$AC$3),0,IF(AND($C496=14,I496&gt;Datenblatt!$AC$4),0,IF(AND($C496=15,I496&gt;Datenblatt!$AC$5),0,IF(AND($C496=16,I496&gt;Datenblatt!$AC$6),0,IF(AND($C496=12,I496&gt;Datenblatt!$AC$7),0,IF(AND($C496=11,I496&gt;Datenblatt!$AC$8),0,IF(AND($C496=13,I496&lt;Datenblatt!$AB$3),100,IF(AND($C496=14,I496&lt;Datenblatt!$AB$4),100,IF(AND($C496=15,I496&lt;Datenblatt!$AB$5),100,IF(AND($C496=16,I496&lt;Datenblatt!$AB$6),100,IF(AND($C496=12,I496&lt;Datenblatt!$AB$7),100,IF(AND($C496=11,I496&lt;Datenblatt!$AB$8),100,IF($C496=13,(Datenblatt!$B$27*Übersicht!I496^3)+(Datenblatt!$C$27*Übersicht!I496^2)+(Datenblatt!$D$27*Übersicht!I496)+Datenblatt!$E$27,IF($C496=14,(Datenblatt!$B$28*Übersicht!I496^3)+(Datenblatt!$C$28*Übersicht!I496^2)+(Datenblatt!$D$28*Übersicht!I496)+Datenblatt!$E$28,IF($C496=15,(Datenblatt!$B$29*Übersicht!I496^3)+(Datenblatt!$C$29*Übersicht!I496^2)+(Datenblatt!$D$29*Übersicht!I496)+Datenblatt!$E$29,IF($C496=16,(Datenblatt!$B$30*Übersicht!I496^3)+(Datenblatt!$C$30*Übersicht!I496^2)+(Datenblatt!$D$30*Übersicht!I496)+Datenblatt!$E$30,IF($C496=12,(Datenblatt!$B$31*Übersicht!I496^3)+(Datenblatt!$C$31*Übersicht!I496^2)+(Datenblatt!$D$31*Übersicht!I496)+Datenblatt!$E$31,IF($C496=11,(Datenblatt!$B$32*Übersicht!I496^3)+(Datenblatt!$C$32*Übersicht!I496^2)+(Datenblatt!$D$32*Übersicht!I496)+Datenblatt!$E$32,0))))))))))))))))))))))))</f>
        <v>0</v>
      </c>
      <c r="P496">
        <f>IF(AND(I496="",C496=11),Datenblatt!$I$29,IF(AND(I496="",C496=12),Datenblatt!$I$29,IF(AND(I496="",C496=16),Datenblatt!$I$29,IF(AND(I496="",C496=15),Datenblatt!$I$29,IF(AND(I496="",C496=14),Datenblatt!$I$29,IF(AND(I496="",C496=13),Datenblatt!$I$29,IF(AND($C496=13,I496&gt;Datenblatt!$AC$3),0,IF(AND($C496=14,I496&gt;Datenblatt!$AC$4),0,IF(AND($C496=15,I496&gt;Datenblatt!$AC$5),0,IF(AND($C496=16,I496&gt;Datenblatt!$AC$6),0,IF(AND($C496=12,I496&gt;Datenblatt!$AC$7),0,IF(AND($C496=11,I496&gt;Datenblatt!$AC$8),0,IF(AND($C496=13,I496&lt;Datenblatt!$AB$3),100,IF(AND($C496=14,I496&lt;Datenblatt!$AB$4),100,IF(AND($C496=15,I496&lt;Datenblatt!$AB$5),100,IF(AND($C496=16,I496&lt;Datenblatt!$AB$6),100,IF(AND($C496=12,I496&lt;Datenblatt!$AB$7),100,IF(AND($C496=11,I496&lt;Datenblatt!$AB$8),100,IF($C496=13,(Datenblatt!$B$27*Übersicht!I496^3)+(Datenblatt!$C$27*Übersicht!I496^2)+(Datenblatt!$D$27*Übersicht!I496)+Datenblatt!$E$27,IF($C496=14,(Datenblatt!$B$28*Übersicht!I496^3)+(Datenblatt!$C$28*Übersicht!I496^2)+(Datenblatt!$D$28*Übersicht!I496)+Datenblatt!$E$28,IF($C496=15,(Datenblatt!$B$29*Übersicht!I496^3)+(Datenblatt!$C$29*Übersicht!I496^2)+(Datenblatt!$D$29*Übersicht!I496)+Datenblatt!$E$29,IF($C496=16,(Datenblatt!$B$30*Übersicht!I496^3)+(Datenblatt!$C$30*Übersicht!I496^2)+(Datenblatt!$D$30*Übersicht!I496)+Datenblatt!$E$30,IF($C496=12,(Datenblatt!$B$31*Übersicht!I496^3)+(Datenblatt!$C$31*Übersicht!I496^2)+(Datenblatt!$D$31*Übersicht!I496)+Datenblatt!$E$31,IF($C496=11,(Datenblatt!$B$32*Übersicht!I496^3)+(Datenblatt!$C$32*Übersicht!I496^2)+(Datenblatt!$D$32*Übersicht!I496)+Datenblatt!$E$32,0))))))))))))))))))))))))</f>
        <v>0</v>
      </c>
      <c r="Q496" s="2" t="e">
        <f t="shared" si="28"/>
        <v>#DIV/0!</v>
      </c>
      <c r="R496" s="2" t="e">
        <f t="shared" si="29"/>
        <v>#DIV/0!</v>
      </c>
      <c r="T496" s="2"/>
      <c r="U496" s="2">
        <f>Datenblatt!$I$10</f>
        <v>63</v>
      </c>
      <c r="V496" s="2">
        <f>Datenblatt!$I$18</f>
        <v>62</v>
      </c>
      <c r="W496" s="2">
        <f>Datenblatt!$I$26</f>
        <v>56</v>
      </c>
      <c r="X496" s="2">
        <f>Datenblatt!$I$34</f>
        <v>58</v>
      </c>
      <c r="Y496" s="7" t="e">
        <f t="shared" si="30"/>
        <v>#DIV/0!</v>
      </c>
      <c r="AA496" s="2">
        <f>Datenblatt!$I$5</f>
        <v>73</v>
      </c>
      <c r="AB496">
        <f>Datenblatt!$I$13</f>
        <v>80</v>
      </c>
      <c r="AC496">
        <f>Datenblatt!$I$21</f>
        <v>80</v>
      </c>
      <c r="AD496">
        <f>Datenblatt!$I$29</f>
        <v>71</v>
      </c>
      <c r="AE496">
        <f>Datenblatt!$I$37</f>
        <v>75</v>
      </c>
      <c r="AF496" s="7" t="e">
        <f t="shared" si="31"/>
        <v>#DIV/0!</v>
      </c>
    </row>
    <row r="497" spans="11:32" ht="18.75" x14ac:dyDescent="0.3">
      <c r="K497" s="3" t="e">
        <f>IF(AND($C497=13,Datenblatt!M497&lt;Datenblatt!$S$3),0,IF(AND($C497=14,Datenblatt!M497&lt;Datenblatt!$S$4),0,IF(AND($C497=15,Datenblatt!M497&lt;Datenblatt!$S$5),0,IF(AND($C497=16,Datenblatt!M497&lt;Datenblatt!$S$6),0,IF(AND($C497=12,Datenblatt!M497&lt;Datenblatt!$S$7),0,IF(AND($C497=11,Datenblatt!M497&lt;Datenblatt!$S$8),0,IF(AND($C497=13,Datenblatt!M497&gt;Datenblatt!$R$3),100,IF(AND($C497=14,Datenblatt!M497&gt;Datenblatt!$R$4),100,IF(AND($C497=15,Datenblatt!M497&gt;Datenblatt!$R$5),100,IF(AND($C497=16,Datenblatt!M497&gt;Datenblatt!$R$6),100,IF(AND($C497=12,Datenblatt!M497&gt;Datenblatt!$R$7),100,IF(AND($C497=11,Datenblatt!M497&gt;Datenblatt!$R$8),100,IF(Übersicht!$C497=13,Datenblatt!$B$35*Datenblatt!M497^3+Datenblatt!$C$35*Datenblatt!M497^2+Datenblatt!$D$35*Datenblatt!M497+Datenblatt!$E$35,IF(Übersicht!$C497=14,Datenblatt!$B$36*Datenblatt!M497^3+Datenblatt!$C$36*Datenblatt!M497^2+Datenblatt!$D$36*Datenblatt!M497+Datenblatt!$E$36,IF(Übersicht!$C497=15,Datenblatt!$B$37*Datenblatt!M497^3+Datenblatt!$C$37*Datenblatt!M497^2+Datenblatt!$D$37*Datenblatt!M497+Datenblatt!$E$37,IF(Übersicht!$C497=16,Datenblatt!$B$38*Datenblatt!M497^3+Datenblatt!$C$38*Datenblatt!M497^2+Datenblatt!$D$38*Datenblatt!M497+Datenblatt!$E$38,IF(Übersicht!$C497=12,Datenblatt!$B$39*Datenblatt!M497^3+Datenblatt!$C$39*Datenblatt!M497^2+Datenblatt!$D$39*Datenblatt!M497+Datenblatt!$E$39,IF(Übersicht!$C497=11,Datenblatt!$B$40*Datenblatt!M497^3+Datenblatt!$C$40*Datenblatt!M497^2+Datenblatt!$D$40*Datenblatt!M497+Datenblatt!$E$40,0))))))))))))))))))</f>
        <v>#DIV/0!</v>
      </c>
      <c r="L497" s="3"/>
      <c r="M497" t="e">
        <f>IF(AND(Übersicht!$C497=13,Datenblatt!O497&lt;Datenblatt!$Y$3),0,IF(AND(Übersicht!$C497=14,Datenblatt!O497&lt;Datenblatt!$Y$4),0,IF(AND(Übersicht!$C497=15,Datenblatt!O497&lt;Datenblatt!$Y$5),0,IF(AND(Übersicht!$C497=16,Datenblatt!O497&lt;Datenblatt!$Y$6),0,IF(AND(Übersicht!$C497=12,Datenblatt!O497&lt;Datenblatt!$Y$7),0,IF(AND(Übersicht!$C497=11,Datenblatt!O497&lt;Datenblatt!$Y$8),0,IF(AND($C497=13,Datenblatt!O497&gt;Datenblatt!$X$3),100,IF(AND($C497=14,Datenblatt!O497&gt;Datenblatt!$X$4),100,IF(AND($C497=15,Datenblatt!O497&gt;Datenblatt!$X$5),100,IF(AND($C497=16,Datenblatt!O497&gt;Datenblatt!$X$6),100,IF(AND($C497=12,Datenblatt!O497&gt;Datenblatt!$X$7),100,IF(AND($C497=11,Datenblatt!O497&gt;Datenblatt!$X$8),100,IF(Übersicht!$C497=13,Datenblatt!$B$11*Datenblatt!O497^3+Datenblatt!$C$11*Datenblatt!O497^2+Datenblatt!$D$11*Datenblatt!O497+Datenblatt!$E$11,IF(Übersicht!$C497=14,Datenblatt!$B$12*Datenblatt!O497^3+Datenblatt!$C$12*Datenblatt!O497^2+Datenblatt!$D$12*Datenblatt!O497+Datenblatt!$E$12,IF(Übersicht!$C497=15,Datenblatt!$B$13*Datenblatt!O497^3+Datenblatt!$C$13*Datenblatt!O497^2+Datenblatt!$D$13*Datenblatt!O497+Datenblatt!$E$13,IF(Übersicht!$C497=16,Datenblatt!$B$14*Datenblatt!O497^3+Datenblatt!$C$14*Datenblatt!O497^2+Datenblatt!$D$14*Datenblatt!O497+Datenblatt!$E$14,IF(Übersicht!$C497=12,Datenblatt!$B$15*Datenblatt!O497^3+Datenblatt!$C$15*Datenblatt!O497^2+Datenblatt!$D$15*Datenblatt!O497+Datenblatt!$E$15,IF(Übersicht!$C497=11,Datenblatt!$B$16*Datenblatt!O497^3+Datenblatt!$C$16*Datenblatt!O497^2+Datenblatt!$D$16*Datenblatt!O497+Datenblatt!$E$16,0))))))))))))))))))</f>
        <v>#DIV/0!</v>
      </c>
      <c r="N497">
        <f>IF(AND($C497=13,H497&lt;Datenblatt!$AA$3),0,IF(AND($C497=14,H497&lt;Datenblatt!$AA$4),0,IF(AND($C497=15,H497&lt;Datenblatt!$AA$5),0,IF(AND($C497=16,H497&lt;Datenblatt!$AA$6),0,IF(AND($C497=12,H497&lt;Datenblatt!$AA$7),0,IF(AND($C497=11,H497&lt;Datenblatt!$AA$8),0,IF(AND($C497=13,H497&gt;Datenblatt!$Z$3),100,IF(AND($C497=14,H497&gt;Datenblatt!$Z$4),100,IF(AND($C497=15,H497&gt;Datenblatt!$Z$5),100,IF(AND($C497=16,H497&gt;Datenblatt!$Z$6),100,IF(AND($C497=12,H497&gt;Datenblatt!$Z$7),100,IF(AND($C497=11,H497&gt;Datenblatt!$Z$8),100,IF($C497=13,(Datenblatt!$B$19*Übersicht!H497^3)+(Datenblatt!$C$19*Übersicht!H497^2)+(Datenblatt!$D$19*Übersicht!H497)+Datenblatt!$E$19,IF($C497=14,(Datenblatt!$B$20*Übersicht!H497^3)+(Datenblatt!$C$20*Übersicht!H497^2)+(Datenblatt!$D$20*Übersicht!H497)+Datenblatt!$E$20,IF($C497=15,(Datenblatt!$B$21*Übersicht!H497^3)+(Datenblatt!$C$21*Übersicht!H497^2)+(Datenblatt!$D$21*Übersicht!H497)+Datenblatt!$E$21,IF($C497=16,(Datenblatt!$B$22*Übersicht!H497^3)+(Datenblatt!$C$22*Übersicht!H497^2)+(Datenblatt!$D$22*Übersicht!H497)+Datenblatt!$E$22,IF($C497=12,(Datenblatt!$B$23*Übersicht!H497^3)+(Datenblatt!$C$23*Übersicht!H497^2)+(Datenblatt!$D$23*Übersicht!H497)+Datenblatt!$E$23,IF($C497=11,(Datenblatt!$B$24*Übersicht!H497^3)+(Datenblatt!$C$24*Übersicht!H497^2)+(Datenblatt!$D$24*Übersicht!H497)+Datenblatt!$E$24,0))))))))))))))))))</f>
        <v>0</v>
      </c>
      <c r="O497">
        <f>IF(AND(I497="",C497=11),Datenblatt!$I$26,IF(AND(I497="",C497=12),Datenblatt!$I$26,IF(AND(I497="",C497=16),Datenblatt!$I$27,IF(AND(I497="",C497=15),Datenblatt!$I$26,IF(AND(I497="",C497=14),Datenblatt!$I$26,IF(AND(I497="",C497=13),Datenblatt!$I$26,IF(AND($C497=13,I497&gt;Datenblatt!$AC$3),0,IF(AND($C497=14,I497&gt;Datenblatt!$AC$4),0,IF(AND($C497=15,I497&gt;Datenblatt!$AC$5),0,IF(AND($C497=16,I497&gt;Datenblatt!$AC$6),0,IF(AND($C497=12,I497&gt;Datenblatt!$AC$7),0,IF(AND($C497=11,I497&gt;Datenblatt!$AC$8),0,IF(AND($C497=13,I497&lt;Datenblatt!$AB$3),100,IF(AND($C497=14,I497&lt;Datenblatt!$AB$4),100,IF(AND($C497=15,I497&lt;Datenblatt!$AB$5),100,IF(AND($C497=16,I497&lt;Datenblatt!$AB$6),100,IF(AND($C497=12,I497&lt;Datenblatt!$AB$7),100,IF(AND($C497=11,I497&lt;Datenblatt!$AB$8),100,IF($C497=13,(Datenblatt!$B$27*Übersicht!I497^3)+(Datenblatt!$C$27*Übersicht!I497^2)+(Datenblatt!$D$27*Übersicht!I497)+Datenblatt!$E$27,IF($C497=14,(Datenblatt!$B$28*Übersicht!I497^3)+(Datenblatt!$C$28*Übersicht!I497^2)+(Datenblatt!$D$28*Übersicht!I497)+Datenblatt!$E$28,IF($C497=15,(Datenblatt!$B$29*Übersicht!I497^3)+(Datenblatt!$C$29*Übersicht!I497^2)+(Datenblatt!$D$29*Übersicht!I497)+Datenblatt!$E$29,IF($C497=16,(Datenblatt!$B$30*Übersicht!I497^3)+(Datenblatt!$C$30*Übersicht!I497^2)+(Datenblatt!$D$30*Übersicht!I497)+Datenblatt!$E$30,IF($C497=12,(Datenblatt!$B$31*Übersicht!I497^3)+(Datenblatt!$C$31*Übersicht!I497^2)+(Datenblatt!$D$31*Übersicht!I497)+Datenblatt!$E$31,IF($C497=11,(Datenblatt!$B$32*Übersicht!I497^3)+(Datenblatt!$C$32*Übersicht!I497^2)+(Datenblatt!$D$32*Übersicht!I497)+Datenblatt!$E$32,0))))))))))))))))))))))))</f>
        <v>0</v>
      </c>
      <c r="P497">
        <f>IF(AND(I497="",C497=11),Datenblatt!$I$29,IF(AND(I497="",C497=12),Datenblatt!$I$29,IF(AND(I497="",C497=16),Datenblatt!$I$29,IF(AND(I497="",C497=15),Datenblatt!$I$29,IF(AND(I497="",C497=14),Datenblatt!$I$29,IF(AND(I497="",C497=13),Datenblatt!$I$29,IF(AND($C497=13,I497&gt;Datenblatt!$AC$3),0,IF(AND($C497=14,I497&gt;Datenblatt!$AC$4),0,IF(AND($C497=15,I497&gt;Datenblatt!$AC$5),0,IF(AND($C497=16,I497&gt;Datenblatt!$AC$6),0,IF(AND($C497=12,I497&gt;Datenblatt!$AC$7),0,IF(AND($C497=11,I497&gt;Datenblatt!$AC$8),0,IF(AND($C497=13,I497&lt;Datenblatt!$AB$3),100,IF(AND($C497=14,I497&lt;Datenblatt!$AB$4),100,IF(AND($C497=15,I497&lt;Datenblatt!$AB$5),100,IF(AND($C497=16,I497&lt;Datenblatt!$AB$6),100,IF(AND($C497=12,I497&lt;Datenblatt!$AB$7),100,IF(AND($C497=11,I497&lt;Datenblatt!$AB$8),100,IF($C497=13,(Datenblatt!$B$27*Übersicht!I497^3)+(Datenblatt!$C$27*Übersicht!I497^2)+(Datenblatt!$D$27*Übersicht!I497)+Datenblatt!$E$27,IF($C497=14,(Datenblatt!$B$28*Übersicht!I497^3)+(Datenblatt!$C$28*Übersicht!I497^2)+(Datenblatt!$D$28*Übersicht!I497)+Datenblatt!$E$28,IF($C497=15,(Datenblatt!$B$29*Übersicht!I497^3)+(Datenblatt!$C$29*Übersicht!I497^2)+(Datenblatt!$D$29*Übersicht!I497)+Datenblatt!$E$29,IF($C497=16,(Datenblatt!$B$30*Übersicht!I497^3)+(Datenblatt!$C$30*Übersicht!I497^2)+(Datenblatt!$D$30*Übersicht!I497)+Datenblatt!$E$30,IF($C497=12,(Datenblatt!$B$31*Übersicht!I497^3)+(Datenblatt!$C$31*Übersicht!I497^2)+(Datenblatt!$D$31*Übersicht!I497)+Datenblatt!$E$31,IF($C497=11,(Datenblatt!$B$32*Übersicht!I497^3)+(Datenblatt!$C$32*Übersicht!I497^2)+(Datenblatt!$D$32*Übersicht!I497)+Datenblatt!$E$32,0))))))))))))))))))))))))</f>
        <v>0</v>
      </c>
      <c r="Q497" s="2" t="e">
        <f t="shared" si="28"/>
        <v>#DIV/0!</v>
      </c>
      <c r="R497" s="2" t="e">
        <f t="shared" si="29"/>
        <v>#DIV/0!</v>
      </c>
      <c r="T497" s="2"/>
      <c r="U497" s="2">
        <f>Datenblatt!$I$10</f>
        <v>63</v>
      </c>
      <c r="V497" s="2">
        <f>Datenblatt!$I$18</f>
        <v>62</v>
      </c>
      <c r="W497" s="2">
        <f>Datenblatt!$I$26</f>
        <v>56</v>
      </c>
      <c r="X497" s="2">
        <f>Datenblatt!$I$34</f>
        <v>58</v>
      </c>
      <c r="Y497" s="7" t="e">
        <f t="shared" si="30"/>
        <v>#DIV/0!</v>
      </c>
      <c r="AA497" s="2">
        <f>Datenblatt!$I$5</f>
        <v>73</v>
      </c>
      <c r="AB497">
        <f>Datenblatt!$I$13</f>
        <v>80</v>
      </c>
      <c r="AC497">
        <f>Datenblatt!$I$21</f>
        <v>80</v>
      </c>
      <c r="AD497">
        <f>Datenblatt!$I$29</f>
        <v>71</v>
      </c>
      <c r="AE497">
        <f>Datenblatt!$I$37</f>
        <v>75</v>
      </c>
      <c r="AF497" s="7" t="e">
        <f t="shared" si="31"/>
        <v>#DIV/0!</v>
      </c>
    </row>
    <row r="498" spans="11:32" ht="18.75" x14ac:dyDescent="0.3">
      <c r="K498" s="3" t="e">
        <f>IF(AND($C498=13,Datenblatt!M498&lt;Datenblatt!$S$3),0,IF(AND($C498=14,Datenblatt!M498&lt;Datenblatt!$S$4),0,IF(AND($C498=15,Datenblatt!M498&lt;Datenblatt!$S$5),0,IF(AND($C498=16,Datenblatt!M498&lt;Datenblatt!$S$6),0,IF(AND($C498=12,Datenblatt!M498&lt;Datenblatt!$S$7),0,IF(AND($C498=11,Datenblatt!M498&lt;Datenblatt!$S$8),0,IF(AND($C498=13,Datenblatt!M498&gt;Datenblatt!$R$3),100,IF(AND($C498=14,Datenblatt!M498&gt;Datenblatt!$R$4),100,IF(AND($C498=15,Datenblatt!M498&gt;Datenblatt!$R$5),100,IF(AND($C498=16,Datenblatt!M498&gt;Datenblatt!$R$6),100,IF(AND($C498=12,Datenblatt!M498&gt;Datenblatt!$R$7),100,IF(AND($C498=11,Datenblatt!M498&gt;Datenblatt!$R$8),100,IF(Übersicht!$C498=13,Datenblatt!$B$35*Datenblatt!M498^3+Datenblatt!$C$35*Datenblatt!M498^2+Datenblatt!$D$35*Datenblatt!M498+Datenblatt!$E$35,IF(Übersicht!$C498=14,Datenblatt!$B$36*Datenblatt!M498^3+Datenblatt!$C$36*Datenblatt!M498^2+Datenblatt!$D$36*Datenblatt!M498+Datenblatt!$E$36,IF(Übersicht!$C498=15,Datenblatt!$B$37*Datenblatt!M498^3+Datenblatt!$C$37*Datenblatt!M498^2+Datenblatt!$D$37*Datenblatt!M498+Datenblatt!$E$37,IF(Übersicht!$C498=16,Datenblatt!$B$38*Datenblatt!M498^3+Datenblatt!$C$38*Datenblatt!M498^2+Datenblatt!$D$38*Datenblatt!M498+Datenblatt!$E$38,IF(Übersicht!$C498=12,Datenblatt!$B$39*Datenblatt!M498^3+Datenblatt!$C$39*Datenblatt!M498^2+Datenblatt!$D$39*Datenblatt!M498+Datenblatt!$E$39,IF(Übersicht!$C498=11,Datenblatt!$B$40*Datenblatt!M498^3+Datenblatt!$C$40*Datenblatt!M498^2+Datenblatt!$D$40*Datenblatt!M498+Datenblatt!$E$40,0))))))))))))))))))</f>
        <v>#DIV/0!</v>
      </c>
      <c r="L498" s="3"/>
      <c r="M498" t="e">
        <f>IF(AND(Übersicht!$C498=13,Datenblatt!O498&lt;Datenblatt!$Y$3),0,IF(AND(Übersicht!$C498=14,Datenblatt!O498&lt;Datenblatt!$Y$4),0,IF(AND(Übersicht!$C498=15,Datenblatt!O498&lt;Datenblatt!$Y$5),0,IF(AND(Übersicht!$C498=16,Datenblatt!O498&lt;Datenblatt!$Y$6),0,IF(AND(Übersicht!$C498=12,Datenblatt!O498&lt;Datenblatt!$Y$7),0,IF(AND(Übersicht!$C498=11,Datenblatt!O498&lt;Datenblatt!$Y$8),0,IF(AND($C498=13,Datenblatt!O498&gt;Datenblatt!$X$3),100,IF(AND($C498=14,Datenblatt!O498&gt;Datenblatt!$X$4),100,IF(AND($C498=15,Datenblatt!O498&gt;Datenblatt!$X$5),100,IF(AND($C498=16,Datenblatt!O498&gt;Datenblatt!$X$6),100,IF(AND($C498=12,Datenblatt!O498&gt;Datenblatt!$X$7),100,IF(AND($C498=11,Datenblatt!O498&gt;Datenblatt!$X$8),100,IF(Übersicht!$C498=13,Datenblatt!$B$11*Datenblatt!O498^3+Datenblatt!$C$11*Datenblatt!O498^2+Datenblatt!$D$11*Datenblatt!O498+Datenblatt!$E$11,IF(Übersicht!$C498=14,Datenblatt!$B$12*Datenblatt!O498^3+Datenblatt!$C$12*Datenblatt!O498^2+Datenblatt!$D$12*Datenblatt!O498+Datenblatt!$E$12,IF(Übersicht!$C498=15,Datenblatt!$B$13*Datenblatt!O498^3+Datenblatt!$C$13*Datenblatt!O498^2+Datenblatt!$D$13*Datenblatt!O498+Datenblatt!$E$13,IF(Übersicht!$C498=16,Datenblatt!$B$14*Datenblatt!O498^3+Datenblatt!$C$14*Datenblatt!O498^2+Datenblatt!$D$14*Datenblatt!O498+Datenblatt!$E$14,IF(Übersicht!$C498=12,Datenblatt!$B$15*Datenblatt!O498^3+Datenblatt!$C$15*Datenblatt!O498^2+Datenblatt!$D$15*Datenblatt!O498+Datenblatt!$E$15,IF(Übersicht!$C498=11,Datenblatt!$B$16*Datenblatt!O498^3+Datenblatt!$C$16*Datenblatt!O498^2+Datenblatt!$D$16*Datenblatt!O498+Datenblatt!$E$16,0))))))))))))))))))</f>
        <v>#DIV/0!</v>
      </c>
      <c r="N498">
        <f>IF(AND($C498=13,H498&lt;Datenblatt!$AA$3),0,IF(AND($C498=14,H498&lt;Datenblatt!$AA$4),0,IF(AND($C498=15,H498&lt;Datenblatt!$AA$5),0,IF(AND($C498=16,H498&lt;Datenblatt!$AA$6),0,IF(AND($C498=12,H498&lt;Datenblatt!$AA$7),0,IF(AND($C498=11,H498&lt;Datenblatt!$AA$8),0,IF(AND($C498=13,H498&gt;Datenblatt!$Z$3),100,IF(AND($C498=14,H498&gt;Datenblatt!$Z$4),100,IF(AND($C498=15,H498&gt;Datenblatt!$Z$5),100,IF(AND($C498=16,H498&gt;Datenblatt!$Z$6),100,IF(AND($C498=12,H498&gt;Datenblatt!$Z$7),100,IF(AND($C498=11,H498&gt;Datenblatt!$Z$8),100,IF($C498=13,(Datenblatt!$B$19*Übersicht!H498^3)+(Datenblatt!$C$19*Übersicht!H498^2)+(Datenblatt!$D$19*Übersicht!H498)+Datenblatt!$E$19,IF($C498=14,(Datenblatt!$B$20*Übersicht!H498^3)+(Datenblatt!$C$20*Übersicht!H498^2)+(Datenblatt!$D$20*Übersicht!H498)+Datenblatt!$E$20,IF($C498=15,(Datenblatt!$B$21*Übersicht!H498^3)+(Datenblatt!$C$21*Übersicht!H498^2)+(Datenblatt!$D$21*Übersicht!H498)+Datenblatt!$E$21,IF($C498=16,(Datenblatt!$B$22*Übersicht!H498^3)+(Datenblatt!$C$22*Übersicht!H498^2)+(Datenblatt!$D$22*Übersicht!H498)+Datenblatt!$E$22,IF($C498=12,(Datenblatt!$B$23*Übersicht!H498^3)+(Datenblatt!$C$23*Übersicht!H498^2)+(Datenblatt!$D$23*Übersicht!H498)+Datenblatt!$E$23,IF($C498=11,(Datenblatt!$B$24*Übersicht!H498^3)+(Datenblatt!$C$24*Übersicht!H498^2)+(Datenblatt!$D$24*Übersicht!H498)+Datenblatt!$E$24,0))))))))))))))))))</f>
        <v>0</v>
      </c>
      <c r="O498">
        <f>IF(AND(I498="",C498=11),Datenblatt!$I$26,IF(AND(I498="",C498=12),Datenblatt!$I$26,IF(AND(I498="",C498=16),Datenblatt!$I$27,IF(AND(I498="",C498=15),Datenblatt!$I$26,IF(AND(I498="",C498=14),Datenblatt!$I$26,IF(AND(I498="",C498=13),Datenblatt!$I$26,IF(AND($C498=13,I498&gt;Datenblatt!$AC$3),0,IF(AND($C498=14,I498&gt;Datenblatt!$AC$4),0,IF(AND($C498=15,I498&gt;Datenblatt!$AC$5),0,IF(AND($C498=16,I498&gt;Datenblatt!$AC$6),0,IF(AND($C498=12,I498&gt;Datenblatt!$AC$7),0,IF(AND($C498=11,I498&gt;Datenblatt!$AC$8),0,IF(AND($C498=13,I498&lt;Datenblatt!$AB$3),100,IF(AND($C498=14,I498&lt;Datenblatt!$AB$4),100,IF(AND($C498=15,I498&lt;Datenblatt!$AB$5),100,IF(AND($C498=16,I498&lt;Datenblatt!$AB$6),100,IF(AND($C498=12,I498&lt;Datenblatt!$AB$7),100,IF(AND($C498=11,I498&lt;Datenblatt!$AB$8),100,IF($C498=13,(Datenblatt!$B$27*Übersicht!I498^3)+(Datenblatt!$C$27*Übersicht!I498^2)+(Datenblatt!$D$27*Übersicht!I498)+Datenblatt!$E$27,IF($C498=14,(Datenblatt!$B$28*Übersicht!I498^3)+(Datenblatt!$C$28*Übersicht!I498^2)+(Datenblatt!$D$28*Übersicht!I498)+Datenblatt!$E$28,IF($C498=15,(Datenblatt!$B$29*Übersicht!I498^3)+(Datenblatt!$C$29*Übersicht!I498^2)+(Datenblatt!$D$29*Übersicht!I498)+Datenblatt!$E$29,IF($C498=16,(Datenblatt!$B$30*Übersicht!I498^3)+(Datenblatt!$C$30*Übersicht!I498^2)+(Datenblatt!$D$30*Übersicht!I498)+Datenblatt!$E$30,IF($C498=12,(Datenblatt!$B$31*Übersicht!I498^3)+(Datenblatt!$C$31*Übersicht!I498^2)+(Datenblatt!$D$31*Übersicht!I498)+Datenblatt!$E$31,IF($C498=11,(Datenblatt!$B$32*Übersicht!I498^3)+(Datenblatt!$C$32*Übersicht!I498^2)+(Datenblatt!$D$32*Übersicht!I498)+Datenblatt!$E$32,0))))))))))))))))))))))))</f>
        <v>0</v>
      </c>
      <c r="P498">
        <f>IF(AND(I498="",C498=11),Datenblatt!$I$29,IF(AND(I498="",C498=12),Datenblatt!$I$29,IF(AND(I498="",C498=16),Datenblatt!$I$29,IF(AND(I498="",C498=15),Datenblatt!$I$29,IF(AND(I498="",C498=14),Datenblatt!$I$29,IF(AND(I498="",C498=13),Datenblatt!$I$29,IF(AND($C498=13,I498&gt;Datenblatt!$AC$3),0,IF(AND($C498=14,I498&gt;Datenblatt!$AC$4),0,IF(AND($C498=15,I498&gt;Datenblatt!$AC$5),0,IF(AND($C498=16,I498&gt;Datenblatt!$AC$6),0,IF(AND($C498=12,I498&gt;Datenblatt!$AC$7),0,IF(AND($C498=11,I498&gt;Datenblatt!$AC$8),0,IF(AND($C498=13,I498&lt;Datenblatt!$AB$3),100,IF(AND($C498=14,I498&lt;Datenblatt!$AB$4),100,IF(AND($C498=15,I498&lt;Datenblatt!$AB$5),100,IF(AND($C498=16,I498&lt;Datenblatt!$AB$6),100,IF(AND($C498=12,I498&lt;Datenblatt!$AB$7),100,IF(AND($C498=11,I498&lt;Datenblatt!$AB$8),100,IF($C498=13,(Datenblatt!$B$27*Übersicht!I498^3)+(Datenblatt!$C$27*Übersicht!I498^2)+(Datenblatt!$D$27*Übersicht!I498)+Datenblatt!$E$27,IF($C498=14,(Datenblatt!$B$28*Übersicht!I498^3)+(Datenblatt!$C$28*Übersicht!I498^2)+(Datenblatt!$D$28*Übersicht!I498)+Datenblatt!$E$28,IF($C498=15,(Datenblatt!$B$29*Übersicht!I498^3)+(Datenblatt!$C$29*Übersicht!I498^2)+(Datenblatt!$D$29*Übersicht!I498)+Datenblatt!$E$29,IF($C498=16,(Datenblatt!$B$30*Übersicht!I498^3)+(Datenblatt!$C$30*Übersicht!I498^2)+(Datenblatt!$D$30*Übersicht!I498)+Datenblatt!$E$30,IF($C498=12,(Datenblatt!$B$31*Übersicht!I498^3)+(Datenblatt!$C$31*Übersicht!I498^2)+(Datenblatt!$D$31*Übersicht!I498)+Datenblatt!$E$31,IF($C498=11,(Datenblatt!$B$32*Übersicht!I498^3)+(Datenblatt!$C$32*Übersicht!I498^2)+(Datenblatt!$D$32*Übersicht!I498)+Datenblatt!$E$32,0))))))))))))))))))))))))</f>
        <v>0</v>
      </c>
      <c r="Q498" s="2" t="e">
        <f t="shared" si="28"/>
        <v>#DIV/0!</v>
      </c>
      <c r="R498" s="2" t="e">
        <f t="shared" si="29"/>
        <v>#DIV/0!</v>
      </c>
      <c r="T498" s="2"/>
      <c r="U498" s="2">
        <f>Datenblatt!$I$10</f>
        <v>63</v>
      </c>
      <c r="V498" s="2">
        <f>Datenblatt!$I$18</f>
        <v>62</v>
      </c>
      <c r="W498" s="2">
        <f>Datenblatt!$I$26</f>
        <v>56</v>
      </c>
      <c r="X498" s="2">
        <f>Datenblatt!$I$34</f>
        <v>58</v>
      </c>
      <c r="Y498" s="7" t="e">
        <f t="shared" si="30"/>
        <v>#DIV/0!</v>
      </c>
      <c r="AA498" s="2">
        <f>Datenblatt!$I$5</f>
        <v>73</v>
      </c>
      <c r="AB498">
        <f>Datenblatt!$I$13</f>
        <v>80</v>
      </c>
      <c r="AC498">
        <f>Datenblatt!$I$21</f>
        <v>80</v>
      </c>
      <c r="AD498">
        <f>Datenblatt!$I$29</f>
        <v>71</v>
      </c>
      <c r="AE498">
        <f>Datenblatt!$I$37</f>
        <v>75</v>
      </c>
      <c r="AF498" s="7" t="e">
        <f t="shared" si="31"/>
        <v>#DIV/0!</v>
      </c>
    </row>
    <row r="499" spans="11:32" ht="18.75" x14ac:dyDescent="0.3">
      <c r="K499" s="3" t="e">
        <f>IF(AND($C499=13,Datenblatt!M499&lt;Datenblatt!$S$3),0,IF(AND($C499=14,Datenblatt!M499&lt;Datenblatt!$S$4),0,IF(AND($C499=15,Datenblatt!M499&lt;Datenblatt!$S$5),0,IF(AND($C499=16,Datenblatt!M499&lt;Datenblatt!$S$6),0,IF(AND($C499=12,Datenblatt!M499&lt;Datenblatt!$S$7),0,IF(AND($C499=11,Datenblatt!M499&lt;Datenblatt!$S$8),0,IF(AND($C499=13,Datenblatt!M499&gt;Datenblatt!$R$3),100,IF(AND($C499=14,Datenblatt!M499&gt;Datenblatt!$R$4),100,IF(AND($C499=15,Datenblatt!M499&gt;Datenblatt!$R$5),100,IF(AND($C499=16,Datenblatt!M499&gt;Datenblatt!$R$6),100,IF(AND($C499=12,Datenblatt!M499&gt;Datenblatt!$R$7),100,IF(AND($C499=11,Datenblatt!M499&gt;Datenblatt!$R$8),100,IF(Übersicht!$C499=13,Datenblatt!$B$35*Datenblatt!M499^3+Datenblatt!$C$35*Datenblatt!M499^2+Datenblatt!$D$35*Datenblatt!M499+Datenblatt!$E$35,IF(Übersicht!$C499=14,Datenblatt!$B$36*Datenblatt!M499^3+Datenblatt!$C$36*Datenblatt!M499^2+Datenblatt!$D$36*Datenblatt!M499+Datenblatt!$E$36,IF(Übersicht!$C499=15,Datenblatt!$B$37*Datenblatt!M499^3+Datenblatt!$C$37*Datenblatt!M499^2+Datenblatt!$D$37*Datenblatt!M499+Datenblatt!$E$37,IF(Übersicht!$C499=16,Datenblatt!$B$38*Datenblatt!M499^3+Datenblatt!$C$38*Datenblatt!M499^2+Datenblatt!$D$38*Datenblatt!M499+Datenblatt!$E$38,IF(Übersicht!$C499=12,Datenblatt!$B$39*Datenblatt!M499^3+Datenblatt!$C$39*Datenblatt!M499^2+Datenblatt!$D$39*Datenblatt!M499+Datenblatt!$E$39,IF(Übersicht!$C499=11,Datenblatt!$B$40*Datenblatt!M499^3+Datenblatt!$C$40*Datenblatt!M499^2+Datenblatt!$D$40*Datenblatt!M499+Datenblatt!$E$40,0))))))))))))))))))</f>
        <v>#DIV/0!</v>
      </c>
      <c r="L499" s="3"/>
      <c r="M499" t="e">
        <f>IF(AND(Übersicht!$C499=13,Datenblatt!O499&lt;Datenblatt!$Y$3),0,IF(AND(Übersicht!$C499=14,Datenblatt!O499&lt;Datenblatt!$Y$4),0,IF(AND(Übersicht!$C499=15,Datenblatt!O499&lt;Datenblatt!$Y$5),0,IF(AND(Übersicht!$C499=16,Datenblatt!O499&lt;Datenblatt!$Y$6),0,IF(AND(Übersicht!$C499=12,Datenblatt!O499&lt;Datenblatt!$Y$7),0,IF(AND(Übersicht!$C499=11,Datenblatt!O499&lt;Datenblatt!$Y$8),0,IF(AND($C499=13,Datenblatt!O499&gt;Datenblatt!$X$3),100,IF(AND($C499=14,Datenblatt!O499&gt;Datenblatt!$X$4),100,IF(AND($C499=15,Datenblatt!O499&gt;Datenblatt!$X$5),100,IF(AND($C499=16,Datenblatt!O499&gt;Datenblatt!$X$6),100,IF(AND($C499=12,Datenblatt!O499&gt;Datenblatt!$X$7),100,IF(AND($C499=11,Datenblatt!O499&gt;Datenblatt!$X$8),100,IF(Übersicht!$C499=13,Datenblatt!$B$11*Datenblatt!O499^3+Datenblatt!$C$11*Datenblatt!O499^2+Datenblatt!$D$11*Datenblatt!O499+Datenblatt!$E$11,IF(Übersicht!$C499=14,Datenblatt!$B$12*Datenblatt!O499^3+Datenblatt!$C$12*Datenblatt!O499^2+Datenblatt!$D$12*Datenblatt!O499+Datenblatt!$E$12,IF(Übersicht!$C499=15,Datenblatt!$B$13*Datenblatt!O499^3+Datenblatt!$C$13*Datenblatt!O499^2+Datenblatt!$D$13*Datenblatt!O499+Datenblatt!$E$13,IF(Übersicht!$C499=16,Datenblatt!$B$14*Datenblatt!O499^3+Datenblatt!$C$14*Datenblatt!O499^2+Datenblatt!$D$14*Datenblatt!O499+Datenblatt!$E$14,IF(Übersicht!$C499=12,Datenblatt!$B$15*Datenblatt!O499^3+Datenblatt!$C$15*Datenblatt!O499^2+Datenblatt!$D$15*Datenblatt!O499+Datenblatt!$E$15,IF(Übersicht!$C499=11,Datenblatt!$B$16*Datenblatt!O499^3+Datenblatt!$C$16*Datenblatt!O499^2+Datenblatt!$D$16*Datenblatt!O499+Datenblatt!$E$16,0))))))))))))))))))</f>
        <v>#DIV/0!</v>
      </c>
      <c r="N499">
        <f>IF(AND($C499=13,H499&lt;Datenblatt!$AA$3),0,IF(AND($C499=14,H499&lt;Datenblatt!$AA$4),0,IF(AND($C499=15,H499&lt;Datenblatt!$AA$5),0,IF(AND($C499=16,H499&lt;Datenblatt!$AA$6),0,IF(AND($C499=12,H499&lt;Datenblatt!$AA$7),0,IF(AND($C499=11,H499&lt;Datenblatt!$AA$8),0,IF(AND($C499=13,H499&gt;Datenblatt!$Z$3),100,IF(AND($C499=14,H499&gt;Datenblatt!$Z$4),100,IF(AND($C499=15,H499&gt;Datenblatt!$Z$5),100,IF(AND($C499=16,H499&gt;Datenblatt!$Z$6),100,IF(AND($C499=12,H499&gt;Datenblatt!$Z$7),100,IF(AND($C499=11,H499&gt;Datenblatt!$Z$8),100,IF($C499=13,(Datenblatt!$B$19*Übersicht!H499^3)+(Datenblatt!$C$19*Übersicht!H499^2)+(Datenblatt!$D$19*Übersicht!H499)+Datenblatt!$E$19,IF($C499=14,(Datenblatt!$B$20*Übersicht!H499^3)+(Datenblatt!$C$20*Übersicht!H499^2)+(Datenblatt!$D$20*Übersicht!H499)+Datenblatt!$E$20,IF($C499=15,(Datenblatt!$B$21*Übersicht!H499^3)+(Datenblatt!$C$21*Übersicht!H499^2)+(Datenblatt!$D$21*Übersicht!H499)+Datenblatt!$E$21,IF($C499=16,(Datenblatt!$B$22*Übersicht!H499^3)+(Datenblatt!$C$22*Übersicht!H499^2)+(Datenblatt!$D$22*Übersicht!H499)+Datenblatt!$E$22,IF($C499=12,(Datenblatt!$B$23*Übersicht!H499^3)+(Datenblatt!$C$23*Übersicht!H499^2)+(Datenblatt!$D$23*Übersicht!H499)+Datenblatt!$E$23,IF($C499=11,(Datenblatt!$B$24*Übersicht!H499^3)+(Datenblatt!$C$24*Übersicht!H499^2)+(Datenblatt!$D$24*Übersicht!H499)+Datenblatt!$E$24,0))))))))))))))))))</f>
        <v>0</v>
      </c>
      <c r="O499">
        <f>IF(AND(I499="",C499=11),Datenblatt!$I$26,IF(AND(I499="",C499=12),Datenblatt!$I$26,IF(AND(I499="",C499=16),Datenblatt!$I$27,IF(AND(I499="",C499=15),Datenblatt!$I$26,IF(AND(I499="",C499=14),Datenblatt!$I$26,IF(AND(I499="",C499=13),Datenblatt!$I$26,IF(AND($C499=13,I499&gt;Datenblatt!$AC$3),0,IF(AND($C499=14,I499&gt;Datenblatt!$AC$4),0,IF(AND($C499=15,I499&gt;Datenblatt!$AC$5),0,IF(AND($C499=16,I499&gt;Datenblatt!$AC$6),0,IF(AND($C499=12,I499&gt;Datenblatt!$AC$7),0,IF(AND($C499=11,I499&gt;Datenblatt!$AC$8),0,IF(AND($C499=13,I499&lt;Datenblatt!$AB$3),100,IF(AND($C499=14,I499&lt;Datenblatt!$AB$4),100,IF(AND($C499=15,I499&lt;Datenblatt!$AB$5),100,IF(AND($C499=16,I499&lt;Datenblatt!$AB$6),100,IF(AND($C499=12,I499&lt;Datenblatt!$AB$7),100,IF(AND($C499=11,I499&lt;Datenblatt!$AB$8),100,IF($C499=13,(Datenblatt!$B$27*Übersicht!I499^3)+(Datenblatt!$C$27*Übersicht!I499^2)+(Datenblatt!$D$27*Übersicht!I499)+Datenblatt!$E$27,IF($C499=14,(Datenblatt!$B$28*Übersicht!I499^3)+(Datenblatt!$C$28*Übersicht!I499^2)+(Datenblatt!$D$28*Übersicht!I499)+Datenblatt!$E$28,IF($C499=15,(Datenblatt!$B$29*Übersicht!I499^3)+(Datenblatt!$C$29*Übersicht!I499^2)+(Datenblatt!$D$29*Übersicht!I499)+Datenblatt!$E$29,IF($C499=16,(Datenblatt!$B$30*Übersicht!I499^3)+(Datenblatt!$C$30*Übersicht!I499^2)+(Datenblatt!$D$30*Übersicht!I499)+Datenblatt!$E$30,IF($C499=12,(Datenblatt!$B$31*Übersicht!I499^3)+(Datenblatt!$C$31*Übersicht!I499^2)+(Datenblatt!$D$31*Übersicht!I499)+Datenblatt!$E$31,IF($C499=11,(Datenblatt!$B$32*Übersicht!I499^3)+(Datenblatt!$C$32*Übersicht!I499^2)+(Datenblatt!$D$32*Übersicht!I499)+Datenblatt!$E$32,0))))))))))))))))))))))))</f>
        <v>0</v>
      </c>
      <c r="P499">
        <f>IF(AND(I499="",C499=11),Datenblatt!$I$29,IF(AND(I499="",C499=12),Datenblatt!$I$29,IF(AND(I499="",C499=16),Datenblatt!$I$29,IF(AND(I499="",C499=15),Datenblatt!$I$29,IF(AND(I499="",C499=14),Datenblatt!$I$29,IF(AND(I499="",C499=13),Datenblatt!$I$29,IF(AND($C499=13,I499&gt;Datenblatt!$AC$3),0,IF(AND($C499=14,I499&gt;Datenblatt!$AC$4),0,IF(AND($C499=15,I499&gt;Datenblatt!$AC$5),0,IF(AND($C499=16,I499&gt;Datenblatt!$AC$6),0,IF(AND($C499=12,I499&gt;Datenblatt!$AC$7),0,IF(AND($C499=11,I499&gt;Datenblatt!$AC$8),0,IF(AND($C499=13,I499&lt;Datenblatt!$AB$3),100,IF(AND($C499=14,I499&lt;Datenblatt!$AB$4),100,IF(AND($C499=15,I499&lt;Datenblatt!$AB$5),100,IF(AND($C499=16,I499&lt;Datenblatt!$AB$6),100,IF(AND($C499=12,I499&lt;Datenblatt!$AB$7),100,IF(AND($C499=11,I499&lt;Datenblatt!$AB$8),100,IF($C499=13,(Datenblatt!$B$27*Übersicht!I499^3)+(Datenblatt!$C$27*Übersicht!I499^2)+(Datenblatt!$D$27*Übersicht!I499)+Datenblatt!$E$27,IF($C499=14,(Datenblatt!$B$28*Übersicht!I499^3)+(Datenblatt!$C$28*Übersicht!I499^2)+(Datenblatt!$D$28*Übersicht!I499)+Datenblatt!$E$28,IF($C499=15,(Datenblatt!$B$29*Übersicht!I499^3)+(Datenblatt!$C$29*Übersicht!I499^2)+(Datenblatt!$D$29*Übersicht!I499)+Datenblatt!$E$29,IF($C499=16,(Datenblatt!$B$30*Übersicht!I499^3)+(Datenblatt!$C$30*Übersicht!I499^2)+(Datenblatt!$D$30*Übersicht!I499)+Datenblatt!$E$30,IF($C499=12,(Datenblatt!$B$31*Übersicht!I499^3)+(Datenblatt!$C$31*Übersicht!I499^2)+(Datenblatt!$D$31*Übersicht!I499)+Datenblatt!$E$31,IF($C499=11,(Datenblatt!$B$32*Übersicht!I499^3)+(Datenblatt!$C$32*Übersicht!I499^2)+(Datenblatt!$D$32*Übersicht!I499)+Datenblatt!$E$32,0))))))))))))))))))))))))</f>
        <v>0</v>
      </c>
      <c r="Q499" s="2" t="e">
        <f t="shared" si="28"/>
        <v>#DIV/0!</v>
      </c>
      <c r="R499" s="2" t="e">
        <f t="shared" si="29"/>
        <v>#DIV/0!</v>
      </c>
      <c r="T499" s="2"/>
      <c r="U499" s="2">
        <f>Datenblatt!$I$10</f>
        <v>63</v>
      </c>
      <c r="V499" s="2">
        <f>Datenblatt!$I$18</f>
        <v>62</v>
      </c>
      <c r="W499" s="2">
        <f>Datenblatt!$I$26</f>
        <v>56</v>
      </c>
      <c r="X499" s="2">
        <f>Datenblatt!$I$34</f>
        <v>58</v>
      </c>
      <c r="Y499" s="7" t="e">
        <f t="shared" si="30"/>
        <v>#DIV/0!</v>
      </c>
      <c r="AA499" s="2">
        <f>Datenblatt!$I$5</f>
        <v>73</v>
      </c>
      <c r="AB499">
        <f>Datenblatt!$I$13</f>
        <v>80</v>
      </c>
      <c r="AC499">
        <f>Datenblatt!$I$21</f>
        <v>80</v>
      </c>
      <c r="AD499">
        <f>Datenblatt!$I$29</f>
        <v>71</v>
      </c>
      <c r="AE499">
        <f>Datenblatt!$I$37</f>
        <v>75</v>
      </c>
      <c r="AF499" s="7" t="e">
        <f t="shared" si="31"/>
        <v>#DIV/0!</v>
      </c>
    </row>
    <row r="500" spans="11:32" ht="18.75" x14ac:dyDescent="0.3">
      <c r="K500" s="3" t="e">
        <f>IF(AND($C500=13,Datenblatt!M500&lt;Datenblatt!$S$3),0,IF(AND($C500=14,Datenblatt!M500&lt;Datenblatt!$S$4),0,IF(AND($C500=15,Datenblatt!M500&lt;Datenblatt!$S$5),0,IF(AND($C500=16,Datenblatt!M500&lt;Datenblatt!$S$6),0,IF(AND($C500=12,Datenblatt!M500&lt;Datenblatt!$S$7),0,IF(AND($C500=11,Datenblatt!M500&lt;Datenblatt!$S$8),0,IF(AND($C500=13,Datenblatt!M500&gt;Datenblatt!$R$3),100,IF(AND($C500=14,Datenblatt!M500&gt;Datenblatt!$R$4),100,IF(AND($C500=15,Datenblatt!M500&gt;Datenblatt!$R$5),100,IF(AND($C500=16,Datenblatt!M500&gt;Datenblatt!$R$6),100,IF(AND($C500=12,Datenblatt!M500&gt;Datenblatt!$R$7),100,IF(AND($C500=11,Datenblatt!M500&gt;Datenblatt!$R$8),100,IF(Übersicht!$C500=13,Datenblatt!$B$35*Datenblatt!M500^3+Datenblatt!$C$35*Datenblatt!M500^2+Datenblatt!$D$35*Datenblatt!M500+Datenblatt!$E$35,IF(Übersicht!$C500=14,Datenblatt!$B$36*Datenblatt!M500^3+Datenblatt!$C$36*Datenblatt!M500^2+Datenblatt!$D$36*Datenblatt!M500+Datenblatt!$E$36,IF(Übersicht!$C500=15,Datenblatt!$B$37*Datenblatt!M500^3+Datenblatt!$C$37*Datenblatt!M500^2+Datenblatt!$D$37*Datenblatt!M500+Datenblatt!$E$37,IF(Übersicht!$C500=16,Datenblatt!$B$38*Datenblatt!M500^3+Datenblatt!$C$38*Datenblatt!M500^2+Datenblatt!$D$38*Datenblatt!M500+Datenblatt!$E$38,IF(Übersicht!$C500=12,Datenblatt!$B$39*Datenblatt!M500^3+Datenblatt!$C$39*Datenblatt!M500^2+Datenblatt!$D$39*Datenblatt!M500+Datenblatt!$E$39,IF(Übersicht!$C500=11,Datenblatt!$B$40*Datenblatt!M500^3+Datenblatt!$C$40*Datenblatt!M500^2+Datenblatt!$D$40*Datenblatt!M500+Datenblatt!$E$40,0))))))))))))))))))</f>
        <v>#DIV/0!</v>
      </c>
      <c r="L500" s="3"/>
      <c r="M500" t="e">
        <f>IF(AND(Übersicht!$C500=13,Datenblatt!O500&lt;Datenblatt!$Y$3),0,IF(AND(Übersicht!$C500=14,Datenblatt!O500&lt;Datenblatt!$Y$4),0,IF(AND(Übersicht!$C500=15,Datenblatt!O500&lt;Datenblatt!$Y$5),0,IF(AND(Übersicht!$C500=16,Datenblatt!O500&lt;Datenblatt!$Y$6),0,IF(AND(Übersicht!$C500=12,Datenblatt!O500&lt;Datenblatt!$Y$7),0,IF(AND(Übersicht!$C500=11,Datenblatt!O500&lt;Datenblatt!$Y$8),0,IF(AND($C500=13,Datenblatt!O500&gt;Datenblatt!$X$3),100,IF(AND($C500=14,Datenblatt!O500&gt;Datenblatt!$X$4),100,IF(AND($C500=15,Datenblatt!O500&gt;Datenblatt!$X$5),100,IF(AND($C500=16,Datenblatt!O500&gt;Datenblatt!$X$6),100,IF(AND($C500=12,Datenblatt!O500&gt;Datenblatt!$X$7),100,IF(AND($C500=11,Datenblatt!O500&gt;Datenblatt!$X$8),100,IF(Übersicht!$C500=13,Datenblatt!$B$11*Datenblatt!O500^3+Datenblatt!$C$11*Datenblatt!O500^2+Datenblatt!$D$11*Datenblatt!O500+Datenblatt!$E$11,IF(Übersicht!$C500=14,Datenblatt!$B$12*Datenblatt!O500^3+Datenblatt!$C$12*Datenblatt!O500^2+Datenblatt!$D$12*Datenblatt!O500+Datenblatt!$E$12,IF(Übersicht!$C500=15,Datenblatt!$B$13*Datenblatt!O500^3+Datenblatt!$C$13*Datenblatt!O500^2+Datenblatt!$D$13*Datenblatt!O500+Datenblatt!$E$13,IF(Übersicht!$C500=16,Datenblatt!$B$14*Datenblatt!O500^3+Datenblatt!$C$14*Datenblatt!O500^2+Datenblatt!$D$14*Datenblatt!O500+Datenblatt!$E$14,IF(Übersicht!$C500=12,Datenblatt!$B$15*Datenblatt!O500^3+Datenblatt!$C$15*Datenblatt!O500^2+Datenblatt!$D$15*Datenblatt!O500+Datenblatt!$E$15,IF(Übersicht!$C500=11,Datenblatt!$B$16*Datenblatt!O500^3+Datenblatt!$C$16*Datenblatt!O500^2+Datenblatt!$D$16*Datenblatt!O500+Datenblatt!$E$16,0))))))))))))))))))</f>
        <v>#DIV/0!</v>
      </c>
      <c r="N500">
        <f>IF(AND($C500=13,H500&lt;Datenblatt!$AA$3),0,IF(AND($C500=14,H500&lt;Datenblatt!$AA$4),0,IF(AND($C500=15,H500&lt;Datenblatt!$AA$5),0,IF(AND($C500=16,H500&lt;Datenblatt!$AA$6),0,IF(AND($C500=12,H500&lt;Datenblatt!$AA$7),0,IF(AND($C500=11,H500&lt;Datenblatt!$AA$8),0,IF(AND($C500=13,H500&gt;Datenblatt!$Z$3),100,IF(AND($C500=14,H500&gt;Datenblatt!$Z$4),100,IF(AND($C500=15,H500&gt;Datenblatt!$Z$5),100,IF(AND($C500=16,H500&gt;Datenblatt!$Z$6),100,IF(AND($C500=12,H500&gt;Datenblatt!$Z$7),100,IF(AND($C500=11,H500&gt;Datenblatt!$Z$8),100,IF($C500=13,(Datenblatt!$B$19*Übersicht!H500^3)+(Datenblatt!$C$19*Übersicht!H500^2)+(Datenblatt!$D$19*Übersicht!H500)+Datenblatt!$E$19,IF($C500=14,(Datenblatt!$B$20*Übersicht!H500^3)+(Datenblatt!$C$20*Übersicht!H500^2)+(Datenblatt!$D$20*Übersicht!H500)+Datenblatt!$E$20,IF($C500=15,(Datenblatt!$B$21*Übersicht!H500^3)+(Datenblatt!$C$21*Übersicht!H500^2)+(Datenblatt!$D$21*Übersicht!H500)+Datenblatt!$E$21,IF($C500=16,(Datenblatt!$B$22*Übersicht!H500^3)+(Datenblatt!$C$22*Übersicht!H500^2)+(Datenblatt!$D$22*Übersicht!H500)+Datenblatt!$E$22,IF($C500=12,(Datenblatt!$B$23*Übersicht!H500^3)+(Datenblatt!$C$23*Übersicht!H500^2)+(Datenblatt!$D$23*Übersicht!H500)+Datenblatt!$E$23,IF($C500=11,(Datenblatt!$B$24*Übersicht!H500^3)+(Datenblatt!$C$24*Übersicht!H500^2)+(Datenblatt!$D$24*Übersicht!H500)+Datenblatt!$E$24,0))))))))))))))))))</f>
        <v>0</v>
      </c>
      <c r="O500">
        <f>IF(AND(I500="",C500=11),Datenblatt!$I$26,IF(AND(I500="",C500=12),Datenblatt!$I$26,IF(AND(I500="",C500=16),Datenblatt!$I$27,IF(AND(I500="",C500=15),Datenblatt!$I$26,IF(AND(I500="",C500=14),Datenblatt!$I$26,IF(AND(I500="",C500=13),Datenblatt!$I$26,IF(AND($C500=13,I500&gt;Datenblatt!$AC$3),0,IF(AND($C500=14,I500&gt;Datenblatt!$AC$4),0,IF(AND($C500=15,I500&gt;Datenblatt!$AC$5),0,IF(AND($C500=16,I500&gt;Datenblatt!$AC$6),0,IF(AND($C500=12,I500&gt;Datenblatt!$AC$7),0,IF(AND($C500=11,I500&gt;Datenblatt!$AC$8),0,IF(AND($C500=13,I500&lt;Datenblatt!$AB$3),100,IF(AND($C500=14,I500&lt;Datenblatt!$AB$4),100,IF(AND($C500=15,I500&lt;Datenblatt!$AB$5),100,IF(AND($C500=16,I500&lt;Datenblatt!$AB$6),100,IF(AND($C500=12,I500&lt;Datenblatt!$AB$7),100,IF(AND($C500=11,I500&lt;Datenblatt!$AB$8),100,IF($C500=13,(Datenblatt!$B$27*Übersicht!I500^3)+(Datenblatt!$C$27*Übersicht!I500^2)+(Datenblatt!$D$27*Übersicht!I500)+Datenblatt!$E$27,IF($C500=14,(Datenblatt!$B$28*Übersicht!I500^3)+(Datenblatt!$C$28*Übersicht!I500^2)+(Datenblatt!$D$28*Übersicht!I500)+Datenblatt!$E$28,IF($C500=15,(Datenblatt!$B$29*Übersicht!I500^3)+(Datenblatt!$C$29*Übersicht!I500^2)+(Datenblatt!$D$29*Übersicht!I500)+Datenblatt!$E$29,IF($C500=16,(Datenblatt!$B$30*Übersicht!I500^3)+(Datenblatt!$C$30*Übersicht!I500^2)+(Datenblatt!$D$30*Übersicht!I500)+Datenblatt!$E$30,IF($C500=12,(Datenblatt!$B$31*Übersicht!I500^3)+(Datenblatt!$C$31*Übersicht!I500^2)+(Datenblatt!$D$31*Übersicht!I500)+Datenblatt!$E$31,IF($C500=11,(Datenblatt!$B$32*Übersicht!I500^3)+(Datenblatt!$C$32*Übersicht!I500^2)+(Datenblatt!$D$32*Übersicht!I500)+Datenblatt!$E$32,0))))))))))))))))))))))))</f>
        <v>0</v>
      </c>
      <c r="P500">
        <f>IF(AND(I500="",C500=11),Datenblatt!$I$29,IF(AND(I500="",C500=12),Datenblatt!$I$29,IF(AND(I500="",C500=16),Datenblatt!$I$29,IF(AND(I500="",C500=15),Datenblatt!$I$29,IF(AND(I500="",C500=14),Datenblatt!$I$29,IF(AND(I500="",C500=13),Datenblatt!$I$29,IF(AND($C500=13,I500&gt;Datenblatt!$AC$3),0,IF(AND($C500=14,I500&gt;Datenblatt!$AC$4),0,IF(AND($C500=15,I500&gt;Datenblatt!$AC$5),0,IF(AND($C500=16,I500&gt;Datenblatt!$AC$6),0,IF(AND($C500=12,I500&gt;Datenblatt!$AC$7),0,IF(AND($C500=11,I500&gt;Datenblatt!$AC$8),0,IF(AND($C500=13,I500&lt;Datenblatt!$AB$3),100,IF(AND($C500=14,I500&lt;Datenblatt!$AB$4),100,IF(AND($C500=15,I500&lt;Datenblatt!$AB$5),100,IF(AND($C500=16,I500&lt;Datenblatt!$AB$6),100,IF(AND($C500=12,I500&lt;Datenblatt!$AB$7),100,IF(AND($C500=11,I500&lt;Datenblatt!$AB$8),100,IF($C500=13,(Datenblatt!$B$27*Übersicht!I500^3)+(Datenblatt!$C$27*Übersicht!I500^2)+(Datenblatt!$D$27*Übersicht!I500)+Datenblatt!$E$27,IF($C500=14,(Datenblatt!$B$28*Übersicht!I500^3)+(Datenblatt!$C$28*Übersicht!I500^2)+(Datenblatt!$D$28*Übersicht!I500)+Datenblatt!$E$28,IF($C500=15,(Datenblatt!$B$29*Übersicht!I500^3)+(Datenblatt!$C$29*Übersicht!I500^2)+(Datenblatt!$D$29*Übersicht!I500)+Datenblatt!$E$29,IF($C500=16,(Datenblatt!$B$30*Übersicht!I500^3)+(Datenblatt!$C$30*Übersicht!I500^2)+(Datenblatt!$D$30*Übersicht!I500)+Datenblatt!$E$30,IF($C500=12,(Datenblatt!$B$31*Übersicht!I500^3)+(Datenblatt!$C$31*Übersicht!I500^2)+(Datenblatt!$D$31*Übersicht!I500)+Datenblatt!$E$31,IF($C500=11,(Datenblatt!$B$32*Übersicht!I500^3)+(Datenblatt!$C$32*Übersicht!I500^2)+(Datenblatt!$D$32*Übersicht!I500)+Datenblatt!$E$32,0))))))))))))))))))))))))</f>
        <v>0</v>
      </c>
      <c r="Q500" s="2" t="e">
        <f t="shared" si="28"/>
        <v>#DIV/0!</v>
      </c>
      <c r="R500" s="2" t="e">
        <f t="shared" si="29"/>
        <v>#DIV/0!</v>
      </c>
      <c r="T500" s="2"/>
      <c r="U500" s="2">
        <f>Datenblatt!$I$10</f>
        <v>63</v>
      </c>
      <c r="V500" s="2">
        <f>Datenblatt!$I$18</f>
        <v>62</v>
      </c>
      <c r="W500" s="2">
        <f>Datenblatt!$I$26</f>
        <v>56</v>
      </c>
      <c r="X500" s="2">
        <f>Datenblatt!$I$34</f>
        <v>58</v>
      </c>
      <c r="Y500" s="7" t="e">
        <f t="shared" si="30"/>
        <v>#DIV/0!</v>
      </c>
      <c r="AA500" s="2">
        <f>Datenblatt!$I$5</f>
        <v>73</v>
      </c>
      <c r="AB500">
        <f>Datenblatt!$I$13</f>
        <v>80</v>
      </c>
      <c r="AC500">
        <f>Datenblatt!$I$21</f>
        <v>80</v>
      </c>
      <c r="AD500">
        <f>Datenblatt!$I$29</f>
        <v>71</v>
      </c>
      <c r="AE500">
        <f>Datenblatt!$I$37</f>
        <v>75</v>
      </c>
      <c r="AF500" s="7" t="e">
        <f t="shared" si="31"/>
        <v>#DIV/0!</v>
      </c>
    </row>
    <row r="501" spans="11:32" ht="18.75" x14ac:dyDescent="0.3">
      <c r="K501" s="3" t="e">
        <f>IF(AND($C501=13,Datenblatt!M501&lt;Datenblatt!$S$3),0,IF(AND($C501=14,Datenblatt!M501&lt;Datenblatt!$S$4),0,IF(AND($C501=15,Datenblatt!M501&lt;Datenblatt!$S$5),0,IF(AND($C501=16,Datenblatt!M501&lt;Datenblatt!$S$6),0,IF(AND($C501=12,Datenblatt!M501&lt;Datenblatt!$S$7),0,IF(AND($C501=11,Datenblatt!M501&lt;Datenblatt!$S$8),0,IF(AND($C501=13,Datenblatt!M501&gt;Datenblatt!$R$3),100,IF(AND($C501=14,Datenblatt!M501&gt;Datenblatt!$R$4),100,IF(AND($C501=15,Datenblatt!M501&gt;Datenblatt!$R$5),100,IF(AND($C501=16,Datenblatt!M501&gt;Datenblatt!$R$6),100,IF(AND($C501=12,Datenblatt!M501&gt;Datenblatt!$R$7),100,IF(AND($C501=11,Datenblatt!M501&gt;Datenblatt!$R$8),100,IF(Übersicht!$C501=13,Datenblatt!$B$35*Datenblatt!M501^3+Datenblatt!$C$35*Datenblatt!M501^2+Datenblatt!$D$35*Datenblatt!M501+Datenblatt!$E$35,IF(Übersicht!$C501=14,Datenblatt!$B$36*Datenblatt!M501^3+Datenblatt!$C$36*Datenblatt!M501^2+Datenblatt!$D$36*Datenblatt!M501+Datenblatt!$E$36,IF(Übersicht!$C501=15,Datenblatt!$B$37*Datenblatt!M501^3+Datenblatt!$C$37*Datenblatt!M501^2+Datenblatt!$D$37*Datenblatt!M501+Datenblatt!$E$37,IF(Übersicht!$C501=16,Datenblatt!$B$38*Datenblatt!M501^3+Datenblatt!$C$38*Datenblatt!M501^2+Datenblatt!$D$38*Datenblatt!M501+Datenblatt!$E$38,IF(Übersicht!$C501=12,Datenblatt!$B$39*Datenblatt!M501^3+Datenblatt!$C$39*Datenblatt!M501^2+Datenblatt!$D$39*Datenblatt!M501+Datenblatt!$E$39,IF(Übersicht!$C501=11,Datenblatt!$B$40*Datenblatt!M501^3+Datenblatt!$C$40*Datenblatt!M501^2+Datenblatt!$D$40*Datenblatt!M501+Datenblatt!$E$40,0))))))))))))))))))</f>
        <v>#DIV/0!</v>
      </c>
      <c r="L501" s="3"/>
      <c r="M501" t="e">
        <f>IF(AND(Übersicht!$C501=13,Datenblatt!O501&lt;Datenblatt!$Y$3),0,IF(AND(Übersicht!$C501=14,Datenblatt!O501&lt;Datenblatt!$Y$4),0,IF(AND(Übersicht!$C501=15,Datenblatt!O501&lt;Datenblatt!$Y$5),0,IF(AND(Übersicht!$C501=16,Datenblatt!O501&lt;Datenblatt!$Y$6),0,IF(AND(Übersicht!$C501=12,Datenblatt!O501&lt;Datenblatt!$Y$7),0,IF(AND(Übersicht!$C501=11,Datenblatt!O501&lt;Datenblatt!$Y$8),0,IF(AND($C501=13,Datenblatt!O501&gt;Datenblatt!$X$3),100,IF(AND($C501=14,Datenblatt!O501&gt;Datenblatt!$X$4),100,IF(AND($C501=15,Datenblatt!O501&gt;Datenblatt!$X$5),100,IF(AND($C501=16,Datenblatt!O501&gt;Datenblatt!$X$6),100,IF(AND($C501=12,Datenblatt!O501&gt;Datenblatt!$X$7),100,IF(AND($C501=11,Datenblatt!O501&gt;Datenblatt!$X$8),100,IF(Übersicht!$C501=13,Datenblatt!$B$11*Datenblatt!O501^3+Datenblatt!$C$11*Datenblatt!O501^2+Datenblatt!$D$11*Datenblatt!O501+Datenblatt!$E$11,IF(Übersicht!$C501=14,Datenblatt!$B$12*Datenblatt!O501^3+Datenblatt!$C$12*Datenblatt!O501^2+Datenblatt!$D$12*Datenblatt!O501+Datenblatt!$E$12,IF(Übersicht!$C501=15,Datenblatt!$B$13*Datenblatt!O501^3+Datenblatt!$C$13*Datenblatt!O501^2+Datenblatt!$D$13*Datenblatt!O501+Datenblatt!$E$13,IF(Übersicht!$C501=16,Datenblatt!$B$14*Datenblatt!O501^3+Datenblatt!$C$14*Datenblatt!O501^2+Datenblatt!$D$14*Datenblatt!O501+Datenblatt!$E$14,IF(Übersicht!$C501=12,Datenblatt!$B$15*Datenblatt!O501^3+Datenblatt!$C$15*Datenblatt!O501^2+Datenblatt!$D$15*Datenblatt!O501+Datenblatt!$E$15,IF(Übersicht!$C501=11,Datenblatt!$B$16*Datenblatt!O501^3+Datenblatt!$C$16*Datenblatt!O501^2+Datenblatt!$D$16*Datenblatt!O501+Datenblatt!$E$16,0))))))))))))))))))</f>
        <v>#DIV/0!</v>
      </c>
      <c r="N501">
        <f>IF(AND($C501=13,H501&lt;Datenblatt!$AA$3),0,IF(AND($C501=14,H501&lt;Datenblatt!$AA$4),0,IF(AND($C501=15,H501&lt;Datenblatt!$AA$5),0,IF(AND($C501=16,H501&lt;Datenblatt!$AA$6),0,IF(AND($C501=12,H501&lt;Datenblatt!$AA$7),0,IF(AND($C501=11,H501&lt;Datenblatt!$AA$8),0,IF(AND($C501=13,H501&gt;Datenblatt!$Z$3),100,IF(AND($C501=14,H501&gt;Datenblatt!$Z$4),100,IF(AND($C501=15,H501&gt;Datenblatt!$Z$5),100,IF(AND($C501=16,H501&gt;Datenblatt!$Z$6),100,IF(AND($C501=12,H501&gt;Datenblatt!$Z$7),100,IF(AND($C501=11,H501&gt;Datenblatt!$Z$8),100,IF($C501=13,(Datenblatt!$B$19*Übersicht!H501^3)+(Datenblatt!$C$19*Übersicht!H501^2)+(Datenblatt!$D$19*Übersicht!H501)+Datenblatt!$E$19,IF($C501=14,(Datenblatt!$B$20*Übersicht!H501^3)+(Datenblatt!$C$20*Übersicht!H501^2)+(Datenblatt!$D$20*Übersicht!H501)+Datenblatt!$E$20,IF($C501=15,(Datenblatt!$B$21*Übersicht!H501^3)+(Datenblatt!$C$21*Übersicht!H501^2)+(Datenblatt!$D$21*Übersicht!H501)+Datenblatt!$E$21,IF($C501=16,(Datenblatt!$B$22*Übersicht!H501^3)+(Datenblatt!$C$22*Übersicht!H501^2)+(Datenblatt!$D$22*Übersicht!H501)+Datenblatt!$E$22,IF($C501=12,(Datenblatt!$B$23*Übersicht!H501^3)+(Datenblatt!$C$23*Übersicht!H501^2)+(Datenblatt!$D$23*Übersicht!H501)+Datenblatt!$E$23,IF($C501=11,(Datenblatt!$B$24*Übersicht!H501^3)+(Datenblatt!$C$24*Übersicht!H501^2)+(Datenblatt!$D$24*Übersicht!H501)+Datenblatt!$E$24,0))))))))))))))))))</f>
        <v>0</v>
      </c>
      <c r="O501">
        <f>IF(AND(I501="",C501=11),Datenblatt!$I$26,IF(AND(I501="",C501=12),Datenblatt!$I$26,IF(AND(I501="",C501=16),Datenblatt!$I$27,IF(AND(I501="",C501=15),Datenblatt!$I$26,IF(AND(I501="",C501=14),Datenblatt!$I$26,IF(AND(I501="",C501=13),Datenblatt!$I$26,IF(AND($C501=13,I501&gt;Datenblatt!$AC$3),0,IF(AND($C501=14,I501&gt;Datenblatt!$AC$4),0,IF(AND($C501=15,I501&gt;Datenblatt!$AC$5),0,IF(AND($C501=16,I501&gt;Datenblatt!$AC$6),0,IF(AND($C501=12,I501&gt;Datenblatt!$AC$7),0,IF(AND($C501=11,I501&gt;Datenblatt!$AC$8),0,IF(AND($C501=13,I501&lt;Datenblatt!$AB$3),100,IF(AND($C501=14,I501&lt;Datenblatt!$AB$4),100,IF(AND($C501=15,I501&lt;Datenblatt!$AB$5),100,IF(AND($C501=16,I501&lt;Datenblatt!$AB$6),100,IF(AND($C501=12,I501&lt;Datenblatt!$AB$7),100,IF(AND($C501=11,I501&lt;Datenblatt!$AB$8),100,IF($C501=13,(Datenblatt!$B$27*Übersicht!I501^3)+(Datenblatt!$C$27*Übersicht!I501^2)+(Datenblatt!$D$27*Übersicht!I501)+Datenblatt!$E$27,IF($C501=14,(Datenblatt!$B$28*Übersicht!I501^3)+(Datenblatt!$C$28*Übersicht!I501^2)+(Datenblatt!$D$28*Übersicht!I501)+Datenblatt!$E$28,IF($C501=15,(Datenblatt!$B$29*Übersicht!I501^3)+(Datenblatt!$C$29*Übersicht!I501^2)+(Datenblatt!$D$29*Übersicht!I501)+Datenblatt!$E$29,IF($C501=16,(Datenblatt!$B$30*Übersicht!I501^3)+(Datenblatt!$C$30*Übersicht!I501^2)+(Datenblatt!$D$30*Übersicht!I501)+Datenblatt!$E$30,IF($C501=12,(Datenblatt!$B$31*Übersicht!I501^3)+(Datenblatt!$C$31*Übersicht!I501^2)+(Datenblatt!$D$31*Übersicht!I501)+Datenblatt!$E$31,IF($C501=11,(Datenblatt!$B$32*Übersicht!I501^3)+(Datenblatt!$C$32*Übersicht!I501^2)+(Datenblatt!$D$32*Übersicht!I501)+Datenblatt!$E$32,0))))))))))))))))))))))))</f>
        <v>0</v>
      </c>
      <c r="P501">
        <f>IF(AND(I501="",C501=11),Datenblatt!$I$29,IF(AND(I501="",C501=12),Datenblatt!$I$29,IF(AND(I501="",C501=16),Datenblatt!$I$29,IF(AND(I501="",C501=15),Datenblatt!$I$29,IF(AND(I501="",C501=14),Datenblatt!$I$29,IF(AND(I501="",C501=13),Datenblatt!$I$29,IF(AND($C501=13,I501&gt;Datenblatt!$AC$3),0,IF(AND($C501=14,I501&gt;Datenblatt!$AC$4),0,IF(AND($C501=15,I501&gt;Datenblatt!$AC$5),0,IF(AND($C501=16,I501&gt;Datenblatt!$AC$6),0,IF(AND($C501=12,I501&gt;Datenblatt!$AC$7),0,IF(AND($C501=11,I501&gt;Datenblatt!$AC$8),0,IF(AND($C501=13,I501&lt;Datenblatt!$AB$3),100,IF(AND($C501=14,I501&lt;Datenblatt!$AB$4),100,IF(AND($C501=15,I501&lt;Datenblatt!$AB$5),100,IF(AND($C501=16,I501&lt;Datenblatt!$AB$6),100,IF(AND($C501=12,I501&lt;Datenblatt!$AB$7),100,IF(AND($C501=11,I501&lt;Datenblatt!$AB$8),100,IF($C501=13,(Datenblatt!$B$27*Übersicht!I501^3)+(Datenblatt!$C$27*Übersicht!I501^2)+(Datenblatt!$D$27*Übersicht!I501)+Datenblatt!$E$27,IF($C501=14,(Datenblatt!$B$28*Übersicht!I501^3)+(Datenblatt!$C$28*Übersicht!I501^2)+(Datenblatt!$D$28*Übersicht!I501)+Datenblatt!$E$28,IF($C501=15,(Datenblatt!$B$29*Übersicht!I501^3)+(Datenblatt!$C$29*Übersicht!I501^2)+(Datenblatt!$D$29*Übersicht!I501)+Datenblatt!$E$29,IF($C501=16,(Datenblatt!$B$30*Übersicht!I501^3)+(Datenblatt!$C$30*Übersicht!I501^2)+(Datenblatt!$D$30*Übersicht!I501)+Datenblatt!$E$30,IF($C501=12,(Datenblatt!$B$31*Übersicht!I501^3)+(Datenblatt!$C$31*Übersicht!I501^2)+(Datenblatt!$D$31*Übersicht!I501)+Datenblatt!$E$31,IF($C501=11,(Datenblatt!$B$32*Übersicht!I501^3)+(Datenblatt!$C$32*Übersicht!I501^2)+(Datenblatt!$D$32*Übersicht!I501)+Datenblatt!$E$32,0))))))))))))))))))))))))</f>
        <v>0</v>
      </c>
      <c r="Q501" s="2" t="e">
        <f t="shared" si="28"/>
        <v>#DIV/0!</v>
      </c>
      <c r="R501" s="2" t="e">
        <f t="shared" si="29"/>
        <v>#DIV/0!</v>
      </c>
      <c r="T501" s="2"/>
      <c r="U501" s="2">
        <f>Datenblatt!$I$10</f>
        <v>63</v>
      </c>
      <c r="V501" s="2">
        <f>Datenblatt!$I$18</f>
        <v>62</v>
      </c>
      <c r="W501" s="2">
        <f>Datenblatt!$I$26</f>
        <v>56</v>
      </c>
      <c r="X501" s="2">
        <f>Datenblatt!$I$34</f>
        <v>58</v>
      </c>
      <c r="Y501" s="7" t="e">
        <f t="shared" si="30"/>
        <v>#DIV/0!</v>
      </c>
      <c r="AA501" s="2">
        <f>Datenblatt!$I$5</f>
        <v>73</v>
      </c>
      <c r="AB501">
        <f>Datenblatt!$I$13</f>
        <v>80</v>
      </c>
      <c r="AC501">
        <f>Datenblatt!$I$21</f>
        <v>80</v>
      </c>
      <c r="AD501">
        <f>Datenblatt!$I$29</f>
        <v>71</v>
      </c>
      <c r="AE501">
        <f>Datenblatt!$I$37</f>
        <v>75</v>
      </c>
      <c r="AF501" s="7" t="e">
        <f t="shared" si="31"/>
        <v>#DIV/0!</v>
      </c>
    </row>
    <row r="502" spans="11:32" ht="18.75" x14ac:dyDescent="0.3">
      <c r="K502" s="3" t="e">
        <f>IF(AND($C502=13,Datenblatt!M502&lt;Datenblatt!$S$3),0,IF(AND($C502=14,Datenblatt!M502&lt;Datenblatt!$S$4),0,IF(AND($C502=15,Datenblatt!M502&lt;Datenblatt!$S$5),0,IF(AND($C502=16,Datenblatt!M502&lt;Datenblatt!$S$6),0,IF(AND($C502=12,Datenblatt!M502&lt;Datenblatt!$S$7),0,IF(AND($C502=11,Datenblatt!M502&lt;Datenblatt!$S$8),0,IF(AND($C502=13,Datenblatt!M502&gt;Datenblatt!$R$3),100,IF(AND($C502=14,Datenblatt!M502&gt;Datenblatt!$R$4),100,IF(AND($C502=15,Datenblatt!M502&gt;Datenblatt!$R$5),100,IF(AND($C502=16,Datenblatt!M502&gt;Datenblatt!$R$6),100,IF(AND($C502=12,Datenblatt!M502&gt;Datenblatt!$R$7),100,IF(AND($C502=11,Datenblatt!M502&gt;Datenblatt!$R$8),100,IF(Übersicht!$C502=13,Datenblatt!$B$35*Datenblatt!M502^3+Datenblatt!$C$35*Datenblatt!M502^2+Datenblatt!$D$35*Datenblatt!M502+Datenblatt!$E$35,IF(Übersicht!$C502=14,Datenblatt!$B$36*Datenblatt!M502^3+Datenblatt!$C$36*Datenblatt!M502^2+Datenblatt!$D$36*Datenblatt!M502+Datenblatt!$E$36,IF(Übersicht!$C502=15,Datenblatt!$B$37*Datenblatt!M502^3+Datenblatt!$C$37*Datenblatt!M502^2+Datenblatt!$D$37*Datenblatt!M502+Datenblatt!$E$37,IF(Übersicht!$C502=16,Datenblatt!$B$38*Datenblatt!M502^3+Datenblatt!$C$38*Datenblatt!M502^2+Datenblatt!$D$38*Datenblatt!M502+Datenblatt!$E$38,IF(Übersicht!$C502=12,Datenblatt!$B$39*Datenblatt!M502^3+Datenblatt!$C$39*Datenblatt!M502^2+Datenblatt!$D$39*Datenblatt!M502+Datenblatt!$E$39,IF(Übersicht!$C502=11,Datenblatt!$B$40*Datenblatt!M502^3+Datenblatt!$C$40*Datenblatt!M502^2+Datenblatt!$D$40*Datenblatt!M502+Datenblatt!$E$40,0))))))))))))))))))</f>
        <v>#DIV/0!</v>
      </c>
      <c r="L502" s="3"/>
      <c r="M502" t="e">
        <f>IF(AND(Übersicht!$C502=13,Datenblatt!O502&lt;Datenblatt!$Y$3),0,IF(AND(Übersicht!$C502=14,Datenblatt!O502&lt;Datenblatt!$Y$4),0,IF(AND(Übersicht!$C502=15,Datenblatt!O502&lt;Datenblatt!$Y$5),0,IF(AND(Übersicht!$C502=16,Datenblatt!O502&lt;Datenblatt!$Y$6),0,IF(AND(Übersicht!$C502=12,Datenblatt!O502&lt;Datenblatt!$Y$7),0,IF(AND(Übersicht!$C502=11,Datenblatt!O502&lt;Datenblatt!$Y$8),0,IF(AND($C502=13,Datenblatt!O502&gt;Datenblatt!$X$3),100,IF(AND($C502=14,Datenblatt!O502&gt;Datenblatt!$X$4),100,IF(AND($C502=15,Datenblatt!O502&gt;Datenblatt!$X$5),100,IF(AND($C502=16,Datenblatt!O502&gt;Datenblatt!$X$6),100,IF(AND($C502=12,Datenblatt!O502&gt;Datenblatt!$X$7),100,IF(AND($C502=11,Datenblatt!O502&gt;Datenblatt!$X$8),100,IF(Übersicht!$C502=13,Datenblatt!$B$11*Datenblatt!O502^3+Datenblatt!$C$11*Datenblatt!O502^2+Datenblatt!$D$11*Datenblatt!O502+Datenblatt!$E$11,IF(Übersicht!$C502=14,Datenblatt!$B$12*Datenblatt!O502^3+Datenblatt!$C$12*Datenblatt!O502^2+Datenblatt!$D$12*Datenblatt!O502+Datenblatt!$E$12,IF(Übersicht!$C502=15,Datenblatt!$B$13*Datenblatt!O502^3+Datenblatt!$C$13*Datenblatt!O502^2+Datenblatt!$D$13*Datenblatt!O502+Datenblatt!$E$13,IF(Übersicht!$C502=16,Datenblatt!$B$14*Datenblatt!O502^3+Datenblatt!$C$14*Datenblatt!O502^2+Datenblatt!$D$14*Datenblatt!O502+Datenblatt!$E$14,IF(Übersicht!$C502=12,Datenblatt!$B$15*Datenblatt!O502^3+Datenblatt!$C$15*Datenblatt!O502^2+Datenblatt!$D$15*Datenblatt!O502+Datenblatt!$E$15,IF(Übersicht!$C502=11,Datenblatt!$B$16*Datenblatt!O502^3+Datenblatt!$C$16*Datenblatt!O502^2+Datenblatt!$D$16*Datenblatt!O502+Datenblatt!$E$16,0))))))))))))))))))</f>
        <v>#DIV/0!</v>
      </c>
      <c r="N502">
        <f>IF(AND($C502=13,H502&lt;Datenblatt!$AA$3),0,IF(AND($C502=14,H502&lt;Datenblatt!$AA$4),0,IF(AND($C502=15,H502&lt;Datenblatt!$AA$5),0,IF(AND($C502=16,H502&lt;Datenblatt!$AA$6),0,IF(AND($C502=12,H502&lt;Datenblatt!$AA$7),0,IF(AND($C502=11,H502&lt;Datenblatt!$AA$8),0,IF(AND($C502=13,H502&gt;Datenblatt!$Z$3),100,IF(AND($C502=14,H502&gt;Datenblatt!$Z$4),100,IF(AND($C502=15,H502&gt;Datenblatt!$Z$5),100,IF(AND($C502=16,H502&gt;Datenblatt!$Z$6),100,IF(AND($C502=12,H502&gt;Datenblatt!$Z$7),100,IF(AND($C502=11,H502&gt;Datenblatt!$Z$8),100,IF($C502=13,(Datenblatt!$B$19*Übersicht!H502^3)+(Datenblatt!$C$19*Übersicht!H502^2)+(Datenblatt!$D$19*Übersicht!H502)+Datenblatt!$E$19,IF($C502=14,(Datenblatt!$B$20*Übersicht!H502^3)+(Datenblatt!$C$20*Übersicht!H502^2)+(Datenblatt!$D$20*Übersicht!H502)+Datenblatt!$E$20,IF($C502=15,(Datenblatt!$B$21*Übersicht!H502^3)+(Datenblatt!$C$21*Übersicht!H502^2)+(Datenblatt!$D$21*Übersicht!H502)+Datenblatt!$E$21,IF($C502=16,(Datenblatt!$B$22*Übersicht!H502^3)+(Datenblatt!$C$22*Übersicht!H502^2)+(Datenblatt!$D$22*Übersicht!H502)+Datenblatt!$E$22,IF($C502=12,(Datenblatt!$B$23*Übersicht!H502^3)+(Datenblatt!$C$23*Übersicht!H502^2)+(Datenblatt!$D$23*Übersicht!H502)+Datenblatt!$E$23,IF($C502=11,(Datenblatt!$B$24*Übersicht!H502^3)+(Datenblatt!$C$24*Übersicht!H502^2)+(Datenblatt!$D$24*Übersicht!H502)+Datenblatt!$E$24,0))))))))))))))))))</f>
        <v>0</v>
      </c>
      <c r="O502">
        <f>IF(AND(I502="",C502=11),Datenblatt!$I$26,IF(AND(I502="",C502=12),Datenblatt!$I$26,IF(AND(I502="",C502=16),Datenblatt!$I$27,IF(AND(I502="",C502=15),Datenblatt!$I$26,IF(AND(I502="",C502=14),Datenblatt!$I$26,IF(AND(I502="",C502=13),Datenblatt!$I$26,IF(AND($C502=13,I502&gt;Datenblatt!$AC$3),0,IF(AND($C502=14,I502&gt;Datenblatt!$AC$4),0,IF(AND($C502=15,I502&gt;Datenblatt!$AC$5),0,IF(AND($C502=16,I502&gt;Datenblatt!$AC$6),0,IF(AND($C502=12,I502&gt;Datenblatt!$AC$7),0,IF(AND($C502=11,I502&gt;Datenblatt!$AC$8),0,IF(AND($C502=13,I502&lt;Datenblatt!$AB$3),100,IF(AND($C502=14,I502&lt;Datenblatt!$AB$4),100,IF(AND($C502=15,I502&lt;Datenblatt!$AB$5),100,IF(AND($C502=16,I502&lt;Datenblatt!$AB$6),100,IF(AND($C502=12,I502&lt;Datenblatt!$AB$7),100,IF(AND($C502=11,I502&lt;Datenblatt!$AB$8),100,IF($C502=13,(Datenblatt!$B$27*Übersicht!I502^3)+(Datenblatt!$C$27*Übersicht!I502^2)+(Datenblatt!$D$27*Übersicht!I502)+Datenblatt!$E$27,IF($C502=14,(Datenblatt!$B$28*Übersicht!I502^3)+(Datenblatt!$C$28*Übersicht!I502^2)+(Datenblatt!$D$28*Übersicht!I502)+Datenblatt!$E$28,IF($C502=15,(Datenblatt!$B$29*Übersicht!I502^3)+(Datenblatt!$C$29*Übersicht!I502^2)+(Datenblatt!$D$29*Übersicht!I502)+Datenblatt!$E$29,IF($C502=16,(Datenblatt!$B$30*Übersicht!I502^3)+(Datenblatt!$C$30*Übersicht!I502^2)+(Datenblatt!$D$30*Übersicht!I502)+Datenblatt!$E$30,IF($C502=12,(Datenblatt!$B$31*Übersicht!I502^3)+(Datenblatt!$C$31*Übersicht!I502^2)+(Datenblatt!$D$31*Übersicht!I502)+Datenblatt!$E$31,IF($C502=11,(Datenblatt!$B$32*Übersicht!I502^3)+(Datenblatt!$C$32*Übersicht!I502^2)+(Datenblatt!$D$32*Übersicht!I502)+Datenblatt!$E$32,0))))))))))))))))))))))))</f>
        <v>0</v>
      </c>
      <c r="P502">
        <f>IF(AND(I502="",C502=11),Datenblatt!$I$29,IF(AND(I502="",C502=12),Datenblatt!$I$29,IF(AND(I502="",C502=16),Datenblatt!$I$29,IF(AND(I502="",C502=15),Datenblatt!$I$29,IF(AND(I502="",C502=14),Datenblatt!$I$29,IF(AND(I502="",C502=13),Datenblatt!$I$29,IF(AND($C502=13,I502&gt;Datenblatt!$AC$3),0,IF(AND($C502=14,I502&gt;Datenblatt!$AC$4),0,IF(AND($C502=15,I502&gt;Datenblatt!$AC$5),0,IF(AND($C502=16,I502&gt;Datenblatt!$AC$6),0,IF(AND($C502=12,I502&gt;Datenblatt!$AC$7),0,IF(AND($C502=11,I502&gt;Datenblatt!$AC$8),0,IF(AND($C502=13,I502&lt;Datenblatt!$AB$3),100,IF(AND($C502=14,I502&lt;Datenblatt!$AB$4),100,IF(AND($C502=15,I502&lt;Datenblatt!$AB$5),100,IF(AND($C502=16,I502&lt;Datenblatt!$AB$6),100,IF(AND($C502=12,I502&lt;Datenblatt!$AB$7),100,IF(AND($C502=11,I502&lt;Datenblatt!$AB$8),100,IF($C502=13,(Datenblatt!$B$27*Übersicht!I502^3)+(Datenblatt!$C$27*Übersicht!I502^2)+(Datenblatt!$D$27*Übersicht!I502)+Datenblatt!$E$27,IF($C502=14,(Datenblatt!$B$28*Übersicht!I502^3)+(Datenblatt!$C$28*Übersicht!I502^2)+(Datenblatt!$D$28*Übersicht!I502)+Datenblatt!$E$28,IF($C502=15,(Datenblatt!$B$29*Übersicht!I502^3)+(Datenblatt!$C$29*Übersicht!I502^2)+(Datenblatt!$D$29*Übersicht!I502)+Datenblatt!$E$29,IF($C502=16,(Datenblatt!$B$30*Übersicht!I502^3)+(Datenblatt!$C$30*Übersicht!I502^2)+(Datenblatt!$D$30*Übersicht!I502)+Datenblatt!$E$30,IF($C502=12,(Datenblatt!$B$31*Übersicht!I502^3)+(Datenblatt!$C$31*Übersicht!I502^2)+(Datenblatt!$D$31*Übersicht!I502)+Datenblatt!$E$31,IF($C502=11,(Datenblatt!$B$32*Übersicht!I502^3)+(Datenblatt!$C$32*Übersicht!I502^2)+(Datenblatt!$D$32*Übersicht!I502)+Datenblatt!$E$32,0))))))))))))))))))))))))</f>
        <v>0</v>
      </c>
      <c r="Q502" s="2" t="e">
        <f t="shared" si="28"/>
        <v>#DIV/0!</v>
      </c>
      <c r="R502" s="2" t="e">
        <f t="shared" si="29"/>
        <v>#DIV/0!</v>
      </c>
      <c r="T502" s="2"/>
      <c r="U502" s="2">
        <f>Datenblatt!$I$10</f>
        <v>63</v>
      </c>
      <c r="V502" s="2">
        <f>Datenblatt!$I$18</f>
        <v>62</v>
      </c>
      <c r="W502" s="2">
        <f>Datenblatt!$I$26</f>
        <v>56</v>
      </c>
      <c r="X502" s="2">
        <f>Datenblatt!$I$34</f>
        <v>58</v>
      </c>
      <c r="Y502" s="7" t="e">
        <f t="shared" si="30"/>
        <v>#DIV/0!</v>
      </c>
      <c r="AA502" s="2">
        <f>Datenblatt!$I$5</f>
        <v>73</v>
      </c>
      <c r="AB502">
        <f>Datenblatt!$I$13</f>
        <v>80</v>
      </c>
      <c r="AC502">
        <f>Datenblatt!$I$21</f>
        <v>80</v>
      </c>
      <c r="AD502">
        <f>Datenblatt!$I$29</f>
        <v>71</v>
      </c>
      <c r="AE502">
        <f>Datenblatt!$I$37</f>
        <v>75</v>
      </c>
      <c r="AF502" s="7" t="e">
        <f t="shared" si="31"/>
        <v>#DIV/0!</v>
      </c>
    </row>
    <row r="503" spans="11:32" ht="18.75" x14ac:dyDescent="0.3">
      <c r="K503" s="3" t="e">
        <f>IF(AND($C503=13,Datenblatt!M503&lt;Datenblatt!$S$3),0,IF(AND($C503=14,Datenblatt!M503&lt;Datenblatt!$S$4),0,IF(AND($C503=15,Datenblatt!M503&lt;Datenblatt!$S$5),0,IF(AND($C503=16,Datenblatt!M503&lt;Datenblatt!$S$6),0,IF(AND($C503=12,Datenblatt!M503&lt;Datenblatt!$S$7),0,IF(AND($C503=11,Datenblatt!M503&lt;Datenblatt!$S$8),0,IF(AND($C503=13,Datenblatt!M503&gt;Datenblatt!$R$3),100,IF(AND($C503=14,Datenblatt!M503&gt;Datenblatt!$R$4),100,IF(AND($C503=15,Datenblatt!M503&gt;Datenblatt!$R$5),100,IF(AND($C503=16,Datenblatt!M503&gt;Datenblatt!$R$6),100,IF(AND($C503=12,Datenblatt!M503&gt;Datenblatt!$R$7),100,IF(AND($C503=11,Datenblatt!M503&gt;Datenblatt!$R$8),100,IF(Übersicht!$C503=13,Datenblatt!$B$35*Datenblatt!M503^3+Datenblatt!$C$35*Datenblatt!M503^2+Datenblatt!$D$35*Datenblatt!M503+Datenblatt!$E$35,IF(Übersicht!$C503=14,Datenblatt!$B$36*Datenblatt!M503^3+Datenblatt!$C$36*Datenblatt!M503^2+Datenblatt!$D$36*Datenblatt!M503+Datenblatt!$E$36,IF(Übersicht!$C503=15,Datenblatt!$B$37*Datenblatt!M503^3+Datenblatt!$C$37*Datenblatt!M503^2+Datenblatt!$D$37*Datenblatt!M503+Datenblatt!$E$37,IF(Übersicht!$C503=16,Datenblatt!$B$38*Datenblatt!M503^3+Datenblatt!$C$38*Datenblatt!M503^2+Datenblatt!$D$38*Datenblatt!M503+Datenblatt!$E$38,IF(Übersicht!$C503=12,Datenblatt!$B$39*Datenblatt!M503^3+Datenblatt!$C$39*Datenblatt!M503^2+Datenblatt!$D$39*Datenblatt!M503+Datenblatt!$E$39,IF(Übersicht!$C503=11,Datenblatt!$B$40*Datenblatt!M503^3+Datenblatt!$C$40*Datenblatt!M503^2+Datenblatt!$D$40*Datenblatt!M503+Datenblatt!$E$40,0))))))))))))))))))</f>
        <v>#DIV/0!</v>
      </c>
      <c r="L503" s="3"/>
      <c r="M503" t="e">
        <f>IF(AND(Übersicht!$C503=13,Datenblatt!O503&lt;Datenblatt!$Y$3),0,IF(AND(Übersicht!$C503=14,Datenblatt!O503&lt;Datenblatt!$Y$4),0,IF(AND(Übersicht!$C503=15,Datenblatt!O503&lt;Datenblatt!$Y$5),0,IF(AND(Übersicht!$C503=16,Datenblatt!O503&lt;Datenblatt!$Y$6),0,IF(AND(Übersicht!$C503=12,Datenblatt!O503&lt;Datenblatt!$Y$7),0,IF(AND(Übersicht!$C503=11,Datenblatt!O503&lt;Datenblatt!$Y$8),0,IF(AND($C503=13,Datenblatt!O503&gt;Datenblatt!$X$3),100,IF(AND($C503=14,Datenblatt!O503&gt;Datenblatt!$X$4),100,IF(AND($C503=15,Datenblatt!O503&gt;Datenblatt!$X$5),100,IF(AND($C503=16,Datenblatt!O503&gt;Datenblatt!$X$6),100,IF(AND($C503=12,Datenblatt!O503&gt;Datenblatt!$X$7),100,IF(AND($C503=11,Datenblatt!O503&gt;Datenblatt!$X$8),100,IF(Übersicht!$C503=13,Datenblatt!$B$11*Datenblatt!O503^3+Datenblatt!$C$11*Datenblatt!O503^2+Datenblatt!$D$11*Datenblatt!O503+Datenblatt!$E$11,IF(Übersicht!$C503=14,Datenblatt!$B$12*Datenblatt!O503^3+Datenblatt!$C$12*Datenblatt!O503^2+Datenblatt!$D$12*Datenblatt!O503+Datenblatt!$E$12,IF(Übersicht!$C503=15,Datenblatt!$B$13*Datenblatt!O503^3+Datenblatt!$C$13*Datenblatt!O503^2+Datenblatt!$D$13*Datenblatt!O503+Datenblatt!$E$13,IF(Übersicht!$C503=16,Datenblatt!$B$14*Datenblatt!O503^3+Datenblatt!$C$14*Datenblatt!O503^2+Datenblatt!$D$14*Datenblatt!O503+Datenblatt!$E$14,IF(Übersicht!$C503=12,Datenblatt!$B$15*Datenblatt!O503^3+Datenblatt!$C$15*Datenblatt!O503^2+Datenblatt!$D$15*Datenblatt!O503+Datenblatt!$E$15,IF(Übersicht!$C503=11,Datenblatt!$B$16*Datenblatt!O503^3+Datenblatt!$C$16*Datenblatt!O503^2+Datenblatt!$D$16*Datenblatt!O503+Datenblatt!$E$16,0))))))))))))))))))</f>
        <v>#DIV/0!</v>
      </c>
      <c r="N503">
        <f>IF(AND($C503=13,H503&lt;Datenblatt!$AA$3),0,IF(AND($C503=14,H503&lt;Datenblatt!$AA$4),0,IF(AND($C503=15,H503&lt;Datenblatt!$AA$5),0,IF(AND($C503=16,H503&lt;Datenblatt!$AA$6),0,IF(AND($C503=12,H503&lt;Datenblatt!$AA$7),0,IF(AND($C503=11,H503&lt;Datenblatt!$AA$8),0,IF(AND($C503=13,H503&gt;Datenblatt!$Z$3),100,IF(AND($C503=14,H503&gt;Datenblatt!$Z$4),100,IF(AND($C503=15,H503&gt;Datenblatt!$Z$5),100,IF(AND($C503=16,H503&gt;Datenblatt!$Z$6),100,IF(AND($C503=12,H503&gt;Datenblatt!$Z$7),100,IF(AND($C503=11,H503&gt;Datenblatt!$Z$8),100,IF($C503=13,(Datenblatt!$B$19*Übersicht!H503^3)+(Datenblatt!$C$19*Übersicht!H503^2)+(Datenblatt!$D$19*Übersicht!H503)+Datenblatt!$E$19,IF($C503=14,(Datenblatt!$B$20*Übersicht!H503^3)+(Datenblatt!$C$20*Übersicht!H503^2)+(Datenblatt!$D$20*Übersicht!H503)+Datenblatt!$E$20,IF($C503=15,(Datenblatt!$B$21*Übersicht!H503^3)+(Datenblatt!$C$21*Übersicht!H503^2)+(Datenblatt!$D$21*Übersicht!H503)+Datenblatt!$E$21,IF($C503=16,(Datenblatt!$B$22*Übersicht!H503^3)+(Datenblatt!$C$22*Übersicht!H503^2)+(Datenblatt!$D$22*Übersicht!H503)+Datenblatt!$E$22,IF($C503=12,(Datenblatt!$B$23*Übersicht!H503^3)+(Datenblatt!$C$23*Übersicht!H503^2)+(Datenblatt!$D$23*Übersicht!H503)+Datenblatt!$E$23,IF($C503=11,(Datenblatt!$B$24*Übersicht!H503^3)+(Datenblatt!$C$24*Übersicht!H503^2)+(Datenblatt!$D$24*Übersicht!H503)+Datenblatt!$E$24,0))))))))))))))))))</f>
        <v>0</v>
      </c>
      <c r="O503">
        <f>IF(AND(I503="",C503=11),Datenblatt!$I$26,IF(AND(I503="",C503=12),Datenblatt!$I$26,IF(AND(I503="",C503=16),Datenblatt!$I$27,IF(AND(I503="",C503=15),Datenblatt!$I$26,IF(AND(I503="",C503=14),Datenblatt!$I$26,IF(AND(I503="",C503=13),Datenblatt!$I$26,IF(AND($C503=13,I503&gt;Datenblatt!$AC$3),0,IF(AND($C503=14,I503&gt;Datenblatt!$AC$4),0,IF(AND($C503=15,I503&gt;Datenblatt!$AC$5),0,IF(AND($C503=16,I503&gt;Datenblatt!$AC$6),0,IF(AND($C503=12,I503&gt;Datenblatt!$AC$7),0,IF(AND($C503=11,I503&gt;Datenblatt!$AC$8),0,IF(AND($C503=13,I503&lt;Datenblatt!$AB$3),100,IF(AND($C503=14,I503&lt;Datenblatt!$AB$4),100,IF(AND($C503=15,I503&lt;Datenblatt!$AB$5),100,IF(AND($C503=16,I503&lt;Datenblatt!$AB$6),100,IF(AND($C503=12,I503&lt;Datenblatt!$AB$7),100,IF(AND($C503=11,I503&lt;Datenblatt!$AB$8),100,IF($C503=13,(Datenblatt!$B$27*Übersicht!I503^3)+(Datenblatt!$C$27*Übersicht!I503^2)+(Datenblatt!$D$27*Übersicht!I503)+Datenblatt!$E$27,IF($C503=14,(Datenblatt!$B$28*Übersicht!I503^3)+(Datenblatt!$C$28*Übersicht!I503^2)+(Datenblatt!$D$28*Übersicht!I503)+Datenblatt!$E$28,IF($C503=15,(Datenblatt!$B$29*Übersicht!I503^3)+(Datenblatt!$C$29*Übersicht!I503^2)+(Datenblatt!$D$29*Übersicht!I503)+Datenblatt!$E$29,IF($C503=16,(Datenblatt!$B$30*Übersicht!I503^3)+(Datenblatt!$C$30*Übersicht!I503^2)+(Datenblatt!$D$30*Übersicht!I503)+Datenblatt!$E$30,IF($C503=12,(Datenblatt!$B$31*Übersicht!I503^3)+(Datenblatt!$C$31*Übersicht!I503^2)+(Datenblatt!$D$31*Übersicht!I503)+Datenblatt!$E$31,IF($C503=11,(Datenblatt!$B$32*Übersicht!I503^3)+(Datenblatt!$C$32*Übersicht!I503^2)+(Datenblatt!$D$32*Übersicht!I503)+Datenblatt!$E$32,0))))))))))))))))))))))))</f>
        <v>0</v>
      </c>
      <c r="P503">
        <f>IF(AND(I503="",C503=11),Datenblatt!$I$29,IF(AND(I503="",C503=12),Datenblatt!$I$29,IF(AND(I503="",C503=16),Datenblatt!$I$29,IF(AND(I503="",C503=15),Datenblatt!$I$29,IF(AND(I503="",C503=14),Datenblatt!$I$29,IF(AND(I503="",C503=13),Datenblatt!$I$29,IF(AND($C503=13,I503&gt;Datenblatt!$AC$3),0,IF(AND($C503=14,I503&gt;Datenblatt!$AC$4),0,IF(AND($C503=15,I503&gt;Datenblatt!$AC$5),0,IF(AND($C503=16,I503&gt;Datenblatt!$AC$6),0,IF(AND($C503=12,I503&gt;Datenblatt!$AC$7),0,IF(AND($C503=11,I503&gt;Datenblatt!$AC$8),0,IF(AND($C503=13,I503&lt;Datenblatt!$AB$3),100,IF(AND($C503=14,I503&lt;Datenblatt!$AB$4),100,IF(AND($C503=15,I503&lt;Datenblatt!$AB$5),100,IF(AND($C503=16,I503&lt;Datenblatt!$AB$6),100,IF(AND($C503=12,I503&lt;Datenblatt!$AB$7),100,IF(AND($C503=11,I503&lt;Datenblatt!$AB$8),100,IF($C503=13,(Datenblatt!$B$27*Übersicht!I503^3)+(Datenblatt!$C$27*Übersicht!I503^2)+(Datenblatt!$D$27*Übersicht!I503)+Datenblatt!$E$27,IF($C503=14,(Datenblatt!$B$28*Übersicht!I503^3)+(Datenblatt!$C$28*Übersicht!I503^2)+(Datenblatt!$D$28*Übersicht!I503)+Datenblatt!$E$28,IF($C503=15,(Datenblatt!$B$29*Übersicht!I503^3)+(Datenblatt!$C$29*Übersicht!I503^2)+(Datenblatt!$D$29*Übersicht!I503)+Datenblatt!$E$29,IF($C503=16,(Datenblatt!$B$30*Übersicht!I503^3)+(Datenblatt!$C$30*Übersicht!I503^2)+(Datenblatt!$D$30*Übersicht!I503)+Datenblatt!$E$30,IF($C503=12,(Datenblatt!$B$31*Übersicht!I503^3)+(Datenblatt!$C$31*Übersicht!I503^2)+(Datenblatt!$D$31*Übersicht!I503)+Datenblatt!$E$31,IF($C503=11,(Datenblatt!$B$32*Übersicht!I503^3)+(Datenblatt!$C$32*Übersicht!I503^2)+(Datenblatt!$D$32*Übersicht!I503)+Datenblatt!$E$32,0))))))))))))))))))))))))</f>
        <v>0</v>
      </c>
      <c r="Q503" s="2" t="e">
        <f t="shared" si="28"/>
        <v>#DIV/0!</v>
      </c>
      <c r="R503" s="2" t="e">
        <f t="shared" si="29"/>
        <v>#DIV/0!</v>
      </c>
      <c r="T503" s="2"/>
      <c r="U503" s="2">
        <f>Datenblatt!$I$10</f>
        <v>63</v>
      </c>
      <c r="V503" s="2">
        <f>Datenblatt!$I$18</f>
        <v>62</v>
      </c>
      <c r="W503" s="2">
        <f>Datenblatt!$I$26</f>
        <v>56</v>
      </c>
      <c r="X503" s="2">
        <f>Datenblatt!$I$34</f>
        <v>58</v>
      </c>
      <c r="Y503" s="7" t="e">
        <f t="shared" si="30"/>
        <v>#DIV/0!</v>
      </c>
      <c r="AA503" s="2">
        <f>Datenblatt!$I$5</f>
        <v>73</v>
      </c>
      <c r="AB503">
        <f>Datenblatt!$I$13</f>
        <v>80</v>
      </c>
      <c r="AC503">
        <f>Datenblatt!$I$21</f>
        <v>80</v>
      </c>
      <c r="AD503">
        <f>Datenblatt!$I$29</f>
        <v>71</v>
      </c>
      <c r="AE503">
        <f>Datenblatt!$I$37</f>
        <v>75</v>
      </c>
      <c r="AF503" s="7" t="e">
        <f t="shared" si="31"/>
        <v>#DIV/0!</v>
      </c>
    </row>
    <row r="504" spans="11:32" ht="18.75" x14ac:dyDescent="0.3">
      <c r="K504" s="3" t="e">
        <f>IF(AND($C504=13,Datenblatt!M504&lt;Datenblatt!$S$3),0,IF(AND($C504=14,Datenblatt!M504&lt;Datenblatt!$S$4),0,IF(AND($C504=15,Datenblatt!M504&lt;Datenblatt!$S$5),0,IF(AND($C504=16,Datenblatt!M504&lt;Datenblatt!$S$6),0,IF(AND($C504=12,Datenblatt!M504&lt;Datenblatt!$S$7),0,IF(AND($C504=11,Datenblatt!M504&lt;Datenblatt!$S$8),0,IF(AND($C504=13,Datenblatt!M504&gt;Datenblatt!$R$3),100,IF(AND($C504=14,Datenblatt!M504&gt;Datenblatt!$R$4),100,IF(AND($C504=15,Datenblatt!M504&gt;Datenblatt!$R$5),100,IF(AND($C504=16,Datenblatt!M504&gt;Datenblatt!$R$6),100,IF(AND($C504=12,Datenblatt!M504&gt;Datenblatt!$R$7),100,IF(AND($C504=11,Datenblatt!M504&gt;Datenblatt!$R$8),100,IF(Übersicht!$C504=13,Datenblatt!$B$35*Datenblatt!M504^3+Datenblatt!$C$35*Datenblatt!M504^2+Datenblatt!$D$35*Datenblatt!M504+Datenblatt!$E$35,IF(Übersicht!$C504=14,Datenblatt!$B$36*Datenblatt!M504^3+Datenblatt!$C$36*Datenblatt!M504^2+Datenblatt!$D$36*Datenblatt!M504+Datenblatt!$E$36,IF(Übersicht!$C504=15,Datenblatt!$B$37*Datenblatt!M504^3+Datenblatt!$C$37*Datenblatt!M504^2+Datenblatt!$D$37*Datenblatt!M504+Datenblatt!$E$37,IF(Übersicht!$C504=16,Datenblatt!$B$38*Datenblatt!M504^3+Datenblatt!$C$38*Datenblatt!M504^2+Datenblatt!$D$38*Datenblatt!M504+Datenblatt!$E$38,IF(Übersicht!$C504=12,Datenblatt!$B$39*Datenblatt!M504^3+Datenblatt!$C$39*Datenblatt!M504^2+Datenblatt!$D$39*Datenblatt!M504+Datenblatt!$E$39,IF(Übersicht!$C504=11,Datenblatt!$B$40*Datenblatt!M504^3+Datenblatt!$C$40*Datenblatt!M504^2+Datenblatt!$D$40*Datenblatt!M504+Datenblatt!$E$40,0))))))))))))))))))</f>
        <v>#DIV/0!</v>
      </c>
      <c r="L504" s="3"/>
      <c r="M504" t="e">
        <f>IF(AND(Übersicht!$C504=13,Datenblatt!O504&lt;Datenblatt!$Y$3),0,IF(AND(Übersicht!$C504=14,Datenblatt!O504&lt;Datenblatt!$Y$4),0,IF(AND(Übersicht!$C504=15,Datenblatt!O504&lt;Datenblatt!$Y$5),0,IF(AND(Übersicht!$C504=16,Datenblatt!O504&lt;Datenblatt!$Y$6),0,IF(AND(Übersicht!$C504=12,Datenblatt!O504&lt;Datenblatt!$Y$7),0,IF(AND(Übersicht!$C504=11,Datenblatt!O504&lt;Datenblatt!$Y$8),0,IF(AND($C504=13,Datenblatt!O504&gt;Datenblatt!$X$3),100,IF(AND($C504=14,Datenblatt!O504&gt;Datenblatt!$X$4),100,IF(AND($C504=15,Datenblatt!O504&gt;Datenblatt!$X$5),100,IF(AND($C504=16,Datenblatt!O504&gt;Datenblatt!$X$6),100,IF(AND($C504=12,Datenblatt!O504&gt;Datenblatt!$X$7),100,IF(AND($C504=11,Datenblatt!O504&gt;Datenblatt!$X$8),100,IF(Übersicht!$C504=13,Datenblatt!$B$11*Datenblatt!O504^3+Datenblatt!$C$11*Datenblatt!O504^2+Datenblatt!$D$11*Datenblatt!O504+Datenblatt!$E$11,IF(Übersicht!$C504=14,Datenblatt!$B$12*Datenblatt!O504^3+Datenblatt!$C$12*Datenblatt!O504^2+Datenblatt!$D$12*Datenblatt!O504+Datenblatt!$E$12,IF(Übersicht!$C504=15,Datenblatt!$B$13*Datenblatt!O504^3+Datenblatt!$C$13*Datenblatt!O504^2+Datenblatt!$D$13*Datenblatt!O504+Datenblatt!$E$13,IF(Übersicht!$C504=16,Datenblatt!$B$14*Datenblatt!O504^3+Datenblatt!$C$14*Datenblatt!O504^2+Datenblatt!$D$14*Datenblatt!O504+Datenblatt!$E$14,IF(Übersicht!$C504=12,Datenblatt!$B$15*Datenblatt!O504^3+Datenblatt!$C$15*Datenblatt!O504^2+Datenblatt!$D$15*Datenblatt!O504+Datenblatt!$E$15,IF(Übersicht!$C504=11,Datenblatt!$B$16*Datenblatt!O504^3+Datenblatt!$C$16*Datenblatt!O504^2+Datenblatt!$D$16*Datenblatt!O504+Datenblatt!$E$16,0))))))))))))))))))</f>
        <v>#DIV/0!</v>
      </c>
      <c r="N504">
        <f>IF(AND($C504=13,H504&lt;Datenblatt!$AA$3),0,IF(AND($C504=14,H504&lt;Datenblatt!$AA$4),0,IF(AND($C504=15,H504&lt;Datenblatt!$AA$5),0,IF(AND($C504=16,H504&lt;Datenblatt!$AA$6),0,IF(AND($C504=12,H504&lt;Datenblatt!$AA$7),0,IF(AND($C504=11,H504&lt;Datenblatt!$AA$8),0,IF(AND($C504=13,H504&gt;Datenblatt!$Z$3),100,IF(AND($C504=14,H504&gt;Datenblatt!$Z$4),100,IF(AND($C504=15,H504&gt;Datenblatt!$Z$5),100,IF(AND($C504=16,H504&gt;Datenblatt!$Z$6),100,IF(AND($C504=12,H504&gt;Datenblatt!$Z$7),100,IF(AND($C504=11,H504&gt;Datenblatt!$Z$8),100,IF($C504=13,(Datenblatt!$B$19*Übersicht!H504^3)+(Datenblatt!$C$19*Übersicht!H504^2)+(Datenblatt!$D$19*Übersicht!H504)+Datenblatt!$E$19,IF($C504=14,(Datenblatt!$B$20*Übersicht!H504^3)+(Datenblatt!$C$20*Übersicht!H504^2)+(Datenblatt!$D$20*Übersicht!H504)+Datenblatt!$E$20,IF($C504=15,(Datenblatt!$B$21*Übersicht!H504^3)+(Datenblatt!$C$21*Übersicht!H504^2)+(Datenblatt!$D$21*Übersicht!H504)+Datenblatt!$E$21,IF($C504=16,(Datenblatt!$B$22*Übersicht!H504^3)+(Datenblatt!$C$22*Übersicht!H504^2)+(Datenblatt!$D$22*Übersicht!H504)+Datenblatt!$E$22,IF($C504=12,(Datenblatt!$B$23*Übersicht!H504^3)+(Datenblatt!$C$23*Übersicht!H504^2)+(Datenblatt!$D$23*Übersicht!H504)+Datenblatt!$E$23,IF($C504=11,(Datenblatt!$B$24*Übersicht!H504^3)+(Datenblatt!$C$24*Übersicht!H504^2)+(Datenblatt!$D$24*Übersicht!H504)+Datenblatt!$E$24,0))))))))))))))))))</f>
        <v>0</v>
      </c>
      <c r="O504">
        <f>IF(AND(I504="",C504=11),Datenblatt!$I$26,IF(AND(I504="",C504=12),Datenblatt!$I$26,IF(AND(I504="",C504=16),Datenblatt!$I$27,IF(AND(I504="",C504=15),Datenblatt!$I$26,IF(AND(I504="",C504=14),Datenblatt!$I$26,IF(AND(I504="",C504=13),Datenblatt!$I$26,IF(AND($C504=13,I504&gt;Datenblatt!$AC$3),0,IF(AND($C504=14,I504&gt;Datenblatt!$AC$4),0,IF(AND($C504=15,I504&gt;Datenblatt!$AC$5),0,IF(AND($C504=16,I504&gt;Datenblatt!$AC$6),0,IF(AND($C504=12,I504&gt;Datenblatt!$AC$7),0,IF(AND($C504=11,I504&gt;Datenblatt!$AC$8),0,IF(AND($C504=13,I504&lt;Datenblatt!$AB$3),100,IF(AND($C504=14,I504&lt;Datenblatt!$AB$4),100,IF(AND($C504=15,I504&lt;Datenblatt!$AB$5),100,IF(AND($C504=16,I504&lt;Datenblatt!$AB$6),100,IF(AND($C504=12,I504&lt;Datenblatt!$AB$7),100,IF(AND($C504=11,I504&lt;Datenblatt!$AB$8),100,IF($C504=13,(Datenblatt!$B$27*Übersicht!I504^3)+(Datenblatt!$C$27*Übersicht!I504^2)+(Datenblatt!$D$27*Übersicht!I504)+Datenblatt!$E$27,IF($C504=14,(Datenblatt!$B$28*Übersicht!I504^3)+(Datenblatt!$C$28*Übersicht!I504^2)+(Datenblatt!$D$28*Übersicht!I504)+Datenblatt!$E$28,IF($C504=15,(Datenblatt!$B$29*Übersicht!I504^3)+(Datenblatt!$C$29*Übersicht!I504^2)+(Datenblatt!$D$29*Übersicht!I504)+Datenblatt!$E$29,IF($C504=16,(Datenblatt!$B$30*Übersicht!I504^3)+(Datenblatt!$C$30*Übersicht!I504^2)+(Datenblatt!$D$30*Übersicht!I504)+Datenblatt!$E$30,IF($C504=12,(Datenblatt!$B$31*Übersicht!I504^3)+(Datenblatt!$C$31*Übersicht!I504^2)+(Datenblatt!$D$31*Übersicht!I504)+Datenblatt!$E$31,IF($C504=11,(Datenblatt!$B$32*Übersicht!I504^3)+(Datenblatt!$C$32*Übersicht!I504^2)+(Datenblatt!$D$32*Übersicht!I504)+Datenblatt!$E$32,0))))))))))))))))))))))))</f>
        <v>0</v>
      </c>
      <c r="P504">
        <f>IF(AND(I504="",C504=11),Datenblatt!$I$29,IF(AND(I504="",C504=12),Datenblatt!$I$29,IF(AND(I504="",C504=16),Datenblatt!$I$29,IF(AND(I504="",C504=15),Datenblatt!$I$29,IF(AND(I504="",C504=14),Datenblatt!$I$29,IF(AND(I504="",C504=13),Datenblatt!$I$29,IF(AND($C504=13,I504&gt;Datenblatt!$AC$3),0,IF(AND($C504=14,I504&gt;Datenblatt!$AC$4),0,IF(AND($C504=15,I504&gt;Datenblatt!$AC$5),0,IF(AND($C504=16,I504&gt;Datenblatt!$AC$6),0,IF(AND($C504=12,I504&gt;Datenblatt!$AC$7),0,IF(AND($C504=11,I504&gt;Datenblatt!$AC$8),0,IF(AND($C504=13,I504&lt;Datenblatt!$AB$3),100,IF(AND($C504=14,I504&lt;Datenblatt!$AB$4),100,IF(AND($C504=15,I504&lt;Datenblatt!$AB$5),100,IF(AND($C504=16,I504&lt;Datenblatt!$AB$6),100,IF(AND($C504=12,I504&lt;Datenblatt!$AB$7),100,IF(AND($C504=11,I504&lt;Datenblatt!$AB$8),100,IF($C504=13,(Datenblatt!$B$27*Übersicht!I504^3)+(Datenblatt!$C$27*Übersicht!I504^2)+(Datenblatt!$D$27*Übersicht!I504)+Datenblatt!$E$27,IF($C504=14,(Datenblatt!$B$28*Übersicht!I504^3)+(Datenblatt!$C$28*Übersicht!I504^2)+(Datenblatt!$D$28*Übersicht!I504)+Datenblatt!$E$28,IF($C504=15,(Datenblatt!$B$29*Übersicht!I504^3)+(Datenblatt!$C$29*Übersicht!I504^2)+(Datenblatt!$D$29*Übersicht!I504)+Datenblatt!$E$29,IF($C504=16,(Datenblatt!$B$30*Übersicht!I504^3)+(Datenblatt!$C$30*Übersicht!I504^2)+(Datenblatt!$D$30*Übersicht!I504)+Datenblatt!$E$30,IF($C504=12,(Datenblatt!$B$31*Übersicht!I504^3)+(Datenblatt!$C$31*Übersicht!I504^2)+(Datenblatt!$D$31*Übersicht!I504)+Datenblatt!$E$31,IF($C504=11,(Datenblatt!$B$32*Übersicht!I504^3)+(Datenblatt!$C$32*Übersicht!I504^2)+(Datenblatt!$D$32*Übersicht!I504)+Datenblatt!$E$32,0))))))))))))))))))))))))</f>
        <v>0</v>
      </c>
      <c r="Q504" s="2" t="e">
        <f t="shared" si="28"/>
        <v>#DIV/0!</v>
      </c>
      <c r="R504" s="2" t="e">
        <f t="shared" si="29"/>
        <v>#DIV/0!</v>
      </c>
      <c r="T504" s="2"/>
      <c r="U504" s="2">
        <f>Datenblatt!$I$10</f>
        <v>63</v>
      </c>
      <c r="V504" s="2">
        <f>Datenblatt!$I$18</f>
        <v>62</v>
      </c>
      <c r="W504" s="2">
        <f>Datenblatt!$I$26</f>
        <v>56</v>
      </c>
      <c r="X504" s="2">
        <f>Datenblatt!$I$34</f>
        <v>58</v>
      </c>
      <c r="Y504" s="7" t="e">
        <f t="shared" si="30"/>
        <v>#DIV/0!</v>
      </c>
      <c r="AA504" s="2">
        <f>Datenblatt!$I$5</f>
        <v>73</v>
      </c>
      <c r="AB504">
        <f>Datenblatt!$I$13</f>
        <v>80</v>
      </c>
      <c r="AC504">
        <f>Datenblatt!$I$21</f>
        <v>80</v>
      </c>
      <c r="AD504">
        <f>Datenblatt!$I$29</f>
        <v>71</v>
      </c>
      <c r="AE504">
        <f>Datenblatt!$I$37</f>
        <v>75</v>
      </c>
      <c r="AF504" s="7" t="e">
        <f t="shared" si="31"/>
        <v>#DIV/0!</v>
      </c>
    </row>
    <row r="505" spans="11:32" ht="18.75" x14ac:dyDescent="0.3">
      <c r="K505" s="3" t="e">
        <f>IF(AND($C505=13,Datenblatt!M505&lt;Datenblatt!$S$3),0,IF(AND($C505=14,Datenblatt!M505&lt;Datenblatt!$S$4),0,IF(AND($C505=15,Datenblatt!M505&lt;Datenblatt!$S$5),0,IF(AND($C505=16,Datenblatt!M505&lt;Datenblatt!$S$6),0,IF(AND($C505=12,Datenblatt!M505&lt;Datenblatt!$S$7),0,IF(AND($C505=11,Datenblatt!M505&lt;Datenblatt!$S$8),0,IF(AND($C505=13,Datenblatt!M505&gt;Datenblatt!$R$3),100,IF(AND($C505=14,Datenblatt!M505&gt;Datenblatt!$R$4),100,IF(AND($C505=15,Datenblatt!M505&gt;Datenblatt!$R$5),100,IF(AND($C505=16,Datenblatt!M505&gt;Datenblatt!$R$6),100,IF(AND($C505=12,Datenblatt!M505&gt;Datenblatt!$R$7),100,IF(AND($C505=11,Datenblatt!M505&gt;Datenblatt!$R$8),100,IF(Übersicht!$C505=13,Datenblatt!$B$35*Datenblatt!M505^3+Datenblatt!$C$35*Datenblatt!M505^2+Datenblatt!$D$35*Datenblatt!M505+Datenblatt!$E$35,IF(Übersicht!$C505=14,Datenblatt!$B$36*Datenblatt!M505^3+Datenblatt!$C$36*Datenblatt!M505^2+Datenblatt!$D$36*Datenblatt!M505+Datenblatt!$E$36,IF(Übersicht!$C505=15,Datenblatt!$B$37*Datenblatt!M505^3+Datenblatt!$C$37*Datenblatt!M505^2+Datenblatt!$D$37*Datenblatt!M505+Datenblatt!$E$37,IF(Übersicht!$C505=16,Datenblatt!$B$38*Datenblatt!M505^3+Datenblatt!$C$38*Datenblatt!M505^2+Datenblatt!$D$38*Datenblatt!M505+Datenblatt!$E$38,IF(Übersicht!$C505=12,Datenblatt!$B$39*Datenblatt!M505^3+Datenblatt!$C$39*Datenblatt!M505^2+Datenblatt!$D$39*Datenblatt!M505+Datenblatt!$E$39,IF(Übersicht!$C505=11,Datenblatt!$B$40*Datenblatt!M505^3+Datenblatt!$C$40*Datenblatt!M505^2+Datenblatt!$D$40*Datenblatt!M505+Datenblatt!$E$40,0))))))))))))))))))</f>
        <v>#DIV/0!</v>
      </c>
      <c r="L505" s="3"/>
      <c r="M505" t="e">
        <f>IF(AND(Übersicht!$C505=13,Datenblatt!O505&lt;Datenblatt!$Y$3),0,IF(AND(Übersicht!$C505=14,Datenblatt!O505&lt;Datenblatt!$Y$4),0,IF(AND(Übersicht!$C505=15,Datenblatt!O505&lt;Datenblatt!$Y$5),0,IF(AND(Übersicht!$C505=16,Datenblatt!O505&lt;Datenblatt!$Y$6),0,IF(AND(Übersicht!$C505=12,Datenblatt!O505&lt;Datenblatt!$Y$7),0,IF(AND(Übersicht!$C505=11,Datenblatt!O505&lt;Datenblatt!$Y$8),0,IF(AND($C505=13,Datenblatt!O505&gt;Datenblatt!$X$3),100,IF(AND($C505=14,Datenblatt!O505&gt;Datenblatt!$X$4),100,IF(AND($C505=15,Datenblatt!O505&gt;Datenblatt!$X$5),100,IF(AND($C505=16,Datenblatt!O505&gt;Datenblatt!$X$6),100,IF(AND($C505=12,Datenblatt!O505&gt;Datenblatt!$X$7),100,IF(AND($C505=11,Datenblatt!O505&gt;Datenblatt!$X$8),100,IF(Übersicht!$C505=13,Datenblatt!$B$11*Datenblatt!O505^3+Datenblatt!$C$11*Datenblatt!O505^2+Datenblatt!$D$11*Datenblatt!O505+Datenblatt!$E$11,IF(Übersicht!$C505=14,Datenblatt!$B$12*Datenblatt!O505^3+Datenblatt!$C$12*Datenblatt!O505^2+Datenblatt!$D$12*Datenblatt!O505+Datenblatt!$E$12,IF(Übersicht!$C505=15,Datenblatt!$B$13*Datenblatt!O505^3+Datenblatt!$C$13*Datenblatt!O505^2+Datenblatt!$D$13*Datenblatt!O505+Datenblatt!$E$13,IF(Übersicht!$C505=16,Datenblatt!$B$14*Datenblatt!O505^3+Datenblatt!$C$14*Datenblatt!O505^2+Datenblatt!$D$14*Datenblatt!O505+Datenblatt!$E$14,IF(Übersicht!$C505=12,Datenblatt!$B$15*Datenblatt!O505^3+Datenblatt!$C$15*Datenblatt!O505^2+Datenblatt!$D$15*Datenblatt!O505+Datenblatt!$E$15,IF(Übersicht!$C505=11,Datenblatt!$B$16*Datenblatt!O505^3+Datenblatt!$C$16*Datenblatt!O505^2+Datenblatt!$D$16*Datenblatt!O505+Datenblatt!$E$16,0))))))))))))))))))</f>
        <v>#DIV/0!</v>
      </c>
      <c r="N505">
        <f>IF(AND($C505=13,H505&lt;Datenblatt!$AA$3),0,IF(AND($C505=14,H505&lt;Datenblatt!$AA$4),0,IF(AND($C505=15,H505&lt;Datenblatt!$AA$5),0,IF(AND($C505=16,H505&lt;Datenblatt!$AA$6),0,IF(AND($C505=12,H505&lt;Datenblatt!$AA$7),0,IF(AND($C505=11,H505&lt;Datenblatt!$AA$8),0,IF(AND($C505=13,H505&gt;Datenblatt!$Z$3),100,IF(AND($C505=14,H505&gt;Datenblatt!$Z$4),100,IF(AND($C505=15,H505&gt;Datenblatt!$Z$5),100,IF(AND($C505=16,H505&gt;Datenblatt!$Z$6),100,IF(AND($C505=12,H505&gt;Datenblatt!$Z$7),100,IF(AND($C505=11,H505&gt;Datenblatt!$Z$8),100,IF($C505=13,(Datenblatt!$B$19*Übersicht!H505^3)+(Datenblatt!$C$19*Übersicht!H505^2)+(Datenblatt!$D$19*Übersicht!H505)+Datenblatt!$E$19,IF($C505=14,(Datenblatt!$B$20*Übersicht!H505^3)+(Datenblatt!$C$20*Übersicht!H505^2)+(Datenblatt!$D$20*Übersicht!H505)+Datenblatt!$E$20,IF($C505=15,(Datenblatt!$B$21*Übersicht!H505^3)+(Datenblatt!$C$21*Übersicht!H505^2)+(Datenblatt!$D$21*Übersicht!H505)+Datenblatt!$E$21,IF($C505=16,(Datenblatt!$B$22*Übersicht!H505^3)+(Datenblatt!$C$22*Übersicht!H505^2)+(Datenblatt!$D$22*Übersicht!H505)+Datenblatt!$E$22,IF($C505=12,(Datenblatt!$B$23*Übersicht!H505^3)+(Datenblatt!$C$23*Übersicht!H505^2)+(Datenblatt!$D$23*Übersicht!H505)+Datenblatt!$E$23,IF($C505=11,(Datenblatt!$B$24*Übersicht!H505^3)+(Datenblatt!$C$24*Übersicht!H505^2)+(Datenblatt!$D$24*Übersicht!H505)+Datenblatt!$E$24,0))))))))))))))))))</f>
        <v>0</v>
      </c>
      <c r="O505">
        <f>IF(AND(I505="",C505=11),Datenblatt!$I$26,IF(AND(I505="",C505=12),Datenblatt!$I$26,IF(AND(I505="",C505=16),Datenblatt!$I$27,IF(AND(I505="",C505=15),Datenblatt!$I$26,IF(AND(I505="",C505=14),Datenblatt!$I$26,IF(AND(I505="",C505=13),Datenblatt!$I$26,IF(AND($C505=13,I505&gt;Datenblatt!$AC$3),0,IF(AND($C505=14,I505&gt;Datenblatt!$AC$4),0,IF(AND($C505=15,I505&gt;Datenblatt!$AC$5),0,IF(AND($C505=16,I505&gt;Datenblatt!$AC$6),0,IF(AND($C505=12,I505&gt;Datenblatt!$AC$7),0,IF(AND($C505=11,I505&gt;Datenblatt!$AC$8),0,IF(AND($C505=13,I505&lt;Datenblatt!$AB$3),100,IF(AND($C505=14,I505&lt;Datenblatt!$AB$4),100,IF(AND($C505=15,I505&lt;Datenblatt!$AB$5),100,IF(AND($C505=16,I505&lt;Datenblatt!$AB$6),100,IF(AND($C505=12,I505&lt;Datenblatt!$AB$7),100,IF(AND($C505=11,I505&lt;Datenblatt!$AB$8),100,IF($C505=13,(Datenblatt!$B$27*Übersicht!I505^3)+(Datenblatt!$C$27*Übersicht!I505^2)+(Datenblatt!$D$27*Übersicht!I505)+Datenblatt!$E$27,IF($C505=14,(Datenblatt!$B$28*Übersicht!I505^3)+(Datenblatt!$C$28*Übersicht!I505^2)+(Datenblatt!$D$28*Übersicht!I505)+Datenblatt!$E$28,IF($C505=15,(Datenblatt!$B$29*Übersicht!I505^3)+(Datenblatt!$C$29*Übersicht!I505^2)+(Datenblatt!$D$29*Übersicht!I505)+Datenblatt!$E$29,IF($C505=16,(Datenblatt!$B$30*Übersicht!I505^3)+(Datenblatt!$C$30*Übersicht!I505^2)+(Datenblatt!$D$30*Übersicht!I505)+Datenblatt!$E$30,IF($C505=12,(Datenblatt!$B$31*Übersicht!I505^3)+(Datenblatt!$C$31*Übersicht!I505^2)+(Datenblatt!$D$31*Übersicht!I505)+Datenblatt!$E$31,IF($C505=11,(Datenblatt!$B$32*Übersicht!I505^3)+(Datenblatt!$C$32*Übersicht!I505^2)+(Datenblatt!$D$32*Übersicht!I505)+Datenblatt!$E$32,0))))))))))))))))))))))))</f>
        <v>0</v>
      </c>
      <c r="P505">
        <f>IF(AND(I505="",C505=11),Datenblatt!$I$29,IF(AND(I505="",C505=12),Datenblatt!$I$29,IF(AND(I505="",C505=16),Datenblatt!$I$29,IF(AND(I505="",C505=15),Datenblatt!$I$29,IF(AND(I505="",C505=14),Datenblatt!$I$29,IF(AND(I505="",C505=13),Datenblatt!$I$29,IF(AND($C505=13,I505&gt;Datenblatt!$AC$3),0,IF(AND($C505=14,I505&gt;Datenblatt!$AC$4),0,IF(AND($C505=15,I505&gt;Datenblatt!$AC$5),0,IF(AND($C505=16,I505&gt;Datenblatt!$AC$6),0,IF(AND($C505=12,I505&gt;Datenblatt!$AC$7),0,IF(AND($C505=11,I505&gt;Datenblatt!$AC$8),0,IF(AND($C505=13,I505&lt;Datenblatt!$AB$3),100,IF(AND($C505=14,I505&lt;Datenblatt!$AB$4),100,IF(AND($C505=15,I505&lt;Datenblatt!$AB$5),100,IF(AND($C505=16,I505&lt;Datenblatt!$AB$6),100,IF(AND($C505=12,I505&lt;Datenblatt!$AB$7),100,IF(AND($C505=11,I505&lt;Datenblatt!$AB$8),100,IF($C505=13,(Datenblatt!$B$27*Übersicht!I505^3)+(Datenblatt!$C$27*Übersicht!I505^2)+(Datenblatt!$D$27*Übersicht!I505)+Datenblatt!$E$27,IF($C505=14,(Datenblatt!$B$28*Übersicht!I505^3)+(Datenblatt!$C$28*Übersicht!I505^2)+(Datenblatt!$D$28*Übersicht!I505)+Datenblatt!$E$28,IF($C505=15,(Datenblatt!$B$29*Übersicht!I505^3)+(Datenblatt!$C$29*Übersicht!I505^2)+(Datenblatt!$D$29*Übersicht!I505)+Datenblatt!$E$29,IF($C505=16,(Datenblatt!$B$30*Übersicht!I505^3)+(Datenblatt!$C$30*Übersicht!I505^2)+(Datenblatt!$D$30*Übersicht!I505)+Datenblatt!$E$30,IF($C505=12,(Datenblatt!$B$31*Übersicht!I505^3)+(Datenblatt!$C$31*Übersicht!I505^2)+(Datenblatt!$D$31*Übersicht!I505)+Datenblatt!$E$31,IF($C505=11,(Datenblatt!$B$32*Übersicht!I505^3)+(Datenblatt!$C$32*Übersicht!I505^2)+(Datenblatt!$D$32*Übersicht!I505)+Datenblatt!$E$32,0))))))))))))))))))))))))</f>
        <v>0</v>
      </c>
      <c r="Q505" s="2" t="e">
        <f t="shared" si="28"/>
        <v>#DIV/0!</v>
      </c>
      <c r="R505" s="2" t="e">
        <f t="shared" si="29"/>
        <v>#DIV/0!</v>
      </c>
      <c r="T505" s="2"/>
      <c r="U505" s="2">
        <f>Datenblatt!$I$10</f>
        <v>63</v>
      </c>
      <c r="V505" s="2">
        <f>Datenblatt!$I$18</f>
        <v>62</v>
      </c>
      <c r="W505" s="2">
        <f>Datenblatt!$I$26</f>
        <v>56</v>
      </c>
      <c r="X505" s="2">
        <f>Datenblatt!$I$34</f>
        <v>58</v>
      </c>
      <c r="Y505" s="7" t="e">
        <f t="shared" si="30"/>
        <v>#DIV/0!</v>
      </c>
      <c r="AA505" s="2">
        <f>Datenblatt!$I$5</f>
        <v>73</v>
      </c>
      <c r="AB505">
        <f>Datenblatt!$I$13</f>
        <v>80</v>
      </c>
      <c r="AC505">
        <f>Datenblatt!$I$21</f>
        <v>80</v>
      </c>
      <c r="AD505">
        <f>Datenblatt!$I$29</f>
        <v>71</v>
      </c>
      <c r="AE505">
        <f>Datenblatt!$I$37</f>
        <v>75</v>
      </c>
      <c r="AF505" s="7" t="e">
        <f t="shared" si="31"/>
        <v>#DIV/0!</v>
      </c>
    </row>
    <row r="506" spans="11:32" ht="18.75" x14ac:dyDescent="0.3">
      <c r="K506" s="3" t="e">
        <f>IF(AND($C506=13,Datenblatt!M506&lt;Datenblatt!$S$3),0,IF(AND($C506=14,Datenblatt!M506&lt;Datenblatt!$S$4),0,IF(AND($C506=15,Datenblatt!M506&lt;Datenblatt!$S$5),0,IF(AND($C506=16,Datenblatt!M506&lt;Datenblatt!$S$6),0,IF(AND($C506=12,Datenblatt!M506&lt;Datenblatt!$S$7),0,IF(AND($C506=11,Datenblatt!M506&lt;Datenblatt!$S$8),0,IF(AND($C506=13,Datenblatt!M506&gt;Datenblatt!$R$3),100,IF(AND($C506=14,Datenblatt!M506&gt;Datenblatt!$R$4),100,IF(AND($C506=15,Datenblatt!M506&gt;Datenblatt!$R$5),100,IF(AND($C506=16,Datenblatt!M506&gt;Datenblatt!$R$6),100,IF(AND($C506=12,Datenblatt!M506&gt;Datenblatt!$R$7),100,IF(AND($C506=11,Datenblatt!M506&gt;Datenblatt!$R$8),100,IF(Übersicht!$C506=13,Datenblatt!$B$35*Datenblatt!M506^3+Datenblatt!$C$35*Datenblatt!M506^2+Datenblatt!$D$35*Datenblatt!M506+Datenblatt!$E$35,IF(Übersicht!$C506=14,Datenblatt!$B$36*Datenblatt!M506^3+Datenblatt!$C$36*Datenblatt!M506^2+Datenblatt!$D$36*Datenblatt!M506+Datenblatt!$E$36,IF(Übersicht!$C506=15,Datenblatt!$B$37*Datenblatt!M506^3+Datenblatt!$C$37*Datenblatt!M506^2+Datenblatt!$D$37*Datenblatt!M506+Datenblatt!$E$37,IF(Übersicht!$C506=16,Datenblatt!$B$38*Datenblatt!M506^3+Datenblatt!$C$38*Datenblatt!M506^2+Datenblatt!$D$38*Datenblatt!M506+Datenblatt!$E$38,IF(Übersicht!$C506=12,Datenblatt!$B$39*Datenblatt!M506^3+Datenblatt!$C$39*Datenblatt!M506^2+Datenblatt!$D$39*Datenblatt!M506+Datenblatt!$E$39,IF(Übersicht!$C506=11,Datenblatt!$B$40*Datenblatt!M506^3+Datenblatt!$C$40*Datenblatt!M506^2+Datenblatt!$D$40*Datenblatt!M506+Datenblatt!$E$40,0))))))))))))))))))</f>
        <v>#DIV/0!</v>
      </c>
      <c r="L506" s="3"/>
      <c r="M506" t="e">
        <f>IF(AND(Übersicht!$C506=13,Datenblatt!O506&lt;Datenblatt!$Y$3),0,IF(AND(Übersicht!$C506=14,Datenblatt!O506&lt;Datenblatt!$Y$4),0,IF(AND(Übersicht!$C506=15,Datenblatt!O506&lt;Datenblatt!$Y$5),0,IF(AND(Übersicht!$C506=16,Datenblatt!O506&lt;Datenblatt!$Y$6),0,IF(AND(Übersicht!$C506=12,Datenblatt!O506&lt;Datenblatt!$Y$7),0,IF(AND(Übersicht!$C506=11,Datenblatt!O506&lt;Datenblatt!$Y$8),0,IF(AND($C506=13,Datenblatt!O506&gt;Datenblatt!$X$3),100,IF(AND($C506=14,Datenblatt!O506&gt;Datenblatt!$X$4),100,IF(AND($C506=15,Datenblatt!O506&gt;Datenblatt!$X$5),100,IF(AND($C506=16,Datenblatt!O506&gt;Datenblatt!$X$6),100,IF(AND($C506=12,Datenblatt!O506&gt;Datenblatt!$X$7),100,IF(AND($C506=11,Datenblatt!O506&gt;Datenblatt!$X$8),100,IF(Übersicht!$C506=13,Datenblatt!$B$11*Datenblatt!O506^3+Datenblatt!$C$11*Datenblatt!O506^2+Datenblatt!$D$11*Datenblatt!O506+Datenblatt!$E$11,IF(Übersicht!$C506=14,Datenblatt!$B$12*Datenblatt!O506^3+Datenblatt!$C$12*Datenblatt!O506^2+Datenblatt!$D$12*Datenblatt!O506+Datenblatt!$E$12,IF(Übersicht!$C506=15,Datenblatt!$B$13*Datenblatt!O506^3+Datenblatt!$C$13*Datenblatt!O506^2+Datenblatt!$D$13*Datenblatt!O506+Datenblatt!$E$13,IF(Übersicht!$C506=16,Datenblatt!$B$14*Datenblatt!O506^3+Datenblatt!$C$14*Datenblatt!O506^2+Datenblatt!$D$14*Datenblatt!O506+Datenblatt!$E$14,IF(Übersicht!$C506=12,Datenblatt!$B$15*Datenblatt!O506^3+Datenblatt!$C$15*Datenblatt!O506^2+Datenblatt!$D$15*Datenblatt!O506+Datenblatt!$E$15,IF(Übersicht!$C506=11,Datenblatt!$B$16*Datenblatt!O506^3+Datenblatt!$C$16*Datenblatt!O506^2+Datenblatt!$D$16*Datenblatt!O506+Datenblatt!$E$16,0))))))))))))))))))</f>
        <v>#DIV/0!</v>
      </c>
      <c r="N506">
        <f>IF(AND($C506=13,H506&lt;Datenblatt!$AA$3),0,IF(AND($C506=14,H506&lt;Datenblatt!$AA$4),0,IF(AND($C506=15,H506&lt;Datenblatt!$AA$5),0,IF(AND($C506=16,H506&lt;Datenblatt!$AA$6),0,IF(AND($C506=12,H506&lt;Datenblatt!$AA$7),0,IF(AND($C506=11,H506&lt;Datenblatt!$AA$8),0,IF(AND($C506=13,H506&gt;Datenblatt!$Z$3),100,IF(AND($C506=14,H506&gt;Datenblatt!$Z$4),100,IF(AND($C506=15,H506&gt;Datenblatt!$Z$5),100,IF(AND($C506=16,H506&gt;Datenblatt!$Z$6),100,IF(AND($C506=12,H506&gt;Datenblatt!$Z$7),100,IF(AND($C506=11,H506&gt;Datenblatt!$Z$8),100,IF($C506=13,(Datenblatt!$B$19*Übersicht!H506^3)+(Datenblatt!$C$19*Übersicht!H506^2)+(Datenblatt!$D$19*Übersicht!H506)+Datenblatt!$E$19,IF($C506=14,(Datenblatt!$B$20*Übersicht!H506^3)+(Datenblatt!$C$20*Übersicht!H506^2)+(Datenblatt!$D$20*Übersicht!H506)+Datenblatt!$E$20,IF($C506=15,(Datenblatt!$B$21*Übersicht!H506^3)+(Datenblatt!$C$21*Übersicht!H506^2)+(Datenblatt!$D$21*Übersicht!H506)+Datenblatt!$E$21,IF($C506=16,(Datenblatt!$B$22*Übersicht!H506^3)+(Datenblatt!$C$22*Übersicht!H506^2)+(Datenblatt!$D$22*Übersicht!H506)+Datenblatt!$E$22,IF($C506=12,(Datenblatt!$B$23*Übersicht!H506^3)+(Datenblatt!$C$23*Übersicht!H506^2)+(Datenblatt!$D$23*Übersicht!H506)+Datenblatt!$E$23,IF($C506=11,(Datenblatt!$B$24*Übersicht!H506^3)+(Datenblatt!$C$24*Übersicht!H506^2)+(Datenblatt!$D$24*Übersicht!H506)+Datenblatt!$E$24,0))))))))))))))))))</f>
        <v>0</v>
      </c>
      <c r="O506">
        <f>IF(AND(I506="",C506=11),Datenblatt!$I$26,IF(AND(I506="",C506=12),Datenblatt!$I$26,IF(AND(I506="",C506=16),Datenblatt!$I$27,IF(AND(I506="",C506=15),Datenblatt!$I$26,IF(AND(I506="",C506=14),Datenblatt!$I$26,IF(AND(I506="",C506=13),Datenblatt!$I$26,IF(AND($C506=13,I506&gt;Datenblatt!$AC$3),0,IF(AND($C506=14,I506&gt;Datenblatt!$AC$4),0,IF(AND($C506=15,I506&gt;Datenblatt!$AC$5),0,IF(AND($C506=16,I506&gt;Datenblatt!$AC$6),0,IF(AND($C506=12,I506&gt;Datenblatt!$AC$7),0,IF(AND($C506=11,I506&gt;Datenblatt!$AC$8),0,IF(AND($C506=13,I506&lt;Datenblatt!$AB$3),100,IF(AND($C506=14,I506&lt;Datenblatt!$AB$4),100,IF(AND($C506=15,I506&lt;Datenblatt!$AB$5),100,IF(AND($C506=16,I506&lt;Datenblatt!$AB$6),100,IF(AND($C506=12,I506&lt;Datenblatt!$AB$7),100,IF(AND($C506=11,I506&lt;Datenblatt!$AB$8),100,IF($C506=13,(Datenblatt!$B$27*Übersicht!I506^3)+(Datenblatt!$C$27*Übersicht!I506^2)+(Datenblatt!$D$27*Übersicht!I506)+Datenblatt!$E$27,IF($C506=14,(Datenblatt!$B$28*Übersicht!I506^3)+(Datenblatt!$C$28*Übersicht!I506^2)+(Datenblatt!$D$28*Übersicht!I506)+Datenblatt!$E$28,IF($C506=15,(Datenblatt!$B$29*Übersicht!I506^3)+(Datenblatt!$C$29*Übersicht!I506^2)+(Datenblatt!$D$29*Übersicht!I506)+Datenblatt!$E$29,IF($C506=16,(Datenblatt!$B$30*Übersicht!I506^3)+(Datenblatt!$C$30*Übersicht!I506^2)+(Datenblatt!$D$30*Übersicht!I506)+Datenblatt!$E$30,IF($C506=12,(Datenblatt!$B$31*Übersicht!I506^3)+(Datenblatt!$C$31*Übersicht!I506^2)+(Datenblatt!$D$31*Übersicht!I506)+Datenblatt!$E$31,IF($C506=11,(Datenblatt!$B$32*Übersicht!I506^3)+(Datenblatt!$C$32*Übersicht!I506^2)+(Datenblatt!$D$32*Übersicht!I506)+Datenblatt!$E$32,0))))))))))))))))))))))))</f>
        <v>0</v>
      </c>
      <c r="P506">
        <f>IF(AND(I506="",C506=11),Datenblatt!$I$29,IF(AND(I506="",C506=12),Datenblatt!$I$29,IF(AND(I506="",C506=16),Datenblatt!$I$29,IF(AND(I506="",C506=15),Datenblatt!$I$29,IF(AND(I506="",C506=14),Datenblatt!$I$29,IF(AND(I506="",C506=13),Datenblatt!$I$29,IF(AND($C506=13,I506&gt;Datenblatt!$AC$3),0,IF(AND($C506=14,I506&gt;Datenblatt!$AC$4),0,IF(AND($C506=15,I506&gt;Datenblatt!$AC$5),0,IF(AND($C506=16,I506&gt;Datenblatt!$AC$6),0,IF(AND($C506=12,I506&gt;Datenblatt!$AC$7),0,IF(AND($C506=11,I506&gt;Datenblatt!$AC$8),0,IF(AND($C506=13,I506&lt;Datenblatt!$AB$3),100,IF(AND($C506=14,I506&lt;Datenblatt!$AB$4),100,IF(AND($C506=15,I506&lt;Datenblatt!$AB$5),100,IF(AND($C506=16,I506&lt;Datenblatt!$AB$6),100,IF(AND($C506=12,I506&lt;Datenblatt!$AB$7),100,IF(AND($C506=11,I506&lt;Datenblatt!$AB$8),100,IF($C506=13,(Datenblatt!$B$27*Übersicht!I506^3)+(Datenblatt!$C$27*Übersicht!I506^2)+(Datenblatt!$D$27*Übersicht!I506)+Datenblatt!$E$27,IF($C506=14,(Datenblatt!$B$28*Übersicht!I506^3)+(Datenblatt!$C$28*Übersicht!I506^2)+(Datenblatt!$D$28*Übersicht!I506)+Datenblatt!$E$28,IF($C506=15,(Datenblatt!$B$29*Übersicht!I506^3)+(Datenblatt!$C$29*Übersicht!I506^2)+(Datenblatt!$D$29*Übersicht!I506)+Datenblatt!$E$29,IF($C506=16,(Datenblatt!$B$30*Übersicht!I506^3)+(Datenblatt!$C$30*Übersicht!I506^2)+(Datenblatt!$D$30*Übersicht!I506)+Datenblatt!$E$30,IF($C506=12,(Datenblatt!$B$31*Übersicht!I506^3)+(Datenblatt!$C$31*Übersicht!I506^2)+(Datenblatt!$D$31*Übersicht!I506)+Datenblatt!$E$31,IF($C506=11,(Datenblatt!$B$32*Übersicht!I506^3)+(Datenblatt!$C$32*Übersicht!I506^2)+(Datenblatt!$D$32*Übersicht!I506)+Datenblatt!$E$32,0))))))))))))))))))))))))</f>
        <v>0</v>
      </c>
      <c r="Q506" s="2" t="e">
        <f t="shared" si="28"/>
        <v>#DIV/0!</v>
      </c>
      <c r="R506" s="2" t="e">
        <f t="shared" si="29"/>
        <v>#DIV/0!</v>
      </c>
      <c r="T506" s="2"/>
      <c r="U506" s="2">
        <f>Datenblatt!$I$10</f>
        <v>63</v>
      </c>
      <c r="V506" s="2">
        <f>Datenblatt!$I$18</f>
        <v>62</v>
      </c>
      <c r="W506" s="2">
        <f>Datenblatt!$I$26</f>
        <v>56</v>
      </c>
      <c r="X506" s="2">
        <f>Datenblatt!$I$34</f>
        <v>58</v>
      </c>
      <c r="Y506" s="7" t="e">
        <f t="shared" si="30"/>
        <v>#DIV/0!</v>
      </c>
      <c r="AA506" s="2">
        <f>Datenblatt!$I$5</f>
        <v>73</v>
      </c>
      <c r="AB506">
        <f>Datenblatt!$I$13</f>
        <v>80</v>
      </c>
      <c r="AC506">
        <f>Datenblatt!$I$21</f>
        <v>80</v>
      </c>
      <c r="AD506">
        <f>Datenblatt!$I$29</f>
        <v>71</v>
      </c>
      <c r="AE506">
        <f>Datenblatt!$I$37</f>
        <v>75</v>
      </c>
      <c r="AF506" s="7" t="e">
        <f t="shared" si="31"/>
        <v>#DIV/0!</v>
      </c>
    </row>
    <row r="507" spans="11:32" ht="18.75" x14ac:dyDescent="0.3">
      <c r="K507" s="3" t="e">
        <f>IF(AND($C507=13,Datenblatt!M507&lt;Datenblatt!$S$3),0,IF(AND($C507=14,Datenblatt!M507&lt;Datenblatt!$S$4),0,IF(AND($C507=15,Datenblatt!M507&lt;Datenblatt!$S$5),0,IF(AND($C507=16,Datenblatt!M507&lt;Datenblatt!$S$6),0,IF(AND($C507=12,Datenblatt!M507&lt;Datenblatt!$S$7),0,IF(AND($C507=11,Datenblatt!M507&lt;Datenblatt!$S$8),0,IF(AND($C507=13,Datenblatt!M507&gt;Datenblatt!$R$3),100,IF(AND($C507=14,Datenblatt!M507&gt;Datenblatt!$R$4),100,IF(AND($C507=15,Datenblatt!M507&gt;Datenblatt!$R$5),100,IF(AND($C507=16,Datenblatt!M507&gt;Datenblatt!$R$6),100,IF(AND($C507=12,Datenblatt!M507&gt;Datenblatt!$R$7),100,IF(AND($C507=11,Datenblatt!M507&gt;Datenblatt!$R$8),100,IF(Übersicht!$C507=13,Datenblatt!$B$35*Datenblatt!M507^3+Datenblatt!$C$35*Datenblatt!M507^2+Datenblatt!$D$35*Datenblatt!M507+Datenblatt!$E$35,IF(Übersicht!$C507=14,Datenblatt!$B$36*Datenblatt!M507^3+Datenblatt!$C$36*Datenblatt!M507^2+Datenblatt!$D$36*Datenblatt!M507+Datenblatt!$E$36,IF(Übersicht!$C507=15,Datenblatt!$B$37*Datenblatt!M507^3+Datenblatt!$C$37*Datenblatt!M507^2+Datenblatt!$D$37*Datenblatt!M507+Datenblatt!$E$37,IF(Übersicht!$C507=16,Datenblatt!$B$38*Datenblatt!M507^3+Datenblatt!$C$38*Datenblatt!M507^2+Datenblatt!$D$38*Datenblatt!M507+Datenblatt!$E$38,IF(Übersicht!$C507=12,Datenblatt!$B$39*Datenblatt!M507^3+Datenblatt!$C$39*Datenblatt!M507^2+Datenblatt!$D$39*Datenblatt!M507+Datenblatt!$E$39,IF(Übersicht!$C507=11,Datenblatt!$B$40*Datenblatt!M507^3+Datenblatt!$C$40*Datenblatt!M507^2+Datenblatt!$D$40*Datenblatt!M507+Datenblatt!$E$40,0))))))))))))))))))</f>
        <v>#DIV/0!</v>
      </c>
      <c r="L507" s="3"/>
      <c r="M507" t="e">
        <f>IF(AND(Übersicht!$C507=13,Datenblatt!O507&lt;Datenblatt!$Y$3),0,IF(AND(Übersicht!$C507=14,Datenblatt!O507&lt;Datenblatt!$Y$4),0,IF(AND(Übersicht!$C507=15,Datenblatt!O507&lt;Datenblatt!$Y$5),0,IF(AND(Übersicht!$C507=16,Datenblatt!O507&lt;Datenblatt!$Y$6),0,IF(AND(Übersicht!$C507=12,Datenblatt!O507&lt;Datenblatt!$Y$7),0,IF(AND(Übersicht!$C507=11,Datenblatt!O507&lt;Datenblatt!$Y$8),0,IF(AND($C507=13,Datenblatt!O507&gt;Datenblatt!$X$3),100,IF(AND($C507=14,Datenblatt!O507&gt;Datenblatt!$X$4),100,IF(AND($C507=15,Datenblatt!O507&gt;Datenblatt!$X$5),100,IF(AND($C507=16,Datenblatt!O507&gt;Datenblatt!$X$6),100,IF(AND($C507=12,Datenblatt!O507&gt;Datenblatt!$X$7),100,IF(AND($C507=11,Datenblatt!O507&gt;Datenblatt!$X$8),100,IF(Übersicht!$C507=13,Datenblatt!$B$11*Datenblatt!O507^3+Datenblatt!$C$11*Datenblatt!O507^2+Datenblatt!$D$11*Datenblatt!O507+Datenblatt!$E$11,IF(Übersicht!$C507=14,Datenblatt!$B$12*Datenblatt!O507^3+Datenblatt!$C$12*Datenblatt!O507^2+Datenblatt!$D$12*Datenblatt!O507+Datenblatt!$E$12,IF(Übersicht!$C507=15,Datenblatt!$B$13*Datenblatt!O507^3+Datenblatt!$C$13*Datenblatt!O507^2+Datenblatt!$D$13*Datenblatt!O507+Datenblatt!$E$13,IF(Übersicht!$C507=16,Datenblatt!$B$14*Datenblatt!O507^3+Datenblatt!$C$14*Datenblatt!O507^2+Datenblatt!$D$14*Datenblatt!O507+Datenblatt!$E$14,IF(Übersicht!$C507=12,Datenblatt!$B$15*Datenblatt!O507^3+Datenblatt!$C$15*Datenblatt!O507^2+Datenblatt!$D$15*Datenblatt!O507+Datenblatt!$E$15,IF(Übersicht!$C507=11,Datenblatt!$B$16*Datenblatt!O507^3+Datenblatt!$C$16*Datenblatt!O507^2+Datenblatt!$D$16*Datenblatt!O507+Datenblatt!$E$16,0))))))))))))))))))</f>
        <v>#DIV/0!</v>
      </c>
      <c r="N507">
        <f>IF(AND($C507=13,H507&lt;Datenblatt!$AA$3),0,IF(AND($C507=14,H507&lt;Datenblatt!$AA$4),0,IF(AND($C507=15,H507&lt;Datenblatt!$AA$5),0,IF(AND($C507=16,H507&lt;Datenblatt!$AA$6),0,IF(AND($C507=12,H507&lt;Datenblatt!$AA$7),0,IF(AND($C507=11,H507&lt;Datenblatt!$AA$8),0,IF(AND($C507=13,H507&gt;Datenblatt!$Z$3),100,IF(AND($C507=14,H507&gt;Datenblatt!$Z$4),100,IF(AND($C507=15,H507&gt;Datenblatt!$Z$5),100,IF(AND($C507=16,H507&gt;Datenblatt!$Z$6),100,IF(AND($C507=12,H507&gt;Datenblatt!$Z$7),100,IF(AND($C507=11,H507&gt;Datenblatt!$Z$8),100,IF($C507=13,(Datenblatt!$B$19*Übersicht!H507^3)+(Datenblatt!$C$19*Übersicht!H507^2)+(Datenblatt!$D$19*Übersicht!H507)+Datenblatt!$E$19,IF($C507=14,(Datenblatt!$B$20*Übersicht!H507^3)+(Datenblatt!$C$20*Übersicht!H507^2)+(Datenblatt!$D$20*Übersicht!H507)+Datenblatt!$E$20,IF($C507=15,(Datenblatt!$B$21*Übersicht!H507^3)+(Datenblatt!$C$21*Übersicht!H507^2)+(Datenblatt!$D$21*Übersicht!H507)+Datenblatt!$E$21,IF($C507=16,(Datenblatt!$B$22*Übersicht!H507^3)+(Datenblatt!$C$22*Übersicht!H507^2)+(Datenblatt!$D$22*Übersicht!H507)+Datenblatt!$E$22,IF($C507=12,(Datenblatt!$B$23*Übersicht!H507^3)+(Datenblatt!$C$23*Übersicht!H507^2)+(Datenblatt!$D$23*Übersicht!H507)+Datenblatt!$E$23,IF($C507=11,(Datenblatt!$B$24*Übersicht!H507^3)+(Datenblatt!$C$24*Übersicht!H507^2)+(Datenblatt!$D$24*Übersicht!H507)+Datenblatt!$E$24,0))))))))))))))))))</f>
        <v>0</v>
      </c>
      <c r="O507">
        <f>IF(AND(I507="",C507=11),Datenblatt!$I$26,IF(AND(I507="",C507=12),Datenblatt!$I$26,IF(AND(I507="",C507=16),Datenblatt!$I$27,IF(AND(I507="",C507=15),Datenblatt!$I$26,IF(AND(I507="",C507=14),Datenblatt!$I$26,IF(AND(I507="",C507=13),Datenblatt!$I$26,IF(AND($C507=13,I507&gt;Datenblatt!$AC$3),0,IF(AND($C507=14,I507&gt;Datenblatt!$AC$4),0,IF(AND($C507=15,I507&gt;Datenblatt!$AC$5),0,IF(AND($C507=16,I507&gt;Datenblatt!$AC$6),0,IF(AND($C507=12,I507&gt;Datenblatt!$AC$7),0,IF(AND($C507=11,I507&gt;Datenblatt!$AC$8),0,IF(AND($C507=13,I507&lt;Datenblatt!$AB$3),100,IF(AND($C507=14,I507&lt;Datenblatt!$AB$4),100,IF(AND($C507=15,I507&lt;Datenblatt!$AB$5),100,IF(AND($C507=16,I507&lt;Datenblatt!$AB$6),100,IF(AND($C507=12,I507&lt;Datenblatt!$AB$7),100,IF(AND($C507=11,I507&lt;Datenblatt!$AB$8),100,IF($C507=13,(Datenblatt!$B$27*Übersicht!I507^3)+(Datenblatt!$C$27*Übersicht!I507^2)+(Datenblatt!$D$27*Übersicht!I507)+Datenblatt!$E$27,IF($C507=14,(Datenblatt!$B$28*Übersicht!I507^3)+(Datenblatt!$C$28*Übersicht!I507^2)+(Datenblatt!$D$28*Übersicht!I507)+Datenblatt!$E$28,IF($C507=15,(Datenblatt!$B$29*Übersicht!I507^3)+(Datenblatt!$C$29*Übersicht!I507^2)+(Datenblatt!$D$29*Übersicht!I507)+Datenblatt!$E$29,IF($C507=16,(Datenblatt!$B$30*Übersicht!I507^3)+(Datenblatt!$C$30*Übersicht!I507^2)+(Datenblatt!$D$30*Übersicht!I507)+Datenblatt!$E$30,IF($C507=12,(Datenblatt!$B$31*Übersicht!I507^3)+(Datenblatt!$C$31*Übersicht!I507^2)+(Datenblatt!$D$31*Übersicht!I507)+Datenblatt!$E$31,IF($C507=11,(Datenblatt!$B$32*Übersicht!I507^3)+(Datenblatt!$C$32*Übersicht!I507^2)+(Datenblatt!$D$32*Übersicht!I507)+Datenblatt!$E$32,0))))))))))))))))))))))))</f>
        <v>0</v>
      </c>
      <c r="P507">
        <f>IF(AND(I507="",C507=11),Datenblatt!$I$29,IF(AND(I507="",C507=12),Datenblatt!$I$29,IF(AND(I507="",C507=16),Datenblatt!$I$29,IF(AND(I507="",C507=15),Datenblatt!$I$29,IF(AND(I507="",C507=14),Datenblatt!$I$29,IF(AND(I507="",C507=13),Datenblatt!$I$29,IF(AND($C507=13,I507&gt;Datenblatt!$AC$3),0,IF(AND($C507=14,I507&gt;Datenblatt!$AC$4),0,IF(AND($C507=15,I507&gt;Datenblatt!$AC$5),0,IF(AND($C507=16,I507&gt;Datenblatt!$AC$6),0,IF(AND($C507=12,I507&gt;Datenblatt!$AC$7),0,IF(AND($C507=11,I507&gt;Datenblatt!$AC$8),0,IF(AND($C507=13,I507&lt;Datenblatt!$AB$3),100,IF(AND($C507=14,I507&lt;Datenblatt!$AB$4),100,IF(AND($C507=15,I507&lt;Datenblatt!$AB$5),100,IF(AND($C507=16,I507&lt;Datenblatt!$AB$6),100,IF(AND($C507=12,I507&lt;Datenblatt!$AB$7),100,IF(AND($C507=11,I507&lt;Datenblatt!$AB$8),100,IF($C507=13,(Datenblatt!$B$27*Übersicht!I507^3)+(Datenblatt!$C$27*Übersicht!I507^2)+(Datenblatt!$D$27*Übersicht!I507)+Datenblatt!$E$27,IF($C507=14,(Datenblatt!$B$28*Übersicht!I507^3)+(Datenblatt!$C$28*Übersicht!I507^2)+(Datenblatt!$D$28*Übersicht!I507)+Datenblatt!$E$28,IF($C507=15,(Datenblatt!$B$29*Übersicht!I507^3)+(Datenblatt!$C$29*Übersicht!I507^2)+(Datenblatt!$D$29*Übersicht!I507)+Datenblatt!$E$29,IF($C507=16,(Datenblatt!$B$30*Übersicht!I507^3)+(Datenblatt!$C$30*Übersicht!I507^2)+(Datenblatt!$D$30*Übersicht!I507)+Datenblatt!$E$30,IF($C507=12,(Datenblatt!$B$31*Übersicht!I507^3)+(Datenblatt!$C$31*Übersicht!I507^2)+(Datenblatt!$D$31*Übersicht!I507)+Datenblatt!$E$31,IF($C507=11,(Datenblatt!$B$32*Übersicht!I507^3)+(Datenblatt!$C$32*Übersicht!I507^2)+(Datenblatt!$D$32*Übersicht!I507)+Datenblatt!$E$32,0))))))))))))))))))))))))</f>
        <v>0</v>
      </c>
      <c r="Q507" s="2" t="e">
        <f t="shared" si="28"/>
        <v>#DIV/0!</v>
      </c>
      <c r="R507" s="2" t="e">
        <f t="shared" si="29"/>
        <v>#DIV/0!</v>
      </c>
      <c r="T507" s="2"/>
      <c r="U507" s="2">
        <f>Datenblatt!$I$10</f>
        <v>63</v>
      </c>
      <c r="V507" s="2">
        <f>Datenblatt!$I$18</f>
        <v>62</v>
      </c>
      <c r="W507" s="2">
        <f>Datenblatt!$I$26</f>
        <v>56</v>
      </c>
      <c r="X507" s="2">
        <f>Datenblatt!$I$34</f>
        <v>58</v>
      </c>
      <c r="Y507" s="7" t="e">
        <f t="shared" si="30"/>
        <v>#DIV/0!</v>
      </c>
      <c r="AA507" s="2">
        <f>Datenblatt!$I$5</f>
        <v>73</v>
      </c>
      <c r="AB507">
        <f>Datenblatt!$I$13</f>
        <v>80</v>
      </c>
      <c r="AC507">
        <f>Datenblatt!$I$21</f>
        <v>80</v>
      </c>
      <c r="AD507">
        <f>Datenblatt!$I$29</f>
        <v>71</v>
      </c>
      <c r="AE507">
        <f>Datenblatt!$I$37</f>
        <v>75</v>
      </c>
      <c r="AF507" s="7" t="e">
        <f t="shared" si="31"/>
        <v>#DIV/0!</v>
      </c>
    </row>
    <row r="508" spans="11:32" ht="18.75" x14ac:dyDescent="0.3">
      <c r="K508" s="3" t="e">
        <f>IF(AND($C508=13,Datenblatt!M508&lt;Datenblatt!$S$3),0,IF(AND($C508=14,Datenblatt!M508&lt;Datenblatt!$S$4),0,IF(AND($C508=15,Datenblatt!M508&lt;Datenblatt!$S$5),0,IF(AND($C508=16,Datenblatt!M508&lt;Datenblatt!$S$6),0,IF(AND($C508=12,Datenblatt!M508&lt;Datenblatt!$S$7),0,IF(AND($C508=11,Datenblatt!M508&lt;Datenblatt!$S$8),0,IF(AND($C508=13,Datenblatt!M508&gt;Datenblatt!$R$3),100,IF(AND($C508=14,Datenblatt!M508&gt;Datenblatt!$R$4),100,IF(AND($C508=15,Datenblatt!M508&gt;Datenblatt!$R$5),100,IF(AND($C508=16,Datenblatt!M508&gt;Datenblatt!$R$6),100,IF(AND($C508=12,Datenblatt!M508&gt;Datenblatt!$R$7),100,IF(AND($C508=11,Datenblatt!M508&gt;Datenblatt!$R$8),100,IF(Übersicht!$C508=13,Datenblatt!$B$35*Datenblatt!M508^3+Datenblatt!$C$35*Datenblatt!M508^2+Datenblatt!$D$35*Datenblatt!M508+Datenblatt!$E$35,IF(Übersicht!$C508=14,Datenblatt!$B$36*Datenblatt!M508^3+Datenblatt!$C$36*Datenblatt!M508^2+Datenblatt!$D$36*Datenblatt!M508+Datenblatt!$E$36,IF(Übersicht!$C508=15,Datenblatt!$B$37*Datenblatt!M508^3+Datenblatt!$C$37*Datenblatt!M508^2+Datenblatt!$D$37*Datenblatt!M508+Datenblatt!$E$37,IF(Übersicht!$C508=16,Datenblatt!$B$38*Datenblatt!M508^3+Datenblatt!$C$38*Datenblatt!M508^2+Datenblatt!$D$38*Datenblatt!M508+Datenblatt!$E$38,IF(Übersicht!$C508=12,Datenblatt!$B$39*Datenblatt!M508^3+Datenblatt!$C$39*Datenblatt!M508^2+Datenblatt!$D$39*Datenblatt!M508+Datenblatt!$E$39,IF(Übersicht!$C508=11,Datenblatt!$B$40*Datenblatt!M508^3+Datenblatt!$C$40*Datenblatt!M508^2+Datenblatt!$D$40*Datenblatt!M508+Datenblatt!$E$40,0))))))))))))))))))</f>
        <v>#DIV/0!</v>
      </c>
      <c r="L508" s="3"/>
      <c r="M508" t="e">
        <f>IF(AND(Übersicht!$C508=13,Datenblatt!O508&lt;Datenblatt!$Y$3),0,IF(AND(Übersicht!$C508=14,Datenblatt!O508&lt;Datenblatt!$Y$4),0,IF(AND(Übersicht!$C508=15,Datenblatt!O508&lt;Datenblatt!$Y$5),0,IF(AND(Übersicht!$C508=16,Datenblatt!O508&lt;Datenblatt!$Y$6),0,IF(AND(Übersicht!$C508=12,Datenblatt!O508&lt;Datenblatt!$Y$7),0,IF(AND(Übersicht!$C508=11,Datenblatt!O508&lt;Datenblatt!$Y$8),0,IF(AND($C508=13,Datenblatt!O508&gt;Datenblatt!$X$3),100,IF(AND($C508=14,Datenblatt!O508&gt;Datenblatt!$X$4),100,IF(AND($C508=15,Datenblatt!O508&gt;Datenblatt!$X$5),100,IF(AND($C508=16,Datenblatt!O508&gt;Datenblatt!$X$6),100,IF(AND($C508=12,Datenblatt!O508&gt;Datenblatt!$X$7),100,IF(AND($C508=11,Datenblatt!O508&gt;Datenblatt!$X$8),100,IF(Übersicht!$C508=13,Datenblatt!$B$11*Datenblatt!O508^3+Datenblatt!$C$11*Datenblatt!O508^2+Datenblatt!$D$11*Datenblatt!O508+Datenblatt!$E$11,IF(Übersicht!$C508=14,Datenblatt!$B$12*Datenblatt!O508^3+Datenblatt!$C$12*Datenblatt!O508^2+Datenblatt!$D$12*Datenblatt!O508+Datenblatt!$E$12,IF(Übersicht!$C508=15,Datenblatt!$B$13*Datenblatt!O508^3+Datenblatt!$C$13*Datenblatt!O508^2+Datenblatt!$D$13*Datenblatt!O508+Datenblatt!$E$13,IF(Übersicht!$C508=16,Datenblatt!$B$14*Datenblatt!O508^3+Datenblatt!$C$14*Datenblatt!O508^2+Datenblatt!$D$14*Datenblatt!O508+Datenblatt!$E$14,IF(Übersicht!$C508=12,Datenblatt!$B$15*Datenblatt!O508^3+Datenblatt!$C$15*Datenblatt!O508^2+Datenblatt!$D$15*Datenblatt!O508+Datenblatt!$E$15,IF(Übersicht!$C508=11,Datenblatt!$B$16*Datenblatt!O508^3+Datenblatt!$C$16*Datenblatt!O508^2+Datenblatt!$D$16*Datenblatt!O508+Datenblatt!$E$16,0))))))))))))))))))</f>
        <v>#DIV/0!</v>
      </c>
      <c r="N508">
        <f>IF(AND($C508=13,H508&lt;Datenblatt!$AA$3),0,IF(AND($C508=14,H508&lt;Datenblatt!$AA$4),0,IF(AND($C508=15,H508&lt;Datenblatt!$AA$5),0,IF(AND($C508=16,H508&lt;Datenblatt!$AA$6),0,IF(AND($C508=12,H508&lt;Datenblatt!$AA$7),0,IF(AND($C508=11,H508&lt;Datenblatt!$AA$8),0,IF(AND($C508=13,H508&gt;Datenblatt!$Z$3),100,IF(AND($C508=14,H508&gt;Datenblatt!$Z$4),100,IF(AND($C508=15,H508&gt;Datenblatt!$Z$5),100,IF(AND($C508=16,H508&gt;Datenblatt!$Z$6),100,IF(AND($C508=12,H508&gt;Datenblatt!$Z$7),100,IF(AND($C508=11,H508&gt;Datenblatt!$Z$8),100,IF($C508=13,(Datenblatt!$B$19*Übersicht!H508^3)+(Datenblatt!$C$19*Übersicht!H508^2)+(Datenblatt!$D$19*Übersicht!H508)+Datenblatt!$E$19,IF($C508=14,(Datenblatt!$B$20*Übersicht!H508^3)+(Datenblatt!$C$20*Übersicht!H508^2)+(Datenblatt!$D$20*Übersicht!H508)+Datenblatt!$E$20,IF($C508=15,(Datenblatt!$B$21*Übersicht!H508^3)+(Datenblatt!$C$21*Übersicht!H508^2)+(Datenblatt!$D$21*Übersicht!H508)+Datenblatt!$E$21,IF($C508=16,(Datenblatt!$B$22*Übersicht!H508^3)+(Datenblatt!$C$22*Übersicht!H508^2)+(Datenblatt!$D$22*Übersicht!H508)+Datenblatt!$E$22,IF($C508=12,(Datenblatt!$B$23*Übersicht!H508^3)+(Datenblatt!$C$23*Übersicht!H508^2)+(Datenblatt!$D$23*Übersicht!H508)+Datenblatt!$E$23,IF($C508=11,(Datenblatt!$B$24*Übersicht!H508^3)+(Datenblatt!$C$24*Übersicht!H508^2)+(Datenblatt!$D$24*Übersicht!H508)+Datenblatt!$E$24,0))))))))))))))))))</f>
        <v>0</v>
      </c>
      <c r="O508">
        <f>IF(AND(I508="",C508=11),Datenblatt!$I$26,IF(AND(I508="",C508=12),Datenblatt!$I$26,IF(AND(I508="",C508=16),Datenblatt!$I$27,IF(AND(I508="",C508=15),Datenblatt!$I$26,IF(AND(I508="",C508=14),Datenblatt!$I$26,IF(AND(I508="",C508=13),Datenblatt!$I$26,IF(AND($C508=13,I508&gt;Datenblatt!$AC$3),0,IF(AND($C508=14,I508&gt;Datenblatt!$AC$4),0,IF(AND($C508=15,I508&gt;Datenblatt!$AC$5),0,IF(AND($C508=16,I508&gt;Datenblatt!$AC$6),0,IF(AND($C508=12,I508&gt;Datenblatt!$AC$7),0,IF(AND($C508=11,I508&gt;Datenblatt!$AC$8),0,IF(AND($C508=13,I508&lt;Datenblatt!$AB$3),100,IF(AND($C508=14,I508&lt;Datenblatt!$AB$4),100,IF(AND($C508=15,I508&lt;Datenblatt!$AB$5),100,IF(AND($C508=16,I508&lt;Datenblatt!$AB$6),100,IF(AND($C508=12,I508&lt;Datenblatt!$AB$7),100,IF(AND($C508=11,I508&lt;Datenblatt!$AB$8),100,IF($C508=13,(Datenblatt!$B$27*Übersicht!I508^3)+(Datenblatt!$C$27*Übersicht!I508^2)+(Datenblatt!$D$27*Übersicht!I508)+Datenblatt!$E$27,IF($C508=14,(Datenblatt!$B$28*Übersicht!I508^3)+(Datenblatt!$C$28*Übersicht!I508^2)+(Datenblatt!$D$28*Übersicht!I508)+Datenblatt!$E$28,IF($C508=15,(Datenblatt!$B$29*Übersicht!I508^3)+(Datenblatt!$C$29*Übersicht!I508^2)+(Datenblatt!$D$29*Übersicht!I508)+Datenblatt!$E$29,IF($C508=16,(Datenblatt!$B$30*Übersicht!I508^3)+(Datenblatt!$C$30*Übersicht!I508^2)+(Datenblatt!$D$30*Übersicht!I508)+Datenblatt!$E$30,IF($C508=12,(Datenblatt!$B$31*Übersicht!I508^3)+(Datenblatt!$C$31*Übersicht!I508^2)+(Datenblatt!$D$31*Übersicht!I508)+Datenblatt!$E$31,IF($C508=11,(Datenblatt!$B$32*Übersicht!I508^3)+(Datenblatt!$C$32*Übersicht!I508^2)+(Datenblatt!$D$32*Übersicht!I508)+Datenblatt!$E$32,0))))))))))))))))))))))))</f>
        <v>0</v>
      </c>
      <c r="P508">
        <f>IF(AND(I508="",C508=11),Datenblatt!$I$29,IF(AND(I508="",C508=12),Datenblatt!$I$29,IF(AND(I508="",C508=16),Datenblatt!$I$29,IF(AND(I508="",C508=15),Datenblatt!$I$29,IF(AND(I508="",C508=14),Datenblatt!$I$29,IF(AND(I508="",C508=13),Datenblatt!$I$29,IF(AND($C508=13,I508&gt;Datenblatt!$AC$3),0,IF(AND($C508=14,I508&gt;Datenblatt!$AC$4),0,IF(AND($C508=15,I508&gt;Datenblatt!$AC$5),0,IF(AND($C508=16,I508&gt;Datenblatt!$AC$6),0,IF(AND($C508=12,I508&gt;Datenblatt!$AC$7),0,IF(AND($C508=11,I508&gt;Datenblatt!$AC$8),0,IF(AND($C508=13,I508&lt;Datenblatt!$AB$3),100,IF(AND($C508=14,I508&lt;Datenblatt!$AB$4),100,IF(AND($C508=15,I508&lt;Datenblatt!$AB$5),100,IF(AND($C508=16,I508&lt;Datenblatt!$AB$6),100,IF(AND($C508=12,I508&lt;Datenblatt!$AB$7),100,IF(AND($C508=11,I508&lt;Datenblatt!$AB$8),100,IF($C508=13,(Datenblatt!$B$27*Übersicht!I508^3)+(Datenblatt!$C$27*Übersicht!I508^2)+(Datenblatt!$D$27*Übersicht!I508)+Datenblatt!$E$27,IF($C508=14,(Datenblatt!$B$28*Übersicht!I508^3)+(Datenblatt!$C$28*Übersicht!I508^2)+(Datenblatt!$D$28*Übersicht!I508)+Datenblatt!$E$28,IF($C508=15,(Datenblatt!$B$29*Übersicht!I508^3)+(Datenblatt!$C$29*Übersicht!I508^2)+(Datenblatt!$D$29*Übersicht!I508)+Datenblatt!$E$29,IF($C508=16,(Datenblatt!$B$30*Übersicht!I508^3)+(Datenblatt!$C$30*Übersicht!I508^2)+(Datenblatt!$D$30*Übersicht!I508)+Datenblatt!$E$30,IF($C508=12,(Datenblatt!$B$31*Übersicht!I508^3)+(Datenblatt!$C$31*Übersicht!I508^2)+(Datenblatt!$D$31*Übersicht!I508)+Datenblatt!$E$31,IF($C508=11,(Datenblatt!$B$32*Übersicht!I508^3)+(Datenblatt!$C$32*Übersicht!I508^2)+(Datenblatt!$D$32*Übersicht!I508)+Datenblatt!$E$32,0))))))))))))))))))))))))</f>
        <v>0</v>
      </c>
      <c r="Q508" s="2" t="e">
        <f t="shared" si="28"/>
        <v>#DIV/0!</v>
      </c>
      <c r="R508" s="2" t="e">
        <f t="shared" si="29"/>
        <v>#DIV/0!</v>
      </c>
      <c r="T508" s="2"/>
      <c r="U508" s="2">
        <f>Datenblatt!$I$10</f>
        <v>63</v>
      </c>
      <c r="V508" s="2">
        <f>Datenblatt!$I$18</f>
        <v>62</v>
      </c>
      <c r="W508" s="2">
        <f>Datenblatt!$I$26</f>
        <v>56</v>
      </c>
      <c r="X508" s="2">
        <f>Datenblatt!$I$34</f>
        <v>58</v>
      </c>
      <c r="Y508" s="7" t="e">
        <f t="shared" si="30"/>
        <v>#DIV/0!</v>
      </c>
      <c r="AA508" s="2">
        <f>Datenblatt!$I$5</f>
        <v>73</v>
      </c>
      <c r="AB508">
        <f>Datenblatt!$I$13</f>
        <v>80</v>
      </c>
      <c r="AC508">
        <f>Datenblatt!$I$21</f>
        <v>80</v>
      </c>
      <c r="AD508">
        <f>Datenblatt!$I$29</f>
        <v>71</v>
      </c>
      <c r="AE508">
        <f>Datenblatt!$I$37</f>
        <v>75</v>
      </c>
      <c r="AF508" s="7" t="e">
        <f t="shared" si="31"/>
        <v>#DIV/0!</v>
      </c>
    </row>
    <row r="509" spans="11:32" ht="18.75" x14ac:dyDescent="0.3">
      <c r="K509" s="3" t="e">
        <f>IF(AND($C509=13,Datenblatt!M509&lt;Datenblatt!$S$3),0,IF(AND($C509=14,Datenblatt!M509&lt;Datenblatt!$S$4),0,IF(AND($C509=15,Datenblatt!M509&lt;Datenblatt!$S$5),0,IF(AND($C509=16,Datenblatt!M509&lt;Datenblatt!$S$6),0,IF(AND($C509=12,Datenblatt!M509&lt;Datenblatt!$S$7),0,IF(AND($C509=11,Datenblatt!M509&lt;Datenblatt!$S$8),0,IF(AND($C509=13,Datenblatt!M509&gt;Datenblatt!$R$3),100,IF(AND($C509=14,Datenblatt!M509&gt;Datenblatt!$R$4),100,IF(AND($C509=15,Datenblatt!M509&gt;Datenblatt!$R$5),100,IF(AND($C509=16,Datenblatt!M509&gt;Datenblatt!$R$6),100,IF(AND($C509=12,Datenblatt!M509&gt;Datenblatt!$R$7),100,IF(AND($C509=11,Datenblatt!M509&gt;Datenblatt!$R$8),100,IF(Übersicht!$C509=13,Datenblatt!$B$35*Datenblatt!M509^3+Datenblatt!$C$35*Datenblatt!M509^2+Datenblatt!$D$35*Datenblatt!M509+Datenblatt!$E$35,IF(Übersicht!$C509=14,Datenblatt!$B$36*Datenblatt!M509^3+Datenblatt!$C$36*Datenblatt!M509^2+Datenblatt!$D$36*Datenblatt!M509+Datenblatt!$E$36,IF(Übersicht!$C509=15,Datenblatt!$B$37*Datenblatt!M509^3+Datenblatt!$C$37*Datenblatt!M509^2+Datenblatt!$D$37*Datenblatt!M509+Datenblatt!$E$37,IF(Übersicht!$C509=16,Datenblatt!$B$38*Datenblatt!M509^3+Datenblatt!$C$38*Datenblatt!M509^2+Datenblatt!$D$38*Datenblatt!M509+Datenblatt!$E$38,IF(Übersicht!$C509=12,Datenblatt!$B$39*Datenblatt!M509^3+Datenblatt!$C$39*Datenblatt!M509^2+Datenblatt!$D$39*Datenblatt!M509+Datenblatt!$E$39,IF(Übersicht!$C509=11,Datenblatt!$B$40*Datenblatt!M509^3+Datenblatt!$C$40*Datenblatt!M509^2+Datenblatt!$D$40*Datenblatt!M509+Datenblatt!$E$40,0))))))))))))))))))</f>
        <v>#DIV/0!</v>
      </c>
      <c r="L509" s="3"/>
      <c r="M509" t="e">
        <f>IF(AND(Übersicht!$C509=13,Datenblatt!O509&lt;Datenblatt!$Y$3),0,IF(AND(Übersicht!$C509=14,Datenblatt!O509&lt;Datenblatt!$Y$4),0,IF(AND(Übersicht!$C509=15,Datenblatt!O509&lt;Datenblatt!$Y$5),0,IF(AND(Übersicht!$C509=16,Datenblatt!O509&lt;Datenblatt!$Y$6),0,IF(AND(Übersicht!$C509=12,Datenblatt!O509&lt;Datenblatt!$Y$7),0,IF(AND(Übersicht!$C509=11,Datenblatt!O509&lt;Datenblatt!$Y$8),0,IF(AND($C509=13,Datenblatt!O509&gt;Datenblatt!$X$3),100,IF(AND($C509=14,Datenblatt!O509&gt;Datenblatt!$X$4),100,IF(AND($C509=15,Datenblatt!O509&gt;Datenblatt!$X$5),100,IF(AND($C509=16,Datenblatt!O509&gt;Datenblatt!$X$6),100,IF(AND($C509=12,Datenblatt!O509&gt;Datenblatt!$X$7),100,IF(AND($C509=11,Datenblatt!O509&gt;Datenblatt!$X$8),100,IF(Übersicht!$C509=13,Datenblatt!$B$11*Datenblatt!O509^3+Datenblatt!$C$11*Datenblatt!O509^2+Datenblatt!$D$11*Datenblatt!O509+Datenblatt!$E$11,IF(Übersicht!$C509=14,Datenblatt!$B$12*Datenblatt!O509^3+Datenblatt!$C$12*Datenblatt!O509^2+Datenblatt!$D$12*Datenblatt!O509+Datenblatt!$E$12,IF(Übersicht!$C509=15,Datenblatt!$B$13*Datenblatt!O509^3+Datenblatt!$C$13*Datenblatt!O509^2+Datenblatt!$D$13*Datenblatt!O509+Datenblatt!$E$13,IF(Übersicht!$C509=16,Datenblatt!$B$14*Datenblatt!O509^3+Datenblatt!$C$14*Datenblatt!O509^2+Datenblatt!$D$14*Datenblatt!O509+Datenblatt!$E$14,IF(Übersicht!$C509=12,Datenblatt!$B$15*Datenblatt!O509^3+Datenblatt!$C$15*Datenblatt!O509^2+Datenblatt!$D$15*Datenblatt!O509+Datenblatt!$E$15,IF(Übersicht!$C509=11,Datenblatt!$B$16*Datenblatt!O509^3+Datenblatt!$C$16*Datenblatt!O509^2+Datenblatt!$D$16*Datenblatt!O509+Datenblatt!$E$16,0))))))))))))))))))</f>
        <v>#DIV/0!</v>
      </c>
      <c r="N509">
        <f>IF(AND($C509=13,H509&lt;Datenblatt!$AA$3),0,IF(AND($C509=14,H509&lt;Datenblatt!$AA$4),0,IF(AND($C509=15,H509&lt;Datenblatt!$AA$5),0,IF(AND($C509=16,H509&lt;Datenblatt!$AA$6),0,IF(AND($C509=12,H509&lt;Datenblatt!$AA$7),0,IF(AND($C509=11,H509&lt;Datenblatt!$AA$8),0,IF(AND($C509=13,H509&gt;Datenblatt!$Z$3),100,IF(AND($C509=14,H509&gt;Datenblatt!$Z$4),100,IF(AND($C509=15,H509&gt;Datenblatt!$Z$5),100,IF(AND($C509=16,H509&gt;Datenblatt!$Z$6),100,IF(AND($C509=12,H509&gt;Datenblatt!$Z$7),100,IF(AND($C509=11,H509&gt;Datenblatt!$Z$8),100,IF($C509=13,(Datenblatt!$B$19*Übersicht!H509^3)+(Datenblatt!$C$19*Übersicht!H509^2)+(Datenblatt!$D$19*Übersicht!H509)+Datenblatt!$E$19,IF($C509=14,(Datenblatt!$B$20*Übersicht!H509^3)+(Datenblatt!$C$20*Übersicht!H509^2)+(Datenblatt!$D$20*Übersicht!H509)+Datenblatt!$E$20,IF($C509=15,(Datenblatt!$B$21*Übersicht!H509^3)+(Datenblatt!$C$21*Übersicht!H509^2)+(Datenblatt!$D$21*Übersicht!H509)+Datenblatt!$E$21,IF($C509=16,(Datenblatt!$B$22*Übersicht!H509^3)+(Datenblatt!$C$22*Übersicht!H509^2)+(Datenblatt!$D$22*Übersicht!H509)+Datenblatt!$E$22,IF($C509=12,(Datenblatt!$B$23*Übersicht!H509^3)+(Datenblatt!$C$23*Übersicht!H509^2)+(Datenblatt!$D$23*Übersicht!H509)+Datenblatt!$E$23,IF($C509=11,(Datenblatt!$B$24*Übersicht!H509^3)+(Datenblatt!$C$24*Übersicht!H509^2)+(Datenblatt!$D$24*Übersicht!H509)+Datenblatt!$E$24,0))))))))))))))))))</f>
        <v>0</v>
      </c>
      <c r="O509">
        <f>IF(AND(I509="",C509=11),Datenblatt!$I$26,IF(AND(I509="",C509=12),Datenblatt!$I$26,IF(AND(I509="",C509=16),Datenblatt!$I$27,IF(AND(I509="",C509=15),Datenblatt!$I$26,IF(AND(I509="",C509=14),Datenblatt!$I$26,IF(AND(I509="",C509=13),Datenblatt!$I$26,IF(AND($C509=13,I509&gt;Datenblatt!$AC$3),0,IF(AND($C509=14,I509&gt;Datenblatt!$AC$4),0,IF(AND($C509=15,I509&gt;Datenblatt!$AC$5),0,IF(AND($C509=16,I509&gt;Datenblatt!$AC$6),0,IF(AND($C509=12,I509&gt;Datenblatt!$AC$7),0,IF(AND($C509=11,I509&gt;Datenblatt!$AC$8),0,IF(AND($C509=13,I509&lt;Datenblatt!$AB$3),100,IF(AND($C509=14,I509&lt;Datenblatt!$AB$4),100,IF(AND($C509=15,I509&lt;Datenblatt!$AB$5),100,IF(AND($C509=16,I509&lt;Datenblatt!$AB$6),100,IF(AND($C509=12,I509&lt;Datenblatt!$AB$7),100,IF(AND($C509=11,I509&lt;Datenblatt!$AB$8),100,IF($C509=13,(Datenblatt!$B$27*Übersicht!I509^3)+(Datenblatt!$C$27*Übersicht!I509^2)+(Datenblatt!$D$27*Übersicht!I509)+Datenblatt!$E$27,IF($C509=14,(Datenblatt!$B$28*Übersicht!I509^3)+(Datenblatt!$C$28*Übersicht!I509^2)+(Datenblatt!$D$28*Übersicht!I509)+Datenblatt!$E$28,IF($C509=15,(Datenblatt!$B$29*Übersicht!I509^3)+(Datenblatt!$C$29*Übersicht!I509^2)+(Datenblatt!$D$29*Übersicht!I509)+Datenblatt!$E$29,IF($C509=16,(Datenblatt!$B$30*Übersicht!I509^3)+(Datenblatt!$C$30*Übersicht!I509^2)+(Datenblatt!$D$30*Übersicht!I509)+Datenblatt!$E$30,IF($C509=12,(Datenblatt!$B$31*Übersicht!I509^3)+(Datenblatt!$C$31*Übersicht!I509^2)+(Datenblatt!$D$31*Übersicht!I509)+Datenblatt!$E$31,IF($C509=11,(Datenblatt!$B$32*Übersicht!I509^3)+(Datenblatt!$C$32*Übersicht!I509^2)+(Datenblatt!$D$32*Übersicht!I509)+Datenblatt!$E$32,0))))))))))))))))))))))))</f>
        <v>0</v>
      </c>
      <c r="P509">
        <f>IF(AND(I509="",C509=11),Datenblatt!$I$29,IF(AND(I509="",C509=12),Datenblatt!$I$29,IF(AND(I509="",C509=16),Datenblatt!$I$29,IF(AND(I509="",C509=15),Datenblatt!$I$29,IF(AND(I509="",C509=14),Datenblatt!$I$29,IF(AND(I509="",C509=13),Datenblatt!$I$29,IF(AND($C509=13,I509&gt;Datenblatt!$AC$3),0,IF(AND($C509=14,I509&gt;Datenblatt!$AC$4),0,IF(AND($C509=15,I509&gt;Datenblatt!$AC$5),0,IF(AND($C509=16,I509&gt;Datenblatt!$AC$6),0,IF(AND($C509=12,I509&gt;Datenblatt!$AC$7),0,IF(AND($C509=11,I509&gt;Datenblatt!$AC$8),0,IF(AND($C509=13,I509&lt;Datenblatt!$AB$3),100,IF(AND($C509=14,I509&lt;Datenblatt!$AB$4),100,IF(AND($C509=15,I509&lt;Datenblatt!$AB$5),100,IF(AND($C509=16,I509&lt;Datenblatt!$AB$6),100,IF(AND($C509=12,I509&lt;Datenblatt!$AB$7),100,IF(AND($C509=11,I509&lt;Datenblatt!$AB$8),100,IF($C509=13,(Datenblatt!$B$27*Übersicht!I509^3)+(Datenblatt!$C$27*Übersicht!I509^2)+(Datenblatt!$D$27*Übersicht!I509)+Datenblatt!$E$27,IF($C509=14,(Datenblatt!$B$28*Übersicht!I509^3)+(Datenblatt!$C$28*Übersicht!I509^2)+(Datenblatt!$D$28*Übersicht!I509)+Datenblatt!$E$28,IF($C509=15,(Datenblatt!$B$29*Übersicht!I509^3)+(Datenblatt!$C$29*Übersicht!I509^2)+(Datenblatt!$D$29*Übersicht!I509)+Datenblatt!$E$29,IF($C509=16,(Datenblatt!$B$30*Übersicht!I509^3)+(Datenblatt!$C$30*Übersicht!I509^2)+(Datenblatt!$D$30*Übersicht!I509)+Datenblatt!$E$30,IF($C509=12,(Datenblatt!$B$31*Übersicht!I509^3)+(Datenblatt!$C$31*Übersicht!I509^2)+(Datenblatt!$D$31*Übersicht!I509)+Datenblatt!$E$31,IF($C509=11,(Datenblatt!$B$32*Übersicht!I509^3)+(Datenblatt!$C$32*Übersicht!I509^2)+(Datenblatt!$D$32*Übersicht!I509)+Datenblatt!$E$32,0))))))))))))))))))))))))</f>
        <v>0</v>
      </c>
      <c r="Q509" s="2" t="e">
        <f t="shared" si="28"/>
        <v>#DIV/0!</v>
      </c>
      <c r="R509" s="2" t="e">
        <f t="shared" si="29"/>
        <v>#DIV/0!</v>
      </c>
      <c r="T509" s="2"/>
      <c r="U509" s="2">
        <f>Datenblatt!$I$10</f>
        <v>63</v>
      </c>
      <c r="V509" s="2">
        <f>Datenblatt!$I$18</f>
        <v>62</v>
      </c>
      <c r="W509" s="2">
        <f>Datenblatt!$I$26</f>
        <v>56</v>
      </c>
      <c r="X509" s="2">
        <f>Datenblatt!$I$34</f>
        <v>58</v>
      </c>
      <c r="Y509" s="7" t="e">
        <f t="shared" si="30"/>
        <v>#DIV/0!</v>
      </c>
      <c r="AA509" s="2">
        <f>Datenblatt!$I$5</f>
        <v>73</v>
      </c>
      <c r="AB509">
        <f>Datenblatt!$I$13</f>
        <v>80</v>
      </c>
      <c r="AC509">
        <f>Datenblatt!$I$21</f>
        <v>80</v>
      </c>
      <c r="AD509">
        <f>Datenblatt!$I$29</f>
        <v>71</v>
      </c>
      <c r="AE509">
        <f>Datenblatt!$I$37</f>
        <v>75</v>
      </c>
      <c r="AF509" s="7" t="e">
        <f t="shared" si="31"/>
        <v>#DIV/0!</v>
      </c>
    </row>
    <row r="510" spans="11:32" ht="18.75" x14ac:dyDescent="0.3">
      <c r="K510" s="3" t="e">
        <f>IF(AND($C510=13,Datenblatt!M510&lt;Datenblatt!$S$3),0,IF(AND($C510=14,Datenblatt!M510&lt;Datenblatt!$S$4),0,IF(AND($C510=15,Datenblatt!M510&lt;Datenblatt!$S$5),0,IF(AND($C510=16,Datenblatt!M510&lt;Datenblatt!$S$6),0,IF(AND($C510=12,Datenblatt!M510&lt;Datenblatt!$S$7),0,IF(AND($C510=11,Datenblatt!M510&lt;Datenblatt!$S$8),0,IF(AND($C510=13,Datenblatt!M510&gt;Datenblatt!$R$3),100,IF(AND($C510=14,Datenblatt!M510&gt;Datenblatt!$R$4),100,IF(AND($C510=15,Datenblatt!M510&gt;Datenblatt!$R$5),100,IF(AND($C510=16,Datenblatt!M510&gt;Datenblatt!$R$6),100,IF(AND($C510=12,Datenblatt!M510&gt;Datenblatt!$R$7),100,IF(AND($C510=11,Datenblatt!M510&gt;Datenblatt!$R$8),100,IF(Übersicht!$C510=13,Datenblatt!$B$35*Datenblatt!M510^3+Datenblatt!$C$35*Datenblatt!M510^2+Datenblatt!$D$35*Datenblatt!M510+Datenblatt!$E$35,IF(Übersicht!$C510=14,Datenblatt!$B$36*Datenblatt!M510^3+Datenblatt!$C$36*Datenblatt!M510^2+Datenblatt!$D$36*Datenblatt!M510+Datenblatt!$E$36,IF(Übersicht!$C510=15,Datenblatt!$B$37*Datenblatt!M510^3+Datenblatt!$C$37*Datenblatt!M510^2+Datenblatt!$D$37*Datenblatt!M510+Datenblatt!$E$37,IF(Übersicht!$C510=16,Datenblatt!$B$38*Datenblatt!M510^3+Datenblatt!$C$38*Datenblatt!M510^2+Datenblatt!$D$38*Datenblatt!M510+Datenblatt!$E$38,IF(Übersicht!$C510=12,Datenblatt!$B$39*Datenblatt!M510^3+Datenblatt!$C$39*Datenblatt!M510^2+Datenblatt!$D$39*Datenblatt!M510+Datenblatt!$E$39,IF(Übersicht!$C510=11,Datenblatt!$B$40*Datenblatt!M510^3+Datenblatt!$C$40*Datenblatt!M510^2+Datenblatt!$D$40*Datenblatt!M510+Datenblatt!$E$40,0))))))))))))))))))</f>
        <v>#DIV/0!</v>
      </c>
      <c r="L510" s="3"/>
      <c r="M510" t="e">
        <f>IF(AND(Übersicht!$C510=13,Datenblatt!O510&lt;Datenblatt!$Y$3),0,IF(AND(Übersicht!$C510=14,Datenblatt!O510&lt;Datenblatt!$Y$4),0,IF(AND(Übersicht!$C510=15,Datenblatt!O510&lt;Datenblatt!$Y$5),0,IF(AND(Übersicht!$C510=16,Datenblatt!O510&lt;Datenblatt!$Y$6),0,IF(AND(Übersicht!$C510=12,Datenblatt!O510&lt;Datenblatt!$Y$7),0,IF(AND(Übersicht!$C510=11,Datenblatt!O510&lt;Datenblatt!$Y$8),0,IF(AND($C510=13,Datenblatt!O510&gt;Datenblatt!$X$3),100,IF(AND($C510=14,Datenblatt!O510&gt;Datenblatt!$X$4),100,IF(AND($C510=15,Datenblatt!O510&gt;Datenblatt!$X$5),100,IF(AND($C510=16,Datenblatt!O510&gt;Datenblatt!$X$6),100,IF(AND($C510=12,Datenblatt!O510&gt;Datenblatt!$X$7),100,IF(AND($C510=11,Datenblatt!O510&gt;Datenblatt!$X$8),100,IF(Übersicht!$C510=13,Datenblatt!$B$11*Datenblatt!O510^3+Datenblatt!$C$11*Datenblatt!O510^2+Datenblatt!$D$11*Datenblatt!O510+Datenblatt!$E$11,IF(Übersicht!$C510=14,Datenblatt!$B$12*Datenblatt!O510^3+Datenblatt!$C$12*Datenblatt!O510^2+Datenblatt!$D$12*Datenblatt!O510+Datenblatt!$E$12,IF(Übersicht!$C510=15,Datenblatt!$B$13*Datenblatt!O510^3+Datenblatt!$C$13*Datenblatt!O510^2+Datenblatt!$D$13*Datenblatt!O510+Datenblatt!$E$13,IF(Übersicht!$C510=16,Datenblatt!$B$14*Datenblatt!O510^3+Datenblatt!$C$14*Datenblatt!O510^2+Datenblatt!$D$14*Datenblatt!O510+Datenblatt!$E$14,IF(Übersicht!$C510=12,Datenblatt!$B$15*Datenblatt!O510^3+Datenblatt!$C$15*Datenblatt!O510^2+Datenblatt!$D$15*Datenblatt!O510+Datenblatt!$E$15,IF(Übersicht!$C510=11,Datenblatt!$B$16*Datenblatt!O510^3+Datenblatt!$C$16*Datenblatt!O510^2+Datenblatt!$D$16*Datenblatt!O510+Datenblatt!$E$16,0))))))))))))))))))</f>
        <v>#DIV/0!</v>
      </c>
      <c r="N510">
        <f>IF(AND($C510=13,H510&lt;Datenblatt!$AA$3),0,IF(AND($C510=14,H510&lt;Datenblatt!$AA$4),0,IF(AND($C510=15,H510&lt;Datenblatt!$AA$5),0,IF(AND($C510=16,H510&lt;Datenblatt!$AA$6),0,IF(AND($C510=12,H510&lt;Datenblatt!$AA$7),0,IF(AND($C510=11,H510&lt;Datenblatt!$AA$8),0,IF(AND($C510=13,H510&gt;Datenblatt!$Z$3),100,IF(AND($C510=14,H510&gt;Datenblatt!$Z$4),100,IF(AND($C510=15,H510&gt;Datenblatt!$Z$5),100,IF(AND($C510=16,H510&gt;Datenblatt!$Z$6),100,IF(AND($C510=12,H510&gt;Datenblatt!$Z$7),100,IF(AND($C510=11,H510&gt;Datenblatt!$Z$8),100,IF($C510=13,(Datenblatt!$B$19*Übersicht!H510^3)+(Datenblatt!$C$19*Übersicht!H510^2)+(Datenblatt!$D$19*Übersicht!H510)+Datenblatt!$E$19,IF($C510=14,(Datenblatt!$B$20*Übersicht!H510^3)+(Datenblatt!$C$20*Übersicht!H510^2)+(Datenblatt!$D$20*Übersicht!H510)+Datenblatt!$E$20,IF($C510=15,(Datenblatt!$B$21*Übersicht!H510^3)+(Datenblatt!$C$21*Übersicht!H510^2)+(Datenblatt!$D$21*Übersicht!H510)+Datenblatt!$E$21,IF($C510=16,(Datenblatt!$B$22*Übersicht!H510^3)+(Datenblatt!$C$22*Übersicht!H510^2)+(Datenblatt!$D$22*Übersicht!H510)+Datenblatt!$E$22,IF($C510=12,(Datenblatt!$B$23*Übersicht!H510^3)+(Datenblatt!$C$23*Übersicht!H510^2)+(Datenblatt!$D$23*Übersicht!H510)+Datenblatt!$E$23,IF($C510=11,(Datenblatt!$B$24*Übersicht!H510^3)+(Datenblatt!$C$24*Übersicht!H510^2)+(Datenblatt!$D$24*Übersicht!H510)+Datenblatt!$E$24,0))))))))))))))))))</f>
        <v>0</v>
      </c>
      <c r="O510">
        <f>IF(AND(I510="",C510=11),Datenblatt!$I$26,IF(AND(I510="",C510=12),Datenblatt!$I$26,IF(AND(I510="",C510=16),Datenblatt!$I$27,IF(AND(I510="",C510=15),Datenblatt!$I$26,IF(AND(I510="",C510=14),Datenblatt!$I$26,IF(AND(I510="",C510=13),Datenblatt!$I$26,IF(AND($C510=13,I510&gt;Datenblatt!$AC$3),0,IF(AND($C510=14,I510&gt;Datenblatt!$AC$4),0,IF(AND($C510=15,I510&gt;Datenblatt!$AC$5),0,IF(AND($C510=16,I510&gt;Datenblatt!$AC$6),0,IF(AND($C510=12,I510&gt;Datenblatt!$AC$7),0,IF(AND($C510=11,I510&gt;Datenblatt!$AC$8),0,IF(AND($C510=13,I510&lt;Datenblatt!$AB$3),100,IF(AND($C510=14,I510&lt;Datenblatt!$AB$4),100,IF(AND($C510=15,I510&lt;Datenblatt!$AB$5),100,IF(AND($C510=16,I510&lt;Datenblatt!$AB$6),100,IF(AND($C510=12,I510&lt;Datenblatt!$AB$7),100,IF(AND($C510=11,I510&lt;Datenblatt!$AB$8),100,IF($C510=13,(Datenblatt!$B$27*Übersicht!I510^3)+(Datenblatt!$C$27*Übersicht!I510^2)+(Datenblatt!$D$27*Übersicht!I510)+Datenblatt!$E$27,IF($C510=14,(Datenblatt!$B$28*Übersicht!I510^3)+(Datenblatt!$C$28*Übersicht!I510^2)+(Datenblatt!$D$28*Übersicht!I510)+Datenblatt!$E$28,IF($C510=15,(Datenblatt!$B$29*Übersicht!I510^3)+(Datenblatt!$C$29*Übersicht!I510^2)+(Datenblatt!$D$29*Übersicht!I510)+Datenblatt!$E$29,IF($C510=16,(Datenblatt!$B$30*Übersicht!I510^3)+(Datenblatt!$C$30*Übersicht!I510^2)+(Datenblatt!$D$30*Übersicht!I510)+Datenblatt!$E$30,IF($C510=12,(Datenblatt!$B$31*Übersicht!I510^3)+(Datenblatt!$C$31*Übersicht!I510^2)+(Datenblatt!$D$31*Übersicht!I510)+Datenblatt!$E$31,IF($C510=11,(Datenblatt!$B$32*Übersicht!I510^3)+(Datenblatt!$C$32*Übersicht!I510^2)+(Datenblatt!$D$32*Übersicht!I510)+Datenblatt!$E$32,0))))))))))))))))))))))))</f>
        <v>0</v>
      </c>
      <c r="P510">
        <f>IF(AND(I510="",C510=11),Datenblatt!$I$29,IF(AND(I510="",C510=12),Datenblatt!$I$29,IF(AND(I510="",C510=16),Datenblatt!$I$29,IF(AND(I510="",C510=15),Datenblatt!$I$29,IF(AND(I510="",C510=14),Datenblatt!$I$29,IF(AND(I510="",C510=13),Datenblatt!$I$29,IF(AND($C510=13,I510&gt;Datenblatt!$AC$3),0,IF(AND($C510=14,I510&gt;Datenblatt!$AC$4),0,IF(AND($C510=15,I510&gt;Datenblatt!$AC$5),0,IF(AND($C510=16,I510&gt;Datenblatt!$AC$6),0,IF(AND($C510=12,I510&gt;Datenblatt!$AC$7),0,IF(AND($C510=11,I510&gt;Datenblatt!$AC$8),0,IF(AND($C510=13,I510&lt;Datenblatt!$AB$3),100,IF(AND($C510=14,I510&lt;Datenblatt!$AB$4),100,IF(AND($C510=15,I510&lt;Datenblatt!$AB$5),100,IF(AND($C510=16,I510&lt;Datenblatt!$AB$6),100,IF(AND($C510=12,I510&lt;Datenblatt!$AB$7),100,IF(AND($C510=11,I510&lt;Datenblatt!$AB$8),100,IF($C510=13,(Datenblatt!$B$27*Übersicht!I510^3)+(Datenblatt!$C$27*Übersicht!I510^2)+(Datenblatt!$D$27*Übersicht!I510)+Datenblatt!$E$27,IF($C510=14,(Datenblatt!$B$28*Übersicht!I510^3)+(Datenblatt!$C$28*Übersicht!I510^2)+(Datenblatt!$D$28*Übersicht!I510)+Datenblatt!$E$28,IF($C510=15,(Datenblatt!$B$29*Übersicht!I510^3)+(Datenblatt!$C$29*Übersicht!I510^2)+(Datenblatt!$D$29*Übersicht!I510)+Datenblatt!$E$29,IF($C510=16,(Datenblatt!$B$30*Übersicht!I510^3)+(Datenblatt!$C$30*Übersicht!I510^2)+(Datenblatt!$D$30*Übersicht!I510)+Datenblatt!$E$30,IF($C510=12,(Datenblatt!$B$31*Übersicht!I510^3)+(Datenblatt!$C$31*Übersicht!I510^2)+(Datenblatt!$D$31*Übersicht!I510)+Datenblatt!$E$31,IF($C510=11,(Datenblatt!$B$32*Übersicht!I510^3)+(Datenblatt!$C$32*Übersicht!I510^2)+(Datenblatt!$D$32*Übersicht!I510)+Datenblatt!$E$32,0))))))))))))))))))))))))</f>
        <v>0</v>
      </c>
      <c r="Q510" s="2" t="e">
        <f t="shared" si="28"/>
        <v>#DIV/0!</v>
      </c>
      <c r="R510" s="2" t="e">
        <f t="shared" si="29"/>
        <v>#DIV/0!</v>
      </c>
      <c r="T510" s="2"/>
      <c r="U510" s="2">
        <f>Datenblatt!$I$10</f>
        <v>63</v>
      </c>
      <c r="V510" s="2">
        <f>Datenblatt!$I$18</f>
        <v>62</v>
      </c>
      <c r="W510" s="2">
        <f>Datenblatt!$I$26</f>
        <v>56</v>
      </c>
      <c r="X510" s="2">
        <f>Datenblatt!$I$34</f>
        <v>58</v>
      </c>
      <c r="Y510" s="7" t="e">
        <f t="shared" si="30"/>
        <v>#DIV/0!</v>
      </c>
      <c r="AA510" s="2">
        <f>Datenblatt!$I$5</f>
        <v>73</v>
      </c>
      <c r="AB510">
        <f>Datenblatt!$I$13</f>
        <v>80</v>
      </c>
      <c r="AC510">
        <f>Datenblatt!$I$21</f>
        <v>80</v>
      </c>
      <c r="AD510">
        <f>Datenblatt!$I$29</f>
        <v>71</v>
      </c>
      <c r="AE510">
        <f>Datenblatt!$I$37</f>
        <v>75</v>
      </c>
      <c r="AF510" s="7" t="e">
        <f t="shared" si="31"/>
        <v>#DIV/0!</v>
      </c>
    </row>
    <row r="511" spans="11:32" ht="18.75" x14ac:dyDescent="0.3">
      <c r="K511" s="3" t="e">
        <f>IF(AND($C511=13,Datenblatt!M511&lt;Datenblatt!$S$3),0,IF(AND($C511=14,Datenblatt!M511&lt;Datenblatt!$S$4),0,IF(AND($C511=15,Datenblatt!M511&lt;Datenblatt!$S$5),0,IF(AND($C511=16,Datenblatt!M511&lt;Datenblatt!$S$6),0,IF(AND($C511=12,Datenblatt!M511&lt;Datenblatt!$S$7),0,IF(AND($C511=11,Datenblatt!M511&lt;Datenblatt!$S$8),0,IF(AND($C511=13,Datenblatt!M511&gt;Datenblatt!$R$3),100,IF(AND($C511=14,Datenblatt!M511&gt;Datenblatt!$R$4),100,IF(AND($C511=15,Datenblatt!M511&gt;Datenblatt!$R$5),100,IF(AND($C511=16,Datenblatt!M511&gt;Datenblatt!$R$6),100,IF(AND($C511=12,Datenblatt!M511&gt;Datenblatt!$R$7),100,IF(AND($C511=11,Datenblatt!M511&gt;Datenblatt!$R$8),100,IF(Übersicht!$C511=13,Datenblatt!$B$35*Datenblatt!M511^3+Datenblatt!$C$35*Datenblatt!M511^2+Datenblatt!$D$35*Datenblatt!M511+Datenblatt!$E$35,IF(Übersicht!$C511=14,Datenblatt!$B$36*Datenblatt!M511^3+Datenblatt!$C$36*Datenblatt!M511^2+Datenblatt!$D$36*Datenblatt!M511+Datenblatt!$E$36,IF(Übersicht!$C511=15,Datenblatt!$B$37*Datenblatt!M511^3+Datenblatt!$C$37*Datenblatt!M511^2+Datenblatt!$D$37*Datenblatt!M511+Datenblatt!$E$37,IF(Übersicht!$C511=16,Datenblatt!$B$38*Datenblatt!M511^3+Datenblatt!$C$38*Datenblatt!M511^2+Datenblatt!$D$38*Datenblatt!M511+Datenblatt!$E$38,IF(Übersicht!$C511=12,Datenblatt!$B$39*Datenblatt!M511^3+Datenblatt!$C$39*Datenblatt!M511^2+Datenblatt!$D$39*Datenblatt!M511+Datenblatt!$E$39,IF(Übersicht!$C511=11,Datenblatt!$B$40*Datenblatt!M511^3+Datenblatt!$C$40*Datenblatt!M511^2+Datenblatt!$D$40*Datenblatt!M511+Datenblatt!$E$40,0))))))))))))))))))</f>
        <v>#DIV/0!</v>
      </c>
      <c r="L511" s="3"/>
      <c r="M511" t="e">
        <f>IF(AND(Übersicht!$C511=13,Datenblatt!O511&lt;Datenblatt!$Y$3),0,IF(AND(Übersicht!$C511=14,Datenblatt!O511&lt;Datenblatt!$Y$4),0,IF(AND(Übersicht!$C511=15,Datenblatt!O511&lt;Datenblatt!$Y$5),0,IF(AND(Übersicht!$C511=16,Datenblatt!O511&lt;Datenblatt!$Y$6),0,IF(AND(Übersicht!$C511=12,Datenblatt!O511&lt;Datenblatt!$Y$7),0,IF(AND(Übersicht!$C511=11,Datenblatt!O511&lt;Datenblatt!$Y$8),0,IF(AND($C511=13,Datenblatt!O511&gt;Datenblatt!$X$3),100,IF(AND($C511=14,Datenblatt!O511&gt;Datenblatt!$X$4),100,IF(AND($C511=15,Datenblatt!O511&gt;Datenblatt!$X$5),100,IF(AND($C511=16,Datenblatt!O511&gt;Datenblatt!$X$6),100,IF(AND($C511=12,Datenblatt!O511&gt;Datenblatt!$X$7),100,IF(AND($C511=11,Datenblatt!O511&gt;Datenblatt!$X$8),100,IF(Übersicht!$C511=13,Datenblatt!$B$11*Datenblatt!O511^3+Datenblatt!$C$11*Datenblatt!O511^2+Datenblatt!$D$11*Datenblatt!O511+Datenblatt!$E$11,IF(Übersicht!$C511=14,Datenblatt!$B$12*Datenblatt!O511^3+Datenblatt!$C$12*Datenblatt!O511^2+Datenblatt!$D$12*Datenblatt!O511+Datenblatt!$E$12,IF(Übersicht!$C511=15,Datenblatt!$B$13*Datenblatt!O511^3+Datenblatt!$C$13*Datenblatt!O511^2+Datenblatt!$D$13*Datenblatt!O511+Datenblatt!$E$13,IF(Übersicht!$C511=16,Datenblatt!$B$14*Datenblatt!O511^3+Datenblatt!$C$14*Datenblatt!O511^2+Datenblatt!$D$14*Datenblatt!O511+Datenblatt!$E$14,IF(Übersicht!$C511=12,Datenblatt!$B$15*Datenblatt!O511^3+Datenblatt!$C$15*Datenblatt!O511^2+Datenblatt!$D$15*Datenblatt!O511+Datenblatt!$E$15,IF(Übersicht!$C511=11,Datenblatt!$B$16*Datenblatt!O511^3+Datenblatt!$C$16*Datenblatt!O511^2+Datenblatt!$D$16*Datenblatt!O511+Datenblatt!$E$16,0))))))))))))))))))</f>
        <v>#DIV/0!</v>
      </c>
      <c r="N511">
        <f>IF(AND($C511=13,H511&lt;Datenblatt!$AA$3),0,IF(AND($C511=14,H511&lt;Datenblatt!$AA$4),0,IF(AND($C511=15,H511&lt;Datenblatt!$AA$5),0,IF(AND($C511=16,H511&lt;Datenblatt!$AA$6),0,IF(AND($C511=12,H511&lt;Datenblatt!$AA$7),0,IF(AND($C511=11,H511&lt;Datenblatt!$AA$8),0,IF(AND($C511=13,H511&gt;Datenblatt!$Z$3),100,IF(AND($C511=14,H511&gt;Datenblatt!$Z$4),100,IF(AND($C511=15,H511&gt;Datenblatt!$Z$5),100,IF(AND($C511=16,H511&gt;Datenblatt!$Z$6),100,IF(AND($C511=12,H511&gt;Datenblatt!$Z$7),100,IF(AND($C511=11,H511&gt;Datenblatt!$Z$8),100,IF($C511=13,(Datenblatt!$B$19*Übersicht!H511^3)+(Datenblatt!$C$19*Übersicht!H511^2)+(Datenblatt!$D$19*Übersicht!H511)+Datenblatt!$E$19,IF($C511=14,(Datenblatt!$B$20*Übersicht!H511^3)+(Datenblatt!$C$20*Übersicht!H511^2)+(Datenblatt!$D$20*Übersicht!H511)+Datenblatt!$E$20,IF($C511=15,(Datenblatt!$B$21*Übersicht!H511^3)+(Datenblatt!$C$21*Übersicht!H511^2)+(Datenblatt!$D$21*Übersicht!H511)+Datenblatt!$E$21,IF($C511=16,(Datenblatt!$B$22*Übersicht!H511^3)+(Datenblatt!$C$22*Übersicht!H511^2)+(Datenblatt!$D$22*Übersicht!H511)+Datenblatt!$E$22,IF($C511=12,(Datenblatt!$B$23*Übersicht!H511^3)+(Datenblatt!$C$23*Übersicht!H511^2)+(Datenblatt!$D$23*Übersicht!H511)+Datenblatt!$E$23,IF($C511=11,(Datenblatt!$B$24*Übersicht!H511^3)+(Datenblatt!$C$24*Übersicht!H511^2)+(Datenblatt!$D$24*Übersicht!H511)+Datenblatt!$E$24,0))))))))))))))))))</f>
        <v>0</v>
      </c>
      <c r="O511">
        <f>IF(AND(I511="",C511=11),Datenblatt!$I$26,IF(AND(I511="",C511=12),Datenblatt!$I$26,IF(AND(I511="",C511=16),Datenblatt!$I$27,IF(AND(I511="",C511=15),Datenblatt!$I$26,IF(AND(I511="",C511=14),Datenblatt!$I$26,IF(AND(I511="",C511=13),Datenblatt!$I$26,IF(AND($C511=13,I511&gt;Datenblatt!$AC$3),0,IF(AND($C511=14,I511&gt;Datenblatt!$AC$4),0,IF(AND($C511=15,I511&gt;Datenblatt!$AC$5),0,IF(AND($C511=16,I511&gt;Datenblatt!$AC$6),0,IF(AND($C511=12,I511&gt;Datenblatt!$AC$7),0,IF(AND($C511=11,I511&gt;Datenblatt!$AC$8),0,IF(AND($C511=13,I511&lt;Datenblatt!$AB$3),100,IF(AND($C511=14,I511&lt;Datenblatt!$AB$4),100,IF(AND($C511=15,I511&lt;Datenblatt!$AB$5),100,IF(AND($C511=16,I511&lt;Datenblatt!$AB$6),100,IF(AND($C511=12,I511&lt;Datenblatt!$AB$7),100,IF(AND($C511=11,I511&lt;Datenblatt!$AB$8),100,IF($C511=13,(Datenblatt!$B$27*Übersicht!I511^3)+(Datenblatt!$C$27*Übersicht!I511^2)+(Datenblatt!$D$27*Übersicht!I511)+Datenblatt!$E$27,IF($C511=14,(Datenblatt!$B$28*Übersicht!I511^3)+(Datenblatt!$C$28*Übersicht!I511^2)+(Datenblatt!$D$28*Übersicht!I511)+Datenblatt!$E$28,IF($C511=15,(Datenblatt!$B$29*Übersicht!I511^3)+(Datenblatt!$C$29*Übersicht!I511^2)+(Datenblatt!$D$29*Übersicht!I511)+Datenblatt!$E$29,IF($C511=16,(Datenblatt!$B$30*Übersicht!I511^3)+(Datenblatt!$C$30*Übersicht!I511^2)+(Datenblatt!$D$30*Übersicht!I511)+Datenblatt!$E$30,IF($C511=12,(Datenblatt!$B$31*Übersicht!I511^3)+(Datenblatt!$C$31*Übersicht!I511^2)+(Datenblatt!$D$31*Übersicht!I511)+Datenblatt!$E$31,IF($C511=11,(Datenblatt!$B$32*Übersicht!I511^3)+(Datenblatt!$C$32*Übersicht!I511^2)+(Datenblatt!$D$32*Übersicht!I511)+Datenblatt!$E$32,0))))))))))))))))))))))))</f>
        <v>0</v>
      </c>
      <c r="P511">
        <f>IF(AND(I511="",C511=11),Datenblatt!$I$29,IF(AND(I511="",C511=12),Datenblatt!$I$29,IF(AND(I511="",C511=16),Datenblatt!$I$29,IF(AND(I511="",C511=15),Datenblatt!$I$29,IF(AND(I511="",C511=14),Datenblatt!$I$29,IF(AND(I511="",C511=13),Datenblatt!$I$29,IF(AND($C511=13,I511&gt;Datenblatt!$AC$3),0,IF(AND($C511=14,I511&gt;Datenblatt!$AC$4),0,IF(AND($C511=15,I511&gt;Datenblatt!$AC$5),0,IF(AND($C511=16,I511&gt;Datenblatt!$AC$6),0,IF(AND($C511=12,I511&gt;Datenblatt!$AC$7),0,IF(AND($C511=11,I511&gt;Datenblatt!$AC$8),0,IF(AND($C511=13,I511&lt;Datenblatt!$AB$3),100,IF(AND($C511=14,I511&lt;Datenblatt!$AB$4),100,IF(AND($C511=15,I511&lt;Datenblatt!$AB$5),100,IF(AND($C511=16,I511&lt;Datenblatt!$AB$6),100,IF(AND($C511=12,I511&lt;Datenblatt!$AB$7),100,IF(AND($C511=11,I511&lt;Datenblatt!$AB$8),100,IF($C511=13,(Datenblatt!$B$27*Übersicht!I511^3)+(Datenblatt!$C$27*Übersicht!I511^2)+(Datenblatt!$D$27*Übersicht!I511)+Datenblatt!$E$27,IF($C511=14,(Datenblatt!$B$28*Übersicht!I511^3)+(Datenblatt!$C$28*Übersicht!I511^2)+(Datenblatt!$D$28*Übersicht!I511)+Datenblatt!$E$28,IF($C511=15,(Datenblatt!$B$29*Übersicht!I511^3)+(Datenblatt!$C$29*Übersicht!I511^2)+(Datenblatt!$D$29*Übersicht!I511)+Datenblatt!$E$29,IF($C511=16,(Datenblatt!$B$30*Übersicht!I511^3)+(Datenblatt!$C$30*Übersicht!I511^2)+(Datenblatt!$D$30*Übersicht!I511)+Datenblatt!$E$30,IF($C511=12,(Datenblatt!$B$31*Übersicht!I511^3)+(Datenblatt!$C$31*Übersicht!I511^2)+(Datenblatt!$D$31*Übersicht!I511)+Datenblatt!$E$31,IF($C511=11,(Datenblatt!$B$32*Übersicht!I511^3)+(Datenblatt!$C$32*Übersicht!I511^2)+(Datenblatt!$D$32*Übersicht!I511)+Datenblatt!$E$32,0))))))))))))))))))))))))</f>
        <v>0</v>
      </c>
      <c r="Q511" s="2" t="e">
        <f t="shared" si="28"/>
        <v>#DIV/0!</v>
      </c>
      <c r="R511" s="2" t="e">
        <f t="shared" si="29"/>
        <v>#DIV/0!</v>
      </c>
      <c r="T511" s="2"/>
      <c r="U511" s="2">
        <f>Datenblatt!$I$10</f>
        <v>63</v>
      </c>
      <c r="V511" s="2">
        <f>Datenblatt!$I$18</f>
        <v>62</v>
      </c>
      <c r="W511" s="2">
        <f>Datenblatt!$I$26</f>
        <v>56</v>
      </c>
      <c r="X511" s="2">
        <f>Datenblatt!$I$34</f>
        <v>58</v>
      </c>
      <c r="Y511" s="7" t="e">
        <f t="shared" si="30"/>
        <v>#DIV/0!</v>
      </c>
      <c r="AA511" s="2">
        <f>Datenblatt!$I$5</f>
        <v>73</v>
      </c>
      <c r="AB511">
        <f>Datenblatt!$I$13</f>
        <v>80</v>
      </c>
      <c r="AC511">
        <f>Datenblatt!$I$21</f>
        <v>80</v>
      </c>
      <c r="AD511">
        <f>Datenblatt!$I$29</f>
        <v>71</v>
      </c>
      <c r="AE511">
        <f>Datenblatt!$I$37</f>
        <v>75</v>
      </c>
      <c r="AF511" s="7" t="e">
        <f t="shared" si="31"/>
        <v>#DIV/0!</v>
      </c>
    </row>
    <row r="512" spans="11:32" ht="18.75" x14ac:dyDescent="0.3">
      <c r="K512" s="3" t="e">
        <f>IF(AND($C512=13,Datenblatt!M512&lt;Datenblatt!$S$3),0,IF(AND($C512=14,Datenblatt!M512&lt;Datenblatt!$S$4),0,IF(AND($C512=15,Datenblatt!M512&lt;Datenblatt!$S$5),0,IF(AND($C512=16,Datenblatt!M512&lt;Datenblatt!$S$6),0,IF(AND($C512=12,Datenblatt!M512&lt;Datenblatt!$S$7),0,IF(AND($C512=11,Datenblatt!M512&lt;Datenblatt!$S$8),0,IF(AND($C512=13,Datenblatt!M512&gt;Datenblatt!$R$3),100,IF(AND($C512=14,Datenblatt!M512&gt;Datenblatt!$R$4),100,IF(AND($C512=15,Datenblatt!M512&gt;Datenblatt!$R$5),100,IF(AND($C512=16,Datenblatt!M512&gt;Datenblatt!$R$6),100,IF(AND($C512=12,Datenblatt!M512&gt;Datenblatt!$R$7),100,IF(AND($C512=11,Datenblatt!M512&gt;Datenblatt!$R$8),100,IF(Übersicht!$C512=13,Datenblatt!$B$35*Datenblatt!M512^3+Datenblatt!$C$35*Datenblatt!M512^2+Datenblatt!$D$35*Datenblatt!M512+Datenblatt!$E$35,IF(Übersicht!$C512=14,Datenblatt!$B$36*Datenblatt!M512^3+Datenblatt!$C$36*Datenblatt!M512^2+Datenblatt!$D$36*Datenblatt!M512+Datenblatt!$E$36,IF(Übersicht!$C512=15,Datenblatt!$B$37*Datenblatt!M512^3+Datenblatt!$C$37*Datenblatt!M512^2+Datenblatt!$D$37*Datenblatt!M512+Datenblatt!$E$37,IF(Übersicht!$C512=16,Datenblatt!$B$38*Datenblatt!M512^3+Datenblatt!$C$38*Datenblatt!M512^2+Datenblatt!$D$38*Datenblatt!M512+Datenblatt!$E$38,IF(Übersicht!$C512=12,Datenblatt!$B$39*Datenblatt!M512^3+Datenblatt!$C$39*Datenblatt!M512^2+Datenblatt!$D$39*Datenblatt!M512+Datenblatt!$E$39,IF(Übersicht!$C512=11,Datenblatt!$B$40*Datenblatt!M512^3+Datenblatt!$C$40*Datenblatt!M512^2+Datenblatt!$D$40*Datenblatt!M512+Datenblatt!$E$40,0))))))))))))))))))</f>
        <v>#DIV/0!</v>
      </c>
      <c r="L512" s="3"/>
      <c r="M512" t="e">
        <f>IF(AND(Übersicht!$C512=13,Datenblatt!O512&lt;Datenblatt!$Y$3),0,IF(AND(Übersicht!$C512=14,Datenblatt!O512&lt;Datenblatt!$Y$4),0,IF(AND(Übersicht!$C512=15,Datenblatt!O512&lt;Datenblatt!$Y$5),0,IF(AND(Übersicht!$C512=16,Datenblatt!O512&lt;Datenblatt!$Y$6),0,IF(AND(Übersicht!$C512=12,Datenblatt!O512&lt;Datenblatt!$Y$7),0,IF(AND(Übersicht!$C512=11,Datenblatt!O512&lt;Datenblatt!$Y$8),0,IF(AND($C512=13,Datenblatt!O512&gt;Datenblatt!$X$3),100,IF(AND($C512=14,Datenblatt!O512&gt;Datenblatt!$X$4),100,IF(AND($C512=15,Datenblatt!O512&gt;Datenblatt!$X$5),100,IF(AND($C512=16,Datenblatt!O512&gt;Datenblatt!$X$6),100,IF(AND($C512=12,Datenblatt!O512&gt;Datenblatt!$X$7),100,IF(AND($C512=11,Datenblatt!O512&gt;Datenblatt!$X$8),100,IF(Übersicht!$C512=13,Datenblatt!$B$11*Datenblatt!O512^3+Datenblatt!$C$11*Datenblatt!O512^2+Datenblatt!$D$11*Datenblatt!O512+Datenblatt!$E$11,IF(Übersicht!$C512=14,Datenblatt!$B$12*Datenblatt!O512^3+Datenblatt!$C$12*Datenblatt!O512^2+Datenblatt!$D$12*Datenblatt!O512+Datenblatt!$E$12,IF(Übersicht!$C512=15,Datenblatt!$B$13*Datenblatt!O512^3+Datenblatt!$C$13*Datenblatt!O512^2+Datenblatt!$D$13*Datenblatt!O512+Datenblatt!$E$13,IF(Übersicht!$C512=16,Datenblatt!$B$14*Datenblatt!O512^3+Datenblatt!$C$14*Datenblatt!O512^2+Datenblatt!$D$14*Datenblatt!O512+Datenblatt!$E$14,IF(Übersicht!$C512=12,Datenblatt!$B$15*Datenblatt!O512^3+Datenblatt!$C$15*Datenblatt!O512^2+Datenblatt!$D$15*Datenblatt!O512+Datenblatt!$E$15,IF(Übersicht!$C512=11,Datenblatt!$B$16*Datenblatt!O512^3+Datenblatt!$C$16*Datenblatt!O512^2+Datenblatt!$D$16*Datenblatt!O512+Datenblatt!$E$16,0))))))))))))))))))</f>
        <v>#DIV/0!</v>
      </c>
      <c r="N512">
        <f>IF(AND($C512=13,H512&lt;Datenblatt!$AA$3),0,IF(AND($C512=14,H512&lt;Datenblatt!$AA$4),0,IF(AND($C512=15,H512&lt;Datenblatt!$AA$5),0,IF(AND($C512=16,H512&lt;Datenblatt!$AA$6),0,IF(AND($C512=12,H512&lt;Datenblatt!$AA$7),0,IF(AND($C512=11,H512&lt;Datenblatt!$AA$8),0,IF(AND($C512=13,H512&gt;Datenblatt!$Z$3),100,IF(AND($C512=14,H512&gt;Datenblatt!$Z$4),100,IF(AND($C512=15,H512&gt;Datenblatt!$Z$5),100,IF(AND($C512=16,H512&gt;Datenblatt!$Z$6),100,IF(AND($C512=12,H512&gt;Datenblatt!$Z$7),100,IF(AND($C512=11,H512&gt;Datenblatt!$Z$8),100,IF($C512=13,(Datenblatt!$B$19*Übersicht!H512^3)+(Datenblatt!$C$19*Übersicht!H512^2)+(Datenblatt!$D$19*Übersicht!H512)+Datenblatt!$E$19,IF($C512=14,(Datenblatt!$B$20*Übersicht!H512^3)+(Datenblatt!$C$20*Übersicht!H512^2)+(Datenblatt!$D$20*Übersicht!H512)+Datenblatt!$E$20,IF($C512=15,(Datenblatt!$B$21*Übersicht!H512^3)+(Datenblatt!$C$21*Übersicht!H512^2)+(Datenblatt!$D$21*Übersicht!H512)+Datenblatt!$E$21,IF($C512=16,(Datenblatt!$B$22*Übersicht!H512^3)+(Datenblatt!$C$22*Übersicht!H512^2)+(Datenblatt!$D$22*Übersicht!H512)+Datenblatt!$E$22,IF($C512=12,(Datenblatt!$B$23*Übersicht!H512^3)+(Datenblatt!$C$23*Übersicht!H512^2)+(Datenblatt!$D$23*Übersicht!H512)+Datenblatt!$E$23,IF($C512=11,(Datenblatt!$B$24*Übersicht!H512^3)+(Datenblatt!$C$24*Übersicht!H512^2)+(Datenblatt!$D$24*Übersicht!H512)+Datenblatt!$E$24,0))))))))))))))))))</f>
        <v>0</v>
      </c>
      <c r="O512">
        <f>IF(AND(I512="",C512=11),Datenblatt!$I$26,IF(AND(I512="",C512=12),Datenblatt!$I$26,IF(AND(I512="",C512=16),Datenblatt!$I$27,IF(AND(I512="",C512=15),Datenblatt!$I$26,IF(AND(I512="",C512=14),Datenblatt!$I$26,IF(AND(I512="",C512=13),Datenblatt!$I$26,IF(AND($C512=13,I512&gt;Datenblatt!$AC$3),0,IF(AND($C512=14,I512&gt;Datenblatt!$AC$4),0,IF(AND($C512=15,I512&gt;Datenblatt!$AC$5),0,IF(AND($C512=16,I512&gt;Datenblatt!$AC$6),0,IF(AND($C512=12,I512&gt;Datenblatt!$AC$7),0,IF(AND($C512=11,I512&gt;Datenblatt!$AC$8),0,IF(AND($C512=13,I512&lt;Datenblatt!$AB$3),100,IF(AND($C512=14,I512&lt;Datenblatt!$AB$4),100,IF(AND($C512=15,I512&lt;Datenblatt!$AB$5),100,IF(AND($C512=16,I512&lt;Datenblatt!$AB$6),100,IF(AND($C512=12,I512&lt;Datenblatt!$AB$7),100,IF(AND($C512=11,I512&lt;Datenblatt!$AB$8),100,IF($C512=13,(Datenblatt!$B$27*Übersicht!I512^3)+(Datenblatt!$C$27*Übersicht!I512^2)+(Datenblatt!$D$27*Übersicht!I512)+Datenblatt!$E$27,IF($C512=14,(Datenblatt!$B$28*Übersicht!I512^3)+(Datenblatt!$C$28*Übersicht!I512^2)+(Datenblatt!$D$28*Übersicht!I512)+Datenblatt!$E$28,IF($C512=15,(Datenblatt!$B$29*Übersicht!I512^3)+(Datenblatt!$C$29*Übersicht!I512^2)+(Datenblatt!$D$29*Übersicht!I512)+Datenblatt!$E$29,IF($C512=16,(Datenblatt!$B$30*Übersicht!I512^3)+(Datenblatt!$C$30*Übersicht!I512^2)+(Datenblatt!$D$30*Übersicht!I512)+Datenblatt!$E$30,IF($C512=12,(Datenblatt!$B$31*Übersicht!I512^3)+(Datenblatt!$C$31*Übersicht!I512^2)+(Datenblatt!$D$31*Übersicht!I512)+Datenblatt!$E$31,IF($C512=11,(Datenblatt!$B$32*Übersicht!I512^3)+(Datenblatt!$C$32*Übersicht!I512^2)+(Datenblatt!$D$32*Übersicht!I512)+Datenblatt!$E$32,0))))))))))))))))))))))))</f>
        <v>0</v>
      </c>
      <c r="P512">
        <f>IF(AND(I512="",C512=11),Datenblatt!$I$29,IF(AND(I512="",C512=12),Datenblatt!$I$29,IF(AND(I512="",C512=16),Datenblatt!$I$29,IF(AND(I512="",C512=15),Datenblatt!$I$29,IF(AND(I512="",C512=14),Datenblatt!$I$29,IF(AND(I512="",C512=13),Datenblatt!$I$29,IF(AND($C512=13,I512&gt;Datenblatt!$AC$3),0,IF(AND($C512=14,I512&gt;Datenblatt!$AC$4),0,IF(AND($C512=15,I512&gt;Datenblatt!$AC$5),0,IF(AND($C512=16,I512&gt;Datenblatt!$AC$6),0,IF(AND($C512=12,I512&gt;Datenblatt!$AC$7),0,IF(AND($C512=11,I512&gt;Datenblatt!$AC$8),0,IF(AND($C512=13,I512&lt;Datenblatt!$AB$3),100,IF(AND($C512=14,I512&lt;Datenblatt!$AB$4),100,IF(AND($C512=15,I512&lt;Datenblatt!$AB$5),100,IF(AND($C512=16,I512&lt;Datenblatt!$AB$6),100,IF(AND($C512=12,I512&lt;Datenblatt!$AB$7),100,IF(AND($C512=11,I512&lt;Datenblatt!$AB$8),100,IF($C512=13,(Datenblatt!$B$27*Übersicht!I512^3)+(Datenblatt!$C$27*Übersicht!I512^2)+(Datenblatt!$D$27*Übersicht!I512)+Datenblatt!$E$27,IF($C512=14,(Datenblatt!$B$28*Übersicht!I512^3)+(Datenblatt!$C$28*Übersicht!I512^2)+(Datenblatt!$D$28*Übersicht!I512)+Datenblatt!$E$28,IF($C512=15,(Datenblatt!$B$29*Übersicht!I512^3)+(Datenblatt!$C$29*Übersicht!I512^2)+(Datenblatt!$D$29*Übersicht!I512)+Datenblatt!$E$29,IF($C512=16,(Datenblatt!$B$30*Übersicht!I512^3)+(Datenblatt!$C$30*Übersicht!I512^2)+(Datenblatt!$D$30*Übersicht!I512)+Datenblatt!$E$30,IF($C512=12,(Datenblatt!$B$31*Übersicht!I512^3)+(Datenblatt!$C$31*Übersicht!I512^2)+(Datenblatt!$D$31*Übersicht!I512)+Datenblatt!$E$31,IF($C512=11,(Datenblatt!$B$32*Übersicht!I512^3)+(Datenblatt!$C$32*Übersicht!I512^2)+(Datenblatt!$D$32*Übersicht!I512)+Datenblatt!$E$32,0))))))))))))))))))))))))</f>
        <v>0</v>
      </c>
      <c r="Q512" s="2" t="e">
        <f t="shared" si="28"/>
        <v>#DIV/0!</v>
      </c>
      <c r="R512" s="2" t="e">
        <f t="shared" si="29"/>
        <v>#DIV/0!</v>
      </c>
      <c r="T512" s="2"/>
      <c r="U512" s="2">
        <f>Datenblatt!$I$10</f>
        <v>63</v>
      </c>
      <c r="V512" s="2">
        <f>Datenblatt!$I$18</f>
        <v>62</v>
      </c>
      <c r="W512" s="2">
        <f>Datenblatt!$I$26</f>
        <v>56</v>
      </c>
      <c r="X512" s="2">
        <f>Datenblatt!$I$34</f>
        <v>58</v>
      </c>
      <c r="Y512" s="7" t="e">
        <f t="shared" si="30"/>
        <v>#DIV/0!</v>
      </c>
      <c r="AA512" s="2">
        <f>Datenblatt!$I$5</f>
        <v>73</v>
      </c>
      <c r="AB512">
        <f>Datenblatt!$I$13</f>
        <v>80</v>
      </c>
      <c r="AC512">
        <f>Datenblatt!$I$21</f>
        <v>80</v>
      </c>
      <c r="AD512">
        <f>Datenblatt!$I$29</f>
        <v>71</v>
      </c>
      <c r="AE512">
        <f>Datenblatt!$I$37</f>
        <v>75</v>
      </c>
      <c r="AF512" s="7" t="e">
        <f t="shared" si="31"/>
        <v>#DIV/0!</v>
      </c>
    </row>
    <row r="513" spans="11:32" ht="18.75" x14ac:dyDescent="0.3">
      <c r="K513" s="3" t="e">
        <f>IF(AND($C513=13,Datenblatt!M513&lt;Datenblatt!$S$3),0,IF(AND($C513=14,Datenblatt!M513&lt;Datenblatt!$S$4),0,IF(AND($C513=15,Datenblatt!M513&lt;Datenblatt!$S$5),0,IF(AND($C513=16,Datenblatt!M513&lt;Datenblatt!$S$6),0,IF(AND($C513=12,Datenblatt!M513&lt;Datenblatt!$S$7),0,IF(AND($C513=11,Datenblatt!M513&lt;Datenblatt!$S$8),0,IF(AND($C513=13,Datenblatt!M513&gt;Datenblatt!$R$3),100,IF(AND($C513=14,Datenblatt!M513&gt;Datenblatt!$R$4),100,IF(AND($C513=15,Datenblatt!M513&gt;Datenblatt!$R$5),100,IF(AND($C513=16,Datenblatt!M513&gt;Datenblatt!$R$6),100,IF(AND($C513=12,Datenblatt!M513&gt;Datenblatt!$R$7),100,IF(AND($C513=11,Datenblatt!M513&gt;Datenblatt!$R$8),100,IF(Übersicht!$C513=13,Datenblatt!$B$35*Datenblatt!M513^3+Datenblatt!$C$35*Datenblatt!M513^2+Datenblatt!$D$35*Datenblatt!M513+Datenblatt!$E$35,IF(Übersicht!$C513=14,Datenblatt!$B$36*Datenblatt!M513^3+Datenblatt!$C$36*Datenblatt!M513^2+Datenblatt!$D$36*Datenblatt!M513+Datenblatt!$E$36,IF(Übersicht!$C513=15,Datenblatt!$B$37*Datenblatt!M513^3+Datenblatt!$C$37*Datenblatt!M513^2+Datenblatt!$D$37*Datenblatt!M513+Datenblatt!$E$37,IF(Übersicht!$C513=16,Datenblatt!$B$38*Datenblatt!M513^3+Datenblatt!$C$38*Datenblatt!M513^2+Datenblatt!$D$38*Datenblatt!M513+Datenblatt!$E$38,IF(Übersicht!$C513=12,Datenblatt!$B$39*Datenblatt!M513^3+Datenblatt!$C$39*Datenblatt!M513^2+Datenblatt!$D$39*Datenblatt!M513+Datenblatt!$E$39,IF(Übersicht!$C513=11,Datenblatt!$B$40*Datenblatt!M513^3+Datenblatt!$C$40*Datenblatt!M513^2+Datenblatt!$D$40*Datenblatt!M513+Datenblatt!$E$40,0))))))))))))))))))</f>
        <v>#DIV/0!</v>
      </c>
      <c r="L513" s="3"/>
      <c r="M513" t="e">
        <f>IF(AND(Übersicht!$C513=13,Datenblatt!O513&lt;Datenblatt!$Y$3),0,IF(AND(Übersicht!$C513=14,Datenblatt!O513&lt;Datenblatt!$Y$4),0,IF(AND(Übersicht!$C513=15,Datenblatt!O513&lt;Datenblatt!$Y$5),0,IF(AND(Übersicht!$C513=16,Datenblatt!O513&lt;Datenblatt!$Y$6),0,IF(AND(Übersicht!$C513=12,Datenblatt!O513&lt;Datenblatt!$Y$7),0,IF(AND(Übersicht!$C513=11,Datenblatt!O513&lt;Datenblatt!$Y$8),0,IF(AND($C513=13,Datenblatt!O513&gt;Datenblatt!$X$3),100,IF(AND($C513=14,Datenblatt!O513&gt;Datenblatt!$X$4),100,IF(AND($C513=15,Datenblatt!O513&gt;Datenblatt!$X$5),100,IF(AND($C513=16,Datenblatt!O513&gt;Datenblatt!$X$6),100,IF(AND($C513=12,Datenblatt!O513&gt;Datenblatt!$X$7),100,IF(AND($C513=11,Datenblatt!O513&gt;Datenblatt!$X$8),100,IF(Übersicht!$C513=13,Datenblatt!$B$11*Datenblatt!O513^3+Datenblatt!$C$11*Datenblatt!O513^2+Datenblatt!$D$11*Datenblatt!O513+Datenblatt!$E$11,IF(Übersicht!$C513=14,Datenblatt!$B$12*Datenblatt!O513^3+Datenblatt!$C$12*Datenblatt!O513^2+Datenblatt!$D$12*Datenblatt!O513+Datenblatt!$E$12,IF(Übersicht!$C513=15,Datenblatt!$B$13*Datenblatt!O513^3+Datenblatt!$C$13*Datenblatt!O513^2+Datenblatt!$D$13*Datenblatt!O513+Datenblatt!$E$13,IF(Übersicht!$C513=16,Datenblatt!$B$14*Datenblatt!O513^3+Datenblatt!$C$14*Datenblatt!O513^2+Datenblatt!$D$14*Datenblatt!O513+Datenblatt!$E$14,IF(Übersicht!$C513=12,Datenblatt!$B$15*Datenblatt!O513^3+Datenblatt!$C$15*Datenblatt!O513^2+Datenblatt!$D$15*Datenblatt!O513+Datenblatt!$E$15,IF(Übersicht!$C513=11,Datenblatt!$B$16*Datenblatt!O513^3+Datenblatt!$C$16*Datenblatt!O513^2+Datenblatt!$D$16*Datenblatt!O513+Datenblatt!$E$16,0))))))))))))))))))</f>
        <v>#DIV/0!</v>
      </c>
      <c r="N513">
        <f>IF(AND($C513=13,H513&lt;Datenblatt!$AA$3),0,IF(AND($C513=14,H513&lt;Datenblatt!$AA$4),0,IF(AND($C513=15,H513&lt;Datenblatt!$AA$5),0,IF(AND($C513=16,H513&lt;Datenblatt!$AA$6),0,IF(AND($C513=12,H513&lt;Datenblatt!$AA$7),0,IF(AND($C513=11,H513&lt;Datenblatt!$AA$8),0,IF(AND($C513=13,H513&gt;Datenblatt!$Z$3),100,IF(AND($C513=14,H513&gt;Datenblatt!$Z$4),100,IF(AND($C513=15,H513&gt;Datenblatt!$Z$5),100,IF(AND($C513=16,H513&gt;Datenblatt!$Z$6),100,IF(AND($C513=12,H513&gt;Datenblatt!$Z$7),100,IF(AND($C513=11,H513&gt;Datenblatt!$Z$8),100,IF($C513=13,(Datenblatt!$B$19*Übersicht!H513^3)+(Datenblatt!$C$19*Übersicht!H513^2)+(Datenblatt!$D$19*Übersicht!H513)+Datenblatt!$E$19,IF($C513=14,(Datenblatt!$B$20*Übersicht!H513^3)+(Datenblatt!$C$20*Übersicht!H513^2)+(Datenblatt!$D$20*Übersicht!H513)+Datenblatt!$E$20,IF($C513=15,(Datenblatt!$B$21*Übersicht!H513^3)+(Datenblatt!$C$21*Übersicht!H513^2)+(Datenblatt!$D$21*Übersicht!H513)+Datenblatt!$E$21,IF($C513=16,(Datenblatt!$B$22*Übersicht!H513^3)+(Datenblatt!$C$22*Übersicht!H513^2)+(Datenblatt!$D$22*Übersicht!H513)+Datenblatt!$E$22,IF($C513=12,(Datenblatt!$B$23*Übersicht!H513^3)+(Datenblatt!$C$23*Übersicht!H513^2)+(Datenblatt!$D$23*Übersicht!H513)+Datenblatt!$E$23,IF($C513=11,(Datenblatt!$B$24*Übersicht!H513^3)+(Datenblatt!$C$24*Übersicht!H513^2)+(Datenblatt!$D$24*Übersicht!H513)+Datenblatt!$E$24,0))))))))))))))))))</f>
        <v>0</v>
      </c>
      <c r="O513">
        <f>IF(AND(I513="",C513=11),Datenblatt!$I$26,IF(AND(I513="",C513=12),Datenblatt!$I$26,IF(AND(I513="",C513=16),Datenblatt!$I$27,IF(AND(I513="",C513=15),Datenblatt!$I$26,IF(AND(I513="",C513=14),Datenblatt!$I$26,IF(AND(I513="",C513=13),Datenblatt!$I$26,IF(AND($C513=13,I513&gt;Datenblatt!$AC$3),0,IF(AND($C513=14,I513&gt;Datenblatt!$AC$4),0,IF(AND($C513=15,I513&gt;Datenblatt!$AC$5),0,IF(AND($C513=16,I513&gt;Datenblatt!$AC$6),0,IF(AND($C513=12,I513&gt;Datenblatt!$AC$7),0,IF(AND($C513=11,I513&gt;Datenblatt!$AC$8),0,IF(AND($C513=13,I513&lt;Datenblatt!$AB$3),100,IF(AND($C513=14,I513&lt;Datenblatt!$AB$4),100,IF(AND($C513=15,I513&lt;Datenblatt!$AB$5),100,IF(AND($C513=16,I513&lt;Datenblatt!$AB$6),100,IF(AND($C513=12,I513&lt;Datenblatt!$AB$7),100,IF(AND($C513=11,I513&lt;Datenblatt!$AB$8),100,IF($C513=13,(Datenblatt!$B$27*Übersicht!I513^3)+(Datenblatt!$C$27*Übersicht!I513^2)+(Datenblatt!$D$27*Übersicht!I513)+Datenblatt!$E$27,IF($C513=14,(Datenblatt!$B$28*Übersicht!I513^3)+(Datenblatt!$C$28*Übersicht!I513^2)+(Datenblatt!$D$28*Übersicht!I513)+Datenblatt!$E$28,IF($C513=15,(Datenblatt!$B$29*Übersicht!I513^3)+(Datenblatt!$C$29*Übersicht!I513^2)+(Datenblatt!$D$29*Übersicht!I513)+Datenblatt!$E$29,IF($C513=16,(Datenblatt!$B$30*Übersicht!I513^3)+(Datenblatt!$C$30*Übersicht!I513^2)+(Datenblatt!$D$30*Übersicht!I513)+Datenblatt!$E$30,IF($C513=12,(Datenblatt!$B$31*Übersicht!I513^3)+(Datenblatt!$C$31*Übersicht!I513^2)+(Datenblatt!$D$31*Übersicht!I513)+Datenblatt!$E$31,IF($C513=11,(Datenblatt!$B$32*Übersicht!I513^3)+(Datenblatt!$C$32*Übersicht!I513^2)+(Datenblatt!$D$32*Übersicht!I513)+Datenblatt!$E$32,0))))))))))))))))))))))))</f>
        <v>0</v>
      </c>
      <c r="P513">
        <f>IF(AND(I513="",C513=11),Datenblatt!$I$29,IF(AND(I513="",C513=12),Datenblatt!$I$29,IF(AND(I513="",C513=16),Datenblatt!$I$29,IF(AND(I513="",C513=15),Datenblatt!$I$29,IF(AND(I513="",C513=14),Datenblatt!$I$29,IF(AND(I513="",C513=13),Datenblatt!$I$29,IF(AND($C513=13,I513&gt;Datenblatt!$AC$3),0,IF(AND($C513=14,I513&gt;Datenblatt!$AC$4),0,IF(AND($C513=15,I513&gt;Datenblatt!$AC$5),0,IF(AND($C513=16,I513&gt;Datenblatt!$AC$6),0,IF(AND($C513=12,I513&gt;Datenblatt!$AC$7),0,IF(AND($C513=11,I513&gt;Datenblatt!$AC$8),0,IF(AND($C513=13,I513&lt;Datenblatt!$AB$3),100,IF(AND($C513=14,I513&lt;Datenblatt!$AB$4),100,IF(AND($C513=15,I513&lt;Datenblatt!$AB$5),100,IF(AND($C513=16,I513&lt;Datenblatt!$AB$6),100,IF(AND($C513=12,I513&lt;Datenblatt!$AB$7),100,IF(AND($C513=11,I513&lt;Datenblatt!$AB$8),100,IF($C513=13,(Datenblatt!$B$27*Übersicht!I513^3)+(Datenblatt!$C$27*Übersicht!I513^2)+(Datenblatt!$D$27*Übersicht!I513)+Datenblatt!$E$27,IF($C513=14,(Datenblatt!$B$28*Übersicht!I513^3)+(Datenblatt!$C$28*Übersicht!I513^2)+(Datenblatt!$D$28*Übersicht!I513)+Datenblatt!$E$28,IF($C513=15,(Datenblatt!$B$29*Übersicht!I513^3)+(Datenblatt!$C$29*Übersicht!I513^2)+(Datenblatt!$D$29*Übersicht!I513)+Datenblatt!$E$29,IF($C513=16,(Datenblatt!$B$30*Übersicht!I513^3)+(Datenblatt!$C$30*Übersicht!I513^2)+(Datenblatt!$D$30*Übersicht!I513)+Datenblatt!$E$30,IF($C513=12,(Datenblatt!$B$31*Übersicht!I513^3)+(Datenblatt!$C$31*Übersicht!I513^2)+(Datenblatt!$D$31*Übersicht!I513)+Datenblatt!$E$31,IF($C513=11,(Datenblatt!$B$32*Übersicht!I513^3)+(Datenblatt!$C$32*Übersicht!I513^2)+(Datenblatt!$D$32*Übersicht!I513)+Datenblatt!$E$32,0))))))))))))))))))))))))</f>
        <v>0</v>
      </c>
      <c r="Q513" s="2" t="e">
        <f t="shared" si="28"/>
        <v>#DIV/0!</v>
      </c>
      <c r="R513" s="2" t="e">
        <f t="shared" si="29"/>
        <v>#DIV/0!</v>
      </c>
      <c r="T513" s="2"/>
      <c r="U513" s="2">
        <f>Datenblatt!$I$10</f>
        <v>63</v>
      </c>
      <c r="V513" s="2">
        <f>Datenblatt!$I$18</f>
        <v>62</v>
      </c>
      <c r="W513" s="2">
        <f>Datenblatt!$I$26</f>
        <v>56</v>
      </c>
      <c r="X513" s="2">
        <f>Datenblatt!$I$34</f>
        <v>58</v>
      </c>
      <c r="Y513" s="7" t="e">
        <f t="shared" si="30"/>
        <v>#DIV/0!</v>
      </c>
      <c r="AA513" s="2">
        <f>Datenblatt!$I$5</f>
        <v>73</v>
      </c>
      <c r="AB513">
        <f>Datenblatt!$I$13</f>
        <v>80</v>
      </c>
      <c r="AC513">
        <f>Datenblatt!$I$21</f>
        <v>80</v>
      </c>
      <c r="AD513">
        <f>Datenblatt!$I$29</f>
        <v>71</v>
      </c>
      <c r="AE513">
        <f>Datenblatt!$I$37</f>
        <v>75</v>
      </c>
      <c r="AF513" s="7" t="e">
        <f t="shared" si="31"/>
        <v>#DIV/0!</v>
      </c>
    </row>
    <row r="514" spans="11:32" ht="18.75" x14ac:dyDescent="0.3">
      <c r="K514" s="3" t="e">
        <f>IF(AND($C514=13,Datenblatt!M514&lt;Datenblatt!$S$3),0,IF(AND($C514=14,Datenblatt!M514&lt;Datenblatt!$S$4),0,IF(AND($C514=15,Datenblatt!M514&lt;Datenblatt!$S$5),0,IF(AND($C514=16,Datenblatt!M514&lt;Datenblatt!$S$6),0,IF(AND($C514=12,Datenblatt!M514&lt;Datenblatt!$S$7),0,IF(AND($C514=11,Datenblatt!M514&lt;Datenblatt!$S$8),0,IF(AND($C514=13,Datenblatt!M514&gt;Datenblatt!$R$3),100,IF(AND($C514=14,Datenblatt!M514&gt;Datenblatt!$R$4),100,IF(AND($C514=15,Datenblatt!M514&gt;Datenblatt!$R$5),100,IF(AND($C514=16,Datenblatt!M514&gt;Datenblatt!$R$6),100,IF(AND($C514=12,Datenblatt!M514&gt;Datenblatt!$R$7),100,IF(AND($C514=11,Datenblatt!M514&gt;Datenblatt!$R$8),100,IF(Übersicht!$C514=13,Datenblatt!$B$35*Datenblatt!M514^3+Datenblatt!$C$35*Datenblatt!M514^2+Datenblatt!$D$35*Datenblatt!M514+Datenblatt!$E$35,IF(Übersicht!$C514=14,Datenblatt!$B$36*Datenblatt!M514^3+Datenblatt!$C$36*Datenblatt!M514^2+Datenblatt!$D$36*Datenblatt!M514+Datenblatt!$E$36,IF(Übersicht!$C514=15,Datenblatt!$B$37*Datenblatt!M514^3+Datenblatt!$C$37*Datenblatt!M514^2+Datenblatt!$D$37*Datenblatt!M514+Datenblatt!$E$37,IF(Übersicht!$C514=16,Datenblatt!$B$38*Datenblatt!M514^3+Datenblatt!$C$38*Datenblatt!M514^2+Datenblatt!$D$38*Datenblatt!M514+Datenblatt!$E$38,IF(Übersicht!$C514=12,Datenblatt!$B$39*Datenblatt!M514^3+Datenblatt!$C$39*Datenblatt!M514^2+Datenblatt!$D$39*Datenblatt!M514+Datenblatt!$E$39,IF(Übersicht!$C514=11,Datenblatt!$B$40*Datenblatt!M514^3+Datenblatt!$C$40*Datenblatt!M514^2+Datenblatt!$D$40*Datenblatt!M514+Datenblatt!$E$40,0))))))))))))))))))</f>
        <v>#DIV/0!</v>
      </c>
      <c r="L514" s="3"/>
      <c r="M514" t="e">
        <f>IF(AND(Übersicht!$C514=13,Datenblatt!O514&lt;Datenblatt!$Y$3),0,IF(AND(Übersicht!$C514=14,Datenblatt!O514&lt;Datenblatt!$Y$4),0,IF(AND(Übersicht!$C514=15,Datenblatt!O514&lt;Datenblatt!$Y$5),0,IF(AND(Übersicht!$C514=16,Datenblatt!O514&lt;Datenblatt!$Y$6),0,IF(AND(Übersicht!$C514=12,Datenblatt!O514&lt;Datenblatt!$Y$7),0,IF(AND(Übersicht!$C514=11,Datenblatt!O514&lt;Datenblatt!$Y$8),0,IF(AND($C514=13,Datenblatt!O514&gt;Datenblatt!$X$3),100,IF(AND($C514=14,Datenblatt!O514&gt;Datenblatt!$X$4),100,IF(AND($C514=15,Datenblatt!O514&gt;Datenblatt!$X$5),100,IF(AND($C514=16,Datenblatt!O514&gt;Datenblatt!$X$6),100,IF(AND($C514=12,Datenblatt!O514&gt;Datenblatt!$X$7),100,IF(AND($C514=11,Datenblatt!O514&gt;Datenblatt!$X$8),100,IF(Übersicht!$C514=13,Datenblatt!$B$11*Datenblatt!O514^3+Datenblatt!$C$11*Datenblatt!O514^2+Datenblatt!$D$11*Datenblatt!O514+Datenblatt!$E$11,IF(Übersicht!$C514=14,Datenblatt!$B$12*Datenblatt!O514^3+Datenblatt!$C$12*Datenblatt!O514^2+Datenblatt!$D$12*Datenblatt!O514+Datenblatt!$E$12,IF(Übersicht!$C514=15,Datenblatt!$B$13*Datenblatt!O514^3+Datenblatt!$C$13*Datenblatt!O514^2+Datenblatt!$D$13*Datenblatt!O514+Datenblatt!$E$13,IF(Übersicht!$C514=16,Datenblatt!$B$14*Datenblatt!O514^3+Datenblatt!$C$14*Datenblatt!O514^2+Datenblatt!$D$14*Datenblatt!O514+Datenblatt!$E$14,IF(Übersicht!$C514=12,Datenblatt!$B$15*Datenblatt!O514^3+Datenblatt!$C$15*Datenblatt!O514^2+Datenblatt!$D$15*Datenblatt!O514+Datenblatt!$E$15,IF(Übersicht!$C514=11,Datenblatt!$B$16*Datenblatt!O514^3+Datenblatt!$C$16*Datenblatt!O514^2+Datenblatt!$D$16*Datenblatt!O514+Datenblatt!$E$16,0))))))))))))))))))</f>
        <v>#DIV/0!</v>
      </c>
      <c r="N514">
        <f>IF(AND($C514=13,H514&lt;Datenblatt!$AA$3),0,IF(AND($C514=14,H514&lt;Datenblatt!$AA$4),0,IF(AND($C514=15,H514&lt;Datenblatt!$AA$5),0,IF(AND($C514=16,H514&lt;Datenblatt!$AA$6),0,IF(AND($C514=12,H514&lt;Datenblatt!$AA$7),0,IF(AND($C514=11,H514&lt;Datenblatt!$AA$8),0,IF(AND($C514=13,H514&gt;Datenblatt!$Z$3),100,IF(AND($C514=14,H514&gt;Datenblatt!$Z$4),100,IF(AND($C514=15,H514&gt;Datenblatt!$Z$5),100,IF(AND($C514=16,H514&gt;Datenblatt!$Z$6),100,IF(AND($C514=12,H514&gt;Datenblatt!$Z$7),100,IF(AND($C514=11,H514&gt;Datenblatt!$Z$8),100,IF($C514=13,(Datenblatt!$B$19*Übersicht!H514^3)+(Datenblatt!$C$19*Übersicht!H514^2)+(Datenblatt!$D$19*Übersicht!H514)+Datenblatt!$E$19,IF($C514=14,(Datenblatt!$B$20*Übersicht!H514^3)+(Datenblatt!$C$20*Übersicht!H514^2)+(Datenblatt!$D$20*Übersicht!H514)+Datenblatt!$E$20,IF($C514=15,(Datenblatt!$B$21*Übersicht!H514^3)+(Datenblatt!$C$21*Übersicht!H514^2)+(Datenblatt!$D$21*Übersicht!H514)+Datenblatt!$E$21,IF($C514=16,(Datenblatt!$B$22*Übersicht!H514^3)+(Datenblatt!$C$22*Übersicht!H514^2)+(Datenblatt!$D$22*Übersicht!H514)+Datenblatt!$E$22,IF($C514=12,(Datenblatt!$B$23*Übersicht!H514^3)+(Datenblatt!$C$23*Übersicht!H514^2)+(Datenblatt!$D$23*Übersicht!H514)+Datenblatt!$E$23,IF($C514=11,(Datenblatt!$B$24*Übersicht!H514^3)+(Datenblatt!$C$24*Übersicht!H514^2)+(Datenblatt!$D$24*Übersicht!H514)+Datenblatt!$E$24,0))))))))))))))))))</f>
        <v>0</v>
      </c>
      <c r="O514">
        <f>IF(AND(I514="",C514=11),Datenblatt!$I$26,IF(AND(I514="",C514=12),Datenblatt!$I$26,IF(AND(I514="",C514=16),Datenblatt!$I$27,IF(AND(I514="",C514=15),Datenblatt!$I$26,IF(AND(I514="",C514=14),Datenblatt!$I$26,IF(AND(I514="",C514=13),Datenblatt!$I$26,IF(AND($C514=13,I514&gt;Datenblatt!$AC$3),0,IF(AND($C514=14,I514&gt;Datenblatt!$AC$4),0,IF(AND($C514=15,I514&gt;Datenblatt!$AC$5),0,IF(AND($C514=16,I514&gt;Datenblatt!$AC$6),0,IF(AND($C514=12,I514&gt;Datenblatt!$AC$7),0,IF(AND($C514=11,I514&gt;Datenblatt!$AC$8),0,IF(AND($C514=13,I514&lt;Datenblatt!$AB$3),100,IF(AND($C514=14,I514&lt;Datenblatt!$AB$4),100,IF(AND($C514=15,I514&lt;Datenblatt!$AB$5),100,IF(AND($C514=16,I514&lt;Datenblatt!$AB$6),100,IF(AND($C514=12,I514&lt;Datenblatt!$AB$7),100,IF(AND($C514=11,I514&lt;Datenblatt!$AB$8),100,IF($C514=13,(Datenblatt!$B$27*Übersicht!I514^3)+(Datenblatt!$C$27*Übersicht!I514^2)+(Datenblatt!$D$27*Übersicht!I514)+Datenblatt!$E$27,IF($C514=14,(Datenblatt!$B$28*Übersicht!I514^3)+(Datenblatt!$C$28*Übersicht!I514^2)+(Datenblatt!$D$28*Übersicht!I514)+Datenblatt!$E$28,IF($C514=15,(Datenblatt!$B$29*Übersicht!I514^3)+(Datenblatt!$C$29*Übersicht!I514^2)+(Datenblatt!$D$29*Übersicht!I514)+Datenblatt!$E$29,IF($C514=16,(Datenblatt!$B$30*Übersicht!I514^3)+(Datenblatt!$C$30*Übersicht!I514^2)+(Datenblatt!$D$30*Übersicht!I514)+Datenblatt!$E$30,IF($C514=12,(Datenblatt!$B$31*Übersicht!I514^3)+(Datenblatt!$C$31*Übersicht!I514^2)+(Datenblatt!$D$31*Übersicht!I514)+Datenblatt!$E$31,IF($C514=11,(Datenblatt!$B$32*Übersicht!I514^3)+(Datenblatt!$C$32*Übersicht!I514^2)+(Datenblatt!$D$32*Übersicht!I514)+Datenblatt!$E$32,0))))))))))))))))))))))))</f>
        <v>0</v>
      </c>
      <c r="P514">
        <f>IF(AND(I514="",C514=11),Datenblatt!$I$29,IF(AND(I514="",C514=12),Datenblatt!$I$29,IF(AND(I514="",C514=16),Datenblatt!$I$29,IF(AND(I514="",C514=15),Datenblatt!$I$29,IF(AND(I514="",C514=14),Datenblatt!$I$29,IF(AND(I514="",C514=13),Datenblatt!$I$29,IF(AND($C514=13,I514&gt;Datenblatt!$AC$3),0,IF(AND($C514=14,I514&gt;Datenblatt!$AC$4),0,IF(AND($C514=15,I514&gt;Datenblatt!$AC$5),0,IF(AND($C514=16,I514&gt;Datenblatt!$AC$6),0,IF(AND($C514=12,I514&gt;Datenblatt!$AC$7),0,IF(AND($C514=11,I514&gt;Datenblatt!$AC$8),0,IF(AND($C514=13,I514&lt;Datenblatt!$AB$3),100,IF(AND($C514=14,I514&lt;Datenblatt!$AB$4),100,IF(AND($C514=15,I514&lt;Datenblatt!$AB$5),100,IF(AND($C514=16,I514&lt;Datenblatt!$AB$6),100,IF(AND($C514=12,I514&lt;Datenblatt!$AB$7),100,IF(AND($C514=11,I514&lt;Datenblatt!$AB$8),100,IF($C514=13,(Datenblatt!$B$27*Übersicht!I514^3)+(Datenblatt!$C$27*Übersicht!I514^2)+(Datenblatt!$D$27*Übersicht!I514)+Datenblatt!$E$27,IF($C514=14,(Datenblatt!$B$28*Übersicht!I514^3)+(Datenblatt!$C$28*Übersicht!I514^2)+(Datenblatt!$D$28*Übersicht!I514)+Datenblatt!$E$28,IF($C514=15,(Datenblatt!$B$29*Übersicht!I514^3)+(Datenblatt!$C$29*Übersicht!I514^2)+(Datenblatt!$D$29*Übersicht!I514)+Datenblatt!$E$29,IF($C514=16,(Datenblatt!$B$30*Übersicht!I514^3)+(Datenblatt!$C$30*Übersicht!I514^2)+(Datenblatt!$D$30*Übersicht!I514)+Datenblatt!$E$30,IF($C514=12,(Datenblatt!$B$31*Übersicht!I514^3)+(Datenblatt!$C$31*Übersicht!I514^2)+(Datenblatt!$D$31*Übersicht!I514)+Datenblatt!$E$31,IF($C514=11,(Datenblatt!$B$32*Übersicht!I514^3)+(Datenblatt!$C$32*Übersicht!I514^2)+(Datenblatt!$D$32*Übersicht!I514)+Datenblatt!$E$32,0))))))))))))))))))))))))</f>
        <v>0</v>
      </c>
      <c r="Q514" s="2" t="e">
        <f t="shared" si="28"/>
        <v>#DIV/0!</v>
      </c>
      <c r="R514" s="2" t="e">
        <f t="shared" si="29"/>
        <v>#DIV/0!</v>
      </c>
      <c r="T514" s="2"/>
      <c r="U514" s="2">
        <f>Datenblatt!$I$10</f>
        <v>63</v>
      </c>
      <c r="V514" s="2">
        <f>Datenblatt!$I$18</f>
        <v>62</v>
      </c>
      <c r="W514" s="2">
        <f>Datenblatt!$I$26</f>
        <v>56</v>
      </c>
      <c r="X514" s="2">
        <f>Datenblatt!$I$34</f>
        <v>58</v>
      </c>
      <c r="Y514" s="7" t="e">
        <f t="shared" si="30"/>
        <v>#DIV/0!</v>
      </c>
      <c r="AA514" s="2">
        <f>Datenblatt!$I$5</f>
        <v>73</v>
      </c>
      <c r="AB514">
        <f>Datenblatt!$I$13</f>
        <v>80</v>
      </c>
      <c r="AC514">
        <f>Datenblatt!$I$21</f>
        <v>80</v>
      </c>
      <c r="AD514">
        <f>Datenblatt!$I$29</f>
        <v>71</v>
      </c>
      <c r="AE514">
        <f>Datenblatt!$I$37</f>
        <v>75</v>
      </c>
      <c r="AF514" s="7" t="e">
        <f t="shared" si="31"/>
        <v>#DIV/0!</v>
      </c>
    </row>
    <row r="515" spans="11:32" ht="18.75" x14ac:dyDescent="0.3">
      <c r="K515" s="3" t="e">
        <f>IF(AND($C515=13,Datenblatt!M515&lt;Datenblatt!$S$3),0,IF(AND($C515=14,Datenblatt!M515&lt;Datenblatt!$S$4),0,IF(AND($C515=15,Datenblatt!M515&lt;Datenblatt!$S$5),0,IF(AND($C515=16,Datenblatt!M515&lt;Datenblatt!$S$6),0,IF(AND($C515=12,Datenblatt!M515&lt;Datenblatt!$S$7),0,IF(AND($C515=11,Datenblatt!M515&lt;Datenblatt!$S$8),0,IF(AND($C515=13,Datenblatt!M515&gt;Datenblatt!$R$3),100,IF(AND($C515=14,Datenblatt!M515&gt;Datenblatt!$R$4),100,IF(AND($C515=15,Datenblatt!M515&gt;Datenblatt!$R$5),100,IF(AND($C515=16,Datenblatt!M515&gt;Datenblatt!$R$6),100,IF(AND($C515=12,Datenblatt!M515&gt;Datenblatt!$R$7),100,IF(AND($C515=11,Datenblatt!M515&gt;Datenblatt!$R$8),100,IF(Übersicht!$C515=13,Datenblatt!$B$35*Datenblatt!M515^3+Datenblatt!$C$35*Datenblatt!M515^2+Datenblatt!$D$35*Datenblatt!M515+Datenblatt!$E$35,IF(Übersicht!$C515=14,Datenblatt!$B$36*Datenblatt!M515^3+Datenblatt!$C$36*Datenblatt!M515^2+Datenblatt!$D$36*Datenblatt!M515+Datenblatt!$E$36,IF(Übersicht!$C515=15,Datenblatt!$B$37*Datenblatt!M515^3+Datenblatt!$C$37*Datenblatt!M515^2+Datenblatt!$D$37*Datenblatt!M515+Datenblatt!$E$37,IF(Übersicht!$C515=16,Datenblatt!$B$38*Datenblatt!M515^3+Datenblatt!$C$38*Datenblatt!M515^2+Datenblatt!$D$38*Datenblatt!M515+Datenblatt!$E$38,IF(Übersicht!$C515=12,Datenblatt!$B$39*Datenblatt!M515^3+Datenblatt!$C$39*Datenblatt!M515^2+Datenblatt!$D$39*Datenblatt!M515+Datenblatt!$E$39,IF(Übersicht!$C515=11,Datenblatt!$B$40*Datenblatt!M515^3+Datenblatt!$C$40*Datenblatt!M515^2+Datenblatt!$D$40*Datenblatt!M515+Datenblatt!$E$40,0))))))))))))))))))</f>
        <v>#DIV/0!</v>
      </c>
      <c r="L515" s="3"/>
      <c r="M515" t="e">
        <f>IF(AND(Übersicht!$C515=13,Datenblatt!O515&lt;Datenblatt!$Y$3),0,IF(AND(Übersicht!$C515=14,Datenblatt!O515&lt;Datenblatt!$Y$4),0,IF(AND(Übersicht!$C515=15,Datenblatt!O515&lt;Datenblatt!$Y$5),0,IF(AND(Übersicht!$C515=16,Datenblatt!O515&lt;Datenblatt!$Y$6),0,IF(AND(Übersicht!$C515=12,Datenblatt!O515&lt;Datenblatt!$Y$7),0,IF(AND(Übersicht!$C515=11,Datenblatt!O515&lt;Datenblatt!$Y$8),0,IF(AND($C515=13,Datenblatt!O515&gt;Datenblatt!$X$3),100,IF(AND($C515=14,Datenblatt!O515&gt;Datenblatt!$X$4),100,IF(AND($C515=15,Datenblatt!O515&gt;Datenblatt!$X$5),100,IF(AND($C515=16,Datenblatt!O515&gt;Datenblatt!$X$6),100,IF(AND($C515=12,Datenblatt!O515&gt;Datenblatt!$X$7),100,IF(AND($C515=11,Datenblatt!O515&gt;Datenblatt!$X$8),100,IF(Übersicht!$C515=13,Datenblatt!$B$11*Datenblatt!O515^3+Datenblatt!$C$11*Datenblatt!O515^2+Datenblatt!$D$11*Datenblatt!O515+Datenblatt!$E$11,IF(Übersicht!$C515=14,Datenblatt!$B$12*Datenblatt!O515^3+Datenblatt!$C$12*Datenblatt!O515^2+Datenblatt!$D$12*Datenblatt!O515+Datenblatt!$E$12,IF(Übersicht!$C515=15,Datenblatt!$B$13*Datenblatt!O515^3+Datenblatt!$C$13*Datenblatt!O515^2+Datenblatt!$D$13*Datenblatt!O515+Datenblatt!$E$13,IF(Übersicht!$C515=16,Datenblatt!$B$14*Datenblatt!O515^3+Datenblatt!$C$14*Datenblatt!O515^2+Datenblatt!$D$14*Datenblatt!O515+Datenblatt!$E$14,IF(Übersicht!$C515=12,Datenblatt!$B$15*Datenblatt!O515^3+Datenblatt!$C$15*Datenblatt!O515^2+Datenblatt!$D$15*Datenblatt!O515+Datenblatt!$E$15,IF(Übersicht!$C515=11,Datenblatt!$B$16*Datenblatt!O515^3+Datenblatt!$C$16*Datenblatt!O515^2+Datenblatt!$D$16*Datenblatt!O515+Datenblatt!$E$16,0))))))))))))))))))</f>
        <v>#DIV/0!</v>
      </c>
      <c r="N515">
        <f>IF(AND($C515=13,H515&lt;Datenblatt!$AA$3),0,IF(AND($C515=14,H515&lt;Datenblatt!$AA$4),0,IF(AND($C515=15,H515&lt;Datenblatt!$AA$5),0,IF(AND($C515=16,H515&lt;Datenblatt!$AA$6),0,IF(AND($C515=12,H515&lt;Datenblatt!$AA$7),0,IF(AND($C515=11,H515&lt;Datenblatt!$AA$8),0,IF(AND($C515=13,H515&gt;Datenblatt!$Z$3),100,IF(AND($C515=14,H515&gt;Datenblatt!$Z$4),100,IF(AND($C515=15,H515&gt;Datenblatt!$Z$5),100,IF(AND($C515=16,H515&gt;Datenblatt!$Z$6),100,IF(AND($C515=12,H515&gt;Datenblatt!$Z$7),100,IF(AND($C515=11,H515&gt;Datenblatt!$Z$8),100,IF($C515=13,(Datenblatt!$B$19*Übersicht!H515^3)+(Datenblatt!$C$19*Übersicht!H515^2)+(Datenblatt!$D$19*Übersicht!H515)+Datenblatt!$E$19,IF($C515=14,(Datenblatt!$B$20*Übersicht!H515^3)+(Datenblatt!$C$20*Übersicht!H515^2)+(Datenblatt!$D$20*Übersicht!H515)+Datenblatt!$E$20,IF($C515=15,(Datenblatt!$B$21*Übersicht!H515^3)+(Datenblatt!$C$21*Übersicht!H515^2)+(Datenblatt!$D$21*Übersicht!H515)+Datenblatt!$E$21,IF($C515=16,(Datenblatt!$B$22*Übersicht!H515^3)+(Datenblatt!$C$22*Übersicht!H515^2)+(Datenblatt!$D$22*Übersicht!H515)+Datenblatt!$E$22,IF($C515=12,(Datenblatt!$B$23*Übersicht!H515^3)+(Datenblatt!$C$23*Übersicht!H515^2)+(Datenblatt!$D$23*Übersicht!H515)+Datenblatt!$E$23,IF($C515=11,(Datenblatt!$B$24*Übersicht!H515^3)+(Datenblatt!$C$24*Übersicht!H515^2)+(Datenblatt!$D$24*Übersicht!H515)+Datenblatt!$E$24,0))))))))))))))))))</f>
        <v>0</v>
      </c>
      <c r="O515">
        <f>IF(AND(I515="",C515=11),Datenblatt!$I$26,IF(AND(I515="",C515=12),Datenblatt!$I$26,IF(AND(I515="",C515=16),Datenblatt!$I$27,IF(AND(I515="",C515=15),Datenblatt!$I$26,IF(AND(I515="",C515=14),Datenblatt!$I$26,IF(AND(I515="",C515=13),Datenblatt!$I$26,IF(AND($C515=13,I515&gt;Datenblatt!$AC$3),0,IF(AND($C515=14,I515&gt;Datenblatt!$AC$4),0,IF(AND($C515=15,I515&gt;Datenblatt!$AC$5),0,IF(AND($C515=16,I515&gt;Datenblatt!$AC$6),0,IF(AND($C515=12,I515&gt;Datenblatt!$AC$7),0,IF(AND($C515=11,I515&gt;Datenblatt!$AC$8),0,IF(AND($C515=13,I515&lt;Datenblatt!$AB$3),100,IF(AND($C515=14,I515&lt;Datenblatt!$AB$4),100,IF(AND($C515=15,I515&lt;Datenblatt!$AB$5),100,IF(AND($C515=16,I515&lt;Datenblatt!$AB$6),100,IF(AND($C515=12,I515&lt;Datenblatt!$AB$7),100,IF(AND($C515=11,I515&lt;Datenblatt!$AB$8),100,IF($C515=13,(Datenblatt!$B$27*Übersicht!I515^3)+(Datenblatt!$C$27*Übersicht!I515^2)+(Datenblatt!$D$27*Übersicht!I515)+Datenblatt!$E$27,IF($C515=14,(Datenblatt!$B$28*Übersicht!I515^3)+(Datenblatt!$C$28*Übersicht!I515^2)+(Datenblatt!$D$28*Übersicht!I515)+Datenblatt!$E$28,IF($C515=15,(Datenblatt!$B$29*Übersicht!I515^3)+(Datenblatt!$C$29*Übersicht!I515^2)+(Datenblatt!$D$29*Übersicht!I515)+Datenblatt!$E$29,IF($C515=16,(Datenblatt!$B$30*Übersicht!I515^3)+(Datenblatt!$C$30*Übersicht!I515^2)+(Datenblatt!$D$30*Übersicht!I515)+Datenblatt!$E$30,IF($C515=12,(Datenblatt!$B$31*Übersicht!I515^3)+(Datenblatt!$C$31*Übersicht!I515^2)+(Datenblatt!$D$31*Übersicht!I515)+Datenblatt!$E$31,IF($C515=11,(Datenblatt!$B$32*Übersicht!I515^3)+(Datenblatt!$C$32*Übersicht!I515^2)+(Datenblatt!$D$32*Übersicht!I515)+Datenblatt!$E$32,0))))))))))))))))))))))))</f>
        <v>0</v>
      </c>
      <c r="P515">
        <f>IF(AND(I515="",C515=11),Datenblatt!$I$29,IF(AND(I515="",C515=12),Datenblatt!$I$29,IF(AND(I515="",C515=16),Datenblatt!$I$29,IF(AND(I515="",C515=15),Datenblatt!$I$29,IF(AND(I515="",C515=14),Datenblatt!$I$29,IF(AND(I515="",C515=13),Datenblatt!$I$29,IF(AND($C515=13,I515&gt;Datenblatt!$AC$3),0,IF(AND($C515=14,I515&gt;Datenblatt!$AC$4),0,IF(AND($C515=15,I515&gt;Datenblatt!$AC$5),0,IF(AND($C515=16,I515&gt;Datenblatt!$AC$6),0,IF(AND($C515=12,I515&gt;Datenblatt!$AC$7),0,IF(AND($C515=11,I515&gt;Datenblatt!$AC$8),0,IF(AND($C515=13,I515&lt;Datenblatt!$AB$3),100,IF(AND($C515=14,I515&lt;Datenblatt!$AB$4),100,IF(AND($C515=15,I515&lt;Datenblatt!$AB$5),100,IF(AND($C515=16,I515&lt;Datenblatt!$AB$6),100,IF(AND($C515=12,I515&lt;Datenblatt!$AB$7),100,IF(AND($C515=11,I515&lt;Datenblatt!$AB$8),100,IF($C515=13,(Datenblatt!$B$27*Übersicht!I515^3)+(Datenblatt!$C$27*Übersicht!I515^2)+(Datenblatt!$D$27*Übersicht!I515)+Datenblatt!$E$27,IF($C515=14,(Datenblatt!$B$28*Übersicht!I515^3)+(Datenblatt!$C$28*Übersicht!I515^2)+(Datenblatt!$D$28*Übersicht!I515)+Datenblatt!$E$28,IF($C515=15,(Datenblatt!$B$29*Übersicht!I515^3)+(Datenblatt!$C$29*Übersicht!I515^2)+(Datenblatt!$D$29*Übersicht!I515)+Datenblatt!$E$29,IF($C515=16,(Datenblatt!$B$30*Übersicht!I515^3)+(Datenblatt!$C$30*Übersicht!I515^2)+(Datenblatt!$D$30*Übersicht!I515)+Datenblatt!$E$30,IF($C515=12,(Datenblatt!$B$31*Übersicht!I515^3)+(Datenblatt!$C$31*Übersicht!I515^2)+(Datenblatt!$D$31*Übersicht!I515)+Datenblatt!$E$31,IF($C515=11,(Datenblatt!$B$32*Übersicht!I515^3)+(Datenblatt!$C$32*Übersicht!I515^2)+(Datenblatt!$D$32*Übersicht!I515)+Datenblatt!$E$32,0))))))))))))))))))))))))</f>
        <v>0</v>
      </c>
      <c r="Q515" s="2" t="e">
        <f t="shared" ref="Q515:Q578" si="32">(M515*0.38+N515*0.34+O515*0.28)</f>
        <v>#DIV/0!</v>
      </c>
      <c r="R515" s="2" t="e">
        <f t="shared" ref="R515:R578" si="33">(K515*0.5+M515*0.19+N515*0.17+P515*0.14)</f>
        <v>#DIV/0!</v>
      </c>
      <c r="T515" s="2"/>
      <c r="U515" s="2">
        <f>Datenblatt!$I$10</f>
        <v>63</v>
      </c>
      <c r="V515" s="2">
        <f>Datenblatt!$I$18</f>
        <v>62</v>
      </c>
      <c r="W515" s="2">
        <f>Datenblatt!$I$26</f>
        <v>56</v>
      </c>
      <c r="X515" s="2">
        <f>Datenblatt!$I$34</f>
        <v>58</v>
      </c>
      <c r="Y515" s="7" t="e">
        <f t="shared" ref="Y515:Y578" si="34">IF(Q515&gt;X515,"JA","NEIN")</f>
        <v>#DIV/0!</v>
      </c>
      <c r="AA515" s="2">
        <f>Datenblatt!$I$5</f>
        <v>73</v>
      </c>
      <c r="AB515">
        <f>Datenblatt!$I$13</f>
        <v>80</v>
      </c>
      <c r="AC515">
        <f>Datenblatt!$I$21</f>
        <v>80</v>
      </c>
      <c r="AD515">
        <f>Datenblatt!$I$29</f>
        <v>71</v>
      </c>
      <c r="AE515">
        <f>Datenblatt!$I$37</f>
        <v>75</v>
      </c>
      <c r="AF515" s="7" t="e">
        <f t="shared" ref="AF515:AF578" si="35">IF(R515&gt;AE515,"JA","NEIN")</f>
        <v>#DIV/0!</v>
      </c>
    </row>
    <row r="516" spans="11:32" ht="18.75" x14ac:dyDescent="0.3">
      <c r="K516" s="3" t="e">
        <f>IF(AND($C516=13,Datenblatt!M516&lt;Datenblatt!$S$3),0,IF(AND($C516=14,Datenblatt!M516&lt;Datenblatt!$S$4),0,IF(AND($C516=15,Datenblatt!M516&lt;Datenblatt!$S$5),0,IF(AND($C516=16,Datenblatt!M516&lt;Datenblatt!$S$6),0,IF(AND($C516=12,Datenblatt!M516&lt;Datenblatt!$S$7),0,IF(AND($C516=11,Datenblatt!M516&lt;Datenblatt!$S$8),0,IF(AND($C516=13,Datenblatt!M516&gt;Datenblatt!$R$3),100,IF(AND($C516=14,Datenblatt!M516&gt;Datenblatt!$R$4),100,IF(AND($C516=15,Datenblatt!M516&gt;Datenblatt!$R$5),100,IF(AND($C516=16,Datenblatt!M516&gt;Datenblatt!$R$6),100,IF(AND($C516=12,Datenblatt!M516&gt;Datenblatt!$R$7),100,IF(AND($C516=11,Datenblatt!M516&gt;Datenblatt!$R$8),100,IF(Übersicht!$C516=13,Datenblatt!$B$35*Datenblatt!M516^3+Datenblatt!$C$35*Datenblatt!M516^2+Datenblatt!$D$35*Datenblatt!M516+Datenblatt!$E$35,IF(Übersicht!$C516=14,Datenblatt!$B$36*Datenblatt!M516^3+Datenblatt!$C$36*Datenblatt!M516^2+Datenblatt!$D$36*Datenblatt!M516+Datenblatt!$E$36,IF(Übersicht!$C516=15,Datenblatt!$B$37*Datenblatt!M516^3+Datenblatt!$C$37*Datenblatt!M516^2+Datenblatt!$D$37*Datenblatt!M516+Datenblatt!$E$37,IF(Übersicht!$C516=16,Datenblatt!$B$38*Datenblatt!M516^3+Datenblatt!$C$38*Datenblatt!M516^2+Datenblatt!$D$38*Datenblatt!M516+Datenblatt!$E$38,IF(Übersicht!$C516=12,Datenblatt!$B$39*Datenblatt!M516^3+Datenblatt!$C$39*Datenblatt!M516^2+Datenblatt!$D$39*Datenblatt!M516+Datenblatt!$E$39,IF(Übersicht!$C516=11,Datenblatt!$B$40*Datenblatt!M516^3+Datenblatt!$C$40*Datenblatt!M516^2+Datenblatt!$D$40*Datenblatt!M516+Datenblatt!$E$40,0))))))))))))))))))</f>
        <v>#DIV/0!</v>
      </c>
      <c r="L516" s="3"/>
      <c r="M516" t="e">
        <f>IF(AND(Übersicht!$C516=13,Datenblatt!O516&lt;Datenblatt!$Y$3),0,IF(AND(Übersicht!$C516=14,Datenblatt!O516&lt;Datenblatt!$Y$4),0,IF(AND(Übersicht!$C516=15,Datenblatt!O516&lt;Datenblatt!$Y$5),0,IF(AND(Übersicht!$C516=16,Datenblatt!O516&lt;Datenblatt!$Y$6),0,IF(AND(Übersicht!$C516=12,Datenblatt!O516&lt;Datenblatt!$Y$7),0,IF(AND(Übersicht!$C516=11,Datenblatt!O516&lt;Datenblatt!$Y$8),0,IF(AND($C516=13,Datenblatt!O516&gt;Datenblatt!$X$3),100,IF(AND($C516=14,Datenblatt!O516&gt;Datenblatt!$X$4),100,IF(AND($C516=15,Datenblatt!O516&gt;Datenblatt!$X$5),100,IF(AND($C516=16,Datenblatt!O516&gt;Datenblatt!$X$6),100,IF(AND($C516=12,Datenblatt!O516&gt;Datenblatt!$X$7),100,IF(AND($C516=11,Datenblatt!O516&gt;Datenblatt!$X$8),100,IF(Übersicht!$C516=13,Datenblatt!$B$11*Datenblatt!O516^3+Datenblatt!$C$11*Datenblatt!O516^2+Datenblatt!$D$11*Datenblatt!O516+Datenblatt!$E$11,IF(Übersicht!$C516=14,Datenblatt!$B$12*Datenblatt!O516^3+Datenblatt!$C$12*Datenblatt!O516^2+Datenblatt!$D$12*Datenblatt!O516+Datenblatt!$E$12,IF(Übersicht!$C516=15,Datenblatt!$B$13*Datenblatt!O516^3+Datenblatt!$C$13*Datenblatt!O516^2+Datenblatt!$D$13*Datenblatt!O516+Datenblatt!$E$13,IF(Übersicht!$C516=16,Datenblatt!$B$14*Datenblatt!O516^3+Datenblatt!$C$14*Datenblatt!O516^2+Datenblatt!$D$14*Datenblatt!O516+Datenblatt!$E$14,IF(Übersicht!$C516=12,Datenblatt!$B$15*Datenblatt!O516^3+Datenblatt!$C$15*Datenblatt!O516^2+Datenblatt!$D$15*Datenblatt!O516+Datenblatt!$E$15,IF(Übersicht!$C516=11,Datenblatt!$B$16*Datenblatt!O516^3+Datenblatt!$C$16*Datenblatt!O516^2+Datenblatt!$D$16*Datenblatt!O516+Datenblatt!$E$16,0))))))))))))))))))</f>
        <v>#DIV/0!</v>
      </c>
      <c r="N516">
        <f>IF(AND($C516=13,H516&lt;Datenblatt!$AA$3),0,IF(AND($C516=14,H516&lt;Datenblatt!$AA$4),0,IF(AND($C516=15,H516&lt;Datenblatt!$AA$5),0,IF(AND($C516=16,H516&lt;Datenblatt!$AA$6),0,IF(AND($C516=12,H516&lt;Datenblatt!$AA$7),0,IF(AND($C516=11,H516&lt;Datenblatt!$AA$8),0,IF(AND($C516=13,H516&gt;Datenblatt!$Z$3),100,IF(AND($C516=14,H516&gt;Datenblatt!$Z$4),100,IF(AND($C516=15,H516&gt;Datenblatt!$Z$5),100,IF(AND($C516=16,H516&gt;Datenblatt!$Z$6),100,IF(AND($C516=12,H516&gt;Datenblatt!$Z$7),100,IF(AND($C516=11,H516&gt;Datenblatt!$Z$8),100,IF($C516=13,(Datenblatt!$B$19*Übersicht!H516^3)+(Datenblatt!$C$19*Übersicht!H516^2)+(Datenblatt!$D$19*Übersicht!H516)+Datenblatt!$E$19,IF($C516=14,(Datenblatt!$B$20*Übersicht!H516^3)+(Datenblatt!$C$20*Übersicht!H516^2)+(Datenblatt!$D$20*Übersicht!H516)+Datenblatt!$E$20,IF($C516=15,(Datenblatt!$B$21*Übersicht!H516^3)+(Datenblatt!$C$21*Übersicht!H516^2)+(Datenblatt!$D$21*Übersicht!H516)+Datenblatt!$E$21,IF($C516=16,(Datenblatt!$B$22*Übersicht!H516^3)+(Datenblatt!$C$22*Übersicht!H516^2)+(Datenblatt!$D$22*Übersicht!H516)+Datenblatt!$E$22,IF($C516=12,(Datenblatt!$B$23*Übersicht!H516^3)+(Datenblatt!$C$23*Übersicht!H516^2)+(Datenblatt!$D$23*Übersicht!H516)+Datenblatt!$E$23,IF($C516=11,(Datenblatt!$B$24*Übersicht!H516^3)+(Datenblatt!$C$24*Übersicht!H516^2)+(Datenblatt!$D$24*Übersicht!H516)+Datenblatt!$E$24,0))))))))))))))))))</f>
        <v>0</v>
      </c>
      <c r="O516">
        <f>IF(AND(I516="",C516=11),Datenblatt!$I$26,IF(AND(I516="",C516=12),Datenblatt!$I$26,IF(AND(I516="",C516=16),Datenblatt!$I$27,IF(AND(I516="",C516=15),Datenblatt!$I$26,IF(AND(I516="",C516=14),Datenblatt!$I$26,IF(AND(I516="",C516=13),Datenblatt!$I$26,IF(AND($C516=13,I516&gt;Datenblatt!$AC$3),0,IF(AND($C516=14,I516&gt;Datenblatt!$AC$4),0,IF(AND($C516=15,I516&gt;Datenblatt!$AC$5),0,IF(AND($C516=16,I516&gt;Datenblatt!$AC$6),0,IF(AND($C516=12,I516&gt;Datenblatt!$AC$7),0,IF(AND($C516=11,I516&gt;Datenblatt!$AC$8),0,IF(AND($C516=13,I516&lt;Datenblatt!$AB$3),100,IF(AND($C516=14,I516&lt;Datenblatt!$AB$4),100,IF(AND($C516=15,I516&lt;Datenblatt!$AB$5),100,IF(AND($C516=16,I516&lt;Datenblatt!$AB$6),100,IF(AND($C516=12,I516&lt;Datenblatt!$AB$7),100,IF(AND($C516=11,I516&lt;Datenblatt!$AB$8),100,IF($C516=13,(Datenblatt!$B$27*Übersicht!I516^3)+(Datenblatt!$C$27*Übersicht!I516^2)+(Datenblatt!$D$27*Übersicht!I516)+Datenblatt!$E$27,IF($C516=14,(Datenblatt!$B$28*Übersicht!I516^3)+(Datenblatt!$C$28*Übersicht!I516^2)+(Datenblatt!$D$28*Übersicht!I516)+Datenblatt!$E$28,IF($C516=15,(Datenblatt!$B$29*Übersicht!I516^3)+(Datenblatt!$C$29*Übersicht!I516^2)+(Datenblatt!$D$29*Übersicht!I516)+Datenblatt!$E$29,IF($C516=16,(Datenblatt!$B$30*Übersicht!I516^3)+(Datenblatt!$C$30*Übersicht!I516^2)+(Datenblatt!$D$30*Übersicht!I516)+Datenblatt!$E$30,IF($C516=12,(Datenblatt!$B$31*Übersicht!I516^3)+(Datenblatt!$C$31*Übersicht!I516^2)+(Datenblatt!$D$31*Übersicht!I516)+Datenblatt!$E$31,IF($C516=11,(Datenblatt!$B$32*Übersicht!I516^3)+(Datenblatt!$C$32*Übersicht!I516^2)+(Datenblatt!$D$32*Übersicht!I516)+Datenblatt!$E$32,0))))))))))))))))))))))))</f>
        <v>0</v>
      </c>
      <c r="P516">
        <f>IF(AND(I516="",C516=11),Datenblatt!$I$29,IF(AND(I516="",C516=12),Datenblatt!$I$29,IF(AND(I516="",C516=16),Datenblatt!$I$29,IF(AND(I516="",C516=15),Datenblatt!$I$29,IF(AND(I516="",C516=14),Datenblatt!$I$29,IF(AND(I516="",C516=13),Datenblatt!$I$29,IF(AND($C516=13,I516&gt;Datenblatt!$AC$3),0,IF(AND($C516=14,I516&gt;Datenblatt!$AC$4),0,IF(AND($C516=15,I516&gt;Datenblatt!$AC$5),0,IF(AND($C516=16,I516&gt;Datenblatt!$AC$6),0,IF(AND($C516=12,I516&gt;Datenblatt!$AC$7),0,IF(AND($C516=11,I516&gt;Datenblatt!$AC$8),0,IF(AND($C516=13,I516&lt;Datenblatt!$AB$3),100,IF(AND($C516=14,I516&lt;Datenblatt!$AB$4),100,IF(AND($C516=15,I516&lt;Datenblatt!$AB$5),100,IF(AND($C516=16,I516&lt;Datenblatt!$AB$6),100,IF(AND($C516=12,I516&lt;Datenblatt!$AB$7),100,IF(AND($C516=11,I516&lt;Datenblatt!$AB$8),100,IF($C516=13,(Datenblatt!$B$27*Übersicht!I516^3)+(Datenblatt!$C$27*Übersicht!I516^2)+(Datenblatt!$D$27*Übersicht!I516)+Datenblatt!$E$27,IF($C516=14,(Datenblatt!$B$28*Übersicht!I516^3)+(Datenblatt!$C$28*Übersicht!I516^2)+(Datenblatt!$D$28*Übersicht!I516)+Datenblatt!$E$28,IF($C516=15,(Datenblatt!$B$29*Übersicht!I516^3)+(Datenblatt!$C$29*Übersicht!I516^2)+(Datenblatt!$D$29*Übersicht!I516)+Datenblatt!$E$29,IF($C516=16,(Datenblatt!$B$30*Übersicht!I516^3)+(Datenblatt!$C$30*Übersicht!I516^2)+(Datenblatt!$D$30*Übersicht!I516)+Datenblatt!$E$30,IF($C516=12,(Datenblatt!$B$31*Übersicht!I516^3)+(Datenblatt!$C$31*Übersicht!I516^2)+(Datenblatt!$D$31*Übersicht!I516)+Datenblatt!$E$31,IF($C516=11,(Datenblatt!$B$32*Übersicht!I516^3)+(Datenblatt!$C$32*Übersicht!I516^2)+(Datenblatt!$D$32*Übersicht!I516)+Datenblatt!$E$32,0))))))))))))))))))))))))</f>
        <v>0</v>
      </c>
      <c r="Q516" s="2" t="e">
        <f t="shared" si="32"/>
        <v>#DIV/0!</v>
      </c>
      <c r="R516" s="2" t="e">
        <f t="shared" si="33"/>
        <v>#DIV/0!</v>
      </c>
      <c r="T516" s="2"/>
      <c r="U516" s="2">
        <f>Datenblatt!$I$10</f>
        <v>63</v>
      </c>
      <c r="V516" s="2">
        <f>Datenblatt!$I$18</f>
        <v>62</v>
      </c>
      <c r="W516" s="2">
        <f>Datenblatt!$I$26</f>
        <v>56</v>
      </c>
      <c r="X516" s="2">
        <f>Datenblatt!$I$34</f>
        <v>58</v>
      </c>
      <c r="Y516" s="7" t="e">
        <f t="shared" si="34"/>
        <v>#DIV/0!</v>
      </c>
      <c r="AA516" s="2">
        <f>Datenblatt!$I$5</f>
        <v>73</v>
      </c>
      <c r="AB516">
        <f>Datenblatt!$I$13</f>
        <v>80</v>
      </c>
      <c r="AC516">
        <f>Datenblatt!$I$21</f>
        <v>80</v>
      </c>
      <c r="AD516">
        <f>Datenblatt!$I$29</f>
        <v>71</v>
      </c>
      <c r="AE516">
        <f>Datenblatt!$I$37</f>
        <v>75</v>
      </c>
      <c r="AF516" s="7" t="e">
        <f t="shared" si="35"/>
        <v>#DIV/0!</v>
      </c>
    </row>
    <row r="517" spans="11:32" ht="18.75" x14ac:dyDescent="0.3">
      <c r="K517" s="3" t="e">
        <f>IF(AND($C517=13,Datenblatt!M517&lt;Datenblatt!$S$3),0,IF(AND($C517=14,Datenblatt!M517&lt;Datenblatt!$S$4),0,IF(AND($C517=15,Datenblatt!M517&lt;Datenblatt!$S$5),0,IF(AND($C517=16,Datenblatt!M517&lt;Datenblatt!$S$6),0,IF(AND($C517=12,Datenblatt!M517&lt;Datenblatt!$S$7),0,IF(AND($C517=11,Datenblatt!M517&lt;Datenblatt!$S$8),0,IF(AND($C517=13,Datenblatt!M517&gt;Datenblatt!$R$3),100,IF(AND($C517=14,Datenblatt!M517&gt;Datenblatt!$R$4),100,IF(AND($C517=15,Datenblatt!M517&gt;Datenblatt!$R$5),100,IF(AND($C517=16,Datenblatt!M517&gt;Datenblatt!$R$6),100,IF(AND($C517=12,Datenblatt!M517&gt;Datenblatt!$R$7),100,IF(AND($C517=11,Datenblatt!M517&gt;Datenblatt!$R$8),100,IF(Übersicht!$C517=13,Datenblatt!$B$35*Datenblatt!M517^3+Datenblatt!$C$35*Datenblatt!M517^2+Datenblatt!$D$35*Datenblatt!M517+Datenblatt!$E$35,IF(Übersicht!$C517=14,Datenblatt!$B$36*Datenblatt!M517^3+Datenblatt!$C$36*Datenblatt!M517^2+Datenblatt!$D$36*Datenblatt!M517+Datenblatt!$E$36,IF(Übersicht!$C517=15,Datenblatt!$B$37*Datenblatt!M517^3+Datenblatt!$C$37*Datenblatt!M517^2+Datenblatt!$D$37*Datenblatt!M517+Datenblatt!$E$37,IF(Übersicht!$C517=16,Datenblatt!$B$38*Datenblatt!M517^3+Datenblatt!$C$38*Datenblatt!M517^2+Datenblatt!$D$38*Datenblatt!M517+Datenblatt!$E$38,IF(Übersicht!$C517=12,Datenblatt!$B$39*Datenblatt!M517^3+Datenblatt!$C$39*Datenblatt!M517^2+Datenblatt!$D$39*Datenblatt!M517+Datenblatt!$E$39,IF(Übersicht!$C517=11,Datenblatt!$B$40*Datenblatt!M517^3+Datenblatt!$C$40*Datenblatt!M517^2+Datenblatt!$D$40*Datenblatt!M517+Datenblatt!$E$40,0))))))))))))))))))</f>
        <v>#DIV/0!</v>
      </c>
      <c r="L517" s="3"/>
      <c r="M517" t="e">
        <f>IF(AND(Übersicht!$C517=13,Datenblatt!O517&lt;Datenblatt!$Y$3),0,IF(AND(Übersicht!$C517=14,Datenblatt!O517&lt;Datenblatt!$Y$4),0,IF(AND(Übersicht!$C517=15,Datenblatt!O517&lt;Datenblatt!$Y$5),0,IF(AND(Übersicht!$C517=16,Datenblatt!O517&lt;Datenblatt!$Y$6),0,IF(AND(Übersicht!$C517=12,Datenblatt!O517&lt;Datenblatt!$Y$7),0,IF(AND(Übersicht!$C517=11,Datenblatt!O517&lt;Datenblatt!$Y$8),0,IF(AND($C517=13,Datenblatt!O517&gt;Datenblatt!$X$3),100,IF(AND($C517=14,Datenblatt!O517&gt;Datenblatt!$X$4),100,IF(AND($C517=15,Datenblatt!O517&gt;Datenblatt!$X$5),100,IF(AND($C517=16,Datenblatt!O517&gt;Datenblatt!$X$6),100,IF(AND($C517=12,Datenblatt!O517&gt;Datenblatt!$X$7),100,IF(AND($C517=11,Datenblatt!O517&gt;Datenblatt!$X$8),100,IF(Übersicht!$C517=13,Datenblatt!$B$11*Datenblatt!O517^3+Datenblatt!$C$11*Datenblatt!O517^2+Datenblatt!$D$11*Datenblatt!O517+Datenblatt!$E$11,IF(Übersicht!$C517=14,Datenblatt!$B$12*Datenblatt!O517^3+Datenblatt!$C$12*Datenblatt!O517^2+Datenblatt!$D$12*Datenblatt!O517+Datenblatt!$E$12,IF(Übersicht!$C517=15,Datenblatt!$B$13*Datenblatt!O517^3+Datenblatt!$C$13*Datenblatt!O517^2+Datenblatt!$D$13*Datenblatt!O517+Datenblatt!$E$13,IF(Übersicht!$C517=16,Datenblatt!$B$14*Datenblatt!O517^3+Datenblatt!$C$14*Datenblatt!O517^2+Datenblatt!$D$14*Datenblatt!O517+Datenblatt!$E$14,IF(Übersicht!$C517=12,Datenblatt!$B$15*Datenblatt!O517^3+Datenblatt!$C$15*Datenblatt!O517^2+Datenblatt!$D$15*Datenblatt!O517+Datenblatt!$E$15,IF(Übersicht!$C517=11,Datenblatt!$B$16*Datenblatt!O517^3+Datenblatt!$C$16*Datenblatt!O517^2+Datenblatt!$D$16*Datenblatt!O517+Datenblatt!$E$16,0))))))))))))))))))</f>
        <v>#DIV/0!</v>
      </c>
      <c r="N517">
        <f>IF(AND($C517=13,H517&lt;Datenblatt!$AA$3),0,IF(AND($C517=14,H517&lt;Datenblatt!$AA$4),0,IF(AND($C517=15,H517&lt;Datenblatt!$AA$5),0,IF(AND($C517=16,H517&lt;Datenblatt!$AA$6),0,IF(AND($C517=12,H517&lt;Datenblatt!$AA$7),0,IF(AND($C517=11,H517&lt;Datenblatt!$AA$8),0,IF(AND($C517=13,H517&gt;Datenblatt!$Z$3),100,IF(AND($C517=14,H517&gt;Datenblatt!$Z$4),100,IF(AND($C517=15,H517&gt;Datenblatt!$Z$5),100,IF(AND($C517=16,H517&gt;Datenblatt!$Z$6),100,IF(AND($C517=12,H517&gt;Datenblatt!$Z$7),100,IF(AND($C517=11,H517&gt;Datenblatt!$Z$8),100,IF($C517=13,(Datenblatt!$B$19*Übersicht!H517^3)+(Datenblatt!$C$19*Übersicht!H517^2)+(Datenblatt!$D$19*Übersicht!H517)+Datenblatt!$E$19,IF($C517=14,(Datenblatt!$B$20*Übersicht!H517^3)+(Datenblatt!$C$20*Übersicht!H517^2)+(Datenblatt!$D$20*Übersicht!H517)+Datenblatt!$E$20,IF($C517=15,(Datenblatt!$B$21*Übersicht!H517^3)+(Datenblatt!$C$21*Übersicht!H517^2)+(Datenblatt!$D$21*Übersicht!H517)+Datenblatt!$E$21,IF($C517=16,(Datenblatt!$B$22*Übersicht!H517^3)+(Datenblatt!$C$22*Übersicht!H517^2)+(Datenblatt!$D$22*Übersicht!H517)+Datenblatt!$E$22,IF($C517=12,(Datenblatt!$B$23*Übersicht!H517^3)+(Datenblatt!$C$23*Übersicht!H517^2)+(Datenblatt!$D$23*Übersicht!H517)+Datenblatt!$E$23,IF($C517=11,(Datenblatt!$B$24*Übersicht!H517^3)+(Datenblatt!$C$24*Übersicht!H517^2)+(Datenblatt!$D$24*Übersicht!H517)+Datenblatt!$E$24,0))))))))))))))))))</f>
        <v>0</v>
      </c>
      <c r="O517">
        <f>IF(AND(I517="",C517=11),Datenblatt!$I$26,IF(AND(I517="",C517=12),Datenblatt!$I$26,IF(AND(I517="",C517=16),Datenblatt!$I$27,IF(AND(I517="",C517=15),Datenblatt!$I$26,IF(AND(I517="",C517=14),Datenblatt!$I$26,IF(AND(I517="",C517=13),Datenblatt!$I$26,IF(AND($C517=13,I517&gt;Datenblatt!$AC$3),0,IF(AND($C517=14,I517&gt;Datenblatt!$AC$4),0,IF(AND($C517=15,I517&gt;Datenblatt!$AC$5),0,IF(AND($C517=16,I517&gt;Datenblatt!$AC$6),0,IF(AND($C517=12,I517&gt;Datenblatt!$AC$7),0,IF(AND($C517=11,I517&gt;Datenblatt!$AC$8),0,IF(AND($C517=13,I517&lt;Datenblatt!$AB$3),100,IF(AND($C517=14,I517&lt;Datenblatt!$AB$4),100,IF(AND($C517=15,I517&lt;Datenblatt!$AB$5),100,IF(AND($C517=16,I517&lt;Datenblatt!$AB$6),100,IF(AND($C517=12,I517&lt;Datenblatt!$AB$7),100,IF(AND($C517=11,I517&lt;Datenblatt!$AB$8),100,IF($C517=13,(Datenblatt!$B$27*Übersicht!I517^3)+(Datenblatt!$C$27*Übersicht!I517^2)+(Datenblatt!$D$27*Übersicht!I517)+Datenblatt!$E$27,IF($C517=14,(Datenblatt!$B$28*Übersicht!I517^3)+(Datenblatt!$C$28*Übersicht!I517^2)+(Datenblatt!$D$28*Übersicht!I517)+Datenblatt!$E$28,IF($C517=15,(Datenblatt!$B$29*Übersicht!I517^3)+(Datenblatt!$C$29*Übersicht!I517^2)+(Datenblatt!$D$29*Übersicht!I517)+Datenblatt!$E$29,IF($C517=16,(Datenblatt!$B$30*Übersicht!I517^3)+(Datenblatt!$C$30*Übersicht!I517^2)+(Datenblatt!$D$30*Übersicht!I517)+Datenblatt!$E$30,IF($C517=12,(Datenblatt!$B$31*Übersicht!I517^3)+(Datenblatt!$C$31*Übersicht!I517^2)+(Datenblatt!$D$31*Übersicht!I517)+Datenblatt!$E$31,IF($C517=11,(Datenblatt!$B$32*Übersicht!I517^3)+(Datenblatt!$C$32*Übersicht!I517^2)+(Datenblatt!$D$32*Übersicht!I517)+Datenblatt!$E$32,0))))))))))))))))))))))))</f>
        <v>0</v>
      </c>
      <c r="P517">
        <f>IF(AND(I517="",C517=11),Datenblatt!$I$29,IF(AND(I517="",C517=12),Datenblatt!$I$29,IF(AND(I517="",C517=16),Datenblatt!$I$29,IF(AND(I517="",C517=15),Datenblatt!$I$29,IF(AND(I517="",C517=14),Datenblatt!$I$29,IF(AND(I517="",C517=13),Datenblatt!$I$29,IF(AND($C517=13,I517&gt;Datenblatt!$AC$3),0,IF(AND($C517=14,I517&gt;Datenblatt!$AC$4),0,IF(AND($C517=15,I517&gt;Datenblatt!$AC$5),0,IF(AND($C517=16,I517&gt;Datenblatt!$AC$6),0,IF(AND($C517=12,I517&gt;Datenblatt!$AC$7),0,IF(AND($C517=11,I517&gt;Datenblatt!$AC$8),0,IF(AND($C517=13,I517&lt;Datenblatt!$AB$3),100,IF(AND($C517=14,I517&lt;Datenblatt!$AB$4),100,IF(AND($C517=15,I517&lt;Datenblatt!$AB$5),100,IF(AND($C517=16,I517&lt;Datenblatt!$AB$6),100,IF(AND($C517=12,I517&lt;Datenblatt!$AB$7),100,IF(AND($C517=11,I517&lt;Datenblatt!$AB$8),100,IF($C517=13,(Datenblatt!$B$27*Übersicht!I517^3)+(Datenblatt!$C$27*Übersicht!I517^2)+(Datenblatt!$D$27*Übersicht!I517)+Datenblatt!$E$27,IF($C517=14,(Datenblatt!$B$28*Übersicht!I517^3)+(Datenblatt!$C$28*Übersicht!I517^2)+(Datenblatt!$D$28*Übersicht!I517)+Datenblatt!$E$28,IF($C517=15,(Datenblatt!$B$29*Übersicht!I517^3)+(Datenblatt!$C$29*Übersicht!I517^2)+(Datenblatt!$D$29*Übersicht!I517)+Datenblatt!$E$29,IF($C517=16,(Datenblatt!$B$30*Übersicht!I517^3)+(Datenblatt!$C$30*Übersicht!I517^2)+(Datenblatt!$D$30*Übersicht!I517)+Datenblatt!$E$30,IF($C517=12,(Datenblatt!$B$31*Übersicht!I517^3)+(Datenblatt!$C$31*Übersicht!I517^2)+(Datenblatt!$D$31*Übersicht!I517)+Datenblatt!$E$31,IF($C517=11,(Datenblatt!$B$32*Übersicht!I517^3)+(Datenblatt!$C$32*Übersicht!I517^2)+(Datenblatt!$D$32*Übersicht!I517)+Datenblatt!$E$32,0))))))))))))))))))))))))</f>
        <v>0</v>
      </c>
      <c r="Q517" s="2" t="e">
        <f t="shared" si="32"/>
        <v>#DIV/0!</v>
      </c>
      <c r="R517" s="2" t="e">
        <f t="shared" si="33"/>
        <v>#DIV/0!</v>
      </c>
      <c r="T517" s="2"/>
      <c r="U517" s="2">
        <f>Datenblatt!$I$10</f>
        <v>63</v>
      </c>
      <c r="V517" s="2">
        <f>Datenblatt!$I$18</f>
        <v>62</v>
      </c>
      <c r="W517" s="2">
        <f>Datenblatt!$I$26</f>
        <v>56</v>
      </c>
      <c r="X517" s="2">
        <f>Datenblatt!$I$34</f>
        <v>58</v>
      </c>
      <c r="Y517" s="7" t="e">
        <f t="shared" si="34"/>
        <v>#DIV/0!</v>
      </c>
      <c r="AA517" s="2">
        <f>Datenblatt!$I$5</f>
        <v>73</v>
      </c>
      <c r="AB517">
        <f>Datenblatt!$I$13</f>
        <v>80</v>
      </c>
      <c r="AC517">
        <f>Datenblatt!$I$21</f>
        <v>80</v>
      </c>
      <c r="AD517">
        <f>Datenblatt!$I$29</f>
        <v>71</v>
      </c>
      <c r="AE517">
        <f>Datenblatt!$I$37</f>
        <v>75</v>
      </c>
      <c r="AF517" s="7" t="e">
        <f t="shared" si="35"/>
        <v>#DIV/0!</v>
      </c>
    </row>
    <row r="518" spans="11:32" ht="18.75" x14ac:dyDescent="0.3">
      <c r="K518" s="3" t="e">
        <f>IF(AND($C518=13,Datenblatt!M518&lt;Datenblatt!$S$3),0,IF(AND($C518=14,Datenblatt!M518&lt;Datenblatt!$S$4),0,IF(AND($C518=15,Datenblatt!M518&lt;Datenblatt!$S$5),0,IF(AND($C518=16,Datenblatt!M518&lt;Datenblatt!$S$6),0,IF(AND($C518=12,Datenblatt!M518&lt;Datenblatt!$S$7),0,IF(AND($C518=11,Datenblatt!M518&lt;Datenblatt!$S$8),0,IF(AND($C518=13,Datenblatt!M518&gt;Datenblatt!$R$3),100,IF(AND($C518=14,Datenblatt!M518&gt;Datenblatt!$R$4),100,IF(AND($C518=15,Datenblatt!M518&gt;Datenblatt!$R$5),100,IF(AND($C518=16,Datenblatt!M518&gt;Datenblatt!$R$6),100,IF(AND($C518=12,Datenblatt!M518&gt;Datenblatt!$R$7),100,IF(AND($C518=11,Datenblatt!M518&gt;Datenblatt!$R$8),100,IF(Übersicht!$C518=13,Datenblatt!$B$35*Datenblatt!M518^3+Datenblatt!$C$35*Datenblatt!M518^2+Datenblatt!$D$35*Datenblatt!M518+Datenblatt!$E$35,IF(Übersicht!$C518=14,Datenblatt!$B$36*Datenblatt!M518^3+Datenblatt!$C$36*Datenblatt!M518^2+Datenblatt!$D$36*Datenblatt!M518+Datenblatt!$E$36,IF(Übersicht!$C518=15,Datenblatt!$B$37*Datenblatt!M518^3+Datenblatt!$C$37*Datenblatt!M518^2+Datenblatt!$D$37*Datenblatt!M518+Datenblatt!$E$37,IF(Übersicht!$C518=16,Datenblatt!$B$38*Datenblatt!M518^3+Datenblatt!$C$38*Datenblatt!M518^2+Datenblatt!$D$38*Datenblatt!M518+Datenblatt!$E$38,IF(Übersicht!$C518=12,Datenblatt!$B$39*Datenblatt!M518^3+Datenblatt!$C$39*Datenblatt!M518^2+Datenblatt!$D$39*Datenblatt!M518+Datenblatt!$E$39,IF(Übersicht!$C518=11,Datenblatt!$B$40*Datenblatt!M518^3+Datenblatt!$C$40*Datenblatt!M518^2+Datenblatt!$D$40*Datenblatt!M518+Datenblatt!$E$40,0))))))))))))))))))</f>
        <v>#DIV/0!</v>
      </c>
      <c r="L518" s="3"/>
      <c r="M518" t="e">
        <f>IF(AND(Übersicht!$C518=13,Datenblatt!O518&lt;Datenblatt!$Y$3),0,IF(AND(Übersicht!$C518=14,Datenblatt!O518&lt;Datenblatt!$Y$4),0,IF(AND(Übersicht!$C518=15,Datenblatt!O518&lt;Datenblatt!$Y$5),0,IF(AND(Übersicht!$C518=16,Datenblatt!O518&lt;Datenblatt!$Y$6),0,IF(AND(Übersicht!$C518=12,Datenblatt!O518&lt;Datenblatt!$Y$7),0,IF(AND(Übersicht!$C518=11,Datenblatt!O518&lt;Datenblatt!$Y$8),0,IF(AND($C518=13,Datenblatt!O518&gt;Datenblatt!$X$3),100,IF(AND($C518=14,Datenblatt!O518&gt;Datenblatt!$X$4),100,IF(AND($C518=15,Datenblatt!O518&gt;Datenblatt!$X$5),100,IF(AND($C518=16,Datenblatt!O518&gt;Datenblatt!$X$6),100,IF(AND($C518=12,Datenblatt!O518&gt;Datenblatt!$X$7),100,IF(AND($C518=11,Datenblatt!O518&gt;Datenblatt!$X$8),100,IF(Übersicht!$C518=13,Datenblatt!$B$11*Datenblatt!O518^3+Datenblatt!$C$11*Datenblatt!O518^2+Datenblatt!$D$11*Datenblatt!O518+Datenblatt!$E$11,IF(Übersicht!$C518=14,Datenblatt!$B$12*Datenblatt!O518^3+Datenblatt!$C$12*Datenblatt!O518^2+Datenblatt!$D$12*Datenblatt!O518+Datenblatt!$E$12,IF(Übersicht!$C518=15,Datenblatt!$B$13*Datenblatt!O518^3+Datenblatt!$C$13*Datenblatt!O518^2+Datenblatt!$D$13*Datenblatt!O518+Datenblatt!$E$13,IF(Übersicht!$C518=16,Datenblatt!$B$14*Datenblatt!O518^3+Datenblatt!$C$14*Datenblatt!O518^2+Datenblatt!$D$14*Datenblatt!O518+Datenblatt!$E$14,IF(Übersicht!$C518=12,Datenblatt!$B$15*Datenblatt!O518^3+Datenblatt!$C$15*Datenblatt!O518^2+Datenblatt!$D$15*Datenblatt!O518+Datenblatt!$E$15,IF(Übersicht!$C518=11,Datenblatt!$B$16*Datenblatt!O518^3+Datenblatt!$C$16*Datenblatt!O518^2+Datenblatt!$D$16*Datenblatt!O518+Datenblatt!$E$16,0))))))))))))))))))</f>
        <v>#DIV/0!</v>
      </c>
      <c r="N518">
        <f>IF(AND($C518=13,H518&lt;Datenblatt!$AA$3),0,IF(AND($C518=14,H518&lt;Datenblatt!$AA$4),0,IF(AND($C518=15,H518&lt;Datenblatt!$AA$5),0,IF(AND($C518=16,H518&lt;Datenblatt!$AA$6),0,IF(AND($C518=12,H518&lt;Datenblatt!$AA$7),0,IF(AND($C518=11,H518&lt;Datenblatt!$AA$8),0,IF(AND($C518=13,H518&gt;Datenblatt!$Z$3),100,IF(AND($C518=14,H518&gt;Datenblatt!$Z$4),100,IF(AND($C518=15,H518&gt;Datenblatt!$Z$5),100,IF(AND($C518=16,H518&gt;Datenblatt!$Z$6),100,IF(AND($C518=12,H518&gt;Datenblatt!$Z$7),100,IF(AND($C518=11,H518&gt;Datenblatt!$Z$8),100,IF($C518=13,(Datenblatt!$B$19*Übersicht!H518^3)+(Datenblatt!$C$19*Übersicht!H518^2)+(Datenblatt!$D$19*Übersicht!H518)+Datenblatt!$E$19,IF($C518=14,(Datenblatt!$B$20*Übersicht!H518^3)+(Datenblatt!$C$20*Übersicht!H518^2)+(Datenblatt!$D$20*Übersicht!H518)+Datenblatt!$E$20,IF($C518=15,(Datenblatt!$B$21*Übersicht!H518^3)+(Datenblatt!$C$21*Übersicht!H518^2)+(Datenblatt!$D$21*Übersicht!H518)+Datenblatt!$E$21,IF($C518=16,(Datenblatt!$B$22*Übersicht!H518^3)+(Datenblatt!$C$22*Übersicht!H518^2)+(Datenblatt!$D$22*Übersicht!H518)+Datenblatt!$E$22,IF($C518=12,(Datenblatt!$B$23*Übersicht!H518^3)+(Datenblatt!$C$23*Übersicht!H518^2)+(Datenblatt!$D$23*Übersicht!H518)+Datenblatt!$E$23,IF($C518=11,(Datenblatt!$B$24*Übersicht!H518^3)+(Datenblatt!$C$24*Übersicht!H518^2)+(Datenblatt!$D$24*Übersicht!H518)+Datenblatt!$E$24,0))))))))))))))))))</f>
        <v>0</v>
      </c>
      <c r="O518">
        <f>IF(AND(I518="",C518=11),Datenblatt!$I$26,IF(AND(I518="",C518=12),Datenblatt!$I$26,IF(AND(I518="",C518=16),Datenblatt!$I$27,IF(AND(I518="",C518=15),Datenblatt!$I$26,IF(AND(I518="",C518=14),Datenblatt!$I$26,IF(AND(I518="",C518=13),Datenblatt!$I$26,IF(AND($C518=13,I518&gt;Datenblatt!$AC$3),0,IF(AND($C518=14,I518&gt;Datenblatt!$AC$4),0,IF(AND($C518=15,I518&gt;Datenblatt!$AC$5),0,IF(AND($C518=16,I518&gt;Datenblatt!$AC$6),0,IF(AND($C518=12,I518&gt;Datenblatt!$AC$7),0,IF(AND($C518=11,I518&gt;Datenblatt!$AC$8),0,IF(AND($C518=13,I518&lt;Datenblatt!$AB$3),100,IF(AND($C518=14,I518&lt;Datenblatt!$AB$4),100,IF(AND($C518=15,I518&lt;Datenblatt!$AB$5),100,IF(AND($C518=16,I518&lt;Datenblatt!$AB$6),100,IF(AND($C518=12,I518&lt;Datenblatt!$AB$7),100,IF(AND($C518=11,I518&lt;Datenblatt!$AB$8),100,IF($C518=13,(Datenblatt!$B$27*Übersicht!I518^3)+(Datenblatt!$C$27*Übersicht!I518^2)+(Datenblatt!$D$27*Übersicht!I518)+Datenblatt!$E$27,IF($C518=14,(Datenblatt!$B$28*Übersicht!I518^3)+(Datenblatt!$C$28*Übersicht!I518^2)+(Datenblatt!$D$28*Übersicht!I518)+Datenblatt!$E$28,IF($C518=15,(Datenblatt!$B$29*Übersicht!I518^3)+(Datenblatt!$C$29*Übersicht!I518^2)+(Datenblatt!$D$29*Übersicht!I518)+Datenblatt!$E$29,IF($C518=16,(Datenblatt!$B$30*Übersicht!I518^3)+(Datenblatt!$C$30*Übersicht!I518^2)+(Datenblatt!$D$30*Übersicht!I518)+Datenblatt!$E$30,IF($C518=12,(Datenblatt!$B$31*Übersicht!I518^3)+(Datenblatt!$C$31*Übersicht!I518^2)+(Datenblatt!$D$31*Übersicht!I518)+Datenblatt!$E$31,IF($C518=11,(Datenblatt!$B$32*Übersicht!I518^3)+(Datenblatt!$C$32*Übersicht!I518^2)+(Datenblatt!$D$32*Übersicht!I518)+Datenblatt!$E$32,0))))))))))))))))))))))))</f>
        <v>0</v>
      </c>
      <c r="P518">
        <f>IF(AND(I518="",C518=11),Datenblatt!$I$29,IF(AND(I518="",C518=12),Datenblatt!$I$29,IF(AND(I518="",C518=16),Datenblatt!$I$29,IF(AND(I518="",C518=15),Datenblatt!$I$29,IF(AND(I518="",C518=14),Datenblatt!$I$29,IF(AND(I518="",C518=13),Datenblatt!$I$29,IF(AND($C518=13,I518&gt;Datenblatt!$AC$3),0,IF(AND($C518=14,I518&gt;Datenblatt!$AC$4),0,IF(AND($C518=15,I518&gt;Datenblatt!$AC$5),0,IF(AND($C518=16,I518&gt;Datenblatt!$AC$6),0,IF(AND($C518=12,I518&gt;Datenblatt!$AC$7),0,IF(AND($C518=11,I518&gt;Datenblatt!$AC$8),0,IF(AND($C518=13,I518&lt;Datenblatt!$AB$3),100,IF(AND($C518=14,I518&lt;Datenblatt!$AB$4),100,IF(AND($C518=15,I518&lt;Datenblatt!$AB$5),100,IF(AND($C518=16,I518&lt;Datenblatt!$AB$6),100,IF(AND($C518=12,I518&lt;Datenblatt!$AB$7),100,IF(AND($C518=11,I518&lt;Datenblatt!$AB$8),100,IF($C518=13,(Datenblatt!$B$27*Übersicht!I518^3)+(Datenblatt!$C$27*Übersicht!I518^2)+(Datenblatt!$D$27*Übersicht!I518)+Datenblatt!$E$27,IF($C518=14,(Datenblatt!$B$28*Übersicht!I518^3)+(Datenblatt!$C$28*Übersicht!I518^2)+(Datenblatt!$D$28*Übersicht!I518)+Datenblatt!$E$28,IF($C518=15,(Datenblatt!$B$29*Übersicht!I518^3)+(Datenblatt!$C$29*Übersicht!I518^2)+(Datenblatt!$D$29*Übersicht!I518)+Datenblatt!$E$29,IF($C518=16,(Datenblatt!$B$30*Übersicht!I518^3)+(Datenblatt!$C$30*Übersicht!I518^2)+(Datenblatt!$D$30*Übersicht!I518)+Datenblatt!$E$30,IF($C518=12,(Datenblatt!$B$31*Übersicht!I518^3)+(Datenblatt!$C$31*Übersicht!I518^2)+(Datenblatt!$D$31*Übersicht!I518)+Datenblatt!$E$31,IF($C518=11,(Datenblatt!$B$32*Übersicht!I518^3)+(Datenblatt!$C$32*Übersicht!I518^2)+(Datenblatt!$D$32*Übersicht!I518)+Datenblatt!$E$32,0))))))))))))))))))))))))</f>
        <v>0</v>
      </c>
      <c r="Q518" s="2" t="e">
        <f t="shared" si="32"/>
        <v>#DIV/0!</v>
      </c>
      <c r="R518" s="2" t="e">
        <f t="shared" si="33"/>
        <v>#DIV/0!</v>
      </c>
      <c r="T518" s="2"/>
      <c r="U518" s="2">
        <f>Datenblatt!$I$10</f>
        <v>63</v>
      </c>
      <c r="V518" s="2">
        <f>Datenblatt!$I$18</f>
        <v>62</v>
      </c>
      <c r="W518" s="2">
        <f>Datenblatt!$I$26</f>
        <v>56</v>
      </c>
      <c r="X518" s="2">
        <f>Datenblatt!$I$34</f>
        <v>58</v>
      </c>
      <c r="Y518" s="7" t="e">
        <f t="shared" si="34"/>
        <v>#DIV/0!</v>
      </c>
      <c r="AA518" s="2">
        <f>Datenblatt!$I$5</f>
        <v>73</v>
      </c>
      <c r="AB518">
        <f>Datenblatt!$I$13</f>
        <v>80</v>
      </c>
      <c r="AC518">
        <f>Datenblatt!$I$21</f>
        <v>80</v>
      </c>
      <c r="AD518">
        <f>Datenblatt!$I$29</f>
        <v>71</v>
      </c>
      <c r="AE518">
        <f>Datenblatt!$I$37</f>
        <v>75</v>
      </c>
      <c r="AF518" s="7" t="e">
        <f t="shared" si="35"/>
        <v>#DIV/0!</v>
      </c>
    </row>
    <row r="519" spans="11:32" ht="18.75" x14ac:dyDescent="0.3">
      <c r="K519" s="3" t="e">
        <f>IF(AND($C519=13,Datenblatt!M519&lt;Datenblatt!$S$3),0,IF(AND($C519=14,Datenblatt!M519&lt;Datenblatt!$S$4),0,IF(AND($C519=15,Datenblatt!M519&lt;Datenblatt!$S$5),0,IF(AND($C519=16,Datenblatt!M519&lt;Datenblatt!$S$6),0,IF(AND($C519=12,Datenblatt!M519&lt;Datenblatt!$S$7),0,IF(AND($C519=11,Datenblatt!M519&lt;Datenblatt!$S$8),0,IF(AND($C519=13,Datenblatt!M519&gt;Datenblatt!$R$3),100,IF(AND($C519=14,Datenblatt!M519&gt;Datenblatt!$R$4),100,IF(AND($C519=15,Datenblatt!M519&gt;Datenblatt!$R$5),100,IF(AND($C519=16,Datenblatt!M519&gt;Datenblatt!$R$6),100,IF(AND($C519=12,Datenblatt!M519&gt;Datenblatt!$R$7),100,IF(AND($C519=11,Datenblatt!M519&gt;Datenblatt!$R$8),100,IF(Übersicht!$C519=13,Datenblatt!$B$35*Datenblatt!M519^3+Datenblatt!$C$35*Datenblatt!M519^2+Datenblatt!$D$35*Datenblatt!M519+Datenblatt!$E$35,IF(Übersicht!$C519=14,Datenblatt!$B$36*Datenblatt!M519^3+Datenblatt!$C$36*Datenblatt!M519^2+Datenblatt!$D$36*Datenblatt!M519+Datenblatt!$E$36,IF(Übersicht!$C519=15,Datenblatt!$B$37*Datenblatt!M519^3+Datenblatt!$C$37*Datenblatt!M519^2+Datenblatt!$D$37*Datenblatt!M519+Datenblatt!$E$37,IF(Übersicht!$C519=16,Datenblatt!$B$38*Datenblatt!M519^3+Datenblatt!$C$38*Datenblatt!M519^2+Datenblatt!$D$38*Datenblatt!M519+Datenblatt!$E$38,IF(Übersicht!$C519=12,Datenblatt!$B$39*Datenblatt!M519^3+Datenblatt!$C$39*Datenblatt!M519^2+Datenblatt!$D$39*Datenblatt!M519+Datenblatt!$E$39,IF(Übersicht!$C519=11,Datenblatt!$B$40*Datenblatt!M519^3+Datenblatt!$C$40*Datenblatt!M519^2+Datenblatt!$D$40*Datenblatt!M519+Datenblatt!$E$40,0))))))))))))))))))</f>
        <v>#DIV/0!</v>
      </c>
      <c r="L519" s="3"/>
      <c r="M519" t="e">
        <f>IF(AND(Übersicht!$C519=13,Datenblatt!O519&lt;Datenblatt!$Y$3),0,IF(AND(Übersicht!$C519=14,Datenblatt!O519&lt;Datenblatt!$Y$4),0,IF(AND(Übersicht!$C519=15,Datenblatt!O519&lt;Datenblatt!$Y$5),0,IF(AND(Übersicht!$C519=16,Datenblatt!O519&lt;Datenblatt!$Y$6),0,IF(AND(Übersicht!$C519=12,Datenblatt!O519&lt;Datenblatt!$Y$7),0,IF(AND(Übersicht!$C519=11,Datenblatt!O519&lt;Datenblatt!$Y$8),0,IF(AND($C519=13,Datenblatt!O519&gt;Datenblatt!$X$3),100,IF(AND($C519=14,Datenblatt!O519&gt;Datenblatt!$X$4),100,IF(AND($C519=15,Datenblatt!O519&gt;Datenblatt!$X$5),100,IF(AND($C519=16,Datenblatt!O519&gt;Datenblatt!$X$6),100,IF(AND($C519=12,Datenblatt!O519&gt;Datenblatt!$X$7),100,IF(AND($C519=11,Datenblatt!O519&gt;Datenblatt!$X$8),100,IF(Übersicht!$C519=13,Datenblatt!$B$11*Datenblatt!O519^3+Datenblatt!$C$11*Datenblatt!O519^2+Datenblatt!$D$11*Datenblatt!O519+Datenblatt!$E$11,IF(Übersicht!$C519=14,Datenblatt!$B$12*Datenblatt!O519^3+Datenblatt!$C$12*Datenblatt!O519^2+Datenblatt!$D$12*Datenblatt!O519+Datenblatt!$E$12,IF(Übersicht!$C519=15,Datenblatt!$B$13*Datenblatt!O519^3+Datenblatt!$C$13*Datenblatt!O519^2+Datenblatt!$D$13*Datenblatt!O519+Datenblatt!$E$13,IF(Übersicht!$C519=16,Datenblatt!$B$14*Datenblatt!O519^3+Datenblatt!$C$14*Datenblatt!O519^2+Datenblatt!$D$14*Datenblatt!O519+Datenblatt!$E$14,IF(Übersicht!$C519=12,Datenblatt!$B$15*Datenblatt!O519^3+Datenblatt!$C$15*Datenblatt!O519^2+Datenblatt!$D$15*Datenblatt!O519+Datenblatt!$E$15,IF(Übersicht!$C519=11,Datenblatt!$B$16*Datenblatt!O519^3+Datenblatt!$C$16*Datenblatt!O519^2+Datenblatt!$D$16*Datenblatt!O519+Datenblatt!$E$16,0))))))))))))))))))</f>
        <v>#DIV/0!</v>
      </c>
      <c r="N519">
        <f>IF(AND($C519=13,H519&lt;Datenblatt!$AA$3),0,IF(AND($C519=14,H519&lt;Datenblatt!$AA$4),0,IF(AND($C519=15,H519&lt;Datenblatt!$AA$5),0,IF(AND($C519=16,H519&lt;Datenblatt!$AA$6),0,IF(AND($C519=12,H519&lt;Datenblatt!$AA$7),0,IF(AND($C519=11,H519&lt;Datenblatt!$AA$8),0,IF(AND($C519=13,H519&gt;Datenblatt!$Z$3),100,IF(AND($C519=14,H519&gt;Datenblatt!$Z$4),100,IF(AND($C519=15,H519&gt;Datenblatt!$Z$5),100,IF(AND($C519=16,H519&gt;Datenblatt!$Z$6),100,IF(AND($C519=12,H519&gt;Datenblatt!$Z$7),100,IF(AND($C519=11,H519&gt;Datenblatt!$Z$8),100,IF($C519=13,(Datenblatt!$B$19*Übersicht!H519^3)+(Datenblatt!$C$19*Übersicht!H519^2)+(Datenblatt!$D$19*Übersicht!H519)+Datenblatt!$E$19,IF($C519=14,(Datenblatt!$B$20*Übersicht!H519^3)+(Datenblatt!$C$20*Übersicht!H519^2)+(Datenblatt!$D$20*Übersicht!H519)+Datenblatt!$E$20,IF($C519=15,(Datenblatt!$B$21*Übersicht!H519^3)+(Datenblatt!$C$21*Übersicht!H519^2)+(Datenblatt!$D$21*Übersicht!H519)+Datenblatt!$E$21,IF($C519=16,(Datenblatt!$B$22*Übersicht!H519^3)+(Datenblatt!$C$22*Übersicht!H519^2)+(Datenblatt!$D$22*Übersicht!H519)+Datenblatt!$E$22,IF($C519=12,(Datenblatt!$B$23*Übersicht!H519^3)+(Datenblatt!$C$23*Übersicht!H519^2)+(Datenblatt!$D$23*Übersicht!H519)+Datenblatt!$E$23,IF($C519=11,(Datenblatt!$B$24*Übersicht!H519^3)+(Datenblatt!$C$24*Übersicht!H519^2)+(Datenblatt!$D$24*Übersicht!H519)+Datenblatt!$E$24,0))))))))))))))))))</f>
        <v>0</v>
      </c>
      <c r="O519">
        <f>IF(AND(I519="",C519=11),Datenblatt!$I$26,IF(AND(I519="",C519=12),Datenblatt!$I$26,IF(AND(I519="",C519=16),Datenblatt!$I$27,IF(AND(I519="",C519=15),Datenblatt!$I$26,IF(AND(I519="",C519=14),Datenblatt!$I$26,IF(AND(I519="",C519=13),Datenblatt!$I$26,IF(AND($C519=13,I519&gt;Datenblatt!$AC$3),0,IF(AND($C519=14,I519&gt;Datenblatt!$AC$4),0,IF(AND($C519=15,I519&gt;Datenblatt!$AC$5),0,IF(AND($C519=16,I519&gt;Datenblatt!$AC$6),0,IF(AND($C519=12,I519&gt;Datenblatt!$AC$7),0,IF(AND($C519=11,I519&gt;Datenblatt!$AC$8),0,IF(AND($C519=13,I519&lt;Datenblatt!$AB$3),100,IF(AND($C519=14,I519&lt;Datenblatt!$AB$4),100,IF(AND($C519=15,I519&lt;Datenblatt!$AB$5),100,IF(AND($C519=16,I519&lt;Datenblatt!$AB$6),100,IF(AND($C519=12,I519&lt;Datenblatt!$AB$7),100,IF(AND($C519=11,I519&lt;Datenblatt!$AB$8),100,IF($C519=13,(Datenblatt!$B$27*Übersicht!I519^3)+(Datenblatt!$C$27*Übersicht!I519^2)+(Datenblatt!$D$27*Übersicht!I519)+Datenblatt!$E$27,IF($C519=14,(Datenblatt!$B$28*Übersicht!I519^3)+(Datenblatt!$C$28*Übersicht!I519^2)+(Datenblatt!$D$28*Übersicht!I519)+Datenblatt!$E$28,IF($C519=15,(Datenblatt!$B$29*Übersicht!I519^3)+(Datenblatt!$C$29*Übersicht!I519^2)+(Datenblatt!$D$29*Übersicht!I519)+Datenblatt!$E$29,IF($C519=16,(Datenblatt!$B$30*Übersicht!I519^3)+(Datenblatt!$C$30*Übersicht!I519^2)+(Datenblatt!$D$30*Übersicht!I519)+Datenblatt!$E$30,IF($C519=12,(Datenblatt!$B$31*Übersicht!I519^3)+(Datenblatt!$C$31*Übersicht!I519^2)+(Datenblatt!$D$31*Übersicht!I519)+Datenblatt!$E$31,IF($C519=11,(Datenblatt!$B$32*Übersicht!I519^3)+(Datenblatt!$C$32*Übersicht!I519^2)+(Datenblatt!$D$32*Übersicht!I519)+Datenblatt!$E$32,0))))))))))))))))))))))))</f>
        <v>0</v>
      </c>
      <c r="P519">
        <f>IF(AND(I519="",C519=11),Datenblatt!$I$29,IF(AND(I519="",C519=12),Datenblatt!$I$29,IF(AND(I519="",C519=16),Datenblatt!$I$29,IF(AND(I519="",C519=15),Datenblatt!$I$29,IF(AND(I519="",C519=14),Datenblatt!$I$29,IF(AND(I519="",C519=13),Datenblatt!$I$29,IF(AND($C519=13,I519&gt;Datenblatt!$AC$3),0,IF(AND($C519=14,I519&gt;Datenblatt!$AC$4),0,IF(AND($C519=15,I519&gt;Datenblatt!$AC$5),0,IF(AND($C519=16,I519&gt;Datenblatt!$AC$6),0,IF(AND($C519=12,I519&gt;Datenblatt!$AC$7),0,IF(AND($C519=11,I519&gt;Datenblatt!$AC$8),0,IF(AND($C519=13,I519&lt;Datenblatt!$AB$3),100,IF(AND($C519=14,I519&lt;Datenblatt!$AB$4),100,IF(AND($C519=15,I519&lt;Datenblatt!$AB$5),100,IF(AND($C519=16,I519&lt;Datenblatt!$AB$6),100,IF(AND($C519=12,I519&lt;Datenblatt!$AB$7),100,IF(AND($C519=11,I519&lt;Datenblatt!$AB$8),100,IF($C519=13,(Datenblatt!$B$27*Übersicht!I519^3)+(Datenblatt!$C$27*Übersicht!I519^2)+(Datenblatt!$D$27*Übersicht!I519)+Datenblatt!$E$27,IF($C519=14,(Datenblatt!$B$28*Übersicht!I519^3)+(Datenblatt!$C$28*Übersicht!I519^2)+(Datenblatt!$D$28*Übersicht!I519)+Datenblatt!$E$28,IF($C519=15,(Datenblatt!$B$29*Übersicht!I519^3)+(Datenblatt!$C$29*Übersicht!I519^2)+(Datenblatt!$D$29*Übersicht!I519)+Datenblatt!$E$29,IF($C519=16,(Datenblatt!$B$30*Übersicht!I519^3)+(Datenblatt!$C$30*Übersicht!I519^2)+(Datenblatt!$D$30*Übersicht!I519)+Datenblatt!$E$30,IF($C519=12,(Datenblatt!$B$31*Übersicht!I519^3)+(Datenblatt!$C$31*Übersicht!I519^2)+(Datenblatt!$D$31*Übersicht!I519)+Datenblatt!$E$31,IF($C519=11,(Datenblatt!$B$32*Übersicht!I519^3)+(Datenblatt!$C$32*Übersicht!I519^2)+(Datenblatt!$D$32*Übersicht!I519)+Datenblatt!$E$32,0))))))))))))))))))))))))</f>
        <v>0</v>
      </c>
      <c r="Q519" s="2" t="e">
        <f t="shared" si="32"/>
        <v>#DIV/0!</v>
      </c>
      <c r="R519" s="2" t="e">
        <f t="shared" si="33"/>
        <v>#DIV/0!</v>
      </c>
      <c r="T519" s="2"/>
      <c r="U519" s="2">
        <f>Datenblatt!$I$10</f>
        <v>63</v>
      </c>
      <c r="V519" s="2">
        <f>Datenblatt!$I$18</f>
        <v>62</v>
      </c>
      <c r="W519" s="2">
        <f>Datenblatt!$I$26</f>
        <v>56</v>
      </c>
      <c r="X519" s="2">
        <f>Datenblatt!$I$34</f>
        <v>58</v>
      </c>
      <c r="Y519" s="7" t="e">
        <f t="shared" si="34"/>
        <v>#DIV/0!</v>
      </c>
      <c r="AA519" s="2">
        <f>Datenblatt!$I$5</f>
        <v>73</v>
      </c>
      <c r="AB519">
        <f>Datenblatt!$I$13</f>
        <v>80</v>
      </c>
      <c r="AC519">
        <f>Datenblatt!$I$21</f>
        <v>80</v>
      </c>
      <c r="AD519">
        <f>Datenblatt!$I$29</f>
        <v>71</v>
      </c>
      <c r="AE519">
        <f>Datenblatt!$I$37</f>
        <v>75</v>
      </c>
      <c r="AF519" s="7" t="e">
        <f t="shared" si="35"/>
        <v>#DIV/0!</v>
      </c>
    </row>
    <row r="520" spans="11:32" ht="18.75" x14ac:dyDescent="0.3">
      <c r="K520" s="3" t="e">
        <f>IF(AND($C520=13,Datenblatt!M520&lt;Datenblatt!$S$3),0,IF(AND($C520=14,Datenblatt!M520&lt;Datenblatt!$S$4),0,IF(AND($C520=15,Datenblatt!M520&lt;Datenblatt!$S$5),0,IF(AND($C520=16,Datenblatt!M520&lt;Datenblatt!$S$6),0,IF(AND($C520=12,Datenblatt!M520&lt;Datenblatt!$S$7),0,IF(AND($C520=11,Datenblatt!M520&lt;Datenblatt!$S$8),0,IF(AND($C520=13,Datenblatt!M520&gt;Datenblatt!$R$3),100,IF(AND($C520=14,Datenblatt!M520&gt;Datenblatt!$R$4),100,IF(AND($C520=15,Datenblatt!M520&gt;Datenblatt!$R$5),100,IF(AND($C520=16,Datenblatt!M520&gt;Datenblatt!$R$6),100,IF(AND($C520=12,Datenblatt!M520&gt;Datenblatt!$R$7),100,IF(AND($C520=11,Datenblatt!M520&gt;Datenblatt!$R$8),100,IF(Übersicht!$C520=13,Datenblatt!$B$35*Datenblatt!M520^3+Datenblatt!$C$35*Datenblatt!M520^2+Datenblatt!$D$35*Datenblatt!M520+Datenblatt!$E$35,IF(Übersicht!$C520=14,Datenblatt!$B$36*Datenblatt!M520^3+Datenblatt!$C$36*Datenblatt!M520^2+Datenblatt!$D$36*Datenblatt!M520+Datenblatt!$E$36,IF(Übersicht!$C520=15,Datenblatt!$B$37*Datenblatt!M520^3+Datenblatt!$C$37*Datenblatt!M520^2+Datenblatt!$D$37*Datenblatt!M520+Datenblatt!$E$37,IF(Übersicht!$C520=16,Datenblatt!$B$38*Datenblatt!M520^3+Datenblatt!$C$38*Datenblatt!M520^2+Datenblatt!$D$38*Datenblatt!M520+Datenblatt!$E$38,IF(Übersicht!$C520=12,Datenblatt!$B$39*Datenblatt!M520^3+Datenblatt!$C$39*Datenblatt!M520^2+Datenblatt!$D$39*Datenblatt!M520+Datenblatt!$E$39,IF(Übersicht!$C520=11,Datenblatt!$B$40*Datenblatt!M520^3+Datenblatt!$C$40*Datenblatt!M520^2+Datenblatt!$D$40*Datenblatt!M520+Datenblatt!$E$40,0))))))))))))))))))</f>
        <v>#DIV/0!</v>
      </c>
      <c r="L520" s="3"/>
      <c r="M520" t="e">
        <f>IF(AND(Übersicht!$C520=13,Datenblatt!O520&lt;Datenblatt!$Y$3),0,IF(AND(Übersicht!$C520=14,Datenblatt!O520&lt;Datenblatt!$Y$4),0,IF(AND(Übersicht!$C520=15,Datenblatt!O520&lt;Datenblatt!$Y$5),0,IF(AND(Übersicht!$C520=16,Datenblatt!O520&lt;Datenblatt!$Y$6),0,IF(AND(Übersicht!$C520=12,Datenblatt!O520&lt;Datenblatt!$Y$7),0,IF(AND(Übersicht!$C520=11,Datenblatt!O520&lt;Datenblatt!$Y$8),0,IF(AND($C520=13,Datenblatt!O520&gt;Datenblatt!$X$3),100,IF(AND($C520=14,Datenblatt!O520&gt;Datenblatt!$X$4),100,IF(AND($C520=15,Datenblatt!O520&gt;Datenblatt!$X$5),100,IF(AND($C520=16,Datenblatt!O520&gt;Datenblatt!$X$6),100,IF(AND($C520=12,Datenblatt!O520&gt;Datenblatt!$X$7),100,IF(AND($C520=11,Datenblatt!O520&gt;Datenblatt!$X$8),100,IF(Übersicht!$C520=13,Datenblatt!$B$11*Datenblatt!O520^3+Datenblatt!$C$11*Datenblatt!O520^2+Datenblatt!$D$11*Datenblatt!O520+Datenblatt!$E$11,IF(Übersicht!$C520=14,Datenblatt!$B$12*Datenblatt!O520^3+Datenblatt!$C$12*Datenblatt!O520^2+Datenblatt!$D$12*Datenblatt!O520+Datenblatt!$E$12,IF(Übersicht!$C520=15,Datenblatt!$B$13*Datenblatt!O520^3+Datenblatt!$C$13*Datenblatt!O520^2+Datenblatt!$D$13*Datenblatt!O520+Datenblatt!$E$13,IF(Übersicht!$C520=16,Datenblatt!$B$14*Datenblatt!O520^3+Datenblatt!$C$14*Datenblatt!O520^2+Datenblatt!$D$14*Datenblatt!O520+Datenblatt!$E$14,IF(Übersicht!$C520=12,Datenblatt!$B$15*Datenblatt!O520^3+Datenblatt!$C$15*Datenblatt!O520^2+Datenblatt!$D$15*Datenblatt!O520+Datenblatt!$E$15,IF(Übersicht!$C520=11,Datenblatt!$B$16*Datenblatt!O520^3+Datenblatt!$C$16*Datenblatt!O520^2+Datenblatt!$D$16*Datenblatt!O520+Datenblatt!$E$16,0))))))))))))))))))</f>
        <v>#DIV/0!</v>
      </c>
      <c r="N520">
        <f>IF(AND($C520=13,H520&lt;Datenblatt!$AA$3),0,IF(AND($C520=14,H520&lt;Datenblatt!$AA$4),0,IF(AND($C520=15,H520&lt;Datenblatt!$AA$5),0,IF(AND($C520=16,H520&lt;Datenblatt!$AA$6),0,IF(AND($C520=12,H520&lt;Datenblatt!$AA$7),0,IF(AND($C520=11,H520&lt;Datenblatt!$AA$8),0,IF(AND($C520=13,H520&gt;Datenblatt!$Z$3),100,IF(AND($C520=14,H520&gt;Datenblatt!$Z$4),100,IF(AND($C520=15,H520&gt;Datenblatt!$Z$5),100,IF(AND($C520=16,H520&gt;Datenblatt!$Z$6),100,IF(AND($C520=12,H520&gt;Datenblatt!$Z$7),100,IF(AND($C520=11,H520&gt;Datenblatt!$Z$8),100,IF($C520=13,(Datenblatt!$B$19*Übersicht!H520^3)+(Datenblatt!$C$19*Übersicht!H520^2)+(Datenblatt!$D$19*Übersicht!H520)+Datenblatt!$E$19,IF($C520=14,(Datenblatt!$B$20*Übersicht!H520^3)+(Datenblatt!$C$20*Übersicht!H520^2)+(Datenblatt!$D$20*Übersicht!H520)+Datenblatt!$E$20,IF($C520=15,(Datenblatt!$B$21*Übersicht!H520^3)+(Datenblatt!$C$21*Übersicht!H520^2)+(Datenblatt!$D$21*Übersicht!H520)+Datenblatt!$E$21,IF($C520=16,(Datenblatt!$B$22*Übersicht!H520^3)+(Datenblatt!$C$22*Übersicht!H520^2)+(Datenblatt!$D$22*Übersicht!H520)+Datenblatt!$E$22,IF($C520=12,(Datenblatt!$B$23*Übersicht!H520^3)+(Datenblatt!$C$23*Übersicht!H520^2)+(Datenblatt!$D$23*Übersicht!H520)+Datenblatt!$E$23,IF($C520=11,(Datenblatt!$B$24*Übersicht!H520^3)+(Datenblatt!$C$24*Übersicht!H520^2)+(Datenblatt!$D$24*Übersicht!H520)+Datenblatt!$E$24,0))))))))))))))))))</f>
        <v>0</v>
      </c>
      <c r="O520">
        <f>IF(AND(I520="",C520=11),Datenblatt!$I$26,IF(AND(I520="",C520=12),Datenblatt!$I$26,IF(AND(I520="",C520=16),Datenblatt!$I$27,IF(AND(I520="",C520=15),Datenblatt!$I$26,IF(AND(I520="",C520=14),Datenblatt!$I$26,IF(AND(I520="",C520=13),Datenblatt!$I$26,IF(AND($C520=13,I520&gt;Datenblatt!$AC$3),0,IF(AND($C520=14,I520&gt;Datenblatt!$AC$4),0,IF(AND($C520=15,I520&gt;Datenblatt!$AC$5),0,IF(AND($C520=16,I520&gt;Datenblatt!$AC$6),0,IF(AND($C520=12,I520&gt;Datenblatt!$AC$7),0,IF(AND($C520=11,I520&gt;Datenblatt!$AC$8),0,IF(AND($C520=13,I520&lt;Datenblatt!$AB$3),100,IF(AND($C520=14,I520&lt;Datenblatt!$AB$4),100,IF(AND($C520=15,I520&lt;Datenblatt!$AB$5),100,IF(AND($C520=16,I520&lt;Datenblatt!$AB$6),100,IF(AND($C520=12,I520&lt;Datenblatt!$AB$7),100,IF(AND($C520=11,I520&lt;Datenblatt!$AB$8),100,IF($C520=13,(Datenblatt!$B$27*Übersicht!I520^3)+(Datenblatt!$C$27*Übersicht!I520^2)+(Datenblatt!$D$27*Übersicht!I520)+Datenblatt!$E$27,IF($C520=14,(Datenblatt!$B$28*Übersicht!I520^3)+(Datenblatt!$C$28*Übersicht!I520^2)+(Datenblatt!$D$28*Übersicht!I520)+Datenblatt!$E$28,IF($C520=15,(Datenblatt!$B$29*Übersicht!I520^3)+(Datenblatt!$C$29*Übersicht!I520^2)+(Datenblatt!$D$29*Übersicht!I520)+Datenblatt!$E$29,IF($C520=16,(Datenblatt!$B$30*Übersicht!I520^3)+(Datenblatt!$C$30*Übersicht!I520^2)+(Datenblatt!$D$30*Übersicht!I520)+Datenblatt!$E$30,IF($C520=12,(Datenblatt!$B$31*Übersicht!I520^3)+(Datenblatt!$C$31*Übersicht!I520^2)+(Datenblatt!$D$31*Übersicht!I520)+Datenblatt!$E$31,IF($C520=11,(Datenblatt!$B$32*Übersicht!I520^3)+(Datenblatt!$C$32*Übersicht!I520^2)+(Datenblatt!$D$32*Übersicht!I520)+Datenblatt!$E$32,0))))))))))))))))))))))))</f>
        <v>0</v>
      </c>
      <c r="P520">
        <f>IF(AND(I520="",C520=11),Datenblatt!$I$29,IF(AND(I520="",C520=12),Datenblatt!$I$29,IF(AND(I520="",C520=16),Datenblatt!$I$29,IF(AND(I520="",C520=15),Datenblatt!$I$29,IF(AND(I520="",C520=14),Datenblatt!$I$29,IF(AND(I520="",C520=13),Datenblatt!$I$29,IF(AND($C520=13,I520&gt;Datenblatt!$AC$3),0,IF(AND($C520=14,I520&gt;Datenblatt!$AC$4),0,IF(AND($C520=15,I520&gt;Datenblatt!$AC$5),0,IF(AND($C520=16,I520&gt;Datenblatt!$AC$6),0,IF(AND($C520=12,I520&gt;Datenblatt!$AC$7),0,IF(AND($C520=11,I520&gt;Datenblatt!$AC$8),0,IF(AND($C520=13,I520&lt;Datenblatt!$AB$3),100,IF(AND($C520=14,I520&lt;Datenblatt!$AB$4),100,IF(AND($C520=15,I520&lt;Datenblatt!$AB$5),100,IF(AND($C520=16,I520&lt;Datenblatt!$AB$6),100,IF(AND($C520=12,I520&lt;Datenblatt!$AB$7),100,IF(AND($C520=11,I520&lt;Datenblatt!$AB$8),100,IF($C520=13,(Datenblatt!$B$27*Übersicht!I520^3)+(Datenblatt!$C$27*Übersicht!I520^2)+(Datenblatt!$D$27*Übersicht!I520)+Datenblatt!$E$27,IF($C520=14,(Datenblatt!$B$28*Übersicht!I520^3)+(Datenblatt!$C$28*Übersicht!I520^2)+(Datenblatt!$D$28*Übersicht!I520)+Datenblatt!$E$28,IF($C520=15,(Datenblatt!$B$29*Übersicht!I520^3)+(Datenblatt!$C$29*Übersicht!I520^2)+(Datenblatt!$D$29*Übersicht!I520)+Datenblatt!$E$29,IF($C520=16,(Datenblatt!$B$30*Übersicht!I520^3)+(Datenblatt!$C$30*Übersicht!I520^2)+(Datenblatt!$D$30*Übersicht!I520)+Datenblatt!$E$30,IF($C520=12,(Datenblatt!$B$31*Übersicht!I520^3)+(Datenblatt!$C$31*Übersicht!I520^2)+(Datenblatt!$D$31*Übersicht!I520)+Datenblatt!$E$31,IF($C520=11,(Datenblatt!$B$32*Übersicht!I520^3)+(Datenblatt!$C$32*Übersicht!I520^2)+(Datenblatt!$D$32*Übersicht!I520)+Datenblatt!$E$32,0))))))))))))))))))))))))</f>
        <v>0</v>
      </c>
      <c r="Q520" s="2" t="e">
        <f t="shared" si="32"/>
        <v>#DIV/0!</v>
      </c>
      <c r="R520" s="2" t="e">
        <f t="shared" si="33"/>
        <v>#DIV/0!</v>
      </c>
      <c r="T520" s="2"/>
      <c r="U520" s="2">
        <f>Datenblatt!$I$10</f>
        <v>63</v>
      </c>
      <c r="V520" s="2">
        <f>Datenblatt!$I$18</f>
        <v>62</v>
      </c>
      <c r="W520" s="2">
        <f>Datenblatt!$I$26</f>
        <v>56</v>
      </c>
      <c r="X520" s="2">
        <f>Datenblatt!$I$34</f>
        <v>58</v>
      </c>
      <c r="Y520" s="7" t="e">
        <f t="shared" si="34"/>
        <v>#DIV/0!</v>
      </c>
      <c r="AA520" s="2">
        <f>Datenblatt!$I$5</f>
        <v>73</v>
      </c>
      <c r="AB520">
        <f>Datenblatt!$I$13</f>
        <v>80</v>
      </c>
      <c r="AC520">
        <f>Datenblatt!$I$21</f>
        <v>80</v>
      </c>
      <c r="AD520">
        <f>Datenblatt!$I$29</f>
        <v>71</v>
      </c>
      <c r="AE520">
        <f>Datenblatt!$I$37</f>
        <v>75</v>
      </c>
      <c r="AF520" s="7" t="e">
        <f t="shared" si="35"/>
        <v>#DIV/0!</v>
      </c>
    </row>
    <row r="521" spans="11:32" ht="18.75" x14ac:dyDescent="0.3">
      <c r="K521" s="3" t="e">
        <f>IF(AND($C521=13,Datenblatt!M521&lt;Datenblatt!$S$3),0,IF(AND($C521=14,Datenblatt!M521&lt;Datenblatt!$S$4),0,IF(AND($C521=15,Datenblatt!M521&lt;Datenblatt!$S$5),0,IF(AND($C521=16,Datenblatt!M521&lt;Datenblatt!$S$6),0,IF(AND($C521=12,Datenblatt!M521&lt;Datenblatt!$S$7),0,IF(AND($C521=11,Datenblatt!M521&lt;Datenblatt!$S$8),0,IF(AND($C521=13,Datenblatt!M521&gt;Datenblatt!$R$3),100,IF(AND($C521=14,Datenblatt!M521&gt;Datenblatt!$R$4),100,IF(AND($C521=15,Datenblatt!M521&gt;Datenblatt!$R$5),100,IF(AND($C521=16,Datenblatt!M521&gt;Datenblatt!$R$6),100,IF(AND($C521=12,Datenblatt!M521&gt;Datenblatt!$R$7),100,IF(AND($C521=11,Datenblatt!M521&gt;Datenblatt!$R$8),100,IF(Übersicht!$C521=13,Datenblatt!$B$35*Datenblatt!M521^3+Datenblatt!$C$35*Datenblatt!M521^2+Datenblatt!$D$35*Datenblatt!M521+Datenblatt!$E$35,IF(Übersicht!$C521=14,Datenblatt!$B$36*Datenblatt!M521^3+Datenblatt!$C$36*Datenblatt!M521^2+Datenblatt!$D$36*Datenblatt!M521+Datenblatt!$E$36,IF(Übersicht!$C521=15,Datenblatt!$B$37*Datenblatt!M521^3+Datenblatt!$C$37*Datenblatt!M521^2+Datenblatt!$D$37*Datenblatt!M521+Datenblatt!$E$37,IF(Übersicht!$C521=16,Datenblatt!$B$38*Datenblatt!M521^3+Datenblatt!$C$38*Datenblatt!M521^2+Datenblatt!$D$38*Datenblatt!M521+Datenblatt!$E$38,IF(Übersicht!$C521=12,Datenblatt!$B$39*Datenblatt!M521^3+Datenblatt!$C$39*Datenblatt!M521^2+Datenblatt!$D$39*Datenblatt!M521+Datenblatt!$E$39,IF(Übersicht!$C521=11,Datenblatt!$B$40*Datenblatt!M521^3+Datenblatt!$C$40*Datenblatt!M521^2+Datenblatt!$D$40*Datenblatt!M521+Datenblatt!$E$40,0))))))))))))))))))</f>
        <v>#DIV/0!</v>
      </c>
      <c r="L521" s="3"/>
      <c r="M521" t="e">
        <f>IF(AND(Übersicht!$C521=13,Datenblatt!O521&lt;Datenblatt!$Y$3),0,IF(AND(Übersicht!$C521=14,Datenblatt!O521&lt;Datenblatt!$Y$4),0,IF(AND(Übersicht!$C521=15,Datenblatt!O521&lt;Datenblatt!$Y$5),0,IF(AND(Übersicht!$C521=16,Datenblatt!O521&lt;Datenblatt!$Y$6),0,IF(AND(Übersicht!$C521=12,Datenblatt!O521&lt;Datenblatt!$Y$7),0,IF(AND(Übersicht!$C521=11,Datenblatt!O521&lt;Datenblatt!$Y$8),0,IF(AND($C521=13,Datenblatt!O521&gt;Datenblatt!$X$3),100,IF(AND($C521=14,Datenblatt!O521&gt;Datenblatt!$X$4),100,IF(AND($C521=15,Datenblatt!O521&gt;Datenblatt!$X$5),100,IF(AND($C521=16,Datenblatt!O521&gt;Datenblatt!$X$6),100,IF(AND($C521=12,Datenblatt!O521&gt;Datenblatt!$X$7),100,IF(AND($C521=11,Datenblatt!O521&gt;Datenblatt!$X$8),100,IF(Übersicht!$C521=13,Datenblatt!$B$11*Datenblatt!O521^3+Datenblatt!$C$11*Datenblatt!O521^2+Datenblatt!$D$11*Datenblatt!O521+Datenblatt!$E$11,IF(Übersicht!$C521=14,Datenblatt!$B$12*Datenblatt!O521^3+Datenblatt!$C$12*Datenblatt!O521^2+Datenblatt!$D$12*Datenblatt!O521+Datenblatt!$E$12,IF(Übersicht!$C521=15,Datenblatt!$B$13*Datenblatt!O521^3+Datenblatt!$C$13*Datenblatt!O521^2+Datenblatt!$D$13*Datenblatt!O521+Datenblatt!$E$13,IF(Übersicht!$C521=16,Datenblatt!$B$14*Datenblatt!O521^3+Datenblatt!$C$14*Datenblatt!O521^2+Datenblatt!$D$14*Datenblatt!O521+Datenblatt!$E$14,IF(Übersicht!$C521=12,Datenblatt!$B$15*Datenblatt!O521^3+Datenblatt!$C$15*Datenblatt!O521^2+Datenblatt!$D$15*Datenblatt!O521+Datenblatt!$E$15,IF(Übersicht!$C521=11,Datenblatt!$B$16*Datenblatt!O521^3+Datenblatt!$C$16*Datenblatt!O521^2+Datenblatt!$D$16*Datenblatt!O521+Datenblatt!$E$16,0))))))))))))))))))</f>
        <v>#DIV/0!</v>
      </c>
      <c r="N521">
        <f>IF(AND($C521=13,H521&lt;Datenblatt!$AA$3),0,IF(AND($C521=14,H521&lt;Datenblatt!$AA$4),0,IF(AND($C521=15,H521&lt;Datenblatt!$AA$5),0,IF(AND($C521=16,H521&lt;Datenblatt!$AA$6),0,IF(AND($C521=12,H521&lt;Datenblatt!$AA$7),0,IF(AND($C521=11,H521&lt;Datenblatt!$AA$8),0,IF(AND($C521=13,H521&gt;Datenblatt!$Z$3),100,IF(AND($C521=14,H521&gt;Datenblatt!$Z$4),100,IF(AND($C521=15,H521&gt;Datenblatt!$Z$5),100,IF(AND($C521=16,H521&gt;Datenblatt!$Z$6),100,IF(AND($C521=12,H521&gt;Datenblatt!$Z$7),100,IF(AND($C521=11,H521&gt;Datenblatt!$Z$8),100,IF($C521=13,(Datenblatt!$B$19*Übersicht!H521^3)+(Datenblatt!$C$19*Übersicht!H521^2)+(Datenblatt!$D$19*Übersicht!H521)+Datenblatt!$E$19,IF($C521=14,(Datenblatt!$B$20*Übersicht!H521^3)+(Datenblatt!$C$20*Übersicht!H521^2)+(Datenblatt!$D$20*Übersicht!H521)+Datenblatt!$E$20,IF($C521=15,(Datenblatt!$B$21*Übersicht!H521^3)+(Datenblatt!$C$21*Übersicht!H521^2)+(Datenblatt!$D$21*Übersicht!H521)+Datenblatt!$E$21,IF($C521=16,(Datenblatt!$B$22*Übersicht!H521^3)+(Datenblatt!$C$22*Übersicht!H521^2)+(Datenblatt!$D$22*Übersicht!H521)+Datenblatt!$E$22,IF($C521=12,(Datenblatt!$B$23*Übersicht!H521^3)+(Datenblatt!$C$23*Übersicht!H521^2)+(Datenblatt!$D$23*Übersicht!H521)+Datenblatt!$E$23,IF($C521=11,(Datenblatt!$B$24*Übersicht!H521^3)+(Datenblatt!$C$24*Übersicht!H521^2)+(Datenblatt!$D$24*Übersicht!H521)+Datenblatt!$E$24,0))))))))))))))))))</f>
        <v>0</v>
      </c>
      <c r="O521">
        <f>IF(AND(I521="",C521=11),Datenblatt!$I$26,IF(AND(I521="",C521=12),Datenblatt!$I$26,IF(AND(I521="",C521=16),Datenblatt!$I$27,IF(AND(I521="",C521=15),Datenblatt!$I$26,IF(AND(I521="",C521=14),Datenblatt!$I$26,IF(AND(I521="",C521=13),Datenblatt!$I$26,IF(AND($C521=13,I521&gt;Datenblatt!$AC$3),0,IF(AND($C521=14,I521&gt;Datenblatt!$AC$4),0,IF(AND($C521=15,I521&gt;Datenblatt!$AC$5),0,IF(AND($C521=16,I521&gt;Datenblatt!$AC$6),0,IF(AND($C521=12,I521&gt;Datenblatt!$AC$7),0,IF(AND($C521=11,I521&gt;Datenblatt!$AC$8),0,IF(AND($C521=13,I521&lt;Datenblatt!$AB$3),100,IF(AND($C521=14,I521&lt;Datenblatt!$AB$4),100,IF(AND($C521=15,I521&lt;Datenblatt!$AB$5),100,IF(AND($C521=16,I521&lt;Datenblatt!$AB$6),100,IF(AND($C521=12,I521&lt;Datenblatt!$AB$7),100,IF(AND($C521=11,I521&lt;Datenblatt!$AB$8),100,IF($C521=13,(Datenblatt!$B$27*Übersicht!I521^3)+(Datenblatt!$C$27*Übersicht!I521^2)+(Datenblatt!$D$27*Übersicht!I521)+Datenblatt!$E$27,IF($C521=14,(Datenblatt!$B$28*Übersicht!I521^3)+(Datenblatt!$C$28*Übersicht!I521^2)+(Datenblatt!$D$28*Übersicht!I521)+Datenblatt!$E$28,IF($C521=15,(Datenblatt!$B$29*Übersicht!I521^3)+(Datenblatt!$C$29*Übersicht!I521^2)+(Datenblatt!$D$29*Übersicht!I521)+Datenblatt!$E$29,IF($C521=16,(Datenblatt!$B$30*Übersicht!I521^3)+(Datenblatt!$C$30*Übersicht!I521^2)+(Datenblatt!$D$30*Übersicht!I521)+Datenblatt!$E$30,IF($C521=12,(Datenblatt!$B$31*Übersicht!I521^3)+(Datenblatt!$C$31*Übersicht!I521^2)+(Datenblatt!$D$31*Übersicht!I521)+Datenblatt!$E$31,IF($C521=11,(Datenblatt!$B$32*Übersicht!I521^3)+(Datenblatt!$C$32*Übersicht!I521^2)+(Datenblatt!$D$32*Übersicht!I521)+Datenblatt!$E$32,0))))))))))))))))))))))))</f>
        <v>0</v>
      </c>
      <c r="P521">
        <f>IF(AND(I521="",C521=11),Datenblatt!$I$29,IF(AND(I521="",C521=12),Datenblatt!$I$29,IF(AND(I521="",C521=16),Datenblatt!$I$29,IF(AND(I521="",C521=15),Datenblatt!$I$29,IF(AND(I521="",C521=14),Datenblatt!$I$29,IF(AND(I521="",C521=13),Datenblatt!$I$29,IF(AND($C521=13,I521&gt;Datenblatt!$AC$3),0,IF(AND($C521=14,I521&gt;Datenblatt!$AC$4),0,IF(AND($C521=15,I521&gt;Datenblatt!$AC$5),0,IF(AND($C521=16,I521&gt;Datenblatt!$AC$6),0,IF(AND($C521=12,I521&gt;Datenblatt!$AC$7),0,IF(AND($C521=11,I521&gt;Datenblatt!$AC$8),0,IF(AND($C521=13,I521&lt;Datenblatt!$AB$3),100,IF(AND($C521=14,I521&lt;Datenblatt!$AB$4),100,IF(AND($C521=15,I521&lt;Datenblatt!$AB$5),100,IF(AND($C521=16,I521&lt;Datenblatt!$AB$6),100,IF(AND($C521=12,I521&lt;Datenblatt!$AB$7),100,IF(AND($C521=11,I521&lt;Datenblatt!$AB$8),100,IF($C521=13,(Datenblatt!$B$27*Übersicht!I521^3)+(Datenblatt!$C$27*Übersicht!I521^2)+(Datenblatt!$D$27*Übersicht!I521)+Datenblatt!$E$27,IF($C521=14,(Datenblatt!$B$28*Übersicht!I521^3)+(Datenblatt!$C$28*Übersicht!I521^2)+(Datenblatt!$D$28*Übersicht!I521)+Datenblatt!$E$28,IF($C521=15,(Datenblatt!$B$29*Übersicht!I521^3)+(Datenblatt!$C$29*Übersicht!I521^2)+(Datenblatt!$D$29*Übersicht!I521)+Datenblatt!$E$29,IF($C521=16,(Datenblatt!$B$30*Übersicht!I521^3)+(Datenblatt!$C$30*Übersicht!I521^2)+(Datenblatt!$D$30*Übersicht!I521)+Datenblatt!$E$30,IF($C521=12,(Datenblatt!$B$31*Übersicht!I521^3)+(Datenblatt!$C$31*Übersicht!I521^2)+(Datenblatt!$D$31*Übersicht!I521)+Datenblatt!$E$31,IF($C521=11,(Datenblatt!$B$32*Übersicht!I521^3)+(Datenblatt!$C$32*Übersicht!I521^2)+(Datenblatt!$D$32*Übersicht!I521)+Datenblatt!$E$32,0))))))))))))))))))))))))</f>
        <v>0</v>
      </c>
      <c r="Q521" s="2" t="e">
        <f t="shared" si="32"/>
        <v>#DIV/0!</v>
      </c>
      <c r="R521" s="2" t="e">
        <f t="shared" si="33"/>
        <v>#DIV/0!</v>
      </c>
      <c r="T521" s="2"/>
      <c r="U521" s="2">
        <f>Datenblatt!$I$10</f>
        <v>63</v>
      </c>
      <c r="V521" s="2">
        <f>Datenblatt!$I$18</f>
        <v>62</v>
      </c>
      <c r="W521" s="2">
        <f>Datenblatt!$I$26</f>
        <v>56</v>
      </c>
      <c r="X521" s="2">
        <f>Datenblatt!$I$34</f>
        <v>58</v>
      </c>
      <c r="Y521" s="7" t="e">
        <f t="shared" si="34"/>
        <v>#DIV/0!</v>
      </c>
      <c r="AA521" s="2">
        <f>Datenblatt!$I$5</f>
        <v>73</v>
      </c>
      <c r="AB521">
        <f>Datenblatt!$I$13</f>
        <v>80</v>
      </c>
      <c r="AC521">
        <f>Datenblatt!$I$21</f>
        <v>80</v>
      </c>
      <c r="AD521">
        <f>Datenblatt!$I$29</f>
        <v>71</v>
      </c>
      <c r="AE521">
        <f>Datenblatt!$I$37</f>
        <v>75</v>
      </c>
      <c r="AF521" s="7" t="e">
        <f t="shared" si="35"/>
        <v>#DIV/0!</v>
      </c>
    </row>
    <row r="522" spans="11:32" ht="18.75" x14ac:dyDescent="0.3">
      <c r="K522" s="3" t="e">
        <f>IF(AND($C522=13,Datenblatt!M522&lt;Datenblatt!$S$3),0,IF(AND($C522=14,Datenblatt!M522&lt;Datenblatt!$S$4),0,IF(AND($C522=15,Datenblatt!M522&lt;Datenblatt!$S$5),0,IF(AND($C522=16,Datenblatt!M522&lt;Datenblatt!$S$6),0,IF(AND($C522=12,Datenblatt!M522&lt;Datenblatt!$S$7),0,IF(AND($C522=11,Datenblatt!M522&lt;Datenblatt!$S$8),0,IF(AND($C522=13,Datenblatt!M522&gt;Datenblatt!$R$3),100,IF(AND($C522=14,Datenblatt!M522&gt;Datenblatt!$R$4),100,IF(AND($C522=15,Datenblatt!M522&gt;Datenblatt!$R$5),100,IF(AND($C522=16,Datenblatt!M522&gt;Datenblatt!$R$6),100,IF(AND($C522=12,Datenblatt!M522&gt;Datenblatt!$R$7),100,IF(AND($C522=11,Datenblatt!M522&gt;Datenblatt!$R$8),100,IF(Übersicht!$C522=13,Datenblatt!$B$35*Datenblatt!M522^3+Datenblatt!$C$35*Datenblatt!M522^2+Datenblatt!$D$35*Datenblatt!M522+Datenblatt!$E$35,IF(Übersicht!$C522=14,Datenblatt!$B$36*Datenblatt!M522^3+Datenblatt!$C$36*Datenblatt!M522^2+Datenblatt!$D$36*Datenblatt!M522+Datenblatt!$E$36,IF(Übersicht!$C522=15,Datenblatt!$B$37*Datenblatt!M522^3+Datenblatt!$C$37*Datenblatt!M522^2+Datenblatt!$D$37*Datenblatt!M522+Datenblatt!$E$37,IF(Übersicht!$C522=16,Datenblatt!$B$38*Datenblatt!M522^3+Datenblatt!$C$38*Datenblatt!M522^2+Datenblatt!$D$38*Datenblatt!M522+Datenblatt!$E$38,IF(Übersicht!$C522=12,Datenblatt!$B$39*Datenblatt!M522^3+Datenblatt!$C$39*Datenblatt!M522^2+Datenblatt!$D$39*Datenblatt!M522+Datenblatt!$E$39,IF(Übersicht!$C522=11,Datenblatt!$B$40*Datenblatt!M522^3+Datenblatt!$C$40*Datenblatt!M522^2+Datenblatt!$D$40*Datenblatt!M522+Datenblatt!$E$40,0))))))))))))))))))</f>
        <v>#DIV/0!</v>
      </c>
      <c r="L522" s="3"/>
      <c r="M522" t="e">
        <f>IF(AND(Übersicht!$C522=13,Datenblatt!O522&lt;Datenblatt!$Y$3),0,IF(AND(Übersicht!$C522=14,Datenblatt!O522&lt;Datenblatt!$Y$4),0,IF(AND(Übersicht!$C522=15,Datenblatt!O522&lt;Datenblatt!$Y$5),0,IF(AND(Übersicht!$C522=16,Datenblatt!O522&lt;Datenblatt!$Y$6),0,IF(AND(Übersicht!$C522=12,Datenblatt!O522&lt;Datenblatt!$Y$7),0,IF(AND(Übersicht!$C522=11,Datenblatt!O522&lt;Datenblatt!$Y$8),0,IF(AND($C522=13,Datenblatt!O522&gt;Datenblatt!$X$3),100,IF(AND($C522=14,Datenblatt!O522&gt;Datenblatt!$X$4),100,IF(AND($C522=15,Datenblatt!O522&gt;Datenblatt!$X$5),100,IF(AND($C522=16,Datenblatt!O522&gt;Datenblatt!$X$6),100,IF(AND($C522=12,Datenblatt!O522&gt;Datenblatt!$X$7),100,IF(AND($C522=11,Datenblatt!O522&gt;Datenblatt!$X$8),100,IF(Übersicht!$C522=13,Datenblatt!$B$11*Datenblatt!O522^3+Datenblatt!$C$11*Datenblatt!O522^2+Datenblatt!$D$11*Datenblatt!O522+Datenblatt!$E$11,IF(Übersicht!$C522=14,Datenblatt!$B$12*Datenblatt!O522^3+Datenblatt!$C$12*Datenblatt!O522^2+Datenblatt!$D$12*Datenblatt!O522+Datenblatt!$E$12,IF(Übersicht!$C522=15,Datenblatt!$B$13*Datenblatt!O522^3+Datenblatt!$C$13*Datenblatt!O522^2+Datenblatt!$D$13*Datenblatt!O522+Datenblatt!$E$13,IF(Übersicht!$C522=16,Datenblatt!$B$14*Datenblatt!O522^3+Datenblatt!$C$14*Datenblatt!O522^2+Datenblatt!$D$14*Datenblatt!O522+Datenblatt!$E$14,IF(Übersicht!$C522=12,Datenblatt!$B$15*Datenblatt!O522^3+Datenblatt!$C$15*Datenblatt!O522^2+Datenblatt!$D$15*Datenblatt!O522+Datenblatt!$E$15,IF(Übersicht!$C522=11,Datenblatt!$B$16*Datenblatt!O522^3+Datenblatt!$C$16*Datenblatt!O522^2+Datenblatt!$D$16*Datenblatt!O522+Datenblatt!$E$16,0))))))))))))))))))</f>
        <v>#DIV/0!</v>
      </c>
      <c r="N522">
        <f>IF(AND($C522=13,H522&lt;Datenblatt!$AA$3),0,IF(AND($C522=14,H522&lt;Datenblatt!$AA$4),0,IF(AND($C522=15,H522&lt;Datenblatt!$AA$5),0,IF(AND($C522=16,H522&lt;Datenblatt!$AA$6),0,IF(AND($C522=12,H522&lt;Datenblatt!$AA$7),0,IF(AND($C522=11,H522&lt;Datenblatt!$AA$8),0,IF(AND($C522=13,H522&gt;Datenblatt!$Z$3),100,IF(AND($C522=14,H522&gt;Datenblatt!$Z$4),100,IF(AND($C522=15,H522&gt;Datenblatt!$Z$5),100,IF(AND($C522=16,H522&gt;Datenblatt!$Z$6),100,IF(AND($C522=12,H522&gt;Datenblatt!$Z$7),100,IF(AND($C522=11,H522&gt;Datenblatt!$Z$8),100,IF($C522=13,(Datenblatt!$B$19*Übersicht!H522^3)+(Datenblatt!$C$19*Übersicht!H522^2)+(Datenblatt!$D$19*Übersicht!H522)+Datenblatt!$E$19,IF($C522=14,(Datenblatt!$B$20*Übersicht!H522^3)+(Datenblatt!$C$20*Übersicht!H522^2)+(Datenblatt!$D$20*Übersicht!H522)+Datenblatt!$E$20,IF($C522=15,(Datenblatt!$B$21*Übersicht!H522^3)+(Datenblatt!$C$21*Übersicht!H522^2)+(Datenblatt!$D$21*Übersicht!H522)+Datenblatt!$E$21,IF($C522=16,(Datenblatt!$B$22*Übersicht!H522^3)+(Datenblatt!$C$22*Übersicht!H522^2)+(Datenblatt!$D$22*Übersicht!H522)+Datenblatt!$E$22,IF($C522=12,(Datenblatt!$B$23*Übersicht!H522^3)+(Datenblatt!$C$23*Übersicht!H522^2)+(Datenblatt!$D$23*Übersicht!H522)+Datenblatt!$E$23,IF($C522=11,(Datenblatt!$B$24*Übersicht!H522^3)+(Datenblatt!$C$24*Übersicht!H522^2)+(Datenblatt!$D$24*Übersicht!H522)+Datenblatt!$E$24,0))))))))))))))))))</f>
        <v>0</v>
      </c>
      <c r="O522">
        <f>IF(AND(I522="",C522=11),Datenblatt!$I$26,IF(AND(I522="",C522=12),Datenblatt!$I$26,IF(AND(I522="",C522=16),Datenblatt!$I$27,IF(AND(I522="",C522=15),Datenblatt!$I$26,IF(AND(I522="",C522=14),Datenblatt!$I$26,IF(AND(I522="",C522=13),Datenblatt!$I$26,IF(AND($C522=13,I522&gt;Datenblatt!$AC$3),0,IF(AND($C522=14,I522&gt;Datenblatt!$AC$4),0,IF(AND($C522=15,I522&gt;Datenblatt!$AC$5),0,IF(AND($C522=16,I522&gt;Datenblatt!$AC$6),0,IF(AND($C522=12,I522&gt;Datenblatt!$AC$7),0,IF(AND($C522=11,I522&gt;Datenblatt!$AC$8),0,IF(AND($C522=13,I522&lt;Datenblatt!$AB$3),100,IF(AND($C522=14,I522&lt;Datenblatt!$AB$4),100,IF(AND($C522=15,I522&lt;Datenblatt!$AB$5),100,IF(AND($C522=16,I522&lt;Datenblatt!$AB$6),100,IF(AND($C522=12,I522&lt;Datenblatt!$AB$7),100,IF(AND($C522=11,I522&lt;Datenblatt!$AB$8),100,IF($C522=13,(Datenblatt!$B$27*Übersicht!I522^3)+(Datenblatt!$C$27*Übersicht!I522^2)+(Datenblatt!$D$27*Übersicht!I522)+Datenblatt!$E$27,IF($C522=14,(Datenblatt!$B$28*Übersicht!I522^3)+(Datenblatt!$C$28*Übersicht!I522^2)+(Datenblatt!$D$28*Übersicht!I522)+Datenblatt!$E$28,IF($C522=15,(Datenblatt!$B$29*Übersicht!I522^3)+(Datenblatt!$C$29*Übersicht!I522^2)+(Datenblatt!$D$29*Übersicht!I522)+Datenblatt!$E$29,IF($C522=16,(Datenblatt!$B$30*Übersicht!I522^3)+(Datenblatt!$C$30*Übersicht!I522^2)+(Datenblatt!$D$30*Übersicht!I522)+Datenblatt!$E$30,IF($C522=12,(Datenblatt!$B$31*Übersicht!I522^3)+(Datenblatt!$C$31*Übersicht!I522^2)+(Datenblatt!$D$31*Übersicht!I522)+Datenblatt!$E$31,IF($C522=11,(Datenblatt!$B$32*Übersicht!I522^3)+(Datenblatt!$C$32*Übersicht!I522^2)+(Datenblatt!$D$32*Übersicht!I522)+Datenblatt!$E$32,0))))))))))))))))))))))))</f>
        <v>0</v>
      </c>
      <c r="P522">
        <f>IF(AND(I522="",C522=11),Datenblatt!$I$29,IF(AND(I522="",C522=12),Datenblatt!$I$29,IF(AND(I522="",C522=16),Datenblatt!$I$29,IF(AND(I522="",C522=15),Datenblatt!$I$29,IF(AND(I522="",C522=14),Datenblatt!$I$29,IF(AND(I522="",C522=13),Datenblatt!$I$29,IF(AND($C522=13,I522&gt;Datenblatt!$AC$3),0,IF(AND($C522=14,I522&gt;Datenblatt!$AC$4),0,IF(AND($C522=15,I522&gt;Datenblatt!$AC$5),0,IF(AND($C522=16,I522&gt;Datenblatt!$AC$6),0,IF(AND($C522=12,I522&gt;Datenblatt!$AC$7),0,IF(AND($C522=11,I522&gt;Datenblatt!$AC$8),0,IF(AND($C522=13,I522&lt;Datenblatt!$AB$3),100,IF(AND($C522=14,I522&lt;Datenblatt!$AB$4),100,IF(AND($C522=15,I522&lt;Datenblatt!$AB$5),100,IF(AND($C522=16,I522&lt;Datenblatt!$AB$6),100,IF(AND($C522=12,I522&lt;Datenblatt!$AB$7),100,IF(AND($C522=11,I522&lt;Datenblatt!$AB$8),100,IF($C522=13,(Datenblatt!$B$27*Übersicht!I522^3)+(Datenblatt!$C$27*Übersicht!I522^2)+(Datenblatt!$D$27*Übersicht!I522)+Datenblatt!$E$27,IF($C522=14,(Datenblatt!$B$28*Übersicht!I522^3)+(Datenblatt!$C$28*Übersicht!I522^2)+(Datenblatt!$D$28*Übersicht!I522)+Datenblatt!$E$28,IF($C522=15,(Datenblatt!$B$29*Übersicht!I522^3)+(Datenblatt!$C$29*Übersicht!I522^2)+(Datenblatt!$D$29*Übersicht!I522)+Datenblatt!$E$29,IF($C522=16,(Datenblatt!$B$30*Übersicht!I522^3)+(Datenblatt!$C$30*Übersicht!I522^2)+(Datenblatt!$D$30*Übersicht!I522)+Datenblatt!$E$30,IF($C522=12,(Datenblatt!$B$31*Übersicht!I522^3)+(Datenblatt!$C$31*Übersicht!I522^2)+(Datenblatt!$D$31*Übersicht!I522)+Datenblatt!$E$31,IF($C522=11,(Datenblatt!$B$32*Übersicht!I522^3)+(Datenblatt!$C$32*Übersicht!I522^2)+(Datenblatt!$D$32*Übersicht!I522)+Datenblatt!$E$32,0))))))))))))))))))))))))</f>
        <v>0</v>
      </c>
      <c r="Q522" s="2" t="e">
        <f t="shared" si="32"/>
        <v>#DIV/0!</v>
      </c>
      <c r="R522" s="2" t="e">
        <f t="shared" si="33"/>
        <v>#DIV/0!</v>
      </c>
      <c r="T522" s="2"/>
      <c r="U522" s="2">
        <f>Datenblatt!$I$10</f>
        <v>63</v>
      </c>
      <c r="V522" s="2">
        <f>Datenblatt!$I$18</f>
        <v>62</v>
      </c>
      <c r="W522" s="2">
        <f>Datenblatt!$I$26</f>
        <v>56</v>
      </c>
      <c r="X522" s="2">
        <f>Datenblatt!$I$34</f>
        <v>58</v>
      </c>
      <c r="Y522" s="7" t="e">
        <f t="shared" si="34"/>
        <v>#DIV/0!</v>
      </c>
      <c r="AA522" s="2">
        <f>Datenblatt!$I$5</f>
        <v>73</v>
      </c>
      <c r="AB522">
        <f>Datenblatt!$I$13</f>
        <v>80</v>
      </c>
      <c r="AC522">
        <f>Datenblatt!$I$21</f>
        <v>80</v>
      </c>
      <c r="AD522">
        <f>Datenblatt!$I$29</f>
        <v>71</v>
      </c>
      <c r="AE522">
        <f>Datenblatt!$I$37</f>
        <v>75</v>
      </c>
      <c r="AF522" s="7" t="e">
        <f t="shared" si="35"/>
        <v>#DIV/0!</v>
      </c>
    </row>
    <row r="523" spans="11:32" ht="18.75" x14ac:dyDescent="0.3">
      <c r="K523" s="3" t="e">
        <f>IF(AND($C523=13,Datenblatt!M523&lt;Datenblatt!$S$3),0,IF(AND($C523=14,Datenblatt!M523&lt;Datenblatt!$S$4),0,IF(AND($C523=15,Datenblatt!M523&lt;Datenblatt!$S$5),0,IF(AND($C523=16,Datenblatt!M523&lt;Datenblatt!$S$6),0,IF(AND($C523=12,Datenblatt!M523&lt;Datenblatt!$S$7),0,IF(AND($C523=11,Datenblatt!M523&lt;Datenblatt!$S$8),0,IF(AND($C523=13,Datenblatt!M523&gt;Datenblatt!$R$3),100,IF(AND($C523=14,Datenblatt!M523&gt;Datenblatt!$R$4),100,IF(AND($C523=15,Datenblatt!M523&gt;Datenblatt!$R$5),100,IF(AND($C523=16,Datenblatt!M523&gt;Datenblatt!$R$6),100,IF(AND($C523=12,Datenblatt!M523&gt;Datenblatt!$R$7),100,IF(AND($C523=11,Datenblatt!M523&gt;Datenblatt!$R$8),100,IF(Übersicht!$C523=13,Datenblatt!$B$35*Datenblatt!M523^3+Datenblatt!$C$35*Datenblatt!M523^2+Datenblatt!$D$35*Datenblatt!M523+Datenblatt!$E$35,IF(Übersicht!$C523=14,Datenblatt!$B$36*Datenblatt!M523^3+Datenblatt!$C$36*Datenblatt!M523^2+Datenblatt!$D$36*Datenblatt!M523+Datenblatt!$E$36,IF(Übersicht!$C523=15,Datenblatt!$B$37*Datenblatt!M523^3+Datenblatt!$C$37*Datenblatt!M523^2+Datenblatt!$D$37*Datenblatt!M523+Datenblatt!$E$37,IF(Übersicht!$C523=16,Datenblatt!$B$38*Datenblatt!M523^3+Datenblatt!$C$38*Datenblatt!M523^2+Datenblatt!$D$38*Datenblatt!M523+Datenblatt!$E$38,IF(Übersicht!$C523=12,Datenblatt!$B$39*Datenblatt!M523^3+Datenblatt!$C$39*Datenblatt!M523^2+Datenblatt!$D$39*Datenblatt!M523+Datenblatt!$E$39,IF(Übersicht!$C523=11,Datenblatt!$B$40*Datenblatt!M523^3+Datenblatt!$C$40*Datenblatt!M523^2+Datenblatt!$D$40*Datenblatt!M523+Datenblatt!$E$40,0))))))))))))))))))</f>
        <v>#DIV/0!</v>
      </c>
      <c r="L523" s="3"/>
      <c r="M523" t="e">
        <f>IF(AND(Übersicht!$C523=13,Datenblatt!O523&lt;Datenblatt!$Y$3),0,IF(AND(Übersicht!$C523=14,Datenblatt!O523&lt;Datenblatt!$Y$4),0,IF(AND(Übersicht!$C523=15,Datenblatt!O523&lt;Datenblatt!$Y$5),0,IF(AND(Übersicht!$C523=16,Datenblatt!O523&lt;Datenblatt!$Y$6),0,IF(AND(Übersicht!$C523=12,Datenblatt!O523&lt;Datenblatt!$Y$7),0,IF(AND(Übersicht!$C523=11,Datenblatt!O523&lt;Datenblatt!$Y$8),0,IF(AND($C523=13,Datenblatt!O523&gt;Datenblatt!$X$3),100,IF(AND($C523=14,Datenblatt!O523&gt;Datenblatt!$X$4),100,IF(AND($C523=15,Datenblatt!O523&gt;Datenblatt!$X$5),100,IF(AND($C523=16,Datenblatt!O523&gt;Datenblatt!$X$6),100,IF(AND($C523=12,Datenblatt!O523&gt;Datenblatt!$X$7),100,IF(AND($C523=11,Datenblatt!O523&gt;Datenblatt!$X$8),100,IF(Übersicht!$C523=13,Datenblatt!$B$11*Datenblatt!O523^3+Datenblatt!$C$11*Datenblatt!O523^2+Datenblatt!$D$11*Datenblatt!O523+Datenblatt!$E$11,IF(Übersicht!$C523=14,Datenblatt!$B$12*Datenblatt!O523^3+Datenblatt!$C$12*Datenblatt!O523^2+Datenblatt!$D$12*Datenblatt!O523+Datenblatt!$E$12,IF(Übersicht!$C523=15,Datenblatt!$B$13*Datenblatt!O523^3+Datenblatt!$C$13*Datenblatt!O523^2+Datenblatt!$D$13*Datenblatt!O523+Datenblatt!$E$13,IF(Übersicht!$C523=16,Datenblatt!$B$14*Datenblatt!O523^3+Datenblatt!$C$14*Datenblatt!O523^2+Datenblatt!$D$14*Datenblatt!O523+Datenblatt!$E$14,IF(Übersicht!$C523=12,Datenblatt!$B$15*Datenblatt!O523^3+Datenblatt!$C$15*Datenblatt!O523^2+Datenblatt!$D$15*Datenblatt!O523+Datenblatt!$E$15,IF(Übersicht!$C523=11,Datenblatt!$B$16*Datenblatt!O523^3+Datenblatt!$C$16*Datenblatt!O523^2+Datenblatt!$D$16*Datenblatt!O523+Datenblatt!$E$16,0))))))))))))))))))</f>
        <v>#DIV/0!</v>
      </c>
      <c r="N523">
        <f>IF(AND($C523=13,H523&lt;Datenblatt!$AA$3),0,IF(AND($C523=14,H523&lt;Datenblatt!$AA$4),0,IF(AND($C523=15,H523&lt;Datenblatt!$AA$5),0,IF(AND($C523=16,H523&lt;Datenblatt!$AA$6),0,IF(AND($C523=12,H523&lt;Datenblatt!$AA$7),0,IF(AND($C523=11,H523&lt;Datenblatt!$AA$8),0,IF(AND($C523=13,H523&gt;Datenblatt!$Z$3),100,IF(AND($C523=14,H523&gt;Datenblatt!$Z$4),100,IF(AND($C523=15,H523&gt;Datenblatt!$Z$5),100,IF(AND($C523=16,H523&gt;Datenblatt!$Z$6),100,IF(AND($C523=12,H523&gt;Datenblatt!$Z$7),100,IF(AND($C523=11,H523&gt;Datenblatt!$Z$8),100,IF($C523=13,(Datenblatt!$B$19*Übersicht!H523^3)+(Datenblatt!$C$19*Übersicht!H523^2)+(Datenblatt!$D$19*Übersicht!H523)+Datenblatt!$E$19,IF($C523=14,(Datenblatt!$B$20*Übersicht!H523^3)+(Datenblatt!$C$20*Übersicht!H523^2)+(Datenblatt!$D$20*Übersicht!H523)+Datenblatt!$E$20,IF($C523=15,(Datenblatt!$B$21*Übersicht!H523^3)+(Datenblatt!$C$21*Übersicht!H523^2)+(Datenblatt!$D$21*Übersicht!H523)+Datenblatt!$E$21,IF($C523=16,(Datenblatt!$B$22*Übersicht!H523^3)+(Datenblatt!$C$22*Übersicht!H523^2)+(Datenblatt!$D$22*Übersicht!H523)+Datenblatt!$E$22,IF($C523=12,(Datenblatt!$B$23*Übersicht!H523^3)+(Datenblatt!$C$23*Übersicht!H523^2)+(Datenblatt!$D$23*Übersicht!H523)+Datenblatt!$E$23,IF($C523=11,(Datenblatt!$B$24*Übersicht!H523^3)+(Datenblatt!$C$24*Übersicht!H523^2)+(Datenblatt!$D$24*Übersicht!H523)+Datenblatt!$E$24,0))))))))))))))))))</f>
        <v>0</v>
      </c>
      <c r="O523">
        <f>IF(AND(I523="",C523=11),Datenblatt!$I$26,IF(AND(I523="",C523=12),Datenblatt!$I$26,IF(AND(I523="",C523=16),Datenblatt!$I$27,IF(AND(I523="",C523=15),Datenblatt!$I$26,IF(AND(I523="",C523=14),Datenblatt!$I$26,IF(AND(I523="",C523=13),Datenblatt!$I$26,IF(AND($C523=13,I523&gt;Datenblatt!$AC$3),0,IF(AND($C523=14,I523&gt;Datenblatt!$AC$4),0,IF(AND($C523=15,I523&gt;Datenblatt!$AC$5),0,IF(AND($C523=16,I523&gt;Datenblatt!$AC$6),0,IF(AND($C523=12,I523&gt;Datenblatt!$AC$7),0,IF(AND($C523=11,I523&gt;Datenblatt!$AC$8),0,IF(AND($C523=13,I523&lt;Datenblatt!$AB$3),100,IF(AND($C523=14,I523&lt;Datenblatt!$AB$4),100,IF(AND($C523=15,I523&lt;Datenblatt!$AB$5),100,IF(AND($C523=16,I523&lt;Datenblatt!$AB$6),100,IF(AND($C523=12,I523&lt;Datenblatt!$AB$7),100,IF(AND($C523=11,I523&lt;Datenblatt!$AB$8),100,IF($C523=13,(Datenblatt!$B$27*Übersicht!I523^3)+(Datenblatt!$C$27*Übersicht!I523^2)+(Datenblatt!$D$27*Übersicht!I523)+Datenblatt!$E$27,IF($C523=14,(Datenblatt!$B$28*Übersicht!I523^3)+(Datenblatt!$C$28*Übersicht!I523^2)+(Datenblatt!$D$28*Übersicht!I523)+Datenblatt!$E$28,IF($C523=15,(Datenblatt!$B$29*Übersicht!I523^3)+(Datenblatt!$C$29*Übersicht!I523^2)+(Datenblatt!$D$29*Übersicht!I523)+Datenblatt!$E$29,IF($C523=16,(Datenblatt!$B$30*Übersicht!I523^3)+(Datenblatt!$C$30*Übersicht!I523^2)+(Datenblatt!$D$30*Übersicht!I523)+Datenblatt!$E$30,IF($C523=12,(Datenblatt!$B$31*Übersicht!I523^3)+(Datenblatt!$C$31*Übersicht!I523^2)+(Datenblatt!$D$31*Übersicht!I523)+Datenblatt!$E$31,IF($C523=11,(Datenblatt!$B$32*Übersicht!I523^3)+(Datenblatt!$C$32*Übersicht!I523^2)+(Datenblatt!$D$32*Übersicht!I523)+Datenblatt!$E$32,0))))))))))))))))))))))))</f>
        <v>0</v>
      </c>
      <c r="P523">
        <f>IF(AND(I523="",C523=11),Datenblatt!$I$29,IF(AND(I523="",C523=12),Datenblatt!$I$29,IF(AND(I523="",C523=16),Datenblatt!$I$29,IF(AND(I523="",C523=15),Datenblatt!$I$29,IF(AND(I523="",C523=14),Datenblatt!$I$29,IF(AND(I523="",C523=13),Datenblatt!$I$29,IF(AND($C523=13,I523&gt;Datenblatt!$AC$3),0,IF(AND($C523=14,I523&gt;Datenblatt!$AC$4),0,IF(AND($C523=15,I523&gt;Datenblatt!$AC$5),0,IF(AND($C523=16,I523&gt;Datenblatt!$AC$6),0,IF(AND($C523=12,I523&gt;Datenblatt!$AC$7),0,IF(AND($C523=11,I523&gt;Datenblatt!$AC$8),0,IF(AND($C523=13,I523&lt;Datenblatt!$AB$3),100,IF(AND($C523=14,I523&lt;Datenblatt!$AB$4),100,IF(AND($C523=15,I523&lt;Datenblatt!$AB$5),100,IF(AND($C523=16,I523&lt;Datenblatt!$AB$6),100,IF(AND($C523=12,I523&lt;Datenblatt!$AB$7),100,IF(AND($C523=11,I523&lt;Datenblatt!$AB$8),100,IF($C523=13,(Datenblatt!$B$27*Übersicht!I523^3)+(Datenblatt!$C$27*Übersicht!I523^2)+(Datenblatt!$D$27*Übersicht!I523)+Datenblatt!$E$27,IF($C523=14,(Datenblatt!$B$28*Übersicht!I523^3)+(Datenblatt!$C$28*Übersicht!I523^2)+(Datenblatt!$D$28*Übersicht!I523)+Datenblatt!$E$28,IF($C523=15,(Datenblatt!$B$29*Übersicht!I523^3)+(Datenblatt!$C$29*Übersicht!I523^2)+(Datenblatt!$D$29*Übersicht!I523)+Datenblatt!$E$29,IF($C523=16,(Datenblatt!$B$30*Übersicht!I523^3)+(Datenblatt!$C$30*Übersicht!I523^2)+(Datenblatt!$D$30*Übersicht!I523)+Datenblatt!$E$30,IF($C523=12,(Datenblatt!$B$31*Übersicht!I523^3)+(Datenblatt!$C$31*Übersicht!I523^2)+(Datenblatt!$D$31*Übersicht!I523)+Datenblatt!$E$31,IF($C523=11,(Datenblatt!$B$32*Übersicht!I523^3)+(Datenblatt!$C$32*Übersicht!I523^2)+(Datenblatt!$D$32*Übersicht!I523)+Datenblatt!$E$32,0))))))))))))))))))))))))</f>
        <v>0</v>
      </c>
      <c r="Q523" s="2" t="e">
        <f t="shared" si="32"/>
        <v>#DIV/0!</v>
      </c>
      <c r="R523" s="2" t="e">
        <f t="shared" si="33"/>
        <v>#DIV/0!</v>
      </c>
      <c r="T523" s="2"/>
      <c r="U523" s="2">
        <f>Datenblatt!$I$10</f>
        <v>63</v>
      </c>
      <c r="V523" s="2">
        <f>Datenblatt!$I$18</f>
        <v>62</v>
      </c>
      <c r="W523" s="2">
        <f>Datenblatt!$I$26</f>
        <v>56</v>
      </c>
      <c r="X523" s="2">
        <f>Datenblatt!$I$34</f>
        <v>58</v>
      </c>
      <c r="Y523" s="7" t="e">
        <f t="shared" si="34"/>
        <v>#DIV/0!</v>
      </c>
      <c r="AA523" s="2">
        <f>Datenblatt!$I$5</f>
        <v>73</v>
      </c>
      <c r="AB523">
        <f>Datenblatt!$I$13</f>
        <v>80</v>
      </c>
      <c r="AC523">
        <f>Datenblatt!$I$21</f>
        <v>80</v>
      </c>
      <c r="AD523">
        <f>Datenblatt!$I$29</f>
        <v>71</v>
      </c>
      <c r="AE523">
        <f>Datenblatt!$I$37</f>
        <v>75</v>
      </c>
      <c r="AF523" s="7" t="e">
        <f t="shared" si="35"/>
        <v>#DIV/0!</v>
      </c>
    </row>
    <row r="524" spans="11:32" ht="18.75" x14ac:dyDescent="0.3">
      <c r="K524" s="3" t="e">
        <f>IF(AND($C524=13,Datenblatt!M524&lt;Datenblatt!$S$3),0,IF(AND($C524=14,Datenblatt!M524&lt;Datenblatt!$S$4),0,IF(AND($C524=15,Datenblatt!M524&lt;Datenblatt!$S$5),0,IF(AND($C524=16,Datenblatt!M524&lt;Datenblatt!$S$6),0,IF(AND($C524=12,Datenblatt!M524&lt;Datenblatt!$S$7),0,IF(AND($C524=11,Datenblatt!M524&lt;Datenblatt!$S$8),0,IF(AND($C524=13,Datenblatt!M524&gt;Datenblatt!$R$3),100,IF(AND($C524=14,Datenblatt!M524&gt;Datenblatt!$R$4),100,IF(AND($C524=15,Datenblatt!M524&gt;Datenblatt!$R$5),100,IF(AND($C524=16,Datenblatt!M524&gt;Datenblatt!$R$6),100,IF(AND($C524=12,Datenblatt!M524&gt;Datenblatt!$R$7),100,IF(AND($C524=11,Datenblatt!M524&gt;Datenblatt!$R$8),100,IF(Übersicht!$C524=13,Datenblatt!$B$35*Datenblatt!M524^3+Datenblatt!$C$35*Datenblatt!M524^2+Datenblatt!$D$35*Datenblatt!M524+Datenblatt!$E$35,IF(Übersicht!$C524=14,Datenblatt!$B$36*Datenblatt!M524^3+Datenblatt!$C$36*Datenblatt!M524^2+Datenblatt!$D$36*Datenblatt!M524+Datenblatt!$E$36,IF(Übersicht!$C524=15,Datenblatt!$B$37*Datenblatt!M524^3+Datenblatt!$C$37*Datenblatt!M524^2+Datenblatt!$D$37*Datenblatt!M524+Datenblatt!$E$37,IF(Übersicht!$C524=16,Datenblatt!$B$38*Datenblatt!M524^3+Datenblatt!$C$38*Datenblatt!M524^2+Datenblatt!$D$38*Datenblatt!M524+Datenblatt!$E$38,IF(Übersicht!$C524=12,Datenblatt!$B$39*Datenblatt!M524^3+Datenblatt!$C$39*Datenblatt!M524^2+Datenblatt!$D$39*Datenblatt!M524+Datenblatt!$E$39,IF(Übersicht!$C524=11,Datenblatt!$B$40*Datenblatt!M524^3+Datenblatt!$C$40*Datenblatt!M524^2+Datenblatt!$D$40*Datenblatt!M524+Datenblatt!$E$40,0))))))))))))))))))</f>
        <v>#DIV/0!</v>
      </c>
      <c r="L524" s="3"/>
      <c r="M524" t="e">
        <f>IF(AND(Übersicht!$C524=13,Datenblatt!O524&lt;Datenblatt!$Y$3),0,IF(AND(Übersicht!$C524=14,Datenblatt!O524&lt;Datenblatt!$Y$4),0,IF(AND(Übersicht!$C524=15,Datenblatt!O524&lt;Datenblatt!$Y$5),0,IF(AND(Übersicht!$C524=16,Datenblatt!O524&lt;Datenblatt!$Y$6),0,IF(AND(Übersicht!$C524=12,Datenblatt!O524&lt;Datenblatt!$Y$7),0,IF(AND(Übersicht!$C524=11,Datenblatt!O524&lt;Datenblatt!$Y$8),0,IF(AND($C524=13,Datenblatt!O524&gt;Datenblatt!$X$3),100,IF(AND($C524=14,Datenblatt!O524&gt;Datenblatt!$X$4),100,IF(AND($C524=15,Datenblatt!O524&gt;Datenblatt!$X$5),100,IF(AND($C524=16,Datenblatt!O524&gt;Datenblatt!$X$6),100,IF(AND($C524=12,Datenblatt!O524&gt;Datenblatt!$X$7),100,IF(AND($C524=11,Datenblatt!O524&gt;Datenblatt!$X$8),100,IF(Übersicht!$C524=13,Datenblatt!$B$11*Datenblatt!O524^3+Datenblatt!$C$11*Datenblatt!O524^2+Datenblatt!$D$11*Datenblatt!O524+Datenblatt!$E$11,IF(Übersicht!$C524=14,Datenblatt!$B$12*Datenblatt!O524^3+Datenblatt!$C$12*Datenblatt!O524^2+Datenblatt!$D$12*Datenblatt!O524+Datenblatt!$E$12,IF(Übersicht!$C524=15,Datenblatt!$B$13*Datenblatt!O524^3+Datenblatt!$C$13*Datenblatt!O524^2+Datenblatt!$D$13*Datenblatt!O524+Datenblatt!$E$13,IF(Übersicht!$C524=16,Datenblatt!$B$14*Datenblatt!O524^3+Datenblatt!$C$14*Datenblatt!O524^2+Datenblatt!$D$14*Datenblatt!O524+Datenblatt!$E$14,IF(Übersicht!$C524=12,Datenblatt!$B$15*Datenblatt!O524^3+Datenblatt!$C$15*Datenblatt!O524^2+Datenblatt!$D$15*Datenblatt!O524+Datenblatt!$E$15,IF(Übersicht!$C524=11,Datenblatt!$B$16*Datenblatt!O524^3+Datenblatt!$C$16*Datenblatt!O524^2+Datenblatt!$D$16*Datenblatt!O524+Datenblatt!$E$16,0))))))))))))))))))</f>
        <v>#DIV/0!</v>
      </c>
      <c r="N524">
        <f>IF(AND($C524=13,H524&lt;Datenblatt!$AA$3),0,IF(AND($C524=14,H524&lt;Datenblatt!$AA$4),0,IF(AND($C524=15,H524&lt;Datenblatt!$AA$5),0,IF(AND($C524=16,H524&lt;Datenblatt!$AA$6),0,IF(AND($C524=12,H524&lt;Datenblatt!$AA$7),0,IF(AND($C524=11,H524&lt;Datenblatt!$AA$8),0,IF(AND($C524=13,H524&gt;Datenblatt!$Z$3),100,IF(AND($C524=14,H524&gt;Datenblatt!$Z$4),100,IF(AND($C524=15,H524&gt;Datenblatt!$Z$5),100,IF(AND($C524=16,H524&gt;Datenblatt!$Z$6),100,IF(AND($C524=12,H524&gt;Datenblatt!$Z$7),100,IF(AND($C524=11,H524&gt;Datenblatt!$Z$8),100,IF($C524=13,(Datenblatt!$B$19*Übersicht!H524^3)+(Datenblatt!$C$19*Übersicht!H524^2)+(Datenblatt!$D$19*Übersicht!H524)+Datenblatt!$E$19,IF($C524=14,(Datenblatt!$B$20*Übersicht!H524^3)+(Datenblatt!$C$20*Übersicht!H524^2)+(Datenblatt!$D$20*Übersicht!H524)+Datenblatt!$E$20,IF($C524=15,(Datenblatt!$B$21*Übersicht!H524^3)+(Datenblatt!$C$21*Übersicht!H524^2)+(Datenblatt!$D$21*Übersicht!H524)+Datenblatt!$E$21,IF($C524=16,(Datenblatt!$B$22*Übersicht!H524^3)+(Datenblatt!$C$22*Übersicht!H524^2)+(Datenblatt!$D$22*Übersicht!H524)+Datenblatt!$E$22,IF($C524=12,(Datenblatt!$B$23*Übersicht!H524^3)+(Datenblatt!$C$23*Übersicht!H524^2)+(Datenblatt!$D$23*Übersicht!H524)+Datenblatt!$E$23,IF($C524=11,(Datenblatt!$B$24*Übersicht!H524^3)+(Datenblatt!$C$24*Übersicht!H524^2)+(Datenblatt!$D$24*Übersicht!H524)+Datenblatt!$E$24,0))))))))))))))))))</f>
        <v>0</v>
      </c>
      <c r="O524">
        <f>IF(AND(I524="",C524=11),Datenblatt!$I$26,IF(AND(I524="",C524=12),Datenblatt!$I$26,IF(AND(I524="",C524=16),Datenblatt!$I$27,IF(AND(I524="",C524=15),Datenblatt!$I$26,IF(AND(I524="",C524=14),Datenblatt!$I$26,IF(AND(I524="",C524=13),Datenblatt!$I$26,IF(AND($C524=13,I524&gt;Datenblatt!$AC$3),0,IF(AND($C524=14,I524&gt;Datenblatt!$AC$4),0,IF(AND($C524=15,I524&gt;Datenblatt!$AC$5),0,IF(AND($C524=16,I524&gt;Datenblatt!$AC$6),0,IF(AND($C524=12,I524&gt;Datenblatt!$AC$7),0,IF(AND($C524=11,I524&gt;Datenblatt!$AC$8),0,IF(AND($C524=13,I524&lt;Datenblatt!$AB$3),100,IF(AND($C524=14,I524&lt;Datenblatt!$AB$4),100,IF(AND($C524=15,I524&lt;Datenblatt!$AB$5),100,IF(AND($C524=16,I524&lt;Datenblatt!$AB$6),100,IF(AND($C524=12,I524&lt;Datenblatt!$AB$7),100,IF(AND($C524=11,I524&lt;Datenblatt!$AB$8),100,IF($C524=13,(Datenblatt!$B$27*Übersicht!I524^3)+(Datenblatt!$C$27*Übersicht!I524^2)+(Datenblatt!$D$27*Übersicht!I524)+Datenblatt!$E$27,IF($C524=14,(Datenblatt!$B$28*Übersicht!I524^3)+(Datenblatt!$C$28*Übersicht!I524^2)+(Datenblatt!$D$28*Übersicht!I524)+Datenblatt!$E$28,IF($C524=15,(Datenblatt!$B$29*Übersicht!I524^3)+(Datenblatt!$C$29*Übersicht!I524^2)+(Datenblatt!$D$29*Übersicht!I524)+Datenblatt!$E$29,IF($C524=16,(Datenblatt!$B$30*Übersicht!I524^3)+(Datenblatt!$C$30*Übersicht!I524^2)+(Datenblatt!$D$30*Übersicht!I524)+Datenblatt!$E$30,IF($C524=12,(Datenblatt!$B$31*Übersicht!I524^3)+(Datenblatt!$C$31*Übersicht!I524^2)+(Datenblatt!$D$31*Übersicht!I524)+Datenblatt!$E$31,IF($C524=11,(Datenblatt!$B$32*Übersicht!I524^3)+(Datenblatt!$C$32*Übersicht!I524^2)+(Datenblatt!$D$32*Übersicht!I524)+Datenblatt!$E$32,0))))))))))))))))))))))))</f>
        <v>0</v>
      </c>
      <c r="P524">
        <f>IF(AND(I524="",C524=11),Datenblatt!$I$29,IF(AND(I524="",C524=12),Datenblatt!$I$29,IF(AND(I524="",C524=16),Datenblatt!$I$29,IF(AND(I524="",C524=15),Datenblatt!$I$29,IF(AND(I524="",C524=14),Datenblatt!$I$29,IF(AND(I524="",C524=13),Datenblatt!$I$29,IF(AND($C524=13,I524&gt;Datenblatt!$AC$3),0,IF(AND($C524=14,I524&gt;Datenblatt!$AC$4),0,IF(AND($C524=15,I524&gt;Datenblatt!$AC$5),0,IF(AND($C524=16,I524&gt;Datenblatt!$AC$6),0,IF(AND($C524=12,I524&gt;Datenblatt!$AC$7),0,IF(AND($C524=11,I524&gt;Datenblatt!$AC$8),0,IF(AND($C524=13,I524&lt;Datenblatt!$AB$3),100,IF(AND($C524=14,I524&lt;Datenblatt!$AB$4),100,IF(AND($C524=15,I524&lt;Datenblatt!$AB$5),100,IF(AND($C524=16,I524&lt;Datenblatt!$AB$6),100,IF(AND($C524=12,I524&lt;Datenblatt!$AB$7),100,IF(AND($C524=11,I524&lt;Datenblatt!$AB$8),100,IF($C524=13,(Datenblatt!$B$27*Übersicht!I524^3)+(Datenblatt!$C$27*Übersicht!I524^2)+(Datenblatt!$D$27*Übersicht!I524)+Datenblatt!$E$27,IF($C524=14,(Datenblatt!$B$28*Übersicht!I524^3)+(Datenblatt!$C$28*Übersicht!I524^2)+(Datenblatt!$D$28*Übersicht!I524)+Datenblatt!$E$28,IF($C524=15,(Datenblatt!$B$29*Übersicht!I524^3)+(Datenblatt!$C$29*Übersicht!I524^2)+(Datenblatt!$D$29*Übersicht!I524)+Datenblatt!$E$29,IF($C524=16,(Datenblatt!$B$30*Übersicht!I524^3)+(Datenblatt!$C$30*Übersicht!I524^2)+(Datenblatt!$D$30*Übersicht!I524)+Datenblatt!$E$30,IF($C524=12,(Datenblatt!$B$31*Übersicht!I524^3)+(Datenblatt!$C$31*Übersicht!I524^2)+(Datenblatt!$D$31*Übersicht!I524)+Datenblatt!$E$31,IF($C524=11,(Datenblatt!$B$32*Übersicht!I524^3)+(Datenblatt!$C$32*Übersicht!I524^2)+(Datenblatt!$D$32*Übersicht!I524)+Datenblatt!$E$32,0))))))))))))))))))))))))</f>
        <v>0</v>
      </c>
      <c r="Q524" s="2" t="e">
        <f t="shared" si="32"/>
        <v>#DIV/0!</v>
      </c>
      <c r="R524" s="2" t="e">
        <f t="shared" si="33"/>
        <v>#DIV/0!</v>
      </c>
      <c r="T524" s="2"/>
      <c r="U524" s="2">
        <f>Datenblatt!$I$10</f>
        <v>63</v>
      </c>
      <c r="V524" s="2">
        <f>Datenblatt!$I$18</f>
        <v>62</v>
      </c>
      <c r="W524" s="2">
        <f>Datenblatt!$I$26</f>
        <v>56</v>
      </c>
      <c r="X524" s="2">
        <f>Datenblatt!$I$34</f>
        <v>58</v>
      </c>
      <c r="Y524" s="7" t="e">
        <f t="shared" si="34"/>
        <v>#DIV/0!</v>
      </c>
      <c r="AA524" s="2">
        <f>Datenblatt!$I$5</f>
        <v>73</v>
      </c>
      <c r="AB524">
        <f>Datenblatt!$I$13</f>
        <v>80</v>
      </c>
      <c r="AC524">
        <f>Datenblatt!$I$21</f>
        <v>80</v>
      </c>
      <c r="AD524">
        <f>Datenblatt!$I$29</f>
        <v>71</v>
      </c>
      <c r="AE524">
        <f>Datenblatt!$I$37</f>
        <v>75</v>
      </c>
      <c r="AF524" s="7" t="e">
        <f t="shared" si="35"/>
        <v>#DIV/0!</v>
      </c>
    </row>
    <row r="525" spans="11:32" ht="18.75" x14ac:dyDescent="0.3">
      <c r="K525" s="3" t="e">
        <f>IF(AND($C525=13,Datenblatt!M525&lt;Datenblatt!$S$3),0,IF(AND($C525=14,Datenblatt!M525&lt;Datenblatt!$S$4),0,IF(AND($C525=15,Datenblatt!M525&lt;Datenblatt!$S$5),0,IF(AND($C525=16,Datenblatt!M525&lt;Datenblatt!$S$6),0,IF(AND($C525=12,Datenblatt!M525&lt;Datenblatt!$S$7),0,IF(AND($C525=11,Datenblatt!M525&lt;Datenblatt!$S$8),0,IF(AND($C525=13,Datenblatt!M525&gt;Datenblatt!$R$3),100,IF(AND($C525=14,Datenblatt!M525&gt;Datenblatt!$R$4),100,IF(AND($C525=15,Datenblatt!M525&gt;Datenblatt!$R$5),100,IF(AND($C525=16,Datenblatt!M525&gt;Datenblatt!$R$6),100,IF(AND($C525=12,Datenblatt!M525&gt;Datenblatt!$R$7),100,IF(AND($C525=11,Datenblatt!M525&gt;Datenblatt!$R$8),100,IF(Übersicht!$C525=13,Datenblatt!$B$35*Datenblatt!M525^3+Datenblatt!$C$35*Datenblatt!M525^2+Datenblatt!$D$35*Datenblatt!M525+Datenblatt!$E$35,IF(Übersicht!$C525=14,Datenblatt!$B$36*Datenblatt!M525^3+Datenblatt!$C$36*Datenblatt!M525^2+Datenblatt!$D$36*Datenblatt!M525+Datenblatt!$E$36,IF(Übersicht!$C525=15,Datenblatt!$B$37*Datenblatt!M525^3+Datenblatt!$C$37*Datenblatt!M525^2+Datenblatt!$D$37*Datenblatt!M525+Datenblatt!$E$37,IF(Übersicht!$C525=16,Datenblatt!$B$38*Datenblatt!M525^3+Datenblatt!$C$38*Datenblatt!M525^2+Datenblatt!$D$38*Datenblatt!M525+Datenblatt!$E$38,IF(Übersicht!$C525=12,Datenblatt!$B$39*Datenblatt!M525^3+Datenblatt!$C$39*Datenblatt!M525^2+Datenblatt!$D$39*Datenblatt!M525+Datenblatt!$E$39,IF(Übersicht!$C525=11,Datenblatt!$B$40*Datenblatt!M525^3+Datenblatt!$C$40*Datenblatt!M525^2+Datenblatt!$D$40*Datenblatt!M525+Datenblatt!$E$40,0))))))))))))))))))</f>
        <v>#DIV/0!</v>
      </c>
      <c r="L525" s="3"/>
      <c r="M525" t="e">
        <f>IF(AND(Übersicht!$C525=13,Datenblatt!O525&lt;Datenblatt!$Y$3),0,IF(AND(Übersicht!$C525=14,Datenblatt!O525&lt;Datenblatt!$Y$4),0,IF(AND(Übersicht!$C525=15,Datenblatt!O525&lt;Datenblatt!$Y$5),0,IF(AND(Übersicht!$C525=16,Datenblatt!O525&lt;Datenblatt!$Y$6),0,IF(AND(Übersicht!$C525=12,Datenblatt!O525&lt;Datenblatt!$Y$7),0,IF(AND(Übersicht!$C525=11,Datenblatt!O525&lt;Datenblatt!$Y$8),0,IF(AND($C525=13,Datenblatt!O525&gt;Datenblatt!$X$3),100,IF(AND($C525=14,Datenblatt!O525&gt;Datenblatt!$X$4),100,IF(AND($C525=15,Datenblatt!O525&gt;Datenblatt!$X$5),100,IF(AND($C525=16,Datenblatt!O525&gt;Datenblatt!$X$6),100,IF(AND($C525=12,Datenblatt!O525&gt;Datenblatt!$X$7),100,IF(AND($C525=11,Datenblatt!O525&gt;Datenblatt!$X$8),100,IF(Übersicht!$C525=13,Datenblatt!$B$11*Datenblatt!O525^3+Datenblatt!$C$11*Datenblatt!O525^2+Datenblatt!$D$11*Datenblatt!O525+Datenblatt!$E$11,IF(Übersicht!$C525=14,Datenblatt!$B$12*Datenblatt!O525^3+Datenblatt!$C$12*Datenblatt!O525^2+Datenblatt!$D$12*Datenblatt!O525+Datenblatt!$E$12,IF(Übersicht!$C525=15,Datenblatt!$B$13*Datenblatt!O525^3+Datenblatt!$C$13*Datenblatt!O525^2+Datenblatt!$D$13*Datenblatt!O525+Datenblatt!$E$13,IF(Übersicht!$C525=16,Datenblatt!$B$14*Datenblatt!O525^3+Datenblatt!$C$14*Datenblatt!O525^2+Datenblatt!$D$14*Datenblatt!O525+Datenblatt!$E$14,IF(Übersicht!$C525=12,Datenblatt!$B$15*Datenblatt!O525^3+Datenblatt!$C$15*Datenblatt!O525^2+Datenblatt!$D$15*Datenblatt!O525+Datenblatt!$E$15,IF(Übersicht!$C525=11,Datenblatt!$B$16*Datenblatt!O525^3+Datenblatt!$C$16*Datenblatt!O525^2+Datenblatt!$D$16*Datenblatt!O525+Datenblatt!$E$16,0))))))))))))))))))</f>
        <v>#DIV/0!</v>
      </c>
      <c r="N525">
        <f>IF(AND($C525=13,H525&lt;Datenblatt!$AA$3),0,IF(AND($C525=14,H525&lt;Datenblatt!$AA$4),0,IF(AND($C525=15,H525&lt;Datenblatt!$AA$5),0,IF(AND($C525=16,H525&lt;Datenblatt!$AA$6),0,IF(AND($C525=12,H525&lt;Datenblatt!$AA$7),0,IF(AND($C525=11,H525&lt;Datenblatt!$AA$8),0,IF(AND($C525=13,H525&gt;Datenblatt!$Z$3),100,IF(AND($C525=14,H525&gt;Datenblatt!$Z$4),100,IF(AND($C525=15,H525&gt;Datenblatt!$Z$5),100,IF(AND($C525=16,H525&gt;Datenblatt!$Z$6),100,IF(AND($C525=12,H525&gt;Datenblatt!$Z$7),100,IF(AND($C525=11,H525&gt;Datenblatt!$Z$8),100,IF($C525=13,(Datenblatt!$B$19*Übersicht!H525^3)+(Datenblatt!$C$19*Übersicht!H525^2)+(Datenblatt!$D$19*Übersicht!H525)+Datenblatt!$E$19,IF($C525=14,(Datenblatt!$B$20*Übersicht!H525^3)+(Datenblatt!$C$20*Übersicht!H525^2)+(Datenblatt!$D$20*Übersicht!H525)+Datenblatt!$E$20,IF($C525=15,(Datenblatt!$B$21*Übersicht!H525^3)+(Datenblatt!$C$21*Übersicht!H525^2)+(Datenblatt!$D$21*Übersicht!H525)+Datenblatt!$E$21,IF($C525=16,(Datenblatt!$B$22*Übersicht!H525^3)+(Datenblatt!$C$22*Übersicht!H525^2)+(Datenblatt!$D$22*Übersicht!H525)+Datenblatt!$E$22,IF($C525=12,(Datenblatt!$B$23*Übersicht!H525^3)+(Datenblatt!$C$23*Übersicht!H525^2)+(Datenblatt!$D$23*Übersicht!H525)+Datenblatt!$E$23,IF($C525=11,(Datenblatt!$B$24*Übersicht!H525^3)+(Datenblatt!$C$24*Übersicht!H525^2)+(Datenblatt!$D$24*Übersicht!H525)+Datenblatt!$E$24,0))))))))))))))))))</f>
        <v>0</v>
      </c>
      <c r="O525">
        <f>IF(AND(I525="",C525=11),Datenblatt!$I$26,IF(AND(I525="",C525=12),Datenblatt!$I$26,IF(AND(I525="",C525=16),Datenblatt!$I$27,IF(AND(I525="",C525=15),Datenblatt!$I$26,IF(AND(I525="",C525=14),Datenblatt!$I$26,IF(AND(I525="",C525=13),Datenblatt!$I$26,IF(AND($C525=13,I525&gt;Datenblatt!$AC$3),0,IF(AND($C525=14,I525&gt;Datenblatt!$AC$4),0,IF(AND($C525=15,I525&gt;Datenblatt!$AC$5),0,IF(AND($C525=16,I525&gt;Datenblatt!$AC$6),0,IF(AND($C525=12,I525&gt;Datenblatt!$AC$7),0,IF(AND($C525=11,I525&gt;Datenblatt!$AC$8),0,IF(AND($C525=13,I525&lt;Datenblatt!$AB$3),100,IF(AND($C525=14,I525&lt;Datenblatt!$AB$4),100,IF(AND($C525=15,I525&lt;Datenblatt!$AB$5),100,IF(AND($C525=16,I525&lt;Datenblatt!$AB$6),100,IF(AND($C525=12,I525&lt;Datenblatt!$AB$7),100,IF(AND($C525=11,I525&lt;Datenblatt!$AB$8),100,IF($C525=13,(Datenblatt!$B$27*Übersicht!I525^3)+(Datenblatt!$C$27*Übersicht!I525^2)+(Datenblatt!$D$27*Übersicht!I525)+Datenblatt!$E$27,IF($C525=14,(Datenblatt!$B$28*Übersicht!I525^3)+(Datenblatt!$C$28*Übersicht!I525^2)+(Datenblatt!$D$28*Übersicht!I525)+Datenblatt!$E$28,IF($C525=15,(Datenblatt!$B$29*Übersicht!I525^3)+(Datenblatt!$C$29*Übersicht!I525^2)+(Datenblatt!$D$29*Übersicht!I525)+Datenblatt!$E$29,IF($C525=16,(Datenblatt!$B$30*Übersicht!I525^3)+(Datenblatt!$C$30*Übersicht!I525^2)+(Datenblatt!$D$30*Übersicht!I525)+Datenblatt!$E$30,IF($C525=12,(Datenblatt!$B$31*Übersicht!I525^3)+(Datenblatt!$C$31*Übersicht!I525^2)+(Datenblatt!$D$31*Übersicht!I525)+Datenblatt!$E$31,IF($C525=11,(Datenblatt!$B$32*Übersicht!I525^3)+(Datenblatt!$C$32*Übersicht!I525^2)+(Datenblatt!$D$32*Übersicht!I525)+Datenblatt!$E$32,0))))))))))))))))))))))))</f>
        <v>0</v>
      </c>
      <c r="P525">
        <f>IF(AND(I525="",C525=11),Datenblatt!$I$29,IF(AND(I525="",C525=12),Datenblatt!$I$29,IF(AND(I525="",C525=16),Datenblatt!$I$29,IF(AND(I525="",C525=15),Datenblatt!$I$29,IF(AND(I525="",C525=14),Datenblatt!$I$29,IF(AND(I525="",C525=13),Datenblatt!$I$29,IF(AND($C525=13,I525&gt;Datenblatt!$AC$3),0,IF(AND($C525=14,I525&gt;Datenblatt!$AC$4),0,IF(AND($C525=15,I525&gt;Datenblatt!$AC$5),0,IF(AND($C525=16,I525&gt;Datenblatt!$AC$6),0,IF(AND($C525=12,I525&gt;Datenblatt!$AC$7),0,IF(AND($C525=11,I525&gt;Datenblatt!$AC$8),0,IF(AND($C525=13,I525&lt;Datenblatt!$AB$3),100,IF(AND($C525=14,I525&lt;Datenblatt!$AB$4),100,IF(AND($C525=15,I525&lt;Datenblatt!$AB$5),100,IF(AND($C525=16,I525&lt;Datenblatt!$AB$6),100,IF(AND($C525=12,I525&lt;Datenblatt!$AB$7),100,IF(AND($C525=11,I525&lt;Datenblatt!$AB$8),100,IF($C525=13,(Datenblatt!$B$27*Übersicht!I525^3)+(Datenblatt!$C$27*Übersicht!I525^2)+(Datenblatt!$D$27*Übersicht!I525)+Datenblatt!$E$27,IF($C525=14,(Datenblatt!$B$28*Übersicht!I525^3)+(Datenblatt!$C$28*Übersicht!I525^2)+(Datenblatt!$D$28*Übersicht!I525)+Datenblatt!$E$28,IF($C525=15,(Datenblatt!$B$29*Übersicht!I525^3)+(Datenblatt!$C$29*Übersicht!I525^2)+(Datenblatt!$D$29*Übersicht!I525)+Datenblatt!$E$29,IF($C525=16,(Datenblatt!$B$30*Übersicht!I525^3)+(Datenblatt!$C$30*Übersicht!I525^2)+(Datenblatt!$D$30*Übersicht!I525)+Datenblatt!$E$30,IF($C525=12,(Datenblatt!$B$31*Übersicht!I525^3)+(Datenblatt!$C$31*Übersicht!I525^2)+(Datenblatt!$D$31*Übersicht!I525)+Datenblatt!$E$31,IF($C525=11,(Datenblatt!$B$32*Übersicht!I525^3)+(Datenblatt!$C$32*Übersicht!I525^2)+(Datenblatt!$D$32*Übersicht!I525)+Datenblatt!$E$32,0))))))))))))))))))))))))</f>
        <v>0</v>
      </c>
      <c r="Q525" s="2" t="e">
        <f t="shared" si="32"/>
        <v>#DIV/0!</v>
      </c>
      <c r="R525" s="2" t="e">
        <f t="shared" si="33"/>
        <v>#DIV/0!</v>
      </c>
      <c r="T525" s="2"/>
      <c r="U525" s="2">
        <f>Datenblatt!$I$10</f>
        <v>63</v>
      </c>
      <c r="V525" s="2">
        <f>Datenblatt!$I$18</f>
        <v>62</v>
      </c>
      <c r="W525" s="2">
        <f>Datenblatt!$I$26</f>
        <v>56</v>
      </c>
      <c r="X525" s="2">
        <f>Datenblatt!$I$34</f>
        <v>58</v>
      </c>
      <c r="Y525" s="7" t="e">
        <f t="shared" si="34"/>
        <v>#DIV/0!</v>
      </c>
      <c r="AA525" s="2">
        <f>Datenblatt!$I$5</f>
        <v>73</v>
      </c>
      <c r="AB525">
        <f>Datenblatt!$I$13</f>
        <v>80</v>
      </c>
      <c r="AC525">
        <f>Datenblatt!$I$21</f>
        <v>80</v>
      </c>
      <c r="AD525">
        <f>Datenblatt!$I$29</f>
        <v>71</v>
      </c>
      <c r="AE525">
        <f>Datenblatt!$I$37</f>
        <v>75</v>
      </c>
      <c r="AF525" s="7" t="e">
        <f t="shared" si="35"/>
        <v>#DIV/0!</v>
      </c>
    </row>
    <row r="526" spans="11:32" ht="18.75" x14ac:dyDescent="0.3">
      <c r="K526" s="3" t="e">
        <f>IF(AND($C526=13,Datenblatt!M526&lt;Datenblatt!$S$3),0,IF(AND($C526=14,Datenblatt!M526&lt;Datenblatt!$S$4),0,IF(AND($C526=15,Datenblatt!M526&lt;Datenblatt!$S$5),0,IF(AND($C526=16,Datenblatt!M526&lt;Datenblatt!$S$6),0,IF(AND($C526=12,Datenblatt!M526&lt;Datenblatt!$S$7),0,IF(AND($C526=11,Datenblatt!M526&lt;Datenblatt!$S$8),0,IF(AND($C526=13,Datenblatt!M526&gt;Datenblatt!$R$3),100,IF(AND($C526=14,Datenblatt!M526&gt;Datenblatt!$R$4),100,IF(AND($C526=15,Datenblatt!M526&gt;Datenblatt!$R$5),100,IF(AND($C526=16,Datenblatt!M526&gt;Datenblatt!$R$6),100,IF(AND($C526=12,Datenblatt!M526&gt;Datenblatt!$R$7),100,IF(AND($C526=11,Datenblatt!M526&gt;Datenblatt!$R$8),100,IF(Übersicht!$C526=13,Datenblatt!$B$35*Datenblatt!M526^3+Datenblatt!$C$35*Datenblatt!M526^2+Datenblatt!$D$35*Datenblatt!M526+Datenblatt!$E$35,IF(Übersicht!$C526=14,Datenblatt!$B$36*Datenblatt!M526^3+Datenblatt!$C$36*Datenblatt!M526^2+Datenblatt!$D$36*Datenblatt!M526+Datenblatt!$E$36,IF(Übersicht!$C526=15,Datenblatt!$B$37*Datenblatt!M526^3+Datenblatt!$C$37*Datenblatt!M526^2+Datenblatt!$D$37*Datenblatt!M526+Datenblatt!$E$37,IF(Übersicht!$C526=16,Datenblatt!$B$38*Datenblatt!M526^3+Datenblatt!$C$38*Datenblatt!M526^2+Datenblatt!$D$38*Datenblatt!M526+Datenblatt!$E$38,IF(Übersicht!$C526=12,Datenblatt!$B$39*Datenblatt!M526^3+Datenblatt!$C$39*Datenblatt!M526^2+Datenblatt!$D$39*Datenblatt!M526+Datenblatt!$E$39,IF(Übersicht!$C526=11,Datenblatt!$B$40*Datenblatt!M526^3+Datenblatt!$C$40*Datenblatt!M526^2+Datenblatt!$D$40*Datenblatt!M526+Datenblatt!$E$40,0))))))))))))))))))</f>
        <v>#DIV/0!</v>
      </c>
      <c r="L526" s="3"/>
      <c r="M526" t="e">
        <f>IF(AND(Übersicht!$C526=13,Datenblatt!O526&lt;Datenblatt!$Y$3),0,IF(AND(Übersicht!$C526=14,Datenblatt!O526&lt;Datenblatt!$Y$4),0,IF(AND(Übersicht!$C526=15,Datenblatt!O526&lt;Datenblatt!$Y$5),0,IF(AND(Übersicht!$C526=16,Datenblatt!O526&lt;Datenblatt!$Y$6),0,IF(AND(Übersicht!$C526=12,Datenblatt!O526&lt;Datenblatt!$Y$7),0,IF(AND(Übersicht!$C526=11,Datenblatt!O526&lt;Datenblatt!$Y$8),0,IF(AND($C526=13,Datenblatt!O526&gt;Datenblatt!$X$3),100,IF(AND($C526=14,Datenblatt!O526&gt;Datenblatt!$X$4),100,IF(AND($C526=15,Datenblatt!O526&gt;Datenblatt!$X$5),100,IF(AND($C526=16,Datenblatt!O526&gt;Datenblatt!$X$6),100,IF(AND($C526=12,Datenblatt!O526&gt;Datenblatt!$X$7),100,IF(AND($C526=11,Datenblatt!O526&gt;Datenblatt!$X$8),100,IF(Übersicht!$C526=13,Datenblatt!$B$11*Datenblatt!O526^3+Datenblatt!$C$11*Datenblatt!O526^2+Datenblatt!$D$11*Datenblatt!O526+Datenblatt!$E$11,IF(Übersicht!$C526=14,Datenblatt!$B$12*Datenblatt!O526^3+Datenblatt!$C$12*Datenblatt!O526^2+Datenblatt!$D$12*Datenblatt!O526+Datenblatt!$E$12,IF(Übersicht!$C526=15,Datenblatt!$B$13*Datenblatt!O526^3+Datenblatt!$C$13*Datenblatt!O526^2+Datenblatt!$D$13*Datenblatt!O526+Datenblatt!$E$13,IF(Übersicht!$C526=16,Datenblatt!$B$14*Datenblatt!O526^3+Datenblatt!$C$14*Datenblatt!O526^2+Datenblatt!$D$14*Datenblatt!O526+Datenblatt!$E$14,IF(Übersicht!$C526=12,Datenblatt!$B$15*Datenblatt!O526^3+Datenblatt!$C$15*Datenblatt!O526^2+Datenblatt!$D$15*Datenblatt!O526+Datenblatt!$E$15,IF(Übersicht!$C526=11,Datenblatt!$B$16*Datenblatt!O526^3+Datenblatt!$C$16*Datenblatt!O526^2+Datenblatt!$D$16*Datenblatt!O526+Datenblatt!$E$16,0))))))))))))))))))</f>
        <v>#DIV/0!</v>
      </c>
      <c r="N526">
        <f>IF(AND($C526=13,H526&lt;Datenblatt!$AA$3),0,IF(AND($C526=14,H526&lt;Datenblatt!$AA$4),0,IF(AND($C526=15,H526&lt;Datenblatt!$AA$5),0,IF(AND($C526=16,H526&lt;Datenblatt!$AA$6),0,IF(AND($C526=12,H526&lt;Datenblatt!$AA$7),0,IF(AND($C526=11,H526&lt;Datenblatt!$AA$8),0,IF(AND($C526=13,H526&gt;Datenblatt!$Z$3),100,IF(AND($C526=14,H526&gt;Datenblatt!$Z$4),100,IF(AND($C526=15,H526&gt;Datenblatt!$Z$5),100,IF(AND($C526=16,H526&gt;Datenblatt!$Z$6),100,IF(AND($C526=12,H526&gt;Datenblatt!$Z$7),100,IF(AND($C526=11,H526&gt;Datenblatt!$Z$8),100,IF($C526=13,(Datenblatt!$B$19*Übersicht!H526^3)+(Datenblatt!$C$19*Übersicht!H526^2)+(Datenblatt!$D$19*Übersicht!H526)+Datenblatt!$E$19,IF($C526=14,(Datenblatt!$B$20*Übersicht!H526^3)+(Datenblatt!$C$20*Übersicht!H526^2)+(Datenblatt!$D$20*Übersicht!H526)+Datenblatt!$E$20,IF($C526=15,(Datenblatt!$B$21*Übersicht!H526^3)+(Datenblatt!$C$21*Übersicht!H526^2)+(Datenblatt!$D$21*Übersicht!H526)+Datenblatt!$E$21,IF($C526=16,(Datenblatt!$B$22*Übersicht!H526^3)+(Datenblatt!$C$22*Übersicht!H526^2)+(Datenblatt!$D$22*Übersicht!H526)+Datenblatt!$E$22,IF($C526=12,(Datenblatt!$B$23*Übersicht!H526^3)+(Datenblatt!$C$23*Übersicht!H526^2)+(Datenblatt!$D$23*Übersicht!H526)+Datenblatt!$E$23,IF($C526=11,(Datenblatt!$B$24*Übersicht!H526^3)+(Datenblatt!$C$24*Übersicht!H526^2)+(Datenblatt!$D$24*Übersicht!H526)+Datenblatt!$E$24,0))))))))))))))))))</f>
        <v>0</v>
      </c>
      <c r="O526">
        <f>IF(AND(I526="",C526=11),Datenblatt!$I$26,IF(AND(I526="",C526=12),Datenblatt!$I$26,IF(AND(I526="",C526=16),Datenblatt!$I$27,IF(AND(I526="",C526=15),Datenblatt!$I$26,IF(AND(I526="",C526=14),Datenblatt!$I$26,IF(AND(I526="",C526=13),Datenblatt!$I$26,IF(AND($C526=13,I526&gt;Datenblatt!$AC$3),0,IF(AND($C526=14,I526&gt;Datenblatt!$AC$4),0,IF(AND($C526=15,I526&gt;Datenblatt!$AC$5),0,IF(AND($C526=16,I526&gt;Datenblatt!$AC$6),0,IF(AND($C526=12,I526&gt;Datenblatt!$AC$7),0,IF(AND($C526=11,I526&gt;Datenblatt!$AC$8),0,IF(AND($C526=13,I526&lt;Datenblatt!$AB$3),100,IF(AND($C526=14,I526&lt;Datenblatt!$AB$4),100,IF(AND($C526=15,I526&lt;Datenblatt!$AB$5),100,IF(AND($C526=16,I526&lt;Datenblatt!$AB$6),100,IF(AND($C526=12,I526&lt;Datenblatt!$AB$7),100,IF(AND($C526=11,I526&lt;Datenblatt!$AB$8),100,IF($C526=13,(Datenblatt!$B$27*Übersicht!I526^3)+(Datenblatt!$C$27*Übersicht!I526^2)+(Datenblatt!$D$27*Übersicht!I526)+Datenblatt!$E$27,IF($C526=14,(Datenblatt!$B$28*Übersicht!I526^3)+(Datenblatt!$C$28*Übersicht!I526^2)+(Datenblatt!$D$28*Übersicht!I526)+Datenblatt!$E$28,IF($C526=15,(Datenblatt!$B$29*Übersicht!I526^3)+(Datenblatt!$C$29*Übersicht!I526^2)+(Datenblatt!$D$29*Übersicht!I526)+Datenblatt!$E$29,IF($C526=16,(Datenblatt!$B$30*Übersicht!I526^3)+(Datenblatt!$C$30*Übersicht!I526^2)+(Datenblatt!$D$30*Übersicht!I526)+Datenblatt!$E$30,IF($C526=12,(Datenblatt!$B$31*Übersicht!I526^3)+(Datenblatt!$C$31*Übersicht!I526^2)+(Datenblatt!$D$31*Übersicht!I526)+Datenblatt!$E$31,IF($C526=11,(Datenblatt!$B$32*Übersicht!I526^3)+(Datenblatt!$C$32*Übersicht!I526^2)+(Datenblatt!$D$32*Übersicht!I526)+Datenblatt!$E$32,0))))))))))))))))))))))))</f>
        <v>0</v>
      </c>
      <c r="P526">
        <f>IF(AND(I526="",C526=11),Datenblatt!$I$29,IF(AND(I526="",C526=12),Datenblatt!$I$29,IF(AND(I526="",C526=16),Datenblatt!$I$29,IF(AND(I526="",C526=15),Datenblatt!$I$29,IF(AND(I526="",C526=14),Datenblatt!$I$29,IF(AND(I526="",C526=13),Datenblatt!$I$29,IF(AND($C526=13,I526&gt;Datenblatt!$AC$3),0,IF(AND($C526=14,I526&gt;Datenblatt!$AC$4),0,IF(AND($C526=15,I526&gt;Datenblatt!$AC$5),0,IF(AND($C526=16,I526&gt;Datenblatt!$AC$6),0,IF(AND($C526=12,I526&gt;Datenblatt!$AC$7),0,IF(AND($C526=11,I526&gt;Datenblatt!$AC$8),0,IF(AND($C526=13,I526&lt;Datenblatt!$AB$3),100,IF(AND($C526=14,I526&lt;Datenblatt!$AB$4),100,IF(AND($C526=15,I526&lt;Datenblatt!$AB$5),100,IF(AND($C526=16,I526&lt;Datenblatt!$AB$6),100,IF(AND($C526=12,I526&lt;Datenblatt!$AB$7),100,IF(AND($C526=11,I526&lt;Datenblatt!$AB$8),100,IF($C526=13,(Datenblatt!$B$27*Übersicht!I526^3)+(Datenblatt!$C$27*Übersicht!I526^2)+(Datenblatt!$D$27*Übersicht!I526)+Datenblatt!$E$27,IF($C526=14,(Datenblatt!$B$28*Übersicht!I526^3)+(Datenblatt!$C$28*Übersicht!I526^2)+(Datenblatt!$D$28*Übersicht!I526)+Datenblatt!$E$28,IF($C526=15,(Datenblatt!$B$29*Übersicht!I526^3)+(Datenblatt!$C$29*Übersicht!I526^2)+(Datenblatt!$D$29*Übersicht!I526)+Datenblatt!$E$29,IF($C526=16,(Datenblatt!$B$30*Übersicht!I526^3)+(Datenblatt!$C$30*Übersicht!I526^2)+(Datenblatt!$D$30*Übersicht!I526)+Datenblatt!$E$30,IF($C526=12,(Datenblatt!$B$31*Übersicht!I526^3)+(Datenblatt!$C$31*Übersicht!I526^2)+(Datenblatt!$D$31*Übersicht!I526)+Datenblatt!$E$31,IF($C526=11,(Datenblatt!$B$32*Übersicht!I526^3)+(Datenblatt!$C$32*Übersicht!I526^2)+(Datenblatt!$D$32*Übersicht!I526)+Datenblatt!$E$32,0))))))))))))))))))))))))</f>
        <v>0</v>
      </c>
      <c r="Q526" s="2" t="e">
        <f t="shared" si="32"/>
        <v>#DIV/0!</v>
      </c>
      <c r="R526" s="2" t="e">
        <f t="shared" si="33"/>
        <v>#DIV/0!</v>
      </c>
      <c r="T526" s="2"/>
      <c r="U526" s="2">
        <f>Datenblatt!$I$10</f>
        <v>63</v>
      </c>
      <c r="V526" s="2">
        <f>Datenblatt!$I$18</f>
        <v>62</v>
      </c>
      <c r="W526" s="2">
        <f>Datenblatt!$I$26</f>
        <v>56</v>
      </c>
      <c r="X526" s="2">
        <f>Datenblatt!$I$34</f>
        <v>58</v>
      </c>
      <c r="Y526" s="7" t="e">
        <f t="shared" si="34"/>
        <v>#DIV/0!</v>
      </c>
      <c r="AA526" s="2">
        <f>Datenblatt!$I$5</f>
        <v>73</v>
      </c>
      <c r="AB526">
        <f>Datenblatt!$I$13</f>
        <v>80</v>
      </c>
      <c r="AC526">
        <f>Datenblatt!$I$21</f>
        <v>80</v>
      </c>
      <c r="AD526">
        <f>Datenblatt!$I$29</f>
        <v>71</v>
      </c>
      <c r="AE526">
        <f>Datenblatt!$I$37</f>
        <v>75</v>
      </c>
      <c r="AF526" s="7" t="e">
        <f t="shared" si="35"/>
        <v>#DIV/0!</v>
      </c>
    </row>
    <row r="527" spans="11:32" ht="18.75" x14ac:dyDescent="0.3">
      <c r="K527" s="3" t="e">
        <f>IF(AND($C527=13,Datenblatt!M527&lt;Datenblatt!$S$3),0,IF(AND($C527=14,Datenblatt!M527&lt;Datenblatt!$S$4),0,IF(AND($C527=15,Datenblatt!M527&lt;Datenblatt!$S$5),0,IF(AND($C527=16,Datenblatt!M527&lt;Datenblatt!$S$6),0,IF(AND($C527=12,Datenblatt!M527&lt;Datenblatt!$S$7),0,IF(AND($C527=11,Datenblatt!M527&lt;Datenblatt!$S$8),0,IF(AND($C527=13,Datenblatt!M527&gt;Datenblatt!$R$3),100,IF(AND($C527=14,Datenblatt!M527&gt;Datenblatt!$R$4),100,IF(AND($C527=15,Datenblatt!M527&gt;Datenblatt!$R$5),100,IF(AND($C527=16,Datenblatt!M527&gt;Datenblatt!$R$6),100,IF(AND($C527=12,Datenblatt!M527&gt;Datenblatt!$R$7),100,IF(AND($C527=11,Datenblatt!M527&gt;Datenblatt!$R$8),100,IF(Übersicht!$C527=13,Datenblatt!$B$35*Datenblatt!M527^3+Datenblatt!$C$35*Datenblatt!M527^2+Datenblatt!$D$35*Datenblatt!M527+Datenblatt!$E$35,IF(Übersicht!$C527=14,Datenblatt!$B$36*Datenblatt!M527^3+Datenblatt!$C$36*Datenblatt!M527^2+Datenblatt!$D$36*Datenblatt!M527+Datenblatt!$E$36,IF(Übersicht!$C527=15,Datenblatt!$B$37*Datenblatt!M527^3+Datenblatt!$C$37*Datenblatt!M527^2+Datenblatt!$D$37*Datenblatt!M527+Datenblatt!$E$37,IF(Übersicht!$C527=16,Datenblatt!$B$38*Datenblatt!M527^3+Datenblatt!$C$38*Datenblatt!M527^2+Datenblatt!$D$38*Datenblatt!M527+Datenblatt!$E$38,IF(Übersicht!$C527=12,Datenblatt!$B$39*Datenblatt!M527^3+Datenblatt!$C$39*Datenblatt!M527^2+Datenblatt!$D$39*Datenblatt!M527+Datenblatt!$E$39,IF(Übersicht!$C527=11,Datenblatt!$B$40*Datenblatt!M527^3+Datenblatt!$C$40*Datenblatt!M527^2+Datenblatt!$D$40*Datenblatt!M527+Datenblatt!$E$40,0))))))))))))))))))</f>
        <v>#DIV/0!</v>
      </c>
      <c r="L527" s="3"/>
      <c r="M527" t="e">
        <f>IF(AND(Übersicht!$C527=13,Datenblatt!O527&lt;Datenblatt!$Y$3),0,IF(AND(Übersicht!$C527=14,Datenblatt!O527&lt;Datenblatt!$Y$4),0,IF(AND(Übersicht!$C527=15,Datenblatt!O527&lt;Datenblatt!$Y$5),0,IF(AND(Übersicht!$C527=16,Datenblatt!O527&lt;Datenblatt!$Y$6),0,IF(AND(Übersicht!$C527=12,Datenblatt!O527&lt;Datenblatt!$Y$7),0,IF(AND(Übersicht!$C527=11,Datenblatt!O527&lt;Datenblatt!$Y$8),0,IF(AND($C527=13,Datenblatt!O527&gt;Datenblatt!$X$3),100,IF(AND($C527=14,Datenblatt!O527&gt;Datenblatt!$X$4),100,IF(AND($C527=15,Datenblatt!O527&gt;Datenblatt!$X$5),100,IF(AND($C527=16,Datenblatt!O527&gt;Datenblatt!$X$6),100,IF(AND($C527=12,Datenblatt!O527&gt;Datenblatt!$X$7),100,IF(AND($C527=11,Datenblatt!O527&gt;Datenblatt!$X$8),100,IF(Übersicht!$C527=13,Datenblatt!$B$11*Datenblatt!O527^3+Datenblatt!$C$11*Datenblatt!O527^2+Datenblatt!$D$11*Datenblatt!O527+Datenblatt!$E$11,IF(Übersicht!$C527=14,Datenblatt!$B$12*Datenblatt!O527^3+Datenblatt!$C$12*Datenblatt!O527^2+Datenblatt!$D$12*Datenblatt!O527+Datenblatt!$E$12,IF(Übersicht!$C527=15,Datenblatt!$B$13*Datenblatt!O527^3+Datenblatt!$C$13*Datenblatt!O527^2+Datenblatt!$D$13*Datenblatt!O527+Datenblatt!$E$13,IF(Übersicht!$C527=16,Datenblatt!$B$14*Datenblatt!O527^3+Datenblatt!$C$14*Datenblatt!O527^2+Datenblatt!$D$14*Datenblatt!O527+Datenblatt!$E$14,IF(Übersicht!$C527=12,Datenblatt!$B$15*Datenblatt!O527^3+Datenblatt!$C$15*Datenblatt!O527^2+Datenblatt!$D$15*Datenblatt!O527+Datenblatt!$E$15,IF(Übersicht!$C527=11,Datenblatt!$B$16*Datenblatt!O527^3+Datenblatt!$C$16*Datenblatt!O527^2+Datenblatt!$D$16*Datenblatt!O527+Datenblatt!$E$16,0))))))))))))))))))</f>
        <v>#DIV/0!</v>
      </c>
      <c r="N527">
        <f>IF(AND($C527=13,H527&lt;Datenblatt!$AA$3),0,IF(AND($C527=14,H527&lt;Datenblatt!$AA$4),0,IF(AND($C527=15,H527&lt;Datenblatt!$AA$5),0,IF(AND($C527=16,H527&lt;Datenblatt!$AA$6),0,IF(AND($C527=12,H527&lt;Datenblatt!$AA$7),0,IF(AND($C527=11,H527&lt;Datenblatt!$AA$8),0,IF(AND($C527=13,H527&gt;Datenblatt!$Z$3),100,IF(AND($C527=14,H527&gt;Datenblatt!$Z$4),100,IF(AND($C527=15,H527&gt;Datenblatt!$Z$5),100,IF(AND($C527=16,H527&gt;Datenblatt!$Z$6),100,IF(AND($C527=12,H527&gt;Datenblatt!$Z$7),100,IF(AND($C527=11,H527&gt;Datenblatt!$Z$8),100,IF($C527=13,(Datenblatt!$B$19*Übersicht!H527^3)+(Datenblatt!$C$19*Übersicht!H527^2)+(Datenblatt!$D$19*Übersicht!H527)+Datenblatt!$E$19,IF($C527=14,(Datenblatt!$B$20*Übersicht!H527^3)+(Datenblatt!$C$20*Übersicht!H527^2)+(Datenblatt!$D$20*Übersicht!H527)+Datenblatt!$E$20,IF($C527=15,(Datenblatt!$B$21*Übersicht!H527^3)+(Datenblatt!$C$21*Übersicht!H527^2)+(Datenblatt!$D$21*Übersicht!H527)+Datenblatt!$E$21,IF($C527=16,(Datenblatt!$B$22*Übersicht!H527^3)+(Datenblatt!$C$22*Übersicht!H527^2)+(Datenblatt!$D$22*Übersicht!H527)+Datenblatt!$E$22,IF($C527=12,(Datenblatt!$B$23*Übersicht!H527^3)+(Datenblatt!$C$23*Übersicht!H527^2)+(Datenblatt!$D$23*Übersicht!H527)+Datenblatt!$E$23,IF($C527=11,(Datenblatt!$B$24*Übersicht!H527^3)+(Datenblatt!$C$24*Übersicht!H527^2)+(Datenblatt!$D$24*Übersicht!H527)+Datenblatt!$E$24,0))))))))))))))))))</f>
        <v>0</v>
      </c>
      <c r="O527">
        <f>IF(AND(I527="",C527=11),Datenblatt!$I$26,IF(AND(I527="",C527=12),Datenblatt!$I$26,IF(AND(I527="",C527=16),Datenblatt!$I$27,IF(AND(I527="",C527=15),Datenblatt!$I$26,IF(AND(I527="",C527=14),Datenblatt!$I$26,IF(AND(I527="",C527=13),Datenblatt!$I$26,IF(AND($C527=13,I527&gt;Datenblatt!$AC$3),0,IF(AND($C527=14,I527&gt;Datenblatt!$AC$4),0,IF(AND($C527=15,I527&gt;Datenblatt!$AC$5),0,IF(AND($C527=16,I527&gt;Datenblatt!$AC$6),0,IF(AND($C527=12,I527&gt;Datenblatt!$AC$7),0,IF(AND($C527=11,I527&gt;Datenblatt!$AC$8),0,IF(AND($C527=13,I527&lt;Datenblatt!$AB$3),100,IF(AND($C527=14,I527&lt;Datenblatt!$AB$4),100,IF(AND($C527=15,I527&lt;Datenblatt!$AB$5),100,IF(AND($C527=16,I527&lt;Datenblatt!$AB$6),100,IF(AND($C527=12,I527&lt;Datenblatt!$AB$7),100,IF(AND($C527=11,I527&lt;Datenblatt!$AB$8),100,IF($C527=13,(Datenblatt!$B$27*Übersicht!I527^3)+(Datenblatt!$C$27*Übersicht!I527^2)+(Datenblatt!$D$27*Übersicht!I527)+Datenblatt!$E$27,IF($C527=14,(Datenblatt!$B$28*Übersicht!I527^3)+(Datenblatt!$C$28*Übersicht!I527^2)+(Datenblatt!$D$28*Übersicht!I527)+Datenblatt!$E$28,IF($C527=15,(Datenblatt!$B$29*Übersicht!I527^3)+(Datenblatt!$C$29*Übersicht!I527^2)+(Datenblatt!$D$29*Übersicht!I527)+Datenblatt!$E$29,IF($C527=16,(Datenblatt!$B$30*Übersicht!I527^3)+(Datenblatt!$C$30*Übersicht!I527^2)+(Datenblatt!$D$30*Übersicht!I527)+Datenblatt!$E$30,IF($C527=12,(Datenblatt!$B$31*Übersicht!I527^3)+(Datenblatt!$C$31*Übersicht!I527^2)+(Datenblatt!$D$31*Übersicht!I527)+Datenblatt!$E$31,IF($C527=11,(Datenblatt!$B$32*Übersicht!I527^3)+(Datenblatt!$C$32*Übersicht!I527^2)+(Datenblatt!$D$32*Übersicht!I527)+Datenblatt!$E$32,0))))))))))))))))))))))))</f>
        <v>0</v>
      </c>
      <c r="P527">
        <f>IF(AND(I527="",C527=11),Datenblatt!$I$29,IF(AND(I527="",C527=12),Datenblatt!$I$29,IF(AND(I527="",C527=16),Datenblatt!$I$29,IF(AND(I527="",C527=15),Datenblatt!$I$29,IF(AND(I527="",C527=14),Datenblatt!$I$29,IF(AND(I527="",C527=13),Datenblatt!$I$29,IF(AND($C527=13,I527&gt;Datenblatt!$AC$3),0,IF(AND($C527=14,I527&gt;Datenblatt!$AC$4),0,IF(AND($C527=15,I527&gt;Datenblatt!$AC$5),0,IF(AND($C527=16,I527&gt;Datenblatt!$AC$6),0,IF(AND($C527=12,I527&gt;Datenblatt!$AC$7),0,IF(AND($C527=11,I527&gt;Datenblatt!$AC$8),0,IF(AND($C527=13,I527&lt;Datenblatt!$AB$3),100,IF(AND($C527=14,I527&lt;Datenblatt!$AB$4),100,IF(AND($C527=15,I527&lt;Datenblatt!$AB$5),100,IF(AND($C527=16,I527&lt;Datenblatt!$AB$6),100,IF(AND($C527=12,I527&lt;Datenblatt!$AB$7),100,IF(AND($C527=11,I527&lt;Datenblatt!$AB$8),100,IF($C527=13,(Datenblatt!$B$27*Übersicht!I527^3)+(Datenblatt!$C$27*Übersicht!I527^2)+(Datenblatt!$D$27*Übersicht!I527)+Datenblatt!$E$27,IF($C527=14,(Datenblatt!$B$28*Übersicht!I527^3)+(Datenblatt!$C$28*Übersicht!I527^2)+(Datenblatt!$D$28*Übersicht!I527)+Datenblatt!$E$28,IF($C527=15,(Datenblatt!$B$29*Übersicht!I527^3)+(Datenblatt!$C$29*Übersicht!I527^2)+(Datenblatt!$D$29*Übersicht!I527)+Datenblatt!$E$29,IF($C527=16,(Datenblatt!$B$30*Übersicht!I527^3)+(Datenblatt!$C$30*Übersicht!I527^2)+(Datenblatt!$D$30*Übersicht!I527)+Datenblatt!$E$30,IF($C527=12,(Datenblatt!$B$31*Übersicht!I527^3)+(Datenblatt!$C$31*Übersicht!I527^2)+(Datenblatt!$D$31*Übersicht!I527)+Datenblatt!$E$31,IF($C527=11,(Datenblatt!$B$32*Übersicht!I527^3)+(Datenblatt!$C$32*Übersicht!I527^2)+(Datenblatt!$D$32*Übersicht!I527)+Datenblatt!$E$32,0))))))))))))))))))))))))</f>
        <v>0</v>
      </c>
      <c r="Q527" s="2" t="e">
        <f t="shared" si="32"/>
        <v>#DIV/0!</v>
      </c>
      <c r="R527" s="2" t="e">
        <f t="shared" si="33"/>
        <v>#DIV/0!</v>
      </c>
      <c r="T527" s="2"/>
      <c r="U527" s="2">
        <f>Datenblatt!$I$10</f>
        <v>63</v>
      </c>
      <c r="V527" s="2">
        <f>Datenblatt!$I$18</f>
        <v>62</v>
      </c>
      <c r="W527" s="2">
        <f>Datenblatt!$I$26</f>
        <v>56</v>
      </c>
      <c r="X527" s="2">
        <f>Datenblatt!$I$34</f>
        <v>58</v>
      </c>
      <c r="Y527" s="7" t="e">
        <f t="shared" si="34"/>
        <v>#DIV/0!</v>
      </c>
      <c r="AA527" s="2">
        <f>Datenblatt!$I$5</f>
        <v>73</v>
      </c>
      <c r="AB527">
        <f>Datenblatt!$I$13</f>
        <v>80</v>
      </c>
      <c r="AC527">
        <f>Datenblatt!$I$21</f>
        <v>80</v>
      </c>
      <c r="AD527">
        <f>Datenblatt!$I$29</f>
        <v>71</v>
      </c>
      <c r="AE527">
        <f>Datenblatt!$I$37</f>
        <v>75</v>
      </c>
      <c r="AF527" s="7" t="e">
        <f t="shared" si="35"/>
        <v>#DIV/0!</v>
      </c>
    </row>
    <row r="528" spans="11:32" ht="18.75" x14ac:dyDescent="0.3">
      <c r="K528" s="3" t="e">
        <f>IF(AND($C528=13,Datenblatt!M528&lt;Datenblatt!$S$3),0,IF(AND($C528=14,Datenblatt!M528&lt;Datenblatt!$S$4),0,IF(AND($C528=15,Datenblatt!M528&lt;Datenblatt!$S$5),0,IF(AND($C528=16,Datenblatt!M528&lt;Datenblatt!$S$6),0,IF(AND($C528=12,Datenblatt!M528&lt;Datenblatt!$S$7),0,IF(AND($C528=11,Datenblatt!M528&lt;Datenblatt!$S$8),0,IF(AND($C528=13,Datenblatt!M528&gt;Datenblatt!$R$3),100,IF(AND($C528=14,Datenblatt!M528&gt;Datenblatt!$R$4),100,IF(AND($C528=15,Datenblatt!M528&gt;Datenblatt!$R$5),100,IF(AND($C528=16,Datenblatt!M528&gt;Datenblatt!$R$6),100,IF(AND($C528=12,Datenblatt!M528&gt;Datenblatt!$R$7),100,IF(AND($C528=11,Datenblatt!M528&gt;Datenblatt!$R$8),100,IF(Übersicht!$C528=13,Datenblatt!$B$35*Datenblatt!M528^3+Datenblatt!$C$35*Datenblatt!M528^2+Datenblatt!$D$35*Datenblatt!M528+Datenblatt!$E$35,IF(Übersicht!$C528=14,Datenblatt!$B$36*Datenblatt!M528^3+Datenblatt!$C$36*Datenblatt!M528^2+Datenblatt!$D$36*Datenblatt!M528+Datenblatt!$E$36,IF(Übersicht!$C528=15,Datenblatt!$B$37*Datenblatt!M528^3+Datenblatt!$C$37*Datenblatt!M528^2+Datenblatt!$D$37*Datenblatt!M528+Datenblatt!$E$37,IF(Übersicht!$C528=16,Datenblatt!$B$38*Datenblatt!M528^3+Datenblatt!$C$38*Datenblatt!M528^2+Datenblatt!$D$38*Datenblatt!M528+Datenblatt!$E$38,IF(Übersicht!$C528=12,Datenblatt!$B$39*Datenblatt!M528^3+Datenblatt!$C$39*Datenblatt!M528^2+Datenblatt!$D$39*Datenblatt!M528+Datenblatt!$E$39,IF(Übersicht!$C528=11,Datenblatt!$B$40*Datenblatt!M528^3+Datenblatt!$C$40*Datenblatt!M528^2+Datenblatt!$D$40*Datenblatt!M528+Datenblatt!$E$40,0))))))))))))))))))</f>
        <v>#DIV/0!</v>
      </c>
      <c r="L528" s="3"/>
      <c r="M528" t="e">
        <f>IF(AND(Übersicht!$C528=13,Datenblatt!O528&lt;Datenblatt!$Y$3),0,IF(AND(Übersicht!$C528=14,Datenblatt!O528&lt;Datenblatt!$Y$4),0,IF(AND(Übersicht!$C528=15,Datenblatt!O528&lt;Datenblatt!$Y$5),0,IF(AND(Übersicht!$C528=16,Datenblatt!O528&lt;Datenblatt!$Y$6),0,IF(AND(Übersicht!$C528=12,Datenblatt!O528&lt;Datenblatt!$Y$7),0,IF(AND(Übersicht!$C528=11,Datenblatt!O528&lt;Datenblatt!$Y$8),0,IF(AND($C528=13,Datenblatt!O528&gt;Datenblatt!$X$3),100,IF(AND($C528=14,Datenblatt!O528&gt;Datenblatt!$X$4),100,IF(AND($C528=15,Datenblatt!O528&gt;Datenblatt!$X$5),100,IF(AND($C528=16,Datenblatt!O528&gt;Datenblatt!$X$6),100,IF(AND($C528=12,Datenblatt!O528&gt;Datenblatt!$X$7),100,IF(AND($C528=11,Datenblatt!O528&gt;Datenblatt!$X$8),100,IF(Übersicht!$C528=13,Datenblatt!$B$11*Datenblatt!O528^3+Datenblatt!$C$11*Datenblatt!O528^2+Datenblatt!$D$11*Datenblatt!O528+Datenblatt!$E$11,IF(Übersicht!$C528=14,Datenblatt!$B$12*Datenblatt!O528^3+Datenblatt!$C$12*Datenblatt!O528^2+Datenblatt!$D$12*Datenblatt!O528+Datenblatt!$E$12,IF(Übersicht!$C528=15,Datenblatt!$B$13*Datenblatt!O528^3+Datenblatt!$C$13*Datenblatt!O528^2+Datenblatt!$D$13*Datenblatt!O528+Datenblatt!$E$13,IF(Übersicht!$C528=16,Datenblatt!$B$14*Datenblatt!O528^3+Datenblatt!$C$14*Datenblatt!O528^2+Datenblatt!$D$14*Datenblatt!O528+Datenblatt!$E$14,IF(Übersicht!$C528=12,Datenblatt!$B$15*Datenblatt!O528^3+Datenblatt!$C$15*Datenblatt!O528^2+Datenblatt!$D$15*Datenblatt!O528+Datenblatt!$E$15,IF(Übersicht!$C528=11,Datenblatt!$B$16*Datenblatt!O528^3+Datenblatt!$C$16*Datenblatt!O528^2+Datenblatt!$D$16*Datenblatt!O528+Datenblatt!$E$16,0))))))))))))))))))</f>
        <v>#DIV/0!</v>
      </c>
      <c r="N528">
        <f>IF(AND($C528=13,H528&lt;Datenblatt!$AA$3),0,IF(AND($C528=14,H528&lt;Datenblatt!$AA$4),0,IF(AND($C528=15,H528&lt;Datenblatt!$AA$5),0,IF(AND($C528=16,H528&lt;Datenblatt!$AA$6),0,IF(AND($C528=12,H528&lt;Datenblatt!$AA$7),0,IF(AND($C528=11,H528&lt;Datenblatt!$AA$8),0,IF(AND($C528=13,H528&gt;Datenblatt!$Z$3),100,IF(AND($C528=14,H528&gt;Datenblatt!$Z$4),100,IF(AND($C528=15,H528&gt;Datenblatt!$Z$5),100,IF(AND($C528=16,H528&gt;Datenblatt!$Z$6),100,IF(AND($C528=12,H528&gt;Datenblatt!$Z$7),100,IF(AND($C528=11,H528&gt;Datenblatt!$Z$8),100,IF($C528=13,(Datenblatt!$B$19*Übersicht!H528^3)+(Datenblatt!$C$19*Übersicht!H528^2)+(Datenblatt!$D$19*Übersicht!H528)+Datenblatt!$E$19,IF($C528=14,(Datenblatt!$B$20*Übersicht!H528^3)+(Datenblatt!$C$20*Übersicht!H528^2)+(Datenblatt!$D$20*Übersicht!H528)+Datenblatt!$E$20,IF($C528=15,(Datenblatt!$B$21*Übersicht!H528^3)+(Datenblatt!$C$21*Übersicht!H528^2)+(Datenblatt!$D$21*Übersicht!H528)+Datenblatt!$E$21,IF($C528=16,(Datenblatt!$B$22*Übersicht!H528^3)+(Datenblatt!$C$22*Übersicht!H528^2)+(Datenblatt!$D$22*Übersicht!H528)+Datenblatt!$E$22,IF($C528=12,(Datenblatt!$B$23*Übersicht!H528^3)+(Datenblatt!$C$23*Übersicht!H528^2)+(Datenblatt!$D$23*Übersicht!H528)+Datenblatt!$E$23,IF($C528=11,(Datenblatt!$B$24*Übersicht!H528^3)+(Datenblatt!$C$24*Übersicht!H528^2)+(Datenblatt!$D$24*Übersicht!H528)+Datenblatt!$E$24,0))))))))))))))))))</f>
        <v>0</v>
      </c>
      <c r="O528">
        <f>IF(AND(I528="",C528=11),Datenblatt!$I$26,IF(AND(I528="",C528=12),Datenblatt!$I$26,IF(AND(I528="",C528=16),Datenblatt!$I$27,IF(AND(I528="",C528=15),Datenblatt!$I$26,IF(AND(I528="",C528=14),Datenblatt!$I$26,IF(AND(I528="",C528=13),Datenblatt!$I$26,IF(AND($C528=13,I528&gt;Datenblatt!$AC$3),0,IF(AND($C528=14,I528&gt;Datenblatt!$AC$4),0,IF(AND($C528=15,I528&gt;Datenblatt!$AC$5),0,IF(AND($C528=16,I528&gt;Datenblatt!$AC$6),0,IF(AND($C528=12,I528&gt;Datenblatt!$AC$7),0,IF(AND($C528=11,I528&gt;Datenblatt!$AC$8),0,IF(AND($C528=13,I528&lt;Datenblatt!$AB$3),100,IF(AND($C528=14,I528&lt;Datenblatt!$AB$4),100,IF(AND($C528=15,I528&lt;Datenblatt!$AB$5),100,IF(AND($C528=16,I528&lt;Datenblatt!$AB$6),100,IF(AND($C528=12,I528&lt;Datenblatt!$AB$7),100,IF(AND($C528=11,I528&lt;Datenblatt!$AB$8),100,IF($C528=13,(Datenblatt!$B$27*Übersicht!I528^3)+(Datenblatt!$C$27*Übersicht!I528^2)+(Datenblatt!$D$27*Übersicht!I528)+Datenblatt!$E$27,IF($C528=14,(Datenblatt!$B$28*Übersicht!I528^3)+(Datenblatt!$C$28*Übersicht!I528^2)+(Datenblatt!$D$28*Übersicht!I528)+Datenblatt!$E$28,IF($C528=15,(Datenblatt!$B$29*Übersicht!I528^3)+(Datenblatt!$C$29*Übersicht!I528^2)+(Datenblatt!$D$29*Übersicht!I528)+Datenblatt!$E$29,IF($C528=16,(Datenblatt!$B$30*Übersicht!I528^3)+(Datenblatt!$C$30*Übersicht!I528^2)+(Datenblatt!$D$30*Übersicht!I528)+Datenblatt!$E$30,IF($C528=12,(Datenblatt!$B$31*Übersicht!I528^3)+(Datenblatt!$C$31*Übersicht!I528^2)+(Datenblatt!$D$31*Übersicht!I528)+Datenblatt!$E$31,IF($C528=11,(Datenblatt!$B$32*Übersicht!I528^3)+(Datenblatt!$C$32*Übersicht!I528^2)+(Datenblatt!$D$32*Übersicht!I528)+Datenblatt!$E$32,0))))))))))))))))))))))))</f>
        <v>0</v>
      </c>
      <c r="P528">
        <f>IF(AND(I528="",C528=11),Datenblatt!$I$29,IF(AND(I528="",C528=12),Datenblatt!$I$29,IF(AND(I528="",C528=16),Datenblatt!$I$29,IF(AND(I528="",C528=15),Datenblatt!$I$29,IF(AND(I528="",C528=14),Datenblatt!$I$29,IF(AND(I528="",C528=13),Datenblatt!$I$29,IF(AND($C528=13,I528&gt;Datenblatt!$AC$3),0,IF(AND($C528=14,I528&gt;Datenblatt!$AC$4),0,IF(AND($C528=15,I528&gt;Datenblatt!$AC$5),0,IF(AND($C528=16,I528&gt;Datenblatt!$AC$6),0,IF(AND($C528=12,I528&gt;Datenblatt!$AC$7),0,IF(AND($C528=11,I528&gt;Datenblatt!$AC$8),0,IF(AND($C528=13,I528&lt;Datenblatt!$AB$3),100,IF(AND($C528=14,I528&lt;Datenblatt!$AB$4),100,IF(AND($C528=15,I528&lt;Datenblatt!$AB$5),100,IF(AND($C528=16,I528&lt;Datenblatt!$AB$6),100,IF(AND($C528=12,I528&lt;Datenblatt!$AB$7),100,IF(AND($C528=11,I528&lt;Datenblatt!$AB$8),100,IF($C528=13,(Datenblatt!$B$27*Übersicht!I528^3)+(Datenblatt!$C$27*Übersicht!I528^2)+(Datenblatt!$D$27*Übersicht!I528)+Datenblatt!$E$27,IF($C528=14,(Datenblatt!$B$28*Übersicht!I528^3)+(Datenblatt!$C$28*Übersicht!I528^2)+(Datenblatt!$D$28*Übersicht!I528)+Datenblatt!$E$28,IF($C528=15,(Datenblatt!$B$29*Übersicht!I528^3)+(Datenblatt!$C$29*Übersicht!I528^2)+(Datenblatt!$D$29*Übersicht!I528)+Datenblatt!$E$29,IF($C528=16,(Datenblatt!$B$30*Übersicht!I528^3)+(Datenblatt!$C$30*Übersicht!I528^2)+(Datenblatt!$D$30*Übersicht!I528)+Datenblatt!$E$30,IF($C528=12,(Datenblatt!$B$31*Übersicht!I528^3)+(Datenblatt!$C$31*Übersicht!I528^2)+(Datenblatt!$D$31*Übersicht!I528)+Datenblatt!$E$31,IF($C528=11,(Datenblatt!$B$32*Übersicht!I528^3)+(Datenblatt!$C$32*Übersicht!I528^2)+(Datenblatt!$D$32*Übersicht!I528)+Datenblatt!$E$32,0))))))))))))))))))))))))</f>
        <v>0</v>
      </c>
      <c r="Q528" s="2" t="e">
        <f t="shared" si="32"/>
        <v>#DIV/0!</v>
      </c>
      <c r="R528" s="2" t="e">
        <f t="shared" si="33"/>
        <v>#DIV/0!</v>
      </c>
      <c r="T528" s="2"/>
      <c r="U528" s="2">
        <f>Datenblatt!$I$10</f>
        <v>63</v>
      </c>
      <c r="V528" s="2">
        <f>Datenblatt!$I$18</f>
        <v>62</v>
      </c>
      <c r="W528" s="2">
        <f>Datenblatt!$I$26</f>
        <v>56</v>
      </c>
      <c r="X528" s="2">
        <f>Datenblatt!$I$34</f>
        <v>58</v>
      </c>
      <c r="Y528" s="7" t="e">
        <f t="shared" si="34"/>
        <v>#DIV/0!</v>
      </c>
      <c r="AA528" s="2">
        <f>Datenblatt!$I$5</f>
        <v>73</v>
      </c>
      <c r="AB528">
        <f>Datenblatt!$I$13</f>
        <v>80</v>
      </c>
      <c r="AC528">
        <f>Datenblatt!$I$21</f>
        <v>80</v>
      </c>
      <c r="AD528">
        <f>Datenblatt!$I$29</f>
        <v>71</v>
      </c>
      <c r="AE528">
        <f>Datenblatt!$I$37</f>
        <v>75</v>
      </c>
      <c r="AF528" s="7" t="e">
        <f t="shared" si="35"/>
        <v>#DIV/0!</v>
      </c>
    </row>
    <row r="529" spans="11:32" ht="18.75" x14ac:dyDescent="0.3">
      <c r="K529" s="3" t="e">
        <f>IF(AND($C529=13,Datenblatt!M529&lt;Datenblatt!$S$3),0,IF(AND($C529=14,Datenblatt!M529&lt;Datenblatt!$S$4),0,IF(AND($C529=15,Datenblatt!M529&lt;Datenblatt!$S$5),0,IF(AND($C529=16,Datenblatt!M529&lt;Datenblatt!$S$6),0,IF(AND($C529=12,Datenblatt!M529&lt;Datenblatt!$S$7),0,IF(AND($C529=11,Datenblatt!M529&lt;Datenblatt!$S$8),0,IF(AND($C529=13,Datenblatt!M529&gt;Datenblatt!$R$3),100,IF(AND($C529=14,Datenblatt!M529&gt;Datenblatt!$R$4),100,IF(AND($C529=15,Datenblatt!M529&gt;Datenblatt!$R$5),100,IF(AND($C529=16,Datenblatt!M529&gt;Datenblatt!$R$6),100,IF(AND($C529=12,Datenblatt!M529&gt;Datenblatt!$R$7),100,IF(AND($C529=11,Datenblatt!M529&gt;Datenblatt!$R$8),100,IF(Übersicht!$C529=13,Datenblatt!$B$35*Datenblatt!M529^3+Datenblatt!$C$35*Datenblatt!M529^2+Datenblatt!$D$35*Datenblatt!M529+Datenblatt!$E$35,IF(Übersicht!$C529=14,Datenblatt!$B$36*Datenblatt!M529^3+Datenblatt!$C$36*Datenblatt!M529^2+Datenblatt!$D$36*Datenblatt!M529+Datenblatt!$E$36,IF(Übersicht!$C529=15,Datenblatt!$B$37*Datenblatt!M529^3+Datenblatt!$C$37*Datenblatt!M529^2+Datenblatt!$D$37*Datenblatt!M529+Datenblatt!$E$37,IF(Übersicht!$C529=16,Datenblatt!$B$38*Datenblatt!M529^3+Datenblatt!$C$38*Datenblatt!M529^2+Datenblatt!$D$38*Datenblatt!M529+Datenblatt!$E$38,IF(Übersicht!$C529=12,Datenblatt!$B$39*Datenblatt!M529^3+Datenblatt!$C$39*Datenblatt!M529^2+Datenblatt!$D$39*Datenblatt!M529+Datenblatt!$E$39,IF(Übersicht!$C529=11,Datenblatt!$B$40*Datenblatt!M529^3+Datenblatt!$C$40*Datenblatt!M529^2+Datenblatt!$D$40*Datenblatt!M529+Datenblatt!$E$40,0))))))))))))))))))</f>
        <v>#DIV/0!</v>
      </c>
      <c r="L529" s="3"/>
      <c r="M529" t="e">
        <f>IF(AND(Übersicht!$C529=13,Datenblatt!O529&lt;Datenblatt!$Y$3),0,IF(AND(Übersicht!$C529=14,Datenblatt!O529&lt;Datenblatt!$Y$4),0,IF(AND(Übersicht!$C529=15,Datenblatt!O529&lt;Datenblatt!$Y$5),0,IF(AND(Übersicht!$C529=16,Datenblatt!O529&lt;Datenblatt!$Y$6),0,IF(AND(Übersicht!$C529=12,Datenblatt!O529&lt;Datenblatt!$Y$7),0,IF(AND(Übersicht!$C529=11,Datenblatt!O529&lt;Datenblatt!$Y$8),0,IF(AND($C529=13,Datenblatt!O529&gt;Datenblatt!$X$3),100,IF(AND($C529=14,Datenblatt!O529&gt;Datenblatt!$X$4),100,IF(AND($C529=15,Datenblatt!O529&gt;Datenblatt!$X$5),100,IF(AND($C529=16,Datenblatt!O529&gt;Datenblatt!$X$6),100,IF(AND($C529=12,Datenblatt!O529&gt;Datenblatt!$X$7),100,IF(AND($C529=11,Datenblatt!O529&gt;Datenblatt!$X$8),100,IF(Übersicht!$C529=13,Datenblatt!$B$11*Datenblatt!O529^3+Datenblatt!$C$11*Datenblatt!O529^2+Datenblatt!$D$11*Datenblatt!O529+Datenblatt!$E$11,IF(Übersicht!$C529=14,Datenblatt!$B$12*Datenblatt!O529^3+Datenblatt!$C$12*Datenblatt!O529^2+Datenblatt!$D$12*Datenblatt!O529+Datenblatt!$E$12,IF(Übersicht!$C529=15,Datenblatt!$B$13*Datenblatt!O529^3+Datenblatt!$C$13*Datenblatt!O529^2+Datenblatt!$D$13*Datenblatt!O529+Datenblatt!$E$13,IF(Übersicht!$C529=16,Datenblatt!$B$14*Datenblatt!O529^3+Datenblatt!$C$14*Datenblatt!O529^2+Datenblatt!$D$14*Datenblatt!O529+Datenblatt!$E$14,IF(Übersicht!$C529=12,Datenblatt!$B$15*Datenblatt!O529^3+Datenblatt!$C$15*Datenblatt!O529^2+Datenblatt!$D$15*Datenblatt!O529+Datenblatt!$E$15,IF(Übersicht!$C529=11,Datenblatt!$B$16*Datenblatt!O529^3+Datenblatt!$C$16*Datenblatt!O529^2+Datenblatt!$D$16*Datenblatt!O529+Datenblatt!$E$16,0))))))))))))))))))</f>
        <v>#DIV/0!</v>
      </c>
      <c r="N529">
        <f>IF(AND($C529=13,H529&lt;Datenblatt!$AA$3),0,IF(AND($C529=14,H529&lt;Datenblatt!$AA$4),0,IF(AND($C529=15,H529&lt;Datenblatt!$AA$5),0,IF(AND($C529=16,H529&lt;Datenblatt!$AA$6),0,IF(AND($C529=12,H529&lt;Datenblatt!$AA$7),0,IF(AND($C529=11,H529&lt;Datenblatt!$AA$8),0,IF(AND($C529=13,H529&gt;Datenblatt!$Z$3),100,IF(AND($C529=14,H529&gt;Datenblatt!$Z$4),100,IF(AND($C529=15,H529&gt;Datenblatt!$Z$5),100,IF(AND($C529=16,H529&gt;Datenblatt!$Z$6),100,IF(AND($C529=12,H529&gt;Datenblatt!$Z$7),100,IF(AND($C529=11,H529&gt;Datenblatt!$Z$8),100,IF($C529=13,(Datenblatt!$B$19*Übersicht!H529^3)+(Datenblatt!$C$19*Übersicht!H529^2)+(Datenblatt!$D$19*Übersicht!H529)+Datenblatt!$E$19,IF($C529=14,(Datenblatt!$B$20*Übersicht!H529^3)+(Datenblatt!$C$20*Übersicht!H529^2)+(Datenblatt!$D$20*Übersicht!H529)+Datenblatt!$E$20,IF($C529=15,(Datenblatt!$B$21*Übersicht!H529^3)+(Datenblatt!$C$21*Übersicht!H529^2)+(Datenblatt!$D$21*Übersicht!H529)+Datenblatt!$E$21,IF($C529=16,(Datenblatt!$B$22*Übersicht!H529^3)+(Datenblatt!$C$22*Übersicht!H529^2)+(Datenblatt!$D$22*Übersicht!H529)+Datenblatt!$E$22,IF($C529=12,(Datenblatt!$B$23*Übersicht!H529^3)+(Datenblatt!$C$23*Übersicht!H529^2)+(Datenblatt!$D$23*Übersicht!H529)+Datenblatt!$E$23,IF($C529=11,(Datenblatt!$B$24*Übersicht!H529^3)+(Datenblatt!$C$24*Übersicht!H529^2)+(Datenblatt!$D$24*Übersicht!H529)+Datenblatt!$E$24,0))))))))))))))))))</f>
        <v>0</v>
      </c>
      <c r="O529">
        <f>IF(AND(I529="",C529=11),Datenblatt!$I$26,IF(AND(I529="",C529=12),Datenblatt!$I$26,IF(AND(I529="",C529=16),Datenblatt!$I$27,IF(AND(I529="",C529=15),Datenblatt!$I$26,IF(AND(I529="",C529=14),Datenblatt!$I$26,IF(AND(I529="",C529=13),Datenblatt!$I$26,IF(AND($C529=13,I529&gt;Datenblatt!$AC$3),0,IF(AND($C529=14,I529&gt;Datenblatt!$AC$4),0,IF(AND($C529=15,I529&gt;Datenblatt!$AC$5),0,IF(AND($C529=16,I529&gt;Datenblatt!$AC$6),0,IF(AND($C529=12,I529&gt;Datenblatt!$AC$7),0,IF(AND($C529=11,I529&gt;Datenblatt!$AC$8),0,IF(AND($C529=13,I529&lt;Datenblatt!$AB$3),100,IF(AND($C529=14,I529&lt;Datenblatt!$AB$4),100,IF(AND($C529=15,I529&lt;Datenblatt!$AB$5),100,IF(AND($C529=16,I529&lt;Datenblatt!$AB$6),100,IF(AND($C529=12,I529&lt;Datenblatt!$AB$7),100,IF(AND($C529=11,I529&lt;Datenblatt!$AB$8),100,IF($C529=13,(Datenblatt!$B$27*Übersicht!I529^3)+(Datenblatt!$C$27*Übersicht!I529^2)+(Datenblatt!$D$27*Übersicht!I529)+Datenblatt!$E$27,IF($C529=14,(Datenblatt!$B$28*Übersicht!I529^3)+(Datenblatt!$C$28*Übersicht!I529^2)+(Datenblatt!$D$28*Übersicht!I529)+Datenblatt!$E$28,IF($C529=15,(Datenblatt!$B$29*Übersicht!I529^3)+(Datenblatt!$C$29*Übersicht!I529^2)+(Datenblatt!$D$29*Übersicht!I529)+Datenblatt!$E$29,IF($C529=16,(Datenblatt!$B$30*Übersicht!I529^3)+(Datenblatt!$C$30*Übersicht!I529^2)+(Datenblatt!$D$30*Übersicht!I529)+Datenblatt!$E$30,IF($C529=12,(Datenblatt!$B$31*Übersicht!I529^3)+(Datenblatt!$C$31*Übersicht!I529^2)+(Datenblatt!$D$31*Übersicht!I529)+Datenblatt!$E$31,IF($C529=11,(Datenblatt!$B$32*Übersicht!I529^3)+(Datenblatt!$C$32*Übersicht!I529^2)+(Datenblatt!$D$32*Übersicht!I529)+Datenblatt!$E$32,0))))))))))))))))))))))))</f>
        <v>0</v>
      </c>
      <c r="P529">
        <f>IF(AND(I529="",C529=11),Datenblatt!$I$29,IF(AND(I529="",C529=12),Datenblatt!$I$29,IF(AND(I529="",C529=16),Datenblatt!$I$29,IF(AND(I529="",C529=15),Datenblatt!$I$29,IF(AND(I529="",C529=14),Datenblatt!$I$29,IF(AND(I529="",C529=13),Datenblatt!$I$29,IF(AND($C529=13,I529&gt;Datenblatt!$AC$3),0,IF(AND($C529=14,I529&gt;Datenblatt!$AC$4),0,IF(AND($C529=15,I529&gt;Datenblatt!$AC$5),0,IF(AND($C529=16,I529&gt;Datenblatt!$AC$6),0,IF(AND($C529=12,I529&gt;Datenblatt!$AC$7),0,IF(AND($C529=11,I529&gt;Datenblatt!$AC$8),0,IF(AND($C529=13,I529&lt;Datenblatt!$AB$3),100,IF(AND($C529=14,I529&lt;Datenblatt!$AB$4),100,IF(AND($C529=15,I529&lt;Datenblatt!$AB$5),100,IF(AND($C529=16,I529&lt;Datenblatt!$AB$6),100,IF(AND($C529=12,I529&lt;Datenblatt!$AB$7),100,IF(AND($C529=11,I529&lt;Datenblatt!$AB$8),100,IF($C529=13,(Datenblatt!$B$27*Übersicht!I529^3)+(Datenblatt!$C$27*Übersicht!I529^2)+(Datenblatt!$D$27*Übersicht!I529)+Datenblatt!$E$27,IF($C529=14,(Datenblatt!$B$28*Übersicht!I529^3)+(Datenblatt!$C$28*Übersicht!I529^2)+(Datenblatt!$D$28*Übersicht!I529)+Datenblatt!$E$28,IF($C529=15,(Datenblatt!$B$29*Übersicht!I529^3)+(Datenblatt!$C$29*Übersicht!I529^2)+(Datenblatt!$D$29*Übersicht!I529)+Datenblatt!$E$29,IF($C529=16,(Datenblatt!$B$30*Übersicht!I529^3)+(Datenblatt!$C$30*Übersicht!I529^2)+(Datenblatt!$D$30*Übersicht!I529)+Datenblatt!$E$30,IF($C529=12,(Datenblatt!$B$31*Übersicht!I529^3)+(Datenblatt!$C$31*Übersicht!I529^2)+(Datenblatt!$D$31*Übersicht!I529)+Datenblatt!$E$31,IF($C529=11,(Datenblatt!$B$32*Übersicht!I529^3)+(Datenblatt!$C$32*Übersicht!I529^2)+(Datenblatt!$D$32*Übersicht!I529)+Datenblatt!$E$32,0))))))))))))))))))))))))</f>
        <v>0</v>
      </c>
      <c r="Q529" s="2" t="e">
        <f t="shared" si="32"/>
        <v>#DIV/0!</v>
      </c>
      <c r="R529" s="2" t="e">
        <f t="shared" si="33"/>
        <v>#DIV/0!</v>
      </c>
      <c r="T529" s="2"/>
      <c r="U529" s="2">
        <f>Datenblatt!$I$10</f>
        <v>63</v>
      </c>
      <c r="V529" s="2">
        <f>Datenblatt!$I$18</f>
        <v>62</v>
      </c>
      <c r="W529" s="2">
        <f>Datenblatt!$I$26</f>
        <v>56</v>
      </c>
      <c r="X529" s="2">
        <f>Datenblatt!$I$34</f>
        <v>58</v>
      </c>
      <c r="Y529" s="7" t="e">
        <f t="shared" si="34"/>
        <v>#DIV/0!</v>
      </c>
      <c r="AA529" s="2">
        <f>Datenblatt!$I$5</f>
        <v>73</v>
      </c>
      <c r="AB529">
        <f>Datenblatt!$I$13</f>
        <v>80</v>
      </c>
      <c r="AC529">
        <f>Datenblatt!$I$21</f>
        <v>80</v>
      </c>
      <c r="AD529">
        <f>Datenblatt!$I$29</f>
        <v>71</v>
      </c>
      <c r="AE529">
        <f>Datenblatt!$I$37</f>
        <v>75</v>
      </c>
      <c r="AF529" s="7" t="e">
        <f t="shared" si="35"/>
        <v>#DIV/0!</v>
      </c>
    </row>
    <row r="530" spans="11:32" ht="18.75" x14ac:dyDescent="0.3">
      <c r="K530" s="3" t="e">
        <f>IF(AND($C530=13,Datenblatt!M530&lt;Datenblatt!$S$3),0,IF(AND($C530=14,Datenblatt!M530&lt;Datenblatt!$S$4),0,IF(AND($C530=15,Datenblatt!M530&lt;Datenblatt!$S$5),0,IF(AND($C530=16,Datenblatt!M530&lt;Datenblatt!$S$6),0,IF(AND($C530=12,Datenblatt!M530&lt;Datenblatt!$S$7),0,IF(AND($C530=11,Datenblatt!M530&lt;Datenblatt!$S$8),0,IF(AND($C530=13,Datenblatt!M530&gt;Datenblatt!$R$3),100,IF(AND($C530=14,Datenblatt!M530&gt;Datenblatt!$R$4),100,IF(AND($C530=15,Datenblatt!M530&gt;Datenblatt!$R$5),100,IF(AND($C530=16,Datenblatt!M530&gt;Datenblatt!$R$6),100,IF(AND($C530=12,Datenblatt!M530&gt;Datenblatt!$R$7),100,IF(AND($C530=11,Datenblatt!M530&gt;Datenblatt!$R$8),100,IF(Übersicht!$C530=13,Datenblatt!$B$35*Datenblatt!M530^3+Datenblatt!$C$35*Datenblatt!M530^2+Datenblatt!$D$35*Datenblatt!M530+Datenblatt!$E$35,IF(Übersicht!$C530=14,Datenblatt!$B$36*Datenblatt!M530^3+Datenblatt!$C$36*Datenblatt!M530^2+Datenblatt!$D$36*Datenblatt!M530+Datenblatt!$E$36,IF(Übersicht!$C530=15,Datenblatt!$B$37*Datenblatt!M530^3+Datenblatt!$C$37*Datenblatt!M530^2+Datenblatt!$D$37*Datenblatt!M530+Datenblatt!$E$37,IF(Übersicht!$C530=16,Datenblatt!$B$38*Datenblatt!M530^3+Datenblatt!$C$38*Datenblatt!M530^2+Datenblatt!$D$38*Datenblatt!M530+Datenblatt!$E$38,IF(Übersicht!$C530=12,Datenblatt!$B$39*Datenblatt!M530^3+Datenblatt!$C$39*Datenblatt!M530^2+Datenblatt!$D$39*Datenblatt!M530+Datenblatt!$E$39,IF(Übersicht!$C530=11,Datenblatt!$B$40*Datenblatt!M530^3+Datenblatt!$C$40*Datenblatt!M530^2+Datenblatt!$D$40*Datenblatt!M530+Datenblatt!$E$40,0))))))))))))))))))</f>
        <v>#DIV/0!</v>
      </c>
      <c r="L530" s="3"/>
      <c r="M530" t="e">
        <f>IF(AND(Übersicht!$C530=13,Datenblatt!O530&lt;Datenblatt!$Y$3),0,IF(AND(Übersicht!$C530=14,Datenblatt!O530&lt;Datenblatt!$Y$4),0,IF(AND(Übersicht!$C530=15,Datenblatt!O530&lt;Datenblatt!$Y$5),0,IF(AND(Übersicht!$C530=16,Datenblatt!O530&lt;Datenblatt!$Y$6),0,IF(AND(Übersicht!$C530=12,Datenblatt!O530&lt;Datenblatt!$Y$7),0,IF(AND(Übersicht!$C530=11,Datenblatt!O530&lt;Datenblatt!$Y$8),0,IF(AND($C530=13,Datenblatt!O530&gt;Datenblatt!$X$3),100,IF(AND($C530=14,Datenblatt!O530&gt;Datenblatt!$X$4),100,IF(AND($C530=15,Datenblatt!O530&gt;Datenblatt!$X$5),100,IF(AND($C530=16,Datenblatt!O530&gt;Datenblatt!$X$6),100,IF(AND($C530=12,Datenblatt!O530&gt;Datenblatt!$X$7),100,IF(AND($C530=11,Datenblatt!O530&gt;Datenblatt!$X$8),100,IF(Übersicht!$C530=13,Datenblatt!$B$11*Datenblatt!O530^3+Datenblatt!$C$11*Datenblatt!O530^2+Datenblatt!$D$11*Datenblatt!O530+Datenblatt!$E$11,IF(Übersicht!$C530=14,Datenblatt!$B$12*Datenblatt!O530^3+Datenblatt!$C$12*Datenblatt!O530^2+Datenblatt!$D$12*Datenblatt!O530+Datenblatt!$E$12,IF(Übersicht!$C530=15,Datenblatt!$B$13*Datenblatt!O530^3+Datenblatt!$C$13*Datenblatt!O530^2+Datenblatt!$D$13*Datenblatt!O530+Datenblatt!$E$13,IF(Übersicht!$C530=16,Datenblatt!$B$14*Datenblatt!O530^3+Datenblatt!$C$14*Datenblatt!O530^2+Datenblatt!$D$14*Datenblatt!O530+Datenblatt!$E$14,IF(Übersicht!$C530=12,Datenblatt!$B$15*Datenblatt!O530^3+Datenblatt!$C$15*Datenblatt!O530^2+Datenblatt!$D$15*Datenblatt!O530+Datenblatt!$E$15,IF(Übersicht!$C530=11,Datenblatt!$B$16*Datenblatt!O530^3+Datenblatt!$C$16*Datenblatt!O530^2+Datenblatt!$D$16*Datenblatt!O530+Datenblatt!$E$16,0))))))))))))))))))</f>
        <v>#DIV/0!</v>
      </c>
      <c r="N530">
        <f>IF(AND($C530=13,H530&lt;Datenblatt!$AA$3),0,IF(AND($C530=14,H530&lt;Datenblatt!$AA$4),0,IF(AND($C530=15,H530&lt;Datenblatt!$AA$5),0,IF(AND($C530=16,H530&lt;Datenblatt!$AA$6),0,IF(AND($C530=12,H530&lt;Datenblatt!$AA$7),0,IF(AND($C530=11,H530&lt;Datenblatt!$AA$8),0,IF(AND($C530=13,H530&gt;Datenblatt!$Z$3),100,IF(AND($C530=14,H530&gt;Datenblatt!$Z$4),100,IF(AND($C530=15,H530&gt;Datenblatt!$Z$5),100,IF(AND($C530=16,H530&gt;Datenblatt!$Z$6),100,IF(AND($C530=12,H530&gt;Datenblatt!$Z$7),100,IF(AND($C530=11,H530&gt;Datenblatt!$Z$8),100,IF($C530=13,(Datenblatt!$B$19*Übersicht!H530^3)+(Datenblatt!$C$19*Übersicht!H530^2)+(Datenblatt!$D$19*Übersicht!H530)+Datenblatt!$E$19,IF($C530=14,(Datenblatt!$B$20*Übersicht!H530^3)+(Datenblatt!$C$20*Übersicht!H530^2)+(Datenblatt!$D$20*Übersicht!H530)+Datenblatt!$E$20,IF($C530=15,(Datenblatt!$B$21*Übersicht!H530^3)+(Datenblatt!$C$21*Übersicht!H530^2)+(Datenblatt!$D$21*Übersicht!H530)+Datenblatt!$E$21,IF($C530=16,(Datenblatt!$B$22*Übersicht!H530^3)+(Datenblatt!$C$22*Übersicht!H530^2)+(Datenblatt!$D$22*Übersicht!H530)+Datenblatt!$E$22,IF($C530=12,(Datenblatt!$B$23*Übersicht!H530^3)+(Datenblatt!$C$23*Übersicht!H530^2)+(Datenblatt!$D$23*Übersicht!H530)+Datenblatt!$E$23,IF($C530=11,(Datenblatt!$B$24*Übersicht!H530^3)+(Datenblatt!$C$24*Übersicht!H530^2)+(Datenblatt!$D$24*Übersicht!H530)+Datenblatt!$E$24,0))))))))))))))))))</f>
        <v>0</v>
      </c>
      <c r="O530">
        <f>IF(AND(I530="",C530=11),Datenblatt!$I$26,IF(AND(I530="",C530=12),Datenblatt!$I$26,IF(AND(I530="",C530=16),Datenblatt!$I$27,IF(AND(I530="",C530=15),Datenblatt!$I$26,IF(AND(I530="",C530=14),Datenblatt!$I$26,IF(AND(I530="",C530=13),Datenblatt!$I$26,IF(AND($C530=13,I530&gt;Datenblatt!$AC$3),0,IF(AND($C530=14,I530&gt;Datenblatt!$AC$4),0,IF(AND($C530=15,I530&gt;Datenblatt!$AC$5),0,IF(AND($C530=16,I530&gt;Datenblatt!$AC$6),0,IF(AND($C530=12,I530&gt;Datenblatt!$AC$7),0,IF(AND($C530=11,I530&gt;Datenblatt!$AC$8),0,IF(AND($C530=13,I530&lt;Datenblatt!$AB$3),100,IF(AND($C530=14,I530&lt;Datenblatt!$AB$4),100,IF(AND($C530=15,I530&lt;Datenblatt!$AB$5),100,IF(AND($C530=16,I530&lt;Datenblatt!$AB$6),100,IF(AND($C530=12,I530&lt;Datenblatt!$AB$7),100,IF(AND($C530=11,I530&lt;Datenblatt!$AB$8),100,IF($C530=13,(Datenblatt!$B$27*Übersicht!I530^3)+(Datenblatt!$C$27*Übersicht!I530^2)+(Datenblatt!$D$27*Übersicht!I530)+Datenblatt!$E$27,IF($C530=14,(Datenblatt!$B$28*Übersicht!I530^3)+(Datenblatt!$C$28*Übersicht!I530^2)+(Datenblatt!$D$28*Übersicht!I530)+Datenblatt!$E$28,IF($C530=15,(Datenblatt!$B$29*Übersicht!I530^3)+(Datenblatt!$C$29*Übersicht!I530^2)+(Datenblatt!$D$29*Übersicht!I530)+Datenblatt!$E$29,IF($C530=16,(Datenblatt!$B$30*Übersicht!I530^3)+(Datenblatt!$C$30*Übersicht!I530^2)+(Datenblatt!$D$30*Übersicht!I530)+Datenblatt!$E$30,IF($C530=12,(Datenblatt!$B$31*Übersicht!I530^3)+(Datenblatt!$C$31*Übersicht!I530^2)+(Datenblatt!$D$31*Übersicht!I530)+Datenblatt!$E$31,IF($C530=11,(Datenblatt!$B$32*Übersicht!I530^3)+(Datenblatt!$C$32*Übersicht!I530^2)+(Datenblatt!$D$32*Übersicht!I530)+Datenblatt!$E$32,0))))))))))))))))))))))))</f>
        <v>0</v>
      </c>
      <c r="P530">
        <f>IF(AND(I530="",C530=11),Datenblatt!$I$29,IF(AND(I530="",C530=12),Datenblatt!$I$29,IF(AND(I530="",C530=16),Datenblatt!$I$29,IF(AND(I530="",C530=15),Datenblatt!$I$29,IF(AND(I530="",C530=14),Datenblatt!$I$29,IF(AND(I530="",C530=13),Datenblatt!$I$29,IF(AND($C530=13,I530&gt;Datenblatt!$AC$3),0,IF(AND($C530=14,I530&gt;Datenblatt!$AC$4),0,IF(AND($C530=15,I530&gt;Datenblatt!$AC$5),0,IF(AND($C530=16,I530&gt;Datenblatt!$AC$6),0,IF(AND($C530=12,I530&gt;Datenblatt!$AC$7),0,IF(AND($C530=11,I530&gt;Datenblatt!$AC$8),0,IF(AND($C530=13,I530&lt;Datenblatt!$AB$3),100,IF(AND($C530=14,I530&lt;Datenblatt!$AB$4),100,IF(AND($C530=15,I530&lt;Datenblatt!$AB$5),100,IF(AND($C530=16,I530&lt;Datenblatt!$AB$6),100,IF(AND($C530=12,I530&lt;Datenblatt!$AB$7),100,IF(AND($C530=11,I530&lt;Datenblatt!$AB$8),100,IF($C530=13,(Datenblatt!$B$27*Übersicht!I530^3)+(Datenblatt!$C$27*Übersicht!I530^2)+(Datenblatt!$D$27*Übersicht!I530)+Datenblatt!$E$27,IF($C530=14,(Datenblatt!$B$28*Übersicht!I530^3)+(Datenblatt!$C$28*Übersicht!I530^2)+(Datenblatt!$D$28*Übersicht!I530)+Datenblatt!$E$28,IF($C530=15,(Datenblatt!$B$29*Übersicht!I530^3)+(Datenblatt!$C$29*Übersicht!I530^2)+(Datenblatt!$D$29*Übersicht!I530)+Datenblatt!$E$29,IF($C530=16,(Datenblatt!$B$30*Übersicht!I530^3)+(Datenblatt!$C$30*Übersicht!I530^2)+(Datenblatt!$D$30*Übersicht!I530)+Datenblatt!$E$30,IF($C530=12,(Datenblatt!$B$31*Übersicht!I530^3)+(Datenblatt!$C$31*Übersicht!I530^2)+(Datenblatt!$D$31*Übersicht!I530)+Datenblatt!$E$31,IF($C530=11,(Datenblatt!$B$32*Übersicht!I530^3)+(Datenblatt!$C$32*Übersicht!I530^2)+(Datenblatt!$D$32*Übersicht!I530)+Datenblatt!$E$32,0))))))))))))))))))))))))</f>
        <v>0</v>
      </c>
      <c r="Q530" s="2" t="e">
        <f t="shared" si="32"/>
        <v>#DIV/0!</v>
      </c>
      <c r="R530" s="2" t="e">
        <f t="shared" si="33"/>
        <v>#DIV/0!</v>
      </c>
      <c r="T530" s="2"/>
      <c r="U530" s="2">
        <f>Datenblatt!$I$10</f>
        <v>63</v>
      </c>
      <c r="V530" s="2">
        <f>Datenblatt!$I$18</f>
        <v>62</v>
      </c>
      <c r="W530" s="2">
        <f>Datenblatt!$I$26</f>
        <v>56</v>
      </c>
      <c r="X530" s="2">
        <f>Datenblatt!$I$34</f>
        <v>58</v>
      </c>
      <c r="Y530" s="7" t="e">
        <f t="shared" si="34"/>
        <v>#DIV/0!</v>
      </c>
      <c r="AA530" s="2">
        <f>Datenblatt!$I$5</f>
        <v>73</v>
      </c>
      <c r="AB530">
        <f>Datenblatt!$I$13</f>
        <v>80</v>
      </c>
      <c r="AC530">
        <f>Datenblatt!$I$21</f>
        <v>80</v>
      </c>
      <c r="AD530">
        <f>Datenblatt!$I$29</f>
        <v>71</v>
      </c>
      <c r="AE530">
        <f>Datenblatt!$I$37</f>
        <v>75</v>
      </c>
      <c r="AF530" s="7" t="e">
        <f t="shared" si="35"/>
        <v>#DIV/0!</v>
      </c>
    </row>
    <row r="531" spans="11:32" ht="18.75" x14ac:dyDescent="0.3">
      <c r="K531" s="3" t="e">
        <f>IF(AND($C531=13,Datenblatt!M531&lt;Datenblatt!$S$3),0,IF(AND($C531=14,Datenblatt!M531&lt;Datenblatt!$S$4),0,IF(AND($C531=15,Datenblatt!M531&lt;Datenblatt!$S$5),0,IF(AND($C531=16,Datenblatt!M531&lt;Datenblatt!$S$6),0,IF(AND($C531=12,Datenblatt!M531&lt;Datenblatt!$S$7),0,IF(AND($C531=11,Datenblatt!M531&lt;Datenblatt!$S$8),0,IF(AND($C531=13,Datenblatt!M531&gt;Datenblatt!$R$3),100,IF(AND($C531=14,Datenblatt!M531&gt;Datenblatt!$R$4),100,IF(AND($C531=15,Datenblatt!M531&gt;Datenblatt!$R$5),100,IF(AND($C531=16,Datenblatt!M531&gt;Datenblatt!$R$6),100,IF(AND($C531=12,Datenblatt!M531&gt;Datenblatt!$R$7),100,IF(AND($C531=11,Datenblatt!M531&gt;Datenblatt!$R$8),100,IF(Übersicht!$C531=13,Datenblatt!$B$35*Datenblatt!M531^3+Datenblatt!$C$35*Datenblatt!M531^2+Datenblatt!$D$35*Datenblatt!M531+Datenblatt!$E$35,IF(Übersicht!$C531=14,Datenblatt!$B$36*Datenblatt!M531^3+Datenblatt!$C$36*Datenblatt!M531^2+Datenblatt!$D$36*Datenblatt!M531+Datenblatt!$E$36,IF(Übersicht!$C531=15,Datenblatt!$B$37*Datenblatt!M531^3+Datenblatt!$C$37*Datenblatt!M531^2+Datenblatt!$D$37*Datenblatt!M531+Datenblatt!$E$37,IF(Übersicht!$C531=16,Datenblatt!$B$38*Datenblatt!M531^3+Datenblatt!$C$38*Datenblatt!M531^2+Datenblatt!$D$38*Datenblatt!M531+Datenblatt!$E$38,IF(Übersicht!$C531=12,Datenblatt!$B$39*Datenblatt!M531^3+Datenblatt!$C$39*Datenblatt!M531^2+Datenblatt!$D$39*Datenblatt!M531+Datenblatt!$E$39,IF(Übersicht!$C531=11,Datenblatt!$B$40*Datenblatt!M531^3+Datenblatt!$C$40*Datenblatt!M531^2+Datenblatt!$D$40*Datenblatt!M531+Datenblatt!$E$40,0))))))))))))))))))</f>
        <v>#DIV/0!</v>
      </c>
      <c r="L531" s="3"/>
      <c r="M531" t="e">
        <f>IF(AND(Übersicht!$C531=13,Datenblatt!O531&lt;Datenblatt!$Y$3),0,IF(AND(Übersicht!$C531=14,Datenblatt!O531&lt;Datenblatt!$Y$4),0,IF(AND(Übersicht!$C531=15,Datenblatt!O531&lt;Datenblatt!$Y$5),0,IF(AND(Übersicht!$C531=16,Datenblatt!O531&lt;Datenblatt!$Y$6),0,IF(AND(Übersicht!$C531=12,Datenblatt!O531&lt;Datenblatt!$Y$7),0,IF(AND(Übersicht!$C531=11,Datenblatt!O531&lt;Datenblatt!$Y$8),0,IF(AND($C531=13,Datenblatt!O531&gt;Datenblatt!$X$3),100,IF(AND($C531=14,Datenblatt!O531&gt;Datenblatt!$X$4),100,IF(AND($C531=15,Datenblatt!O531&gt;Datenblatt!$X$5),100,IF(AND($C531=16,Datenblatt!O531&gt;Datenblatt!$X$6),100,IF(AND($C531=12,Datenblatt!O531&gt;Datenblatt!$X$7),100,IF(AND($C531=11,Datenblatt!O531&gt;Datenblatt!$X$8),100,IF(Übersicht!$C531=13,Datenblatt!$B$11*Datenblatt!O531^3+Datenblatt!$C$11*Datenblatt!O531^2+Datenblatt!$D$11*Datenblatt!O531+Datenblatt!$E$11,IF(Übersicht!$C531=14,Datenblatt!$B$12*Datenblatt!O531^3+Datenblatt!$C$12*Datenblatt!O531^2+Datenblatt!$D$12*Datenblatt!O531+Datenblatt!$E$12,IF(Übersicht!$C531=15,Datenblatt!$B$13*Datenblatt!O531^3+Datenblatt!$C$13*Datenblatt!O531^2+Datenblatt!$D$13*Datenblatt!O531+Datenblatt!$E$13,IF(Übersicht!$C531=16,Datenblatt!$B$14*Datenblatt!O531^3+Datenblatt!$C$14*Datenblatt!O531^2+Datenblatt!$D$14*Datenblatt!O531+Datenblatt!$E$14,IF(Übersicht!$C531=12,Datenblatt!$B$15*Datenblatt!O531^3+Datenblatt!$C$15*Datenblatt!O531^2+Datenblatt!$D$15*Datenblatt!O531+Datenblatt!$E$15,IF(Übersicht!$C531=11,Datenblatt!$B$16*Datenblatt!O531^3+Datenblatt!$C$16*Datenblatt!O531^2+Datenblatt!$D$16*Datenblatt!O531+Datenblatt!$E$16,0))))))))))))))))))</f>
        <v>#DIV/0!</v>
      </c>
      <c r="N531">
        <f>IF(AND($C531=13,H531&lt;Datenblatt!$AA$3),0,IF(AND($C531=14,H531&lt;Datenblatt!$AA$4),0,IF(AND($C531=15,H531&lt;Datenblatt!$AA$5),0,IF(AND($C531=16,H531&lt;Datenblatt!$AA$6),0,IF(AND($C531=12,H531&lt;Datenblatt!$AA$7),0,IF(AND($C531=11,H531&lt;Datenblatt!$AA$8),0,IF(AND($C531=13,H531&gt;Datenblatt!$Z$3),100,IF(AND($C531=14,H531&gt;Datenblatt!$Z$4),100,IF(AND($C531=15,H531&gt;Datenblatt!$Z$5),100,IF(AND($C531=16,H531&gt;Datenblatt!$Z$6),100,IF(AND($C531=12,H531&gt;Datenblatt!$Z$7),100,IF(AND($C531=11,H531&gt;Datenblatt!$Z$8),100,IF($C531=13,(Datenblatt!$B$19*Übersicht!H531^3)+(Datenblatt!$C$19*Übersicht!H531^2)+(Datenblatt!$D$19*Übersicht!H531)+Datenblatt!$E$19,IF($C531=14,(Datenblatt!$B$20*Übersicht!H531^3)+(Datenblatt!$C$20*Übersicht!H531^2)+(Datenblatt!$D$20*Übersicht!H531)+Datenblatt!$E$20,IF($C531=15,(Datenblatt!$B$21*Übersicht!H531^3)+(Datenblatt!$C$21*Übersicht!H531^2)+(Datenblatt!$D$21*Übersicht!H531)+Datenblatt!$E$21,IF($C531=16,(Datenblatt!$B$22*Übersicht!H531^3)+(Datenblatt!$C$22*Übersicht!H531^2)+(Datenblatt!$D$22*Übersicht!H531)+Datenblatt!$E$22,IF($C531=12,(Datenblatt!$B$23*Übersicht!H531^3)+(Datenblatt!$C$23*Übersicht!H531^2)+(Datenblatt!$D$23*Übersicht!H531)+Datenblatt!$E$23,IF($C531=11,(Datenblatt!$B$24*Übersicht!H531^3)+(Datenblatt!$C$24*Übersicht!H531^2)+(Datenblatt!$D$24*Übersicht!H531)+Datenblatt!$E$24,0))))))))))))))))))</f>
        <v>0</v>
      </c>
      <c r="O531">
        <f>IF(AND(I531="",C531=11),Datenblatt!$I$26,IF(AND(I531="",C531=12),Datenblatt!$I$26,IF(AND(I531="",C531=16),Datenblatt!$I$27,IF(AND(I531="",C531=15),Datenblatt!$I$26,IF(AND(I531="",C531=14),Datenblatt!$I$26,IF(AND(I531="",C531=13),Datenblatt!$I$26,IF(AND($C531=13,I531&gt;Datenblatt!$AC$3),0,IF(AND($C531=14,I531&gt;Datenblatt!$AC$4),0,IF(AND($C531=15,I531&gt;Datenblatt!$AC$5),0,IF(AND($C531=16,I531&gt;Datenblatt!$AC$6),0,IF(AND($C531=12,I531&gt;Datenblatt!$AC$7),0,IF(AND($C531=11,I531&gt;Datenblatt!$AC$8),0,IF(AND($C531=13,I531&lt;Datenblatt!$AB$3),100,IF(AND($C531=14,I531&lt;Datenblatt!$AB$4),100,IF(AND($C531=15,I531&lt;Datenblatt!$AB$5),100,IF(AND($C531=16,I531&lt;Datenblatt!$AB$6),100,IF(AND($C531=12,I531&lt;Datenblatt!$AB$7),100,IF(AND($C531=11,I531&lt;Datenblatt!$AB$8),100,IF($C531=13,(Datenblatt!$B$27*Übersicht!I531^3)+(Datenblatt!$C$27*Übersicht!I531^2)+(Datenblatt!$D$27*Übersicht!I531)+Datenblatt!$E$27,IF($C531=14,(Datenblatt!$B$28*Übersicht!I531^3)+(Datenblatt!$C$28*Übersicht!I531^2)+(Datenblatt!$D$28*Übersicht!I531)+Datenblatt!$E$28,IF($C531=15,(Datenblatt!$B$29*Übersicht!I531^3)+(Datenblatt!$C$29*Übersicht!I531^2)+(Datenblatt!$D$29*Übersicht!I531)+Datenblatt!$E$29,IF($C531=16,(Datenblatt!$B$30*Übersicht!I531^3)+(Datenblatt!$C$30*Übersicht!I531^2)+(Datenblatt!$D$30*Übersicht!I531)+Datenblatt!$E$30,IF($C531=12,(Datenblatt!$B$31*Übersicht!I531^3)+(Datenblatt!$C$31*Übersicht!I531^2)+(Datenblatt!$D$31*Übersicht!I531)+Datenblatt!$E$31,IF($C531=11,(Datenblatt!$B$32*Übersicht!I531^3)+(Datenblatt!$C$32*Übersicht!I531^2)+(Datenblatt!$D$32*Übersicht!I531)+Datenblatt!$E$32,0))))))))))))))))))))))))</f>
        <v>0</v>
      </c>
      <c r="P531">
        <f>IF(AND(I531="",C531=11),Datenblatt!$I$29,IF(AND(I531="",C531=12),Datenblatt!$I$29,IF(AND(I531="",C531=16),Datenblatt!$I$29,IF(AND(I531="",C531=15),Datenblatt!$I$29,IF(AND(I531="",C531=14),Datenblatt!$I$29,IF(AND(I531="",C531=13),Datenblatt!$I$29,IF(AND($C531=13,I531&gt;Datenblatt!$AC$3),0,IF(AND($C531=14,I531&gt;Datenblatt!$AC$4),0,IF(AND($C531=15,I531&gt;Datenblatt!$AC$5),0,IF(AND($C531=16,I531&gt;Datenblatt!$AC$6),0,IF(AND($C531=12,I531&gt;Datenblatt!$AC$7),0,IF(AND($C531=11,I531&gt;Datenblatt!$AC$8),0,IF(AND($C531=13,I531&lt;Datenblatt!$AB$3),100,IF(AND($C531=14,I531&lt;Datenblatt!$AB$4),100,IF(AND($C531=15,I531&lt;Datenblatt!$AB$5),100,IF(AND($C531=16,I531&lt;Datenblatt!$AB$6),100,IF(AND($C531=12,I531&lt;Datenblatt!$AB$7),100,IF(AND($C531=11,I531&lt;Datenblatt!$AB$8),100,IF($C531=13,(Datenblatt!$B$27*Übersicht!I531^3)+(Datenblatt!$C$27*Übersicht!I531^2)+(Datenblatt!$D$27*Übersicht!I531)+Datenblatt!$E$27,IF($C531=14,(Datenblatt!$B$28*Übersicht!I531^3)+(Datenblatt!$C$28*Übersicht!I531^2)+(Datenblatt!$D$28*Übersicht!I531)+Datenblatt!$E$28,IF($C531=15,(Datenblatt!$B$29*Übersicht!I531^3)+(Datenblatt!$C$29*Übersicht!I531^2)+(Datenblatt!$D$29*Übersicht!I531)+Datenblatt!$E$29,IF($C531=16,(Datenblatt!$B$30*Übersicht!I531^3)+(Datenblatt!$C$30*Übersicht!I531^2)+(Datenblatt!$D$30*Übersicht!I531)+Datenblatt!$E$30,IF($C531=12,(Datenblatt!$B$31*Übersicht!I531^3)+(Datenblatt!$C$31*Übersicht!I531^2)+(Datenblatt!$D$31*Übersicht!I531)+Datenblatt!$E$31,IF($C531=11,(Datenblatt!$B$32*Übersicht!I531^3)+(Datenblatt!$C$32*Übersicht!I531^2)+(Datenblatt!$D$32*Übersicht!I531)+Datenblatt!$E$32,0))))))))))))))))))))))))</f>
        <v>0</v>
      </c>
      <c r="Q531" s="2" t="e">
        <f t="shared" si="32"/>
        <v>#DIV/0!</v>
      </c>
      <c r="R531" s="2" t="e">
        <f t="shared" si="33"/>
        <v>#DIV/0!</v>
      </c>
      <c r="T531" s="2"/>
      <c r="U531" s="2">
        <f>Datenblatt!$I$10</f>
        <v>63</v>
      </c>
      <c r="V531" s="2">
        <f>Datenblatt!$I$18</f>
        <v>62</v>
      </c>
      <c r="W531" s="2">
        <f>Datenblatt!$I$26</f>
        <v>56</v>
      </c>
      <c r="X531" s="2">
        <f>Datenblatt!$I$34</f>
        <v>58</v>
      </c>
      <c r="Y531" s="7" t="e">
        <f t="shared" si="34"/>
        <v>#DIV/0!</v>
      </c>
      <c r="AA531" s="2">
        <f>Datenblatt!$I$5</f>
        <v>73</v>
      </c>
      <c r="AB531">
        <f>Datenblatt!$I$13</f>
        <v>80</v>
      </c>
      <c r="AC531">
        <f>Datenblatt!$I$21</f>
        <v>80</v>
      </c>
      <c r="AD531">
        <f>Datenblatt!$I$29</f>
        <v>71</v>
      </c>
      <c r="AE531">
        <f>Datenblatt!$I$37</f>
        <v>75</v>
      </c>
      <c r="AF531" s="7" t="e">
        <f t="shared" si="35"/>
        <v>#DIV/0!</v>
      </c>
    </row>
    <row r="532" spans="11:32" ht="18.75" x14ac:dyDescent="0.3">
      <c r="K532" s="3" t="e">
        <f>IF(AND($C532=13,Datenblatt!M532&lt;Datenblatt!$S$3),0,IF(AND($C532=14,Datenblatt!M532&lt;Datenblatt!$S$4),0,IF(AND($C532=15,Datenblatt!M532&lt;Datenblatt!$S$5),0,IF(AND($C532=16,Datenblatt!M532&lt;Datenblatt!$S$6),0,IF(AND($C532=12,Datenblatt!M532&lt;Datenblatt!$S$7),0,IF(AND($C532=11,Datenblatt!M532&lt;Datenblatt!$S$8),0,IF(AND($C532=13,Datenblatt!M532&gt;Datenblatt!$R$3),100,IF(AND($C532=14,Datenblatt!M532&gt;Datenblatt!$R$4),100,IF(AND($C532=15,Datenblatt!M532&gt;Datenblatt!$R$5),100,IF(AND($C532=16,Datenblatt!M532&gt;Datenblatt!$R$6),100,IF(AND($C532=12,Datenblatt!M532&gt;Datenblatt!$R$7),100,IF(AND($C532=11,Datenblatt!M532&gt;Datenblatt!$R$8),100,IF(Übersicht!$C532=13,Datenblatt!$B$35*Datenblatt!M532^3+Datenblatt!$C$35*Datenblatt!M532^2+Datenblatt!$D$35*Datenblatt!M532+Datenblatt!$E$35,IF(Übersicht!$C532=14,Datenblatt!$B$36*Datenblatt!M532^3+Datenblatt!$C$36*Datenblatt!M532^2+Datenblatt!$D$36*Datenblatt!M532+Datenblatt!$E$36,IF(Übersicht!$C532=15,Datenblatt!$B$37*Datenblatt!M532^3+Datenblatt!$C$37*Datenblatt!M532^2+Datenblatt!$D$37*Datenblatt!M532+Datenblatt!$E$37,IF(Übersicht!$C532=16,Datenblatt!$B$38*Datenblatt!M532^3+Datenblatt!$C$38*Datenblatt!M532^2+Datenblatt!$D$38*Datenblatt!M532+Datenblatt!$E$38,IF(Übersicht!$C532=12,Datenblatt!$B$39*Datenblatt!M532^3+Datenblatt!$C$39*Datenblatt!M532^2+Datenblatt!$D$39*Datenblatt!M532+Datenblatt!$E$39,IF(Übersicht!$C532=11,Datenblatt!$B$40*Datenblatt!M532^3+Datenblatt!$C$40*Datenblatt!M532^2+Datenblatt!$D$40*Datenblatt!M532+Datenblatt!$E$40,0))))))))))))))))))</f>
        <v>#DIV/0!</v>
      </c>
      <c r="L532" s="3"/>
      <c r="M532" t="e">
        <f>IF(AND(Übersicht!$C532=13,Datenblatt!O532&lt;Datenblatt!$Y$3),0,IF(AND(Übersicht!$C532=14,Datenblatt!O532&lt;Datenblatt!$Y$4),0,IF(AND(Übersicht!$C532=15,Datenblatt!O532&lt;Datenblatt!$Y$5),0,IF(AND(Übersicht!$C532=16,Datenblatt!O532&lt;Datenblatt!$Y$6),0,IF(AND(Übersicht!$C532=12,Datenblatt!O532&lt;Datenblatt!$Y$7),0,IF(AND(Übersicht!$C532=11,Datenblatt!O532&lt;Datenblatt!$Y$8),0,IF(AND($C532=13,Datenblatt!O532&gt;Datenblatt!$X$3),100,IF(AND($C532=14,Datenblatt!O532&gt;Datenblatt!$X$4),100,IF(AND($C532=15,Datenblatt!O532&gt;Datenblatt!$X$5),100,IF(AND($C532=16,Datenblatt!O532&gt;Datenblatt!$X$6),100,IF(AND($C532=12,Datenblatt!O532&gt;Datenblatt!$X$7),100,IF(AND($C532=11,Datenblatt!O532&gt;Datenblatt!$X$8),100,IF(Übersicht!$C532=13,Datenblatt!$B$11*Datenblatt!O532^3+Datenblatt!$C$11*Datenblatt!O532^2+Datenblatt!$D$11*Datenblatt!O532+Datenblatt!$E$11,IF(Übersicht!$C532=14,Datenblatt!$B$12*Datenblatt!O532^3+Datenblatt!$C$12*Datenblatt!O532^2+Datenblatt!$D$12*Datenblatt!O532+Datenblatt!$E$12,IF(Übersicht!$C532=15,Datenblatt!$B$13*Datenblatt!O532^3+Datenblatt!$C$13*Datenblatt!O532^2+Datenblatt!$D$13*Datenblatt!O532+Datenblatt!$E$13,IF(Übersicht!$C532=16,Datenblatt!$B$14*Datenblatt!O532^3+Datenblatt!$C$14*Datenblatt!O532^2+Datenblatt!$D$14*Datenblatt!O532+Datenblatt!$E$14,IF(Übersicht!$C532=12,Datenblatt!$B$15*Datenblatt!O532^3+Datenblatt!$C$15*Datenblatt!O532^2+Datenblatt!$D$15*Datenblatt!O532+Datenblatt!$E$15,IF(Übersicht!$C532=11,Datenblatt!$B$16*Datenblatt!O532^3+Datenblatt!$C$16*Datenblatt!O532^2+Datenblatt!$D$16*Datenblatt!O532+Datenblatt!$E$16,0))))))))))))))))))</f>
        <v>#DIV/0!</v>
      </c>
      <c r="N532">
        <f>IF(AND($C532=13,H532&lt;Datenblatt!$AA$3),0,IF(AND($C532=14,H532&lt;Datenblatt!$AA$4),0,IF(AND($C532=15,H532&lt;Datenblatt!$AA$5),0,IF(AND($C532=16,H532&lt;Datenblatt!$AA$6),0,IF(AND($C532=12,H532&lt;Datenblatt!$AA$7),0,IF(AND($C532=11,H532&lt;Datenblatt!$AA$8),0,IF(AND($C532=13,H532&gt;Datenblatt!$Z$3),100,IF(AND($C532=14,H532&gt;Datenblatt!$Z$4),100,IF(AND($C532=15,H532&gt;Datenblatt!$Z$5),100,IF(AND($C532=16,H532&gt;Datenblatt!$Z$6),100,IF(AND($C532=12,H532&gt;Datenblatt!$Z$7),100,IF(AND($C532=11,H532&gt;Datenblatt!$Z$8),100,IF($C532=13,(Datenblatt!$B$19*Übersicht!H532^3)+(Datenblatt!$C$19*Übersicht!H532^2)+(Datenblatt!$D$19*Übersicht!H532)+Datenblatt!$E$19,IF($C532=14,(Datenblatt!$B$20*Übersicht!H532^3)+(Datenblatt!$C$20*Übersicht!H532^2)+(Datenblatt!$D$20*Übersicht!H532)+Datenblatt!$E$20,IF($C532=15,(Datenblatt!$B$21*Übersicht!H532^3)+(Datenblatt!$C$21*Übersicht!H532^2)+(Datenblatt!$D$21*Übersicht!H532)+Datenblatt!$E$21,IF($C532=16,(Datenblatt!$B$22*Übersicht!H532^3)+(Datenblatt!$C$22*Übersicht!H532^2)+(Datenblatt!$D$22*Übersicht!H532)+Datenblatt!$E$22,IF($C532=12,(Datenblatt!$B$23*Übersicht!H532^3)+(Datenblatt!$C$23*Übersicht!H532^2)+(Datenblatt!$D$23*Übersicht!H532)+Datenblatt!$E$23,IF($C532=11,(Datenblatt!$B$24*Übersicht!H532^3)+(Datenblatt!$C$24*Übersicht!H532^2)+(Datenblatt!$D$24*Übersicht!H532)+Datenblatt!$E$24,0))))))))))))))))))</f>
        <v>0</v>
      </c>
      <c r="O532">
        <f>IF(AND(I532="",C532=11),Datenblatt!$I$26,IF(AND(I532="",C532=12),Datenblatt!$I$26,IF(AND(I532="",C532=16),Datenblatt!$I$27,IF(AND(I532="",C532=15),Datenblatt!$I$26,IF(AND(I532="",C532=14),Datenblatt!$I$26,IF(AND(I532="",C532=13),Datenblatt!$I$26,IF(AND($C532=13,I532&gt;Datenblatt!$AC$3),0,IF(AND($C532=14,I532&gt;Datenblatt!$AC$4),0,IF(AND($C532=15,I532&gt;Datenblatt!$AC$5),0,IF(AND($C532=16,I532&gt;Datenblatt!$AC$6),0,IF(AND($C532=12,I532&gt;Datenblatt!$AC$7),0,IF(AND($C532=11,I532&gt;Datenblatt!$AC$8),0,IF(AND($C532=13,I532&lt;Datenblatt!$AB$3),100,IF(AND($C532=14,I532&lt;Datenblatt!$AB$4),100,IF(AND($C532=15,I532&lt;Datenblatt!$AB$5),100,IF(AND($C532=16,I532&lt;Datenblatt!$AB$6),100,IF(AND($C532=12,I532&lt;Datenblatt!$AB$7),100,IF(AND($C532=11,I532&lt;Datenblatt!$AB$8),100,IF($C532=13,(Datenblatt!$B$27*Übersicht!I532^3)+(Datenblatt!$C$27*Übersicht!I532^2)+(Datenblatt!$D$27*Übersicht!I532)+Datenblatt!$E$27,IF($C532=14,(Datenblatt!$B$28*Übersicht!I532^3)+(Datenblatt!$C$28*Übersicht!I532^2)+(Datenblatt!$D$28*Übersicht!I532)+Datenblatt!$E$28,IF($C532=15,(Datenblatt!$B$29*Übersicht!I532^3)+(Datenblatt!$C$29*Übersicht!I532^2)+(Datenblatt!$D$29*Übersicht!I532)+Datenblatt!$E$29,IF($C532=16,(Datenblatt!$B$30*Übersicht!I532^3)+(Datenblatt!$C$30*Übersicht!I532^2)+(Datenblatt!$D$30*Übersicht!I532)+Datenblatt!$E$30,IF($C532=12,(Datenblatt!$B$31*Übersicht!I532^3)+(Datenblatt!$C$31*Übersicht!I532^2)+(Datenblatt!$D$31*Übersicht!I532)+Datenblatt!$E$31,IF($C532=11,(Datenblatt!$B$32*Übersicht!I532^3)+(Datenblatt!$C$32*Übersicht!I532^2)+(Datenblatt!$D$32*Übersicht!I532)+Datenblatt!$E$32,0))))))))))))))))))))))))</f>
        <v>0</v>
      </c>
      <c r="P532">
        <f>IF(AND(I532="",C532=11),Datenblatt!$I$29,IF(AND(I532="",C532=12),Datenblatt!$I$29,IF(AND(I532="",C532=16),Datenblatt!$I$29,IF(AND(I532="",C532=15),Datenblatt!$I$29,IF(AND(I532="",C532=14),Datenblatt!$I$29,IF(AND(I532="",C532=13),Datenblatt!$I$29,IF(AND($C532=13,I532&gt;Datenblatt!$AC$3),0,IF(AND($C532=14,I532&gt;Datenblatt!$AC$4),0,IF(AND($C532=15,I532&gt;Datenblatt!$AC$5),0,IF(AND($C532=16,I532&gt;Datenblatt!$AC$6),0,IF(AND($C532=12,I532&gt;Datenblatt!$AC$7),0,IF(AND($C532=11,I532&gt;Datenblatt!$AC$8),0,IF(AND($C532=13,I532&lt;Datenblatt!$AB$3),100,IF(AND($C532=14,I532&lt;Datenblatt!$AB$4),100,IF(AND($C532=15,I532&lt;Datenblatt!$AB$5),100,IF(AND($C532=16,I532&lt;Datenblatt!$AB$6),100,IF(AND($C532=12,I532&lt;Datenblatt!$AB$7),100,IF(AND($C532=11,I532&lt;Datenblatt!$AB$8),100,IF($C532=13,(Datenblatt!$B$27*Übersicht!I532^3)+(Datenblatt!$C$27*Übersicht!I532^2)+(Datenblatt!$D$27*Übersicht!I532)+Datenblatt!$E$27,IF($C532=14,(Datenblatt!$B$28*Übersicht!I532^3)+(Datenblatt!$C$28*Übersicht!I532^2)+(Datenblatt!$D$28*Übersicht!I532)+Datenblatt!$E$28,IF($C532=15,(Datenblatt!$B$29*Übersicht!I532^3)+(Datenblatt!$C$29*Übersicht!I532^2)+(Datenblatt!$D$29*Übersicht!I532)+Datenblatt!$E$29,IF($C532=16,(Datenblatt!$B$30*Übersicht!I532^3)+(Datenblatt!$C$30*Übersicht!I532^2)+(Datenblatt!$D$30*Übersicht!I532)+Datenblatt!$E$30,IF($C532=12,(Datenblatt!$B$31*Übersicht!I532^3)+(Datenblatt!$C$31*Übersicht!I532^2)+(Datenblatt!$D$31*Übersicht!I532)+Datenblatt!$E$31,IF($C532=11,(Datenblatt!$B$32*Übersicht!I532^3)+(Datenblatt!$C$32*Übersicht!I532^2)+(Datenblatt!$D$32*Übersicht!I532)+Datenblatt!$E$32,0))))))))))))))))))))))))</f>
        <v>0</v>
      </c>
      <c r="Q532" s="2" t="e">
        <f t="shared" si="32"/>
        <v>#DIV/0!</v>
      </c>
      <c r="R532" s="2" t="e">
        <f t="shared" si="33"/>
        <v>#DIV/0!</v>
      </c>
      <c r="T532" s="2"/>
      <c r="U532" s="2">
        <f>Datenblatt!$I$10</f>
        <v>63</v>
      </c>
      <c r="V532" s="2">
        <f>Datenblatt!$I$18</f>
        <v>62</v>
      </c>
      <c r="W532" s="2">
        <f>Datenblatt!$I$26</f>
        <v>56</v>
      </c>
      <c r="X532" s="2">
        <f>Datenblatt!$I$34</f>
        <v>58</v>
      </c>
      <c r="Y532" s="7" t="e">
        <f t="shared" si="34"/>
        <v>#DIV/0!</v>
      </c>
      <c r="AA532" s="2">
        <f>Datenblatt!$I$5</f>
        <v>73</v>
      </c>
      <c r="AB532">
        <f>Datenblatt!$I$13</f>
        <v>80</v>
      </c>
      <c r="AC532">
        <f>Datenblatt!$I$21</f>
        <v>80</v>
      </c>
      <c r="AD532">
        <f>Datenblatt!$I$29</f>
        <v>71</v>
      </c>
      <c r="AE532">
        <f>Datenblatt!$I$37</f>
        <v>75</v>
      </c>
      <c r="AF532" s="7" t="e">
        <f t="shared" si="35"/>
        <v>#DIV/0!</v>
      </c>
    </row>
    <row r="533" spans="11:32" ht="18.75" x14ac:dyDescent="0.3">
      <c r="K533" s="3" t="e">
        <f>IF(AND($C533=13,Datenblatt!M533&lt;Datenblatt!$S$3),0,IF(AND($C533=14,Datenblatt!M533&lt;Datenblatt!$S$4),0,IF(AND($C533=15,Datenblatt!M533&lt;Datenblatt!$S$5),0,IF(AND($C533=16,Datenblatt!M533&lt;Datenblatt!$S$6),0,IF(AND($C533=12,Datenblatt!M533&lt;Datenblatt!$S$7),0,IF(AND($C533=11,Datenblatt!M533&lt;Datenblatt!$S$8),0,IF(AND($C533=13,Datenblatt!M533&gt;Datenblatt!$R$3),100,IF(AND($C533=14,Datenblatt!M533&gt;Datenblatt!$R$4),100,IF(AND($C533=15,Datenblatt!M533&gt;Datenblatt!$R$5),100,IF(AND($C533=16,Datenblatt!M533&gt;Datenblatt!$R$6),100,IF(AND($C533=12,Datenblatt!M533&gt;Datenblatt!$R$7),100,IF(AND($C533=11,Datenblatt!M533&gt;Datenblatt!$R$8),100,IF(Übersicht!$C533=13,Datenblatt!$B$35*Datenblatt!M533^3+Datenblatt!$C$35*Datenblatt!M533^2+Datenblatt!$D$35*Datenblatt!M533+Datenblatt!$E$35,IF(Übersicht!$C533=14,Datenblatt!$B$36*Datenblatt!M533^3+Datenblatt!$C$36*Datenblatt!M533^2+Datenblatt!$D$36*Datenblatt!M533+Datenblatt!$E$36,IF(Übersicht!$C533=15,Datenblatt!$B$37*Datenblatt!M533^3+Datenblatt!$C$37*Datenblatt!M533^2+Datenblatt!$D$37*Datenblatt!M533+Datenblatt!$E$37,IF(Übersicht!$C533=16,Datenblatt!$B$38*Datenblatt!M533^3+Datenblatt!$C$38*Datenblatt!M533^2+Datenblatt!$D$38*Datenblatt!M533+Datenblatt!$E$38,IF(Übersicht!$C533=12,Datenblatt!$B$39*Datenblatt!M533^3+Datenblatt!$C$39*Datenblatt!M533^2+Datenblatt!$D$39*Datenblatt!M533+Datenblatt!$E$39,IF(Übersicht!$C533=11,Datenblatt!$B$40*Datenblatt!M533^3+Datenblatt!$C$40*Datenblatt!M533^2+Datenblatt!$D$40*Datenblatt!M533+Datenblatt!$E$40,0))))))))))))))))))</f>
        <v>#DIV/0!</v>
      </c>
      <c r="L533" s="3"/>
      <c r="M533" t="e">
        <f>IF(AND(Übersicht!$C533=13,Datenblatt!O533&lt;Datenblatt!$Y$3),0,IF(AND(Übersicht!$C533=14,Datenblatt!O533&lt;Datenblatt!$Y$4),0,IF(AND(Übersicht!$C533=15,Datenblatt!O533&lt;Datenblatt!$Y$5),0,IF(AND(Übersicht!$C533=16,Datenblatt!O533&lt;Datenblatt!$Y$6),0,IF(AND(Übersicht!$C533=12,Datenblatt!O533&lt;Datenblatt!$Y$7),0,IF(AND(Übersicht!$C533=11,Datenblatt!O533&lt;Datenblatt!$Y$8),0,IF(AND($C533=13,Datenblatt!O533&gt;Datenblatt!$X$3),100,IF(AND($C533=14,Datenblatt!O533&gt;Datenblatt!$X$4),100,IF(AND($C533=15,Datenblatt!O533&gt;Datenblatt!$X$5),100,IF(AND($C533=16,Datenblatt!O533&gt;Datenblatt!$X$6),100,IF(AND($C533=12,Datenblatt!O533&gt;Datenblatt!$X$7),100,IF(AND($C533=11,Datenblatt!O533&gt;Datenblatt!$X$8),100,IF(Übersicht!$C533=13,Datenblatt!$B$11*Datenblatt!O533^3+Datenblatt!$C$11*Datenblatt!O533^2+Datenblatt!$D$11*Datenblatt!O533+Datenblatt!$E$11,IF(Übersicht!$C533=14,Datenblatt!$B$12*Datenblatt!O533^3+Datenblatt!$C$12*Datenblatt!O533^2+Datenblatt!$D$12*Datenblatt!O533+Datenblatt!$E$12,IF(Übersicht!$C533=15,Datenblatt!$B$13*Datenblatt!O533^3+Datenblatt!$C$13*Datenblatt!O533^2+Datenblatt!$D$13*Datenblatt!O533+Datenblatt!$E$13,IF(Übersicht!$C533=16,Datenblatt!$B$14*Datenblatt!O533^3+Datenblatt!$C$14*Datenblatt!O533^2+Datenblatt!$D$14*Datenblatt!O533+Datenblatt!$E$14,IF(Übersicht!$C533=12,Datenblatt!$B$15*Datenblatt!O533^3+Datenblatt!$C$15*Datenblatt!O533^2+Datenblatt!$D$15*Datenblatt!O533+Datenblatt!$E$15,IF(Übersicht!$C533=11,Datenblatt!$B$16*Datenblatt!O533^3+Datenblatt!$C$16*Datenblatt!O533^2+Datenblatt!$D$16*Datenblatt!O533+Datenblatt!$E$16,0))))))))))))))))))</f>
        <v>#DIV/0!</v>
      </c>
      <c r="N533">
        <f>IF(AND($C533=13,H533&lt;Datenblatt!$AA$3),0,IF(AND($C533=14,H533&lt;Datenblatt!$AA$4),0,IF(AND($C533=15,H533&lt;Datenblatt!$AA$5),0,IF(AND($C533=16,H533&lt;Datenblatt!$AA$6),0,IF(AND($C533=12,H533&lt;Datenblatt!$AA$7),0,IF(AND($C533=11,H533&lt;Datenblatt!$AA$8),0,IF(AND($C533=13,H533&gt;Datenblatt!$Z$3),100,IF(AND($C533=14,H533&gt;Datenblatt!$Z$4),100,IF(AND($C533=15,H533&gt;Datenblatt!$Z$5),100,IF(AND($C533=16,H533&gt;Datenblatt!$Z$6),100,IF(AND($C533=12,H533&gt;Datenblatt!$Z$7),100,IF(AND($C533=11,H533&gt;Datenblatt!$Z$8),100,IF($C533=13,(Datenblatt!$B$19*Übersicht!H533^3)+(Datenblatt!$C$19*Übersicht!H533^2)+(Datenblatt!$D$19*Übersicht!H533)+Datenblatt!$E$19,IF($C533=14,(Datenblatt!$B$20*Übersicht!H533^3)+(Datenblatt!$C$20*Übersicht!H533^2)+(Datenblatt!$D$20*Übersicht!H533)+Datenblatt!$E$20,IF($C533=15,(Datenblatt!$B$21*Übersicht!H533^3)+(Datenblatt!$C$21*Übersicht!H533^2)+(Datenblatt!$D$21*Übersicht!H533)+Datenblatt!$E$21,IF($C533=16,(Datenblatt!$B$22*Übersicht!H533^3)+(Datenblatt!$C$22*Übersicht!H533^2)+(Datenblatt!$D$22*Übersicht!H533)+Datenblatt!$E$22,IF($C533=12,(Datenblatt!$B$23*Übersicht!H533^3)+(Datenblatt!$C$23*Übersicht!H533^2)+(Datenblatt!$D$23*Übersicht!H533)+Datenblatt!$E$23,IF($C533=11,(Datenblatt!$B$24*Übersicht!H533^3)+(Datenblatt!$C$24*Übersicht!H533^2)+(Datenblatt!$D$24*Übersicht!H533)+Datenblatt!$E$24,0))))))))))))))))))</f>
        <v>0</v>
      </c>
      <c r="O533">
        <f>IF(AND(I533="",C533=11),Datenblatt!$I$26,IF(AND(I533="",C533=12),Datenblatt!$I$26,IF(AND(I533="",C533=16),Datenblatt!$I$27,IF(AND(I533="",C533=15),Datenblatt!$I$26,IF(AND(I533="",C533=14),Datenblatt!$I$26,IF(AND(I533="",C533=13),Datenblatt!$I$26,IF(AND($C533=13,I533&gt;Datenblatt!$AC$3),0,IF(AND($C533=14,I533&gt;Datenblatt!$AC$4),0,IF(AND($C533=15,I533&gt;Datenblatt!$AC$5),0,IF(AND($C533=16,I533&gt;Datenblatt!$AC$6),0,IF(AND($C533=12,I533&gt;Datenblatt!$AC$7),0,IF(AND($C533=11,I533&gt;Datenblatt!$AC$8),0,IF(AND($C533=13,I533&lt;Datenblatt!$AB$3),100,IF(AND($C533=14,I533&lt;Datenblatt!$AB$4),100,IF(AND($C533=15,I533&lt;Datenblatt!$AB$5),100,IF(AND($C533=16,I533&lt;Datenblatt!$AB$6),100,IF(AND($C533=12,I533&lt;Datenblatt!$AB$7),100,IF(AND($C533=11,I533&lt;Datenblatt!$AB$8),100,IF($C533=13,(Datenblatt!$B$27*Übersicht!I533^3)+(Datenblatt!$C$27*Übersicht!I533^2)+(Datenblatt!$D$27*Übersicht!I533)+Datenblatt!$E$27,IF($C533=14,(Datenblatt!$B$28*Übersicht!I533^3)+(Datenblatt!$C$28*Übersicht!I533^2)+(Datenblatt!$D$28*Übersicht!I533)+Datenblatt!$E$28,IF($C533=15,(Datenblatt!$B$29*Übersicht!I533^3)+(Datenblatt!$C$29*Übersicht!I533^2)+(Datenblatt!$D$29*Übersicht!I533)+Datenblatt!$E$29,IF($C533=16,(Datenblatt!$B$30*Übersicht!I533^3)+(Datenblatt!$C$30*Übersicht!I533^2)+(Datenblatt!$D$30*Übersicht!I533)+Datenblatt!$E$30,IF($C533=12,(Datenblatt!$B$31*Übersicht!I533^3)+(Datenblatt!$C$31*Übersicht!I533^2)+(Datenblatt!$D$31*Übersicht!I533)+Datenblatt!$E$31,IF($C533=11,(Datenblatt!$B$32*Übersicht!I533^3)+(Datenblatt!$C$32*Übersicht!I533^2)+(Datenblatt!$D$32*Übersicht!I533)+Datenblatt!$E$32,0))))))))))))))))))))))))</f>
        <v>0</v>
      </c>
      <c r="P533">
        <f>IF(AND(I533="",C533=11),Datenblatt!$I$29,IF(AND(I533="",C533=12),Datenblatt!$I$29,IF(AND(I533="",C533=16),Datenblatt!$I$29,IF(AND(I533="",C533=15),Datenblatt!$I$29,IF(AND(I533="",C533=14),Datenblatt!$I$29,IF(AND(I533="",C533=13),Datenblatt!$I$29,IF(AND($C533=13,I533&gt;Datenblatt!$AC$3),0,IF(AND($C533=14,I533&gt;Datenblatt!$AC$4),0,IF(AND($C533=15,I533&gt;Datenblatt!$AC$5),0,IF(AND($C533=16,I533&gt;Datenblatt!$AC$6),0,IF(AND($C533=12,I533&gt;Datenblatt!$AC$7),0,IF(AND($C533=11,I533&gt;Datenblatt!$AC$8),0,IF(AND($C533=13,I533&lt;Datenblatt!$AB$3),100,IF(AND($C533=14,I533&lt;Datenblatt!$AB$4),100,IF(AND($C533=15,I533&lt;Datenblatt!$AB$5),100,IF(AND($C533=16,I533&lt;Datenblatt!$AB$6),100,IF(AND($C533=12,I533&lt;Datenblatt!$AB$7),100,IF(AND($C533=11,I533&lt;Datenblatt!$AB$8),100,IF($C533=13,(Datenblatt!$B$27*Übersicht!I533^3)+(Datenblatt!$C$27*Übersicht!I533^2)+(Datenblatt!$D$27*Übersicht!I533)+Datenblatt!$E$27,IF($C533=14,(Datenblatt!$B$28*Übersicht!I533^3)+(Datenblatt!$C$28*Übersicht!I533^2)+(Datenblatt!$D$28*Übersicht!I533)+Datenblatt!$E$28,IF($C533=15,(Datenblatt!$B$29*Übersicht!I533^3)+(Datenblatt!$C$29*Übersicht!I533^2)+(Datenblatt!$D$29*Übersicht!I533)+Datenblatt!$E$29,IF($C533=16,(Datenblatt!$B$30*Übersicht!I533^3)+(Datenblatt!$C$30*Übersicht!I533^2)+(Datenblatt!$D$30*Übersicht!I533)+Datenblatt!$E$30,IF($C533=12,(Datenblatt!$B$31*Übersicht!I533^3)+(Datenblatt!$C$31*Übersicht!I533^2)+(Datenblatt!$D$31*Übersicht!I533)+Datenblatt!$E$31,IF($C533=11,(Datenblatt!$B$32*Übersicht!I533^3)+(Datenblatt!$C$32*Übersicht!I533^2)+(Datenblatt!$D$32*Übersicht!I533)+Datenblatt!$E$32,0))))))))))))))))))))))))</f>
        <v>0</v>
      </c>
      <c r="Q533" s="2" t="e">
        <f t="shared" si="32"/>
        <v>#DIV/0!</v>
      </c>
      <c r="R533" s="2" t="e">
        <f t="shared" si="33"/>
        <v>#DIV/0!</v>
      </c>
      <c r="T533" s="2"/>
      <c r="U533" s="2">
        <f>Datenblatt!$I$10</f>
        <v>63</v>
      </c>
      <c r="V533" s="2">
        <f>Datenblatt!$I$18</f>
        <v>62</v>
      </c>
      <c r="W533" s="2">
        <f>Datenblatt!$I$26</f>
        <v>56</v>
      </c>
      <c r="X533" s="2">
        <f>Datenblatt!$I$34</f>
        <v>58</v>
      </c>
      <c r="Y533" s="7" t="e">
        <f t="shared" si="34"/>
        <v>#DIV/0!</v>
      </c>
      <c r="AA533" s="2">
        <f>Datenblatt!$I$5</f>
        <v>73</v>
      </c>
      <c r="AB533">
        <f>Datenblatt!$I$13</f>
        <v>80</v>
      </c>
      <c r="AC533">
        <f>Datenblatt!$I$21</f>
        <v>80</v>
      </c>
      <c r="AD533">
        <f>Datenblatt!$I$29</f>
        <v>71</v>
      </c>
      <c r="AE533">
        <f>Datenblatt!$I$37</f>
        <v>75</v>
      </c>
      <c r="AF533" s="7" t="e">
        <f t="shared" si="35"/>
        <v>#DIV/0!</v>
      </c>
    </row>
    <row r="534" spans="11:32" ht="18.75" x14ac:dyDescent="0.3">
      <c r="K534" s="3" t="e">
        <f>IF(AND($C534=13,Datenblatt!M534&lt;Datenblatt!$S$3),0,IF(AND($C534=14,Datenblatt!M534&lt;Datenblatt!$S$4),0,IF(AND($C534=15,Datenblatt!M534&lt;Datenblatt!$S$5),0,IF(AND($C534=16,Datenblatt!M534&lt;Datenblatt!$S$6),0,IF(AND($C534=12,Datenblatt!M534&lt;Datenblatt!$S$7),0,IF(AND($C534=11,Datenblatt!M534&lt;Datenblatt!$S$8),0,IF(AND($C534=13,Datenblatt!M534&gt;Datenblatt!$R$3),100,IF(AND($C534=14,Datenblatt!M534&gt;Datenblatt!$R$4),100,IF(AND($C534=15,Datenblatt!M534&gt;Datenblatt!$R$5),100,IF(AND($C534=16,Datenblatt!M534&gt;Datenblatt!$R$6),100,IF(AND($C534=12,Datenblatt!M534&gt;Datenblatt!$R$7),100,IF(AND($C534=11,Datenblatt!M534&gt;Datenblatt!$R$8),100,IF(Übersicht!$C534=13,Datenblatt!$B$35*Datenblatt!M534^3+Datenblatt!$C$35*Datenblatt!M534^2+Datenblatt!$D$35*Datenblatt!M534+Datenblatt!$E$35,IF(Übersicht!$C534=14,Datenblatt!$B$36*Datenblatt!M534^3+Datenblatt!$C$36*Datenblatt!M534^2+Datenblatt!$D$36*Datenblatt!M534+Datenblatt!$E$36,IF(Übersicht!$C534=15,Datenblatt!$B$37*Datenblatt!M534^3+Datenblatt!$C$37*Datenblatt!M534^2+Datenblatt!$D$37*Datenblatt!M534+Datenblatt!$E$37,IF(Übersicht!$C534=16,Datenblatt!$B$38*Datenblatt!M534^3+Datenblatt!$C$38*Datenblatt!M534^2+Datenblatt!$D$38*Datenblatt!M534+Datenblatt!$E$38,IF(Übersicht!$C534=12,Datenblatt!$B$39*Datenblatt!M534^3+Datenblatt!$C$39*Datenblatt!M534^2+Datenblatt!$D$39*Datenblatt!M534+Datenblatt!$E$39,IF(Übersicht!$C534=11,Datenblatt!$B$40*Datenblatt!M534^3+Datenblatt!$C$40*Datenblatt!M534^2+Datenblatt!$D$40*Datenblatt!M534+Datenblatt!$E$40,0))))))))))))))))))</f>
        <v>#DIV/0!</v>
      </c>
      <c r="L534" s="3"/>
      <c r="M534" t="e">
        <f>IF(AND(Übersicht!$C534=13,Datenblatt!O534&lt;Datenblatt!$Y$3),0,IF(AND(Übersicht!$C534=14,Datenblatt!O534&lt;Datenblatt!$Y$4),0,IF(AND(Übersicht!$C534=15,Datenblatt!O534&lt;Datenblatt!$Y$5),0,IF(AND(Übersicht!$C534=16,Datenblatt!O534&lt;Datenblatt!$Y$6),0,IF(AND(Übersicht!$C534=12,Datenblatt!O534&lt;Datenblatt!$Y$7),0,IF(AND(Übersicht!$C534=11,Datenblatt!O534&lt;Datenblatt!$Y$8),0,IF(AND($C534=13,Datenblatt!O534&gt;Datenblatt!$X$3),100,IF(AND($C534=14,Datenblatt!O534&gt;Datenblatt!$X$4),100,IF(AND($C534=15,Datenblatt!O534&gt;Datenblatt!$X$5),100,IF(AND($C534=16,Datenblatt!O534&gt;Datenblatt!$X$6),100,IF(AND($C534=12,Datenblatt!O534&gt;Datenblatt!$X$7),100,IF(AND($C534=11,Datenblatt!O534&gt;Datenblatt!$X$8),100,IF(Übersicht!$C534=13,Datenblatt!$B$11*Datenblatt!O534^3+Datenblatt!$C$11*Datenblatt!O534^2+Datenblatt!$D$11*Datenblatt!O534+Datenblatt!$E$11,IF(Übersicht!$C534=14,Datenblatt!$B$12*Datenblatt!O534^3+Datenblatt!$C$12*Datenblatt!O534^2+Datenblatt!$D$12*Datenblatt!O534+Datenblatt!$E$12,IF(Übersicht!$C534=15,Datenblatt!$B$13*Datenblatt!O534^3+Datenblatt!$C$13*Datenblatt!O534^2+Datenblatt!$D$13*Datenblatt!O534+Datenblatt!$E$13,IF(Übersicht!$C534=16,Datenblatt!$B$14*Datenblatt!O534^3+Datenblatt!$C$14*Datenblatt!O534^2+Datenblatt!$D$14*Datenblatt!O534+Datenblatt!$E$14,IF(Übersicht!$C534=12,Datenblatt!$B$15*Datenblatt!O534^3+Datenblatt!$C$15*Datenblatt!O534^2+Datenblatt!$D$15*Datenblatt!O534+Datenblatt!$E$15,IF(Übersicht!$C534=11,Datenblatt!$B$16*Datenblatt!O534^3+Datenblatt!$C$16*Datenblatt!O534^2+Datenblatt!$D$16*Datenblatt!O534+Datenblatt!$E$16,0))))))))))))))))))</f>
        <v>#DIV/0!</v>
      </c>
      <c r="N534">
        <f>IF(AND($C534=13,H534&lt;Datenblatt!$AA$3),0,IF(AND($C534=14,H534&lt;Datenblatt!$AA$4),0,IF(AND($C534=15,H534&lt;Datenblatt!$AA$5),0,IF(AND($C534=16,H534&lt;Datenblatt!$AA$6),0,IF(AND($C534=12,H534&lt;Datenblatt!$AA$7),0,IF(AND($C534=11,H534&lt;Datenblatt!$AA$8),0,IF(AND($C534=13,H534&gt;Datenblatt!$Z$3),100,IF(AND($C534=14,H534&gt;Datenblatt!$Z$4),100,IF(AND($C534=15,H534&gt;Datenblatt!$Z$5),100,IF(AND($C534=16,H534&gt;Datenblatt!$Z$6),100,IF(AND($C534=12,H534&gt;Datenblatt!$Z$7),100,IF(AND($C534=11,H534&gt;Datenblatt!$Z$8),100,IF($C534=13,(Datenblatt!$B$19*Übersicht!H534^3)+(Datenblatt!$C$19*Übersicht!H534^2)+(Datenblatt!$D$19*Übersicht!H534)+Datenblatt!$E$19,IF($C534=14,(Datenblatt!$B$20*Übersicht!H534^3)+(Datenblatt!$C$20*Übersicht!H534^2)+(Datenblatt!$D$20*Übersicht!H534)+Datenblatt!$E$20,IF($C534=15,(Datenblatt!$B$21*Übersicht!H534^3)+(Datenblatt!$C$21*Übersicht!H534^2)+(Datenblatt!$D$21*Übersicht!H534)+Datenblatt!$E$21,IF($C534=16,(Datenblatt!$B$22*Übersicht!H534^3)+(Datenblatt!$C$22*Übersicht!H534^2)+(Datenblatt!$D$22*Übersicht!H534)+Datenblatt!$E$22,IF($C534=12,(Datenblatt!$B$23*Übersicht!H534^3)+(Datenblatt!$C$23*Übersicht!H534^2)+(Datenblatt!$D$23*Übersicht!H534)+Datenblatt!$E$23,IF($C534=11,(Datenblatt!$B$24*Übersicht!H534^3)+(Datenblatt!$C$24*Übersicht!H534^2)+(Datenblatt!$D$24*Übersicht!H534)+Datenblatt!$E$24,0))))))))))))))))))</f>
        <v>0</v>
      </c>
      <c r="O534">
        <f>IF(AND(I534="",C534=11),Datenblatt!$I$26,IF(AND(I534="",C534=12),Datenblatt!$I$26,IF(AND(I534="",C534=16),Datenblatt!$I$27,IF(AND(I534="",C534=15),Datenblatt!$I$26,IF(AND(I534="",C534=14),Datenblatt!$I$26,IF(AND(I534="",C534=13),Datenblatt!$I$26,IF(AND($C534=13,I534&gt;Datenblatt!$AC$3),0,IF(AND($C534=14,I534&gt;Datenblatt!$AC$4),0,IF(AND($C534=15,I534&gt;Datenblatt!$AC$5),0,IF(AND($C534=16,I534&gt;Datenblatt!$AC$6),0,IF(AND($C534=12,I534&gt;Datenblatt!$AC$7),0,IF(AND($C534=11,I534&gt;Datenblatt!$AC$8),0,IF(AND($C534=13,I534&lt;Datenblatt!$AB$3),100,IF(AND($C534=14,I534&lt;Datenblatt!$AB$4),100,IF(AND($C534=15,I534&lt;Datenblatt!$AB$5),100,IF(AND($C534=16,I534&lt;Datenblatt!$AB$6),100,IF(AND($C534=12,I534&lt;Datenblatt!$AB$7),100,IF(AND($C534=11,I534&lt;Datenblatt!$AB$8),100,IF($C534=13,(Datenblatt!$B$27*Übersicht!I534^3)+(Datenblatt!$C$27*Übersicht!I534^2)+(Datenblatt!$D$27*Übersicht!I534)+Datenblatt!$E$27,IF($C534=14,(Datenblatt!$B$28*Übersicht!I534^3)+(Datenblatt!$C$28*Übersicht!I534^2)+(Datenblatt!$D$28*Übersicht!I534)+Datenblatt!$E$28,IF($C534=15,(Datenblatt!$B$29*Übersicht!I534^3)+(Datenblatt!$C$29*Übersicht!I534^2)+(Datenblatt!$D$29*Übersicht!I534)+Datenblatt!$E$29,IF($C534=16,(Datenblatt!$B$30*Übersicht!I534^3)+(Datenblatt!$C$30*Übersicht!I534^2)+(Datenblatt!$D$30*Übersicht!I534)+Datenblatt!$E$30,IF($C534=12,(Datenblatt!$B$31*Übersicht!I534^3)+(Datenblatt!$C$31*Übersicht!I534^2)+(Datenblatt!$D$31*Übersicht!I534)+Datenblatt!$E$31,IF($C534=11,(Datenblatt!$B$32*Übersicht!I534^3)+(Datenblatt!$C$32*Übersicht!I534^2)+(Datenblatt!$D$32*Übersicht!I534)+Datenblatt!$E$32,0))))))))))))))))))))))))</f>
        <v>0</v>
      </c>
      <c r="P534">
        <f>IF(AND(I534="",C534=11),Datenblatt!$I$29,IF(AND(I534="",C534=12),Datenblatt!$I$29,IF(AND(I534="",C534=16),Datenblatt!$I$29,IF(AND(I534="",C534=15),Datenblatt!$I$29,IF(AND(I534="",C534=14),Datenblatt!$I$29,IF(AND(I534="",C534=13),Datenblatt!$I$29,IF(AND($C534=13,I534&gt;Datenblatt!$AC$3),0,IF(AND($C534=14,I534&gt;Datenblatt!$AC$4),0,IF(AND($C534=15,I534&gt;Datenblatt!$AC$5),0,IF(AND($C534=16,I534&gt;Datenblatt!$AC$6),0,IF(AND($C534=12,I534&gt;Datenblatt!$AC$7),0,IF(AND($C534=11,I534&gt;Datenblatt!$AC$8),0,IF(AND($C534=13,I534&lt;Datenblatt!$AB$3),100,IF(AND($C534=14,I534&lt;Datenblatt!$AB$4),100,IF(AND($C534=15,I534&lt;Datenblatt!$AB$5),100,IF(AND($C534=16,I534&lt;Datenblatt!$AB$6),100,IF(AND($C534=12,I534&lt;Datenblatt!$AB$7),100,IF(AND($C534=11,I534&lt;Datenblatt!$AB$8),100,IF($C534=13,(Datenblatt!$B$27*Übersicht!I534^3)+(Datenblatt!$C$27*Übersicht!I534^2)+(Datenblatt!$D$27*Übersicht!I534)+Datenblatt!$E$27,IF($C534=14,(Datenblatt!$B$28*Übersicht!I534^3)+(Datenblatt!$C$28*Übersicht!I534^2)+(Datenblatt!$D$28*Übersicht!I534)+Datenblatt!$E$28,IF($C534=15,(Datenblatt!$B$29*Übersicht!I534^3)+(Datenblatt!$C$29*Übersicht!I534^2)+(Datenblatt!$D$29*Übersicht!I534)+Datenblatt!$E$29,IF($C534=16,(Datenblatt!$B$30*Übersicht!I534^3)+(Datenblatt!$C$30*Übersicht!I534^2)+(Datenblatt!$D$30*Übersicht!I534)+Datenblatt!$E$30,IF($C534=12,(Datenblatt!$B$31*Übersicht!I534^3)+(Datenblatt!$C$31*Übersicht!I534^2)+(Datenblatt!$D$31*Übersicht!I534)+Datenblatt!$E$31,IF($C534=11,(Datenblatt!$B$32*Übersicht!I534^3)+(Datenblatt!$C$32*Übersicht!I534^2)+(Datenblatt!$D$32*Übersicht!I534)+Datenblatt!$E$32,0))))))))))))))))))))))))</f>
        <v>0</v>
      </c>
      <c r="Q534" s="2" t="e">
        <f t="shared" si="32"/>
        <v>#DIV/0!</v>
      </c>
      <c r="R534" s="2" t="e">
        <f t="shared" si="33"/>
        <v>#DIV/0!</v>
      </c>
      <c r="T534" s="2"/>
      <c r="U534" s="2">
        <f>Datenblatt!$I$10</f>
        <v>63</v>
      </c>
      <c r="V534" s="2">
        <f>Datenblatt!$I$18</f>
        <v>62</v>
      </c>
      <c r="W534" s="2">
        <f>Datenblatt!$I$26</f>
        <v>56</v>
      </c>
      <c r="X534" s="2">
        <f>Datenblatt!$I$34</f>
        <v>58</v>
      </c>
      <c r="Y534" s="7" t="e">
        <f t="shared" si="34"/>
        <v>#DIV/0!</v>
      </c>
      <c r="AA534" s="2">
        <f>Datenblatt!$I$5</f>
        <v>73</v>
      </c>
      <c r="AB534">
        <f>Datenblatt!$I$13</f>
        <v>80</v>
      </c>
      <c r="AC534">
        <f>Datenblatt!$I$21</f>
        <v>80</v>
      </c>
      <c r="AD534">
        <f>Datenblatt!$I$29</f>
        <v>71</v>
      </c>
      <c r="AE534">
        <f>Datenblatt!$I$37</f>
        <v>75</v>
      </c>
      <c r="AF534" s="7" t="e">
        <f t="shared" si="35"/>
        <v>#DIV/0!</v>
      </c>
    </row>
    <row r="535" spans="11:32" ht="18.75" x14ac:dyDescent="0.3">
      <c r="K535" s="3" t="e">
        <f>IF(AND($C535=13,Datenblatt!M535&lt;Datenblatt!$S$3),0,IF(AND($C535=14,Datenblatt!M535&lt;Datenblatt!$S$4),0,IF(AND($C535=15,Datenblatt!M535&lt;Datenblatt!$S$5),0,IF(AND($C535=16,Datenblatt!M535&lt;Datenblatt!$S$6),0,IF(AND($C535=12,Datenblatt!M535&lt;Datenblatt!$S$7),0,IF(AND($C535=11,Datenblatt!M535&lt;Datenblatt!$S$8),0,IF(AND($C535=13,Datenblatt!M535&gt;Datenblatt!$R$3),100,IF(AND($C535=14,Datenblatt!M535&gt;Datenblatt!$R$4),100,IF(AND($C535=15,Datenblatt!M535&gt;Datenblatt!$R$5),100,IF(AND($C535=16,Datenblatt!M535&gt;Datenblatt!$R$6),100,IF(AND($C535=12,Datenblatt!M535&gt;Datenblatt!$R$7),100,IF(AND($C535=11,Datenblatt!M535&gt;Datenblatt!$R$8),100,IF(Übersicht!$C535=13,Datenblatt!$B$35*Datenblatt!M535^3+Datenblatt!$C$35*Datenblatt!M535^2+Datenblatt!$D$35*Datenblatt!M535+Datenblatt!$E$35,IF(Übersicht!$C535=14,Datenblatt!$B$36*Datenblatt!M535^3+Datenblatt!$C$36*Datenblatt!M535^2+Datenblatt!$D$36*Datenblatt!M535+Datenblatt!$E$36,IF(Übersicht!$C535=15,Datenblatt!$B$37*Datenblatt!M535^3+Datenblatt!$C$37*Datenblatt!M535^2+Datenblatt!$D$37*Datenblatt!M535+Datenblatt!$E$37,IF(Übersicht!$C535=16,Datenblatt!$B$38*Datenblatt!M535^3+Datenblatt!$C$38*Datenblatt!M535^2+Datenblatt!$D$38*Datenblatt!M535+Datenblatt!$E$38,IF(Übersicht!$C535=12,Datenblatt!$B$39*Datenblatt!M535^3+Datenblatt!$C$39*Datenblatt!M535^2+Datenblatt!$D$39*Datenblatt!M535+Datenblatt!$E$39,IF(Übersicht!$C535=11,Datenblatt!$B$40*Datenblatt!M535^3+Datenblatt!$C$40*Datenblatt!M535^2+Datenblatt!$D$40*Datenblatt!M535+Datenblatt!$E$40,0))))))))))))))))))</f>
        <v>#DIV/0!</v>
      </c>
      <c r="L535" s="3"/>
      <c r="M535" t="e">
        <f>IF(AND(Übersicht!$C535=13,Datenblatt!O535&lt;Datenblatt!$Y$3),0,IF(AND(Übersicht!$C535=14,Datenblatt!O535&lt;Datenblatt!$Y$4),0,IF(AND(Übersicht!$C535=15,Datenblatt!O535&lt;Datenblatt!$Y$5),0,IF(AND(Übersicht!$C535=16,Datenblatt!O535&lt;Datenblatt!$Y$6),0,IF(AND(Übersicht!$C535=12,Datenblatt!O535&lt;Datenblatt!$Y$7),0,IF(AND(Übersicht!$C535=11,Datenblatt!O535&lt;Datenblatt!$Y$8),0,IF(AND($C535=13,Datenblatt!O535&gt;Datenblatt!$X$3),100,IF(AND($C535=14,Datenblatt!O535&gt;Datenblatt!$X$4),100,IF(AND($C535=15,Datenblatt!O535&gt;Datenblatt!$X$5),100,IF(AND($C535=16,Datenblatt!O535&gt;Datenblatt!$X$6),100,IF(AND($C535=12,Datenblatt!O535&gt;Datenblatt!$X$7),100,IF(AND($C535=11,Datenblatt!O535&gt;Datenblatt!$X$8),100,IF(Übersicht!$C535=13,Datenblatt!$B$11*Datenblatt!O535^3+Datenblatt!$C$11*Datenblatt!O535^2+Datenblatt!$D$11*Datenblatt!O535+Datenblatt!$E$11,IF(Übersicht!$C535=14,Datenblatt!$B$12*Datenblatt!O535^3+Datenblatt!$C$12*Datenblatt!O535^2+Datenblatt!$D$12*Datenblatt!O535+Datenblatt!$E$12,IF(Übersicht!$C535=15,Datenblatt!$B$13*Datenblatt!O535^3+Datenblatt!$C$13*Datenblatt!O535^2+Datenblatt!$D$13*Datenblatt!O535+Datenblatt!$E$13,IF(Übersicht!$C535=16,Datenblatt!$B$14*Datenblatt!O535^3+Datenblatt!$C$14*Datenblatt!O535^2+Datenblatt!$D$14*Datenblatt!O535+Datenblatt!$E$14,IF(Übersicht!$C535=12,Datenblatt!$B$15*Datenblatt!O535^3+Datenblatt!$C$15*Datenblatt!O535^2+Datenblatt!$D$15*Datenblatt!O535+Datenblatt!$E$15,IF(Übersicht!$C535=11,Datenblatt!$B$16*Datenblatt!O535^3+Datenblatt!$C$16*Datenblatt!O535^2+Datenblatt!$D$16*Datenblatt!O535+Datenblatt!$E$16,0))))))))))))))))))</f>
        <v>#DIV/0!</v>
      </c>
      <c r="N535">
        <f>IF(AND($C535=13,H535&lt;Datenblatt!$AA$3),0,IF(AND($C535=14,H535&lt;Datenblatt!$AA$4),0,IF(AND($C535=15,H535&lt;Datenblatt!$AA$5),0,IF(AND($C535=16,H535&lt;Datenblatt!$AA$6),0,IF(AND($C535=12,H535&lt;Datenblatt!$AA$7),0,IF(AND($C535=11,H535&lt;Datenblatt!$AA$8),0,IF(AND($C535=13,H535&gt;Datenblatt!$Z$3),100,IF(AND($C535=14,H535&gt;Datenblatt!$Z$4),100,IF(AND($C535=15,H535&gt;Datenblatt!$Z$5),100,IF(AND($C535=16,H535&gt;Datenblatt!$Z$6),100,IF(AND($C535=12,H535&gt;Datenblatt!$Z$7),100,IF(AND($C535=11,H535&gt;Datenblatt!$Z$8),100,IF($C535=13,(Datenblatt!$B$19*Übersicht!H535^3)+(Datenblatt!$C$19*Übersicht!H535^2)+(Datenblatt!$D$19*Übersicht!H535)+Datenblatt!$E$19,IF($C535=14,(Datenblatt!$B$20*Übersicht!H535^3)+(Datenblatt!$C$20*Übersicht!H535^2)+(Datenblatt!$D$20*Übersicht!H535)+Datenblatt!$E$20,IF($C535=15,(Datenblatt!$B$21*Übersicht!H535^3)+(Datenblatt!$C$21*Übersicht!H535^2)+(Datenblatt!$D$21*Übersicht!H535)+Datenblatt!$E$21,IF($C535=16,(Datenblatt!$B$22*Übersicht!H535^3)+(Datenblatt!$C$22*Übersicht!H535^2)+(Datenblatt!$D$22*Übersicht!H535)+Datenblatt!$E$22,IF($C535=12,(Datenblatt!$B$23*Übersicht!H535^3)+(Datenblatt!$C$23*Übersicht!H535^2)+(Datenblatt!$D$23*Übersicht!H535)+Datenblatt!$E$23,IF($C535=11,(Datenblatt!$B$24*Übersicht!H535^3)+(Datenblatt!$C$24*Übersicht!H535^2)+(Datenblatt!$D$24*Übersicht!H535)+Datenblatt!$E$24,0))))))))))))))))))</f>
        <v>0</v>
      </c>
      <c r="O535">
        <f>IF(AND(I535="",C535=11),Datenblatt!$I$26,IF(AND(I535="",C535=12),Datenblatt!$I$26,IF(AND(I535="",C535=16),Datenblatt!$I$27,IF(AND(I535="",C535=15),Datenblatt!$I$26,IF(AND(I535="",C535=14),Datenblatt!$I$26,IF(AND(I535="",C535=13),Datenblatt!$I$26,IF(AND($C535=13,I535&gt;Datenblatt!$AC$3),0,IF(AND($C535=14,I535&gt;Datenblatt!$AC$4),0,IF(AND($C535=15,I535&gt;Datenblatt!$AC$5),0,IF(AND($C535=16,I535&gt;Datenblatt!$AC$6),0,IF(AND($C535=12,I535&gt;Datenblatt!$AC$7),0,IF(AND($C535=11,I535&gt;Datenblatt!$AC$8),0,IF(AND($C535=13,I535&lt;Datenblatt!$AB$3),100,IF(AND($C535=14,I535&lt;Datenblatt!$AB$4),100,IF(AND($C535=15,I535&lt;Datenblatt!$AB$5),100,IF(AND($C535=16,I535&lt;Datenblatt!$AB$6),100,IF(AND($C535=12,I535&lt;Datenblatt!$AB$7),100,IF(AND($C535=11,I535&lt;Datenblatt!$AB$8),100,IF($C535=13,(Datenblatt!$B$27*Übersicht!I535^3)+(Datenblatt!$C$27*Übersicht!I535^2)+(Datenblatt!$D$27*Übersicht!I535)+Datenblatt!$E$27,IF($C535=14,(Datenblatt!$B$28*Übersicht!I535^3)+(Datenblatt!$C$28*Übersicht!I535^2)+(Datenblatt!$D$28*Übersicht!I535)+Datenblatt!$E$28,IF($C535=15,(Datenblatt!$B$29*Übersicht!I535^3)+(Datenblatt!$C$29*Übersicht!I535^2)+(Datenblatt!$D$29*Übersicht!I535)+Datenblatt!$E$29,IF($C535=16,(Datenblatt!$B$30*Übersicht!I535^3)+(Datenblatt!$C$30*Übersicht!I535^2)+(Datenblatt!$D$30*Übersicht!I535)+Datenblatt!$E$30,IF($C535=12,(Datenblatt!$B$31*Übersicht!I535^3)+(Datenblatt!$C$31*Übersicht!I535^2)+(Datenblatt!$D$31*Übersicht!I535)+Datenblatt!$E$31,IF($C535=11,(Datenblatt!$B$32*Übersicht!I535^3)+(Datenblatt!$C$32*Übersicht!I535^2)+(Datenblatt!$D$32*Übersicht!I535)+Datenblatt!$E$32,0))))))))))))))))))))))))</f>
        <v>0</v>
      </c>
      <c r="P535">
        <f>IF(AND(I535="",C535=11),Datenblatt!$I$29,IF(AND(I535="",C535=12),Datenblatt!$I$29,IF(AND(I535="",C535=16),Datenblatt!$I$29,IF(AND(I535="",C535=15),Datenblatt!$I$29,IF(AND(I535="",C535=14),Datenblatt!$I$29,IF(AND(I535="",C535=13),Datenblatt!$I$29,IF(AND($C535=13,I535&gt;Datenblatt!$AC$3),0,IF(AND($C535=14,I535&gt;Datenblatt!$AC$4),0,IF(AND($C535=15,I535&gt;Datenblatt!$AC$5),0,IF(AND($C535=16,I535&gt;Datenblatt!$AC$6),0,IF(AND($C535=12,I535&gt;Datenblatt!$AC$7),0,IF(AND($C535=11,I535&gt;Datenblatt!$AC$8),0,IF(AND($C535=13,I535&lt;Datenblatt!$AB$3),100,IF(AND($C535=14,I535&lt;Datenblatt!$AB$4),100,IF(AND($C535=15,I535&lt;Datenblatt!$AB$5),100,IF(AND($C535=16,I535&lt;Datenblatt!$AB$6),100,IF(AND($C535=12,I535&lt;Datenblatt!$AB$7),100,IF(AND($C535=11,I535&lt;Datenblatt!$AB$8),100,IF($C535=13,(Datenblatt!$B$27*Übersicht!I535^3)+(Datenblatt!$C$27*Übersicht!I535^2)+(Datenblatt!$D$27*Übersicht!I535)+Datenblatt!$E$27,IF($C535=14,(Datenblatt!$B$28*Übersicht!I535^3)+(Datenblatt!$C$28*Übersicht!I535^2)+(Datenblatt!$D$28*Übersicht!I535)+Datenblatt!$E$28,IF($C535=15,(Datenblatt!$B$29*Übersicht!I535^3)+(Datenblatt!$C$29*Übersicht!I535^2)+(Datenblatt!$D$29*Übersicht!I535)+Datenblatt!$E$29,IF($C535=16,(Datenblatt!$B$30*Übersicht!I535^3)+(Datenblatt!$C$30*Übersicht!I535^2)+(Datenblatt!$D$30*Übersicht!I535)+Datenblatt!$E$30,IF($C535=12,(Datenblatt!$B$31*Übersicht!I535^3)+(Datenblatt!$C$31*Übersicht!I535^2)+(Datenblatt!$D$31*Übersicht!I535)+Datenblatt!$E$31,IF($C535=11,(Datenblatt!$B$32*Übersicht!I535^3)+(Datenblatt!$C$32*Übersicht!I535^2)+(Datenblatt!$D$32*Übersicht!I535)+Datenblatt!$E$32,0))))))))))))))))))))))))</f>
        <v>0</v>
      </c>
      <c r="Q535" s="2" t="e">
        <f t="shared" si="32"/>
        <v>#DIV/0!</v>
      </c>
      <c r="R535" s="2" t="e">
        <f t="shared" si="33"/>
        <v>#DIV/0!</v>
      </c>
      <c r="T535" s="2"/>
      <c r="U535" s="2">
        <f>Datenblatt!$I$10</f>
        <v>63</v>
      </c>
      <c r="V535" s="2">
        <f>Datenblatt!$I$18</f>
        <v>62</v>
      </c>
      <c r="W535" s="2">
        <f>Datenblatt!$I$26</f>
        <v>56</v>
      </c>
      <c r="X535" s="2">
        <f>Datenblatt!$I$34</f>
        <v>58</v>
      </c>
      <c r="Y535" s="7" t="e">
        <f t="shared" si="34"/>
        <v>#DIV/0!</v>
      </c>
      <c r="AA535" s="2">
        <f>Datenblatt!$I$5</f>
        <v>73</v>
      </c>
      <c r="AB535">
        <f>Datenblatt!$I$13</f>
        <v>80</v>
      </c>
      <c r="AC535">
        <f>Datenblatt!$I$21</f>
        <v>80</v>
      </c>
      <c r="AD535">
        <f>Datenblatt!$I$29</f>
        <v>71</v>
      </c>
      <c r="AE535">
        <f>Datenblatt!$I$37</f>
        <v>75</v>
      </c>
      <c r="AF535" s="7" t="e">
        <f t="shared" si="35"/>
        <v>#DIV/0!</v>
      </c>
    </row>
    <row r="536" spans="11:32" ht="18.75" x14ac:dyDescent="0.3">
      <c r="K536" s="3" t="e">
        <f>IF(AND($C536=13,Datenblatt!M536&lt;Datenblatt!$S$3),0,IF(AND($C536=14,Datenblatt!M536&lt;Datenblatt!$S$4),0,IF(AND($C536=15,Datenblatt!M536&lt;Datenblatt!$S$5),0,IF(AND($C536=16,Datenblatt!M536&lt;Datenblatt!$S$6),0,IF(AND($C536=12,Datenblatt!M536&lt;Datenblatt!$S$7),0,IF(AND($C536=11,Datenblatt!M536&lt;Datenblatt!$S$8),0,IF(AND($C536=13,Datenblatt!M536&gt;Datenblatt!$R$3),100,IF(AND($C536=14,Datenblatt!M536&gt;Datenblatt!$R$4),100,IF(AND($C536=15,Datenblatt!M536&gt;Datenblatt!$R$5),100,IF(AND($C536=16,Datenblatt!M536&gt;Datenblatt!$R$6),100,IF(AND($C536=12,Datenblatt!M536&gt;Datenblatt!$R$7),100,IF(AND($C536=11,Datenblatt!M536&gt;Datenblatt!$R$8),100,IF(Übersicht!$C536=13,Datenblatt!$B$35*Datenblatt!M536^3+Datenblatt!$C$35*Datenblatt!M536^2+Datenblatt!$D$35*Datenblatt!M536+Datenblatt!$E$35,IF(Übersicht!$C536=14,Datenblatt!$B$36*Datenblatt!M536^3+Datenblatt!$C$36*Datenblatt!M536^2+Datenblatt!$D$36*Datenblatt!M536+Datenblatt!$E$36,IF(Übersicht!$C536=15,Datenblatt!$B$37*Datenblatt!M536^3+Datenblatt!$C$37*Datenblatt!M536^2+Datenblatt!$D$37*Datenblatt!M536+Datenblatt!$E$37,IF(Übersicht!$C536=16,Datenblatt!$B$38*Datenblatt!M536^3+Datenblatt!$C$38*Datenblatt!M536^2+Datenblatt!$D$38*Datenblatt!M536+Datenblatt!$E$38,IF(Übersicht!$C536=12,Datenblatt!$B$39*Datenblatt!M536^3+Datenblatt!$C$39*Datenblatt!M536^2+Datenblatt!$D$39*Datenblatt!M536+Datenblatt!$E$39,IF(Übersicht!$C536=11,Datenblatt!$B$40*Datenblatt!M536^3+Datenblatt!$C$40*Datenblatt!M536^2+Datenblatt!$D$40*Datenblatt!M536+Datenblatt!$E$40,0))))))))))))))))))</f>
        <v>#DIV/0!</v>
      </c>
      <c r="L536" s="3"/>
      <c r="M536" t="e">
        <f>IF(AND(Übersicht!$C536=13,Datenblatt!O536&lt;Datenblatt!$Y$3),0,IF(AND(Übersicht!$C536=14,Datenblatt!O536&lt;Datenblatt!$Y$4),0,IF(AND(Übersicht!$C536=15,Datenblatt!O536&lt;Datenblatt!$Y$5),0,IF(AND(Übersicht!$C536=16,Datenblatt!O536&lt;Datenblatt!$Y$6),0,IF(AND(Übersicht!$C536=12,Datenblatt!O536&lt;Datenblatt!$Y$7),0,IF(AND(Übersicht!$C536=11,Datenblatt!O536&lt;Datenblatt!$Y$8),0,IF(AND($C536=13,Datenblatt!O536&gt;Datenblatt!$X$3),100,IF(AND($C536=14,Datenblatt!O536&gt;Datenblatt!$X$4),100,IF(AND($C536=15,Datenblatt!O536&gt;Datenblatt!$X$5),100,IF(AND($C536=16,Datenblatt!O536&gt;Datenblatt!$X$6),100,IF(AND($C536=12,Datenblatt!O536&gt;Datenblatt!$X$7),100,IF(AND($C536=11,Datenblatt!O536&gt;Datenblatt!$X$8),100,IF(Übersicht!$C536=13,Datenblatt!$B$11*Datenblatt!O536^3+Datenblatt!$C$11*Datenblatt!O536^2+Datenblatt!$D$11*Datenblatt!O536+Datenblatt!$E$11,IF(Übersicht!$C536=14,Datenblatt!$B$12*Datenblatt!O536^3+Datenblatt!$C$12*Datenblatt!O536^2+Datenblatt!$D$12*Datenblatt!O536+Datenblatt!$E$12,IF(Übersicht!$C536=15,Datenblatt!$B$13*Datenblatt!O536^3+Datenblatt!$C$13*Datenblatt!O536^2+Datenblatt!$D$13*Datenblatt!O536+Datenblatt!$E$13,IF(Übersicht!$C536=16,Datenblatt!$B$14*Datenblatt!O536^3+Datenblatt!$C$14*Datenblatt!O536^2+Datenblatt!$D$14*Datenblatt!O536+Datenblatt!$E$14,IF(Übersicht!$C536=12,Datenblatt!$B$15*Datenblatt!O536^3+Datenblatt!$C$15*Datenblatt!O536^2+Datenblatt!$D$15*Datenblatt!O536+Datenblatt!$E$15,IF(Übersicht!$C536=11,Datenblatt!$B$16*Datenblatt!O536^3+Datenblatt!$C$16*Datenblatt!O536^2+Datenblatt!$D$16*Datenblatt!O536+Datenblatt!$E$16,0))))))))))))))))))</f>
        <v>#DIV/0!</v>
      </c>
      <c r="N536">
        <f>IF(AND($C536=13,H536&lt;Datenblatt!$AA$3),0,IF(AND($C536=14,H536&lt;Datenblatt!$AA$4),0,IF(AND($C536=15,H536&lt;Datenblatt!$AA$5),0,IF(AND($C536=16,H536&lt;Datenblatt!$AA$6),0,IF(AND($C536=12,H536&lt;Datenblatt!$AA$7),0,IF(AND($C536=11,H536&lt;Datenblatt!$AA$8),0,IF(AND($C536=13,H536&gt;Datenblatt!$Z$3),100,IF(AND($C536=14,H536&gt;Datenblatt!$Z$4),100,IF(AND($C536=15,H536&gt;Datenblatt!$Z$5),100,IF(AND($C536=16,H536&gt;Datenblatt!$Z$6),100,IF(AND($C536=12,H536&gt;Datenblatt!$Z$7),100,IF(AND($C536=11,H536&gt;Datenblatt!$Z$8),100,IF($C536=13,(Datenblatt!$B$19*Übersicht!H536^3)+(Datenblatt!$C$19*Übersicht!H536^2)+(Datenblatt!$D$19*Übersicht!H536)+Datenblatt!$E$19,IF($C536=14,(Datenblatt!$B$20*Übersicht!H536^3)+(Datenblatt!$C$20*Übersicht!H536^2)+(Datenblatt!$D$20*Übersicht!H536)+Datenblatt!$E$20,IF($C536=15,(Datenblatt!$B$21*Übersicht!H536^3)+(Datenblatt!$C$21*Übersicht!H536^2)+(Datenblatt!$D$21*Übersicht!H536)+Datenblatt!$E$21,IF($C536=16,(Datenblatt!$B$22*Übersicht!H536^3)+(Datenblatt!$C$22*Übersicht!H536^2)+(Datenblatt!$D$22*Übersicht!H536)+Datenblatt!$E$22,IF($C536=12,(Datenblatt!$B$23*Übersicht!H536^3)+(Datenblatt!$C$23*Übersicht!H536^2)+(Datenblatt!$D$23*Übersicht!H536)+Datenblatt!$E$23,IF($C536=11,(Datenblatt!$B$24*Übersicht!H536^3)+(Datenblatt!$C$24*Übersicht!H536^2)+(Datenblatt!$D$24*Übersicht!H536)+Datenblatt!$E$24,0))))))))))))))))))</f>
        <v>0</v>
      </c>
      <c r="O536">
        <f>IF(AND(I536="",C536=11),Datenblatt!$I$26,IF(AND(I536="",C536=12),Datenblatt!$I$26,IF(AND(I536="",C536=16),Datenblatt!$I$27,IF(AND(I536="",C536=15),Datenblatt!$I$26,IF(AND(I536="",C536=14),Datenblatt!$I$26,IF(AND(I536="",C536=13),Datenblatt!$I$26,IF(AND($C536=13,I536&gt;Datenblatt!$AC$3),0,IF(AND($C536=14,I536&gt;Datenblatt!$AC$4),0,IF(AND($C536=15,I536&gt;Datenblatt!$AC$5),0,IF(AND($C536=16,I536&gt;Datenblatt!$AC$6),0,IF(AND($C536=12,I536&gt;Datenblatt!$AC$7),0,IF(AND($C536=11,I536&gt;Datenblatt!$AC$8),0,IF(AND($C536=13,I536&lt;Datenblatt!$AB$3),100,IF(AND($C536=14,I536&lt;Datenblatt!$AB$4),100,IF(AND($C536=15,I536&lt;Datenblatt!$AB$5),100,IF(AND($C536=16,I536&lt;Datenblatt!$AB$6),100,IF(AND($C536=12,I536&lt;Datenblatt!$AB$7),100,IF(AND($C536=11,I536&lt;Datenblatt!$AB$8),100,IF($C536=13,(Datenblatt!$B$27*Übersicht!I536^3)+(Datenblatt!$C$27*Übersicht!I536^2)+(Datenblatt!$D$27*Übersicht!I536)+Datenblatt!$E$27,IF($C536=14,(Datenblatt!$B$28*Übersicht!I536^3)+(Datenblatt!$C$28*Übersicht!I536^2)+(Datenblatt!$D$28*Übersicht!I536)+Datenblatt!$E$28,IF($C536=15,(Datenblatt!$B$29*Übersicht!I536^3)+(Datenblatt!$C$29*Übersicht!I536^2)+(Datenblatt!$D$29*Übersicht!I536)+Datenblatt!$E$29,IF($C536=16,(Datenblatt!$B$30*Übersicht!I536^3)+(Datenblatt!$C$30*Übersicht!I536^2)+(Datenblatt!$D$30*Übersicht!I536)+Datenblatt!$E$30,IF($C536=12,(Datenblatt!$B$31*Übersicht!I536^3)+(Datenblatt!$C$31*Übersicht!I536^2)+(Datenblatt!$D$31*Übersicht!I536)+Datenblatt!$E$31,IF($C536=11,(Datenblatt!$B$32*Übersicht!I536^3)+(Datenblatt!$C$32*Übersicht!I536^2)+(Datenblatt!$D$32*Übersicht!I536)+Datenblatt!$E$32,0))))))))))))))))))))))))</f>
        <v>0</v>
      </c>
      <c r="P536">
        <f>IF(AND(I536="",C536=11),Datenblatt!$I$29,IF(AND(I536="",C536=12),Datenblatt!$I$29,IF(AND(I536="",C536=16),Datenblatt!$I$29,IF(AND(I536="",C536=15),Datenblatt!$I$29,IF(AND(I536="",C536=14),Datenblatt!$I$29,IF(AND(I536="",C536=13),Datenblatt!$I$29,IF(AND($C536=13,I536&gt;Datenblatt!$AC$3),0,IF(AND($C536=14,I536&gt;Datenblatt!$AC$4),0,IF(AND($C536=15,I536&gt;Datenblatt!$AC$5),0,IF(AND($C536=16,I536&gt;Datenblatt!$AC$6),0,IF(AND($C536=12,I536&gt;Datenblatt!$AC$7),0,IF(AND($C536=11,I536&gt;Datenblatt!$AC$8),0,IF(AND($C536=13,I536&lt;Datenblatt!$AB$3),100,IF(AND($C536=14,I536&lt;Datenblatt!$AB$4),100,IF(AND($C536=15,I536&lt;Datenblatt!$AB$5),100,IF(AND($C536=16,I536&lt;Datenblatt!$AB$6),100,IF(AND($C536=12,I536&lt;Datenblatt!$AB$7),100,IF(AND($C536=11,I536&lt;Datenblatt!$AB$8),100,IF($C536=13,(Datenblatt!$B$27*Übersicht!I536^3)+(Datenblatt!$C$27*Übersicht!I536^2)+(Datenblatt!$D$27*Übersicht!I536)+Datenblatt!$E$27,IF($C536=14,(Datenblatt!$B$28*Übersicht!I536^3)+(Datenblatt!$C$28*Übersicht!I536^2)+(Datenblatt!$D$28*Übersicht!I536)+Datenblatt!$E$28,IF($C536=15,(Datenblatt!$B$29*Übersicht!I536^3)+(Datenblatt!$C$29*Übersicht!I536^2)+(Datenblatt!$D$29*Übersicht!I536)+Datenblatt!$E$29,IF($C536=16,(Datenblatt!$B$30*Übersicht!I536^3)+(Datenblatt!$C$30*Übersicht!I536^2)+(Datenblatt!$D$30*Übersicht!I536)+Datenblatt!$E$30,IF($C536=12,(Datenblatt!$B$31*Übersicht!I536^3)+(Datenblatt!$C$31*Übersicht!I536^2)+(Datenblatt!$D$31*Übersicht!I536)+Datenblatt!$E$31,IF($C536=11,(Datenblatt!$B$32*Übersicht!I536^3)+(Datenblatt!$C$32*Übersicht!I536^2)+(Datenblatt!$D$32*Übersicht!I536)+Datenblatt!$E$32,0))))))))))))))))))))))))</f>
        <v>0</v>
      </c>
      <c r="Q536" s="2" t="e">
        <f t="shared" si="32"/>
        <v>#DIV/0!</v>
      </c>
      <c r="R536" s="2" t="e">
        <f t="shared" si="33"/>
        <v>#DIV/0!</v>
      </c>
      <c r="T536" s="2"/>
      <c r="U536" s="2">
        <f>Datenblatt!$I$10</f>
        <v>63</v>
      </c>
      <c r="V536" s="2">
        <f>Datenblatt!$I$18</f>
        <v>62</v>
      </c>
      <c r="W536" s="2">
        <f>Datenblatt!$I$26</f>
        <v>56</v>
      </c>
      <c r="X536" s="2">
        <f>Datenblatt!$I$34</f>
        <v>58</v>
      </c>
      <c r="Y536" s="7" t="e">
        <f t="shared" si="34"/>
        <v>#DIV/0!</v>
      </c>
      <c r="AA536" s="2">
        <f>Datenblatt!$I$5</f>
        <v>73</v>
      </c>
      <c r="AB536">
        <f>Datenblatt!$I$13</f>
        <v>80</v>
      </c>
      <c r="AC536">
        <f>Datenblatt!$I$21</f>
        <v>80</v>
      </c>
      <c r="AD536">
        <f>Datenblatt!$I$29</f>
        <v>71</v>
      </c>
      <c r="AE536">
        <f>Datenblatt!$I$37</f>
        <v>75</v>
      </c>
      <c r="AF536" s="7" t="e">
        <f t="shared" si="35"/>
        <v>#DIV/0!</v>
      </c>
    </row>
    <row r="537" spans="11:32" ht="18.75" x14ac:dyDescent="0.3">
      <c r="K537" s="3" t="e">
        <f>IF(AND($C537=13,Datenblatt!M537&lt;Datenblatt!$S$3),0,IF(AND($C537=14,Datenblatt!M537&lt;Datenblatt!$S$4),0,IF(AND($C537=15,Datenblatt!M537&lt;Datenblatt!$S$5),0,IF(AND($C537=16,Datenblatt!M537&lt;Datenblatt!$S$6),0,IF(AND($C537=12,Datenblatt!M537&lt;Datenblatt!$S$7),0,IF(AND($C537=11,Datenblatt!M537&lt;Datenblatt!$S$8),0,IF(AND($C537=13,Datenblatt!M537&gt;Datenblatt!$R$3),100,IF(AND($C537=14,Datenblatt!M537&gt;Datenblatt!$R$4),100,IF(AND($C537=15,Datenblatt!M537&gt;Datenblatt!$R$5),100,IF(AND($C537=16,Datenblatt!M537&gt;Datenblatt!$R$6),100,IF(AND($C537=12,Datenblatt!M537&gt;Datenblatt!$R$7),100,IF(AND($C537=11,Datenblatt!M537&gt;Datenblatt!$R$8),100,IF(Übersicht!$C537=13,Datenblatt!$B$35*Datenblatt!M537^3+Datenblatt!$C$35*Datenblatt!M537^2+Datenblatt!$D$35*Datenblatt!M537+Datenblatt!$E$35,IF(Übersicht!$C537=14,Datenblatt!$B$36*Datenblatt!M537^3+Datenblatt!$C$36*Datenblatt!M537^2+Datenblatt!$D$36*Datenblatt!M537+Datenblatt!$E$36,IF(Übersicht!$C537=15,Datenblatt!$B$37*Datenblatt!M537^3+Datenblatt!$C$37*Datenblatt!M537^2+Datenblatt!$D$37*Datenblatt!M537+Datenblatt!$E$37,IF(Übersicht!$C537=16,Datenblatt!$B$38*Datenblatt!M537^3+Datenblatt!$C$38*Datenblatt!M537^2+Datenblatt!$D$38*Datenblatt!M537+Datenblatt!$E$38,IF(Übersicht!$C537=12,Datenblatt!$B$39*Datenblatt!M537^3+Datenblatt!$C$39*Datenblatt!M537^2+Datenblatt!$D$39*Datenblatt!M537+Datenblatt!$E$39,IF(Übersicht!$C537=11,Datenblatt!$B$40*Datenblatt!M537^3+Datenblatt!$C$40*Datenblatt!M537^2+Datenblatt!$D$40*Datenblatt!M537+Datenblatt!$E$40,0))))))))))))))))))</f>
        <v>#DIV/0!</v>
      </c>
      <c r="L537" s="3"/>
      <c r="M537" t="e">
        <f>IF(AND(Übersicht!$C537=13,Datenblatt!O537&lt;Datenblatt!$Y$3),0,IF(AND(Übersicht!$C537=14,Datenblatt!O537&lt;Datenblatt!$Y$4),0,IF(AND(Übersicht!$C537=15,Datenblatt!O537&lt;Datenblatt!$Y$5),0,IF(AND(Übersicht!$C537=16,Datenblatt!O537&lt;Datenblatt!$Y$6),0,IF(AND(Übersicht!$C537=12,Datenblatt!O537&lt;Datenblatt!$Y$7),0,IF(AND(Übersicht!$C537=11,Datenblatt!O537&lt;Datenblatt!$Y$8),0,IF(AND($C537=13,Datenblatt!O537&gt;Datenblatt!$X$3),100,IF(AND($C537=14,Datenblatt!O537&gt;Datenblatt!$X$4),100,IF(AND($C537=15,Datenblatt!O537&gt;Datenblatt!$X$5),100,IF(AND($C537=16,Datenblatt!O537&gt;Datenblatt!$X$6),100,IF(AND($C537=12,Datenblatt!O537&gt;Datenblatt!$X$7),100,IF(AND($C537=11,Datenblatt!O537&gt;Datenblatt!$X$8),100,IF(Übersicht!$C537=13,Datenblatt!$B$11*Datenblatt!O537^3+Datenblatt!$C$11*Datenblatt!O537^2+Datenblatt!$D$11*Datenblatt!O537+Datenblatt!$E$11,IF(Übersicht!$C537=14,Datenblatt!$B$12*Datenblatt!O537^3+Datenblatt!$C$12*Datenblatt!O537^2+Datenblatt!$D$12*Datenblatt!O537+Datenblatt!$E$12,IF(Übersicht!$C537=15,Datenblatt!$B$13*Datenblatt!O537^3+Datenblatt!$C$13*Datenblatt!O537^2+Datenblatt!$D$13*Datenblatt!O537+Datenblatt!$E$13,IF(Übersicht!$C537=16,Datenblatt!$B$14*Datenblatt!O537^3+Datenblatt!$C$14*Datenblatt!O537^2+Datenblatt!$D$14*Datenblatt!O537+Datenblatt!$E$14,IF(Übersicht!$C537=12,Datenblatt!$B$15*Datenblatt!O537^3+Datenblatt!$C$15*Datenblatt!O537^2+Datenblatt!$D$15*Datenblatt!O537+Datenblatt!$E$15,IF(Übersicht!$C537=11,Datenblatt!$B$16*Datenblatt!O537^3+Datenblatt!$C$16*Datenblatt!O537^2+Datenblatt!$D$16*Datenblatt!O537+Datenblatt!$E$16,0))))))))))))))))))</f>
        <v>#DIV/0!</v>
      </c>
      <c r="N537">
        <f>IF(AND($C537=13,H537&lt;Datenblatt!$AA$3),0,IF(AND($C537=14,H537&lt;Datenblatt!$AA$4),0,IF(AND($C537=15,H537&lt;Datenblatt!$AA$5),0,IF(AND($C537=16,H537&lt;Datenblatt!$AA$6),0,IF(AND($C537=12,H537&lt;Datenblatt!$AA$7),0,IF(AND($C537=11,H537&lt;Datenblatt!$AA$8),0,IF(AND($C537=13,H537&gt;Datenblatt!$Z$3),100,IF(AND($C537=14,H537&gt;Datenblatt!$Z$4),100,IF(AND($C537=15,H537&gt;Datenblatt!$Z$5),100,IF(AND($C537=16,H537&gt;Datenblatt!$Z$6),100,IF(AND($C537=12,H537&gt;Datenblatt!$Z$7),100,IF(AND($C537=11,H537&gt;Datenblatt!$Z$8),100,IF($C537=13,(Datenblatt!$B$19*Übersicht!H537^3)+(Datenblatt!$C$19*Übersicht!H537^2)+(Datenblatt!$D$19*Übersicht!H537)+Datenblatt!$E$19,IF($C537=14,(Datenblatt!$B$20*Übersicht!H537^3)+(Datenblatt!$C$20*Übersicht!H537^2)+(Datenblatt!$D$20*Übersicht!H537)+Datenblatt!$E$20,IF($C537=15,(Datenblatt!$B$21*Übersicht!H537^3)+(Datenblatt!$C$21*Übersicht!H537^2)+(Datenblatt!$D$21*Übersicht!H537)+Datenblatt!$E$21,IF($C537=16,(Datenblatt!$B$22*Übersicht!H537^3)+(Datenblatt!$C$22*Übersicht!H537^2)+(Datenblatt!$D$22*Übersicht!H537)+Datenblatt!$E$22,IF($C537=12,(Datenblatt!$B$23*Übersicht!H537^3)+(Datenblatt!$C$23*Übersicht!H537^2)+(Datenblatt!$D$23*Übersicht!H537)+Datenblatt!$E$23,IF($C537=11,(Datenblatt!$B$24*Übersicht!H537^3)+(Datenblatt!$C$24*Übersicht!H537^2)+(Datenblatt!$D$24*Übersicht!H537)+Datenblatt!$E$24,0))))))))))))))))))</f>
        <v>0</v>
      </c>
      <c r="O537">
        <f>IF(AND(I537="",C537=11),Datenblatt!$I$26,IF(AND(I537="",C537=12),Datenblatt!$I$26,IF(AND(I537="",C537=16),Datenblatt!$I$27,IF(AND(I537="",C537=15),Datenblatt!$I$26,IF(AND(I537="",C537=14),Datenblatt!$I$26,IF(AND(I537="",C537=13),Datenblatt!$I$26,IF(AND($C537=13,I537&gt;Datenblatt!$AC$3),0,IF(AND($C537=14,I537&gt;Datenblatt!$AC$4),0,IF(AND($C537=15,I537&gt;Datenblatt!$AC$5),0,IF(AND($C537=16,I537&gt;Datenblatt!$AC$6),0,IF(AND($C537=12,I537&gt;Datenblatt!$AC$7),0,IF(AND($C537=11,I537&gt;Datenblatt!$AC$8),0,IF(AND($C537=13,I537&lt;Datenblatt!$AB$3),100,IF(AND($C537=14,I537&lt;Datenblatt!$AB$4),100,IF(AND($C537=15,I537&lt;Datenblatt!$AB$5),100,IF(AND($C537=16,I537&lt;Datenblatt!$AB$6),100,IF(AND($C537=12,I537&lt;Datenblatt!$AB$7),100,IF(AND($C537=11,I537&lt;Datenblatt!$AB$8),100,IF($C537=13,(Datenblatt!$B$27*Übersicht!I537^3)+(Datenblatt!$C$27*Übersicht!I537^2)+(Datenblatt!$D$27*Übersicht!I537)+Datenblatt!$E$27,IF($C537=14,(Datenblatt!$B$28*Übersicht!I537^3)+(Datenblatt!$C$28*Übersicht!I537^2)+(Datenblatt!$D$28*Übersicht!I537)+Datenblatt!$E$28,IF($C537=15,(Datenblatt!$B$29*Übersicht!I537^3)+(Datenblatt!$C$29*Übersicht!I537^2)+(Datenblatt!$D$29*Übersicht!I537)+Datenblatt!$E$29,IF($C537=16,(Datenblatt!$B$30*Übersicht!I537^3)+(Datenblatt!$C$30*Übersicht!I537^2)+(Datenblatt!$D$30*Übersicht!I537)+Datenblatt!$E$30,IF($C537=12,(Datenblatt!$B$31*Übersicht!I537^3)+(Datenblatt!$C$31*Übersicht!I537^2)+(Datenblatt!$D$31*Übersicht!I537)+Datenblatt!$E$31,IF($C537=11,(Datenblatt!$B$32*Übersicht!I537^3)+(Datenblatt!$C$32*Übersicht!I537^2)+(Datenblatt!$D$32*Übersicht!I537)+Datenblatt!$E$32,0))))))))))))))))))))))))</f>
        <v>0</v>
      </c>
      <c r="P537">
        <f>IF(AND(I537="",C537=11),Datenblatt!$I$29,IF(AND(I537="",C537=12),Datenblatt!$I$29,IF(AND(I537="",C537=16),Datenblatt!$I$29,IF(AND(I537="",C537=15),Datenblatt!$I$29,IF(AND(I537="",C537=14),Datenblatt!$I$29,IF(AND(I537="",C537=13),Datenblatt!$I$29,IF(AND($C537=13,I537&gt;Datenblatt!$AC$3),0,IF(AND($C537=14,I537&gt;Datenblatt!$AC$4),0,IF(AND($C537=15,I537&gt;Datenblatt!$AC$5),0,IF(AND($C537=16,I537&gt;Datenblatt!$AC$6),0,IF(AND($C537=12,I537&gt;Datenblatt!$AC$7),0,IF(AND($C537=11,I537&gt;Datenblatt!$AC$8),0,IF(AND($C537=13,I537&lt;Datenblatt!$AB$3),100,IF(AND($C537=14,I537&lt;Datenblatt!$AB$4),100,IF(AND($C537=15,I537&lt;Datenblatt!$AB$5),100,IF(AND($C537=16,I537&lt;Datenblatt!$AB$6),100,IF(AND($C537=12,I537&lt;Datenblatt!$AB$7),100,IF(AND($C537=11,I537&lt;Datenblatt!$AB$8),100,IF($C537=13,(Datenblatt!$B$27*Übersicht!I537^3)+(Datenblatt!$C$27*Übersicht!I537^2)+(Datenblatt!$D$27*Übersicht!I537)+Datenblatt!$E$27,IF($C537=14,(Datenblatt!$B$28*Übersicht!I537^3)+(Datenblatt!$C$28*Übersicht!I537^2)+(Datenblatt!$D$28*Übersicht!I537)+Datenblatt!$E$28,IF($C537=15,(Datenblatt!$B$29*Übersicht!I537^3)+(Datenblatt!$C$29*Übersicht!I537^2)+(Datenblatt!$D$29*Übersicht!I537)+Datenblatt!$E$29,IF($C537=16,(Datenblatt!$B$30*Übersicht!I537^3)+(Datenblatt!$C$30*Übersicht!I537^2)+(Datenblatt!$D$30*Übersicht!I537)+Datenblatt!$E$30,IF($C537=12,(Datenblatt!$B$31*Übersicht!I537^3)+(Datenblatt!$C$31*Übersicht!I537^2)+(Datenblatt!$D$31*Übersicht!I537)+Datenblatt!$E$31,IF($C537=11,(Datenblatt!$B$32*Übersicht!I537^3)+(Datenblatt!$C$32*Übersicht!I537^2)+(Datenblatt!$D$32*Übersicht!I537)+Datenblatt!$E$32,0))))))))))))))))))))))))</f>
        <v>0</v>
      </c>
      <c r="Q537" s="2" t="e">
        <f t="shared" si="32"/>
        <v>#DIV/0!</v>
      </c>
      <c r="R537" s="2" t="e">
        <f t="shared" si="33"/>
        <v>#DIV/0!</v>
      </c>
      <c r="T537" s="2"/>
      <c r="U537" s="2">
        <f>Datenblatt!$I$10</f>
        <v>63</v>
      </c>
      <c r="V537" s="2">
        <f>Datenblatt!$I$18</f>
        <v>62</v>
      </c>
      <c r="W537" s="2">
        <f>Datenblatt!$I$26</f>
        <v>56</v>
      </c>
      <c r="X537" s="2">
        <f>Datenblatt!$I$34</f>
        <v>58</v>
      </c>
      <c r="Y537" s="7" t="e">
        <f t="shared" si="34"/>
        <v>#DIV/0!</v>
      </c>
      <c r="AA537" s="2">
        <f>Datenblatt!$I$5</f>
        <v>73</v>
      </c>
      <c r="AB537">
        <f>Datenblatt!$I$13</f>
        <v>80</v>
      </c>
      <c r="AC537">
        <f>Datenblatt!$I$21</f>
        <v>80</v>
      </c>
      <c r="AD537">
        <f>Datenblatt!$I$29</f>
        <v>71</v>
      </c>
      <c r="AE537">
        <f>Datenblatt!$I$37</f>
        <v>75</v>
      </c>
      <c r="AF537" s="7" t="e">
        <f t="shared" si="35"/>
        <v>#DIV/0!</v>
      </c>
    </row>
    <row r="538" spans="11:32" ht="18.75" x14ac:dyDescent="0.3">
      <c r="K538" s="3" t="e">
        <f>IF(AND($C538=13,Datenblatt!M538&lt;Datenblatt!$S$3),0,IF(AND($C538=14,Datenblatt!M538&lt;Datenblatt!$S$4),0,IF(AND($C538=15,Datenblatt!M538&lt;Datenblatt!$S$5),0,IF(AND($C538=16,Datenblatt!M538&lt;Datenblatt!$S$6),0,IF(AND($C538=12,Datenblatt!M538&lt;Datenblatt!$S$7),0,IF(AND($C538=11,Datenblatt!M538&lt;Datenblatt!$S$8),0,IF(AND($C538=13,Datenblatt!M538&gt;Datenblatt!$R$3),100,IF(AND($C538=14,Datenblatt!M538&gt;Datenblatt!$R$4),100,IF(AND($C538=15,Datenblatt!M538&gt;Datenblatt!$R$5),100,IF(AND($C538=16,Datenblatt!M538&gt;Datenblatt!$R$6),100,IF(AND($C538=12,Datenblatt!M538&gt;Datenblatt!$R$7),100,IF(AND($C538=11,Datenblatt!M538&gt;Datenblatt!$R$8),100,IF(Übersicht!$C538=13,Datenblatt!$B$35*Datenblatt!M538^3+Datenblatt!$C$35*Datenblatt!M538^2+Datenblatt!$D$35*Datenblatt!M538+Datenblatt!$E$35,IF(Übersicht!$C538=14,Datenblatt!$B$36*Datenblatt!M538^3+Datenblatt!$C$36*Datenblatt!M538^2+Datenblatt!$D$36*Datenblatt!M538+Datenblatt!$E$36,IF(Übersicht!$C538=15,Datenblatt!$B$37*Datenblatt!M538^3+Datenblatt!$C$37*Datenblatt!M538^2+Datenblatt!$D$37*Datenblatt!M538+Datenblatt!$E$37,IF(Übersicht!$C538=16,Datenblatt!$B$38*Datenblatt!M538^3+Datenblatt!$C$38*Datenblatt!M538^2+Datenblatt!$D$38*Datenblatt!M538+Datenblatt!$E$38,IF(Übersicht!$C538=12,Datenblatt!$B$39*Datenblatt!M538^3+Datenblatt!$C$39*Datenblatt!M538^2+Datenblatt!$D$39*Datenblatt!M538+Datenblatt!$E$39,IF(Übersicht!$C538=11,Datenblatt!$B$40*Datenblatt!M538^3+Datenblatt!$C$40*Datenblatt!M538^2+Datenblatt!$D$40*Datenblatt!M538+Datenblatt!$E$40,0))))))))))))))))))</f>
        <v>#DIV/0!</v>
      </c>
      <c r="L538" s="3"/>
      <c r="M538" t="e">
        <f>IF(AND(Übersicht!$C538=13,Datenblatt!O538&lt;Datenblatt!$Y$3),0,IF(AND(Übersicht!$C538=14,Datenblatt!O538&lt;Datenblatt!$Y$4),0,IF(AND(Übersicht!$C538=15,Datenblatt!O538&lt;Datenblatt!$Y$5),0,IF(AND(Übersicht!$C538=16,Datenblatt!O538&lt;Datenblatt!$Y$6),0,IF(AND(Übersicht!$C538=12,Datenblatt!O538&lt;Datenblatt!$Y$7),0,IF(AND(Übersicht!$C538=11,Datenblatt!O538&lt;Datenblatt!$Y$8),0,IF(AND($C538=13,Datenblatt!O538&gt;Datenblatt!$X$3),100,IF(AND($C538=14,Datenblatt!O538&gt;Datenblatt!$X$4),100,IF(AND($C538=15,Datenblatt!O538&gt;Datenblatt!$X$5),100,IF(AND($C538=16,Datenblatt!O538&gt;Datenblatt!$X$6),100,IF(AND($C538=12,Datenblatt!O538&gt;Datenblatt!$X$7),100,IF(AND($C538=11,Datenblatt!O538&gt;Datenblatt!$X$8),100,IF(Übersicht!$C538=13,Datenblatt!$B$11*Datenblatt!O538^3+Datenblatt!$C$11*Datenblatt!O538^2+Datenblatt!$D$11*Datenblatt!O538+Datenblatt!$E$11,IF(Übersicht!$C538=14,Datenblatt!$B$12*Datenblatt!O538^3+Datenblatt!$C$12*Datenblatt!O538^2+Datenblatt!$D$12*Datenblatt!O538+Datenblatt!$E$12,IF(Übersicht!$C538=15,Datenblatt!$B$13*Datenblatt!O538^3+Datenblatt!$C$13*Datenblatt!O538^2+Datenblatt!$D$13*Datenblatt!O538+Datenblatt!$E$13,IF(Übersicht!$C538=16,Datenblatt!$B$14*Datenblatt!O538^3+Datenblatt!$C$14*Datenblatt!O538^2+Datenblatt!$D$14*Datenblatt!O538+Datenblatt!$E$14,IF(Übersicht!$C538=12,Datenblatt!$B$15*Datenblatt!O538^3+Datenblatt!$C$15*Datenblatt!O538^2+Datenblatt!$D$15*Datenblatt!O538+Datenblatt!$E$15,IF(Übersicht!$C538=11,Datenblatt!$B$16*Datenblatt!O538^3+Datenblatt!$C$16*Datenblatt!O538^2+Datenblatt!$D$16*Datenblatt!O538+Datenblatt!$E$16,0))))))))))))))))))</f>
        <v>#DIV/0!</v>
      </c>
      <c r="N538">
        <f>IF(AND($C538=13,H538&lt;Datenblatt!$AA$3),0,IF(AND($C538=14,H538&lt;Datenblatt!$AA$4),0,IF(AND($C538=15,H538&lt;Datenblatt!$AA$5),0,IF(AND($C538=16,H538&lt;Datenblatt!$AA$6),0,IF(AND($C538=12,H538&lt;Datenblatt!$AA$7),0,IF(AND($C538=11,H538&lt;Datenblatt!$AA$8),0,IF(AND($C538=13,H538&gt;Datenblatt!$Z$3),100,IF(AND($C538=14,H538&gt;Datenblatt!$Z$4),100,IF(AND($C538=15,H538&gt;Datenblatt!$Z$5),100,IF(AND($C538=16,H538&gt;Datenblatt!$Z$6),100,IF(AND($C538=12,H538&gt;Datenblatt!$Z$7),100,IF(AND($C538=11,H538&gt;Datenblatt!$Z$8),100,IF($C538=13,(Datenblatt!$B$19*Übersicht!H538^3)+(Datenblatt!$C$19*Übersicht!H538^2)+(Datenblatt!$D$19*Übersicht!H538)+Datenblatt!$E$19,IF($C538=14,(Datenblatt!$B$20*Übersicht!H538^3)+(Datenblatt!$C$20*Übersicht!H538^2)+(Datenblatt!$D$20*Übersicht!H538)+Datenblatt!$E$20,IF($C538=15,(Datenblatt!$B$21*Übersicht!H538^3)+(Datenblatt!$C$21*Übersicht!H538^2)+(Datenblatt!$D$21*Übersicht!H538)+Datenblatt!$E$21,IF($C538=16,(Datenblatt!$B$22*Übersicht!H538^3)+(Datenblatt!$C$22*Übersicht!H538^2)+(Datenblatt!$D$22*Übersicht!H538)+Datenblatt!$E$22,IF($C538=12,(Datenblatt!$B$23*Übersicht!H538^3)+(Datenblatt!$C$23*Übersicht!H538^2)+(Datenblatt!$D$23*Übersicht!H538)+Datenblatt!$E$23,IF($C538=11,(Datenblatt!$B$24*Übersicht!H538^3)+(Datenblatt!$C$24*Übersicht!H538^2)+(Datenblatt!$D$24*Übersicht!H538)+Datenblatt!$E$24,0))))))))))))))))))</f>
        <v>0</v>
      </c>
      <c r="O538">
        <f>IF(AND(I538="",C538=11),Datenblatt!$I$26,IF(AND(I538="",C538=12),Datenblatt!$I$26,IF(AND(I538="",C538=16),Datenblatt!$I$27,IF(AND(I538="",C538=15),Datenblatt!$I$26,IF(AND(I538="",C538=14),Datenblatt!$I$26,IF(AND(I538="",C538=13),Datenblatt!$I$26,IF(AND($C538=13,I538&gt;Datenblatt!$AC$3),0,IF(AND($C538=14,I538&gt;Datenblatt!$AC$4),0,IF(AND($C538=15,I538&gt;Datenblatt!$AC$5),0,IF(AND($C538=16,I538&gt;Datenblatt!$AC$6),0,IF(AND($C538=12,I538&gt;Datenblatt!$AC$7),0,IF(AND($C538=11,I538&gt;Datenblatt!$AC$8),0,IF(AND($C538=13,I538&lt;Datenblatt!$AB$3),100,IF(AND($C538=14,I538&lt;Datenblatt!$AB$4),100,IF(AND($C538=15,I538&lt;Datenblatt!$AB$5),100,IF(AND($C538=16,I538&lt;Datenblatt!$AB$6),100,IF(AND($C538=12,I538&lt;Datenblatt!$AB$7),100,IF(AND($C538=11,I538&lt;Datenblatt!$AB$8),100,IF($C538=13,(Datenblatt!$B$27*Übersicht!I538^3)+(Datenblatt!$C$27*Übersicht!I538^2)+(Datenblatt!$D$27*Übersicht!I538)+Datenblatt!$E$27,IF($C538=14,(Datenblatt!$B$28*Übersicht!I538^3)+(Datenblatt!$C$28*Übersicht!I538^2)+(Datenblatt!$D$28*Übersicht!I538)+Datenblatt!$E$28,IF($C538=15,(Datenblatt!$B$29*Übersicht!I538^3)+(Datenblatt!$C$29*Übersicht!I538^2)+(Datenblatt!$D$29*Übersicht!I538)+Datenblatt!$E$29,IF($C538=16,(Datenblatt!$B$30*Übersicht!I538^3)+(Datenblatt!$C$30*Übersicht!I538^2)+(Datenblatt!$D$30*Übersicht!I538)+Datenblatt!$E$30,IF($C538=12,(Datenblatt!$B$31*Übersicht!I538^3)+(Datenblatt!$C$31*Übersicht!I538^2)+(Datenblatt!$D$31*Übersicht!I538)+Datenblatt!$E$31,IF($C538=11,(Datenblatt!$B$32*Übersicht!I538^3)+(Datenblatt!$C$32*Übersicht!I538^2)+(Datenblatt!$D$32*Übersicht!I538)+Datenblatt!$E$32,0))))))))))))))))))))))))</f>
        <v>0</v>
      </c>
      <c r="P538">
        <f>IF(AND(I538="",C538=11),Datenblatt!$I$29,IF(AND(I538="",C538=12),Datenblatt!$I$29,IF(AND(I538="",C538=16),Datenblatt!$I$29,IF(AND(I538="",C538=15),Datenblatt!$I$29,IF(AND(I538="",C538=14),Datenblatt!$I$29,IF(AND(I538="",C538=13),Datenblatt!$I$29,IF(AND($C538=13,I538&gt;Datenblatt!$AC$3),0,IF(AND($C538=14,I538&gt;Datenblatt!$AC$4),0,IF(AND($C538=15,I538&gt;Datenblatt!$AC$5),0,IF(AND($C538=16,I538&gt;Datenblatt!$AC$6),0,IF(AND($C538=12,I538&gt;Datenblatt!$AC$7),0,IF(AND($C538=11,I538&gt;Datenblatt!$AC$8),0,IF(AND($C538=13,I538&lt;Datenblatt!$AB$3),100,IF(AND($C538=14,I538&lt;Datenblatt!$AB$4),100,IF(AND($C538=15,I538&lt;Datenblatt!$AB$5),100,IF(AND($C538=16,I538&lt;Datenblatt!$AB$6),100,IF(AND($C538=12,I538&lt;Datenblatt!$AB$7),100,IF(AND($C538=11,I538&lt;Datenblatt!$AB$8),100,IF($C538=13,(Datenblatt!$B$27*Übersicht!I538^3)+(Datenblatt!$C$27*Übersicht!I538^2)+(Datenblatt!$D$27*Übersicht!I538)+Datenblatt!$E$27,IF($C538=14,(Datenblatt!$B$28*Übersicht!I538^3)+(Datenblatt!$C$28*Übersicht!I538^2)+(Datenblatt!$D$28*Übersicht!I538)+Datenblatt!$E$28,IF($C538=15,(Datenblatt!$B$29*Übersicht!I538^3)+(Datenblatt!$C$29*Übersicht!I538^2)+(Datenblatt!$D$29*Übersicht!I538)+Datenblatt!$E$29,IF($C538=16,(Datenblatt!$B$30*Übersicht!I538^3)+(Datenblatt!$C$30*Übersicht!I538^2)+(Datenblatt!$D$30*Übersicht!I538)+Datenblatt!$E$30,IF($C538=12,(Datenblatt!$B$31*Übersicht!I538^3)+(Datenblatt!$C$31*Übersicht!I538^2)+(Datenblatt!$D$31*Übersicht!I538)+Datenblatt!$E$31,IF($C538=11,(Datenblatt!$B$32*Übersicht!I538^3)+(Datenblatt!$C$32*Übersicht!I538^2)+(Datenblatt!$D$32*Übersicht!I538)+Datenblatt!$E$32,0))))))))))))))))))))))))</f>
        <v>0</v>
      </c>
      <c r="Q538" s="2" t="e">
        <f t="shared" si="32"/>
        <v>#DIV/0!</v>
      </c>
      <c r="R538" s="2" t="e">
        <f t="shared" si="33"/>
        <v>#DIV/0!</v>
      </c>
      <c r="T538" s="2"/>
      <c r="U538" s="2">
        <f>Datenblatt!$I$10</f>
        <v>63</v>
      </c>
      <c r="V538" s="2">
        <f>Datenblatt!$I$18</f>
        <v>62</v>
      </c>
      <c r="W538" s="2">
        <f>Datenblatt!$I$26</f>
        <v>56</v>
      </c>
      <c r="X538" s="2">
        <f>Datenblatt!$I$34</f>
        <v>58</v>
      </c>
      <c r="Y538" s="7" t="e">
        <f t="shared" si="34"/>
        <v>#DIV/0!</v>
      </c>
      <c r="AA538" s="2">
        <f>Datenblatt!$I$5</f>
        <v>73</v>
      </c>
      <c r="AB538">
        <f>Datenblatt!$I$13</f>
        <v>80</v>
      </c>
      <c r="AC538">
        <f>Datenblatt!$I$21</f>
        <v>80</v>
      </c>
      <c r="AD538">
        <f>Datenblatt!$I$29</f>
        <v>71</v>
      </c>
      <c r="AE538">
        <f>Datenblatt!$I$37</f>
        <v>75</v>
      </c>
      <c r="AF538" s="7" t="e">
        <f t="shared" si="35"/>
        <v>#DIV/0!</v>
      </c>
    </row>
    <row r="539" spans="11:32" ht="18.75" x14ac:dyDescent="0.3">
      <c r="K539" s="3" t="e">
        <f>IF(AND($C539=13,Datenblatt!M539&lt;Datenblatt!$S$3),0,IF(AND($C539=14,Datenblatt!M539&lt;Datenblatt!$S$4),0,IF(AND($C539=15,Datenblatt!M539&lt;Datenblatt!$S$5),0,IF(AND($C539=16,Datenblatt!M539&lt;Datenblatt!$S$6),0,IF(AND($C539=12,Datenblatt!M539&lt;Datenblatt!$S$7),0,IF(AND($C539=11,Datenblatt!M539&lt;Datenblatt!$S$8),0,IF(AND($C539=13,Datenblatt!M539&gt;Datenblatt!$R$3),100,IF(AND($C539=14,Datenblatt!M539&gt;Datenblatt!$R$4),100,IF(AND($C539=15,Datenblatt!M539&gt;Datenblatt!$R$5),100,IF(AND($C539=16,Datenblatt!M539&gt;Datenblatt!$R$6),100,IF(AND($C539=12,Datenblatt!M539&gt;Datenblatt!$R$7),100,IF(AND($C539=11,Datenblatt!M539&gt;Datenblatt!$R$8),100,IF(Übersicht!$C539=13,Datenblatt!$B$35*Datenblatt!M539^3+Datenblatt!$C$35*Datenblatt!M539^2+Datenblatt!$D$35*Datenblatt!M539+Datenblatt!$E$35,IF(Übersicht!$C539=14,Datenblatt!$B$36*Datenblatt!M539^3+Datenblatt!$C$36*Datenblatt!M539^2+Datenblatt!$D$36*Datenblatt!M539+Datenblatt!$E$36,IF(Übersicht!$C539=15,Datenblatt!$B$37*Datenblatt!M539^3+Datenblatt!$C$37*Datenblatt!M539^2+Datenblatt!$D$37*Datenblatt!M539+Datenblatt!$E$37,IF(Übersicht!$C539=16,Datenblatt!$B$38*Datenblatt!M539^3+Datenblatt!$C$38*Datenblatt!M539^2+Datenblatt!$D$38*Datenblatt!M539+Datenblatt!$E$38,IF(Übersicht!$C539=12,Datenblatt!$B$39*Datenblatt!M539^3+Datenblatt!$C$39*Datenblatt!M539^2+Datenblatt!$D$39*Datenblatt!M539+Datenblatt!$E$39,IF(Übersicht!$C539=11,Datenblatt!$B$40*Datenblatt!M539^3+Datenblatt!$C$40*Datenblatt!M539^2+Datenblatt!$D$40*Datenblatt!M539+Datenblatt!$E$40,0))))))))))))))))))</f>
        <v>#DIV/0!</v>
      </c>
      <c r="L539" s="3"/>
      <c r="M539" t="e">
        <f>IF(AND(Übersicht!$C539=13,Datenblatt!O539&lt;Datenblatt!$Y$3),0,IF(AND(Übersicht!$C539=14,Datenblatt!O539&lt;Datenblatt!$Y$4),0,IF(AND(Übersicht!$C539=15,Datenblatt!O539&lt;Datenblatt!$Y$5),0,IF(AND(Übersicht!$C539=16,Datenblatt!O539&lt;Datenblatt!$Y$6),0,IF(AND(Übersicht!$C539=12,Datenblatt!O539&lt;Datenblatt!$Y$7),0,IF(AND(Übersicht!$C539=11,Datenblatt!O539&lt;Datenblatt!$Y$8),0,IF(AND($C539=13,Datenblatt!O539&gt;Datenblatt!$X$3),100,IF(AND($C539=14,Datenblatt!O539&gt;Datenblatt!$X$4),100,IF(AND($C539=15,Datenblatt!O539&gt;Datenblatt!$X$5),100,IF(AND($C539=16,Datenblatt!O539&gt;Datenblatt!$X$6),100,IF(AND($C539=12,Datenblatt!O539&gt;Datenblatt!$X$7),100,IF(AND($C539=11,Datenblatt!O539&gt;Datenblatt!$X$8),100,IF(Übersicht!$C539=13,Datenblatt!$B$11*Datenblatt!O539^3+Datenblatt!$C$11*Datenblatt!O539^2+Datenblatt!$D$11*Datenblatt!O539+Datenblatt!$E$11,IF(Übersicht!$C539=14,Datenblatt!$B$12*Datenblatt!O539^3+Datenblatt!$C$12*Datenblatt!O539^2+Datenblatt!$D$12*Datenblatt!O539+Datenblatt!$E$12,IF(Übersicht!$C539=15,Datenblatt!$B$13*Datenblatt!O539^3+Datenblatt!$C$13*Datenblatt!O539^2+Datenblatt!$D$13*Datenblatt!O539+Datenblatt!$E$13,IF(Übersicht!$C539=16,Datenblatt!$B$14*Datenblatt!O539^3+Datenblatt!$C$14*Datenblatt!O539^2+Datenblatt!$D$14*Datenblatt!O539+Datenblatt!$E$14,IF(Übersicht!$C539=12,Datenblatt!$B$15*Datenblatt!O539^3+Datenblatt!$C$15*Datenblatt!O539^2+Datenblatt!$D$15*Datenblatt!O539+Datenblatt!$E$15,IF(Übersicht!$C539=11,Datenblatt!$B$16*Datenblatt!O539^3+Datenblatt!$C$16*Datenblatt!O539^2+Datenblatt!$D$16*Datenblatt!O539+Datenblatt!$E$16,0))))))))))))))))))</f>
        <v>#DIV/0!</v>
      </c>
      <c r="N539">
        <f>IF(AND($C539=13,H539&lt;Datenblatt!$AA$3),0,IF(AND($C539=14,H539&lt;Datenblatt!$AA$4),0,IF(AND($C539=15,H539&lt;Datenblatt!$AA$5),0,IF(AND($C539=16,H539&lt;Datenblatt!$AA$6),0,IF(AND($C539=12,H539&lt;Datenblatt!$AA$7),0,IF(AND($C539=11,H539&lt;Datenblatt!$AA$8),0,IF(AND($C539=13,H539&gt;Datenblatt!$Z$3),100,IF(AND($C539=14,H539&gt;Datenblatt!$Z$4),100,IF(AND($C539=15,H539&gt;Datenblatt!$Z$5),100,IF(AND($C539=16,H539&gt;Datenblatt!$Z$6),100,IF(AND($C539=12,H539&gt;Datenblatt!$Z$7),100,IF(AND($C539=11,H539&gt;Datenblatt!$Z$8),100,IF($C539=13,(Datenblatt!$B$19*Übersicht!H539^3)+(Datenblatt!$C$19*Übersicht!H539^2)+(Datenblatt!$D$19*Übersicht!H539)+Datenblatt!$E$19,IF($C539=14,(Datenblatt!$B$20*Übersicht!H539^3)+(Datenblatt!$C$20*Übersicht!H539^2)+(Datenblatt!$D$20*Übersicht!H539)+Datenblatt!$E$20,IF($C539=15,(Datenblatt!$B$21*Übersicht!H539^3)+(Datenblatt!$C$21*Übersicht!H539^2)+(Datenblatt!$D$21*Übersicht!H539)+Datenblatt!$E$21,IF($C539=16,(Datenblatt!$B$22*Übersicht!H539^3)+(Datenblatt!$C$22*Übersicht!H539^2)+(Datenblatt!$D$22*Übersicht!H539)+Datenblatt!$E$22,IF($C539=12,(Datenblatt!$B$23*Übersicht!H539^3)+(Datenblatt!$C$23*Übersicht!H539^2)+(Datenblatt!$D$23*Übersicht!H539)+Datenblatt!$E$23,IF($C539=11,(Datenblatt!$B$24*Übersicht!H539^3)+(Datenblatt!$C$24*Übersicht!H539^2)+(Datenblatt!$D$24*Übersicht!H539)+Datenblatt!$E$24,0))))))))))))))))))</f>
        <v>0</v>
      </c>
      <c r="O539">
        <f>IF(AND(I539="",C539=11),Datenblatt!$I$26,IF(AND(I539="",C539=12),Datenblatt!$I$26,IF(AND(I539="",C539=16),Datenblatt!$I$27,IF(AND(I539="",C539=15),Datenblatt!$I$26,IF(AND(I539="",C539=14),Datenblatt!$I$26,IF(AND(I539="",C539=13),Datenblatt!$I$26,IF(AND($C539=13,I539&gt;Datenblatt!$AC$3),0,IF(AND($C539=14,I539&gt;Datenblatt!$AC$4),0,IF(AND($C539=15,I539&gt;Datenblatt!$AC$5),0,IF(AND($C539=16,I539&gt;Datenblatt!$AC$6),0,IF(AND($C539=12,I539&gt;Datenblatt!$AC$7),0,IF(AND($C539=11,I539&gt;Datenblatt!$AC$8),0,IF(AND($C539=13,I539&lt;Datenblatt!$AB$3),100,IF(AND($C539=14,I539&lt;Datenblatt!$AB$4),100,IF(AND($C539=15,I539&lt;Datenblatt!$AB$5),100,IF(AND($C539=16,I539&lt;Datenblatt!$AB$6),100,IF(AND($C539=12,I539&lt;Datenblatt!$AB$7),100,IF(AND($C539=11,I539&lt;Datenblatt!$AB$8),100,IF($C539=13,(Datenblatt!$B$27*Übersicht!I539^3)+(Datenblatt!$C$27*Übersicht!I539^2)+(Datenblatt!$D$27*Übersicht!I539)+Datenblatt!$E$27,IF($C539=14,(Datenblatt!$B$28*Übersicht!I539^3)+(Datenblatt!$C$28*Übersicht!I539^2)+(Datenblatt!$D$28*Übersicht!I539)+Datenblatt!$E$28,IF($C539=15,(Datenblatt!$B$29*Übersicht!I539^3)+(Datenblatt!$C$29*Übersicht!I539^2)+(Datenblatt!$D$29*Übersicht!I539)+Datenblatt!$E$29,IF($C539=16,(Datenblatt!$B$30*Übersicht!I539^3)+(Datenblatt!$C$30*Übersicht!I539^2)+(Datenblatt!$D$30*Übersicht!I539)+Datenblatt!$E$30,IF($C539=12,(Datenblatt!$B$31*Übersicht!I539^3)+(Datenblatt!$C$31*Übersicht!I539^2)+(Datenblatt!$D$31*Übersicht!I539)+Datenblatt!$E$31,IF($C539=11,(Datenblatt!$B$32*Übersicht!I539^3)+(Datenblatt!$C$32*Übersicht!I539^2)+(Datenblatt!$D$32*Übersicht!I539)+Datenblatt!$E$32,0))))))))))))))))))))))))</f>
        <v>0</v>
      </c>
      <c r="P539">
        <f>IF(AND(I539="",C539=11),Datenblatt!$I$29,IF(AND(I539="",C539=12),Datenblatt!$I$29,IF(AND(I539="",C539=16),Datenblatt!$I$29,IF(AND(I539="",C539=15),Datenblatt!$I$29,IF(AND(I539="",C539=14),Datenblatt!$I$29,IF(AND(I539="",C539=13),Datenblatt!$I$29,IF(AND($C539=13,I539&gt;Datenblatt!$AC$3),0,IF(AND($C539=14,I539&gt;Datenblatt!$AC$4),0,IF(AND($C539=15,I539&gt;Datenblatt!$AC$5),0,IF(AND($C539=16,I539&gt;Datenblatt!$AC$6),0,IF(AND($C539=12,I539&gt;Datenblatt!$AC$7),0,IF(AND($C539=11,I539&gt;Datenblatt!$AC$8),0,IF(AND($C539=13,I539&lt;Datenblatt!$AB$3),100,IF(AND($C539=14,I539&lt;Datenblatt!$AB$4),100,IF(AND($C539=15,I539&lt;Datenblatt!$AB$5),100,IF(AND($C539=16,I539&lt;Datenblatt!$AB$6),100,IF(AND($C539=12,I539&lt;Datenblatt!$AB$7),100,IF(AND($C539=11,I539&lt;Datenblatt!$AB$8),100,IF($C539=13,(Datenblatt!$B$27*Übersicht!I539^3)+(Datenblatt!$C$27*Übersicht!I539^2)+(Datenblatt!$D$27*Übersicht!I539)+Datenblatt!$E$27,IF($C539=14,(Datenblatt!$B$28*Übersicht!I539^3)+(Datenblatt!$C$28*Übersicht!I539^2)+(Datenblatt!$D$28*Übersicht!I539)+Datenblatt!$E$28,IF($C539=15,(Datenblatt!$B$29*Übersicht!I539^3)+(Datenblatt!$C$29*Übersicht!I539^2)+(Datenblatt!$D$29*Übersicht!I539)+Datenblatt!$E$29,IF($C539=16,(Datenblatt!$B$30*Übersicht!I539^3)+(Datenblatt!$C$30*Übersicht!I539^2)+(Datenblatt!$D$30*Übersicht!I539)+Datenblatt!$E$30,IF($C539=12,(Datenblatt!$B$31*Übersicht!I539^3)+(Datenblatt!$C$31*Übersicht!I539^2)+(Datenblatt!$D$31*Übersicht!I539)+Datenblatt!$E$31,IF($C539=11,(Datenblatt!$B$32*Übersicht!I539^3)+(Datenblatt!$C$32*Übersicht!I539^2)+(Datenblatt!$D$32*Übersicht!I539)+Datenblatt!$E$32,0))))))))))))))))))))))))</f>
        <v>0</v>
      </c>
      <c r="Q539" s="2" t="e">
        <f t="shared" si="32"/>
        <v>#DIV/0!</v>
      </c>
      <c r="R539" s="2" t="e">
        <f t="shared" si="33"/>
        <v>#DIV/0!</v>
      </c>
      <c r="T539" s="2"/>
      <c r="U539" s="2">
        <f>Datenblatt!$I$10</f>
        <v>63</v>
      </c>
      <c r="V539" s="2">
        <f>Datenblatt!$I$18</f>
        <v>62</v>
      </c>
      <c r="W539" s="2">
        <f>Datenblatt!$I$26</f>
        <v>56</v>
      </c>
      <c r="X539" s="2">
        <f>Datenblatt!$I$34</f>
        <v>58</v>
      </c>
      <c r="Y539" s="7" t="e">
        <f t="shared" si="34"/>
        <v>#DIV/0!</v>
      </c>
      <c r="AA539" s="2">
        <f>Datenblatt!$I$5</f>
        <v>73</v>
      </c>
      <c r="AB539">
        <f>Datenblatt!$I$13</f>
        <v>80</v>
      </c>
      <c r="AC539">
        <f>Datenblatt!$I$21</f>
        <v>80</v>
      </c>
      <c r="AD539">
        <f>Datenblatt!$I$29</f>
        <v>71</v>
      </c>
      <c r="AE539">
        <f>Datenblatt!$I$37</f>
        <v>75</v>
      </c>
      <c r="AF539" s="7" t="e">
        <f t="shared" si="35"/>
        <v>#DIV/0!</v>
      </c>
    </row>
    <row r="540" spans="11:32" ht="18.75" x14ac:dyDescent="0.3">
      <c r="K540" s="3" t="e">
        <f>IF(AND($C540=13,Datenblatt!M540&lt;Datenblatt!$S$3),0,IF(AND($C540=14,Datenblatt!M540&lt;Datenblatt!$S$4),0,IF(AND($C540=15,Datenblatt!M540&lt;Datenblatt!$S$5),0,IF(AND($C540=16,Datenblatt!M540&lt;Datenblatt!$S$6),0,IF(AND($C540=12,Datenblatt!M540&lt;Datenblatt!$S$7),0,IF(AND($C540=11,Datenblatt!M540&lt;Datenblatt!$S$8),0,IF(AND($C540=13,Datenblatt!M540&gt;Datenblatt!$R$3),100,IF(AND($C540=14,Datenblatt!M540&gt;Datenblatt!$R$4),100,IF(AND($C540=15,Datenblatt!M540&gt;Datenblatt!$R$5),100,IF(AND($C540=16,Datenblatt!M540&gt;Datenblatt!$R$6),100,IF(AND($C540=12,Datenblatt!M540&gt;Datenblatt!$R$7),100,IF(AND($C540=11,Datenblatt!M540&gt;Datenblatt!$R$8),100,IF(Übersicht!$C540=13,Datenblatt!$B$35*Datenblatt!M540^3+Datenblatt!$C$35*Datenblatt!M540^2+Datenblatt!$D$35*Datenblatt!M540+Datenblatt!$E$35,IF(Übersicht!$C540=14,Datenblatt!$B$36*Datenblatt!M540^3+Datenblatt!$C$36*Datenblatt!M540^2+Datenblatt!$D$36*Datenblatt!M540+Datenblatt!$E$36,IF(Übersicht!$C540=15,Datenblatt!$B$37*Datenblatt!M540^3+Datenblatt!$C$37*Datenblatt!M540^2+Datenblatt!$D$37*Datenblatt!M540+Datenblatt!$E$37,IF(Übersicht!$C540=16,Datenblatt!$B$38*Datenblatt!M540^3+Datenblatt!$C$38*Datenblatt!M540^2+Datenblatt!$D$38*Datenblatt!M540+Datenblatt!$E$38,IF(Übersicht!$C540=12,Datenblatt!$B$39*Datenblatt!M540^3+Datenblatt!$C$39*Datenblatt!M540^2+Datenblatt!$D$39*Datenblatt!M540+Datenblatt!$E$39,IF(Übersicht!$C540=11,Datenblatt!$B$40*Datenblatt!M540^3+Datenblatt!$C$40*Datenblatt!M540^2+Datenblatt!$D$40*Datenblatt!M540+Datenblatt!$E$40,0))))))))))))))))))</f>
        <v>#DIV/0!</v>
      </c>
      <c r="L540" s="3"/>
      <c r="M540" t="e">
        <f>IF(AND(Übersicht!$C540=13,Datenblatt!O540&lt;Datenblatt!$Y$3),0,IF(AND(Übersicht!$C540=14,Datenblatt!O540&lt;Datenblatt!$Y$4),0,IF(AND(Übersicht!$C540=15,Datenblatt!O540&lt;Datenblatt!$Y$5),0,IF(AND(Übersicht!$C540=16,Datenblatt!O540&lt;Datenblatt!$Y$6),0,IF(AND(Übersicht!$C540=12,Datenblatt!O540&lt;Datenblatt!$Y$7),0,IF(AND(Übersicht!$C540=11,Datenblatt!O540&lt;Datenblatt!$Y$8),0,IF(AND($C540=13,Datenblatt!O540&gt;Datenblatt!$X$3),100,IF(AND($C540=14,Datenblatt!O540&gt;Datenblatt!$X$4),100,IF(AND($C540=15,Datenblatt!O540&gt;Datenblatt!$X$5),100,IF(AND($C540=16,Datenblatt!O540&gt;Datenblatt!$X$6),100,IF(AND($C540=12,Datenblatt!O540&gt;Datenblatt!$X$7),100,IF(AND($C540=11,Datenblatt!O540&gt;Datenblatt!$X$8),100,IF(Übersicht!$C540=13,Datenblatt!$B$11*Datenblatt!O540^3+Datenblatt!$C$11*Datenblatt!O540^2+Datenblatt!$D$11*Datenblatt!O540+Datenblatt!$E$11,IF(Übersicht!$C540=14,Datenblatt!$B$12*Datenblatt!O540^3+Datenblatt!$C$12*Datenblatt!O540^2+Datenblatt!$D$12*Datenblatt!O540+Datenblatt!$E$12,IF(Übersicht!$C540=15,Datenblatt!$B$13*Datenblatt!O540^3+Datenblatt!$C$13*Datenblatt!O540^2+Datenblatt!$D$13*Datenblatt!O540+Datenblatt!$E$13,IF(Übersicht!$C540=16,Datenblatt!$B$14*Datenblatt!O540^3+Datenblatt!$C$14*Datenblatt!O540^2+Datenblatt!$D$14*Datenblatt!O540+Datenblatt!$E$14,IF(Übersicht!$C540=12,Datenblatt!$B$15*Datenblatt!O540^3+Datenblatt!$C$15*Datenblatt!O540^2+Datenblatt!$D$15*Datenblatt!O540+Datenblatt!$E$15,IF(Übersicht!$C540=11,Datenblatt!$B$16*Datenblatt!O540^3+Datenblatt!$C$16*Datenblatt!O540^2+Datenblatt!$D$16*Datenblatt!O540+Datenblatt!$E$16,0))))))))))))))))))</f>
        <v>#DIV/0!</v>
      </c>
      <c r="N540">
        <f>IF(AND($C540=13,H540&lt;Datenblatt!$AA$3),0,IF(AND($C540=14,H540&lt;Datenblatt!$AA$4),0,IF(AND($C540=15,H540&lt;Datenblatt!$AA$5),0,IF(AND($C540=16,H540&lt;Datenblatt!$AA$6),0,IF(AND($C540=12,H540&lt;Datenblatt!$AA$7),0,IF(AND($C540=11,H540&lt;Datenblatt!$AA$8),0,IF(AND($C540=13,H540&gt;Datenblatt!$Z$3),100,IF(AND($C540=14,H540&gt;Datenblatt!$Z$4),100,IF(AND($C540=15,H540&gt;Datenblatt!$Z$5),100,IF(AND($C540=16,H540&gt;Datenblatt!$Z$6),100,IF(AND($C540=12,H540&gt;Datenblatt!$Z$7),100,IF(AND($C540=11,H540&gt;Datenblatt!$Z$8),100,IF($C540=13,(Datenblatt!$B$19*Übersicht!H540^3)+(Datenblatt!$C$19*Übersicht!H540^2)+(Datenblatt!$D$19*Übersicht!H540)+Datenblatt!$E$19,IF($C540=14,(Datenblatt!$B$20*Übersicht!H540^3)+(Datenblatt!$C$20*Übersicht!H540^2)+(Datenblatt!$D$20*Übersicht!H540)+Datenblatt!$E$20,IF($C540=15,(Datenblatt!$B$21*Übersicht!H540^3)+(Datenblatt!$C$21*Übersicht!H540^2)+(Datenblatt!$D$21*Übersicht!H540)+Datenblatt!$E$21,IF($C540=16,(Datenblatt!$B$22*Übersicht!H540^3)+(Datenblatt!$C$22*Übersicht!H540^2)+(Datenblatt!$D$22*Übersicht!H540)+Datenblatt!$E$22,IF($C540=12,(Datenblatt!$B$23*Übersicht!H540^3)+(Datenblatt!$C$23*Übersicht!H540^2)+(Datenblatt!$D$23*Übersicht!H540)+Datenblatt!$E$23,IF($C540=11,(Datenblatt!$B$24*Übersicht!H540^3)+(Datenblatt!$C$24*Übersicht!H540^2)+(Datenblatt!$D$24*Übersicht!H540)+Datenblatt!$E$24,0))))))))))))))))))</f>
        <v>0</v>
      </c>
      <c r="O540">
        <f>IF(AND(I540="",C540=11),Datenblatt!$I$26,IF(AND(I540="",C540=12),Datenblatt!$I$26,IF(AND(I540="",C540=16),Datenblatt!$I$27,IF(AND(I540="",C540=15),Datenblatt!$I$26,IF(AND(I540="",C540=14),Datenblatt!$I$26,IF(AND(I540="",C540=13),Datenblatt!$I$26,IF(AND($C540=13,I540&gt;Datenblatt!$AC$3),0,IF(AND($C540=14,I540&gt;Datenblatt!$AC$4),0,IF(AND($C540=15,I540&gt;Datenblatt!$AC$5),0,IF(AND($C540=16,I540&gt;Datenblatt!$AC$6),0,IF(AND($C540=12,I540&gt;Datenblatt!$AC$7),0,IF(AND($C540=11,I540&gt;Datenblatt!$AC$8),0,IF(AND($C540=13,I540&lt;Datenblatt!$AB$3),100,IF(AND($C540=14,I540&lt;Datenblatt!$AB$4),100,IF(AND($C540=15,I540&lt;Datenblatt!$AB$5),100,IF(AND($C540=16,I540&lt;Datenblatt!$AB$6),100,IF(AND($C540=12,I540&lt;Datenblatt!$AB$7),100,IF(AND($C540=11,I540&lt;Datenblatt!$AB$8),100,IF($C540=13,(Datenblatt!$B$27*Übersicht!I540^3)+(Datenblatt!$C$27*Übersicht!I540^2)+(Datenblatt!$D$27*Übersicht!I540)+Datenblatt!$E$27,IF($C540=14,(Datenblatt!$B$28*Übersicht!I540^3)+(Datenblatt!$C$28*Übersicht!I540^2)+(Datenblatt!$D$28*Übersicht!I540)+Datenblatt!$E$28,IF($C540=15,(Datenblatt!$B$29*Übersicht!I540^3)+(Datenblatt!$C$29*Übersicht!I540^2)+(Datenblatt!$D$29*Übersicht!I540)+Datenblatt!$E$29,IF($C540=16,(Datenblatt!$B$30*Übersicht!I540^3)+(Datenblatt!$C$30*Übersicht!I540^2)+(Datenblatt!$D$30*Übersicht!I540)+Datenblatt!$E$30,IF($C540=12,(Datenblatt!$B$31*Übersicht!I540^3)+(Datenblatt!$C$31*Übersicht!I540^2)+(Datenblatt!$D$31*Übersicht!I540)+Datenblatt!$E$31,IF($C540=11,(Datenblatt!$B$32*Übersicht!I540^3)+(Datenblatt!$C$32*Übersicht!I540^2)+(Datenblatt!$D$32*Übersicht!I540)+Datenblatt!$E$32,0))))))))))))))))))))))))</f>
        <v>0</v>
      </c>
      <c r="P540">
        <f>IF(AND(I540="",C540=11),Datenblatt!$I$29,IF(AND(I540="",C540=12),Datenblatt!$I$29,IF(AND(I540="",C540=16),Datenblatt!$I$29,IF(AND(I540="",C540=15),Datenblatt!$I$29,IF(AND(I540="",C540=14),Datenblatt!$I$29,IF(AND(I540="",C540=13),Datenblatt!$I$29,IF(AND($C540=13,I540&gt;Datenblatt!$AC$3),0,IF(AND($C540=14,I540&gt;Datenblatt!$AC$4),0,IF(AND($C540=15,I540&gt;Datenblatt!$AC$5),0,IF(AND($C540=16,I540&gt;Datenblatt!$AC$6),0,IF(AND($C540=12,I540&gt;Datenblatt!$AC$7),0,IF(AND($C540=11,I540&gt;Datenblatt!$AC$8),0,IF(AND($C540=13,I540&lt;Datenblatt!$AB$3),100,IF(AND($C540=14,I540&lt;Datenblatt!$AB$4),100,IF(AND($C540=15,I540&lt;Datenblatt!$AB$5),100,IF(AND($C540=16,I540&lt;Datenblatt!$AB$6),100,IF(AND($C540=12,I540&lt;Datenblatt!$AB$7),100,IF(AND($C540=11,I540&lt;Datenblatt!$AB$8),100,IF($C540=13,(Datenblatt!$B$27*Übersicht!I540^3)+(Datenblatt!$C$27*Übersicht!I540^2)+(Datenblatt!$D$27*Übersicht!I540)+Datenblatt!$E$27,IF($C540=14,(Datenblatt!$B$28*Übersicht!I540^3)+(Datenblatt!$C$28*Übersicht!I540^2)+(Datenblatt!$D$28*Übersicht!I540)+Datenblatt!$E$28,IF($C540=15,(Datenblatt!$B$29*Übersicht!I540^3)+(Datenblatt!$C$29*Übersicht!I540^2)+(Datenblatt!$D$29*Übersicht!I540)+Datenblatt!$E$29,IF($C540=16,(Datenblatt!$B$30*Übersicht!I540^3)+(Datenblatt!$C$30*Übersicht!I540^2)+(Datenblatt!$D$30*Übersicht!I540)+Datenblatt!$E$30,IF($C540=12,(Datenblatt!$B$31*Übersicht!I540^3)+(Datenblatt!$C$31*Übersicht!I540^2)+(Datenblatt!$D$31*Übersicht!I540)+Datenblatt!$E$31,IF($C540=11,(Datenblatt!$B$32*Übersicht!I540^3)+(Datenblatt!$C$32*Übersicht!I540^2)+(Datenblatt!$D$32*Übersicht!I540)+Datenblatt!$E$32,0))))))))))))))))))))))))</f>
        <v>0</v>
      </c>
      <c r="Q540" s="2" t="e">
        <f t="shared" si="32"/>
        <v>#DIV/0!</v>
      </c>
      <c r="R540" s="2" t="e">
        <f t="shared" si="33"/>
        <v>#DIV/0!</v>
      </c>
      <c r="T540" s="2"/>
      <c r="U540" s="2">
        <f>Datenblatt!$I$10</f>
        <v>63</v>
      </c>
      <c r="V540" s="2">
        <f>Datenblatt!$I$18</f>
        <v>62</v>
      </c>
      <c r="W540" s="2">
        <f>Datenblatt!$I$26</f>
        <v>56</v>
      </c>
      <c r="X540" s="2">
        <f>Datenblatt!$I$34</f>
        <v>58</v>
      </c>
      <c r="Y540" s="7" t="e">
        <f t="shared" si="34"/>
        <v>#DIV/0!</v>
      </c>
      <c r="AA540" s="2">
        <f>Datenblatt!$I$5</f>
        <v>73</v>
      </c>
      <c r="AB540">
        <f>Datenblatt!$I$13</f>
        <v>80</v>
      </c>
      <c r="AC540">
        <f>Datenblatt!$I$21</f>
        <v>80</v>
      </c>
      <c r="AD540">
        <f>Datenblatt!$I$29</f>
        <v>71</v>
      </c>
      <c r="AE540">
        <f>Datenblatt!$I$37</f>
        <v>75</v>
      </c>
      <c r="AF540" s="7" t="e">
        <f t="shared" si="35"/>
        <v>#DIV/0!</v>
      </c>
    </row>
    <row r="541" spans="11:32" ht="18.75" x14ac:dyDescent="0.3">
      <c r="K541" s="3" t="e">
        <f>IF(AND($C541=13,Datenblatt!M541&lt;Datenblatt!$S$3),0,IF(AND($C541=14,Datenblatt!M541&lt;Datenblatt!$S$4),0,IF(AND($C541=15,Datenblatt!M541&lt;Datenblatt!$S$5),0,IF(AND($C541=16,Datenblatt!M541&lt;Datenblatt!$S$6),0,IF(AND($C541=12,Datenblatt!M541&lt;Datenblatt!$S$7),0,IF(AND($C541=11,Datenblatt!M541&lt;Datenblatt!$S$8),0,IF(AND($C541=13,Datenblatt!M541&gt;Datenblatt!$R$3),100,IF(AND($C541=14,Datenblatt!M541&gt;Datenblatt!$R$4),100,IF(AND($C541=15,Datenblatt!M541&gt;Datenblatt!$R$5),100,IF(AND($C541=16,Datenblatt!M541&gt;Datenblatt!$R$6),100,IF(AND($C541=12,Datenblatt!M541&gt;Datenblatt!$R$7),100,IF(AND($C541=11,Datenblatt!M541&gt;Datenblatt!$R$8),100,IF(Übersicht!$C541=13,Datenblatt!$B$35*Datenblatt!M541^3+Datenblatt!$C$35*Datenblatt!M541^2+Datenblatt!$D$35*Datenblatt!M541+Datenblatt!$E$35,IF(Übersicht!$C541=14,Datenblatt!$B$36*Datenblatt!M541^3+Datenblatt!$C$36*Datenblatt!M541^2+Datenblatt!$D$36*Datenblatt!M541+Datenblatt!$E$36,IF(Übersicht!$C541=15,Datenblatt!$B$37*Datenblatt!M541^3+Datenblatt!$C$37*Datenblatt!M541^2+Datenblatt!$D$37*Datenblatt!M541+Datenblatt!$E$37,IF(Übersicht!$C541=16,Datenblatt!$B$38*Datenblatt!M541^3+Datenblatt!$C$38*Datenblatt!M541^2+Datenblatt!$D$38*Datenblatt!M541+Datenblatt!$E$38,IF(Übersicht!$C541=12,Datenblatt!$B$39*Datenblatt!M541^3+Datenblatt!$C$39*Datenblatt!M541^2+Datenblatt!$D$39*Datenblatt!M541+Datenblatt!$E$39,IF(Übersicht!$C541=11,Datenblatt!$B$40*Datenblatt!M541^3+Datenblatt!$C$40*Datenblatt!M541^2+Datenblatt!$D$40*Datenblatt!M541+Datenblatt!$E$40,0))))))))))))))))))</f>
        <v>#DIV/0!</v>
      </c>
      <c r="L541" s="3"/>
      <c r="M541" t="e">
        <f>IF(AND(Übersicht!$C541=13,Datenblatt!O541&lt;Datenblatt!$Y$3),0,IF(AND(Übersicht!$C541=14,Datenblatt!O541&lt;Datenblatt!$Y$4),0,IF(AND(Übersicht!$C541=15,Datenblatt!O541&lt;Datenblatt!$Y$5),0,IF(AND(Übersicht!$C541=16,Datenblatt!O541&lt;Datenblatt!$Y$6),0,IF(AND(Übersicht!$C541=12,Datenblatt!O541&lt;Datenblatt!$Y$7),0,IF(AND(Übersicht!$C541=11,Datenblatt!O541&lt;Datenblatt!$Y$8),0,IF(AND($C541=13,Datenblatt!O541&gt;Datenblatt!$X$3),100,IF(AND($C541=14,Datenblatt!O541&gt;Datenblatt!$X$4),100,IF(AND($C541=15,Datenblatt!O541&gt;Datenblatt!$X$5),100,IF(AND($C541=16,Datenblatt!O541&gt;Datenblatt!$X$6),100,IF(AND($C541=12,Datenblatt!O541&gt;Datenblatt!$X$7),100,IF(AND($C541=11,Datenblatt!O541&gt;Datenblatt!$X$8),100,IF(Übersicht!$C541=13,Datenblatt!$B$11*Datenblatt!O541^3+Datenblatt!$C$11*Datenblatt!O541^2+Datenblatt!$D$11*Datenblatt!O541+Datenblatt!$E$11,IF(Übersicht!$C541=14,Datenblatt!$B$12*Datenblatt!O541^3+Datenblatt!$C$12*Datenblatt!O541^2+Datenblatt!$D$12*Datenblatt!O541+Datenblatt!$E$12,IF(Übersicht!$C541=15,Datenblatt!$B$13*Datenblatt!O541^3+Datenblatt!$C$13*Datenblatt!O541^2+Datenblatt!$D$13*Datenblatt!O541+Datenblatt!$E$13,IF(Übersicht!$C541=16,Datenblatt!$B$14*Datenblatt!O541^3+Datenblatt!$C$14*Datenblatt!O541^2+Datenblatt!$D$14*Datenblatt!O541+Datenblatt!$E$14,IF(Übersicht!$C541=12,Datenblatt!$B$15*Datenblatt!O541^3+Datenblatt!$C$15*Datenblatt!O541^2+Datenblatt!$D$15*Datenblatt!O541+Datenblatt!$E$15,IF(Übersicht!$C541=11,Datenblatt!$B$16*Datenblatt!O541^3+Datenblatt!$C$16*Datenblatt!O541^2+Datenblatt!$D$16*Datenblatt!O541+Datenblatt!$E$16,0))))))))))))))))))</f>
        <v>#DIV/0!</v>
      </c>
      <c r="N541">
        <f>IF(AND($C541=13,H541&lt;Datenblatt!$AA$3),0,IF(AND($C541=14,H541&lt;Datenblatt!$AA$4),0,IF(AND($C541=15,H541&lt;Datenblatt!$AA$5),0,IF(AND($C541=16,H541&lt;Datenblatt!$AA$6),0,IF(AND($C541=12,H541&lt;Datenblatt!$AA$7),0,IF(AND($C541=11,H541&lt;Datenblatt!$AA$8),0,IF(AND($C541=13,H541&gt;Datenblatt!$Z$3),100,IF(AND($C541=14,H541&gt;Datenblatt!$Z$4),100,IF(AND($C541=15,H541&gt;Datenblatt!$Z$5),100,IF(AND($C541=16,H541&gt;Datenblatt!$Z$6),100,IF(AND($C541=12,H541&gt;Datenblatt!$Z$7),100,IF(AND($C541=11,H541&gt;Datenblatt!$Z$8),100,IF($C541=13,(Datenblatt!$B$19*Übersicht!H541^3)+(Datenblatt!$C$19*Übersicht!H541^2)+(Datenblatt!$D$19*Übersicht!H541)+Datenblatt!$E$19,IF($C541=14,(Datenblatt!$B$20*Übersicht!H541^3)+(Datenblatt!$C$20*Übersicht!H541^2)+(Datenblatt!$D$20*Übersicht!H541)+Datenblatt!$E$20,IF($C541=15,(Datenblatt!$B$21*Übersicht!H541^3)+(Datenblatt!$C$21*Übersicht!H541^2)+(Datenblatt!$D$21*Übersicht!H541)+Datenblatt!$E$21,IF($C541=16,(Datenblatt!$B$22*Übersicht!H541^3)+(Datenblatt!$C$22*Übersicht!H541^2)+(Datenblatt!$D$22*Übersicht!H541)+Datenblatt!$E$22,IF($C541=12,(Datenblatt!$B$23*Übersicht!H541^3)+(Datenblatt!$C$23*Übersicht!H541^2)+(Datenblatt!$D$23*Übersicht!H541)+Datenblatt!$E$23,IF($C541=11,(Datenblatt!$B$24*Übersicht!H541^3)+(Datenblatt!$C$24*Übersicht!H541^2)+(Datenblatt!$D$24*Übersicht!H541)+Datenblatt!$E$24,0))))))))))))))))))</f>
        <v>0</v>
      </c>
      <c r="O541">
        <f>IF(AND(I541="",C541=11),Datenblatt!$I$26,IF(AND(I541="",C541=12),Datenblatt!$I$26,IF(AND(I541="",C541=16),Datenblatt!$I$27,IF(AND(I541="",C541=15),Datenblatt!$I$26,IF(AND(I541="",C541=14),Datenblatt!$I$26,IF(AND(I541="",C541=13),Datenblatt!$I$26,IF(AND($C541=13,I541&gt;Datenblatt!$AC$3),0,IF(AND($C541=14,I541&gt;Datenblatt!$AC$4),0,IF(AND($C541=15,I541&gt;Datenblatt!$AC$5),0,IF(AND($C541=16,I541&gt;Datenblatt!$AC$6),0,IF(AND($C541=12,I541&gt;Datenblatt!$AC$7),0,IF(AND($C541=11,I541&gt;Datenblatt!$AC$8),0,IF(AND($C541=13,I541&lt;Datenblatt!$AB$3),100,IF(AND($C541=14,I541&lt;Datenblatt!$AB$4),100,IF(AND($C541=15,I541&lt;Datenblatt!$AB$5),100,IF(AND($C541=16,I541&lt;Datenblatt!$AB$6),100,IF(AND($C541=12,I541&lt;Datenblatt!$AB$7),100,IF(AND($C541=11,I541&lt;Datenblatt!$AB$8),100,IF($C541=13,(Datenblatt!$B$27*Übersicht!I541^3)+(Datenblatt!$C$27*Übersicht!I541^2)+(Datenblatt!$D$27*Übersicht!I541)+Datenblatt!$E$27,IF($C541=14,(Datenblatt!$B$28*Übersicht!I541^3)+(Datenblatt!$C$28*Übersicht!I541^2)+(Datenblatt!$D$28*Übersicht!I541)+Datenblatt!$E$28,IF($C541=15,(Datenblatt!$B$29*Übersicht!I541^3)+(Datenblatt!$C$29*Übersicht!I541^2)+(Datenblatt!$D$29*Übersicht!I541)+Datenblatt!$E$29,IF($C541=16,(Datenblatt!$B$30*Übersicht!I541^3)+(Datenblatt!$C$30*Übersicht!I541^2)+(Datenblatt!$D$30*Übersicht!I541)+Datenblatt!$E$30,IF($C541=12,(Datenblatt!$B$31*Übersicht!I541^3)+(Datenblatt!$C$31*Übersicht!I541^2)+(Datenblatt!$D$31*Übersicht!I541)+Datenblatt!$E$31,IF($C541=11,(Datenblatt!$B$32*Übersicht!I541^3)+(Datenblatt!$C$32*Übersicht!I541^2)+(Datenblatt!$D$32*Übersicht!I541)+Datenblatt!$E$32,0))))))))))))))))))))))))</f>
        <v>0</v>
      </c>
      <c r="P541">
        <f>IF(AND(I541="",C541=11),Datenblatt!$I$29,IF(AND(I541="",C541=12),Datenblatt!$I$29,IF(AND(I541="",C541=16),Datenblatt!$I$29,IF(AND(I541="",C541=15),Datenblatt!$I$29,IF(AND(I541="",C541=14),Datenblatt!$I$29,IF(AND(I541="",C541=13),Datenblatt!$I$29,IF(AND($C541=13,I541&gt;Datenblatt!$AC$3),0,IF(AND($C541=14,I541&gt;Datenblatt!$AC$4),0,IF(AND($C541=15,I541&gt;Datenblatt!$AC$5),0,IF(AND($C541=16,I541&gt;Datenblatt!$AC$6),0,IF(AND($C541=12,I541&gt;Datenblatt!$AC$7),0,IF(AND($C541=11,I541&gt;Datenblatt!$AC$8),0,IF(AND($C541=13,I541&lt;Datenblatt!$AB$3),100,IF(AND($C541=14,I541&lt;Datenblatt!$AB$4),100,IF(AND($C541=15,I541&lt;Datenblatt!$AB$5),100,IF(AND($C541=16,I541&lt;Datenblatt!$AB$6),100,IF(AND($C541=12,I541&lt;Datenblatt!$AB$7),100,IF(AND($C541=11,I541&lt;Datenblatt!$AB$8),100,IF($C541=13,(Datenblatt!$B$27*Übersicht!I541^3)+(Datenblatt!$C$27*Übersicht!I541^2)+(Datenblatt!$D$27*Übersicht!I541)+Datenblatt!$E$27,IF($C541=14,(Datenblatt!$B$28*Übersicht!I541^3)+(Datenblatt!$C$28*Übersicht!I541^2)+(Datenblatt!$D$28*Übersicht!I541)+Datenblatt!$E$28,IF($C541=15,(Datenblatt!$B$29*Übersicht!I541^3)+(Datenblatt!$C$29*Übersicht!I541^2)+(Datenblatt!$D$29*Übersicht!I541)+Datenblatt!$E$29,IF($C541=16,(Datenblatt!$B$30*Übersicht!I541^3)+(Datenblatt!$C$30*Übersicht!I541^2)+(Datenblatt!$D$30*Übersicht!I541)+Datenblatt!$E$30,IF($C541=12,(Datenblatt!$B$31*Übersicht!I541^3)+(Datenblatt!$C$31*Übersicht!I541^2)+(Datenblatt!$D$31*Übersicht!I541)+Datenblatt!$E$31,IF($C541=11,(Datenblatt!$B$32*Übersicht!I541^3)+(Datenblatt!$C$32*Übersicht!I541^2)+(Datenblatt!$D$32*Übersicht!I541)+Datenblatt!$E$32,0))))))))))))))))))))))))</f>
        <v>0</v>
      </c>
      <c r="Q541" s="2" t="e">
        <f t="shared" si="32"/>
        <v>#DIV/0!</v>
      </c>
      <c r="R541" s="2" t="e">
        <f t="shared" si="33"/>
        <v>#DIV/0!</v>
      </c>
      <c r="T541" s="2"/>
      <c r="U541" s="2">
        <f>Datenblatt!$I$10</f>
        <v>63</v>
      </c>
      <c r="V541" s="2">
        <f>Datenblatt!$I$18</f>
        <v>62</v>
      </c>
      <c r="W541" s="2">
        <f>Datenblatt!$I$26</f>
        <v>56</v>
      </c>
      <c r="X541" s="2">
        <f>Datenblatt!$I$34</f>
        <v>58</v>
      </c>
      <c r="Y541" s="7" t="e">
        <f t="shared" si="34"/>
        <v>#DIV/0!</v>
      </c>
      <c r="AA541" s="2">
        <f>Datenblatt!$I$5</f>
        <v>73</v>
      </c>
      <c r="AB541">
        <f>Datenblatt!$I$13</f>
        <v>80</v>
      </c>
      <c r="AC541">
        <f>Datenblatt!$I$21</f>
        <v>80</v>
      </c>
      <c r="AD541">
        <f>Datenblatt!$I$29</f>
        <v>71</v>
      </c>
      <c r="AE541">
        <f>Datenblatt!$I$37</f>
        <v>75</v>
      </c>
      <c r="AF541" s="7" t="e">
        <f t="shared" si="35"/>
        <v>#DIV/0!</v>
      </c>
    </row>
    <row r="542" spans="11:32" ht="18.75" x14ac:dyDescent="0.3">
      <c r="K542" s="3" t="e">
        <f>IF(AND($C542=13,Datenblatt!M542&lt;Datenblatt!$S$3),0,IF(AND($C542=14,Datenblatt!M542&lt;Datenblatt!$S$4),0,IF(AND($C542=15,Datenblatt!M542&lt;Datenblatt!$S$5),0,IF(AND($C542=16,Datenblatt!M542&lt;Datenblatt!$S$6),0,IF(AND($C542=12,Datenblatt!M542&lt;Datenblatt!$S$7),0,IF(AND($C542=11,Datenblatt!M542&lt;Datenblatt!$S$8),0,IF(AND($C542=13,Datenblatt!M542&gt;Datenblatt!$R$3),100,IF(AND($C542=14,Datenblatt!M542&gt;Datenblatt!$R$4),100,IF(AND($C542=15,Datenblatt!M542&gt;Datenblatt!$R$5),100,IF(AND($C542=16,Datenblatt!M542&gt;Datenblatt!$R$6),100,IF(AND($C542=12,Datenblatt!M542&gt;Datenblatt!$R$7),100,IF(AND($C542=11,Datenblatt!M542&gt;Datenblatt!$R$8),100,IF(Übersicht!$C542=13,Datenblatt!$B$35*Datenblatt!M542^3+Datenblatt!$C$35*Datenblatt!M542^2+Datenblatt!$D$35*Datenblatt!M542+Datenblatt!$E$35,IF(Übersicht!$C542=14,Datenblatt!$B$36*Datenblatt!M542^3+Datenblatt!$C$36*Datenblatt!M542^2+Datenblatt!$D$36*Datenblatt!M542+Datenblatt!$E$36,IF(Übersicht!$C542=15,Datenblatt!$B$37*Datenblatt!M542^3+Datenblatt!$C$37*Datenblatt!M542^2+Datenblatt!$D$37*Datenblatt!M542+Datenblatt!$E$37,IF(Übersicht!$C542=16,Datenblatt!$B$38*Datenblatt!M542^3+Datenblatt!$C$38*Datenblatt!M542^2+Datenblatt!$D$38*Datenblatt!M542+Datenblatt!$E$38,IF(Übersicht!$C542=12,Datenblatt!$B$39*Datenblatt!M542^3+Datenblatt!$C$39*Datenblatt!M542^2+Datenblatt!$D$39*Datenblatt!M542+Datenblatt!$E$39,IF(Übersicht!$C542=11,Datenblatt!$B$40*Datenblatt!M542^3+Datenblatt!$C$40*Datenblatt!M542^2+Datenblatt!$D$40*Datenblatt!M542+Datenblatt!$E$40,0))))))))))))))))))</f>
        <v>#DIV/0!</v>
      </c>
      <c r="L542" s="3"/>
      <c r="M542" t="e">
        <f>IF(AND(Übersicht!$C542=13,Datenblatt!O542&lt;Datenblatt!$Y$3),0,IF(AND(Übersicht!$C542=14,Datenblatt!O542&lt;Datenblatt!$Y$4),0,IF(AND(Übersicht!$C542=15,Datenblatt!O542&lt;Datenblatt!$Y$5),0,IF(AND(Übersicht!$C542=16,Datenblatt!O542&lt;Datenblatt!$Y$6),0,IF(AND(Übersicht!$C542=12,Datenblatt!O542&lt;Datenblatt!$Y$7),0,IF(AND(Übersicht!$C542=11,Datenblatt!O542&lt;Datenblatt!$Y$8),0,IF(AND($C542=13,Datenblatt!O542&gt;Datenblatt!$X$3),100,IF(AND($C542=14,Datenblatt!O542&gt;Datenblatt!$X$4),100,IF(AND($C542=15,Datenblatt!O542&gt;Datenblatt!$X$5),100,IF(AND($C542=16,Datenblatt!O542&gt;Datenblatt!$X$6),100,IF(AND($C542=12,Datenblatt!O542&gt;Datenblatt!$X$7),100,IF(AND($C542=11,Datenblatt!O542&gt;Datenblatt!$X$8),100,IF(Übersicht!$C542=13,Datenblatt!$B$11*Datenblatt!O542^3+Datenblatt!$C$11*Datenblatt!O542^2+Datenblatt!$D$11*Datenblatt!O542+Datenblatt!$E$11,IF(Übersicht!$C542=14,Datenblatt!$B$12*Datenblatt!O542^3+Datenblatt!$C$12*Datenblatt!O542^2+Datenblatt!$D$12*Datenblatt!O542+Datenblatt!$E$12,IF(Übersicht!$C542=15,Datenblatt!$B$13*Datenblatt!O542^3+Datenblatt!$C$13*Datenblatt!O542^2+Datenblatt!$D$13*Datenblatt!O542+Datenblatt!$E$13,IF(Übersicht!$C542=16,Datenblatt!$B$14*Datenblatt!O542^3+Datenblatt!$C$14*Datenblatt!O542^2+Datenblatt!$D$14*Datenblatt!O542+Datenblatt!$E$14,IF(Übersicht!$C542=12,Datenblatt!$B$15*Datenblatt!O542^3+Datenblatt!$C$15*Datenblatt!O542^2+Datenblatt!$D$15*Datenblatt!O542+Datenblatt!$E$15,IF(Übersicht!$C542=11,Datenblatt!$B$16*Datenblatt!O542^3+Datenblatt!$C$16*Datenblatt!O542^2+Datenblatt!$D$16*Datenblatt!O542+Datenblatt!$E$16,0))))))))))))))))))</f>
        <v>#DIV/0!</v>
      </c>
      <c r="N542">
        <f>IF(AND($C542=13,H542&lt;Datenblatt!$AA$3),0,IF(AND($C542=14,H542&lt;Datenblatt!$AA$4),0,IF(AND($C542=15,H542&lt;Datenblatt!$AA$5),0,IF(AND($C542=16,H542&lt;Datenblatt!$AA$6),0,IF(AND($C542=12,H542&lt;Datenblatt!$AA$7),0,IF(AND($C542=11,H542&lt;Datenblatt!$AA$8),0,IF(AND($C542=13,H542&gt;Datenblatt!$Z$3),100,IF(AND($C542=14,H542&gt;Datenblatt!$Z$4),100,IF(AND($C542=15,H542&gt;Datenblatt!$Z$5),100,IF(AND($C542=16,H542&gt;Datenblatt!$Z$6),100,IF(AND($C542=12,H542&gt;Datenblatt!$Z$7),100,IF(AND($C542=11,H542&gt;Datenblatt!$Z$8),100,IF($C542=13,(Datenblatt!$B$19*Übersicht!H542^3)+(Datenblatt!$C$19*Übersicht!H542^2)+(Datenblatt!$D$19*Übersicht!H542)+Datenblatt!$E$19,IF($C542=14,(Datenblatt!$B$20*Übersicht!H542^3)+(Datenblatt!$C$20*Übersicht!H542^2)+(Datenblatt!$D$20*Übersicht!H542)+Datenblatt!$E$20,IF($C542=15,(Datenblatt!$B$21*Übersicht!H542^3)+(Datenblatt!$C$21*Übersicht!H542^2)+(Datenblatt!$D$21*Übersicht!H542)+Datenblatt!$E$21,IF($C542=16,(Datenblatt!$B$22*Übersicht!H542^3)+(Datenblatt!$C$22*Übersicht!H542^2)+(Datenblatt!$D$22*Übersicht!H542)+Datenblatt!$E$22,IF($C542=12,(Datenblatt!$B$23*Übersicht!H542^3)+(Datenblatt!$C$23*Übersicht!H542^2)+(Datenblatt!$D$23*Übersicht!H542)+Datenblatt!$E$23,IF($C542=11,(Datenblatt!$B$24*Übersicht!H542^3)+(Datenblatt!$C$24*Übersicht!H542^2)+(Datenblatt!$D$24*Übersicht!H542)+Datenblatt!$E$24,0))))))))))))))))))</f>
        <v>0</v>
      </c>
      <c r="O542">
        <f>IF(AND(I542="",C542=11),Datenblatt!$I$26,IF(AND(I542="",C542=12),Datenblatt!$I$26,IF(AND(I542="",C542=16),Datenblatt!$I$27,IF(AND(I542="",C542=15),Datenblatt!$I$26,IF(AND(I542="",C542=14),Datenblatt!$I$26,IF(AND(I542="",C542=13),Datenblatt!$I$26,IF(AND($C542=13,I542&gt;Datenblatt!$AC$3),0,IF(AND($C542=14,I542&gt;Datenblatt!$AC$4),0,IF(AND($C542=15,I542&gt;Datenblatt!$AC$5),0,IF(AND($C542=16,I542&gt;Datenblatt!$AC$6),0,IF(AND($C542=12,I542&gt;Datenblatt!$AC$7),0,IF(AND($C542=11,I542&gt;Datenblatt!$AC$8),0,IF(AND($C542=13,I542&lt;Datenblatt!$AB$3),100,IF(AND($C542=14,I542&lt;Datenblatt!$AB$4),100,IF(AND($C542=15,I542&lt;Datenblatt!$AB$5),100,IF(AND($C542=16,I542&lt;Datenblatt!$AB$6),100,IF(AND($C542=12,I542&lt;Datenblatt!$AB$7),100,IF(AND($C542=11,I542&lt;Datenblatt!$AB$8),100,IF($C542=13,(Datenblatt!$B$27*Übersicht!I542^3)+(Datenblatt!$C$27*Übersicht!I542^2)+(Datenblatt!$D$27*Übersicht!I542)+Datenblatt!$E$27,IF($C542=14,(Datenblatt!$B$28*Übersicht!I542^3)+(Datenblatt!$C$28*Übersicht!I542^2)+(Datenblatt!$D$28*Übersicht!I542)+Datenblatt!$E$28,IF($C542=15,(Datenblatt!$B$29*Übersicht!I542^3)+(Datenblatt!$C$29*Übersicht!I542^2)+(Datenblatt!$D$29*Übersicht!I542)+Datenblatt!$E$29,IF($C542=16,(Datenblatt!$B$30*Übersicht!I542^3)+(Datenblatt!$C$30*Übersicht!I542^2)+(Datenblatt!$D$30*Übersicht!I542)+Datenblatt!$E$30,IF($C542=12,(Datenblatt!$B$31*Übersicht!I542^3)+(Datenblatt!$C$31*Übersicht!I542^2)+(Datenblatt!$D$31*Übersicht!I542)+Datenblatt!$E$31,IF($C542=11,(Datenblatt!$B$32*Übersicht!I542^3)+(Datenblatt!$C$32*Übersicht!I542^2)+(Datenblatt!$D$32*Übersicht!I542)+Datenblatt!$E$32,0))))))))))))))))))))))))</f>
        <v>0</v>
      </c>
      <c r="P542">
        <f>IF(AND(I542="",C542=11),Datenblatt!$I$29,IF(AND(I542="",C542=12),Datenblatt!$I$29,IF(AND(I542="",C542=16),Datenblatt!$I$29,IF(AND(I542="",C542=15),Datenblatt!$I$29,IF(AND(I542="",C542=14),Datenblatt!$I$29,IF(AND(I542="",C542=13),Datenblatt!$I$29,IF(AND($C542=13,I542&gt;Datenblatt!$AC$3),0,IF(AND($C542=14,I542&gt;Datenblatt!$AC$4),0,IF(AND($C542=15,I542&gt;Datenblatt!$AC$5),0,IF(AND($C542=16,I542&gt;Datenblatt!$AC$6),0,IF(AND($C542=12,I542&gt;Datenblatt!$AC$7),0,IF(AND($C542=11,I542&gt;Datenblatt!$AC$8),0,IF(AND($C542=13,I542&lt;Datenblatt!$AB$3),100,IF(AND($C542=14,I542&lt;Datenblatt!$AB$4),100,IF(AND($C542=15,I542&lt;Datenblatt!$AB$5),100,IF(AND($C542=16,I542&lt;Datenblatt!$AB$6),100,IF(AND($C542=12,I542&lt;Datenblatt!$AB$7),100,IF(AND($C542=11,I542&lt;Datenblatt!$AB$8),100,IF($C542=13,(Datenblatt!$B$27*Übersicht!I542^3)+(Datenblatt!$C$27*Übersicht!I542^2)+(Datenblatt!$D$27*Übersicht!I542)+Datenblatt!$E$27,IF($C542=14,(Datenblatt!$B$28*Übersicht!I542^3)+(Datenblatt!$C$28*Übersicht!I542^2)+(Datenblatt!$D$28*Übersicht!I542)+Datenblatt!$E$28,IF($C542=15,(Datenblatt!$B$29*Übersicht!I542^3)+(Datenblatt!$C$29*Übersicht!I542^2)+(Datenblatt!$D$29*Übersicht!I542)+Datenblatt!$E$29,IF($C542=16,(Datenblatt!$B$30*Übersicht!I542^3)+(Datenblatt!$C$30*Übersicht!I542^2)+(Datenblatt!$D$30*Übersicht!I542)+Datenblatt!$E$30,IF($C542=12,(Datenblatt!$B$31*Übersicht!I542^3)+(Datenblatt!$C$31*Übersicht!I542^2)+(Datenblatt!$D$31*Übersicht!I542)+Datenblatt!$E$31,IF($C542=11,(Datenblatt!$B$32*Übersicht!I542^3)+(Datenblatt!$C$32*Übersicht!I542^2)+(Datenblatt!$D$32*Übersicht!I542)+Datenblatt!$E$32,0))))))))))))))))))))))))</f>
        <v>0</v>
      </c>
      <c r="Q542" s="2" t="e">
        <f t="shared" si="32"/>
        <v>#DIV/0!</v>
      </c>
      <c r="R542" s="2" t="e">
        <f t="shared" si="33"/>
        <v>#DIV/0!</v>
      </c>
      <c r="T542" s="2"/>
      <c r="U542" s="2">
        <f>Datenblatt!$I$10</f>
        <v>63</v>
      </c>
      <c r="V542" s="2">
        <f>Datenblatt!$I$18</f>
        <v>62</v>
      </c>
      <c r="W542" s="2">
        <f>Datenblatt!$I$26</f>
        <v>56</v>
      </c>
      <c r="X542" s="2">
        <f>Datenblatt!$I$34</f>
        <v>58</v>
      </c>
      <c r="Y542" s="7" t="e">
        <f t="shared" si="34"/>
        <v>#DIV/0!</v>
      </c>
      <c r="AA542" s="2">
        <f>Datenblatt!$I$5</f>
        <v>73</v>
      </c>
      <c r="AB542">
        <f>Datenblatt!$I$13</f>
        <v>80</v>
      </c>
      <c r="AC542">
        <f>Datenblatt!$I$21</f>
        <v>80</v>
      </c>
      <c r="AD542">
        <f>Datenblatt!$I$29</f>
        <v>71</v>
      </c>
      <c r="AE542">
        <f>Datenblatt!$I$37</f>
        <v>75</v>
      </c>
      <c r="AF542" s="7" t="e">
        <f t="shared" si="35"/>
        <v>#DIV/0!</v>
      </c>
    </row>
    <row r="543" spans="11:32" ht="18.75" x14ac:dyDescent="0.3">
      <c r="K543" s="3" t="e">
        <f>IF(AND($C543=13,Datenblatt!M543&lt;Datenblatt!$S$3),0,IF(AND($C543=14,Datenblatt!M543&lt;Datenblatt!$S$4),0,IF(AND($C543=15,Datenblatt!M543&lt;Datenblatt!$S$5),0,IF(AND($C543=16,Datenblatt!M543&lt;Datenblatt!$S$6),0,IF(AND($C543=12,Datenblatt!M543&lt;Datenblatt!$S$7),0,IF(AND($C543=11,Datenblatt!M543&lt;Datenblatt!$S$8),0,IF(AND($C543=13,Datenblatt!M543&gt;Datenblatt!$R$3),100,IF(AND($C543=14,Datenblatt!M543&gt;Datenblatt!$R$4),100,IF(AND($C543=15,Datenblatt!M543&gt;Datenblatt!$R$5),100,IF(AND($C543=16,Datenblatt!M543&gt;Datenblatt!$R$6),100,IF(AND($C543=12,Datenblatt!M543&gt;Datenblatt!$R$7),100,IF(AND($C543=11,Datenblatt!M543&gt;Datenblatt!$R$8),100,IF(Übersicht!$C543=13,Datenblatt!$B$35*Datenblatt!M543^3+Datenblatt!$C$35*Datenblatt!M543^2+Datenblatt!$D$35*Datenblatt!M543+Datenblatt!$E$35,IF(Übersicht!$C543=14,Datenblatt!$B$36*Datenblatt!M543^3+Datenblatt!$C$36*Datenblatt!M543^2+Datenblatt!$D$36*Datenblatt!M543+Datenblatt!$E$36,IF(Übersicht!$C543=15,Datenblatt!$B$37*Datenblatt!M543^3+Datenblatt!$C$37*Datenblatt!M543^2+Datenblatt!$D$37*Datenblatt!M543+Datenblatt!$E$37,IF(Übersicht!$C543=16,Datenblatt!$B$38*Datenblatt!M543^3+Datenblatt!$C$38*Datenblatt!M543^2+Datenblatt!$D$38*Datenblatt!M543+Datenblatt!$E$38,IF(Übersicht!$C543=12,Datenblatt!$B$39*Datenblatt!M543^3+Datenblatt!$C$39*Datenblatt!M543^2+Datenblatt!$D$39*Datenblatt!M543+Datenblatt!$E$39,IF(Übersicht!$C543=11,Datenblatt!$B$40*Datenblatt!M543^3+Datenblatt!$C$40*Datenblatt!M543^2+Datenblatt!$D$40*Datenblatt!M543+Datenblatt!$E$40,0))))))))))))))))))</f>
        <v>#DIV/0!</v>
      </c>
      <c r="L543" s="3"/>
      <c r="M543" t="e">
        <f>IF(AND(Übersicht!$C543=13,Datenblatt!O543&lt;Datenblatt!$Y$3),0,IF(AND(Übersicht!$C543=14,Datenblatt!O543&lt;Datenblatt!$Y$4),0,IF(AND(Übersicht!$C543=15,Datenblatt!O543&lt;Datenblatt!$Y$5),0,IF(AND(Übersicht!$C543=16,Datenblatt!O543&lt;Datenblatt!$Y$6),0,IF(AND(Übersicht!$C543=12,Datenblatt!O543&lt;Datenblatt!$Y$7),0,IF(AND(Übersicht!$C543=11,Datenblatt!O543&lt;Datenblatt!$Y$8),0,IF(AND($C543=13,Datenblatt!O543&gt;Datenblatt!$X$3),100,IF(AND($C543=14,Datenblatt!O543&gt;Datenblatt!$X$4),100,IF(AND($C543=15,Datenblatt!O543&gt;Datenblatt!$X$5),100,IF(AND($C543=16,Datenblatt!O543&gt;Datenblatt!$X$6),100,IF(AND($C543=12,Datenblatt!O543&gt;Datenblatt!$X$7),100,IF(AND($C543=11,Datenblatt!O543&gt;Datenblatt!$X$8),100,IF(Übersicht!$C543=13,Datenblatt!$B$11*Datenblatt!O543^3+Datenblatt!$C$11*Datenblatt!O543^2+Datenblatt!$D$11*Datenblatt!O543+Datenblatt!$E$11,IF(Übersicht!$C543=14,Datenblatt!$B$12*Datenblatt!O543^3+Datenblatt!$C$12*Datenblatt!O543^2+Datenblatt!$D$12*Datenblatt!O543+Datenblatt!$E$12,IF(Übersicht!$C543=15,Datenblatt!$B$13*Datenblatt!O543^3+Datenblatt!$C$13*Datenblatt!O543^2+Datenblatt!$D$13*Datenblatt!O543+Datenblatt!$E$13,IF(Übersicht!$C543=16,Datenblatt!$B$14*Datenblatt!O543^3+Datenblatt!$C$14*Datenblatt!O543^2+Datenblatt!$D$14*Datenblatt!O543+Datenblatt!$E$14,IF(Übersicht!$C543=12,Datenblatt!$B$15*Datenblatt!O543^3+Datenblatt!$C$15*Datenblatt!O543^2+Datenblatt!$D$15*Datenblatt!O543+Datenblatt!$E$15,IF(Übersicht!$C543=11,Datenblatt!$B$16*Datenblatt!O543^3+Datenblatt!$C$16*Datenblatt!O543^2+Datenblatt!$D$16*Datenblatt!O543+Datenblatt!$E$16,0))))))))))))))))))</f>
        <v>#DIV/0!</v>
      </c>
      <c r="N543">
        <f>IF(AND($C543=13,H543&lt;Datenblatt!$AA$3),0,IF(AND($C543=14,H543&lt;Datenblatt!$AA$4),0,IF(AND($C543=15,H543&lt;Datenblatt!$AA$5),0,IF(AND($C543=16,H543&lt;Datenblatt!$AA$6),0,IF(AND($C543=12,H543&lt;Datenblatt!$AA$7),0,IF(AND($C543=11,H543&lt;Datenblatt!$AA$8),0,IF(AND($C543=13,H543&gt;Datenblatt!$Z$3),100,IF(AND($C543=14,H543&gt;Datenblatt!$Z$4),100,IF(AND($C543=15,H543&gt;Datenblatt!$Z$5),100,IF(AND($C543=16,H543&gt;Datenblatt!$Z$6),100,IF(AND($C543=12,H543&gt;Datenblatt!$Z$7),100,IF(AND($C543=11,H543&gt;Datenblatt!$Z$8),100,IF($C543=13,(Datenblatt!$B$19*Übersicht!H543^3)+(Datenblatt!$C$19*Übersicht!H543^2)+(Datenblatt!$D$19*Übersicht!H543)+Datenblatt!$E$19,IF($C543=14,(Datenblatt!$B$20*Übersicht!H543^3)+(Datenblatt!$C$20*Übersicht!H543^2)+(Datenblatt!$D$20*Übersicht!H543)+Datenblatt!$E$20,IF($C543=15,(Datenblatt!$B$21*Übersicht!H543^3)+(Datenblatt!$C$21*Übersicht!H543^2)+(Datenblatt!$D$21*Übersicht!H543)+Datenblatt!$E$21,IF($C543=16,(Datenblatt!$B$22*Übersicht!H543^3)+(Datenblatt!$C$22*Übersicht!H543^2)+(Datenblatt!$D$22*Übersicht!H543)+Datenblatt!$E$22,IF($C543=12,(Datenblatt!$B$23*Übersicht!H543^3)+(Datenblatt!$C$23*Übersicht!H543^2)+(Datenblatt!$D$23*Übersicht!H543)+Datenblatt!$E$23,IF($C543=11,(Datenblatt!$B$24*Übersicht!H543^3)+(Datenblatt!$C$24*Übersicht!H543^2)+(Datenblatt!$D$24*Übersicht!H543)+Datenblatt!$E$24,0))))))))))))))))))</f>
        <v>0</v>
      </c>
      <c r="O543">
        <f>IF(AND(I543="",C543=11),Datenblatt!$I$26,IF(AND(I543="",C543=12),Datenblatt!$I$26,IF(AND(I543="",C543=16),Datenblatt!$I$27,IF(AND(I543="",C543=15),Datenblatt!$I$26,IF(AND(I543="",C543=14),Datenblatt!$I$26,IF(AND(I543="",C543=13),Datenblatt!$I$26,IF(AND($C543=13,I543&gt;Datenblatt!$AC$3),0,IF(AND($C543=14,I543&gt;Datenblatt!$AC$4),0,IF(AND($C543=15,I543&gt;Datenblatt!$AC$5),0,IF(AND($C543=16,I543&gt;Datenblatt!$AC$6),0,IF(AND($C543=12,I543&gt;Datenblatt!$AC$7),0,IF(AND($C543=11,I543&gt;Datenblatt!$AC$8),0,IF(AND($C543=13,I543&lt;Datenblatt!$AB$3),100,IF(AND($C543=14,I543&lt;Datenblatt!$AB$4),100,IF(AND($C543=15,I543&lt;Datenblatt!$AB$5),100,IF(AND($C543=16,I543&lt;Datenblatt!$AB$6),100,IF(AND($C543=12,I543&lt;Datenblatt!$AB$7),100,IF(AND($C543=11,I543&lt;Datenblatt!$AB$8),100,IF($C543=13,(Datenblatt!$B$27*Übersicht!I543^3)+(Datenblatt!$C$27*Übersicht!I543^2)+(Datenblatt!$D$27*Übersicht!I543)+Datenblatt!$E$27,IF($C543=14,(Datenblatt!$B$28*Übersicht!I543^3)+(Datenblatt!$C$28*Übersicht!I543^2)+(Datenblatt!$D$28*Übersicht!I543)+Datenblatt!$E$28,IF($C543=15,(Datenblatt!$B$29*Übersicht!I543^3)+(Datenblatt!$C$29*Übersicht!I543^2)+(Datenblatt!$D$29*Übersicht!I543)+Datenblatt!$E$29,IF($C543=16,(Datenblatt!$B$30*Übersicht!I543^3)+(Datenblatt!$C$30*Übersicht!I543^2)+(Datenblatt!$D$30*Übersicht!I543)+Datenblatt!$E$30,IF($C543=12,(Datenblatt!$B$31*Übersicht!I543^3)+(Datenblatt!$C$31*Übersicht!I543^2)+(Datenblatt!$D$31*Übersicht!I543)+Datenblatt!$E$31,IF($C543=11,(Datenblatt!$B$32*Übersicht!I543^3)+(Datenblatt!$C$32*Übersicht!I543^2)+(Datenblatt!$D$32*Übersicht!I543)+Datenblatt!$E$32,0))))))))))))))))))))))))</f>
        <v>0</v>
      </c>
      <c r="P543">
        <f>IF(AND(I543="",C543=11),Datenblatt!$I$29,IF(AND(I543="",C543=12),Datenblatt!$I$29,IF(AND(I543="",C543=16),Datenblatt!$I$29,IF(AND(I543="",C543=15),Datenblatt!$I$29,IF(AND(I543="",C543=14),Datenblatt!$I$29,IF(AND(I543="",C543=13),Datenblatt!$I$29,IF(AND($C543=13,I543&gt;Datenblatt!$AC$3),0,IF(AND($C543=14,I543&gt;Datenblatt!$AC$4),0,IF(AND($C543=15,I543&gt;Datenblatt!$AC$5),0,IF(AND($C543=16,I543&gt;Datenblatt!$AC$6),0,IF(AND($C543=12,I543&gt;Datenblatt!$AC$7),0,IF(AND($C543=11,I543&gt;Datenblatt!$AC$8),0,IF(AND($C543=13,I543&lt;Datenblatt!$AB$3),100,IF(AND($C543=14,I543&lt;Datenblatt!$AB$4),100,IF(AND($C543=15,I543&lt;Datenblatt!$AB$5),100,IF(AND($C543=16,I543&lt;Datenblatt!$AB$6),100,IF(AND($C543=12,I543&lt;Datenblatt!$AB$7),100,IF(AND($C543=11,I543&lt;Datenblatt!$AB$8),100,IF($C543=13,(Datenblatt!$B$27*Übersicht!I543^3)+(Datenblatt!$C$27*Übersicht!I543^2)+(Datenblatt!$D$27*Übersicht!I543)+Datenblatt!$E$27,IF($C543=14,(Datenblatt!$B$28*Übersicht!I543^3)+(Datenblatt!$C$28*Übersicht!I543^2)+(Datenblatt!$D$28*Übersicht!I543)+Datenblatt!$E$28,IF($C543=15,(Datenblatt!$B$29*Übersicht!I543^3)+(Datenblatt!$C$29*Übersicht!I543^2)+(Datenblatt!$D$29*Übersicht!I543)+Datenblatt!$E$29,IF($C543=16,(Datenblatt!$B$30*Übersicht!I543^3)+(Datenblatt!$C$30*Übersicht!I543^2)+(Datenblatt!$D$30*Übersicht!I543)+Datenblatt!$E$30,IF($C543=12,(Datenblatt!$B$31*Übersicht!I543^3)+(Datenblatt!$C$31*Übersicht!I543^2)+(Datenblatt!$D$31*Übersicht!I543)+Datenblatt!$E$31,IF($C543=11,(Datenblatt!$B$32*Übersicht!I543^3)+(Datenblatt!$C$32*Übersicht!I543^2)+(Datenblatt!$D$32*Übersicht!I543)+Datenblatt!$E$32,0))))))))))))))))))))))))</f>
        <v>0</v>
      </c>
      <c r="Q543" s="2" t="e">
        <f t="shared" si="32"/>
        <v>#DIV/0!</v>
      </c>
      <c r="R543" s="2" t="e">
        <f t="shared" si="33"/>
        <v>#DIV/0!</v>
      </c>
      <c r="T543" s="2"/>
      <c r="U543" s="2">
        <f>Datenblatt!$I$10</f>
        <v>63</v>
      </c>
      <c r="V543" s="2">
        <f>Datenblatt!$I$18</f>
        <v>62</v>
      </c>
      <c r="W543" s="2">
        <f>Datenblatt!$I$26</f>
        <v>56</v>
      </c>
      <c r="X543" s="2">
        <f>Datenblatt!$I$34</f>
        <v>58</v>
      </c>
      <c r="Y543" s="7" t="e">
        <f t="shared" si="34"/>
        <v>#DIV/0!</v>
      </c>
      <c r="AA543" s="2">
        <f>Datenblatt!$I$5</f>
        <v>73</v>
      </c>
      <c r="AB543">
        <f>Datenblatt!$I$13</f>
        <v>80</v>
      </c>
      <c r="AC543">
        <f>Datenblatt!$I$21</f>
        <v>80</v>
      </c>
      <c r="AD543">
        <f>Datenblatt!$I$29</f>
        <v>71</v>
      </c>
      <c r="AE543">
        <f>Datenblatt!$I$37</f>
        <v>75</v>
      </c>
      <c r="AF543" s="7" t="e">
        <f t="shared" si="35"/>
        <v>#DIV/0!</v>
      </c>
    </row>
    <row r="544" spans="11:32" ht="18.75" x14ac:dyDescent="0.3">
      <c r="K544" s="3" t="e">
        <f>IF(AND($C544=13,Datenblatt!M544&lt;Datenblatt!$S$3),0,IF(AND($C544=14,Datenblatt!M544&lt;Datenblatt!$S$4),0,IF(AND($C544=15,Datenblatt!M544&lt;Datenblatt!$S$5),0,IF(AND($C544=16,Datenblatt!M544&lt;Datenblatt!$S$6),0,IF(AND($C544=12,Datenblatt!M544&lt;Datenblatt!$S$7),0,IF(AND($C544=11,Datenblatt!M544&lt;Datenblatt!$S$8),0,IF(AND($C544=13,Datenblatt!M544&gt;Datenblatt!$R$3),100,IF(AND($C544=14,Datenblatt!M544&gt;Datenblatt!$R$4),100,IF(AND($C544=15,Datenblatt!M544&gt;Datenblatt!$R$5),100,IF(AND($C544=16,Datenblatt!M544&gt;Datenblatt!$R$6),100,IF(AND($C544=12,Datenblatt!M544&gt;Datenblatt!$R$7),100,IF(AND($C544=11,Datenblatt!M544&gt;Datenblatt!$R$8),100,IF(Übersicht!$C544=13,Datenblatt!$B$35*Datenblatt!M544^3+Datenblatt!$C$35*Datenblatt!M544^2+Datenblatt!$D$35*Datenblatt!M544+Datenblatt!$E$35,IF(Übersicht!$C544=14,Datenblatt!$B$36*Datenblatt!M544^3+Datenblatt!$C$36*Datenblatt!M544^2+Datenblatt!$D$36*Datenblatt!M544+Datenblatt!$E$36,IF(Übersicht!$C544=15,Datenblatt!$B$37*Datenblatt!M544^3+Datenblatt!$C$37*Datenblatt!M544^2+Datenblatt!$D$37*Datenblatt!M544+Datenblatt!$E$37,IF(Übersicht!$C544=16,Datenblatt!$B$38*Datenblatt!M544^3+Datenblatt!$C$38*Datenblatt!M544^2+Datenblatt!$D$38*Datenblatt!M544+Datenblatt!$E$38,IF(Übersicht!$C544=12,Datenblatt!$B$39*Datenblatt!M544^3+Datenblatt!$C$39*Datenblatt!M544^2+Datenblatt!$D$39*Datenblatt!M544+Datenblatt!$E$39,IF(Übersicht!$C544=11,Datenblatt!$B$40*Datenblatt!M544^3+Datenblatt!$C$40*Datenblatt!M544^2+Datenblatt!$D$40*Datenblatt!M544+Datenblatt!$E$40,0))))))))))))))))))</f>
        <v>#DIV/0!</v>
      </c>
      <c r="L544" s="3"/>
      <c r="M544" t="e">
        <f>IF(AND(Übersicht!$C544=13,Datenblatt!O544&lt;Datenblatt!$Y$3),0,IF(AND(Übersicht!$C544=14,Datenblatt!O544&lt;Datenblatt!$Y$4),0,IF(AND(Übersicht!$C544=15,Datenblatt!O544&lt;Datenblatt!$Y$5),0,IF(AND(Übersicht!$C544=16,Datenblatt!O544&lt;Datenblatt!$Y$6),0,IF(AND(Übersicht!$C544=12,Datenblatt!O544&lt;Datenblatt!$Y$7),0,IF(AND(Übersicht!$C544=11,Datenblatt!O544&lt;Datenblatt!$Y$8),0,IF(AND($C544=13,Datenblatt!O544&gt;Datenblatt!$X$3),100,IF(AND($C544=14,Datenblatt!O544&gt;Datenblatt!$X$4),100,IF(AND($C544=15,Datenblatt!O544&gt;Datenblatt!$X$5),100,IF(AND($C544=16,Datenblatt!O544&gt;Datenblatt!$X$6),100,IF(AND($C544=12,Datenblatt!O544&gt;Datenblatt!$X$7),100,IF(AND($C544=11,Datenblatt!O544&gt;Datenblatt!$X$8),100,IF(Übersicht!$C544=13,Datenblatt!$B$11*Datenblatt!O544^3+Datenblatt!$C$11*Datenblatt!O544^2+Datenblatt!$D$11*Datenblatt!O544+Datenblatt!$E$11,IF(Übersicht!$C544=14,Datenblatt!$B$12*Datenblatt!O544^3+Datenblatt!$C$12*Datenblatt!O544^2+Datenblatt!$D$12*Datenblatt!O544+Datenblatt!$E$12,IF(Übersicht!$C544=15,Datenblatt!$B$13*Datenblatt!O544^3+Datenblatt!$C$13*Datenblatt!O544^2+Datenblatt!$D$13*Datenblatt!O544+Datenblatt!$E$13,IF(Übersicht!$C544=16,Datenblatt!$B$14*Datenblatt!O544^3+Datenblatt!$C$14*Datenblatt!O544^2+Datenblatt!$D$14*Datenblatt!O544+Datenblatt!$E$14,IF(Übersicht!$C544=12,Datenblatt!$B$15*Datenblatt!O544^3+Datenblatt!$C$15*Datenblatt!O544^2+Datenblatt!$D$15*Datenblatt!O544+Datenblatt!$E$15,IF(Übersicht!$C544=11,Datenblatt!$B$16*Datenblatt!O544^3+Datenblatt!$C$16*Datenblatt!O544^2+Datenblatt!$D$16*Datenblatt!O544+Datenblatt!$E$16,0))))))))))))))))))</f>
        <v>#DIV/0!</v>
      </c>
      <c r="N544">
        <f>IF(AND($C544=13,H544&lt;Datenblatt!$AA$3),0,IF(AND($C544=14,H544&lt;Datenblatt!$AA$4),0,IF(AND($C544=15,H544&lt;Datenblatt!$AA$5),0,IF(AND($C544=16,H544&lt;Datenblatt!$AA$6),0,IF(AND($C544=12,H544&lt;Datenblatt!$AA$7),0,IF(AND($C544=11,H544&lt;Datenblatt!$AA$8),0,IF(AND($C544=13,H544&gt;Datenblatt!$Z$3),100,IF(AND($C544=14,H544&gt;Datenblatt!$Z$4),100,IF(AND($C544=15,H544&gt;Datenblatt!$Z$5),100,IF(AND($C544=16,H544&gt;Datenblatt!$Z$6),100,IF(AND($C544=12,H544&gt;Datenblatt!$Z$7),100,IF(AND($C544=11,H544&gt;Datenblatt!$Z$8),100,IF($C544=13,(Datenblatt!$B$19*Übersicht!H544^3)+(Datenblatt!$C$19*Übersicht!H544^2)+(Datenblatt!$D$19*Übersicht!H544)+Datenblatt!$E$19,IF($C544=14,(Datenblatt!$B$20*Übersicht!H544^3)+(Datenblatt!$C$20*Übersicht!H544^2)+(Datenblatt!$D$20*Übersicht!H544)+Datenblatt!$E$20,IF($C544=15,(Datenblatt!$B$21*Übersicht!H544^3)+(Datenblatt!$C$21*Übersicht!H544^2)+(Datenblatt!$D$21*Übersicht!H544)+Datenblatt!$E$21,IF($C544=16,(Datenblatt!$B$22*Übersicht!H544^3)+(Datenblatt!$C$22*Übersicht!H544^2)+(Datenblatt!$D$22*Übersicht!H544)+Datenblatt!$E$22,IF($C544=12,(Datenblatt!$B$23*Übersicht!H544^3)+(Datenblatt!$C$23*Übersicht!H544^2)+(Datenblatt!$D$23*Übersicht!H544)+Datenblatt!$E$23,IF($C544=11,(Datenblatt!$B$24*Übersicht!H544^3)+(Datenblatt!$C$24*Übersicht!H544^2)+(Datenblatt!$D$24*Übersicht!H544)+Datenblatt!$E$24,0))))))))))))))))))</f>
        <v>0</v>
      </c>
      <c r="O544">
        <f>IF(AND(I544="",C544=11),Datenblatt!$I$26,IF(AND(I544="",C544=12),Datenblatt!$I$26,IF(AND(I544="",C544=16),Datenblatt!$I$27,IF(AND(I544="",C544=15),Datenblatt!$I$26,IF(AND(I544="",C544=14),Datenblatt!$I$26,IF(AND(I544="",C544=13),Datenblatt!$I$26,IF(AND($C544=13,I544&gt;Datenblatt!$AC$3),0,IF(AND($C544=14,I544&gt;Datenblatt!$AC$4),0,IF(AND($C544=15,I544&gt;Datenblatt!$AC$5),0,IF(AND($C544=16,I544&gt;Datenblatt!$AC$6),0,IF(AND($C544=12,I544&gt;Datenblatt!$AC$7),0,IF(AND($C544=11,I544&gt;Datenblatt!$AC$8),0,IF(AND($C544=13,I544&lt;Datenblatt!$AB$3),100,IF(AND($C544=14,I544&lt;Datenblatt!$AB$4),100,IF(AND($C544=15,I544&lt;Datenblatt!$AB$5),100,IF(AND($C544=16,I544&lt;Datenblatt!$AB$6),100,IF(AND($C544=12,I544&lt;Datenblatt!$AB$7),100,IF(AND($C544=11,I544&lt;Datenblatt!$AB$8),100,IF($C544=13,(Datenblatt!$B$27*Übersicht!I544^3)+(Datenblatt!$C$27*Übersicht!I544^2)+(Datenblatt!$D$27*Übersicht!I544)+Datenblatt!$E$27,IF($C544=14,(Datenblatt!$B$28*Übersicht!I544^3)+(Datenblatt!$C$28*Übersicht!I544^2)+(Datenblatt!$D$28*Übersicht!I544)+Datenblatt!$E$28,IF($C544=15,(Datenblatt!$B$29*Übersicht!I544^3)+(Datenblatt!$C$29*Übersicht!I544^2)+(Datenblatt!$D$29*Übersicht!I544)+Datenblatt!$E$29,IF($C544=16,(Datenblatt!$B$30*Übersicht!I544^3)+(Datenblatt!$C$30*Übersicht!I544^2)+(Datenblatt!$D$30*Übersicht!I544)+Datenblatt!$E$30,IF($C544=12,(Datenblatt!$B$31*Übersicht!I544^3)+(Datenblatt!$C$31*Übersicht!I544^2)+(Datenblatt!$D$31*Übersicht!I544)+Datenblatt!$E$31,IF($C544=11,(Datenblatt!$B$32*Übersicht!I544^3)+(Datenblatt!$C$32*Übersicht!I544^2)+(Datenblatt!$D$32*Übersicht!I544)+Datenblatt!$E$32,0))))))))))))))))))))))))</f>
        <v>0</v>
      </c>
      <c r="P544">
        <f>IF(AND(I544="",C544=11),Datenblatt!$I$29,IF(AND(I544="",C544=12),Datenblatt!$I$29,IF(AND(I544="",C544=16),Datenblatt!$I$29,IF(AND(I544="",C544=15),Datenblatt!$I$29,IF(AND(I544="",C544=14),Datenblatt!$I$29,IF(AND(I544="",C544=13),Datenblatt!$I$29,IF(AND($C544=13,I544&gt;Datenblatt!$AC$3),0,IF(AND($C544=14,I544&gt;Datenblatt!$AC$4),0,IF(AND($C544=15,I544&gt;Datenblatt!$AC$5),0,IF(AND($C544=16,I544&gt;Datenblatt!$AC$6),0,IF(AND($C544=12,I544&gt;Datenblatt!$AC$7),0,IF(AND($C544=11,I544&gt;Datenblatt!$AC$8),0,IF(AND($C544=13,I544&lt;Datenblatt!$AB$3),100,IF(AND($C544=14,I544&lt;Datenblatt!$AB$4),100,IF(AND($C544=15,I544&lt;Datenblatt!$AB$5),100,IF(AND($C544=16,I544&lt;Datenblatt!$AB$6),100,IF(AND($C544=12,I544&lt;Datenblatt!$AB$7),100,IF(AND($C544=11,I544&lt;Datenblatt!$AB$8),100,IF($C544=13,(Datenblatt!$B$27*Übersicht!I544^3)+(Datenblatt!$C$27*Übersicht!I544^2)+(Datenblatt!$D$27*Übersicht!I544)+Datenblatt!$E$27,IF($C544=14,(Datenblatt!$B$28*Übersicht!I544^3)+(Datenblatt!$C$28*Übersicht!I544^2)+(Datenblatt!$D$28*Übersicht!I544)+Datenblatt!$E$28,IF($C544=15,(Datenblatt!$B$29*Übersicht!I544^3)+(Datenblatt!$C$29*Übersicht!I544^2)+(Datenblatt!$D$29*Übersicht!I544)+Datenblatt!$E$29,IF($C544=16,(Datenblatt!$B$30*Übersicht!I544^3)+(Datenblatt!$C$30*Übersicht!I544^2)+(Datenblatt!$D$30*Übersicht!I544)+Datenblatt!$E$30,IF($C544=12,(Datenblatt!$B$31*Übersicht!I544^3)+(Datenblatt!$C$31*Übersicht!I544^2)+(Datenblatt!$D$31*Übersicht!I544)+Datenblatt!$E$31,IF($C544=11,(Datenblatt!$B$32*Übersicht!I544^3)+(Datenblatt!$C$32*Übersicht!I544^2)+(Datenblatt!$D$32*Übersicht!I544)+Datenblatt!$E$32,0))))))))))))))))))))))))</f>
        <v>0</v>
      </c>
      <c r="Q544" s="2" t="e">
        <f t="shared" si="32"/>
        <v>#DIV/0!</v>
      </c>
      <c r="R544" s="2" t="e">
        <f t="shared" si="33"/>
        <v>#DIV/0!</v>
      </c>
      <c r="T544" s="2"/>
      <c r="U544" s="2">
        <f>Datenblatt!$I$10</f>
        <v>63</v>
      </c>
      <c r="V544" s="2">
        <f>Datenblatt!$I$18</f>
        <v>62</v>
      </c>
      <c r="W544" s="2">
        <f>Datenblatt!$I$26</f>
        <v>56</v>
      </c>
      <c r="X544" s="2">
        <f>Datenblatt!$I$34</f>
        <v>58</v>
      </c>
      <c r="Y544" s="7" t="e">
        <f t="shared" si="34"/>
        <v>#DIV/0!</v>
      </c>
      <c r="AA544" s="2">
        <f>Datenblatt!$I$5</f>
        <v>73</v>
      </c>
      <c r="AB544">
        <f>Datenblatt!$I$13</f>
        <v>80</v>
      </c>
      <c r="AC544">
        <f>Datenblatt!$I$21</f>
        <v>80</v>
      </c>
      <c r="AD544">
        <f>Datenblatt!$I$29</f>
        <v>71</v>
      </c>
      <c r="AE544">
        <f>Datenblatt!$I$37</f>
        <v>75</v>
      </c>
      <c r="AF544" s="7" t="e">
        <f t="shared" si="35"/>
        <v>#DIV/0!</v>
      </c>
    </row>
    <row r="545" spans="11:32" ht="18.75" x14ac:dyDescent="0.3">
      <c r="K545" s="3" t="e">
        <f>IF(AND($C545=13,Datenblatt!M545&lt;Datenblatt!$S$3),0,IF(AND($C545=14,Datenblatt!M545&lt;Datenblatt!$S$4),0,IF(AND($C545=15,Datenblatt!M545&lt;Datenblatt!$S$5),0,IF(AND($C545=16,Datenblatt!M545&lt;Datenblatt!$S$6),0,IF(AND($C545=12,Datenblatt!M545&lt;Datenblatt!$S$7),0,IF(AND($C545=11,Datenblatt!M545&lt;Datenblatt!$S$8),0,IF(AND($C545=13,Datenblatt!M545&gt;Datenblatt!$R$3),100,IF(AND($C545=14,Datenblatt!M545&gt;Datenblatt!$R$4),100,IF(AND($C545=15,Datenblatt!M545&gt;Datenblatt!$R$5),100,IF(AND($C545=16,Datenblatt!M545&gt;Datenblatt!$R$6),100,IF(AND($C545=12,Datenblatt!M545&gt;Datenblatt!$R$7),100,IF(AND($C545=11,Datenblatt!M545&gt;Datenblatt!$R$8),100,IF(Übersicht!$C545=13,Datenblatt!$B$35*Datenblatt!M545^3+Datenblatt!$C$35*Datenblatt!M545^2+Datenblatt!$D$35*Datenblatt!M545+Datenblatt!$E$35,IF(Übersicht!$C545=14,Datenblatt!$B$36*Datenblatt!M545^3+Datenblatt!$C$36*Datenblatt!M545^2+Datenblatt!$D$36*Datenblatt!M545+Datenblatt!$E$36,IF(Übersicht!$C545=15,Datenblatt!$B$37*Datenblatt!M545^3+Datenblatt!$C$37*Datenblatt!M545^2+Datenblatt!$D$37*Datenblatt!M545+Datenblatt!$E$37,IF(Übersicht!$C545=16,Datenblatt!$B$38*Datenblatt!M545^3+Datenblatt!$C$38*Datenblatt!M545^2+Datenblatt!$D$38*Datenblatt!M545+Datenblatt!$E$38,IF(Übersicht!$C545=12,Datenblatt!$B$39*Datenblatt!M545^3+Datenblatt!$C$39*Datenblatt!M545^2+Datenblatt!$D$39*Datenblatt!M545+Datenblatt!$E$39,IF(Übersicht!$C545=11,Datenblatt!$B$40*Datenblatt!M545^3+Datenblatt!$C$40*Datenblatt!M545^2+Datenblatt!$D$40*Datenblatt!M545+Datenblatt!$E$40,0))))))))))))))))))</f>
        <v>#DIV/0!</v>
      </c>
      <c r="L545" s="3"/>
      <c r="M545" t="e">
        <f>IF(AND(Übersicht!$C545=13,Datenblatt!O545&lt;Datenblatt!$Y$3),0,IF(AND(Übersicht!$C545=14,Datenblatt!O545&lt;Datenblatt!$Y$4),0,IF(AND(Übersicht!$C545=15,Datenblatt!O545&lt;Datenblatt!$Y$5),0,IF(AND(Übersicht!$C545=16,Datenblatt!O545&lt;Datenblatt!$Y$6),0,IF(AND(Übersicht!$C545=12,Datenblatt!O545&lt;Datenblatt!$Y$7),0,IF(AND(Übersicht!$C545=11,Datenblatt!O545&lt;Datenblatt!$Y$8),0,IF(AND($C545=13,Datenblatt!O545&gt;Datenblatt!$X$3),100,IF(AND($C545=14,Datenblatt!O545&gt;Datenblatt!$X$4),100,IF(AND($C545=15,Datenblatt!O545&gt;Datenblatt!$X$5),100,IF(AND($C545=16,Datenblatt!O545&gt;Datenblatt!$X$6),100,IF(AND($C545=12,Datenblatt!O545&gt;Datenblatt!$X$7),100,IF(AND($C545=11,Datenblatt!O545&gt;Datenblatt!$X$8),100,IF(Übersicht!$C545=13,Datenblatt!$B$11*Datenblatt!O545^3+Datenblatt!$C$11*Datenblatt!O545^2+Datenblatt!$D$11*Datenblatt!O545+Datenblatt!$E$11,IF(Übersicht!$C545=14,Datenblatt!$B$12*Datenblatt!O545^3+Datenblatt!$C$12*Datenblatt!O545^2+Datenblatt!$D$12*Datenblatt!O545+Datenblatt!$E$12,IF(Übersicht!$C545=15,Datenblatt!$B$13*Datenblatt!O545^3+Datenblatt!$C$13*Datenblatt!O545^2+Datenblatt!$D$13*Datenblatt!O545+Datenblatt!$E$13,IF(Übersicht!$C545=16,Datenblatt!$B$14*Datenblatt!O545^3+Datenblatt!$C$14*Datenblatt!O545^2+Datenblatt!$D$14*Datenblatt!O545+Datenblatt!$E$14,IF(Übersicht!$C545=12,Datenblatt!$B$15*Datenblatt!O545^3+Datenblatt!$C$15*Datenblatt!O545^2+Datenblatt!$D$15*Datenblatt!O545+Datenblatt!$E$15,IF(Übersicht!$C545=11,Datenblatt!$B$16*Datenblatt!O545^3+Datenblatt!$C$16*Datenblatt!O545^2+Datenblatt!$D$16*Datenblatt!O545+Datenblatt!$E$16,0))))))))))))))))))</f>
        <v>#DIV/0!</v>
      </c>
      <c r="N545">
        <f>IF(AND($C545=13,H545&lt;Datenblatt!$AA$3),0,IF(AND($C545=14,H545&lt;Datenblatt!$AA$4),0,IF(AND($C545=15,H545&lt;Datenblatt!$AA$5),0,IF(AND($C545=16,H545&lt;Datenblatt!$AA$6),0,IF(AND($C545=12,H545&lt;Datenblatt!$AA$7),0,IF(AND($C545=11,H545&lt;Datenblatt!$AA$8),0,IF(AND($C545=13,H545&gt;Datenblatt!$Z$3),100,IF(AND($C545=14,H545&gt;Datenblatt!$Z$4),100,IF(AND($C545=15,H545&gt;Datenblatt!$Z$5),100,IF(AND($C545=16,H545&gt;Datenblatt!$Z$6),100,IF(AND($C545=12,H545&gt;Datenblatt!$Z$7),100,IF(AND($C545=11,H545&gt;Datenblatt!$Z$8),100,IF($C545=13,(Datenblatt!$B$19*Übersicht!H545^3)+(Datenblatt!$C$19*Übersicht!H545^2)+(Datenblatt!$D$19*Übersicht!H545)+Datenblatt!$E$19,IF($C545=14,(Datenblatt!$B$20*Übersicht!H545^3)+(Datenblatt!$C$20*Übersicht!H545^2)+(Datenblatt!$D$20*Übersicht!H545)+Datenblatt!$E$20,IF($C545=15,(Datenblatt!$B$21*Übersicht!H545^3)+(Datenblatt!$C$21*Übersicht!H545^2)+(Datenblatt!$D$21*Übersicht!H545)+Datenblatt!$E$21,IF($C545=16,(Datenblatt!$B$22*Übersicht!H545^3)+(Datenblatt!$C$22*Übersicht!H545^2)+(Datenblatt!$D$22*Übersicht!H545)+Datenblatt!$E$22,IF($C545=12,(Datenblatt!$B$23*Übersicht!H545^3)+(Datenblatt!$C$23*Übersicht!H545^2)+(Datenblatt!$D$23*Übersicht!H545)+Datenblatt!$E$23,IF($C545=11,(Datenblatt!$B$24*Übersicht!H545^3)+(Datenblatt!$C$24*Übersicht!H545^2)+(Datenblatt!$D$24*Übersicht!H545)+Datenblatt!$E$24,0))))))))))))))))))</f>
        <v>0</v>
      </c>
      <c r="O545">
        <f>IF(AND(I545="",C545=11),Datenblatt!$I$26,IF(AND(I545="",C545=12),Datenblatt!$I$26,IF(AND(I545="",C545=16),Datenblatt!$I$27,IF(AND(I545="",C545=15),Datenblatt!$I$26,IF(AND(I545="",C545=14),Datenblatt!$I$26,IF(AND(I545="",C545=13),Datenblatt!$I$26,IF(AND($C545=13,I545&gt;Datenblatt!$AC$3),0,IF(AND($C545=14,I545&gt;Datenblatt!$AC$4),0,IF(AND($C545=15,I545&gt;Datenblatt!$AC$5),0,IF(AND($C545=16,I545&gt;Datenblatt!$AC$6),0,IF(AND($C545=12,I545&gt;Datenblatt!$AC$7),0,IF(AND($C545=11,I545&gt;Datenblatt!$AC$8),0,IF(AND($C545=13,I545&lt;Datenblatt!$AB$3),100,IF(AND($C545=14,I545&lt;Datenblatt!$AB$4),100,IF(AND($C545=15,I545&lt;Datenblatt!$AB$5),100,IF(AND($C545=16,I545&lt;Datenblatt!$AB$6),100,IF(AND($C545=12,I545&lt;Datenblatt!$AB$7),100,IF(AND($C545=11,I545&lt;Datenblatt!$AB$8),100,IF($C545=13,(Datenblatt!$B$27*Übersicht!I545^3)+(Datenblatt!$C$27*Übersicht!I545^2)+(Datenblatt!$D$27*Übersicht!I545)+Datenblatt!$E$27,IF($C545=14,(Datenblatt!$B$28*Übersicht!I545^3)+(Datenblatt!$C$28*Übersicht!I545^2)+(Datenblatt!$D$28*Übersicht!I545)+Datenblatt!$E$28,IF($C545=15,(Datenblatt!$B$29*Übersicht!I545^3)+(Datenblatt!$C$29*Übersicht!I545^2)+(Datenblatt!$D$29*Übersicht!I545)+Datenblatt!$E$29,IF($C545=16,(Datenblatt!$B$30*Übersicht!I545^3)+(Datenblatt!$C$30*Übersicht!I545^2)+(Datenblatt!$D$30*Übersicht!I545)+Datenblatt!$E$30,IF($C545=12,(Datenblatt!$B$31*Übersicht!I545^3)+(Datenblatt!$C$31*Übersicht!I545^2)+(Datenblatt!$D$31*Übersicht!I545)+Datenblatt!$E$31,IF($C545=11,(Datenblatt!$B$32*Übersicht!I545^3)+(Datenblatt!$C$32*Übersicht!I545^2)+(Datenblatt!$D$32*Übersicht!I545)+Datenblatt!$E$32,0))))))))))))))))))))))))</f>
        <v>0</v>
      </c>
      <c r="P545">
        <f>IF(AND(I545="",C545=11),Datenblatt!$I$29,IF(AND(I545="",C545=12),Datenblatt!$I$29,IF(AND(I545="",C545=16),Datenblatt!$I$29,IF(AND(I545="",C545=15),Datenblatt!$I$29,IF(AND(I545="",C545=14),Datenblatt!$I$29,IF(AND(I545="",C545=13),Datenblatt!$I$29,IF(AND($C545=13,I545&gt;Datenblatt!$AC$3),0,IF(AND($C545=14,I545&gt;Datenblatt!$AC$4),0,IF(AND($C545=15,I545&gt;Datenblatt!$AC$5),0,IF(AND($C545=16,I545&gt;Datenblatt!$AC$6),0,IF(AND($C545=12,I545&gt;Datenblatt!$AC$7),0,IF(AND($C545=11,I545&gt;Datenblatt!$AC$8),0,IF(AND($C545=13,I545&lt;Datenblatt!$AB$3),100,IF(AND($C545=14,I545&lt;Datenblatt!$AB$4),100,IF(AND($C545=15,I545&lt;Datenblatt!$AB$5),100,IF(AND($C545=16,I545&lt;Datenblatt!$AB$6),100,IF(AND($C545=12,I545&lt;Datenblatt!$AB$7),100,IF(AND($C545=11,I545&lt;Datenblatt!$AB$8),100,IF($C545=13,(Datenblatt!$B$27*Übersicht!I545^3)+(Datenblatt!$C$27*Übersicht!I545^2)+(Datenblatt!$D$27*Übersicht!I545)+Datenblatt!$E$27,IF($C545=14,(Datenblatt!$B$28*Übersicht!I545^3)+(Datenblatt!$C$28*Übersicht!I545^2)+(Datenblatt!$D$28*Übersicht!I545)+Datenblatt!$E$28,IF($C545=15,(Datenblatt!$B$29*Übersicht!I545^3)+(Datenblatt!$C$29*Übersicht!I545^2)+(Datenblatt!$D$29*Übersicht!I545)+Datenblatt!$E$29,IF($C545=16,(Datenblatt!$B$30*Übersicht!I545^3)+(Datenblatt!$C$30*Übersicht!I545^2)+(Datenblatt!$D$30*Übersicht!I545)+Datenblatt!$E$30,IF($C545=12,(Datenblatt!$B$31*Übersicht!I545^3)+(Datenblatt!$C$31*Übersicht!I545^2)+(Datenblatt!$D$31*Übersicht!I545)+Datenblatt!$E$31,IF($C545=11,(Datenblatt!$B$32*Übersicht!I545^3)+(Datenblatt!$C$32*Übersicht!I545^2)+(Datenblatt!$D$32*Übersicht!I545)+Datenblatt!$E$32,0))))))))))))))))))))))))</f>
        <v>0</v>
      </c>
      <c r="Q545" s="2" t="e">
        <f t="shared" si="32"/>
        <v>#DIV/0!</v>
      </c>
      <c r="R545" s="2" t="e">
        <f t="shared" si="33"/>
        <v>#DIV/0!</v>
      </c>
      <c r="T545" s="2"/>
      <c r="U545" s="2">
        <f>Datenblatt!$I$10</f>
        <v>63</v>
      </c>
      <c r="V545" s="2">
        <f>Datenblatt!$I$18</f>
        <v>62</v>
      </c>
      <c r="W545" s="2">
        <f>Datenblatt!$I$26</f>
        <v>56</v>
      </c>
      <c r="X545" s="2">
        <f>Datenblatt!$I$34</f>
        <v>58</v>
      </c>
      <c r="Y545" s="7" t="e">
        <f t="shared" si="34"/>
        <v>#DIV/0!</v>
      </c>
      <c r="AA545" s="2">
        <f>Datenblatt!$I$5</f>
        <v>73</v>
      </c>
      <c r="AB545">
        <f>Datenblatt!$I$13</f>
        <v>80</v>
      </c>
      <c r="AC545">
        <f>Datenblatt!$I$21</f>
        <v>80</v>
      </c>
      <c r="AD545">
        <f>Datenblatt!$I$29</f>
        <v>71</v>
      </c>
      <c r="AE545">
        <f>Datenblatt!$I$37</f>
        <v>75</v>
      </c>
      <c r="AF545" s="7" t="e">
        <f t="shared" si="35"/>
        <v>#DIV/0!</v>
      </c>
    </row>
    <row r="546" spans="11:32" ht="18.75" x14ac:dyDescent="0.3">
      <c r="K546" s="3" t="e">
        <f>IF(AND($C546=13,Datenblatt!M546&lt;Datenblatt!$S$3),0,IF(AND($C546=14,Datenblatt!M546&lt;Datenblatt!$S$4),0,IF(AND($C546=15,Datenblatt!M546&lt;Datenblatt!$S$5),0,IF(AND($C546=16,Datenblatt!M546&lt;Datenblatt!$S$6),0,IF(AND($C546=12,Datenblatt!M546&lt;Datenblatt!$S$7),0,IF(AND($C546=11,Datenblatt!M546&lt;Datenblatt!$S$8),0,IF(AND($C546=13,Datenblatt!M546&gt;Datenblatt!$R$3),100,IF(AND($C546=14,Datenblatt!M546&gt;Datenblatt!$R$4),100,IF(AND($C546=15,Datenblatt!M546&gt;Datenblatt!$R$5),100,IF(AND($C546=16,Datenblatt!M546&gt;Datenblatt!$R$6),100,IF(AND($C546=12,Datenblatt!M546&gt;Datenblatt!$R$7),100,IF(AND($C546=11,Datenblatt!M546&gt;Datenblatt!$R$8),100,IF(Übersicht!$C546=13,Datenblatt!$B$35*Datenblatt!M546^3+Datenblatt!$C$35*Datenblatt!M546^2+Datenblatt!$D$35*Datenblatt!M546+Datenblatt!$E$35,IF(Übersicht!$C546=14,Datenblatt!$B$36*Datenblatt!M546^3+Datenblatt!$C$36*Datenblatt!M546^2+Datenblatt!$D$36*Datenblatt!M546+Datenblatt!$E$36,IF(Übersicht!$C546=15,Datenblatt!$B$37*Datenblatt!M546^3+Datenblatt!$C$37*Datenblatt!M546^2+Datenblatt!$D$37*Datenblatt!M546+Datenblatt!$E$37,IF(Übersicht!$C546=16,Datenblatt!$B$38*Datenblatt!M546^3+Datenblatt!$C$38*Datenblatt!M546^2+Datenblatt!$D$38*Datenblatt!M546+Datenblatt!$E$38,IF(Übersicht!$C546=12,Datenblatt!$B$39*Datenblatt!M546^3+Datenblatt!$C$39*Datenblatt!M546^2+Datenblatt!$D$39*Datenblatt!M546+Datenblatt!$E$39,IF(Übersicht!$C546=11,Datenblatt!$B$40*Datenblatt!M546^3+Datenblatt!$C$40*Datenblatt!M546^2+Datenblatt!$D$40*Datenblatt!M546+Datenblatt!$E$40,0))))))))))))))))))</f>
        <v>#DIV/0!</v>
      </c>
      <c r="L546" s="3"/>
      <c r="M546" t="e">
        <f>IF(AND(Übersicht!$C546=13,Datenblatt!O546&lt;Datenblatt!$Y$3),0,IF(AND(Übersicht!$C546=14,Datenblatt!O546&lt;Datenblatt!$Y$4),0,IF(AND(Übersicht!$C546=15,Datenblatt!O546&lt;Datenblatt!$Y$5),0,IF(AND(Übersicht!$C546=16,Datenblatt!O546&lt;Datenblatt!$Y$6),0,IF(AND(Übersicht!$C546=12,Datenblatt!O546&lt;Datenblatt!$Y$7),0,IF(AND(Übersicht!$C546=11,Datenblatt!O546&lt;Datenblatt!$Y$8),0,IF(AND($C546=13,Datenblatt!O546&gt;Datenblatt!$X$3),100,IF(AND($C546=14,Datenblatt!O546&gt;Datenblatt!$X$4),100,IF(AND($C546=15,Datenblatt!O546&gt;Datenblatt!$X$5),100,IF(AND($C546=16,Datenblatt!O546&gt;Datenblatt!$X$6),100,IF(AND($C546=12,Datenblatt!O546&gt;Datenblatt!$X$7),100,IF(AND($C546=11,Datenblatt!O546&gt;Datenblatt!$X$8),100,IF(Übersicht!$C546=13,Datenblatt!$B$11*Datenblatt!O546^3+Datenblatt!$C$11*Datenblatt!O546^2+Datenblatt!$D$11*Datenblatt!O546+Datenblatt!$E$11,IF(Übersicht!$C546=14,Datenblatt!$B$12*Datenblatt!O546^3+Datenblatt!$C$12*Datenblatt!O546^2+Datenblatt!$D$12*Datenblatt!O546+Datenblatt!$E$12,IF(Übersicht!$C546=15,Datenblatt!$B$13*Datenblatt!O546^3+Datenblatt!$C$13*Datenblatt!O546^2+Datenblatt!$D$13*Datenblatt!O546+Datenblatt!$E$13,IF(Übersicht!$C546=16,Datenblatt!$B$14*Datenblatt!O546^3+Datenblatt!$C$14*Datenblatt!O546^2+Datenblatt!$D$14*Datenblatt!O546+Datenblatt!$E$14,IF(Übersicht!$C546=12,Datenblatt!$B$15*Datenblatt!O546^3+Datenblatt!$C$15*Datenblatt!O546^2+Datenblatt!$D$15*Datenblatt!O546+Datenblatt!$E$15,IF(Übersicht!$C546=11,Datenblatt!$B$16*Datenblatt!O546^3+Datenblatt!$C$16*Datenblatt!O546^2+Datenblatt!$D$16*Datenblatt!O546+Datenblatt!$E$16,0))))))))))))))))))</f>
        <v>#DIV/0!</v>
      </c>
      <c r="N546">
        <f>IF(AND($C546=13,H546&lt;Datenblatt!$AA$3),0,IF(AND($C546=14,H546&lt;Datenblatt!$AA$4),0,IF(AND($C546=15,H546&lt;Datenblatt!$AA$5),0,IF(AND($C546=16,H546&lt;Datenblatt!$AA$6),0,IF(AND($C546=12,H546&lt;Datenblatt!$AA$7),0,IF(AND($C546=11,H546&lt;Datenblatt!$AA$8),0,IF(AND($C546=13,H546&gt;Datenblatt!$Z$3),100,IF(AND($C546=14,H546&gt;Datenblatt!$Z$4),100,IF(AND($C546=15,H546&gt;Datenblatt!$Z$5),100,IF(AND($C546=16,H546&gt;Datenblatt!$Z$6),100,IF(AND($C546=12,H546&gt;Datenblatt!$Z$7),100,IF(AND($C546=11,H546&gt;Datenblatt!$Z$8),100,IF($C546=13,(Datenblatt!$B$19*Übersicht!H546^3)+(Datenblatt!$C$19*Übersicht!H546^2)+(Datenblatt!$D$19*Übersicht!H546)+Datenblatt!$E$19,IF($C546=14,(Datenblatt!$B$20*Übersicht!H546^3)+(Datenblatt!$C$20*Übersicht!H546^2)+(Datenblatt!$D$20*Übersicht!H546)+Datenblatt!$E$20,IF($C546=15,(Datenblatt!$B$21*Übersicht!H546^3)+(Datenblatt!$C$21*Übersicht!H546^2)+(Datenblatt!$D$21*Übersicht!H546)+Datenblatt!$E$21,IF($C546=16,(Datenblatt!$B$22*Übersicht!H546^3)+(Datenblatt!$C$22*Übersicht!H546^2)+(Datenblatt!$D$22*Übersicht!H546)+Datenblatt!$E$22,IF($C546=12,(Datenblatt!$B$23*Übersicht!H546^3)+(Datenblatt!$C$23*Übersicht!H546^2)+(Datenblatt!$D$23*Übersicht!H546)+Datenblatt!$E$23,IF($C546=11,(Datenblatt!$B$24*Übersicht!H546^3)+(Datenblatt!$C$24*Übersicht!H546^2)+(Datenblatt!$D$24*Übersicht!H546)+Datenblatt!$E$24,0))))))))))))))))))</f>
        <v>0</v>
      </c>
      <c r="O546">
        <f>IF(AND(I546="",C546=11),Datenblatt!$I$26,IF(AND(I546="",C546=12),Datenblatt!$I$26,IF(AND(I546="",C546=16),Datenblatt!$I$27,IF(AND(I546="",C546=15),Datenblatt!$I$26,IF(AND(I546="",C546=14),Datenblatt!$I$26,IF(AND(I546="",C546=13),Datenblatt!$I$26,IF(AND($C546=13,I546&gt;Datenblatt!$AC$3),0,IF(AND($C546=14,I546&gt;Datenblatt!$AC$4),0,IF(AND($C546=15,I546&gt;Datenblatt!$AC$5),0,IF(AND($C546=16,I546&gt;Datenblatt!$AC$6),0,IF(AND($C546=12,I546&gt;Datenblatt!$AC$7),0,IF(AND($C546=11,I546&gt;Datenblatt!$AC$8),0,IF(AND($C546=13,I546&lt;Datenblatt!$AB$3),100,IF(AND($C546=14,I546&lt;Datenblatt!$AB$4),100,IF(AND($C546=15,I546&lt;Datenblatt!$AB$5),100,IF(AND($C546=16,I546&lt;Datenblatt!$AB$6),100,IF(AND($C546=12,I546&lt;Datenblatt!$AB$7),100,IF(AND($C546=11,I546&lt;Datenblatt!$AB$8),100,IF($C546=13,(Datenblatt!$B$27*Übersicht!I546^3)+(Datenblatt!$C$27*Übersicht!I546^2)+(Datenblatt!$D$27*Übersicht!I546)+Datenblatt!$E$27,IF($C546=14,(Datenblatt!$B$28*Übersicht!I546^3)+(Datenblatt!$C$28*Übersicht!I546^2)+(Datenblatt!$D$28*Übersicht!I546)+Datenblatt!$E$28,IF($C546=15,(Datenblatt!$B$29*Übersicht!I546^3)+(Datenblatt!$C$29*Übersicht!I546^2)+(Datenblatt!$D$29*Übersicht!I546)+Datenblatt!$E$29,IF($C546=16,(Datenblatt!$B$30*Übersicht!I546^3)+(Datenblatt!$C$30*Übersicht!I546^2)+(Datenblatt!$D$30*Übersicht!I546)+Datenblatt!$E$30,IF($C546=12,(Datenblatt!$B$31*Übersicht!I546^3)+(Datenblatt!$C$31*Übersicht!I546^2)+(Datenblatt!$D$31*Übersicht!I546)+Datenblatt!$E$31,IF($C546=11,(Datenblatt!$B$32*Übersicht!I546^3)+(Datenblatt!$C$32*Übersicht!I546^2)+(Datenblatt!$D$32*Übersicht!I546)+Datenblatt!$E$32,0))))))))))))))))))))))))</f>
        <v>0</v>
      </c>
      <c r="P546">
        <f>IF(AND(I546="",C546=11),Datenblatt!$I$29,IF(AND(I546="",C546=12),Datenblatt!$I$29,IF(AND(I546="",C546=16),Datenblatt!$I$29,IF(AND(I546="",C546=15),Datenblatt!$I$29,IF(AND(I546="",C546=14),Datenblatt!$I$29,IF(AND(I546="",C546=13),Datenblatt!$I$29,IF(AND($C546=13,I546&gt;Datenblatt!$AC$3),0,IF(AND($C546=14,I546&gt;Datenblatt!$AC$4),0,IF(AND($C546=15,I546&gt;Datenblatt!$AC$5),0,IF(AND($C546=16,I546&gt;Datenblatt!$AC$6),0,IF(AND($C546=12,I546&gt;Datenblatt!$AC$7),0,IF(AND($C546=11,I546&gt;Datenblatt!$AC$8),0,IF(AND($C546=13,I546&lt;Datenblatt!$AB$3),100,IF(AND($C546=14,I546&lt;Datenblatt!$AB$4),100,IF(AND($C546=15,I546&lt;Datenblatt!$AB$5),100,IF(AND($C546=16,I546&lt;Datenblatt!$AB$6),100,IF(AND($C546=12,I546&lt;Datenblatt!$AB$7),100,IF(AND($C546=11,I546&lt;Datenblatt!$AB$8),100,IF($C546=13,(Datenblatt!$B$27*Übersicht!I546^3)+(Datenblatt!$C$27*Übersicht!I546^2)+(Datenblatt!$D$27*Übersicht!I546)+Datenblatt!$E$27,IF($C546=14,(Datenblatt!$B$28*Übersicht!I546^3)+(Datenblatt!$C$28*Übersicht!I546^2)+(Datenblatt!$D$28*Übersicht!I546)+Datenblatt!$E$28,IF($C546=15,(Datenblatt!$B$29*Übersicht!I546^3)+(Datenblatt!$C$29*Übersicht!I546^2)+(Datenblatt!$D$29*Übersicht!I546)+Datenblatt!$E$29,IF($C546=16,(Datenblatt!$B$30*Übersicht!I546^3)+(Datenblatt!$C$30*Übersicht!I546^2)+(Datenblatt!$D$30*Übersicht!I546)+Datenblatt!$E$30,IF($C546=12,(Datenblatt!$B$31*Übersicht!I546^3)+(Datenblatt!$C$31*Übersicht!I546^2)+(Datenblatt!$D$31*Übersicht!I546)+Datenblatt!$E$31,IF($C546=11,(Datenblatt!$B$32*Übersicht!I546^3)+(Datenblatt!$C$32*Übersicht!I546^2)+(Datenblatt!$D$32*Übersicht!I546)+Datenblatt!$E$32,0))))))))))))))))))))))))</f>
        <v>0</v>
      </c>
      <c r="Q546" s="2" t="e">
        <f t="shared" si="32"/>
        <v>#DIV/0!</v>
      </c>
      <c r="R546" s="2" t="e">
        <f t="shared" si="33"/>
        <v>#DIV/0!</v>
      </c>
      <c r="T546" s="2"/>
      <c r="U546" s="2">
        <f>Datenblatt!$I$10</f>
        <v>63</v>
      </c>
      <c r="V546" s="2">
        <f>Datenblatt!$I$18</f>
        <v>62</v>
      </c>
      <c r="W546" s="2">
        <f>Datenblatt!$I$26</f>
        <v>56</v>
      </c>
      <c r="X546" s="2">
        <f>Datenblatt!$I$34</f>
        <v>58</v>
      </c>
      <c r="Y546" s="7" t="e">
        <f t="shared" si="34"/>
        <v>#DIV/0!</v>
      </c>
      <c r="AA546" s="2">
        <f>Datenblatt!$I$5</f>
        <v>73</v>
      </c>
      <c r="AB546">
        <f>Datenblatt!$I$13</f>
        <v>80</v>
      </c>
      <c r="AC546">
        <f>Datenblatt!$I$21</f>
        <v>80</v>
      </c>
      <c r="AD546">
        <f>Datenblatt!$I$29</f>
        <v>71</v>
      </c>
      <c r="AE546">
        <f>Datenblatt!$I$37</f>
        <v>75</v>
      </c>
      <c r="AF546" s="7" t="e">
        <f t="shared" si="35"/>
        <v>#DIV/0!</v>
      </c>
    </row>
    <row r="547" spans="11:32" ht="18.75" x14ac:dyDescent="0.3">
      <c r="K547" s="3" t="e">
        <f>IF(AND($C547=13,Datenblatt!M547&lt;Datenblatt!$S$3),0,IF(AND($C547=14,Datenblatt!M547&lt;Datenblatt!$S$4),0,IF(AND($C547=15,Datenblatt!M547&lt;Datenblatt!$S$5),0,IF(AND($C547=16,Datenblatt!M547&lt;Datenblatt!$S$6),0,IF(AND($C547=12,Datenblatt!M547&lt;Datenblatt!$S$7),0,IF(AND($C547=11,Datenblatt!M547&lt;Datenblatt!$S$8),0,IF(AND($C547=13,Datenblatt!M547&gt;Datenblatt!$R$3),100,IF(AND($C547=14,Datenblatt!M547&gt;Datenblatt!$R$4),100,IF(AND($C547=15,Datenblatt!M547&gt;Datenblatt!$R$5),100,IF(AND($C547=16,Datenblatt!M547&gt;Datenblatt!$R$6),100,IF(AND($C547=12,Datenblatt!M547&gt;Datenblatt!$R$7),100,IF(AND($C547=11,Datenblatt!M547&gt;Datenblatt!$R$8),100,IF(Übersicht!$C547=13,Datenblatt!$B$35*Datenblatt!M547^3+Datenblatt!$C$35*Datenblatt!M547^2+Datenblatt!$D$35*Datenblatt!M547+Datenblatt!$E$35,IF(Übersicht!$C547=14,Datenblatt!$B$36*Datenblatt!M547^3+Datenblatt!$C$36*Datenblatt!M547^2+Datenblatt!$D$36*Datenblatt!M547+Datenblatt!$E$36,IF(Übersicht!$C547=15,Datenblatt!$B$37*Datenblatt!M547^3+Datenblatt!$C$37*Datenblatt!M547^2+Datenblatt!$D$37*Datenblatt!M547+Datenblatt!$E$37,IF(Übersicht!$C547=16,Datenblatt!$B$38*Datenblatt!M547^3+Datenblatt!$C$38*Datenblatt!M547^2+Datenblatt!$D$38*Datenblatt!M547+Datenblatt!$E$38,IF(Übersicht!$C547=12,Datenblatt!$B$39*Datenblatt!M547^3+Datenblatt!$C$39*Datenblatt!M547^2+Datenblatt!$D$39*Datenblatt!M547+Datenblatt!$E$39,IF(Übersicht!$C547=11,Datenblatt!$B$40*Datenblatt!M547^3+Datenblatt!$C$40*Datenblatt!M547^2+Datenblatt!$D$40*Datenblatt!M547+Datenblatt!$E$40,0))))))))))))))))))</f>
        <v>#DIV/0!</v>
      </c>
      <c r="L547" s="3"/>
      <c r="M547" t="e">
        <f>IF(AND(Übersicht!$C547=13,Datenblatt!O547&lt;Datenblatt!$Y$3),0,IF(AND(Übersicht!$C547=14,Datenblatt!O547&lt;Datenblatt!$Y$4),0,IF(AND(Übersicht!$C547=15,Datenblatt!O547&lt;Datenblatt!$Y$5),0,IF(AND(Übersicht!$C547=16,Datenblatt!O547&lt;Datenblatt!$Y$6),0,IF(AND(Übersicht!$C547=12,Datenblatt!O547&lt;Datenblatt!$Y$7),0,IF(AND(Übersicht!$C547=11,Datenblatt!O547&lt;Datenblatt!$Y$8),0,IF(AND($C547=13,Datenblatt!O547&gt;Datenblatt!$X$3),100,IF(AND($C547=14,Datenblatt!O547&gt;Datenblatt!$X$4),100,IF(AND($C547=15,Datenblatt!O547&gt;Datenblatt!$X$5),100,IF(AND($C547=16,Datenblatt!O547&gt;Datenblatt!$X$6),100,IF(AND($C547=12,Datenblatt!O547&gt;Datenblatt!$X$7),100,IF(AND($C547=11,Datenblatt!O547&gt;Datenblatt!$X$8),100,IF(Übersicht!$C547=13,Datenblatt!$B$11*Datenblatt!O547^3+Datenblatt!$C$11*Datenblatt!O547^2+Datenblatt!$D$11*Datenblatt!O547+Datenblatt!$E$11,IF(Übersicht!$C547=14,Datenblatt!$B$12*Datenblatt!O547^3+Datenblatt!$C$12*Datenblatt!O547^2+Datenblatt!$D$12*Datenblatt!O547+Datenblatt!$E$12,IF(Übersicht!$C547=15,Datenblatt!$B$13*Datenblatt!O547^3+Datenblatt!$C$13*Datenblatt!O547^2+Datenblatt!$D$13*Datenblatt!O547+Datenblatt!$E$13,IF(Übersicht!$C547=16,Datenblatt!$B$14*Datenblatt!O547^3+Datenblatt!$C$14*Datenblatt!O547^2+Datenblatt!$D$14*Datenblatt!O547+Datenblatt!$E$14,IF(Übersicht!$C547=12,Datenblatt!$B$15*Datenblatt!O547^3+Datenblatt!$C$15*Datenblatt!O547^2+Datenblatt!$D$15*Datenblatt!O547+Datenblatt!$E$15,IF(Übersicht!$C547=11,Datenblatt!$B$16*Datenblatt!O547^3+Datenblatt!$C$16*Datenblatt!O547^2+Datenblatt!$D$16*Datenblatt!O547+Datenblatt!$E$16,0))))))))))))))))))</f>
        <v>#DIV/0!</v>
      </c>
      <c r="N547">
        <f>IF(AND($C547=13,H547&lt;Datenblatt!$AA$3),0,IF(AND($C547=14,H547&lt;Datenblatt!$AA$4),0,IF(AND($C547=15,H547&lt;Datenblatt!$AA$5),0,IF(AND($C547=16,H547&lt;Datenblatt!$AA$6),0,IF(AND($C547=12,H547&lt;Datenblatt!$AA$7),0,IF(AND($C547=11,H547&lt;Datenblatt!$AA$8),0,IF(AND($C547=13,H547&gt;Datenblatt!$Z$3),100,IF(AND($C547=14,H547&gt;Datenblatt!$Z$4),100,IF(AND($C547=15,H547&gt;Datenblatt!$Z$5),100,IF(AND($C547=16,H547&gt;Datenblatt!$Z$6),100,IF(AND($C547=12,H547&gt;Datenblatt!$Z$7),100,IF(AND($C547=11,H547&gt;Datenblatt!$Z$8),100,IF($C547=13,(Datenblatt!$B$19*Übersicht!H547^3)+(Datenblatt!$C$19*Übersicht!H547^2)+(Datenblatt!$D$19*Übersicht!H547)+Datenblatt!$E$19,IF($C547=14,(Datenblatt!$B$20*Übersicht!H547^3)+(Datenblatt!$C$20*Übersicht!H547^2)+(Datenblatt!$D$20*Übersicht!H547)+Datenblatt!$E$20,IF($C547=15,(Datenblatt!$B$21*Übersicht!H547^3)+(Datenblatt!$C$21*Übersicht!H547^2)+(Datenblatt!$D$21*Übersicht!H547)+Datenblatt!$E$21,IF($C547=16,(Datenblatt!$B$22*Übersicht!H547^3)+(Datenblatt!$C$22*Übersicht!H547^2)+(Datenblatt!$D$22*Übersicht!H547)+Datenblatt!$E$22,IF($C547=12,(Datenblatt!$B$23*Übersicht!H547^3)+(Datenblatt!$C$23*Übersicht!H547^2)+(Datenblatt!$D$23*Übersicht!H547)+Datenblatt!$E$23,IF($C547=11,(Datenblatt!$B$24*Übersicht!H547^3)+(Datenblatt!$C$24*Übersicht!H547^2)+(Datenblatt!$D$24*Übersicht!H547)+Datenblatt!$E$24,0))))))))))))))))))</f>
        <v>0</v>
      </c>
      <c r="O547">
        <f>IF(AND(I547="",C547=11),Datenblatt!$I$26,IF(AND(I547="",C547=12),Datenblatt!$I$26,IF(AND(I547="",C547=16),Datenblatt!$I$27,IF(AND(I547="",C547=15),Datenblatt!$I$26,IF(AND(I547="",C547=14),Datenblatt!$I$26,IF(AND(I547="",C547=13),Datenblatt!$I$26,IF(AND($C547=13,I547&gt;Datenblatt!$AC$3),0,IF(AND($C547=14,I547&gt;Datenblatt!$AC$4),0,IF(AND($C547=15,I547&gt;Datenblatt!$AC$5),0,IF(AND($C547=16,I547&gt;Datenblatt!$AC$6),0,IF(AND($C547=12,I547&gt;Datenblatt!$AC$7),0,IF(AND($C547=11,I547&gt;Datenblatt!$AC$8),0,IF(AND($C547=13,I547&lt;Datenblatt!$AB$3),100,IF(AND($C547=14,I547&lt;Datenblatt!$AB$4),100,IF(AND($C547=15,I547&lt;Datenblatt!$AB$5),100,IF(AND($C547=16,I547&lt;Datenblatt!$AB$6),100,IF(AND($C547=12,I547&lt;Datenblatt!$AB$7),100,IF(AND($C547=11,I547&lt;Datenblatt!$AB$8),100,IF($C547=13,(Datenblatt!$B$27*Übersicht!I547^3)+(Datenblatt!$C$27*Übersicht!I547^2)+(Datenblatt!$D$27*Übersicht!I547)+Datenblatt!$E$27,IF($C547=14,(Datenblatt!$B$28*Übersicht!I547^3)+(Datenblatt!$C$28*Übersicht!I547^2)+(Datenblatt!$D$28*Übersicht!I547)+Datenblatt!$E$28,IF($C547=15,(Datenblatt!$B$29*Übersicht!I547^3)+(Datenblatt!$C$29*Übersicht!I547^2)+(Datenblatt!$D$29*Übersicht!I547)+Datenblatt!$E$29,IF($C547=16,(Datenblatt!$B$30*Übersicht!I547^3)+(Datenblatt!$C$30*Übersicht!I547^2)+(Datenblatt!$D$30*Übersicht!I547)+Datenblatt!$E$30,IF($C547=12,(Datenblatt!$B$31*Übersicht!I547^3)+(Datenblatt!$C$31*Übersicht!I547^2)+(Datenblatt!$D$31*Übersicht!I547)+Datenblatt!$E$31,IF($C547=11,(Datenblatt!$B$32*Übersicht!I547^3)+(Datenblatt!$C$32*Übersicht!I547^2)+(Datenblatt!$D$32*Übersicht!I547)+Datenblatt!$E$32,0))))))))))))))))))))))))</f>
        <v>0</v>
      </c>
      <c r="P547">
        <f>IF(AND(I547="",C547=11),Datenblatt!$I$29,IF(AND(I547="",C547=12),Datenblatt!$I$29,IF(AND(I547="",C547=16),Datenblatt!$I$29,IF(AND(I547="",C547=15),Datenblatt!$I$29,IF(AND(I547="",C547=14),Datenblatt!$I$29,IF(AND(I547="",C547=13),Datenblatt!$I$29,IF(AND($C547=13,I547&gt;Datenblatt!$AC$3),0,IF(AND($C547=14,I547&gt;Datenblatt!$AC$4),0,IF(AND($C547=15,I547&gt;Datenblatt!$AC$5),0,IF(AND($C547=16,I547&gt;Datenblatt!$AC$6),0,IF(AND($C547=12,I547&gt;Datenblatt!$AC$7),0,IF(AND($C547=11,I547&gt;Datenblatt!$AC$8),0,IF(AND($C547=13,I547&lt;Datenblatt!$AB$3),100,IF(AND($C547=14,I547&lt;Datenblatt!$AB$4),100,IF(AND($C547=15,I547&lt;Datenblatt!$AB$5),100,IF(AND($C547=16,I547&lt;Datenblatt!$AB$6),100,IF(AND($C547=12,I547&lt;Datenblatt!$AB$7),100,IF(AND($C547=11,I547&lt;Datenblatt!$AB$8),100,IF($C547=13,(Datenblatt!$B$27*Übersicht!I547^3)+(Datenblatt!$C$27*Übersicht!I547^2)+(Datenblatt!$D$27*Übersicht!I547)+Datenblatt!$E$27,IF($C547=14,(Datenblatt!$B$28*Übersicht!I547^3)+(Datenblatt!$C$28*Übersicht!I547^2)+(Datenblatt!$D$28*Übersicht!I547)+Datenblatt!$E$28,IF($C547=15,(Datenblatt!$B$29*Übersicht!I547^3)+(Datenblatt!$C$29*Übersicht!I547^2)+(Datenblatt!$D$29*Übersicht!I547)+Datenblatt!$E$29,IF($C547=16,(Datenblatt!$B$30*Übersicht!I547^3)+(Datenblatt!$C$30*Übersicht!I547^2)+(Datenblatt!$D$30*Übersicht!I547)+Datenblatt!$E$30,IF($C547=12,(Datenblatt!$B$31*Übersicht!I547^3)+(Datenblatt!$C$31*Übersicht!I547^2)+(Datenblatt!$D$31*Übersicht!I547)+Datenblatt!$E$31,IF($C547=11,(Datenblatt!$B$32*Übersicht!I547^3)+(Datenblatt!$C$32*Übersicht!I547^2)+(Datenblatt!$D$32*Übersicht!I547)+Datenblatt!$E$32,0))))))))))))))))))))))))</f>
        <v>0</v>
      </c>
      <c r="Q547" s="2" t="e">
        <f t="shared" si="32"/>
        <v>#DIV/0!</v>
      </c>
      <c r="R547" s="2" t="e">
        <f t="shared" si="33"/>
        <v>#DIV/0!</v>
      </c>
      <c r="T547" s="2"/>
      <c r="U547" s="2">
        <f>Datenblatt!$I$10</f>
        <v>63</v>
      </c>
      <c r="V547" s="2">
        <f>Datenblatt!$I$18</f>
        <v>62</v>
      </c>
      <c r="W547" s="2">
        <f>Datenblatt!$I$26</f>
        <v>56</v>
      </c>
      <c r="X547" s="2">
        <f>Datenblatt!$I$34</f>
        <v>58</v>
      </c>
      <c r="Y547" s="7" t="e">
        <f t="shared" si="34"/>
        <v>#DIV/0!</v>
      </c>
      <c r="AA547" s="2">
        <f>Datenblatt!$I$5</f>
        <v>73</v>
      </c>
      <c r="AB547">
        <f>Datenblatt!$I$13</f>
        <v>80</v>
      </c>
      <c r="AC547">
        <f>Datenblatt!$I$21</f>
        <v>80</v>
      </c>
      <c r="AD547">
        <f>Datenblatt!$I$29</f>
        <v>71</v>
      </c>
      <c r="AE547">
        <f>Datenblatt!$I$37</f>
        <v>75</v>
      </c>
      <c r="AF547" s="7" t="e">
        <f t="shared" si="35"/>
        <v>#DIV/0!</v>
      </c>
    </row>
    <row r="548" spans="11:32" ht="18.75" x14ac:dyDescent="0.3">
      <c r="K548" s="3" t="e">
        <f>IF(AND($C548=13,Datenblatt!M548&lt;Datenblatt!$S$3),0,IF(AND($C548=14,Datenblatt!M548&lt;Datenblatt!$S$4),0,IF(AND($C548=15,Datenblatt!M548&lt;Datenblatt!$S$5),0,IF(AND($C548=16,Datenblatt!M548&lt;Datenblatt!$S$6),0,IF(AND($C548=12,Datenblatt!M548&lt;Datenblatt!$S$7),0,IF(AND($C548=11,Datenblatt!M548&lt;Datenblatt!$S$8),0,IF(AND($C548=13,Datenblatt!M548&gt;Datenblatt!$R$3),100,IF(AND($C548=14,Datenblatt!M548&gt;Datenblatt!$R$4),100,IF(AND($C548=15,Datenblatt!M548&gt;Datenblatt!$R$5),100,IF(AND($C548=16,Datenblatt!M548&gt;Datenblatt!$R$6),100,IF(AND($C548=12,Datenblatt!M548&gt;Datenblatt!$R$7),100,IF(AND($C548=11,Datenblatt!M548&gt;Datenblatt!$R$8),100,IF(Übersicht!$C548=13,Datenblatt!$B$35*Datenblatt!M548^3+Datenblatt!$C$35*Datenblatt!M548^2+Datenblatt!$D$35*Datenblatt!M548+Datenblatt!$E$35,IF(Übersicht!$C548=14,Datenblatt!$B$36*Datenblatt!M548^3+Datenblatt!$C$36*Datenblatt!M548^2+Datenblatt!$D$36*Datenblatt!M548+Datenblatt!$E$36,IF(Übersicht!$C548=15,Datenblatt!$B$37*Datenblatt!M548^3+Datenblatt!$C$37*Datenblatt!M548^2+Datenblatt!$D$37*Datenblatt!M548+Datenblatt!$E$37,IF(Übersicht!$C548=16,Datenblatt!$B$38*Datenblatt!M548^3+Datenblatt!$C$38*Datenblatt!M548^2+Datenblatt!$D$38*Datenblatt!M548+Datenblatt!$E$38,IF(Übersicht!$C548=12,Datenblatt!$B$39*Datenblatt!M548^3+Datenblatt!$C$39*Datenblatt!M548^2+Datenblatt!$D$39*Datenblatt!M548+Datenblatt!$E$39,IF(Übersicht!$C548=11,Datenblatt!$B$40*Datenblatt!M548^3+Datenblatt!$C$40*Datenblatt!M548^2+Datenblatt!$D$40*Datenblatt!M548+Datenblatt!$E$40,0))))))))))))))))))</f>
        <v>#DIV/0!</v>
      </c>
      <c r="L548" s="3"/>
      <c r="M548" t="e">
        <f>IF(AND(Übersicht!$C548=13,Datenblatt!O548&lt;Datenblatt!$Y$3),0,IF(AND(Übersicht!$C548=14,Datenblatt!O548&lt;Datenblatt!$Y$4),0,IF(AND(Übersicht!$C548=15,Datenblatt!O548&lt;Datenblatt!$Y$5),0,IF(AND(Übersicht!$C548=16,Datenblatt!O548&lt;Datenblatt!$Y$6),0,IF(AND(Übersicht!$C548=12,Datenblatt!O548&lt;Datenblatt!$Y$7),0,IF(AND(Übersicht!$C548=11,Datenblatt!O548&lt;Datenblatt!$Y$8),0,IF(AND($C548=13,Datenblatt!O548&gt;Datenblatt!$X$3),100,IF(AND($C548=14,Datenblatt!O548&gt;Datenblatt!$X$4),100,IF(AND($C548=15,Datenblatt!O548&gt;Datenblatt!$X$5),100,IF(AND($C548=16,Datenblatt!O548&gt;Datenblatt!$X$6),100,IF(AND($C548=12,Datenblatt!O548&gt;Datenblatt!$X$7),100,IF(AND($C548=11,Datenblatt!O548&gt;Datenblatt!$X$8),100,IF(Übersicht!$C548=13,Datenblatt!$B$11*Datenblatt!O548^3+Datenblatt!$C$11*Datenblatt!O548^2+Datenblatt!$D$11*Datenblatt!O548+Datenblatt!$E$11,IF(Übersicht!$C548=14,Datenblatt!$B$12*Datenblatt!O548^3+Datenblatt!$C$12*Datenblatt!O548^2+Datenblatt!$D$12*Datenblatt!O548+Datenblatt!$E$12,IF(Übersicht!$C548=15,Datenblatt!$B$13*Datenblatt!O548^3+Datenblatt!$C$13*Datenblatt!O548^2+Datenblatt!$D$13*Datenblatt!O548+Datenblatt!$E$13,IF(Übersicht!$C548=16,Datenblatt!$B$14*Datenblatt!O548^3+Datenblatt!$C$14*Datenblatt!O548^2+Datenblatt!$D$14*Datenblatt!O548+Datenblatt!$E$14,IF(Übersicht!$C548=12,Datenblatt!$B$15*Datenblatt!O548^3+Datenblatt!$C$15*Datenblatt!O548^2+Datenblatt!$D$15*Datenblatt!O548+Datenblatt!$E$15,IF(Übersicht!$C548=11,Datenblatt!$B$16*Datenblatt!O548^3+Datenblatt!$C$16*Datenblatt!O548^2+Datenblatt!$D$16*Datenblatt!O548+Datenblatt!$E$16,0))))))))))))))))))</f>
        <v>#DIV/0!</v>
      </c>
      <c r="N548">
        <f>IF(AND($C548=13,H548&lt;Datenblatt!$AA$3),0,IF(AND($C548=14,H548&lt;Datenblatt!$AA$4),0,IF(AND($C548=15,H548&lt;Datenblatt!$AA$5),0,IF(AND($C548=16,H548&lt;Datenblatt!$AA$6),0,IF(AND($C548=12,H548&lt;Datenblatt!$AA$7),0,IF(AND($C548=11,H548&lt;Datenblatt!$AA$8),0,IF(AND($C548=13,H548&gt;Datenblatt!$Z$3),100,IF(AND($C548=14,H548&gt;Datenblatt!$Z$4),100,IF(AND($C548=15,H548&gt;Datenblatt!$Z$5),100,IF(AND($C548=16,H548&gt;Datenblatt!$Z$6),100,IF(AND($C548=12,H548&gt;Datenblatt!$Z$7),100,IF(AND($C548=11,H548&gt;Datenblatt!$Z$8),100,IF($C548=13,(Datenblatt!$B$19*Übersicht!H548^3)+(Datenblatt!$C$19*Übersicht!H548^2)+(Datenblatt!$D$19*Übersicht!H548)+Datenblatt!$E$19,IF($C548=14,(Datenblatt!$B$20*Übersicht!H548^3)+(Datenblatt!$C$20*Übersicht!H548^2)+(Datenblatt!$D$20*Übersicht!H548)+Datenblatt!$E$20,IF($C548=15,(Datenblatt!$B$21*Übersicht!H548^3)+(Datenblatt!$C$21*Übersicht!H548^2)+(Datenblatt!$D$21*Übersicht!H548)+Datenblatt!$E$21,IF($C548=16,(Datenblatt!$B$22*Übersicht!H548^3)+(Datenblatt!$C$22*Übersicht!H548^2)+(Datenblatt!$D$22*Übersicht!H548)+Datenblatt!$E$22,IF($C548=12,(Datenblatt!$B$23*Übersicht!H548^3)+(Datenblatt!$C$23*Übersicht!H548^2)+(Datenblatt!$D$23*Übersicht!H548)+Datenblatt!$E$23,IF($C548=11,(Datenblatt!$B$24*Übersicht!H548^3)+(Datenblatt!$C$24*Übersicht!H548^2)+(Datenblatt!$D$24*Übersicht!H548)+Datenblatt!$E$24,0))))))))))))))))))</f>
        <v>0</v>
      </c>
      <c r="O548">
        <f>IF(AND(I548="",C548=11),Datenblatt!$I$26,IF(AND(I548="",C548=12),Datenblatt!$I$26,IF(AND(I548="",C548=16),Datenblatt!$I$27,IF(AND(I548="",C548=15),Datenblatt!$I$26,IF(AND(I548="",C548=14),Datenblatt!$I$26,IF(AND(I548="",C548=13),Datenblatt!$I$26,IF(AND($C548=13,I548&gt;Datenblatt!$AC$3),0,IF(AND($C548=14,I548&gt;Datenblatt!$AC$4),0,IF(AND($C548=15,I548&gt;Datenblatt!$AC$5),0,IF(AND($C548=16,I548&gt;Datenblatt!$AC$6),0,IF(AND($C548=12,I548&gt;Datenblatt!$AC$7),0,IF(AND($C548=11,I548&gt;Datenblatt!$AC$8),0,IF(AND($C548=13,I548&lt;Datenblatt!$AB$3),100,IF(AND($C548=14,I548&lt;Datenblatt!$AB$4),100,IF(AND($C548=15,I548&lt;Datenblatt!$AB$5),100,IF(AND($C548=16,I548&lt;Datenblatt!$AB$6),100,IF(AND($C548=12,I548&lt;Datenblatt!$AB$7),100,IF(AND($C548=11,I548&lt;Datenblatt!$AB$8),100,IF($C548=13,(Datenblatt!$B$27*Übersicht!I548^3)+(Datenblatt!$C$27*Übersicht!I548^2)+(Datenblatt!$D$27*Übersicht!I548)+Datenblatt!$E$27,IF($C548=14,(Datenblatt!$B$28*Übersicht!I548^3)+(Datenblatt!$C$28*Übersicht!I548^2)+(Datenblatt!$D$28*Übersicht!I548)+Datenblatt!$E$28,IF($C548=15,(Datenblatt!$B$29*Übersicht!I548^3)+(Datenblatt!$C$29*Übersicht!I548^2)+(Datenblatt!$D$29*Übersicht!I548)+Datenblatt!$E$29,IF($C548=16,(Datenblatt!$B$30*Übersicht!I548^3)+(Datenblatt!$C$30*Übersicht!I548^2)+(Datenblatt!$D$30*Übersicht!I548)+Datenblatt!$E$30,IF($C548=12,(Datenblatt!$B$31*Übersicht!I548^3)+(Datenblatt!$C$31*Übersicht!I548^2)+(Datenblatt!$D$31*Übersicht!I548)+Datenblatt!$E$31,IF($C548=11,(Datenblatt!$B$32*Übersicht!I548^3)+(Datenblatt!$C$32*Übersicht!I548^2)+(Datenblatt!$D$32*Übersicht!I548)+Datenblatt!$E$32,0))))))))))))))))))))))))</f>
        <v>0</v>
      </c>
      <c r="P548">
        <f>IF(AND(I548="",C548=11),Datenblatt!$I$29,IF(AND(I548="",C548=12),Datenblatt!$I$29,IF(AND(I548="",C548=16),Datenblatt!$I$29,IF(AND(I548="",C548=15),Datenblatt!$I$29,IF(AND(I548="",C548=14),Datenblatt!$I$29,IF(AND(I548="",C548=13),Datenblatt!$I$29,IF(AND($C548=13,I548&gt;Datenblatt!$AC$3),0,IF(AND($C548=14,I548&gt;Datenblatt!$AC$4),0,IF(AND($C548=15,I548&gt;Datenblatt!$AC$5),0,IF(AND($C548=16,I548&gt;Datenblatt!$AC$6),0,IF(AND($C548=12,I548&gt;Datenblatt!$AC$7),0,IF(AND($C548=11,I548&gt;Datenblatt!$AC$8),0,IF(AND($C548=13,I548&lt;Datenblatt!$AB$3),100,IF(AND($C548=14,I548&lt;Datenblatt!$AB$4),100,IF(AND($C548=15,I548&lt;Datenblatt!$AB$5),100,IF(AND($C548=16,I548&lt;Datenblatt!$AB$6),100,IF(AND($C548=12,I548&lt;Datenblatt!$AB$7),100,IF(AND($C548=11,I548&lt;Datenblatt!$AB$8),100,IF($C548=13,(Datenblatt!$B$27*Übersicht!I548^3)+(Datenblatt!$C$27*Übersicht!I548^2)+(Datenblatt!$D$27*Übersicht!I548)+Datenblatt!$E$27,IF($C548=14,(Datenblatt!$B$28*Übersicht!I548^3)+(Datenblatt!$C$28*Übersicht!I548^2)+(Datenblatt!$D$28*Übersicht!I548)+Datenblatt!$E$28,IF($C548=15,(Datenblatt!$B$29*Übersicht!I548^3)+(Datenblatt!$C$29*Übersicht!I548^2)+(Datenblatt!$D$29*Übersicht!I548)+Datenblatt!$E$29,IF($C548=16,(Datenblatt!$B$30*Übersicht!I548^3)+(Datenblatt!$C$30*Übersicht!I548^2)+(Datenblatt!$D$30*Übersicht!I548)+Datenblatt!$E$30,IF($C548=12,(Datenblatt!$B$31*Übersicht!I548^3)+(Datenblatt!$C$31*Übersicht!I548^2)+(Datenblatt!$D$31*Übersicht!I548)+Datenblatt!$E$31,IF($C548=11,(Datenblatt!$B$32*Übersicht!I548^3)+(Datenblatt!$C$32*Übersicht!I548^2)+(Datenblatt!$D$32*Übersicht!I548)+Datenblatt!$E$32,0))))))))))))))))))))))))</f>
        <v>0</v>
      </c>
      <c r="Q548" s="2" t="e">
        <f t="shared" si="32"/>
        <v>#DIV/0!</v>
      </c>
      <c r="R548" s="2" t="e">
        <f t="shared" si="33"/>
        <v>#DIV/0!</v>
      </c>
      <c r="T548" s="2"/>
      <c r="U548" s="2">
        <f>Datenblatt!$I$10</f>
        <v>63</v>
      </c>
      <c r="V548" s="2">
        <f>Datenblatt!$I$18</f>
        <v>62</v>
      </c>
      <c r="W548" s="2">
        <f>Datenblatt!$I$26</f>
        <v>56</v>
      </c>
      <c r="X548" s="2">
        <f>Datenblatt!$I$34</f>
        <v>58</v>
      </c>
      <c r="Y548" s="7" t="e">
        <f t="shared" si="34"/>
        <v>#DIV/0!</v>
      </c>
      <c r="AA548" s="2">
        <f>Datenblatt!$I$5</f>
        <v>73</v>
      </c>
      <c r="AB548">
        <f>Datenblatt!$I$13</f>
        <v>80</v>
      </c>
      <c r="AC548">
        <f>Datenblatt!$I$21</f>
        <v>80</v>
      </c>
      <c r="AD548">
        <f>Datenblatt!$I$29</f>
        <v>71</v>
      </c>
      <c r="AE548">
        <f>Datenblatt!$I$37</f>
        <v>75</v>
      </c>
      <c r="AF548" s="7" t="e">
        <f t="shared" si="35"/>
        <v>#DIV/0!</v>
      </c>
    </row>
    <row r="549" spans="11:32" ht="18.75" x14ac:dyDescent="0.3">
      <c r="K549" s="3" t="e">
        <f>IF(AND($C549=13,Datenblatt!M549&lt;Datenblatt!$S$3),0,IF(AND($C549=14,Datenblatt!M549&lt;Datenblatt!$S$4),0,IF(AND($C549=15,Datenblatt!M549&lt;Datenblatt!$S$5),0,IF(AND($C549=16,Datenblatt!M549&lt;Datenblatt!$S$6),0,IF(AND($C549=12,Datenblatt!M549&lt;Datenblatt!$S$7),0,IF(AND($C549=11,Datenblatt!M549&lt;Datenblatt!$S$8),0,IF(AND($C549=13,Datenblatt!M549&gt;Datenblatt!$R$3),100,IF(AND($C549=14,Datenblatt!M549&gt;Datenblatt!$R$4),100,IF(AND($C549=15,Datenblatt!M549&gt;Datenblatt!$R$5),100,IF(AND($C549=16,Datenblatt!M549&gt;Datenblatt!$R$6),100,IF(AND($C549=12,Datenblatt!M549&gt;Datenblatt!$R$7),100,IF(AND($C549=11,Datenblatt!M549&gt;Datenblatt!$R$8),100,IF(Übersicht!$C549=13,Datenblatt!$B$35*Datenblatt!M549^3+Datenblatt!$C$35*Datenblatt!M549^2+Datenblatt!$D$35*Datenblatt!M549+Datenblatt!$E$35,IF(Übersicht!$C549=14,Datenblatt!$B$36*Datenblatt!M549^3+Datenblatt!$C$36*Datenblatt!M549^2+Datenblatt!$D$36*Datenblatt!M549+Datenblatt!$E$36,IF(Übersicht!$C549=15,Datenblatt!$B$37*Datenblatt!M549^3+Datenblatt!$C$37*Datenblatt!M549^2+Datenblatt!$D$37*Datenblatt!M549+Datenblatt!$E$37,IF(Übersicht!$C549=16,Datenblatt!$B$38*Datenblatt!M549^3+Datenblatt!$C$38*Datenblatt!M549^2+Datenblatt!$D$38*Datenblatt!M549+Datenblatt!$E$38,IF(Übersicht!$C549=12,Datenblatt!$B$39*Datenblatt!M549^3+Datenblatt!$C$39*Datenblatt!M549^2+Datenblatt!$D$39*Datenblatt!M549+Datenblatt!$E$39,IF(Übersicht!$C549=11,Datenblatt!$B$40*Datenblatt!M549^3+Datenblatt!$C$40*Datenblatt!M549^2+Datenblatt!$D$40*Datenblatt!M549+Datenblatt!$E$40,0))))))))))))))))))</f>
        <v>#DIV/0!</v>
      </c>
      <c r="L549" s="3"/>
      <c r="M549" t="e">
        <f>IF(AND(Übersicht!$C549=13,Datenblatt!O549&lt;Datenblatt!$Y$3),0,IF(AND(Übersicht!$C549=14,Datenblatt!O549&lt;Datenblatt!$Y$4),0,IF(AND(Übersicht!$C549=15,Datenblatt!O549&lt;Datenblatt!$Y$5),0,IF(AND(Übersicht!$C549=16,Datenblatt!O549&lt;Datenblatt!$Y$6),0,IF(AND(Übersicht!$C549=12,Datenblatt!O549&lt;Datenblatt!$Y$7),0,IF(AND(Übersicht!$C549=11,Datenblatt!O549&lt;Datenblatt!$Y$8),0,IF(AND($C549=13,Datenblatt!O549&gt;Datenblatt!$X$3),100,IF(AND($C549=14,Datenblatt!O549&gt;Datenblatt!$X$4),100,IF(AND($C549=15,Datenblatt!O549&gt;Datenblatt!$X$5),100,IF(AND($C549=16,Datenblatt!O549&gt;Datenblatt!$X$6),100,IF(AND($C549=12,Datenblatt!O549&gt;Datenblatt!$X$7),100,IF(AND($C549=11,Datenblatt!O549&gt;Datenblatt!$X$8),100,IF(Übersicht!$C549=13,Datenblatt!$B$11*Datenblatt!O549^3+Datenblatt!$C$11*Datenblatt!O549^2+Datenblatt!$D$11*Datenblatt!O549+Datenblatt!$E$11,IF(Übersicht!$C549=14,Datenblatt!$B$12*Datenblatt!O549^3+Datenblatt!$C$12*Datenblatt!O549^2+Datenblatt!$D$12*Datenblatt!O549+Datenblatt!$E$12,IF(Übersicht!$C549=15,Datenblatt!$B$13*Datenblatt!O549^3+Datenblatt!$C$13*Datenblatt!O549^2+Datenblatt!$D$13*Datenblatt!O549+Datenblatt!$E$13,IF(Übersicht!$C549=16,Datenblatt!$B$14*Datenblatt!O549^3+Datenblatt!$C$14*Datenblatt!O549^2+Datenblatt!$D$14*Datenblatt!O549+Datenblatt!$E$14,IF(Übersicht!$C549=12,Datenblatt!$B$15*Datenblatt!O549^3+Datenblatt!$C$15*Datenblatt!O549^2+Datenblatt!$D$15*Datenblatt!O549+Datenblatt!$E$15,IF(Übersicht!$C549=11,Datenblatt!$B$16*Datenblatt!O549^3+Datenblatt!$C$16*Datenblatt!O549^2+Datenblatt!$D$16*Datenblatt!O549+Datenblatt!$E$16,0))))))))))))))))))</f>
        <v>#DIV/0!</v>
      </c>
      <c r="N549">
        <f>IF(AND($C549=13,H549&lt;Datenblatt!$AA$3),0,IF(AND($C549=14,H549&lt;Datenblatt!$AA$4),0,IF(AND($C549=15,H549&lt;Datenblatt!$AA$5),0,IF(AND($C549=16,H549&lt;Datenblatt!$AA$6),0,IF(AND($C549=12,H549&lt;Datenblatt!$AA$7),0,IF(AND($C549=11,H549&lt;Datenblatt!$AA$8),0,IF(AND($C549=13,H549&gt;Datenblatt!$Z$3),100,IF(AND($C549=14,H549&gt;Datenblatt!$Z$4),100,IF(AND($C549=15,H549&gt;Datenblatt!$Z$5),100,IF(AND($C549=16,H549&gt;Datenblatt!$Z$6),100,IF(AND($C549=12,H549&gt;Datenblatt!$Z$7),100,IF(AND($C549=11,H549&gt;Datenblatt!$Z$8),100,IF($C549=13,(Datenblatt!$B$19*Übersicht!H549^3)+(Datenblatt!$C$19*Übersicht!H549^2)+(Datenblatt!$D$19*Übersicht!H549)+Datenblatt!$E$19,IF($C549=14,(Datenblatt!$B$20*Übersicht!H549^3)+(Datenblatt!$C$20*Übersicht!H549^2)+(Datenblatt!$D$20*Übersicht!H549)+Datenblatt!$E$20,IF($C549=15,(Datenblatt!$B$21*Übersicht!H549^3)+(Datenblatt!$C$21*Übersicht!H549^2)+(Datenblatt!$D$21*Übersicht!H549)+Datenblatt!$E$21,IF($C549=16,(Datenblatt!$B$22*Übersicht!H549^3)+(Datenblatt!$C$22*Übersicht!H549^2)+(Datenblatt!$D$22*Übersicht!H549)+Datenblatt!$E$22,IF($C549=12,(Datenblatt!$B$23*Übersicht!H549^3)+(Datenblatt!$C$23*Übersicht!H549^2)+(Datenblatt!$D$23*Übersicht!H549)+Datenblatt!$E$23,IF($C549=11,(Datenblatt!$B$24*Übersicht!H549^3)+(Datenblatt!$C$24*Übersicht!H549^2)+(Datenblatt!$D$24*Übersicht!H549)+Datenblatt!$E$24,0))))))))))))))))))</f>
        <v>0</v>
      </c>
      <c r="O549">
        <f>IF(AND(I549="",C549=11),Datenblatt!$I$26,IF(AND(I549="",C549=12),Datenblatt!$I$26,IF(AND(I549="",C549=16),Datenblatt!$I$27,IF(AND(I549="",C549=15),Datenblatt!$I$26,IF(AND(I549="",C549=14),Datenblatt!$I$26,IF(AND(I549="",C549=13),Datenblatt!$I$26,IF(AND($C549=13,I549&gt;Datenblatt!$AC$3),0,IF(AND($C549=14,I549&gt;Datenblatt!$AC$4),0,IF(AND($C549=15,I549&gt;Datenblatt!$AC$5),0,IF(AND($C549=16,I549&gt;Datenblatt!$AC$6),0,IF(AND($C549=12,I549&gt;Datenblatt!$AC$7),0,IF(AND($C549=11,I549&gt;Datenblatt!$AC$8),0,IF(AND($C549=13,I549&lt;Datenblatt!$AB$3),100,IF(AND($C549=14,I549&lt;Datenblatt!$AB$4),100,IF(AND($C549=15,I549&lt;Datenblatt!$AB$5),100,IF(AND($C549=16,I549&lt;Datenblatt!$AB$6),100,IF(AND($C549=12,I549&lt;Datenblatt!$AB$7),100,IF(AND($C549=11,I549&lt;Datenblatt!$AB$8),100,IF($C549=13,(Datenblatt!$B$27*Übersicht!I549^3)+(Datenblatt!$C$27*Übersicht!I549^2)+(Datenblatt!$D$27*Übersicht!I549)+Datenblatt!$E$27,IF($C549=14,(Datenblatt!$B$28*Übersicht!I549^3)+(Datenblatt!$C$28*Übersicht!I549^2)+(Datenblatt!$D$28*Übersicht!I549)+Datenblatt!$E$28,IF($C549=15,(Datenblatt!$B$29*Übersicht!I549^3)+(Datenblatt!$C$29*Übersicht!I549^2)+(Datenblatt!$D$29*Übersicht!I549)+Datenblatt!$E$29,IF($C549=16,(Datenblatt!$B$30*Übersicht!I549^3)+(Datenblatt!$C$30*Übersicht!I549^2)+(Datenblatt!$D$30*Übersicht!I549)+Datenblatt!$E$30,IF($C549=12,(Datenblatt!$B$31*Übersicht!I549^3)+(Datenblatt!$C$31*Übersicht!I549^2)+(Datenblatt!$D$31*Übersicht!I549)+Datenblatt!$E$31,IF($C549=11,(Datenblatt!$B$32*Übersicht!I549^3)+(Datenblatt!$C$32*Übersicht!I549^2)+(Datenblatt!$D$32*Übersicht!I549)+Datenblatt!$E$32,0))))))))))))))))))))))))</f>
        <v>0</v>
      </c>
      <c r="P549">
        <f>IF(AND(I549="",C549=11),Datenblatt!$I$29,IF(AND(I549="",C549=12),Datenblatt!$I$29,IF(AND(I549="",C549=16),Datenblatt!$I$29,IF(AND(I549="",C549=15),Datenblatt!$I$29,IF(AND(I549="",C549=14),Datenblatt!$I$29,IF(AND(I549="",C549=13),Datenblatt!$I$29,IF(AND($C549=13,I549&gt;Datenblatt!$AC$3),0,IF(AND($C549=14,I549&gt;Datenblatt!$AC$4),0,IF(AND($C549=15,I549&gt;Datenblatt!$AC$5),0,IF(AND($C549=16,I549&gt;Datenblatt!$AC$6),0,IF(AND($C549=12,I549&gt;Datenblatt!$AC$7),0,IF(AND($C549=11,I549&gt;Datenblatt!$AC$8),0,IF(AND($C549=13,I549&lt;Datenblatt!$AB$3),100,IF(AND($C549=14,I549&lt;Datenblatt!$AB$4),100,IF(AND($C549=15,I549&lt;Datenblatt!$AB$5),100,IF(AND($C549=16,I549&lt;Datenblatt!$AB$6),100,IF(AND($C549=12,I549&lt;Datenblatt!$AB$7),100,IF(AND($C549=11,I549&lt;Datenblatt!$AB$8),100,IF($C549=13,(Datenblatt!$B$27*Übersicht!I549^3)+(Datenblatt!$C$27*Übersicht!I549^2)+(Datenblatt!$D$27*Übersicht!I549)+Datenblatt!$E$27,IF($C549=14,(Datenblatt!$B$28*Übersicht!I549^3)+(Datenblatt!$C$28*Übersicht!I549^2)+(Datenblatt!$D$28*Übersicht!I549)+Datenblatt!$E$28,IF($C549=15,(Datenblatt!$B$29*Übersicht!I549^3)+(Datenblatt!$C$29*Übersicht!I549^2)+(Datenblatt!$D$29*Übersicht!I549)+Datenblatt!$E$29,IF($C549=16,(Datenblatt!$B$30*Übersicht!I549^3)+(Datenblatt!$C$30*Übersicht!I549^2)+(Datenblatt!$D$30*Übersicht!I549)+Datenblatt!$E$30,IF($C549=12,(Datenblatt!$B$31*Übersicht!I549^3)+(Datenblatt!$C$31*Übersicht!I549^2)+(Datenblatt!$D$31*Übersicht!I549)+Datenblatt!$E$31,IF($C549=11,(Datenblatt!$B$32*Übersicht!I549^3)+(Datenblatt!$C$32*Übersicht!I549^2)+(Datenblatt!$D$32*Übersicht!I549)+Datenblatt!$E$32,0))))))))))))))))))))))))</f>
        <v>0</v>
      </c>
      <c r="Q549" s="2" t="e">
        <f t="shared" si="32"/>
        <v>#DIV/0!</v>
      </c>
      <c r="R549" s="2" t="e">
        <f t="shared" si="33"/>
        <v>#DIV/0!</v>
      </c>
      <c r="T549" s="2"/>
      <c r="U549" s="2">
        <f>Datenblatt!$I$10</f>
        <v>63</v>
      </c>
      <c r="V549" s="2">
        <f>Datenblatt!$I$18</f>
        <v>62</v>
      </c>
      <c r="W549" s="2">
        <f>Datenblatt!$I$26</f>
        <v>56</v>
      </c>
      <c r="X549" s="2">
        <f>Datenblatt!$I$34</f>
        <v>58</v>
      </c>
      <c r="Y549" s="7" t="e">
        <f t="shared" si="34"/>
        <v>#DIV/0!</v>
      </c>
      <c r="AA549" s="2">
        <f>Datenblatt!$I$5</f>
        <v>73</v>
      </c>
      <c r="AB549">
        <f>Datenblatt!$I$13</f>
        <v>80</v>
      </c>
      <c r="AC549">
        <f>Datenblatt!$I$21</f>
        <v>80</v>
      </c>
      <c r="AD549">
        <f>Datenblatt!$I$29</f>
        <v>71</v>
      </c>
      <c r="AE549">
        <f>Datenblatt!$I$37</f>
        <v>75</v>
      </c>
      <c r="AF549" s="7" t="e">
        <f t="shared" si="35"/>
        <v>#DIV/0!</v>
      </c>
    </row>
    <row r="550" spans="11:32" ht="18.75" x14ac:dyDescent="0.3">
      <c r="K550" s="3" t="e">
        <f>IF(AND($C550=13,Datenblatt!M550&lt;Datenblatt!$S$3),0,IF(AND($C550=14,Datenblatt!M550&lt;Datenblatt!$S$4),0,IF(AND($C550=15,Datenblatt!M550&lt;Datenblatt!$S$5),0,IF(AND($C550=16,Datenblatt!M550&lt;Datenblatt!$S$6),0,IF(AND($C550=12,Datenblatt!M550&lt;Datenblatt!$S$7),0,IF(AND($C550=11,Datenblatt!M550&lt;Datenblatt!$S$8),0,IF(AND($C550=13,Datenblatt!M550&gt;Datenblatt!$R$3),100,IF(AND($C550=14,Datenblatt!M550&gt;Datenblatt!$R$4),100,IF(AND($C550=15,Datenblatt!M550&gt;Datenblatt!$R$5),100,IF(AND($C550=16,Datenblatt!M550&gt;Datenblatt!$R$6),100,IF(AND($C550=12,Datenblatt!M550&gt;Datenblatt!$R$7),100,IF(AND($C550=11,Datenblatt!M550&gt;Datenblatt!$R$8),100,IF(Übersicht!$C550=13,Datenblatt!$B$35*Datenblatt!M550^3+Datenblatt!$C$35*Datenblatt!M550^2+Datenblatt!$D$35*Datenblatt!M550+Datenblatt!$E$35,IF(Übersicht!$C550=14,Datenblatt!$B$36*Datenblatt!M550^3+Datenblatt!$C$36*Datenblatt!M550^2+Datenblatt!$D$36*Datenblatt!M550+Datenblatt!$E$36,IF(Übersicht!$C550=15,Datenblatt!$B$37*Datenblatt!M550^3+Datenblatt!$C$37*Datenblatt!M550^2+Datenblatt!$D$37*Datenblatt!M550+Datenblatt!$E$37,IF(Übersicht!$C550=16,Datenblatt!$B$38*Datenblatt!M550^3+Datenblatt!$C$38*Datenblatt!M550^2+Datenblatt!$D$38*Datenblatt!M550+Datenblatt!$E$38,IF(Übersicht!$C550=12,Datenblatt!$B$39*Datenblatt!M550^3+Datenblatt!$C$39*Datenblatt!M550^2+Datenblatt!$D$39*Datenblatt!M550+Datenblatt!$E$39,IF(Übersicht!$C550=11,Datenblatt!$B$40*Datenblatt!M550^3+Datenblatt!$C$40*Datenblatt!M550^2+Datenblatt!$D$40*Datenblatt!M550+Datenblatt!$E$40,0))))))))))))))))))</f>
        <v>#DIV/0!</v>
      </c>
      <c r="L550" s="3"/>
      <c r="M550" t="e">
        <f>IF(AND(Übersicht!$C550=13,Datenblatt!O550&lt;Datenblatt!$Y$3),0,IF(AND(Übersicht!$C550=14,Datenblatt!O550&lt;Datenblatt!$Y$4),0,IF(AND(Übersicht!$C550=15,Datenblatt!O550&lt;Datenblatt!$Y$5),0,IF(AND(Übersicht!$C550=16,Datenblatt!O550&lt;Datenblatt!$Y$6),0,IF(AND(Übersicht!$C550=12,Datenblatt!O550&lt;Datenblatt!$Y$7),0,IF(AND(Übersicht!$C550=11,Datenblatt!O550&lt;Datenblatt!$Y$8),0,IF(AND($C550=13,Datenblatt!O550&gt;Datenblatt!$X$3),100,IF(AND($C550=14,Datenblatt!O550&gt;Datenblatt!$X$4),100,IF(AND($C550=15,Datenblatt!O550&gt;Datenblatt!$X$5),100,IF(AND($C550=16,Datenblatt!O550&gt;Datenblatt!$X$6),100,IF(AND($C550=12,Datenblatt!O550&gt;Datenblatt!$X$7),100,IF(AND($C550=11,Datenblatt!O550&gt;Datenblatt!$X$8),100,IF(Übersicht!$C550=13,Datenblatt!$B$11*Datenblatt!O550^3+Datenblatt!$C$11*Datenblatt!O550^2+Datenblatt!$D$11*Datenblatt!O550+Datenblatt!$E$11,IF(Übersicht!$C550=14,Datenblatt!$B$12*Datenblatt!O550^3+Datenblatt!$C$12*Datenblatt!O550^2+Datenblatt!$D$12*Datenblatt!O550+Datenblatt!$E$12,IF(Übersicht!$C550=15,Datenblatt!$B$13*Datenblatt!O550^3+Datenblatt!$C$13*Datenblatt!O550^2+Datenblatt!$D$13*Datenblatt!O550+Datenblatt!$E$13,IF(Übersicht!$C550=16,Datenblatt!$B$14*Datenblatt!O550^3+Datenblatt!$C$14*Datenblatt!O550^2+Datenblatt!$D$14*Datenblatt!O550+Datenblatt!$E$14,IF(Übersicht!$C550=12,Datenblatt!$B$15*Datenblatt!O550^3+Datenblatt!$C$15*Datenblatt!O550^2+Datenblatt!$D$15*Datenblatt!O550+Datenblatt!$E$15,IF(Übersicht!$C550=11,Datenblatt!$B$16*Datenblatt!O550^3+Datenblatt!$C$16*Datenblatt!O550^2+Datenblatt!$D$16*Datenblatt!O550+Datenblatt!$E$16,0))))))))))))))))))</f>
        <v>#DIV/0!</v>
      </c>
      <c r="N550">
        <f>IF(AND($C550=13,H550&lt;Datenblatt!$AA$3),0,IF(AND($C550=14,H550&lt;Datenblatt!$AA$4),0,IF(AND($C550=15,H550&lt;Datenblatt!$AA$5),0,IF(AND($C550=16,H550&lt;Datenblatt!$AA$6),0,IF(AND($C550=12,H550&lt;Datenblatt!$AA$7),0,IF(AND($C550=11,H550&lt;Datenblatt!$AA$8),0,IF(AND($C550=13,H550&gt;Datenblatt!$Z$3),100,IF(AND($C550=14,H550&gt;Datenblatt!$Z$4),100,IF(AND($C550=15,H550&gt;Datenblatt!$Z$5),100,IF(AND($C550=16,H550&gt;Datenblatt!$Z$6),100,IF(AND($C550=12,H550&gt;Datenblatt!$Z$7),100,IF(AND($C550=11,H550&gt;Datenblatt!$Z$8),100,IF($C550=13,(Datenblatt!$B$19*Übersicht!H550^3)+(Datenblatt!$C$19*Übersicht!H550^2)+(Datenblatt!$D$19*Übersicht!H550)+Datenblatt!$E$19,IF($C550=14,(Datenblatt!$B$20*Übersicht!H550^3)+(Datenblatt!$C$20*Übersicht!H550^2)+(Datenblatt!$D$20*Übersicht!H550)+Datenblatt!$E$20,IF($C550=15,(Datenblatt!$B$21*Übersicht!H550^3)+(Datenblatt!$C$21*Übersicht!H550^2)+(Datenblatt!$D$21*Übersicht!H550)+Datenblatt!$E$21,IF($C550=16,(Datenblatt!$B$22*Übersicht!H550^3)+(Datenblatt!$C$22*Übersicht!H550^2)+(Datenblatt!$D$22*Übersicht!H550)+Datenblatt!$E$22,IF($C550=12,(Datenblatt!$B$23*Übersicht!H550^3)+(Datenblatt!$C$23*Übersicht!H550^2)+(Datenblatt!$D$23*Übersicht!H550)+Datenblatt!$E$23,IF($C550=11,(Datenblatt!$B$24*Übersicht!H550^3)+(Datenblatt!$C$24*Übersicht!H550^2)+(Datenblatt!$D$24*Übersicht!H550)+Datenblatt!$E$24,0))))))))))))))))))</f>
        <v>0</v>
      </c>
      <c r="O550">
        <f>IF(AND(I550="",C550=11),Datenblatt!$I$26,IF(AND(I550="",C550=12),Datenblatt!$I$26,IF(AND(I550="",C550=16),Datenblatt!$I$27,IF(AND(I550="",C550=15),Datenblatt!$I$26,IF(AND(I550="",C550=14),Datenblatt!$I$26,IF(AND(I550="",C550=13),Datenblatt!$I$26,IF(AND($C550=13,I550&gt;Datenblatt!$AC$3),0,IF(AND($C550=14,I550&gt;Datenblatt!$AC$4),0,IF(AND($C550=15,I550&gt;Datenblatt!$AC$5),0,IF(AND($C550=16,I550&gt;Datenblatt!$AC$6),0,IF(AND($C550=12,I550&gt;Datenblatt!$AC$7),0,IF(AND($C550=11,I550&gt;Datenblatt!$AC$8),0,IF(AND($C550=13,I550&lt;Datenblatt!$AB$3),100,IF(AND($C550=14,I550&lt;Datenblatt!$AB$4),100,IF(AND($C550=15,I550&lt;Datenblatt!$AB$5),100,IF(AND($C550=16,I550&lt;Datenblatt!$AB$6),100,IF(AND($C550=12,I550&lt;Datenblatt!$AB$7),100,IF(AND($C550=11,I550&lt;Datenblatt!$AB$8),100,IF($C550=13,(Datenblatt!$B$27*Übersicht!I550^3)+(Datenblatt!$C$27*Übersicht!I550^2)+(Datenblatt!$D$27*Übersicht!I550)+Datenblatt!$E$27,IF($C550=14,(Datenblatt!$B$28*Übersicht!I550^3)+(Datenblatt!$C$28*Übersicht!I550^2)+(Datenblatt!$D$28*Übersicht!I550)+Datenblatt!$E$28,IF($C550=15,(Datenblatt!$B$29*Übersicht!I550^3)+(Datenblatt!$C$29*Übersicht!I550^2)+(Datenblatt!$D$29*Übersicht!I550)+Datenblatt!$E$29,IF($C550=16,(Datenblatt!$B$30*Übersicht!I550^3)+(Datenblatt!$C$30*Übersicht!I550^2)+(Datenblatt!$D$30*Übersicht!I550)+Datenblatt!$E$30,IF($C550=12,(Datenblatt!$B$31*Übersicht!I550^3)+(Datenblatt!$C$31*Übersicht!I550^2)+(Datenblatt!$D$31*Übersicht!I550)+Datenblatt!$E$31,IF($C550=11,(Datenblatt!$B$32*Übersicht!I550^3)+(Datenblatt!$C$32*Übersicht!I550^2)+(Datenblatt!$D$32*Übersicht!I550)+Datenblatt!$E$32,0))))))))))))))))))))))))</f>
        <v>0</v>
      </c>
      <c r="P550">
        <f>IF(AND(I550="",C550=11),Datenblatt!$I$29,IF(AND(I550="",C550=12),Datenblatt!$I$29,IF(AND(I550="",C550=16),Datenblatt!$I$29,IF(AND(I550="",C550=15),Datenblatt!$I$29,IF(AND(I550="",C550=14),Datenblatt!$I$29,IF(AND(I550="",C550=13),Datenblatt!$I$29,IF(AND($C550=13,I550&gt;Datenblatt!$AC$3),0,IF(AND($C550=14,I550&gt;Datenblatt!$AC$4),0,IF(AND($C550=15,I550&gt;Datenblatt!$AC$5),0,IF(AND($C550=16,I550&gt;Datenblatt!$AC$6),0,IF(AND($C550=12,I550&gt;Datenblatt!$AC$7),0,IF(AND($C550=11,I550&gt;Datenblatt!$AC$8),0,IF(AND($C550=13,I550&lt;Datenblatt!$AB$3),100,IF(AND($C550=14,I550&lt;Datenblatt!$AB$4),100,IF(AND($C550=15,I550&lt;Datenblatt!$AB$5),100,IF(AND($C550=16,I550&lt;Datenblatt!$AB$6),100,IF(AND($C550=12,I550&lt;Datenblatt!$AB$7),100,IF(AND($C550=11,I550&lt;Datenblatt!$AB$8),100,IF($C550=13,(Datenblatt!$B$27*Übersicht!I550^3)+(Datenblatt!$C$27*Übersicht!I550^2)+(Datenblatt!$D$27*Übersicht!I550)+Datenblatt!$E$27,IF($C550=14,(Datenblatt!$B$28*Übersicht!I550^3)+(Datenblatt!$C$28*Übersicht!I550^2)+(Datenblatt!$D$28*Übersicht!I550)+Datenblatt!$E$28,IF($C550=15,(Datenblatt!$B$29*Übersicht!I550^3)+(Datenblatt!$C$29*Übersicht!I550^2)+(Datenblatt!$D$29*Übersicht!I550)+Datenblatt!$E$29,IF($C550=16,(Datenblatt!$B$30*Übersicht!I550^3)+(Datenblatt!$C$30*Übersicht!I550^2)+(Datenblatt!$D$30*Übersicht!I550)+Datenblatt!$E$30,IF($C550=12,(Datenblatt!$B$31*Übersicht!I550^3)+(Datenblatt!$C$31*Übersicht!I550^2)+(Datenblatt!$D$31*Übersicht!I550)+Datenblatt!$E$31,IF($C550=11,(Datenblatt!$B$32*Übersicht!I550^3)+(Datenblatt!$C$32*Übersicht!I550^2)+(Datenblatt!$D$32*Übersicht!I550)+Datenblatt!$E$32,0))))))))))))))))))))))))</f>
        <v>0</v>
      </c>
      <c r="Q550" s="2" t="e">
        <f t="shared" si="32"/>
        <v>#DIV/0!</v>
      </c>
      <c r="R550" s="2" t="e">
        <f t="shared" si="33"/>
        <v>#DIV/0!</v>
      </c>
      <c r="T550" s="2"/>
      <c r="U550" s="2">
        <f>Datenblatt!$I$10</f>
        <v>63</v>
      </c>
      <c r="V550" s="2">
        <f>Datenblatt!$I$18</f>
        <v>62</v>
      </c>
      <c r="W550" s="2">
        <f>Datenblatt!$I$26</f>
        <v>56</v>
      </c>
      <c r="X550" s="2">
        <f>Datenblatt!$I$34</f>
        <v>58</v>
      </c>
      <c r="Y550" s="7" t="e">
        <f t="shared" si="34"/>
        <v>#DIV/0!</v>
      </c>
      <c r="AA550" s="2">
        <f>Datenblatt!$I$5</f>
        <v>73</v>
      </c>
      <c r="AB550">
        <f>Datenblatt!$I$13</f>
        <v>80</v>
      </c>
      <c r="AC550">
        <f>Datenblatt!$I$21</f>
        <v>80</v>
      </c>
      <c r="AD550">
        <f>Datenblatt!$I$29</f>
        <v>71</v>
      </c>
      <c r="AE550">
        <f>Datenblatt!$I$37</f>
        <v>75</v>
      </c>
      <c r="AF550" s="7" t="e">
        <f t="shared" si="35"/>
        <v>#DIV/0!</v>
      </c>
    </row>
    <row r="551" spans="11:32" ht="18.75" x14ac:dyDescent="0.3">
      <c r="K551" s="3" t="e">
        <f>IF(AND($C551=13,Datenblatt!M551&lt;Datenblatt!$S$3),0,IF(AND($C551=14,Datenblatt!M551&lt;Datenblatt!$S$4),0,IF(AND($C551=15,Datenblatt!M551&lt;Datenblatt!$S$5),0,IF(AND($C551=16,Datenblatt!M551&lt;Datenblatt!$S$6),0,IF(AND($C551=12,Datenblatt!M551&lt;Datenblatt!$S$7),0,IF(AND($C551=11,Datenblatt!M551&lt;Datenblatt!$S$8),0,IF(AND($C551=13,Datenblatt!M551&gt;Datenblatt!$R$3),100,IF(AND($C551=14,Datenblatt!M551&gt;Datenblatt!$R$4),100,IF(AND($C551=15,Datenblatt!M551&gt;Datenblatt!$R$5),100,IF(AND($C551=16,Datenblatt!M551&gt;Datenblatt!$R$6),100,IF(AND($C551=12,Datenblatt!M551&gt;Datenblatt!$R$7),100,IF(AND($C551=11,Datenblatt!M551&gt;Datenblatt!$R$8),100,IF(Übersicht!$C551=13,Datenblatt!$B$35*Datenblatt!M551^3+Datenblatt!$C$35*Datenblatt!M551^2+Datenblatt!$D$35*Datenblatt!M551+Datenblatt!$E$35,IF(Übersicht!$C551=14,Datenblatt!$B$36*Datenblatt!M551^3+Datenblatt!$C$36*Datenblatt!M551^2+Datenblatt!$D$36*Datenblatt!M551+Datenblatt!$E$36,IF(Übersicht!$C551=15,Datenblatt!$B$37*Datenblatt!M551^3+Datenblatt!$C$37*Datenblatt!M551^2+Datenblatt!$D$37*Datenblatt!M551+Datenblatt!$E$37,IF(Übersicht!$C551=16,Datenblatt!$B$38*Datenblatt!M551^3+Datenblatt!$C$38*Datenblatt!M551^2+Datenblatt!$D$38*Datenblatt!M551+Datenblatt!$E$38,IF(Übersicht!$C551=12,Datenblatt!$B$39*Datenblatt!M551^3+Datenblatt!$C$39*Datenblatt!M551^2+Datenblatt!$D$39*Datenblatt!M551+Datenblatt!$E$39,IF(Übersicht!$C551=11,Datenblatt!$B$40*Datenblatt!M551^3+Datenblatt!$C$40*Datenblatt!M551^2+Datenblatt!$D$40*Datenblatt!M551+Datenblatt!$E$40,0))))))))))))))))))</f>
        <v>#DIV/0!</v>
      </c>
      <c r="L551" s="3"/>
      <c r="M551" t="e">
        <f>IF(AND(Übersicht!$C551=13,Datenblatt!O551&lt;Datenblatt!$Y$3),0,IF(AND(Übersicht!$C551=14,Datenblatt!O551&lt;Datenblatt!$Y$4),0,IF(AND(Übersicht!$C551=15,Datenblatt!O551&lt;Datenblatt!$Y$5),0,IF(AND(Übersicht!$C551=16,Datenblatt!O551&lt;Datenblatt!$Y$6),0,IF(AND(Übersicht!$C551=12,Datenblatt!O551&lt;Datenblatt!$Y$7),0,IF(AND(Übersicht!$C551=11,Datenblatt!O551&lt;Datenblatt!$Y$8),0,IF(AND($C551=13,Datenblatt!O551&gt;Datenblatt!$X$3),100,IF(AND($C551=14,Datenblatt!O551&gt;Datenblatt!$X$4),100,IF(AND($C551=15,Datenblatt!O551&gt;Datenblatt!$X$5),100,IF(AND($C551=16,Datenblatt!O551&gt;Datenblatt!$X$6),100,IF(AND($C551=12,Datenblatt!O551&gt;Datenblatt!$X$7),100,IF(AND($C551=11,Datenblatt!O551&gt;Datenblatt!$X$8),100,IF(Übersicht!$C551=13,Datenblatt!$B$11*Datenblatt!O551^3+Datenblatt!$C$11*Datenblatt!O551^2+Datenblatt!$D$11*Datenblatt!O551+Datenblatt!$E$11,IF(Übersicht!$C551=14,Datenblatt!$B$12*Datenblatt!O551^3+Datenblatt!$C$12*Datenblatt!O551^2+Datenblatt!$D$12*Datenblatt!O551+Datenblatt!$E$12,IF(Übersicht!$C551=15,Datenblatt!$B$13*Datenblatt!O551^3+Datenblatt!$C$13*Datenblatt!O551^2+Datenblatt!$D$13*Datenblatt!O551+Datenblatt!$E$13,IF(Übersicht!$C551=16,Datenblatt!$B$14*Datenblatt!O551^3+Datenblatt!$C$14*Datenblatt!O551^2+Datenblatt!$D$14*Datenblatt!O551+Datenblatt!$E$14,IF(Übersicht!$C551=12,Datenblatt!$B$15*Datenblatt!O551^3+Datenblatt!$C$15*Datenblatt!O551^2+Datenblatt!$D$15*Datenblatt!O551+Datenblatt!$E$15,IF(Übersicht!$C551=11,Datenblatt!$B$16*Datenblatt!O551^3+Datenblatt!$C$16*Datenblatt!O551^2+Datenblatt!$D$16*Datenblatt!O551+Datenblatt!$E$16,0))))))))))))))))))</f>
        <v>#DIV/0!</v>
      </c>
      <c r="N551">
        <f>IF(AND($C551=13,H551&lt;Datenblatt!$AA$3),0,IF(AND($C551=14,H551&lt;Datenblatt!$AA$4),0,IF(AND($C551=15,H551&lt;Datenblatt!$AA$5),0,IF(AND($C551=16,H551&lt;Datenblatt!$AA$6),0,IF(AND($C551=12,H551&lt;Datenblatt!$AA$7),0,IF(AND($C551=11,H551&lt;Datenblatt!$AA$8),0,IF(AND($C551=13,H551&gt;Datenblatt!$Z$3),100,IF(AND($C551=14,H551&gt;Datenblatt!$Z$4),100,IF(AND($C551=15,H551&gt;Datenblatt!$Z$5),100,IF(AND($C551=16,H551&gt;Datenblatt!$Z$6),100,IF(AND($C551=12,H551&gt;Datenblatt!$Z$7),100,IF(AND($C551=11,H551&gt;Datenblatt!$Z$8),100,IF($C551=13,(Datenblatt!$B$19*Übersicht!H551^3)+(Datenblatt!$C$19*Übersicht!H551^2)+(Datenblatt!$D$19*Übersicht!H551)+Datenblatt!$E$19,IF($C551=14,(Datenblatt!$B$20*Übersicht!H551^3)+(Datenblatt!$C$20*Übersicht!H551^2)+(Datenblatt!$D$20*Übersicht!H551)+Datenblatt!$E$20,IF($C551=15,(Datenblatt!$B$21*Übersicht!H551^3)+(Datenblatt!$C$21*Übersicht!H551^2)+(Datenblatt!$D$21*Übersicht!H551)+Datenblatt!$E$21,IF($C551=16,(Datenblatt!$B$22*Übersicht!H551^3)+(Datenblatt!$C$22*Übersicht!H551^2)+(Datenblatt!$D$22*Übersicht!H551)+Datenblatt!$E$22,IF($C551=12,(Datenblatt!$B$23*Übersicht!H551^3)+(Datenblatt!$C$23*Übersicht!H551^2)+(Datenblatt!$D$23*Übersicht!H551)+Datenblatt!$E$23,IF($C551=11,(Datenblatt!$B$24*Übersicht!H551^3)+(Datenblatt!$C$24*Übersicht!H551^2)+(Datenblatt!$D$24*Übersicht!H551)+Datenblatt!$E$24,0))))))))))))))))))</f>
        <v>0</v>
      </c>
      <c r="O551">
        <f>IF(AND(I551="",C551=11),Datenblatt!$I$26,IF(AND(I551="",C551=12),Datenblatt!$I$26,IF(AND(I551="",C551=16),Datenblatt!$I$27,IF(AND(I551="",C551=15),Datenblatt!$I$26,IF(AND(I551="",C551=14),Datenblatt!$I$26,IF(AND(I551="",C551=13),Datenblatt!$I$26,IF(AND($C551=13,I551&gt;Datenblatt!$AC$3),0,IF(AND($C551=14,I551&gt;Datenblatt!$AC$4),0,IF(AND($C551=15,I551&gt;Datenblatt!$AC$5),0,IF(AND($C551=16,I551&gt;Datenblatt!$AC$6),0,IF(AND($C551=12,I551&gt;Datenblatt!$AC$7),0,IF(AND($C551=11,I551&gt;Datenblatt!$AC$8),0,IF(AND($C551=13,I551&lt;Datenblatt!$AB$3),100,IF(AND($C551=14,I551&lt;Datenblatt!$AB$4),100,IF(AND($C551=15,I551&lt;Datenblatt!$AB$5),100,IF(AND($C551=16,I551&lt;Datenblatt!$AB$6),100,IF(AND($C551=12,I551&lt;Datenblatt!$AB$7),100,IF(AND($C551=11,I551&lt;Datenblatt!$AB$8),100,IF($C551=13,(Datenblatt!$B$27*Übersicht!I551^3)+(Datenblatt!$C$27*Übersicht!I551^2)+(Datenblatt!$D$27*Übersicht!I551)+Datenblatt!$E$27,IF($C551=14,(Datenblatt!$B$28*Übersicht!I551^3)+(Datenblatt!$C$28*Übersicht!I551^2)+(Datenblatt!$D$28*Übersicht!I551)+Datenblatt!$E$28,IF($C551=15,(Datenblatt!$B$29*Übersicht!I551^3)+(Datenblatt!$C$29*Übersicht!I551^2)+(Datenblatt!$D$29*Übersicht!I551)+Datenblatt!$E$29,IF($C551=16,(Datenblatt!$B$30*Übersicht!I551^3)+(Datenblatt!$C$30*Übersicht!I551^2)+(Datenblatt!$D$30*Übersicht!I551)+Datenblatt!$E$30,IF($C551=12,(Datenblatt!$B$31*Übersicht!I551^3)+(Datenblatt!$C$31*Übersicht!I551^2)+(Datenblatt!$D$31*Übersicht!I551)+Datenblatt!$E$31,IF($C551=11,(Datenblatt!$B$32*Übersicht!I551^3)+(Datenblatt!$C$32*Übersicht!I551^2)+(Datenblatt!$D$32*Übersicht!I551)+Datenblatt!$E$32,0))))))))))))))))))))))))</f>
        <v>0</v>
      </c>
      <c r="P551">
        <f>IF(AND(I551="",C551=11),Datenblatt!$I$29,IF(AND(I551="",C551=12),Datenblatt!$I$29,IF(AND(I551="",C551=16),Datenblatt!$I$29,IF(AND(I551="",C551=15),Datenblatt!$I$29,IF(AND(I551="",C551=14),Datenblatt!$I$29,IF(AND(I551="",C551=13),Datenblatt!$I$29,IF(AND($C551=13,I551&gt;Datenblatt!$AC$3),0,IF(AND($C551=14,I551&gt;Datenblatt!$AC$4),0,IF(AND($C551=15,I551&gt;Datenblatt!$AC$5),0,IF(AND($C551=16,I551&gt;Datenblatt!$AC$6),0,IF(AND($C551=12,I551&gt;Datenblatt!$AC$7),0,IF(AND($C551=11,I551&gt;Datenblatt!$AC$8),0,IF(AND($C551=13,I551&lt;Datenblatt!$AB$3),100,IF(AND($C551=14,I551&lt;Datenblatt!$AB$4),100,IF(AND($C551=15,I551&lt;Datenblatt!$AB$5),100,IF(AND($C551=16,I551&lt;Datenblatt!$AB$6),100,IF(AND($C551=12,I551&lt;Datenblatt!$AB$7),100,IF(AND($C551=11,I551&lt;Datenblatt!$AB$8),100,IF($C551=13,(Datenblatt!$B$27*Übersicht!I551^3)+(Datenblatt!$C$27*Übersicht!I551^2)+(Datenblatt!$D$27*Übersicht!I551)+Datenblatt!$E$27,IF($C551=14,(Datenblatt!$B$28*Übersicht!I551^3)+(Datenblatt!$C$28*Übersicht!I551^2)+(Datenblatt!$D$28*Übersicht!I551)+Datenblatt!$E$28,IF($C551=15,(Datenblatt!$B$29*Übersicht!I551^3)+(Datenblatt!$C$29*Übersicht!I551^2)+(Datenblatt!$D$29*Übersicht!I551)+Datenblatt!$E$29,IF($C551=16,(Datenblatt!$B$30*Übersicht!I551^3)+(Datenblatt!$C$30*Übersicht!I551^2)+(Datenblatt!$D$30*Übersicht!I551)+Datenblatt!$E$30,IF($C551=12,(Datenblatt!$B$31*Übersicht!I551^3)+(Datenblatt!$C$31*Übersicht!I551^2)+(Datenblatt!$D$31*Übersicht!I551)+Datenblatt!$E$31,IF($C551=11,(Datenblatt!$B$32*Übersicht!I551^3)+(Datenblatt!$C$32*Übersicht!I551^2)+(Datenblatt!$D$32*Übersicht!I551)+Datenblatt!$E$32,0))))))))))))))))))))))))</f>
        <v>0</v>
      </c>
      <c r="Q551" s="2" t="e">
        <f t="shared" si="32"/>
        <v>#DIV/0!</v>
      </c>
      <c r="R551" s="2" t="e">
        <f t="shared" si="33"/>
        <v>#DIV/0!</v>
      </c>
      <c r="T551" s="2"/>
      <c r="U551" s="2">
        <f>Datenblatt!$I$10</f>
        <v>63</v>
      </c>
      <c r="V551" s="2">
        <f>Datenblatt!$I$18</f>
        <v>62</v>
      </c>
      <c r="W551" s="2">
        <f>Datenblatt!$I$26</f>
        <v>56</v>
      </c>
      <c r="X551" s="2">
        <f>Datenblatt!$I$34</f>
        <v>58</v>
      </c>
      <c r="Y551" s="7" t="e">
        <f t="shared" si="34"/>
        <v>#DIV/0!</v>
      </c>
      <c r="AA551" s="2">
        <f>Datenblatt!$I$5</f>
        <v>73</v>
      </c>
      <c r="AB551">
        <f>Datenblatt!$I$13</f>
        <v>80</v>
      </c>
      <c r="AC551">
        <f>Datenblatt!$I$21</f>
        <v>80</v>
      </c>
      <c r="AD551">
        <f>Datenblatt!$I$29</f>
        <v>71</v>
      </c>
      <c r="AE551">
        <f>Datenblatt!$I$37</f>
        <v>75</v>
      </c>
      <c r="AF551" s="7" t="e">
        <f t="shared" si="35"/>
        <v>#DIV/0!</v>
      </c>
    </row>
    <row r="552" spans="11:32" ht="18.75" x14ac:dyDescent="0.3">
      <c r="K552" s="3" t="e">
        <f>IF(AND($C552=13,Datenblatt!M552&lt;Datenblatt!$S$3),0,IF(AND($C552=14,Datenblatt!M552&lt;Datenblatt!$S$4),0,IF(AND($C552=15,Datenblatt!M552&lt;Datenblatt!$S$5),0,IF(AND($C552=16,Datenblatt!M552&lt;Datenblatt!$S$6),0,IF(AND($C552=12,Datenblatt!M552&lt;Datenblatt!$S$7),0,IF(AND($C552=11,Datenblatt!M552&lt;Datenblatt!$S$8),0,IF(AND($C552=13,Datenblatt!M552&gt;Datenblatt!$R$3),100,IF(AND($C552=14,Datenblatt!M552&gt;Datenblatt!$R$4),100,IF(AND($C552=15,Datenblatt!M552&gt;Datenblatt!$R$5),100,IF(AND($C552=16,Datenblatt!M552&gt;Datenblatt!$R$6),100,IF(AND($C552=12,Datenblatt!M552&gt;Datenblatt!$R$7),100,IF(AND($C552=11,Datenblatt!M552&gt;Datenblatt!$R$8),100,IF(Übersicht!$C552=13,Datenblatt!$B$35*Datenblatt!M552^3+Datenblatt!$C$35*Datenblatt!M552^2+Datenblatt!$D$35*Datenblatt!M552+Datenblatt!$E$35,IF(Übersicht!$C552=14,Datenblatt!$B$36*Datenblatt!M552^3+Datenblatt!$C$36*Datenblatt!M552^2+Datenblatt!$D$36*Datenblatt!M552+Datenblatt!$E$36,IF(Übersicht!$C552=15,Datenblatt!$B$37*Datenblatt!M552^3+Datenblatt!$C$37*Datenblatt!M552^2+Datenblatt!$D$37*Datenblatt!M552+Datenblatt!$E$37,IF(Übersicht!$C552=16,Datenblatt!$B$38*Datenblatt!M552^3+Datenblatt!$C$38*Datenblatt!M552^2+Datenblatt!$D$38*Datenblatt!M552+Datenblatt!$E$38,IF(Übersicht!$C552=12,Datenblatt!$B$39*Datenblatt!M552^3+Datenblatt!$C$39*Datenblatt!M552^2+Datenblatt!$D$39*Datenblatt!M552+Datenblatt!$E$39,IF(Übersicht!$C552=11,Datenblatt!$B$40*Datenblatt!M552^3+Datenblatt!$C$40*Datenblatt!M552^2+Datenblatt!$D$40*Datenblatt!M552+Datenblatt!$E$40,0))))))))))))))))))</f>
        <v>#DIV/0!</v>
      </c>
      <c r="L552" s="3"/>
      <c r="M552" t="e">
        <f>IF(AND(Übersicht!$C552=13,Datenblatt!O552&lt;Datenblatt!$Y$3),0,IF(AND(Übersicht!$C552=14,Datenblatt!O552&lt;Datenblatt!$Y$4),0,IF(AND(Übersicht!$C552=15,Datenblatt!O552&lt;Datenblatt!$Y$5),0,IF(AND(Übersicht!$C552=16,Datenblatt!O552&lt;Datenblatt!$Y$6),0,IF(AND(Übersicht!$C552=12,Datenblatt!O552&lt;Datenblatt!$Y$7),0,IF(AND(Übersicht!$C552=11,Datenblatt!O552&lt;Datenblatt!$Y$8),0,IF(AND($C552=13,Datenblatt!O552&gt;Datenblatt!$X$3),100,IF(AND($C552=14,Datenblatt!O552&gt;Datenblatt!$X$4),100,IF(AND($C552=15,Datenblatt!O552&gt;Datenblatt!$X$5),100,IF(AND($C552=16,Datenblatt!O552&gt;Datenblatt!$X$6),100,IF(AND($C552=12,Datenblatt!O552&gt;Datenblatt!$X$7),100,IF(AND($C552=11,Datenblatt!O552&gt;Datenblatt!$X$8),100,IF(Übersicht!$C552=13,Datenblatt!$B$11*Datenblatt!O552^3+Datenblatt!$C$11*Datenblatt!O552^2+Datenblatt!$D$11*Datenblatt!O552+Datenblatt!$E$11,IF(Übersicht!$C552=14,Datenblatt!$B$12*Datenblatt!O552^3+Datenblatt!$C$12*Datenblatt!O552^2+Datenblatt!$D$12*Datenblatt!O552+Datenblatt!$E$12,IF(Übersicht!$C552=15,Datenblatt!$B$13*Datenblatt!O552^3+Datenblatt!$C$13*Datenblatt!O552^2+Datenblatt!$D$13*Datenblatt!O552+Datenblatt!$E$13,IF(Übersicht!$C552=16,Datenblatt!$B$14*Datenblatt!O552^3+Datenblatt!$C$14*Datenblatt!O552^2+Datenblatt!$D$14*Datenblatt!O552+Datenblatt!$E$14,IF(Übersicht!$C552=12,Datenblatt!$B$15*Datenblatt!O552^3+Datenblatt!$C$15*Datenblatt!O552^2+Datenblatt!$D$15*Datenblatt!O552+Datenblatt!$E$15,IF(Übersicht!$C552=11,Datenblatt!$B$16*Datenblatt!O552^3+Datenblatt!$C$16*Datenblatt!O552^2+Datenblatt!$D$16*Datenblatt!O552+Datenblatt!$E$16,0))))))))))))))))))</f>
        <v>#DIV/0!</v>
      </c>
      <c r="N552">
        <f>IF(AND($C552=13,H552&lt;Datenblatt!$AA$3),0,IF(AND($C552=14,H552&lt;Datenblatt!$AA$4),0,IF(AND($C552=15,H552&lt;Datenblatt!$AA$5),0,IF(AND($C552=16,H552&lt;Datenblatt!$AA$6),0,IF(AND($C552=12,H552&lt;Datenblatt!$AA$7),0,IF(AND($C552=11,H552&lt;Datenblatt!$AA$8),0,IF(AND($C552=13,H552&gt;Datenblatt!$Z$3),100,IF(AND($C552=14,H552&gt;Datenblatt!$Z$4),100,IF(AND($C552=15,H552&gt;Datenblatt!$Z$5),100,IF(AND($C552=16,H552&gt;Datenblatt!$Z$6),100,IF(AND($C552=12,H552&gt;Datenblatt!$Z$7),100,IF(AND($C552=11,H552&gt;Datenblatt!$Z$8),100,IF($C552=13,(Datenblatt!$B$19*Übersicht!H552^3)+(Datenblatt!$C$19*Übersicht!H552^2)+(Datenblatt!$D$19*Übersicht!H552)+Datenblatt!$E$19,IF($C552=14,(Datenblatt!$B$20*Übersicht!H552^3)+(Datenblatt!$C$20*Übersicht!H552^2)+(Datenblatt!$D$20*Übersicht!H552)+Datenblatt!$E$20,IF($C552=15,(Datenblatt!$B$21*Übersicht!H552^3)+(Datenblatt!$C$21*Übersicht!H552^2)+(Datenblatt!$D$21*Übersicht!H552)+Datenblatt!$E$21,IF($C552=16,(Datenblatt!$B$22*Übersicht!H552^3)+(Datenblatt!$C$22*Übersicht!H552^2)+(Datenblatt!$D$22*Übersicht!H552)+Datenblatt!$E$22,IF($C552=12,(Datenblatt!$B$23*Übersicht!H552^3)+(Datenblatt!$C$23*Übersicht!H552^2)+(Datenblatt!$D$23*Übersicht!H552)+Datenblatt!$E$23,IF($C552=11,(Datenblatt!$B$24*Übersicht!H552^3)+(Datenblatt!$C$24*Übersicht!H552^2)+(Datenblatt!$D$24*Übersicht!H552)+Datenblatt!$E$24,0))))))))))))))))))</f>
        <v>0</v>
      </c>
      <c r="O552">
        <f>IF(AND(I552="",C552=11),Datenblatt!$I$26,IF(AND(I552="",C552=12),Datenblatt!$I$26,IF(AND(I552="",C552=16),Datenblatt!$I$27,IF(AND(I552="",C552=15),Datenblatt!$I$26,IF(AND(I552="",C552=14),Datenblatt!$I$26,IF(AND(I552="",C552=13),Datenblatt!$I$26,IF(AND($C552=13,I552&gt;Datenblatt!$AC$3),0,IF(AND($C552=14,I552&gt;Datenblatt!$AC$4),0,IF(AND($C552=15,I552&gt;Datenblatt!$AC$5),0,IF(AND($C552=16,I552&gt;Datenblatt!$AC$6),0,IF(AND($C552=12,I552&gt;Datenblatt!$AC$7),0,IF(AND($C552=11,I552&gt;Datenblatt!$AC$8),0,IF(AND($C552=13,I552&lt;Datenblatt!$AB$3),100,IF(AND($C552=14,I552&lt;Datenblatt!$AB$4),100,IF(AND($C552=15,I552&lt;Datenblatt!$AB$5),100,IF(AND($C552=16,I552&lt;Datenblatt!$AB$6),100,IF(AND($C552=12,I552&lt;Datenblatt!$AB$7),100,IF(AND($C552=11,I552&lt;Datenblatt!$AB$8),100,IF($C552=13,(Datenblatt!$B$27*Übersicht!I552^3)+(Datenblatt!$C$27*Übersicht!I552^2)+(Datenblatt!$D$27*Übersicht!I552)+Datenblatt!$E$27,IF($C552=14,(Datenblatt!$B$28*Übersicht!I552^3)+(Datenblatt!$C$28*Übersicht!I552^2)+(Datenblatt!$D$28*Übersicht!I552)+Datenblatt!$E$28,IF($C552=15,(Datenblatt!$B$29*Übersicht!I552^3)+(Datenblatt!$C$29*Übersicht!I552^2)+(Datenblatt!$D$29*Übersicht!I552)+Datenblatt!$E$29,IF($C552=16,(Datenblatt!$B$30*Übersicht!I552^3)+(Datenblatt!$C$30*Übersicht!I552^2)+(Datenblatt!$D$30*Übersicht!I552)+Datenblatt!$E$30,IF($C552=12,(Datenblatt!$B$31*Übersicht!I552^3)+(Datenblatt!$C$31*Übersicht!I552^2)+(Datenblatt!$D$31*Übersicht!I552)+Datenblatt!$E$31,IF($C552=11,(Datenblatt!$B$32*Übersicht!I552^3)+(Datenblatt!$C$32*Übersicht!I552^2)+(Datenblatt!$D$32*Übersicht!I552)+Datenblatt!$E$32,0))))))))))))))))))))))))</f>
        <v>0</v>
      </c>
      <c r="P552">
        <f>IF(AND(I552="",C552=11),Datenblatt!$I$29,IF(AND(I552="",C552=12),Datenblatt!$I$29,IF(AND(I552="",C552=16),Datenblatt!$I$29,IF(AND(I552="",C552=15),Datenblatt!$I$29,IF(AND(I552="",C552=14),Datenblatt!$I$29,IF(AND(I552="",C552=13),Datenblatt!$I$29,IF(AND($C552=13,I552&gt;Datenblatt!$AC$3),0,IF(AND($C552=14,I552&gt;Datenblatt!$AC$4),0,IF(AND($C552=15,I552&gt;Datenblatt!$AC$5),0,IF(AND($C552=16,I552&gt;Datenblatt!$AC$6),0,IF(AND($C552=12,I552&gt;Datenblatt!$AC$7),0,IF(AND($C552=11,I552&gt;Datenblatt!$AC$8),0,IF(AND($C552=13,I552&lt;Datenblatt!$AB$3),100,IF(AND($C552=14,I552&lt;Datenblatt!$AB$4),100,IF(AND($C552=15,I552&lt;Datenblatt!$AB$5),100,IF(AND($C552=16,I552&lt;Datenblatt!$AB$6),100,IF(AND($C552=12,I552&lt;Datenblatt!$AB$7),100,IF(AND($C552=11,I552&lt;Datenblatt!$AB$8),100,IF($C552=13,(Datenblatt!$B$27*Übersicht!I552^3)+(Datenblatt!$C$27*Übersicht!I552^2)+(Datenblatt!$D$27*Übersicht!I552)+Datenblatt!$E$27,IF($C552=14,(Datenblatt!$B$28*Übersicht!I552^3)+(Datenblatt!$C$28*Übersicht!I552^2)+(Datenblatt!$D$28*Übersicht!I552)+Datenblatt!$E$28,IF($C552=15,(Datenblatt!$B$29*Übersicht!I552^3)+(Datenblatt!$C$29*Übersicht!I552^2)+(Datenblatt!$D$29*Übersicht!I552)+Datenblatt!$E$29,IF($C552=16,(Datenblatt!$B$30*Übersicht!I552^3)+(Datenblatt!$C$30*Übersicht!I552^2)+(Datenblatt!$D$30*Übersicht!I552)+Datenblatt!$E$30,IF($C552=12,(Datenblatt!$B$31*Übersicht!I552^3)+(Datenblatt!$C$31*Übersicht!I552^2)+(Datenblatt!$D$31*Übersicht!I552)+Datenblatt!$E$31,IF($C552=11,(Datenblatt!$B$32*Übersicht!I552^3)+(Datenblatt!$C$32*Übersicht!I552^2)+(Datenblatt!$D$32*Übersicht!I552)+Datenblatt!$E$32,0))))))))))))))))))))))))</f>
        <v>0</v>
      </c>
      <c r="Q552" s="2" t="e">
        <f t="shared" si="32"/>
        <v>#DIV/0!</v>
      </c>
      <c r="R552" s="2" t="e">
        <f t="shared" si="33"/>
        <v>#DIV/0!</v>
      </c>
      <c r="T552" s="2"/>
      <c r="U552" s="2">
        <f>Datenblatt!$I$10</f>
        <v>63</v>
      </c>
      <c r="V552" s="2">
        <f>Datenblatt!$I$18</f>
        <v>62</v>
      </c>
      <c r="W552" s="2">
        <f>Datenblatt!$I$26</f>
        <v>56</v>
      </c>
      <c r="X552" s="2">
        <f>Datenblatt!$I$34</f>
        <v>58</v>
      </c>
      <c r="Y552" s="7" t="e">
        <f t="shared" si="34"/>
        <v>#DIV/0!</v>
      </c>
      <c r="AA552" s="2">
        <f>Datenblatt!$I$5</f>
        <v>73</v>
      </c>
      <c r="AB552">
        <f>Datenblatt!$I$13</f>
        <v>80</v>
      </c>
      <c r="AC552">
        <f>Datenblatt!$I$21</f>
        <v>80</v>
      </c>
      <c r="AD552">
        <f>Datenblatt!$I$29</f>
        <v>71</v>
      </c>
      <c r="AE552">
        <f>Datenblatt!$I$37</f>
        <v>75</v>
      </c>
      <c r="AF552" s="7" t="e">
        <f t="shared" si="35"/>
        <v>#DIV/0!</v>
      </c>
    </row>
    <row r="553" spans="11:32" ht="18.75" x14ac:dyDescent="0.3">
      <c r="K553" s="3" t="e">
        <f>IF(AND($C553=13,Datenblatt!M553&lt;Datenblatt!$S$3),0,IF(AND($C553=14,Datenblatt!M553&lt;Datenblatt!$S$4),0,IF(AND($C553=15,Datenblatt!M553&lt;Datenblatt!$S$5),0,IF(AND($C553=16,Datenblatt!M553&lt;Datenblatt!$S$6),0,IF(AND($C553=12,Datenblatt!M553&lt;Datenblatt!$S$7),0,IF(AND($C553=11,Datenblatt!M553&lt;Datenblatt!$S$8),0,IF(AND($C553=13,Datenblatt!M553&gt;Datenblatt!$R$3),100,IF(AND($C553=14,Datenblatt!M553&gt;Datenblatt!$R$4),100,IF(AND($C553=15,Datenblatt!M553&gt;Datenblatt!$R$5),100,IF(AND($C553=16,Datenblatt!M553&gt;Datenblatt!$R$6),100,IF(AND($C553=12,Datenblatt!M553&gt;Datenblatt!$R$7),100,IF(AND($C553=11,Datenblatt!M553&gt;Datenblatt!$R$8),100,IF(Übersicht!$C553=13,Datenblatt!$B$35*Datenblatt!M553^3+Datenblatt!$C$35*Datenblatt!M553^2+Datenblatt!$D$35*Datenblatt!M553+Datenblatt!$E$35,IF(Übersicht!$C553=14,Datenblatt!$B$36*Datenblatt!M553^3+Datenblatt!$C$36*Datenblatt!M553^2+Datenblatt!$D$36*Datenblatt!M553+Datenblatt!$E$36,IF(Übersicht!$C553=15,Datenblatt!$B$37*Datenblatt!M553^3+Datenblatt!$C$37*Datenblatt!M553^2+Datenblatt!$D$37*Datenblatt!M553+Datenblatt!$E$37,IF(Übersicht!$C553=16,Datenblatt!$B$38*Datenblatt!M553^3+Datenblatt!$C$38*Datenblatt!M553^2+Datenblatt!$D$38*Datenblatt!M553+Datenblatt!$E$38,IF(Übersicht!$C553=12,Datenblatt!$B$39*Datenblatt!M553^3+Datenblatt!$C$39*Datenblatt!M553^2+Datenblatt!$D$39*Datenblatt!M553+Datenblatt!$E$39,IF(Übersicht!$C553=11,Datenblatt!$B$40*Datenblatt!M553^3+Datenblatt!$C$40*Datenblatt!M553^2+Datenblatt!$D$40*Datenblatt!M553+Datenblatt!$E$40,0))))))))))))))))))</f>
        <v>#DIV/0!</v>
      </c>
      <c r="L553" s="3"/>
      <c r="M553" t="e">
        <f>IF(AND(Übersicht!$C553=13,Datenblatt!O553&lt;Datenblatt!$Y$3),0,IF(AND(Übersicht!$C553=14,Datenblatt!O553&lt;Datenblatt!$Y$4),0,IF(AND(Übersicht!$C553=15,Datenblatt!O553&lt;Datenblatt!$Y$5),0,IF(AND(Übersicht!$C553=16,Datenblatt!O553&lt;Datenblatt!$Y$6),0,IF(AND(Übersicht!$C553=12,Datenblatt!O553&lt;Datenblatt!$Y$7),0,IF(AND(Übersicht!$C553=11,Datenblatt!O553&lt;Datenblatt!$Y$8),0,IF(AND($C553=13,Datenblatt!O553&gt;Datenblatt!$X$3),100,IF(AND($C553=14,Datenblatt!O553&gt;Datenblatt!$X$4),100,IF(AND($C553=15,Datenblatt!O553&gt;Datenblatt!$X$5),100,IF(AND($C553=16,Datenblatt!O553&gt;Datenblatt!$X$6),100,IF(AND($C553=12,Datenblatt!O553&gt;Datenblatt!$X$7),100,IF(AND($C553=11,Datenblatt!O553&gt;Datenblatt!$X$8),100,IF(Übersicht!$C553=13,Datenblatt!$B$11*Datenblatt!O553^3+Datenblatt!$C$11*Datenblatt!O553^2+Datenblatt!$D$11*Datenblatt!O553+Datenblatt!$E$11,IF(Übersicht!$C553=14,Datenblatt!$B$12*Datenblatt!O553^3+Datenblatt!$C$12*Datenblatt!O553^2+Datenblatt!$D$12*Datenblatt!O553+Datenblatt!$E$12,IF(Übersicht!$C553=15,Datenblatt!$B$13*Datenblatt!O553^3+Datenblatt!$C$13*Datenblatt!O553^2+Datenblatt!$D$13*Datenblatt!O553+Datenblatt!$E$13,IF(Übersicht!$C553=16,Datenblatt!$B$14*Datenblatt!O553^3+Datenblatt!$C$14*Datenblatt!O553^2+Datenblatt!$D$14*Datenblatt!O553+Datenblatt!$E$14,IF(Übersicht!$C553=12,Datenblatt!$B$15*Datenblatt!O553^3+Datenblatt!$C$15*Datenblatt!O553^2+Datenblatt!$D$15*Datenblatt!O553+Datenblatt!$E$15,IF(Übersicht!$C553=11,Datenblatt!$B$16*Datenblatt!O553^3+Datenblatt!$C$16*Datenblatt!O553^2+Datenblatt!$D$16*Datenblatt!O553+Datenblatt!$E$16,0))))))))))))))))))</f>
        <v>#DIV/0!</v>
      </c>
      <c r="N553">
        <f>IF(AND($C553=13,H553&lt;Datenblatt!$AA$3),0,IF(AND($C553=14,H553&lt;Datenblatt!$AA$4),0,IF(AND($C553=15,H553&lt;Datenblatt!$AA$5),0,IF(AND($C553=16,H553&lt;Datenblatt!$AA$6),0,IF(AND($C553=12,H553&lt;Datenblatt!$AA$7),0,IF(AND($C553=11,H553&lt;Datenblatt!$AA$8),0,IF(AND($C553=13,H553&gt;Datenblatt!$Z$3),100,IF(AND($C553=14,H553&gt;Datenblatt!$Z$4),100,IF(AND($C553=15,H553&gt;Datenblatt!$Z$5),100,IF(AND($C553=16,H553&gt;Datenblatt!$Z$6),100,IF(AND($C553=12,H553&gt;Datenblatt!$Z$7),100,IF(AND($C553=11,H553&gt;Datenblatt!$Z$8),100,IF($C553=13,(Datenblatt!$B$19*Übersicht!H553^3)+(Datenblatt!$C$19*Übersicht!H553^2)+(Datenblatt!$D$19*Übersicht!H553)+Datenblatt!$E$19,IF($C553=14,(Datenblatt!$B$20*Übersicht!H553^3)+(Datenblatt!$C$20*Übersicht!H553^2)+(Datenblatt!$D$20*Übersicht!H553)+Datenblatt!$E$20,IF($C553=15,(Datenblatt!$B$21*Übersicht!H553^3)+(Datenblatt!$C$21*Übersicht!H553^2)+(Datenblatt!$D$21*Übersicht!H553)+Datenblatt!$E$21,IF($C553=16,(Datenblatt!$B$22*Übersicht!H553^3)+(Datenblatt!$C$22*Übersicht!H553^2)+(Datenblatt!$D$22*Übersicht!H553)+Datenblatt!$E$22,IF($C553=12,(Datenblatt!$B$23*Übersicht!H553^3)+(Datenblatt!$C$23*Übersicht!H553^2)+(Datenblatt!$D$23*Übersicht!H553)+Datenblatt!$E$23,IF($C553=11,(Datenblatt!$B$24*Übersicht!H553^3)+(Datenblatt!$C$24*Übersicht!H553^2)+(Datenblatt!$D$24*Übersicht!H553)+Datenblatt!$E$24,0))))))))))))))))))</f>
        <v>0</v>
      </c>
      <c r="O553">
        <f>IF(AND(I553="",C553=11),Datenblatt!$I$26,IF(AND(I553="",C553=12),Datenblatt!$I$26,IF(AND(I553="",C553=16),Datenblatt!$I$27,IF(AND(I553="",C553=15),Datenblatt!$I$26,IF(AND(I553="",C553=14),Datenblatt!$I$26,IF(AND(I553="",C553=13),Datenblatt!$I$26,IF(AND($C553=13,I553&gt;Datenblatt!$AC$3),0,IF(AND($C553=14,I553&gt;Datenblatt!$AC$4),0,IF(AND($C553=15,I553&gt;Datenblatt!$AC$5),0,IF(AND($C553=16,I553&gt;Datenblatt!$AC$6),0,IF(AND($C553=12,I553&gt;Datenblatt!$AC$7),0,IF(AND($C553=11,I553&gt;Datenblatt!$AC$8),0,IF(AND($C553=13,I553&lt;Datenblatt!$AB$3),100,IF(AND($C553=14,I553&lt;Datenblatt!$AB$4),100,IF(AND($C553=15,I553&lt;Datenblatt!$AB$5),100,IF(AND($C553=16,I553&lt;Datenblatt!$AB$6),100,IF(AND($C553=12,I553&lt;Datenblatt!$AB$7),100,IF(AND($C553=11,I553&lt;Datenblatt!$AB$8),100,IF($C553=13,(Datenblatt!$B$27*Übersicht!I553^3)+(Datenblatt!$C$27*Übersicht!I553^2)+(Datenblatt!$D$27*Übersicht!I553)+Datenblatt!$E$27,IF($C553=14,(Datenblatt!$B$28*Übersicht!I553^3)+(Datenblatt!$C$28*Übersicht!I553^2)+(Datenblatt!$D$28*Übersicht!I553)+Datenblatt!$E$28,IF($C553=15,(Datenblatt!$B$29*Übersicht!I553^3)+(Datenblatt!$C$29*Übersicht!I553^2)+(Datenblatt!$D$29*Übersicht!I553)+Datenblatt!$E$29,IF($C553=16,(Datenblatt!$B$30*Übersicht!I553^3)+(Datenblatt!$C$30*Übersicht!I553^2)+(Datenblatt!$D$30*Übersicht!I553)+Datenblatt!$E$30,IF($C553=12,(Datenblatt!$B$31*Übersicht!I553^3)+(Datenblatt!$C$31*Übersicht!I553^2)+(Datenblatt!$D$31*Übersicht!I553)+Datenblatt!$E$31,IF($C553=11,(Datenblatt!$B$32*Übersicht!I553^3)+(Datenblatt!$C$32*Übersicht!I553^2)+(Datenblatt!$D$32*Übersicht!I553)+Datenblatt!$E$32,0))))))))))))))))))))))))</f>
        <v>0</v>
      </c>
      <c r="P553">
        <f>IF(AND(I553="",C553=11),Datenblatt!$I$29,IF(AND(I553="",C553=12),Datenblatt!$I$29,IF(AND(I553="",C553=16),Datenblatt!$I$29,IF(AND(I553="",C553=15),Datenblatt!$I$29,IF(AND(I553="",C553=14),Datenblatt!$I$29,IF(AND(I553="",C553=13),Datenblatt!$I$29,IF(AND($C553=13,I553&gt;Datenblatt!$AC$3),0,IF(AND($C553=14,I553&gt;Datenblatt!$AC$4),0,IF(AND($C553=15,I553&gt;Datenblatt!$AC$5),0,IF(AND($C553=16,I553&gt;Datenblatt!$AC$6),0,IF(AND($C553=12,I553&gt;Datenblatt!$AC$7),0,IF(AND($C553=11,I553&gt;Datenblatt!$AC$8),0,IF(AND($C553=13,I553&lt;Datenblatt!$AB$3),100,IF(AND($C553=14,I553&lt;Datenblatt!$AB$4),100,IF(AND($C553=15,I553&lt;Datenblatt!$AB$5),100,IF(AND($C553=16,I553&lt;Datenblatt!$AB$6),100,IF(AND($C553=12,I553&lt;Datenblatt!$AB$7),100,IF(AND($C553=11,I553&lt;Datenblatt!$AB$8),100,IF($C553=13,(Datenblatt!$B$27*Übersicht!I553^3)+(Datenblatt!$C$27*Übersicht!I553^2)+(Datenblatt!$D$27*Übersicht!I553)+Datenblatt!$E$27,IF($C553=14,(Datenblatt!$B$28*Übersicht!I553^3)+(Datenblatt!$C$28*Übersicht!I553^2)+(Datenblatt!$D$28*Übersicht!I553)+Datenblatt!$E$28,IF($C553=15,(Datenblatt!$B$29*Übersicht!I553^3)+(Datenblatt!$C$29*Übersicht!I553^2)+(Datenblatt!$D$29*Übersicht!I553)+Datenblatt!$E$29,IF($C553=16,(Datenblatt!$B$30*Übersicht!I553^3)+(Datenblatt!$C$30*Übersicht!I553^2)+(Datenblatt!$D$30*Übersicht!I553)+Datenblatt!$E$30,IF($C553=12,(Datenblatt!$B$31*Übersicht!I553^3)+(Datenblatt!$C$31*Übersicht!I553^2)+(Datenblatt!$D$31*Übersicht!I553)+Datenblatt!$E$31,IF($C553=11,(Datenblatt!$B$32*Übersicht!I553^3)+(Datenblatt!$C$32*Übersicht!I553^2)+(Datenblatt!$D$32*Übersicht!I553)+Datenblatt!$E$32,0))))))))))))))))))))))))</f>
        <v>0</v>
      </c>
      <c r="Q553" s="2" t="e">
        <f t="shared" si="32"/>
        <v>#DIV/0!</v>
      </c>
      <c r="R553" s="2" t="e">
        <f t="shared" si="33"/>
        <v>#DIV/0!</v>
      </c>
      <c r="T553" s="2"/>
      <c r="U553" s="2">
        <f>Datenblatt!$I$10</f>
        <v>63</v>
      </c>
      <c r="V553" s="2">
        <f>Datenblatt!$I$18</f>
        <v>62</v>
      </c>
      <c r="W553" s="2">
        <f>Datenblatt!$I$26</f>
        <v>56</v>
      </c>
      <c r="X553" s="2">
        <f>Datenblatt!$I$34</f>
        <v>58</v>
      </c>
      <c r="Y553" s="7" t="e">
        <f t="shared" si="34"/>
        <v>#DIV/0!</v>
      </c>
      <c r="AA553" s="2">
        <f>Datenblatt!$I$5</f>
        <v>73</v>
      </c>
      <c r="AB553">
        <f>Datenblatt!$I$13</f>
        <v>80</v>
      </c>
      <c r="AC553">
        <f>Datenblatt!$I$21</f>
        <v>80</v>
      </c>
      <c r="AD553">
        <f>Datenblatt!$I$29</f>
        <v>71</v>
      </c>
      <c r="AE553">
        <f>Datenblatt!$I$37</f>
        <v>75</v>
      </c>
      <c r="AF553" s="7" t="e">
        <f t="shared" si="35"/>
        <v>#DIV/0!</v>
      </c>
    </row>
    <row r="554" spans="11:32" ht="18.75" x14ac:dyDescent="0.3">
      <c r="K554" s="3" t="e">
        <f>IF(AND($C554=13,Datenblatt!M554&lt;Datenblatt!$S$3),0,IF(AND($C554=14,Datenblatt!M554&lt;Datenblatt!$S$4),0,IF(AND($C554=15,Datenblatt!M554&lt;Datenblatt!$S$5),0,IF(AND($C554=16,Datenblatt!M554&lt;Datenblatt!$S$6),0,IF(AND($C554=12,Datenblatt!M554&lt;Datenblatt!$S$7),0,IF(AND($C554=11,Datenblatt!M554&lt;Datenblatt!$S$8),0,IF(AND($C554=13,Datenblatt!M554&gt;Datenblatt!$R$3),100,IF(AND($C554=14,Datenblatt!M554&gt;Datenblatt!$R$4),100,IF(AND($C554=15,Datenblatt!M554&gt;Datenblatt!$R$5),100,IF(AND($C554=16,Datenblatt!M554&gt;Datenblatt!$R$6),100,IF(AND($C554=12,Datenblatt!M554&gt;Datenblatt!$R$7),100,IF(AND($C554=11,Datenblatt!M554&gt;Datenblatt!$R$8),100,IF(Übersicht!$C554=13,Datenblatt!$B$35*Datenblatt!M554^3+Datenblatt!$C$35*Datenblatt!M554^2+Datenblatt!$D$35*Datenblatt!M554+Datenblatt!$E$35,IF(Übersicht!$C554=14,Datenblatt!$B$36*Datenblatt!M554^3+Datenblatt!$C$36*Datenblatt!M554^2+Datenblatt!$D$36*Datenblatt!M554+Datenblatt!$E$36,IF(Übersicht!$C554=15,Datenblatt!$B$37*Datenblatt!M554^3+Datenblatt!$C$37*Datenblatt!M554^2+Datenblatt!$D$37*Datenblatt!M554+Datenblatt!$E$37,IF(Übersicht!$C554=16,Datenblatt!$B$38*Datenblatt!M554^3+Datenblatt!$C$38*Datenblatt!M554^2+Datenblatt!$D$38*Datenblatt!M554+Datenblatt!$E$38,IF(Übersicht!$C554=12,Datenblatt!$B$39*Datenblatt!M554^3+Datenblatt!$C$39*Datenblatt!M554^2+Datenblatt!$D$39*Datenblatt!M554+Datenblatt!$E$39,IF(Übersicht!$C554=11,Datenblatt!$B$40*Datenblatt!M554^3+Datenblatt!$C$40*Datenblatt!M554^2+Datenblatt!$D$40*Datenblatt!M554+Datenblatt!$E$40,0))))))))))))))))))</f>
        <v>#DIV/0!</v>
      </c>
      <c r="L554" s="3"/>
      <c r="M554" t="e">
        <f>IF(AND(Übersicht!$C554=13,Datenblatt!O554&lt;Datenblatt!$Y$3),0,IF(AND(Übersicht!$C554=14,Datenblatt!O554&lt;Datenblatt!$Y$4),0,IF(AND(Übersicht!$C554=15,Datenblatt!O554&lt;Datenblatt!$Y$5),0,IF(AND(Übersicht!$C554=16,Datenblatt!O554&lt;Datenblatt!$Y$6),0,IF(AND(Übersicht!$C554=12,Datenblatt!O554&lt;Datenblatt!$Y$7),0,IF(AND(Übersicht!$C554=11,Datenblatt!O554&lt;Datenblatt!$Y$8),0,IF(AND($C554=13,Datenblatt!O554&gt;Datenblatt!$X$3),100,IF(AND($C554=14,Datenblatt!O554&gt;Datenblatt!$X$4),100,IF(AND($C554=15,Datenblatt!O554&gt;Datenblatt!$X$5),100,IF(AND($C554=16,Datenblatt!O554&gt;Datenblatt!$X$6),100,IF(AND($C554=12,Datenblatt!O554&gt;Datenblatt!$X$7),100,IF(AND($C554=11,Datenblatt!O554&gt;Datenblatt!$X$8),100,IF(Übersicht!$C554=13,Datenblatt!$B$11*Datenblatt!O554^3+Datenblatt!$C$11*Datenblatt!O554^2+Datenblatt!$D$11*Datenblatt!O554+Datenblatt!$E$11,IF(Übersicht!$C554=14,Datenblatt!$B$12*Datenblatt!O554^3+Datenblatt!$C$12*Datenblatt!O554^2+Datenblatt!$D$12*Datenblatt!O554+Datenblatt!$E$12,IF(Übersicht!$C554=15,Datenblatt!$B$13*Datenblatt!O554^3+Datenblatt!$C$13*Datenblatt!O554^2+Datenblatt!$D$13*Datenblatt!O554+Datenblatt!$E$13,IF(Übersicht!$C554=16,Datenblatt!$B$14*Datenblatt!O554^3+Datenblatt!$C$14*Datenblatt!O554^2+Datenblatt!$D$14*Datenblatt!O554+Datenblatt!$E$14,IF(Übersicht!$C554=12,Datenblatt!$B$15*Datenblatt!O554^3+Datenblatt!$C$15*Datenblatt!O554^2+Datenblatt!$D$15*Datenblatt!O554+Datenblatt!$E$15,IF(Übersicht!$C554=11,Datenblatt!$B$16*Datenblatt!O554^3+Datenblatt!$C$16*Datenblatt!O554^2+Datenblatt!$D$16*Datenblatt!O554+Datenblatt!$E$16,0))))))))))))))))))</f>
        <v>#DIV/0!</v>
      </c>
      <c r="N554">
        <f>IF(AND($C554=13,H554&lt;Datenblatt!$AA$3),0,IF(AND($C554=14,H554&lt;Datenblatt!$AA$4),0,IF(AND($C554=15,H554&lt;Datenblatt!$AA$5),0,IF(AND($C554=16,H554&lt;Datenblatt!$AA$6),0,IF(AND($C554=12,H554&lt;Datenblatt!$AA$7),0,IF(AND($C554=11,H554&lt;Datenblatt!$AA$8),0,IF(AND($C554=13,H554&gt;Datenblatt!$Z$3),100,IF(AND($C554=14,H554&gt;Datenblatt!$Z$4),100,IF(AND($C554=15,H554&gt;Datenblatt!$Z$5),100,IF(AND($C554=16,H554&gt;Datenblatt!$Z$6),100,IF(AND($C554=12,H554&gt;Datenblatt!$Z$7),100,IF(AND($C554=11,H554&gt;Datenblatt!$Z$8),100,IF($C554=13,(Datenblatt!$B$19*Übersicht!H554^3)+(Datenblatt!$C$19*Übersicht!H554^2)+(Datenblatt!$D$19*Übersicht!H554)+Datenblatt!$E$19,IF($C554=14,(Datenblatt!$B$20*Übersicht!H554^3)+(Datenblatt!$C$20*Übersicht!H554^2)+(Datenblatt!$D$20*Übersicht!H554)+Datenblatt!$E$20,IF($C554=15,(Datenblatt!$B$21*Übersicht!H554^3)+(Datenblatt!$C$21*Übersicht!H554^2)+(Datenblatt!$D$21*Übersicht!H554)+Datenblatt!$E$21,IF($C554=16,(Datenblatt!$B$22*Übersicht!H554^3)+(Datenblatt!$C$22*Übersicht!H554^2)+(Datenblatt!$D$22*Übersicht!H554)+Datenblatt!$E$22,IF($C554=12,(Datenblatt!$B$23*Übersicht!H554^3)+(Datenblatt!$C$23*Übersicht!H554^2)+(Datenblatt!$D$23*Übersicht!H554)+Datenblatt!$E$23,IF($C554=11,(Datenblatt!$B$24*Übersicht!H554^3)+(Datenblatt!$C$24*Übersicht!H554^2)+(Datenblatt!$D$24*Übersicht!H554)+Datenblatt!$E$24,0))))))))))))))))))</f>
        <v>0</v>
      </c>
      <c r="O554">
        <f>IF(AND(I554="",C554=11),Datenblatt!$I$26,IF(AND(I554="",C554=12),Datenblatt!$I$26,IF(AND(I554="",C554=16),Datenblatt!$I$27,IF(AND(I554="",C554=15),Datenblatt!$I$26,IF(AND(I554="",C554=14),Datenblatt!$I$26,IF(AND(I554="",C554=13),Datenblatt!$I$26,IF(AND($C554=13,I554&gt;Datenblatt!$AC$3),0,IF(AND($C554=14,I554&gt;Datenblatt!$AC$4),0,IF(AND($C554=15,I554&gt;Datenblatt!$AC$5),0,IF(AND($C554=16,I554&gt;Datenblatt!$AC$6),0,IF(AND($C554=12,I554&gt;Datenblatt!$AC$7),0,IF(AND($C554=11,I554&gt;Datenblatt!$AC$8),0,IF(AND($C554=13,I554&lt;Datenblatt!$AB$3),100,IF(AND($C554=14,I554&lt;Datenblatt!$AB$4),100,IF(AND($C554=15,I554&lt;Datenblatt!$AB$5),100,IF(AND($C554=16,I554&lt;Datenblatt!$AB$6),100,IF(AND($C554=12,I554&lt;Datenblatt!$AB$7),100,IF(AND($C554=11,I554&lt;Datenblatt!$AB$8),100,IF($C554=13,(Datenblatt!$B$27*Übersicht!I554^3)+(Datenblatt!$C$27*Übersicht!I554^2)+(Datenblatt!$D$27*Übersicht!I554)+Datenblatt!$E$27,IF($C554=14,(Datenblatt!$B$28*Übersicht!I554^3)+(Datenblatt!$C$28*Übersicht!I554^2)+(Datenblatt!$D$28*Übersicht!I554)+Datenblatt!$E$28,IF($C554=15,(Datenblatt!$B$29*Übersicht!I554^3)+(Datenblatt!$C$29*Übersicht!I554^2)+(Datenblatt!$D$29*Übersicht!I554)+Datenblatt!$E$29,IF($C554=16,(Datenblatt!$B$30*Übersicht!I554^3)+(Datenblatt!$C$30*Übersicht!I554^2)+(Datenblatt!$D$30*Übersicht!I554)+Datenblatt!$E$30,IF($C554=12,(Datenblatt!$B$31*Übersicht!I554^3)+(Datenblatt!$C$31*Übersicht!I554^2)+(Datenblatt!$D$31*Übersicht!I554)+Datenblatt!$E$31,IF($C554=11,(Datenblatt!$B$32*Übersicht!I554^3)+(Datenblatt!$C$32*Übersicht!I554^2)+(Datenblatt!$D$32*Übersicht!I554)+Datenblatt!$E$32,0))))))))))))))))))))))))</f>
        <v>0</v>
      </c>
      <c r="P554">
        <f>IF(AND(I554="",C554=11),Datenblatt!$I$29,IF(AND(I554="",C554=12),Datenblatt!$I$29,IF(AND(I554="",C554=16),Datenblatt!$I$29,IF(AND(I554="",C554=15),Datenblatt!$I$29,IF(AND(I554="",C554=14),Datenblatt!$I$29,IF(AND(I554="",C554=13),Datenblatt!$I$29,IF(AND($C554=13,I554&gt;Datenblatt!$AC$3),0,IF(AND($C554=14,I554&gt;Datenblatt!$AC$4),0,IF(AND($C554=15,I554&gt;Datenblatt!$AC$5),0,IF(AND($C554=16,I554&gt;Datenblatt!$AC$6),0,IF(AND($C554=12,I554&gt;Datenblatt!$AC$7),0,IF(AND($C554=11,I554&gt;Datenblatt!$AC$8),0,IF(AND($C554=13,I554&lt;Datenblatt!$AB$3),100,IF(AND($C554=14,I554&lt;Datenblatt!$AB$4),100,IF(AND($C554=15,I554&lt;Datenblatt!$AB$5),100,IF(AND($C554=16,I554&lt;Datenblatt!$AB$6),100,IF(AND($C554=12,I554&lt;Datenblatt!$AB$7),100,IF(AND($C554=11,I554&lt;Datenblatt!$AB$8),100,IF($C554=13,(Datenblatt!$B$27*Übersicht!I554^3)+(Datenblatt!$C$27*Übersicht!I554^2)+(Datenblatt!$D$27*Übersicht!I554)+Datenblatt!$E$27,IF($C554=14,(Datenblatt!$B$28*Übersicht!I554^3)+(Datenblatt!$C$28*Übersicht!I554^2)+(Datenblatt!$D$28*Übersicht!I554)+Datenblatt!$E$28,IF($C554=15,(Datenblatt!$B$29*Übersicht!I554^3)+(Datenblatt!$C$29*Übersicht!I554^2)+(Datenblatt!$D$29*Übersicht!I554)+Datenblatt!$E$29,IF($C554=16,(Datenblatt!$B$30*Übersicht!I554^3)+(Datenblatt!$C$30*Übersicht!I554^2)+(Datenblatt!$D$30*Übersicht!I554)+Datenblatt!$E$30,IF($C554=12,(Datenblatt!$B$31*Übersicht!I554^3)+(Datenblatt!$C$31*Übersicht!I554^2)+(Datenblatt!$D$31*Übersicht!I554)+Datenblatt!$E$31,IF($C554=11,(Datenblatt!$B$32*Übersicht!I554^3)+(Datenblatt!$C$32*Übersicht!I554^2)+(Datenblatt!$D$32*Übersicht!I554)+Datenblatt!$E$32,0))))))))))))))))))))))))</f>
        <v>0</v>
      </c>
      <c r="Q554" s="2" t="e">
        <f t="shared" si="32"/>
        <v>#DIV/0!</v>
      </c>
      <c r="R554" s="2" t="e">
        <f t="shared" si="33"/>
        <v>#DIV/0!</v>
      </c>
      <c r="T554" s="2"/>
      <c r="U554" s="2">
        <f>Datenblatt!$I$10</f>
        <v>63</v>
      </c>
      <c r="V554" s="2">
        <f>Datenblatt!$I$18</f>
        <v>62</v>
      </c>
      <c r="W554" s="2">
        <f>Datenblatt!$I$26</f>
        <v>56</v>
      </c>
      <c r="X554" s="2">
        <f>Datenblatt!$I$34</f>
        <v>58</v>
      </c>
      <c r="Y554" s="7" t="e">
        <f t="shared" si="34"/>
        <v>#DIV/0!</v>
      </c>
      <c r="AA554" s="2">
        <f>Datenblatt!$I$5</f>
        <v>73</v>
      </c>
      <c r="AB554">
        <f>Datenblatt!$I$13</f>
        <v>80</v>
      </c>
      <c r="AC554">
        <f>Datenblatt!$I$21</f>
        <v>80</v>
      </c>
      <c r="AD554">
        <f>Datenblatt!$I$29</f>
        <v>71</v>
      </c>
      <c r="AE554">
        <f>Datenblatt!$I$37</f>
        <v>75</v>
      </c>
      <c r="AF554" s="7" t="e">
        <f t="shared" si="35"/>
        <v>#DIV/0!</v>
      </c>
    </row>
    <row r="555" spans="11:32" ht="18.75" x14ac:dyDescent="0.3">
      <c r="K555" s="3" t="e">
        <f>IF(AND($C555=13,Datenblatt!M555&lt;Datenblatt!$S$3),0,IF(AND($C555=14,Datenblatt!M555&lt;Datenblatt!$S$4),0,IF(AND($C555=15,Datenblatt!M555&lt;Datenblatt!$S$5),0,IF(AND($C555=16,Datenblatt!M555&lt;Datenblatt!$S$6),0,IF(AND($C555=12,Datenblatt!M555&lt;Datenblatt!$S$7),0,IF(AND($C555=11,Datenblatt!M555&lt;Datenblatt!$S$8),0,IF(AND($C555=13,Datenblatt!M555&gt;Datenblatt!$R$3),100,IF(AND($C555=14,Datenblatt!M555&gt;Datenblatt!$R$4),100,IF(AND($C555=15,Datenblatt!M555&gt;Datenblatt!$R$5),100,IF(AND($C555=16,Datenblatt!M555&gt;Datenblatt!$R$6),100,IF(AND($C555=12,Datenblatt!M555&gt;Datenblatt!$R$7),100,IF(AND($C555=11,Datenblatt!M555&gt;Datenblatt!$R$8),100,IF(Übersicht!$C555=13,Datenblatt!$B$35*Datenblatt!M555^3+Datenblatt!$C$35*Datenblatt!M555^2+Datenblatt!$D$35*Datenblatt!M555+Datenblatt!$E$35,IF(Übersicht!$C555=14,Datenblatt!$B$36*Datenblatt!M555^3+Datenblatt!$C$36*Datenblatt!M555^2+Datenblatt!$D$36*Datenblatt!M555+Datenblatt!$E$36,IF(Übersicht!$C555=15,Datenblatt!$B$37*Datenblatt!M555^3+Datenblatt!$C$37*Datenblatt!M555^2+Datenblatt!$D$37*Datenblatt!M555+Datenblatt!$E$37,IF(Übersicht!$C555=16,Datenblatt!$B$38*Datenblatt!M555^3+Datenblatt!$C$38*Datenblatt!M555^2+Datenblatt!$D$38*Datenblatt!M555+Datenblatt!$E$38,IF(Übersicht!$C555=12,Datenblatt!$B$39*Datenblatt!M555^3+Datenblatt!$C$39*Datenblatt!M555^2+Datenblatt!$D$39*Datenblatt!M555+Datenblatt!$E$39,IF(Übersicht!$C555=11,Datenblatt!$B$40*Datenblatt!M555^3+Datenblatt!$C$40*Datenblatt!M555^2+Datenblatt!$D$40*Datenblatt!M555+Datenblatt!$E$40,0))))))))))))))))))</f>
        <v>#DIV/0!</v>
      </c>
      <c r="L555" s="3"/>
      <c r="M555" t="e">
        <f>IF(AND(Übersicht!$C555=13,Datenblatt!O555&lt;Datenblatt!$Y$3),0,IF(AND(Übersicht!$C555=14,Datenblatt!O555&lt;Datenblatt!$Y$4),0,IF(AND(Übersicht!$C555=15,Datenblatt!O555&lt;Datenblatt!$Y$5),0,IF(AND(Übersicht!$C555=16,Datenblatt!O555&lt;Datenblatt!$Y$6),0,IF(AND(Übersicht!$C555=12,Datenblatt!O555&lt;Datenblatt!$Y$7),0,IF(AND(Übersicht!$C555=11,Datenblatt!O555&lt;Datenblatt!$Y$8),0,IF(AND($C555=13,Datenblatt!O555&gt;Datenblatt!$X$3),100,IF(AND($C555=14,Datenblatt!O555&gt;Datenblatt!$X$4),100,IF(AND($C555=15,Datenblatt!O555&gt;Datenblatt!$X$5),100,IF(AND($C555=16,Datenblatt!O555&gt;Datenblatt!$X$6),100,IF(AND($C555=12,Datenblatt!O555&gt;Datenblatt!$X$7),100,IF(AND($C555=11,Datenblatt!O555&gt;Datenblatt!$X$8),100,IF(Übersicht!$C555=13,Datenblatt!$B$11*Datenblatt!O555^3+Datenblatt!$C$11*Datenblatt!O555^2+Datenblatt!$D$11*Datenblatt!O555+Datenblatt!$E$11,IF(Übersicht!$C555=14,Datenblatt!$B$12*Datenblatt!O555^3+Datenblatt!$C$12*Datenblatt!O555^2+Datenblatt!$D$12*Datenblatt!O555+Datenblatt!$E$12,IF(Übersicht!$C555=15,Datenblatt!$B$13*Datenblatt!O555^3+Datenblatt!$C$13*Datenblatt!O555^2+Datenblatt!$D$13*Datenblatt!O555+Datenblatt!$E$13,IF(Übersicht!$C555=16,Datenblatt!$B$14*Datenblatt!O555^3+Datenblatt!$C$14*Datenblatt!O555^2+Datenblatt!$D$14*Datenblatt!O555+Datenblatt!$E$14,IF(Übersicht!$C555=12,Datenblatt!$B$15*Datenblatt!O555^3+Datenblatt!$C$15*Datenblatt!O555^2+Datenblatt!$D$15*Datenblatt!O555+Datenblatt!$E$15,IF(Übersicht!$C555=11,Datenblatt!$B$16*Datenblatt!O555^3+Datenblatt!$C$16*Datenblatt!O555^2+Datenblatt!$D$16*Datenblatt!O555+Datenblatt!$E$16,0))))))))))))))))))</f>
        <v>#DIV/0!</v>
      </c>
      <c r="N555">
        <f>IF(AND($C555=13,H555&lt;Datenblatt!$AA$3),0,IF(AND($C555=14,H555&lt;Datenblatt!$AA$4),0,IF(AND($C555=15,H555&lt;Datenblatt!$AA$5),0,IF(AND($C555=16,H555&lt;Datenblatt!$AA$6),0,IF(AND($C555=12,H555&lt;Datenblatt!$AA$7),0,IF(AND($C555=11,H555&lt;Datenblatt!$AA$8),0,IF(AND($C555=13,H555&gt;Datenblatt!$Z$3),100,IF(AND($C555=14,H555&gt;Datenblatt!$Z$4),100,IF(AND($C555=15,H555&gt;Datenblatt!$Z$5),100,IF(AND($C555=16,H555&gt;Datenblatt!$Z$6),100,IF(AND($C555=12,H555&gt;Datenblatt!$Z$7),100,IF(AND($C555=11,H555&gt;Datenblatt!$Z$8),100,IF($C555=13,(Datenblatt!$B$19*Übersicht!H555^3)+(Datenblatt!$C$19*Übersicht!H555^2)+(Datenblatt!$D$19*Übersicht!H555)+Datenblatt!$E$19,IF($C555=14,(Datenblatt!$B$20*Übersicht!H555^3)+(Datenblatt!$C$20*Übersicht!H555^2)+(Datenblatt!$D$20*Übersicht!H555)+Datenblatt!$E$20,IF($C555=15,(Datenblatt!$B$21*Übersicht!H555^3)+(Datenblatt!$C$21*Übersicht!H555^2)+(Datenblatt!$D$21*Übersicht!H555)+Datenblatt!$E$21,IF($C555=16,(Datenblatt!$B$22*Übersicht!H555^3)+(Datenblatt!$C$22*Übersicht!H555^2)+(Datenblatt!$D$22*Übersicht!H555)+Datenblatt!$E$22,IF($C555=12,(Datenblatt!$B$23*Übersicht!H555^3)+(Datenblatt!$C$23*Übersicht!H555^2)+(Datenblatt!$D$23*Übersicht!H555)+Datenblatt!$E$23,IF($C555=11,(Datenblatt!$B$24*Übersicht!H555^3)+(Datenblatt!$C$24*Übersicht!H555^2)+(Datenblatt!$D$24*Übersicht!H555)+Datenblatt!$E$24,0))))))))))))))))))</f>
        <v>0</v>
      </c>
      <c r="O555">
        <f>IF(AND(I555="",C555=11),Datenblatt!$I$26,IF(AND(I555="",C555=12),Datenblatt!$I$26,IF(AND(I555="",C555=16),Datenblatt!$I$27,IF(AND(I555="",C555=15),Datenblatt!$I$26,IF(AND(I555="",C555=14),Datenblatt!$I$26,IF(AND(I555="",C555=13),Datenblatt!$I$26,IF(AND($C555=13,I555&gt;Datenblatt!$AC$3),0,IF(AND($C555=14,I555&gt;Datenblatt!$AC$4),0,IF(AND($C555=15,I555&gt;Datenblatt!$AC$5),0,IF(AND($C555=16,I555&gt;Datenblatt!$AC$6),0,IF(AND($C555=12,I555&gt;Datenblatt!$AC$7),0,IF(AND($C555=11,I555&gt;Datenblatt!$AC$8),0,IF(AND($C555=13,I555&lt;Datenblatt!$AB$3),100,IF(AND($C555=14,I555&lt;Datenblatt!$AB$4),100,IF(AND($C555=15,I555&lt;Datenblatt!$AB$5),100,IF(AND($C555=16,I555&lt;Datenblatt!$AB$6),100,IF(AND($C555=12,I555&lt;Datenblatt!$AB$7),100,IF(AND($C555=11,I555&lt;Datenblatt!$AB$8),100,IF($C555=13,(Datenblatt!$B$27*Übersicht!I555^3)+(Datenblatt!$C$27*Übersicht!I555^2)+(Datenblatt!$D$27*Übersicht!I555)+Datenblatt!$E$27,IF($C555=14,(Datenblatt!$B$28*Übersicht!I555^3)+(Datenblatt!$C$28*Übersicht!I555^2)+(Datenblatt!$D$28*Übersicht!I555)+Datenblatt!$E$28,IF($C555=15,(Datenblatt!$B$29*Übersicht!I555^3)+(Datenblatt!$C$29*Übersicht!I555^2)+(Datenblatt!$D$29*Übersicht!I555)+Datenblatt!$E$29,IF($C555=16,(Datenblatt!$B$30*Übersicht!I555^3)+(Datenblatt!$C$30*Übersicht!I555^2)+(Datenblatt!$D$30*Übersicht!I555)+Datenblatt!$E$30,IF($C555=12,(Datenblatt!$B$31*Übersicht!I555^3)+(Datenblatt!$C$31*Übersicht!I555^2)+(Datenblatt!$D$31*Übersicht!I555)+Datenblatt!$E$31,IF($C555=11,(Datenblatt!$B$32*Übersicht!I555^3)+(Datenblatt!$C$32*Übersicht!I555^2)+(Datenblatt!$D$32*Übersicht!I555)+Datenblatt!$E$32,0))))))))))))))))))))))))</f>
        <v>0</v>
      </c>
      <c r="P555">
        <f>IF(AND(I555="",C555=11),Datenblatt!$I$29,IF(AND(I555="",C555=12),Datenblatt!$I$29,IF(AND(I555="",C555=16),Datenblatt!$I$29,IF(AND(I555="",C555=15),Datenblatt!$I$29,IF(AND(I555="",C555=14),Datenblatt!$I$29,IF(AND(I555="",C555=13),Datenblatt!$I$29,IF(AND($C555=13,I555&gt;Datenblatt!$AC$3),0,IF(AND($C555=14,I555&gt;Datenblatt!$AC$4),0,IF(AND($C555=15,I555&gt;Datenblatt!$AC$5),0,IF(AND($C555=16,I555&gt;Datenblatt!$AC$6),0,IF(AND($C555=12,I555&gt;Datenblatt!$AC$7),0,IF(AND($C555=11,I555&gt;Datenblatt!$AC$8),0,IF(AND($C555=13,I555&lt;Datenblatt!$AB$3),100,IF(AND($C555=14,I555&lt;Datenblatt!$AB$4),100,IF(AND($C555=15,I555&lt;Datenblatt!$AB$5),100,IF(AND($C555=16,I555&lt;Datenblatt!$AB$6),100,IF(AND($C555=12,I555&lt;Datenblatt!$AB$7),100,IF(AND($C555=11,I555&lt;Datenblatt!$AB$8),100,IF($C555=13,(Datenblatt!$B$27*Übersicht!I555^3)+(Datenblatt!$C$27*Übersicht!I555^2)+(Datenblatt!$D$27*Übersicht!I555)+Datenblatt!$E$27,IF($C555=14,(Datenblatt!$B$28*Übersicht!I555^3)+(Datenblatt!$C$28*Übersicht!I555^2)+(Datenblatt!$D$28*Übersicht!I555)+Datenblatt!$E$28,IF($C555=15,(Datenblatt!$B$29*Übersicht!I555^3)+(Datenblatt!$C$29*Übersicht!I555^2)+(Datenblatt!$D$29*Übersicht!I555)+Datenblatt!$E$29,IF($C555=16,(Datenblatt!$B$30*Übersicht!I555^3)+(Datenblatt!$C$30*Übersicht!I555^2)+(Datenblatt!$D$30*Übersicht!I555)+Datenblatt!$E$30,IF($C555=12,(Datenblatt!$B$31*Übersicht!I555^3)+(Datenblatt!$C$31*Übersicht!I555^2)+(Datenblatt!$D$31*Übersicht!I555)+Datenblatt!$E$31,IF($C555=11,(Datenblatt!$B$32*Übersicht!I555^3)+(Datenblatt!$C$32*Übersicht!I555^2)+(Datenblatt!$D$32*Übersicht!I555)+Datenblatt!$E$32,0))))))))))))))))))))))))</f>
        <v>0</v>
      </c>
      <c r="Q555" s="2" t="e">
        <f t="shared" si="32"/>
        <v>#DIV/0!</v>
      </c>
      <c r="R555" s="2" t="e">
        <f t="shared" si="33"/>
        <v>#DIV/0!</v>
      </c>
      <c r="T555" s="2"/>
      <c r="U555" s="2">
        <f>Datenblatt!$I$10</f>
        <v>63</v>
      </c>
      <c r="V555" s="2">
        <f>Datenblatt!$I$18</f>
        <v>62</v>
      </c>
      <c r="W555" s="2">
        <f>Datenblatt!$I$26</f>
        <v>56</v>
      </c>
      <c r="X555" s="2">
        <f>Datenblatt!$I$34</f>
        <v>58</v>
      </c>
      <c r="Y555" s="7" t="e">
        <f t="shared" si="34"/>
        <v>#DIV/0!</v>
      </c>
      <c r="AA555" s="2">
        <f>Datenblatt!$I$5</f>
        <v>73</v>
      </c>
      <c r="AB555">
        <f>Datenblatt!$I$13</f>
        <v>80</v>
      </c>
      <c r="AC555">
        <f>Datenblatt!$I$21</f>
        <v>80</v>
      </c>
      <c r="AD555">
        <f>Datenblatt!$I$29</f>
        <v>71</v>
      </c>
      <c r="AE555">
        <f>Datenblatt!$I$37</f>
        <v>75</v>
      </c>
      <c r="AF555" s="7" t="e">
        <f t="shared" si="35"/>
        <v>#DIV/0!</v>
      </c>
    </row>
    <row r="556" spans="11:32" ht="18.75" x14ac:dyDescent="0.3">
      <c r="K556" s="3" t="e">
        <f>IF(AND($C556=13,Datenblatt!M556&lt;Datenblatt!$S$3),0,IF(AND($C556=14,Datenblatt!M556&lt;Datenblatt!$S$4),0,IF(AND($C556=15,Datenblatt!M556&lt;Datenblatt!$S$5),0,IF(AND($C556=16,Datenblatt!M556&lt;Datenblatt!$S$6),0,IF(AND($C556=12,Datenblatt!M556&lt;Datenblatt!$S$7),0,IF(AND($C556=11,Datenblatt!M556&lt;Datenblatt!$S$8),0,IF(AND($C556=13,Datenblatt!M556&gt;Datenblatt!$R$3),100,IF(AND($C556=14,Datenblatt!M556&gt;Datenblatt!$R$4),100,IF(AND($C556=15,Datenblatt!M556&gt;Datenblatt!$R$5),100,IF(AND($C556=16,Datenblatt!M556&gt;Datenblatt!$R$6),100,IF(AND($C556=12,Datenblatt!M556&gt;Datenblatt!$R$7),100,IF(AND($C556=11,Datenblatt!M556&gt;Datenblatt!$R$8),100,IF(Übersicht!$C556=13,Datenblatt!$B$35*Datenblatt!M556^3+Datenblatt!$C$35*Datenblatt!M556^2+Datenblatt!$D$35*Datenblatt!M556+Datenblatt!$E$35,IF(Übersicht!$C556=14,Datenblatt!$B$36*Datenblatt!M556^3+Datenblatt!$C$36*Datenblatt!M556^2+Datenblatt!$D$36*Datenblatt!M556+Datenblatt!$E$36,IF(Übersicht!$C556=15,Datenblatt!$B$37*Datenblatt!M556^3+Datenblatt!$C$37*Datenblatt!M556^2+Datenblatt!$D$37*Datenblatt!M556+Datenblatt!$E$37,IF(Übersicht!$C556=16,Datenblatt!$B$38*Datenblatt!M556^3+Datenblatt!$C$38*Datenblatt!M556^2+Datenblatt!$D$38*Datenblatt!M556+Datenblatt!$E$38,IF(Übersicht!$C556=12,Datenblatt!$B$39*Datenblatt!M556^3+Datenblatt!$C$39*Datenblatt!M556^2+Datenblatt!$D$39*Datenblatt!M556+Datenblatt!$E$39,IF(Übersicht!$C556=11,Datenblatt!$B$40*Datenblatt!M556^3+Datenblatt!$C$40*Datenblatt!M556^2+Datenblatt!$D$40*Datenblatt!M556+Datenblatt!$E$40,0))))))))))))))))))</f>
        <v>#DIV/0!</v>
      </c>
      <c r="L556" s="3"/>
      <c r="M556" t="e">
        <f>IF(AND(Übersicht!$C556=13,Datenblatt!O556&lt;Datenblatt!$Y$3),0,IF(AND(Übersicht!$C556=14,Datenblatt!O556&lt;Datenblatt!$Y$4),0,IF(AND(Übersicht!$C556=15,Datenblatt!O556&lt;Datenblatt!$Y$5),0,IF(AND(Übersicht!$C556=16,Datenblatt!O556&lt;Datenblatt!$Y$6),0,IF(AND(Übersicht!$C556=12,Datenblatt!O556&lt;Datenblatt!$Y$7),0,IF(AND(Übersicht!$C556=11,Datenblatt!O556&lt;Datenblatt!$Y$8),0,IF(AND($C556=13,Datenblatt!O556&gt;Datenblatt!$X$3),100,IF(AND($C556=14,Datenblatt!O556&gt;Datenblatt!$X$4),100,IF(AND($C556=15,Datenblatt!O556&gt;Datenblatt!$X$5),100,IF(AND($C556=16,Datenblatt!O556&gt;Datenblatt!$X$6),100,IF(AND($C556=12,Datenblatt!O556&gt;Datenblatt!$X$7),100,IF(AND($C556=11,Datenblatt!O556&gt;Datenblatt!$X$8),100,IF(Übersicht!$C556=13,Datenblatt!$B$11*Datenblatt!O556^3+Datenblatt!$C$11*Datenblatt!O556^2+Datenblatt!$D$11*Datenblatt!O556+Datenblatt!$E$11,IF(Übersicht!$C556=14,Datenblatt!$B$12*Datenblatt!O556^3+Datenblatt!$C$12*Datenblatt!O556^2+Datenblatt!$D$12*Datenblatt!O556+Datenblatt!$E$12,IF(Übersicht!$C556=15,Datenblatt!$B$13*Datenblatt!O556^3+Datenblatt!$C$13*Datenblatt!O556^2+Datenblatt!$D$13*Datenblatt!O556+Datenblatt!$E$13,IF(Übersicht!$C556=16,Datenblatt!$B$14*Datenblatt!O556^3+Datenblatt!$C$14*Datenblatt!O556^2+Datenblatt!$D$14*Datenblatt!O556+Datenblatt!$E$14,IF(Übersicht!$C556=12,Datenblatt!$B$15*Datenblatt!O556^3+Datenblatt!$C$15*Datenblatt!O556^2+Datenblatt!$D$15*Datenblatt!O556+Datenblatt!$E$15,IF(Übersicht!$C556=11,Datenblatt!$B$16*Datenblatt!O556^3+Datenblatt!$C$16*Datenblatt!O556^2+Datenblatt!$D$16*Datenblatt!O556+Datenblatt!$E$16,0))))))))))))))))))</f>
        <v>#DIV/0!</v>
      </c>
      <c r="N556">
        <f>IF(AND($C556=13,H556&lt;Datenblatt!$AA$3),0,IF(AND($C556=14,H556&lt;Datenblatt!$AA$4),0,IF(AND($C556=15,H556&lt;Datenblatt!$AA$5),0,IF(AND($C556=16,H556&lt;Datenblatt!$AA$6),0,IF(AND($C556=12,H556&lt;Datenblatt!$AA$7),0,IF(AND($C556=11,H556&lt;Datenblatt!$AA$8),0,IF(AND($C556=13,H556&gt;Datenblatt!$Z$3),100,IF(AND($C556=14,H556&gt;Datenblatt!$Z$4),100,IF(AND($C556=15,H556&gt;Datenblatt!$Z$5),100,IF(AND($C556=16,H556&gt;Datenblatt!$Z$6),100,IF(AND($C556=12,H556&gt;Datenblatt!$Z$7),100,IF(AND($C556=11,H556&gt;Datenblatt!$Z$8),100,IF($C556=13,(Datenblatt!$B$19*Übersicht!H556^3)+(Datenblatt!$C$19*Übersicht!H556^2)+(Datenblatt!$D$19*Übersicht!H556)+Datenblatt!$E$19,IF($C556=14,(Datenblatt!$B$20*Übersicht!H556^3)+(Datenblatt!$C$20*Übersicht!H556^2)+(Datenblatt!$D$20*Übersicht!H556)+Datenblatt!$E$20,IF($C556=15,(Datenblatt!$B$21*Übersicht!H556^3)+(Datenblatt!$C$21*Übersicht!H556^2)+(Datenblatt!$D$21*Übersicht!H556)+Datenblatt!$E$21,IF($C556=16,(Datenblatt!$B$22*Übersicht!H556^3)+(Datenblatt!$C$22*Übersicht!H556^2)+(Datenblatt!$D$22*Übersicht!H556)+Datenblatt!$E$22,IF($C556=12,(Datenblatt!$B$23*Übersicht!H556^3)+(Datenblatt!$C$23*Übersicht!H556^2)+(Datenblatt!$D$23*Übersicht!H556)+Datenblatt!$E$23,IF($C556=11,(Datenblatt!$B$24*Übersicht!H556^3)+(Datenblatt!$C$24*Übersicht!H556^2)+(Datenblatt!$D$24*Übersicht!H556)+Datenblatt!$E$24,0))))))))))))))))))</f>
        <v>0</v>
      </c>
      <c r="O556">
        <f>IF(AND(I556="",C556=11),Datenblatt!$I$26,IF(AND(I556="",C556=12),Datenblatt!$I$26,IF(AND(I556="",C556=16),Datenblatt!$I$27,IF(AND(I556="",C556=15),Datenblatt!$I$26,IF(AND(I556="",C556=14),Datenblatt!$I$26,IF(AND(I556="",C556=13),Datenblatt!$I$26,IF(AND($C556=13,I556&gt;Datenblatt!$AC$3),0,IF(AND($C556=14,I556&gt;Datenblatt!$AC$4),0,IF(AND($C556=15,I556&gt;Datenblatt!$AC$5),0,IF(AND($C556=16,I556&gt;Datenblatt!$AC$6),0,IF(AND($C556=12,I556&gt;Datenblatt!$AC$7),0,IF(AND($C556=11,I556&gt;Datenblatt!$AC$8),0,IF(AND($C556=13,I556&lt;Datenblatt!$AB$3),100,IF(AND($C556=14,I556&lt;Datenblatt!$AB$4),100,IF(AND($C556=15,I556&lt;Datenblatt!$AB$5),100,IF(AND($C556=16,I556&lt;Datenblatt!$AB$6),100,IF(AND($C556=12,I556&lt;Datenblatt!$AB$7),100,IF(AND($C556=11,I556&lt;Datenblatt!$AB$8),100,IF($C556=13,(Datenblatt!$B$27*Übersicht!I556^3)+(Datenblatt!$C$27*Übersicht!I556^2)+(Datenblatt!$D$27*Übersicht!I556)+Datenblatt!$E$27,IF($C556=14,(Datenblatt!$B$28*Übersicht!I556^3)+(Datenblatt!$C$28*Übersicht!I556^2)+(Datenblatt!$D$28*Übersicht!I556)+Datenblatt!$E$28,IF($C556=15,(Datenblatt!$B$29*Übersicht!I556^3)+(Datenblatt!$C$29*Übersicht!I556^2)+(Datenblatt!$D$29*Übersicht!I556)+Datenblatt!$E$29,IF($C556=16,(Datenblatt!$B$30*Übersicht!I556^3)+(Datenblatt!$C$30*Übersicht!I556^2)+(Datenblatt!$D$30*Übersicht!I556)+Datenblatt!$E$30,IF($C556=12,(Datenblatt!$B$31*Übersicht!I556^3)+(Datenblatt!$C$31*Übersicht!I556^2)+(Datenblatt!$D$31*Übersicht!I556)+Datenblatt!$E$31,IF($C556=11,(Datenblatt!$B$32*Übersicht!I556^3)+(Datenblatt!$C$32*Übersicht!I556^2)+(Datenblatt!$D$32*Übersicht!I556)+Datenblatt!$E$32,0))))))))))))))))))))))))</f>
        <v>0</v>
      </c>
      <c r="P556">
        <f>IF(AND(I556="",C556=11),Datenblatt!$I$29,IF(AND(I556="",C556=12),Datenblatt!$I$29,IF(AND(I556="",C556=16),Datenblatt!$I$29,IF(AND(I556="",C556=15),Datenblatt!$I$29,IF(AND(I556="",C556=14),Datenblatt!$I$29,IF(AND(I556="",C556=13),Datenblatt!$I$29,IF(AND($C556=13,I556&gt;Datenblatt!$AC$3),0,IF(AND($C556=14,I556&gt;Datenblatt!$AC$4),0,IF(AND($C556=15,I556&gt;Datenblatt!$AC$5),0,IF(AND($C556=16,I556&gt;Datenblatt!$AC$6),0,IF(AND($C556=12,I556&gt;Datenblatt!$AC$7),0,IF(AND($C556=11,I556&gt;Datenblatt!$AC$8),0,IF(AND($C556=13,I556&lt;Datenblatt!$AB$3),100,IF(AND($C556=14,I556&lt;Datenblatt!$AB$4),100,IF(AND($C556=15,I556&lt;Datenblatt!$AB$5),100,IF(AND($C556=16,I556&lt;Datenblatt!$AB$6),100,IF(AND($C556=12,I556&lt;Datenblatt!$AB$7),100,IF(AND($C556=11,I556&lt;Datenblatt!$AB$8),100,IF($C556=13,(Datenblatt!$B$27*Übersicht!I556^3)+(Datenblatt!$C$27*Übersicht!I556^2)+(Datenblatt!$D$27*Übersicht!I556)+Datenblatt!$E$27,IF($C556=14,(Datenblatt!$B$28*Übersicht!I556^3)+(Datenblatt!$C$28*Übersicht!I556^2)+(Datenblatt!$D$28*Übersicht!I556)+Datenblatt!$E$28,IF($C556=15,(Datenblatt!$B$29*Übersicht!I556^3)+(Datenblatt!$C$29*Übersicht!I556^2)+(Datenblatt!$D$29*Übersicht!I556)+Datenblatt!$E$29,IF($C556=16,(Datenblatt!$B$30*Übersicht!I556^3)+(Datenblatt!$C$30*Übersicht!I556^2)+(Datenblatt!$D$30*Übersicht!I556)+Datenblatt!$E$30,IF($C556=12,(Datenblatt!$B$31*Übersicht!I556^3)+(Datenblatt!$C$31*Übersicht!I556^2)+(Datenblatt!$D$31*Übersicht!I556)+Datenblatt!$E$31,IF($C556=11,(Datenblatt!$B$32*Übersicht!I556^3)+(Datenblatt!$C$32*Übersicht!I556^2)+(Datenblatt!$D$32*Übersicht!I556)+Datenblatt!$E$32,0))))))))))))))))))))))))</f>
        <v>0</v>
      </c>
      <c r="Q556" s="2" t="e">
        <f t="shared" si="32"/>
        <v>#DIV/0!</v>
      </c>
      <c r="R556" s="2" t="e">
        <f t="shared" si="33"/>
        <v>#DIV/0!</v>
      </c>
      <c r="T556" s="2"/>
      <c r="U556" s="2">
        <f>Datenblatt!$I$10</f>
        <v>63</v>
      </c>
      <c r="V556" s="2">
        <f>Datenblatt!$I$18</f>
        <v>62</v>
      </c>
      <c r="W556" s="2">
        <f>Datenblatt!$I$26</f>
        <v>56</v>
      </c>
      <c r="X556" s="2">
        <f>Datenblatt!$I$34</f>
        <v>58</v>
      </c>
      <c r="Y556" s="7" t="e">
        <f t="shared" si="34"/>
        <v>#DIV/0!</v>
      </c>
      <c r="AA556" s="2">
        <f>Datenblatt!$I$5</f>
        <v>73</v>
      </c>
      <c r="AB556">
        <f>Datenblatt!$I$13</f>
        <v>80</v>
      </c>
      <c r="AC556">
        <f>Datenblatt!$I$21</f>
        <v>80</v>
      </c>
      <c r="AD556">
        <f>Datenblatt!$I$29</f>
        <v>71</v>
      </c>
      <c r="AE556">
        <f>Datenblatt!$I$37</f>
        <v>75</v>
      </c>
      <c r="AF556" s="7" t="e">
        <f t="shared" si="35"/>
        <v>#DIV/0!</v>
      </c>
    </row>
    <row r="557" spans="11:32" ht="18.75" x14ac:dyDescent="0.3">
      <c r="K557" s="3" t="e">
        <f>IF(AND($C557=13,Datenblatt!M557&lt;Datenblatt!$S$3),0,IF(AND($C557=14,Datenblatt!M557&lt;Datenblatt!$S$4),0,IF(AND($C557=15,Datenblatt!M557&lt;Datenblatt!$S$5),0,IF(AND($C557=16,Datenblatt!M557&lt;Datenblatt!$S$6),0,IF(AND($C557=12,Datenblatt!M557&lt;Datenblatt!$S$7),0,IF(AND($C557=11,Datenblatt!M557&lt;Datenblatt!$S$8),0,IF(AND($C557=13,Datenblatt!M557&gt;Datenblatt!$R$3),100,IF(AND($C557=14,Datenblatt!M557&gt;Datenblatt!$R$4),100,IF(AND($C557=15,Datenblatt!M557&gt;Datenblatt!$R$5),100,IF(AND($C557=16,Datenblatt!M557&gt;Datenblatt!$R$6),100,IF(AND($C557=12,Datenblatt!M557&gt;Datenblatt!$R$7),100,IF(AND($C557=11,Datenblatt!M557&gt;Datenblatt!$R$8),100,IF(Übersicht!$C557=13,Datenblatt!$B$35*Datenblatt!M557^3+Datenblatt!$C$35*Datenblatt!M557^2+Datenblatt!$D$35*Datenblatt!M557+Datenblatt!$E$35,IF(Übersicht!$C557=14,Datenblatt!$B$36*Datenblatt!M557^3+Datenblatt!$C$36*Datenblatt!M557^2+Datenblatt!$D$36*Datenblatt!M557+Datenblatt!$E$36,IF(Übersicht!$C557=15,Datenblatt!$B$37*Datenblatt!M557^3+Datenblatt!$C$37*Datenblatt!M557^2+Datenblatt!$D$37*Datenblatt!M557+Datenblatt!$E$37,IF(Übersicht!$C557=16,Datenblatt!$B$38*Datenblatt!M557^3+Datenblatt!$C$38*Datenblatt!M557^2+Datenblatt!$D$38*Datenblatt!M557+Datenblatt!$E$38,IF(Übersicht!$C557=12,Datenblatt!$B$39*Datenblatt!M557^3+Datenblatt!$C$39*Datenblatt!M557^2+Datenblatt!$D$39*Datenblatt!M557+Datenblatt!$E$39,IF(Übersicht!$C557=11,Datenblatt!$B$40*Datenblatt!M557^3+Datenblatt!$C$40*Datenblatt!M557^2+Datenblatt!$D$40*Datenblatt!M557+Datenblatt!$E$40,0))))))))))))))))))</f>
        <v>#DIV/0!</v>
      </c>
      <c r="L557" s="3"/>
      <c r="M557" t="e">
        <f>IF(AND(Übersicht!$C557=13,Datenblatt!O557&lt;Datenblatt!$Y$3),0,IF(AND(Übersicht!$C557=14,Datenblatt!O557&lt;Datenblatt!$Y$4),0,IF(AND(Übersicht!$C557=15,Datenblatt!O557&lt;Datenblatt!$Y$5),0,IF(AND(Übersicht!$C557=16,Datenblatt!O557&lt;Datenblatt!$Y$6),0,IF(AND(Übersicht!$C557=12,Datenblatt!O557&lt;Datenblatt!$Y$7),0,IF(AND(Übersicht!$C557=11,Datenblatt!O557&lt;Datenblatt!$Y$8),0,IF(AND($C557=13,Datenblatt!O557&gt;Datenblatt!$X$3),100,IF(AND($C557=14,Datenblatt!O557&gt;Datenblatt!$X$4),100,IF(AND($C557=15,Datenblatt!O557&gt;Datenblatt!$X$5),100,IF(AND($C557=16,Datenblatt!O557&gt;Datenblatt!$X$6),100,IF(AND($C557=12,Datenblatt!O557&gt;Datenblatt!$X$7),100,IF(AND($C557=11,Datenblatt!O557&gt;Datenblatt!$X$8),100,IF(Übersicht!$C557=13,Datenblatt!$B$11*Datenblatt!O557^3+Datenblatt!$C$11*Datenblatt!O557^2+Datenblatt!$D$11*Datenblatt!O557+Datenblatt!$E$11,IF(Übersicht!$C557=14,Datenblatt!$B$12*Datenblatt!O557^3+Datenblatt!$C$12*Datenblatt!O557^2+Datenblatt!$D$12*Datenblatt!O557+Datenblatt!$E$12,IF(Übersicht!$C557=15,Datenblatt!$B$13*Datenblatt!O557^3+Datenblatt!$C$13*Datenblatt!O557^2+Datenblatt!$D$13*Datenblatt!O557+Datenblatt!$E$13,IF(Übersicht!$C557=16,Datenblatt!$B$14*Datenblatt!O557^3+Datenblatt!$C$14*Datenblatt!O557^2+Datenblatt!$D$14*Datenblatt!O557+Datenblatt!$E$14,IF(Übersicht!$C557=12,Datenblatt!$B$15*Datenblatt!O557^3+Datenblatt!$C$15*Datenblatt!O557^2+Datenblatt!$D$15*Datenblatt!O557+Datenblatt!$E$15,IF(Übersicht!$C557=11,Datenblatt!$B$16*Datenblatt!O557^3+Datenblatt!$C$16*Datenblatt!O557^2+Datenblatt!$D$16*Datenblatt!O557+Datenblatt!$E$16,0))))))))))))))))))</f>
        <v>#DIV/0!</v>
      </c>
      <c r="N557">
        <f>IF(AND($C557=13,H557&lt;Datenblatt!$AA$3),0,IF(AND($C557=14,H557&lt;Datenblatt!$AA$4),0,IF(AND($C557=15,H557&lt;Datenblatt!$AA$5),0,IF(AND($C557=16,H557&lt;Datenblatt!$AA$6),0,IF(AND($C557=12,H557&lt;Datenblatt!$AA$7),0,IF(AND($C557=11,H557&lt;Datenblatt!$AA$8),0,IF(AND($C557=13,H557&gt;Datenblatt!$Z$3),100,IF(AND($C557=14,H557&gt;Datenblatt!$Z$4),100,IF(AND($C557=15,H557&gt;Datenblatt!$Z$5),100,IF(AND($C557=16,H557&gt;Datenblatt!$Z$6),100,IF(AND($C557=12,H557&gt;Datenblatt!$Z$7),100,IF(AND($C557=11,H557&gt;Datenblatt!$Z$8),100,IF($C557=13,(Datenblatt!$B$19*Übersicht!H557^3)+(Datenblatt!$C$19*Übersicht!H557^2)+(Datenblatt!$D$19*Übersicht!H557)+Datenblatt!$E$19,IF($C557=14,(Datenblatt!$B$20*Übersicht!H557^3)+(Datenblatt!$C$20*Übersicht!H557^2)+(Datenblatt!$D$20*Übersicht!H557)+Datenblatt!$E$20,IF($C557=15,(Datenblatt!$B$21*Übersicht!H557^3)+(Datenblatt!$C$21*Übersicht!H557^2)+(Datenblatt!$D$21*Übersicht!H557)+Datenblatt!$E$21,IF($C557=16,(Datenblatt!$B$22*Übersicht!H557^3)+(Datenblatt!$C$22*Übersicht!H557^2)+(Datenblatt!$D$22*Übersicht!H557)+Datenblatt!$E$22,IF($C557=12,(Datenblatt!$B$23*Übersicht!H557^3)+(Datenblatt!$C$23*Übersicht!H557^2)+(Datenblatt!$D$23*Übersicht!H557)+Datenblatt!$E$23,IF($C557=11,(Datenblatt!$B$24*Übersicht!H557^3)+(Datenblatt!$C$24*Übersicht!H557^2)+(Datenblatt!$D$24*Übersicht!H557)+Datenblatt!$E$24,0))))))))))))))))))</f>
        <v>0</v>
      </c>
      <c r="O557">
        <f>IF(AND(I557="",C557=11),Datenblatt!$I$26,IF(AND(I557="",C557=12),Datenblatt!$I$26,IF(AND(I557="",C557=16),Datenblatt!$I$27,IF(AND(I557="",C557=15),Datenblatt!$I$26,IF(AND(I557="",C557=14),Datenblatt!$I$26,IF(AND(I557="",C557=13),Datenblatt!$I$26,IF(AND($C557=13,I557&gt;Datenblatt!$AC$3),0,IF(AND($C557=14,I557&gt;Datenblatt!$AC$4),0,IF(AND($C557=15,I557&gt;Datenblatt!$AC$5),0,IF(AND($C557=16,I557&gt;Datenblatt!$AC$6),0,IF(AND($C557=12,I557&gt;Datenblatt!$AC$7),0,IF(AND($C557=11,I557&gt;Datenblatt!$AC$8),0,IF(AND($C557=13,I557&lt;Datenblatt!$AB$3),100,IF(AND($C557=14,I557&lt;Datenblatt!$AB$4),100,IF(AND($C557=15,I557&lt;Datenblatt!$AB$5),100,IF(AND($C557=16,I557&lt;Datenblatt!$AB$6),100,IF(AND($C557=12,I557&lt;Datenblatt!$AB$7),100,IF(AND($C557=11,I557&lt;Datenblatt!$AB$8),100,IF($C557=13,(Datenblatt!$B$27*Übersicht!I557^3)+(Datenblatt!$C$27*Übersicht!I557^2)+(Datenblatt!$D$27*Übersicht!I557)+Datenblatt!$E$27,IF($C557=14,(Datenblatt!$B$28*Übersicht!I557^3)+(Datenblatt!$C$28*Übersicht!I557^2)+(Datenblatt!$D$28*Übersicht!I557)+Datenblatt!$E$28,IF($C557=15,(Datenblatt!$B$29*Übersicht!I557^3)+(Datenblatt!$C$29*Übersicht!I557^2)+(Datenblatt!$D$29*Übersicht!I557)+Datenblatt!$E$29,IF($C557=16,(Datenblatt!$B$30*Übersicht!I557^3)+(Datenblatt!$C$30*Übersicht!I557^2)+(Datenblatt!$D$30*Übersicht!I557)+Datenblatt!$E$30,IF($C557=12,(Datenblatt!$B$31*Übersicht!I557^3)+(Datenblatt!$C$31*Übersicht!I557^2)+(Datenblatt!$D$31*Übersicht!I557)+Datenblatt!$E$31,IF($C557=11,(Datenblatt!$B$32*Übersicht!I557^3)+(Datenblatt!$C$32*Übersicht!I557^2)+(Datenblatt!$D$32*Übersicht!I557)+Datenblatt!$E$32,0))))))))))))))))))))))))</f>
        <v>0</v>
      </c>
      <c r="P557">
        <f>IF(AND(I557="",C557=11),Datenblatt!$I$29,IF(AND(I557="",C557=12),Datenblatt!$I$29,IF(AND(I557="",C557=16),Datenblatt!$I$29,IF(AND(I557="",C557=15),Datenblatt!$I$29,IF(AND(I557="",C557=14),Datenblatt!$I$29,IF(AND(I557="",C557=13),Datenblatt!$I$29,IF(AND($C557=13,I557&gt;Datenblatt!$AC$3),0,IF(AND($C557=14,I557&gt;Datenblatt!$AC$4),0,IF(AND($C557=15,I557&gt;Datenblatt!$AC$5),0,IF(AND($C557=16,I557&gt;Datenblatt!$AC$6),0,IF(AND($C557=12,I557&gt;Datenblatt!$AC$7),0,IF(AND($C557=11,I557&gt;Datenblatt!$AC$8),0,IF(AND($C557=13,I557&lt;Datenblatt!$AB$3),100,IF(AND($C557=14,I557&lt;Datenblatt!$AB$4),100,IF(AND($C557=15,I557&lt;Datenblatt!$AB$5),100,IF(AND($C557=16,I557&lt;Datenblatt!$AB$6),100,IF(AND($C557=12,I557&lt;Datenblatt!$AB$7),100,IF(AND($C557=11,I557&lt;Datenblatt!$AB$8),100,IF($C557=13,(Datenblatt!$B$27*Übersicht!I557^3)+(Datenblatt!$C$27*Übersicht!I557^2)+(Datenblatt!$D$27*Übersicht!I557)+Datenblatt!$E$27,IF($C557=14,(Datenblatt!$B$28*Übersicht!I557^3)+(Datenblatt!$C$28*Übersicht!I557^2)+(Datenblatt!$D$28*Übersicht!I557)+Datenblatt!$E$28,IF($C557=15,(Datenblatt!$B$29*Übersicht!I557^3)+(Datenblatt!$C$29*Übersicht!I557^2)+(Datenblatt!$D$29*Übersicht!I557)+Datenblatt!$E$29,IF($C557=16,(Datenblatt!$B$30*Übersicht!I557^3)+(Datenblatt!$C$30*Übersicht!I557^2)+(Datenblatt!$D$30*Übersicht!I557)+Datenblatt!$E$30,IF($C557=12,(Datenblatt!$B$31*Übersicht!I557^3)+(Datenblatt!$C$31*Übersicht!I557^2)+(Datenblatt!$D$31*Übersicht!I557)+Datenblatt!$E$31,IF($C557=11,(Datenblatt!$B$32*Übersicht!I557^3)+(Datenblatt!$C$32*Übersicht!I557^2)+(Datenblatt!$D$32*Übersicht!I557)+Datenblatt!$E$32,0))))))))))))))))))))))))</f>
        <v>0</v>
      </c>
      <c r="Q557" s="2" t="e">
        <f t="shared" si="32"/>
        <v>#DIV/0!</v>
      </c>
      <c r="R557" s="2" t="e">
        <f t="shared" si="33"/>
        <v>#DIV/0!</v>
      </c>
      <c r="T557" s="2"/>
      <c r="U557" s="2">
        <f>Datenblatt!$I$10</f>
        <v>63</v>
      </c>
      <c r="V557" s="2">
        <f>Datenblatt!$I$18</f>
        <v>62</v>
      </c>
      <c r="W557" s="2">
        <f>Datenblatt!$I$26</f>
        <v>56</v>
      </c>
      <c r="X557" s="2">
        <f>Datenblatt!$I$34</f>
        <v>58</v>
      </c>
      <c r="Y557" s="7" t="e">
        <f t="shared" si="34"/>
        <v>#DIV/0!</v>
      </c>
      <c r="AA557" s="2">
        <f>Datenblatt!$I$5</f>
        <v>73</v>
      </c>
      <c r="AB557">
        <f>Datenblatt!$I$13</f>
        <v>80</v>
      </c>
      <c r="AC557">
        <f>Datenblatt!$I$21</f>
        <v>80</v>
      </c>
      <c r="AD557">
        <f>Datenblatt!$I$29</f>
        <v>71</v>
      </c>
      <c r="AE557">
        <f>Datenblatt!$I$37</f>
        <v>75</v>
      </c>
      <c r="AF557" s="7" t="e">
        <f t="shared" si="35"/>
        <v>#DIV/0!</v>
      </c>
    </row>
    <row r="558" spans="11:32" ht="18.75" x14ac:dyDescent="0.3">
      <c r="K558" s="3" t="e">
        <f>IF(AND($C558=13,Datenblatt!M558&lt;Datenblatt!$S$3),0,IF(AND($C558=14,Datenblatt!M558&lt;Datenblatt!$S$4),0,IF(AND($C558=15,Datenblatt!M558&lt;Datenblatt!$S$5),0,IF(AND($C558=16,Datenblatt!M558&lt;Datenblatt!$S$6),0,IF(AND($C558=12,Datenblatt!M558&lt;Datenblatt!$S$7),0,IF(AND($C558=11,Datenblatt!M558&lt;Datenblatt!$S$8),0,IF(AND($C558=13,Datenblatt!M558&gt;Datenblatt!$R$3),100,IF(AND($C558=14,Datenblatt!M558&gt;Datenblatt!$R$4),100,IF(AND($C558=15,Datenblatt!M558&gt;Datenblatt!$R$5),100,IF(AND($C558=16,Datenblatt!M558&gt;Datenblatt!$R$6),100,IF(AND($C558=12,Datenblatt!M558&gt;Datenblatt!$R$7),100,IF(AND($C558=11,Datenblatt!M558&gt;Datenblatt!$R$8),100,IF(Übersicht!$C558=13,Datenblatt!$B$35*Datenblatt!M558^3+Datenblatt!$C$35*Datenblatt!M558^2+Datenblatt!$D$35*Datenblatt!M558+Datenblatt!$E$35,IF(Übersicht!$C558=14,Datenblatt!$B$36*Datenblatt!M558^3+Datenblatt!$C$36*Datenblatt!M558^2+Datenblatt!$D$36*Datenblatt!M558+Datenblatt!$E$36,IF(Übersicht!$C558=15,Datenblatt!$B$37*Datenblatt!M558^3+Datenblatt!$C$37*Datenblatt!M558^2+Datenblatt!$D$37*Datenblatt!M558+Datenblatt!$E$37,IF(Übersicht!$C558=16,Datenblatt!$B$38*Datenblatt!M558^3+Datenblatt!$C$38*Datenblatt!M558^2+Datenblatt!$D$38*Datenblatt!M558+Datenblatt!$E$38,IF(Übersicht!$C558=12,Datenblatt!$B$39*Datenblatt!M558^3+Datenblatt!$C$39*Datenblatt!M558^2+Datenblatt!$D$39*Datenblatt!M558+Datenblatt!$E$39,IF(Übersicht!$C558=11,Datenblatt!$B$40*Datenblatt!M558^3+Datenblatt!$C$40*Datenblatt!M558^2+Datenblatt!$D$40*Datenblatt!M558+Datenblatt!$E$40,0))))))))))))))))))</f>
        <v>#DIV/0!</v>
      </c>
      <c r="L558" s="3"/>
      <c r="M558" t="e">
        <f>IF(AND(Übersicht!$C558=13,Datenblatt!O558&lt;Datenblatt!$Y$3),0,IF(AND(Übersicht!$C558=14,Datenblatt!O558&lt;Datenblatt!$Y$4),0,IF(AND(Übersicht!$C558=15,Datenblatt!O558&lt;Datenblatt!$Y$5),0,IF(AND(Übersicht!$C558=16,Datenblatt!O558&lt;Datenblatt!$Y$6),0,IF(AND(Übersicht!$C558=12,Datenblatt!O558&lt;Datenblatt!$Y$7),0,IF(AND(Übersicht!$C558=11,Datenblatt!O558&lt;Datenblatt!$Y$8),0,IF(AND($C558=13,Datenblatt!O558&gt;Datenblatt!$X$3),100,IF(AND($C558=14,Datenblatt!O558&gt;Datenblatt!$X$4),100,IF(AND($C558=15,Datenblatt!O558&gt;Datenblatt!$X$5),100,IF(AND($C558=16,Datenblatt!O558&gt;Datenblatt!$X$6),100,IF(AND($C558=12,Datenblatt!O558&gt;Datenblatt!$X$7),100,IF(AND($C558=11,Datenblatt!O558&gt;Datenblatt!$X$8),100,IF(Übersicht!$C558=13,Datenblatt!$B$11*Datenblatt!O558^3+Datenblatt!$C$11*Datenblatt!O558^2+Datenblatt!$D$11*Datenblatt!O558+Datenblatt!$E$11,IF(Übersicht!$C558=14,Datenblatt!$B$12*Datenblatt!O558^3+Datenblatt!$C$12*Datenblatt!O558^2+Datenblatt!$D$12*Datenblatt!O558+Datenblatt!$E$12,IF(Übersicht!$C558=15,Datenblatt!$B$13*Datenblatt!O558^3+Datenblatt!$C$13*Datenblatt!O558^2+Datenblatt!$D$13*Datenblatt!O558+Datenblatt!$E$13,IF(Übersicht!$C558=16,Datenblatt!$B$14*Datenblatt!O558^3+Datenblatt!$C$14*Datenblatt!O558^2+Datenblatt!$D$14*Datenblatt!O558+Datenblatt!$E$14,IF(Übersicht!$C558=12,Datenblatt!$B$15*Datenblatt!O558^3+Datenblatt!$C$15*Datenblatt!O558^2+Datenblatt!$D$15*Datenblatt!O558+Datenblatt!$E$15,IF(Übersicht!$C558=11,Datenblatt!$B$16*Datenblatt!O558^3+Datenblatt!$C$16*Datenblatt!O558^2+Datenblatt!$D$16*Datenblatt!O558+Datenblatt!$E$16,0))))))))))))))))))</f>
        <v>#DIV/0!</v>
      </c>
      <c r="N558">
        <f>IF(AND($C558=13,H558&lt;Datenblatt!$AA$3),0,IF(AND($C558=14,H558&lt;Datenblatt!$AA$4),0,IF(AND($C558=15,H558&lt;Datenblatt!$AA$5),0,IF(AND($C558=16,H558&lt;Datenblatt!$AA$6),0,IF(AND($C558=12,H558&lt;Datenblatt!$AA$7),0,IF(AND($C558=11,H558&lt;Datenblatt!$AA$8),0,IF(AND($C558=13,H558&gt;Datenblatt!$Z$3),100,IF(AND($C558=14,H558&gt;Datenblatt!$Z$4),100,IF(AND($C558=15,H558&gt;Datenblatt!$Z$5),100,IF(AND($C558=16,H558&gt;Datenblatt!$Z$6),100,IF(AND($C558=12,H558&gt;Datenblatt!$Z$7),100,IF(AND($C558=11,H558&gt;Datenblatt!$Z$8),100,IF($C558=13,(Datenblatt!$B$19*Übersicht!H558^3)+(Datenblatt!$C$19*Übersicht!H558^2)+(Datenblatt!$D$19*Übersicht!H558)+Datenblatt!$E$19,IF($C558=14,(Datenblatt!$B$20*Übersicht!H558^3)+(Datenblatt!$C$20*Übersicht!H558^2)+(Datenblatt!$D$20*Übersicht!H558)+Datenblatt!$E$20,IF($C558=15,(Datenblatt!$B$21*Übersicht!H558^3)+(Datenblatt!$C$21*Übersicht!H558^2)+(Datenblatt!$D$21*Übersicht!H558)+Datenblatt!$E$21,IF($C558=16,(Datenblatt!$B$22*Übersicht!H558^3)+(Datenblatt!$C$22*Übersicht!H558^2)+(Datenblatt!$D$22*Übersicht!H558)+Datenblatt!$E$22,IF($C558=12,(Datenblatt!$B$23*Übersicht!H558^3)+(Datenblatt!$C$23*Übersicht!H558^2)+(Datenblatt!$D$23*Übersicht!H558)+Datenblatt!$E$23,IF($C558=11,(Datenblatt!$B$24*Übersicht!H558^3)+(Datenblatt!$C$24*Übersicht!H558^2)+(Datenblatt!$D$24*Übersicht!H558)+Datenblatt!$E$24,0))))))))))))))))))</f>
        <v>0</v>
      </c>
      <c r="O558">
        <f>IF(AND(I558="",C558=11),Datenblatt!$I$26,IF(AND(I558="",C558=12),Datenblatt!$I$26,IF(AND(I558="",C558=16),Datenblatt!$I$27,IF(AND(I558="",C558=15),Datenblatt!$I$26,IF(AND(I558="",C558=14),Datenblatt!$I$26,IF(AND(I558="",C558=13),Datenblatt!$I$26,IF(AND($C558=13,I558&gt;Datenblatt!$AC$3),0,IF(AND($C558=14,I558&gt;Datenblatt!$AC$4),0,IF(AND($C558=15,I558&gt;Datenblatt!$AC$5),0,IF(AND($C558=16,I558&gt;Datenblatt!$AC$6),0,IF(AND($C558=12,I558&gt;Datenblatt!$AC$7),0,IF(AND($C558=11,I558&gt;Datenblatt!$AC$8),0,IF(AND($C558=13,I558&lt;Datenblatt!$AB$3),100,IF(AND($C558=14,I558&lt;Datenblatt!$AB$4),100,IF(AND($C558=15,I558&lt;Datenblatt!$AB$5),100,IF(AND($C558=16,I558&lt;Datenblatt!$AB$6),100,IF(AND($C558=12,I558&lt;Datenblatt!$AB$7),100,IF(AND($C558=11,I558&lt;Datenblatt!$AB$8),100,IF($C558=13,(Datenblatt!$B$27*Übersicht!I558^3)+(Datenblatt!$C$27*Übersicht!I558^2)+(Datenblatt!$D$27*Übersicht!I558)+Datenblatt!$E$27,IF($C558=14,(Datenblatt!$B$28*Übersicht!I558^3)+(Datenblatt!$C$28*Übersicht!I558^2)+(Datenblatt!$D$28*Übersicht!I558)+Datenblatt!$E$28,IF($C558=15,(Datenblatt!$B$29*Übersicht!I558^3)+(Datenblatt!$C$29*Übersicht!I558^2)+(Datenblatt!$D$29*Übersicht!I558)+Datenblatt!$E$29,IF($C558=16,(Datenblatt!$B$30*Übersicht!I558^3)+(Datenblatt!$C$30*Übersicht!I558^2)+(Datenblatt!$D$30*Übersicht!I558)+Datenblatt!$E$30,IF($C558=12,(Datenblatt!$B$31*Übersicht!I558^3)+(Datenblatt!$C$31*Übersicht!I558^2)+(Datenblatt!$D$31*Übersicht!I558)+Datenblatt!$E$31,IF($C558=11,(Datenblatt!$B$32*Übersicht!I558^3)+(Datenblatt!$C$32*Übersicht!I558^2)+(Datenblatt!$D$32*Übersicht!I558)+Datenblatt!$E$32,0))))))))))))))))))))))))</f>
        <v>0</v>
      </c>
      <c r="P558">
        <f>IF(AND(I558="",C558=11),Datenblatt!$I$29,IF(AND(I558="",C558=12),Datenblatt!$I$29,IF(AND(I558="",C558=16),Datenblatt!$I$29,IF(AND(I558="",C558=15),Datenblatt!$I$29,IF(AND(I558="",C558=14),Datenblatt!$I$29,IF(AND(I558="",C558=13),Datenblatt!$I$29,IF(AND($C558=13,I558&gt;Datenblatt!$AC$3),0,IF(AND($C558=14,I558&gt;Datenblatt!$AC$4),0,IF(AND($C558=15,I558&gt;Datenblatt!$AC$5),0,IF(AND($C558=16,I558&gt;Datenblatt!$AC$6),0,IF(AND($C558=12,I558&gt;Datenblatt!$AC$7),0,IF(AND($C558=11,I558&gt;Datenblatt!$AC$8),0,IF(AND($C558=13,I558&lt;Datenblatt!$AB$3),100,IF(AND($C558=14,I558&lt;Datenblatt!$AB$4),100,IF(AND($C558=15,I558&lt;Datenblatt!$AB$5),100,IF(AND($C558=16,I558&lt;Datenblatt!$AB$6),100,IF(AND($C558=12,I558&lt;Datenblatt!$AB$7),100,IF(AND($C558=11,I558&lt;Datenblatt!$AB$8),100,IF($C558=13,(Datenblatt!$B$27*Übersicht!I558^3)+(Datenblatt!$C$27*Übersicht!I558^2)+(Datenblatt!$D$27*Übersicht!I558)+Datenblatt!$E$27,IF($C558=14,(Datenblatt!$B$28*Übersicht!I558^3)+(Datenblatt!$C$28*Übersicht!I558^2)+(Datenblatt!$D$28*Übersicht!I558)+Datenblatt!$E$28,IF($C558=15,(Datenblatt!$B$29*Übersicht!I558^3)+(Datenblatt!$C$29*Übersicht!I558^2)+(Datenblatt!$D$29*Übersicht!I558)+Datenblatt!$E$29,IF($C558=16,(Datenblatt!$B$30*Übersicht!I558^3)+(Datenblatt!$C$30*Übersicht!I558^2)+(Datenblatt!$D$30*Übersicht!I558)+Datenblatt!$E$30,IF($C558=12,(Datenblatt!$B$31*Übersicht!I558^3)+(Datenblatt!$C$31*Übersicht!I558^2)+(Datenblatt!$D$31*Übersicht!I558)+Datenblatt!$E$31,IF($C558=11,(Datenblatt!$B$32*Übersicht!I558^3)+(Datenblatt!$C$32*Übersicht!I558^2)+(Datenblatt!$D$32*Übersicht!I558)+Datenblatt!$E$32,0))))))))))))))))))))))))</f>
        <v>0</v>
      </c>
      <c r="Q558" s="2" t="e">
        <f t="shared" si="32"/>
        <v>#DIV/0!</v>
      </c>
      <c r="R558" s="2" t="e">
        <f t="shared" si="33"/>
        <v>#DIV/0!</v>
      </c>
      <c r="T558" s="2"/>
      <c r="U558" s="2">
        <f>Datenblatt!$I$10</f>
        <v>63</v>
      </c>
      <c r="V558" s="2">
        <f>Datenblatt!$I$18</f>
        <v>62</v>
      </c>
      <c r="W558" s="2">
        <f>Datenblatt!$I$26</f>
        <v>56</v>
      </c>
      <c r="X558" s="2">
        <f>Datenblatt!$I$34</f>
        <v>58</v>
      </c>
      <c r="Y558" s="7" t="e">
        <f t="shared" si="34"/>
        <v>#DIV/0!</v>
      </c>
      <c r="AA558" s="2">
        <f>Datenblatt!$I$5</f>
        <v>73</v>
      </c>
      <c r="AB558">
        <f>Datenblatt!$I$13</f>
        <v>80</v>
      </c>
      <c r="AC558">
        <f>Datenblatt!$I$21</f>
        <v>80</v>
      </c>
      <c r="AD558">
        <f>Datenblatt!$I$29</f>
        <v>71</v>
      </c>
      <c r="AE558">
        <f>Datenblatt!$I$37</f>
        <v>75</v>
      </c>
      <c r="AF558" s="7" t="e">
        <f t="shared" si="35"/>
        <v>#DIV/0!</v>
      </c>
    </row>
    <row r="559" spans="11:32" ht="18.75" x14ac:dyDescent="0.3">
      <c r="K559" s="3" t="e">
        <f>IF(AND($C559=13,Datenblatt!M559&lt;Datenblatt!$S$3),0,IF(AND($C559=14,Datenblatt!M559&lt;Datenblatt!$S$4),0,IF(AND($C559=15,Datenblatt!M559&lt;Datenblatt!$S$5),0,IF(AND($C559=16,Datenblatt!M559&lt;Datenblatt!$S$6),0,IF(AND($C559=12,Datenblatt!M559&lt;Datenblatt!$S$7),0,IF(AND($C559=11,Datenblatt!M559&lt;Datenblatt!$S$8),0,IF(AND($C559=13,Datenblatt!M559&gt;Datenblatt!$R$3),100,IF(AND($C559=14,Datenblatt!M559&gt;Datenblatt!$R$4),100,IF(AND($C559=15,Datenblatt!M559&gt;Datenblatt!$R$5),100,IF(AND($C559=16,Datenblatt!M559&gt;Datenblatt!$R$6),100,IF(AND($C559=12,Datenblatt!M559&gt;Datenblatt!$R$7),100,IF(AND($C559=11,Datenblatt!M559&gt;Datenblatt!$R$8),100,IF(Übersicht!$C559=13,Datenblatt!$B$35*Datenblatt!M559^3+Datenblatt!$C$35*Datenblatt!M559^2+Datenblatt!$D$35*Datenblatt!M559+Datenblatt!$E$35,IF(Übersicht!$C559=14,Datenblatt!$B$36*Datenblatt!M559^3+Datenblatt!$C$36*Datenblatt!M559^2+Datenblatt!$D$36*Datenblatt!M559+Datenblatt!$E$36,IF(Übersicht!$C559=15,Datenblatt!$B$37*Datenblatt!M559^3+Datenblatt!$C$37*Datenblatt!M559^2+Datenblatt!$D$37*Datenblatt!M559+Datenblatt!$E$37,IF(Übersicht!$C559=16,Datenblatt!$B$38*Datenblatt!M559^3+Datenblatt!$C$38*Datenblatt!M559^2+Datenblatt!$D$38*Datenblatt!M559+Datenblatt!$E$38,IF(Übersicht!$C559=12,Datenblatt!$B$39*Datenblatt!M559^3+Datenblatt!$C$39*Datenblatt!M559^2+Datenblatt!$D$39*Datenblatt!M559+Datenblatt!$E$39,IF(Übersicht!$C559=11,Datenblatt!$B$40*Datenblatt!M559^3+Datenblatt!$C$40*Datenblatt!M559^2+Datenblatt!$D$40*Datenblatt!M559+Datenblatt!$E$40,0))))))))))))))))))</f>
        <v>#DIV/0!</v>
      </c>
      <c r="L559" s="3"/>
      <c r="M559" t="e">
        <f>IF(AND(Übersicht!$C559=13,Datenblatt!O559&lt;Datenblatt!$Y$3),0,IF(AND(Übersicht!$C559=14,Datenblatt!O559&lt;Datenblatt!$Y$4),0,IF(AND(Übersicht!$C559=15,Datenblatt!O559&lt;Datenblatt!$Y$5),0,IF(AND(Übersicht!$C559=16,Datenblatt!O559&lt;Datenblatt!$Y$6),0,IF(AND(Übersicht!$C559=12,Datenblatt!O559&lt;Datenblatt!$Y$7),0,IF(AND(Übersicht!$C559=11,Datenblatt!O559&lt;Datenblatt!$Y$8),0,IF(AND($C559=13,Datenblatt!O559&gt;Datenblatt!$X$3),100,IF(AND($C559=14,Datenblatt!O559&gt;Datenblatt!$X$4),100,IF(AND($C559=15,Datenblatt!O559&gt;Datenblatt!$X$5),100,IF(AND($C559=16,Datenblatt!O559&gt;Datenblatt!$X$6),100,IF(AND($C559=12,Datenblatt!O559&gt;Datenblatt!$X$7),100,IF(AND($C559=11,Datenblatt!O559&gt;Datenblatt!$X$8),100,IF(Übersicht!$C559=13,Datenblatt!$B$11*Datenblatt!O559^3+Datenblatt!$C$11*Datenblatt!O559^2+Datenblatt!$D$11*Datenblatt!O559+Datenblatt!$E$11,IF(Übersicht!$C559=14,Datenblatt!$B$12*Datenblatt!O559^3+Datenblatt!$C$12*Datenblatt!O559^2+Datenblatt!$D$12*Datenblatt!O559+Datenblatt!$E$12,IF(Übersicht!$C559=15,Datenblatt!$B$13*Datenblatt!O559^3+Datenblatt!$C$13*Datenblatt!O559^2+Datenblatt!$D$13*Datenblatt!O559+Datenblatt!$E$13,IF(Übersicht!$C559=16,Datenblatt!$B$14*Datenblatt!O559^3+Datenblatt!$C$14*Datenblatt!O559^2+Datenblatt!$D$14*Datenblatt!O559+Datenblatt!$E$14,IF(Übersicht!$C559=12,Datenblatt!$B$15*Datenblatt!O559^3+Datenblatt!$C$15*Datenblatt!O559^2+Datenblatt!$D$15*Datenblatt!O559+Datenblatt!$E$15,IF(Übersicht!$C559=11,Datenblatt!$B$16*Datenblatt!O559^3+Datenblatt!$C$16*Datenblatt!O559^2+Datenblatt!$D$16*Datenblatt!O559+Datenblatt!$E$16,0))))))))))))))))))</f>
        <v>#DIV/0!</v>
      </c>
      <c r="N559">
        <f>IF(AND($C559=13,H559&lt;Datenblatt!$AA$3),0,IF(AND($C559=14,H559&lt;Datenblatt!$AA$4),0,IF(AND($C559=15,H559&lt;Datenblatt!$AA$5),0,IF(AND($C559=16,H559&lt;Datenblatt!$AA$6),0,IF(AND($C559=12,H559&lt;Datenblatt!$AA$7),0,IF(AND($C559=11,H559&lt;Datenblatt!$AA$8),0,IF(AND($C559=13,H559&gt;Datenblatt!$Z$3),100,IF(AND($C559=14,H559&gt;Datenblatt!$Z$4),100,IF(AND($C559=15,H559&gt;Datenblatt!$Z$5),100,IF(AND($C559=16,H559&gt;Datenblatt!$Z$6),100,IF(AND($C559=12,H559&gt;Datenblatt!$Z$7),100,IF(AND($C559=11,H559&gt;Datenblatt!$Z$8),100,IF($C559=13,(Datenblatt!$B$19*Übersicht!H559^3)+(Datenblatt!$C$19*Übersicht!H559^2)+(Datenblatt!$D$19*Übersicht!H559)+Datenblatt!$E$19,IF($C559=14,(Datenblatt!$B$20*Übersicht!H559^3)+(Datenblatt!$C$20*Übersicht!H559^2)+(Datenblatt!$D$20*Übersicht!H559)+Datenblatt!$E$20,IF($C559=15,(Datenblatt!$B$21*Übersicht!H559^3)+(Datenblatt!$C$21*Übersicht!H559^2)+(Datenblatt!$D$21*Übersicht!H559)+Datenblatt!$E$21,IF($C559=16,(Datenblatt!$B$22*Übersicht!H559^3)+(Datenblatt!$C$22*Übersicht!H559^2)+(Datenblatt!$D$22*Übersicht!H559)+Datenblatt!$E$22,IF($C559=12,(Datenblatt!$B$23*Übersicht!H559^3)+(Datenblatt!$C$23*Übersicht!H559^2)+(Datenblatt!$D$23*Übersicht!H559)+Datenblatt!$E$23,IF($C559=11,(Datenblatt!$B$24*Übersicht!H559^3)+(Datenblatt!$C$24*Übersicht!H559^2)+(Datenblatt!$D$24*Übersicht!H559)+Datenblatt!$E$24,0))))))))))))))))))</f>
        <v>0</v>
      </c>
      <c r="O559">
        <f>IF(AND(I559="",C559=11),Datenblatt!$I$26,IF(AND(I559="",C559=12),Datenblatt!$I$26,IF(AND(I559="",C559=16),Datenblatt!$I$27,IF(AND(I559="",C559=15),Datenblatt!$I$26,IF(AND(I559="",C559=14),Datenblatt!$I$26,IF(AND(I559="",C559=13),Datenblatt!$I$26,IF(AND($C559=13,I559&gt;Datenblatt!$AC$3),0,IF(AND($C559=14,I559&gt;Datenblatt!$AC$4),0,IF(AND($C559=15,I559&gt;Datenblatt!$AC$5),0,IF(AND($C559=16,I559&gt;Datenblatt!$AC$6),0,IF(AND($C559=12,I559&gt;Datenblatt!$AC$7),0,IF(AND($C559=11,I559&gt;Datenblatt!$AC$8),0,IF(AND($C559=13,I559&lt;Datenblatt!$AB$3),100,IF(AND($C559=14,I559&lt;Datenblatt!$AB$4),100,IF(AND($C559=15,I559&lt;Datenblatt!$AB$5),100,IF(AND($C559=16,I559&lt;Datenblatt!$AB$6),100,IF(AND($C559=12,I559&lt;Datenblatt!$AB$7),100,IF(AND($C559=11,I559&lt;Datenblatt!$AB$8),100,IF($C559=13,(Datenblatt!$B$27*Übersicht!I559^3)+(Datenblatt!$C$27*Übersicht!I559^2)+(Datenblatt!$D$27*Übersicht!I559)+Datenblatt!$E$27,IF($C559=14,(Datenblatt!$B$28*Übersicht!I559^3)+(Datenblatt!$C$28*Übersicht!I559^2)+(Datenblatt!$D$28*Übersicht!I559)+Datenblatt!$E$28,IF($C559=15,(Datenblatt!$B$29*Übersicht!I559^3)+(Datenblatt!$C$29*Übersicht!I559^2)+(Datenblatt!$D$29*Übersicht!I559)+Datenblatt!$E$29,IF($C559=16,(Datenblatt!$B$30*Übersicht!I559^3)+(Datenblatt!$C$30*Übersicht!I559^2)+(Datenblatt!$D$30*Übersicht!I559)+Datenblatt!$E$30,IF($C559=12,(Datenblatt!$B$31*Übersicht!I559^3)+(Datenblatt!$C$31*Übersicht!I559^2)+(Datenblatt!$D$31*Übersicht!I559)+Datenblatt!$E$31,IF($C559=11,(Datenblatt!$B$32*Übersicht!I559^3)+(Datenblatt!$C$32*Übersicht!I559^2)+(Datenblatt!$D$32*Übersicht!I559)+Datenblatt!$E$32,0))))))))))))))))))))))))</f>
        <v>0</v>
      </c>
      <c r="P559">
        <f>IF(AND(I559="",C559=11),Datenblatt!$I$29,IF(AND(I559="",C559=12),Datenblatt!$I$29,IF(AND(I559="",C559=16),Datenblatt!$I$29,IF(AND(I559="",C559=15),Datenblatt!$I$29,IF(AND(I559="",C559=14),Datenblatt!$I$29,IF(AND(I559="",C559=13),Datenblatt!$I$29,IF(AND($C559=13,I559&gt;Datenblatt!$AC$3),0,IF(AND($C559=14,I559&gt;Datenblatt!$AC$4),0,IF(AND($C559=15,I559&gt;Datenblatt!$AC$5),0,IF(AND($C559=16,I559&gt;Datenblatt!$AC$6),0,IF(AND($C559=12,I559&gt;Datenblatt!$AC$7),0,IF(AND($C559=11,I559&gt;Datenblatt!$AC$8),0,IF(AND($C559=13,I559&lt;Datenblatt!$AB$3),100,IF(AND($C559=14,I559&lt;Datenblatt!$AB$4),100,IF(AND($C559=15,I559&lt;Datenblatt!$AB$5),100,IF(AND($C559=16,I559&lt;Datenblatt!$AB$6),100,IF(AND($C559=12,I559&lt;Datenblatt!$AB$7),100,IF(AND($C559=11,I559&lt;Datenblatt!$AB$8),100,IF($C559=13,(Datenblatt!$B$27*Übersicht!I559^3)+(Datenblatt!$C$27*Übersicht!I559^2)+(Datenblatt!$D$27*Übersicht!I559)+Datenblatt!$E$27,IF($C559=14,(Datenblatt!$B$28*Übersicht!I559^3)+(Datenblatt!$C$28*Übersicht!I559^2)+(Datenblatt!$D$28*Übersicht!I559)+Datenblatt!$E$28,IF($C559=15,(Datenblatt!$B$29*Übersicht!I559^3)+(Datenblatt!$C$29*Übersicht!I559^2)+(Datenblatt!$D$29*Übersicht!I559)+Datenblatt!$E$29,IF($C559=16,(Datenblatt!$B$30*Übersicht!I559^3)+(Datenblatt!$C$30*Übersicht!I559^2)+(Datenblatt!$D$30*Übersicht!I559)+Datenblatt!$E$30,IF($C559=12,(Datenblatt!$B$31*Übersicht!I559^3)+(Datenblatt!$C$31*Übersicht!I559^2)+(Datenblatt!$D$31*Übersicht!I559)+Datenblatt!$E$31,IF($C559=11,(Datenblatt!$B$32*Übersicht!I559^3)+(Datenblatt!$C$32*Übersicht!I559^2)+(Datenblatt!$D$32*Übersicht!I559)+Datenblatt!$E$32,0))))))))))))))))))))))))</f>
        <v>0</v>
      </c>
      <c r="Q559" s="2" t="e">
        <f t="shared" si="32"/>
        <v>#DIV/0!</v>
      </c>
      <c r="R559" s="2" t="e">
        <f t="shared" si="33"/>
        <v>#DIV/0!</v>
      </c>
      <c r="T559" s="2"/>
      <c r="U559" s="2">
        <f>Datenblatt!$I$10</f>
        <v>63</v>
      </c>
      <c r="V559" s="2">
        <f>Datenblatt!$I$18</f>
        <v>62</v>
      </c>
      <c r="W559" s="2">
        <f>Datenblatt!$I$26</f>
        <v>56</v>
      </c>
      <c r="X559" s="2">
        <f>Datenblatt!$I$34</f>
        <v>58</v>
      </c>
      <c r="Y559" s="7" t="e">
        <f t="shared" si="34"/>
        <v>#DIV/0!</v>
      </c>
      <c r="AA559" s="2">
        <f>Datenblatt!$I$5</f>
        <v>73</v>
      </c>
      <c r="AB559">
        <f>Datenblatt!$I$13</f>
        <v>80</v>
      </c>
      <c r="AC559">
        <f>Datenblatt!$I$21</f>
        <v>80</v>
      </c>
      <c r="AD559">
        <f>Datenblatt!$I$29</f>
        <v>71</v>
      </c>
      <c r="AE559">
        <f>Datenblatt!$I$37</f>
        <v>75</v>
      </c>
      <c r="AF559" s="7" t="e">
        <f t="shared" si="35"/>
        <v>#DIV/0!</v>
      </c>
    </row>
    <row r="560" spans="11:32" ht="18.75" x14ac:dyDescent="0.3">
      <c r="K560" s="3" t="e">
        <f>IF(AND($C560=13,Datenblatt!M560&lt;Datenblatt!$S$3),0,IF(AND($C560=14,Datenblatt!M560&lt;Datenblatt!$S$4),0,IF(AND($C560=15,Datenblatt!M560&lt;Datenblatt!$S$5),0,IF(AND($C560=16,Datenblatt!M560&lt;Datenblatt!$S$6),0,IF(AND($C560=12,Datenblatt!M560&lt;Datenblatt!$S$7),0,IF(AND($C560=11,Datenblatt!M560&lt;Datenblatt!$S$8),0,IF(AND($C560=13,Datenblatt!M560&gt;Datenblatt!$R$3),100,IF(AND($C560=14,Datenblatt!M560&gt;Datenblatt!$R$4),100,IF(AND($C560=15,Datenblatt!M560&gt;Datenblatt!$R$5),100,IF(AND($C560=16,Datenblatt!M560&gt;Datenblatt!$R$6),100,IF(AND($C560=12,Datenblatt!M560&gt;Datenblatt!$R$7),100,IF(AND($C560=11,Datenblatt!M560&gt;Datenblatt!$R$8),100,IF(Übersicht!$C560=13,Datenblatt!$B$35*Datenblatt!M560^3+Datenblatt!$C$35*Datenblatt!M560^2+Datenblatt!$D$35*Datenblatt!M560+Datenblatt!$E$35,IF(Übersicht!$C560=14,Datenblatt!$B$36*Datenblatt!M560^3+Datenblatt!$C$36*Datenblatt!M560^2+Datenblatt!$D$36*Datenblatt!M560+Datenblatt!$E$36,IF(Übersicht!$C560=15,Datenblatt!$B$37*Datenblatt!M560^3+Datenblatt!$C$37*Datenblatt!M560^2+Datenblatt!$D$37*Datenblatt!M560+Datenblatt!$E$37,IF(Übersicht!$C560=16,Datenblatt!$B$38*Datenblatt!M560^3+Datenblatt!$C$38*Datenblatt!M560^2+Datenblatt!$D$38*Datenblatt!M560+Datenblatt!$E$38,IF(Übersicht!$C560=12,Datenblatt!$B$39*Datenblatt!M560^3+Datenblatt!$C$39*Datenblatt!M560^2+Datenblatt!$D$39*Datenblatt!M560+Datenblatt!$E$39,IF(Übersicht!$C560=11,Datenblatt!$B$40*Datenblatt!M560^3+Datenblatt!$C$40*Datenblatt!M560^2+Datenblatt!$D$40*Datenblatt!M560+Datenblatt!$E$40,0))))))))))))))))))</f>
        <v>#DIV/0!</v>
      </c>
      <c r="L560" s="3"/>
      <c r="M560" t="e">
        <f>IF(AND(Übersicht!$C560=13,Datenblatt!O560&lt;Datenblatt!$Y$3),0,IF(AND(Übersicht!$C560=14,Datenblatt!O560&lt;Datenblatt!$Y$4),0,IF(AND(Übersicht!$C560=15,Datenblatt!O560&lt;Datenblatt!$Y$5),0,IF(AND(Übersicht!$C560=16,Datenblatt!O560&lt;Datenblatt!$Y$6),0,IF(AND(Übersicht!$C560=12,Datenblatt!O560&lt;Datenblatt!$Y$7),0,IF(AND(Übersicht!$C560=11,Datenblatt!O560&lt;Datenblatt!$Y$8),0,IF(AND($C560=13,Datenblatt!O560&gt;Datenblatt!$X$3),100,IF(AND($C560=14,Datenblatt!O560&gt;Datenblatt!$X$4),100,IF(AND($C560=15,Datenblatt!O560&gt;Datenblatt!$X$5),100,IF(AND($C560=16,Datenblatt!O560&gt;Datenblatt!$X$6),100,IF(AND($C560=12,Datenblatt!O560&gt;Datenblatt!$X$7),100,IF(AND($C560=11,Datenblatt!O560&gt;Datenblatt!$X$8),100,IF(Übersicht!$C560=13,Datenblatt!$B$11*Datenblatt!O560^3+Datenblatt!$C$11*Datenblatt!O560^2+Datenblatt!$D$11*Datenblatt!O560+Datenblatt!$E$11,IF(Übersicht!$C560=14,Datenblatt!$B$12*Datenblatt!O560^3+Datenblatt!$C$12*Datenblatt!O560^2+Datenblatt!$D$12*Datenblatt!O560+Datenblatt!$E$12,IF(Übersicht!$C560=15,Datenblatt!$B$13*Datenblatt!O560^3+Datenblatt!$C$13*Datenblatt!O560^2+Datenblatt!$D$13*Datenblatt!O560+Datenblatt!$E$13,IF(Übersicht!$C560=16,Datenblatt!$B$14*Datenblatt!O560^3+Datenblatt!$C$14*Datenblatt!O560^2+Datenblatt!$D$14*Datenblatt!O560+Datenblatt!$E$14,IF(Übersicht!$C560=12,Datenblatt!$B$15*Datenblatt!O560^3+Datenblatt!$C$15*Datenblatt!O560^2+Datenblatt!$D$15*Datenblatt!O560+Datenblatt!$E$15,IF(Übersicht!$C560=11,Datenblatt!$B$16*Datenblatt!O560^3+Datenblatt!$C$16*Datenblatt!O560^2+Datenblatt!$D$16*Datenblatt!O560+Datenblatt!$E$16,0))))))))))))))))))</f>
        <v>#DIV/0!</v>
      </c>
      <c r="N560">
        <f>IF(AND($C560=13,H560&lt;Datenblatt!$AA$3),0,IF(AND($C560=14,H560&lt;Datenblatt!$AA$4),0,IF(AND($C560=15,H560&lt;Datenblatt!$AA$5),0,IF(AND($C560=16,H560&lt;Datenblatt!$AA$6),0,IF(AND($C560=12,H560&lt;Datenblatt!$AA$7),0,IF(AND($C560=11,H560&lt;Datenblatt!$AA$8),0,IF(AND($C560=13,H560&gt;Datenblatt!$Z$3),100,IF(AND($C560=14,H560&gt;Datenblatt!$Z$4),100,IF(AND($C560=15,H560&gt;Datenblatt!$Z$5),100,IF(AND($C560=16,H560&gt;Datenblatt!$Z$6),100,IF(AND($C560=12,H560&gt;Datenblatt!$Z$7),100,IF(AND($C560=11,H560&gt;Datenblatt!$Z$8),100,IF($C560=13,(Datenblatt!$B$19*Übersicht!H560^3)+(Datenblatt!$C$19*Übersicht!H560^2)+(Datenblatt!$D$19*Übersicht!H560)+Datenblatt!$E$19,IF($C560=14,(Datenblatt!$B$20*Übersicht!H560^3)+(Datenblatt!$C$20*Übersicht!H560^2)+(Datenblatt!$D$20*Übersicht!H560)+Datenblatt!$E$20,IF($C560=15,(Datenblatt!$B$21*Übersicht!H560^3)+(Datenblatt!$C$21*Übersicht!H560^2)+(Datenblatt!$D$21*Übersicht!H560)+Datenblatt!$E$21,IF($C560=16,(Datenblatt!$B$22*Übersicht!H560^3)+(Datenblatt!$C$22*Übersicht!H560^2)+(Datenblatt!$D$22*Übersicht!H560)+Datenblatt!$E$22,IF($C560=12,(Datenblatt!$B$23*Übersicht!H560^3)+(Datenblatt!$C$23*Übersicht!H560^2)+(Datenblatt!$D$23*Übersicht!H560)+Datenblatt!$E$23,IF($C560=11,(Datenblatt!$B$24*Übersicht!H560^3)+(Datenblatt!$C$24*Übersicht!H560^2)+(Datenblatt!$D$24*Übersicht!H560)+Datenblatt!$E$24,0))))))))))))))))))</f>
        <v>0</v>
      </c>
      <c r="O560">
        <f>IF(AND(I560="",C560=11),Datenblatt!$I$26,IF(AND(I560="",C560=12),Datenblatt!$I$26,IF(AND(I560="",C560=16),Datenblatt!$I$27,IF(AND(I560="",C560=15),Datenblatt!$I$26,IF(AND(I560="",C560=14),Datenblatt!$I$26,IF(AND(I560="",C560=13),Datenblatt!$I$26,IF(AND($C560=13,I560&gt;Datenblatt!$AC$3),0,IF(AND($C560=14,I560&gt;Datenblatt!$AC$4),0,IF(AND($C560=15,I560&gt;Datenblatt!$AC$5),0,IF(AND($C560=16,I560&gt;Datenblatt!$AC$6),0,IF(AND($C560=12,I560&gt;Datenblatt!$AC$7),0,IF(AND($C560=11,I560&gt;Datenblatt!$AC$8),0,IF(AND($C560=13,I560&lt;Datenblatt!$AB$3),100,IF(AND($C560=14,I560&lt;Datenblatt!$AB$4),100,IF(AND($C560=15,I560&lt;Datenblatt!$AB$5),100,IF(AND($C560=16,I560&lt;Datenblatt!$AB$6),100,IF(AND($C560=12,I560&lt;Datenblatt!$AB$7),100,IF(AND($C560=11,I560&lt;Datenblatt!$AB$8),100,IF($C560=13,(Datenblatt!$B$27*Übersicht!I560^3)+(Datenblatt!$C$27*Übersicht!I560^2)+(Datenblatt!$D$27*Übersicht!I560)+Datenblatt!$E$27,IF($C560=14,(Datenblatt!$B$28*Übersicht!I560^3)+(Datenblatt!$C$28*Übersicht!I560^2)+(Datenblatt!$D$28*Übersicht!I560)+Datenblatt!$E$28,IF($C560=15,(Datenblatt!$B$29*Übersicht!I560^3)+(Datenblatt!$C$29*Übersicht!I560^2)+(Datenblatt!$D$29*Übersicht!I560)+Datenblatt!$E$29,IF($C560=16,(Datenblatt!$B$30*Übersicht!I560^3)+(Datenblatt!$C$30*Übersicht!I560^2)+(Datenblatt!$D$30*Übersicht!I560)+Datenblatt!$E$30,IF($C560=12,(Datenblatt!$B$31*Übersicht!I560^3)+(Datenblatt!$C$31*Übersicht!I560^2)+(Datenblatt!$D$31*Übersicht!I560)+Datenblatt!$E$31,IF($C560=11,(Datenblatt!$B$32*Übersicht!I560^3)+(Datenblatt!$C$32*Übersicht!I560^2)+(Datenblatt!$D$32*Übersicht!I560)+Datenblatt!$E$32,0))))))))))))))))))))))))</f>
        <v>0</v>
      </c>
      <c r="P560">
        <f>IF(AND(I560="",C560=11),Datenblatt!$I$29,IF(AND(I560="",C560=12),Datenblatt!$I$29,IF(AND(I560="",C560=16),Datenblatt!$I$29,IF(AND(I560="",C560=15),Datenblatt!$I$29,IF(AND(I560="",C560=14),Datenblatt!$I$29,IF(AND(I560="",C560=13),Datenblatt!$I$29,IF(AND($C560=13,I560&gt;Datenblatt!$AC$3),0,IF(AND($C560=14,I560&gt;Datenblatt!$AC$4),0,IF(AND($C560=15,I560&gt;Datenblatt!$AC$5),0,IF(AND($C560=16,I560&gt;Datenblatt!$AC$6),0,IF(AND($C560=12,I560&gt;Datenblatt!$AC$7),0,IF(AND($C560=11,I560&gt;Datenblatt!$AC$8),0,IF(AND($C560=13,I560&lt;Datenblatt!$AB$3),100,IF(AND($C560=14,I560&lt;Datenblatt!$AB$4),100,IF(AND($C560=15,I560&lt;Datenblatt!$AB$5),100,IF(AND($C560=16,I560&lt;Datenblatt!$AB$6),100,IF(AND($C560=12,I560&lt;Datenblatt!$AB$7),100,IF(AND($C560=11,I560&lt;Datenblatt!$AB$8),100,IF($C560=13,(Datenblatt!$B$27*Übersicht!I560^3)+(Datenblatt!$C$27*Übersicht!I560^2)+(Datenblatt!$D$27*Übersicht!I560)+Datenblatt!$E$27,IF($C560=14,(Datenblatt!$B$28*Übersicht!I560^3)+(Datenblatt!$C$28*Übersicht!I560^2)+(Datenblatt!$D$28*Übersicht!I560)+Datenblatt!$E$28,IF($C560=15,(Datenblatt!$B$29*Übersicht!I560^3)+(Datenblatt!$C$29*Übersicht!I560^2)+(Datenblatt!$D$29*Übersicht!I560)+Datenblatt!$E$29,IF($C560=16,(Datenblatt!$B$30*Übersicht!I560^3)+(Datenblatt!$C$30*Übersicht!I560^2)+(Datenblatt!$D$30*Übersicht!I560)+Datenblatt!$E$30,IF($C560=12,(Datenblatt!$B$31*Übersicht!I560^3)+(Datenblatt!$C$31*Übersicht!I560^2)+(Datenblatt!$D$31*Übersicht!I560)+Datenblatt!$E$31,IF($C560=11,(Datenblatt!$B$32*Übersicht!I560^3)+(Datenblatt!$C$32*Übersicht!I560^2)+(Datenblatt!$D$32*Übersicht!I560)+Datenblatt!$E$32,0))))))))))))))))))))))))</f>
        <v>0</v>
      </c>
      <c r="Q560" s="2" t="e">
        <f t="shared" si="32"/>
        <v>#DIV/0!</v>
      </c>
      <c r="R560" s="2" t="e">
        <f t="shared" si="33"/>
        <v>#DIV/0!</v>
      </c>
      <c r="T560" s="2"/>
      <c r="U560" s="2">
        <f>Datenblatt!$I$10</f>
        <v>63</v>
      </c>
      <c r="V560" s="2">
        <f>Datenblatt!$I$18</f>
        <v>62</v>
      </c>
      <c r="W560" s="2">
        <f>Datenblatt!$I$26</f>
        <v>56</v>
      </c>
      <c r="X560" s="2">
        <f>Datenblatt!$I$34</f>
        <v>58</v>
      </c>
      <c r="Y560" s="7" t="e">
        <f t="shared" si="34"/>
        <v>#DIV/0!</v>
      </c>
      <c r="AA560" s="2">
        <f>Datenblatt!$I$5</f>
        <v>73</v>
      </c>
      <c r="AB560">
        <f>Datenblatt!$I$13</f>
        <v>80</v>
      </c>
      <c r="AC560">
        <f>Datenblatt!$I$21</f>
        <v>80</v>
      </c>
      <c r="AD560">
        <f>Datenblatt!$I$29</f>
        <v>71</v>
      </c>
      <c r="AE560">
        <f>Datenblatt!$I$37</f>
        <v>75</v>
      </c>
      <c r="AF560" s="7" t="e">
        <f t="shared" si="35"/>
        <v>#DIV/0!</v>
      </c>
    </row>
    <row r="561" spans="11:32" ht="18.75" x14ac:dyDescent="0.3">
      <c r="K561" s="3" t="e">
        <f>IF(AND($C561=13,Datenblatt!M561&lt;Datenblatt!$S$3),0,IF(AND($C561=14,Datenblatt!M561&lt;Datenblatt!$S$4),0,IF(AND($C561=15,Datenblatt!M561&lt;Datenblatt!$S$5),0,IF(AND($C561=16,Datenblatt!M561&lt;Datenblatt!$S$6),0,IF(AND($C561=12,Datenblatt!M561&lt;Datenblatt!$S$7),0,IF(AND($C561=11,Datenblatt!M561&lt;Datenblatt!$S$8),0,IF(AND($C561=13,Datenblatt!M561&gt;Datenblatt!$R$3),100,IF(AND($C561=14,Datenblatt!M561&gt;Datenblatt!$R$4),100,IF(AND($C561=15,Datenblatt!M561&gt;Datenblatt!$R$5),100,IF(AND($C561=16,Datenblatt!M561&gt;Datenblatt!$R$6),100,IF(AND($C561=12,Datenblatt!M561&gt;Datenblatt!$R$7),100,IF(AND($C561=11,Datenblatt!M561&gt;Datenblatt!$R$8),100,IF(Übersicht!$C561=13,Datenblatt!$B$35*Datenblatt!M561^3+Datenblatt!$C$35*Datenblatt!M561^2+Datenblatt!$D$35*Datenblatt!M561+Datenblatt!$E$35,IF(Übersicht!$C561=14,Datenblatt!$B$36*Datenblatt!M561^3+Datenblatt!$C$36*Datenblatt!M561^2+Datenblatt!$D$36*Datenblatt!M561+Datenblatt!$E$36,IF(Übersicht!$C561=15,Datenblatt!$B$37*Datenblatt!M561^3+Datenblatt!$C$37*Datenblatt!M561^2+Datenblatt!$D$37*Datenblatt!M561+Datenblatt!$E$37,IF(Übersicht!$C561=16,Datenblatt!$B$38*Datenblatt!M561^3+Datenblatt!$C$38*Datenblatt!M561^2+Datenblatt!$D$38*Datenblatt!M561+Datenblatt!$E$38,IF(Übersicht!$C561=12,Datenblatt!$B$39*Datenblatt!M561^3+Datenblatt!$C$39*Datenblatt!M561^2+Datenblatt!$D$39*Datenblatt!M561+Datenblatt!$E$39,IF(Übersicht!$C561=11,Datenblatt!$B$40*Datenblatt!M561^3+Datenblatt!$C$40*Datenblatt!M561^2+Datenblatt!$D$40*Datenblatt!M561+Datenblatt!$E$40,0))))))))))))))))))</f>
        <v>#DIV/0!</v>
      </c>
      <c r="L561" s="3"/>
      <c r="M561" t="e">
        <f>IF(AND(Übersicht!$C561=13,Datenblatt!O561&lt;Datenblatt!$Y$3),0,IF(AND(Übersicht!$C561=14,Datenblatt!O561&lt;Datenblatt!$Y$4),0,IF(AND(Übersicht!$C561=15,Datenblatt!O561&lt;Datenblatt!$Y$5),0,IF(AND(Übersicht!$C561=16,Datenblatt!O561&lt;Datenblatt!$Y$6),0,IF(AND(Übersicht!$C561=12,Datenblatt!O561&lt;Datenblatt!$Y$7),0,IF(AND(Übersicht!$C561=11,Datenblatt!O561&lt;Datenblatt!$Y$8),0,IF(AND($C561=13,Datenblatt!O561&gt;Datenblatt!$X$3),100,IF(AND($C561=14,Datenblatt!O561&gt;Datenblatt!$X$4),100,IF(AND($C561=15,Datenblatt!O561&gt;Datenblatt!$X$5),100,IF(AND($C561=16,Datenblatt!O561&gt;Datenblatt!$X$6),100,IF(AND($C561=12,Datenblatt!O561&gt;Datenblatt!$X$7),100,IF(AND($C561=11,Datenblatt!O561&gt;Datenblatt!$X$8),100,IF(Übersicht!$C561=13,Datenblatt!$B$11*Datenblatt!O561^3+Datenblatt!$C$11*Datenblatt!O561^2+Datenblatt!$D$11*Datenblatt!O561+Datenblatt!$E$11,IF(Übersicht!$C561=14,Datenblatt!$B$12*Datenblatt!O561^3+Datenblatt!$C$12*Datenblatt!O561^2+Datenblatt!$D$12*Datenblatt!O561+Datenblatt!$E$12,IF(Übersicht!$C561=15,Datenblatt!$B$13*Datenblatt!O561^3+Datenblatt!$C$13*Datenblatt!O561^2+Datenblatt!$D$13*Datenblatt!O561+Datenblatt!$E$13,IF(Übersicht!$C561=16,Datenblatt!$B$14*Datenblatt!O561^3+Datenblatt!$C$14*Datenblatt!O561^2+Datenblatt!$D$14*Datenblatt!O561+Datenblatt!$E$14,IF(Übersicht!$C561=12,Datenblatt!$B$15*Datenblatt!O561^3+Datenblatt!$C$15*Datenblatt!O561^2+Datenblatt!$D$15*Datenblatt!O561+Datenblatt!$E$15,IF(Übersicht!$C561=11,Datenblatt!$B$16*Datenblatt!O561^3+Datenblatt!$C$16*Datenblatt!O561^2+Datenblatt!$D$16*Datenblatt!O561+Datenblatt!$E$16,0))))))))))))))))))</f>
        <v>#DIV/0!</v>
      </c>
      <c r="N561">
        <f>IF(AND($C561=13,H561&lt;Datenblatt!$AA$3),0,IF(AND($C561=14,H561&lt;Datenblatt!$AA$4),0,IF(AND($C561=15,H561&lt;Datenblatt!$AA$5),0,IF(AND($C561=16,H561&lt;Datenblatt!$AA$6),0,IF(AND($C561=12,H561&lt;Datenblatt!$AA$7),0,IF(AND($C561=11,H561&lt;Datenblatt!$AA$8),0,IF(AND($C561=13,H561&gt;Datenblatt!$Z$3),100,IF(AND($C561=14,H561&gt;Datenblatt!$Z$4),100,IF(AND($C561=15,H561&gt;Datenblatt!$Z$5),100,IF(AND($C561=16,H561&gt;Datenblatt!$Z$6),100,IF(AND($C561=12,H561&gt;Datenblatt!$Z$7),100,IF(AND($C561=11,H561&gt;Datenblatt!$Z$8),100,IF($C561=13,(Datenblatt!$B$19*Übersicht!H561^3)+(Datenblatt!$C$19*Übersicht!H561^2)+(Datenblatt!$D$19*Übersicht!H561)+Datenblatt!$E$19,IF($C561=14,(Datenblatt!$B$20*Übersicht!H561^3)+(Datenblatt!$C$20*Übersicht!H561^2)+(Datenblatt!$D$20*Übersicht!H561)+Datenblatt!$E$20,IF($C561=15,(Datenblatt!$B$21*Übersicht!H561^3)+(Datenblatt!$C$21*Übersicht!H561^2)+(Datenblatt!$D$21*Übersicht!H561)+Datenblatt!$E$21,IF($C561=16,(Datenblatt!$B$22*Übersicht!H561^3)+(Datenblatt!$C$22*Übersicht!H561^2)+(Datenblatt!$D$22*Übersicht!H561)+Datenblatt!$E$22,IF($C561=12,(Datenblatt!$B$23*Übersicht!H561^3)+(Datenblatt!$C$23*Übersicht!H561^2)+(Datenblatt!$D$23*Übersicht!H561)+Datenblatt!$E$23,IF($C561=11,(Datenblatt!$B$24*Übersicht!H561^3)+(Datenblatt!$C$24*Übersicht!H561^2)+(Datenblatt!$D$24*Übersicht!H561)+Datenblatt!$E$24,0))))))))))))))))))</f>
        <v>0</v>
      </c>
      <c r="O561">
        <f>IF(AND(I561="",C561=11),Datenblatt!$I$26,IF(AND(I561="",C561=12),Datenblatt!$I$26,IF(AND(I561="",C561=16),Datenblatt!$I$27,IF(AND(I561="",C561=15),Datenblatt!$I$26,IF(AND(I561="",C561=14),Datenblatt!$I$26,IF(AND(I561="",C561=13),Datenblatt!$I$26,IF(AND($C561=13,I561&gt;Datenblatt!$AC$3),0,IF(AND($C561=14,I561&gt;Datenblatt!$AC$4),0,IF(AND($C561=15,I561&gt;Datenblatt!$AC$5),0,IF(AND($C561=16,I561&gt;Datenblatt!$AC$6),0,IF(AND($C561=12,I561&gt;Datenblatt!$AC$7),0,IF(AND($C561=11,I561&gt;Datenblatt!$AC$8),0,IF(AND($C561=13,I561&lt;Datenblatt!$AB$3),100,IF(AND($C561=14,I561&lt;Datenblatt!$AB$4),100,IF(AND($C561=15,I561&lt;Datenblatt!$AB$5),100,IF(AND($C561=16,I561&lt;Datenblatt!$AB$6),100,IF(AND($C561=12,I561&lt;Datenblatt!$AB$7),100,IF(AND($C561=11,I561&lt;Datenblatt!$AB$8),100,IF($C561=13,(Datenblatt!$B$27*Übersicht!I561^3)+(Datenblatt!$C$27*Übersicht!I561^2)+(Datenblatt!$D$27*Übersicht!I561)+Datenblatt!$E$27,IF($C561=14,(Datenblatt!$B$28*Übersicht!I561^3)+(Datenblatt!$C$28*Übersicht!I561^2)+(Datenblatt!$D$28*Übersicht!I561)+Datenblatt!$E$28,IF($C561=15,(Datenblatt!$B$29*Übersicht!I561^3)+(Datenblatt!$C$29*Übersicht!I561^2)+(Datenblatt!$D$29*Übersicht!I561)+Datenblatt!$E$29,IF($C561=16,(Datenblatt!$B$30*Übersicht!I561^3)+(Datenblatt!$C$30*Übersicht!I561^2)+(Datenblatt!$D$30*Übersicht!I561)+Datenblatt!$E$30,IF($C561=12,(Datenblatt!$B$31*Übersicht!I561^3)+(Datenblatt!$C$31*Übersicht!I561^2)+(Datenblatt!$D$31*Übersicht!I561)+Datenblatt!$E$31,IF($C561=11,(Datenblatt!$B$32*Übersicht!I561^3)+(Datenblatt!$C$32*Übersicht!I561^2)+(Datenblatt!$D$32*Übersicht!I561)+Datenblatt!$E$32,0))))))))))))))))))))))))</f>
        <v>0</v>
      </c>
      <c r="P561">
        <f>IF(AND(I561="",C561=11),Datenblatt!$I$29,IF(AND(I561="",C561=12),Datenblatt!$I$29,IF(AND(I561="",C561=16),Datenblatt!$I$29,IF(AND(I561="",C561=15),Datenblatt!$I$29,IF(AND(I561="",C561=14),Datenblatt!$I$29,IF(AND(I561="",C561=13),Datenblatt!$I$29,IF(AND($C561=13,I561&gt;Datenblatt!$AC$3),0,IF(AND($C561=14,I561&gt;Datenblatt!$AC$4),0,IF(AND($C561=15,I561&gt;Datenblatt!$AC$5),0,IF(AND($C561=16,I561&gt;Datenblatt!$AC$6),0,IF(AND($C561=12,I561&gt;Datenblatt!$AC$7),0,IF(AND($C561=11,I561&gt;Datenblatt!$AC$8),0,IF(AND($C561=13,I561&lt;Datenblatt!$AB$3),100,IF(AND($C561=14,I561&lt;Datenblatt!$AB$4),100,IF(AND($C561=15,I561&lt;Datenblatt!$AB$5),100,IF(AND($C561=16,I561&lt;Datenblatt!$AB$6),100,IF(AND($C561=12,I561&lt;Datenblatt!$AB$7),100,IF(AND($C561=11,I561&lt;Datenblatt!$AB$8),100,IF($C561=13,(Datenblatt!$B$27*Übersicht!I561^3)+(Datenblatt!$C$27*Übersicht!I561^2)+(Datenblatt!$D$27*Übersicht!I561)+Datenblatt!$E$27,IF($C561=14,(Datenblatt!$B$28*Übersicht!I561^3)+(Datenblatt!$C$28*Übersicht!I561^2)+(Datenblatt!$D$28*Übersicht!I561)+Datenblatt!$E$28,IF($C561=15,(Datenblatt!$B$29*Übersicht!I561^3)+(Datenblatt!$C$29*Übersicht!I561^2)+(Datenblatt!$D$29*Übersicht!I561)+Datenblatt!$E$29,IF($C561=16,(Datenblatt!$B$30*Übersicht!I561^3)+(Datenblatt!$C$30*Übersicht!I561^2)+(Datenblatt!$D$30*Übersicht!I561)+Datenblatt!$E$30,IF($C561=12,(Datenblatt!$B$31*Übersicht!I561^3)+(Datenblatt!$C$31*Übersicht!I561^2)+(Datenblatt!$D$31*Übersicht!I561)+Datenblatt!$E$31,IF($C561=11,(Datenblatt!$B$32*Übersicht!I561^3)+(Datenblatt!$C$32*Übersicht!I561^2)+(Datenblatt!$D$32*Übersicht!I561)+Datenblatt!$E$32,0))))))))))))))))))))))))</f>
        <v>0</v>
      </c>
      <c r="Q561" s="2" t="e">
        <f t="shared" si="32"/>
        <v>#DIV/0!</v>
      </c>
      <c r="R561" s="2" t="e">
        <f t="shared" si="33"/>
        <v>#DIV/0!</v>
      </c>
      <c r="T561" s="2"/>
      <c r="U561" s="2">
        <f>Datenblatt!$I$10</f>
        <v>63</v>
      </c>
      <c r="V561" s="2">
        <f>Datenblatt!$I$18</f>
        <v>62</v>
      </c>
      <c r="W561" s="2">
        <f>Datenblatt!$I$26</f>
        <v>56</v>
      </c>
      <c r="X561" s="2">
        <f>Datenblatt!$I$34</f>
        <v>58</v>
      </c>
      <c r="Y561" s="7" t="e">
        <f t="shared" si="34"/>
        <v>#DIV/0!</v>
      </c>
      <c r="AA561" s="2">
        <f>Datenblatt!$I$5</f>
        <v>73</v>
      </c>
      <c r="AB561">
        <f>Datenblatt!$I$13</f>
        <v>80</v>
      </c>
      <c r="AC561">
        <f>Datenblatt!$I$21</f>
        <v>80</v>
      </c>
      <c r="AD561">
        <f>Datenblatt!$I$29</f>
        <v>71</v>
      </c>
      <c r="AE561">
        <f>Datenblatt!$I$37</f>
        <v>75</v>
      </c>
      <c r="AF561" s="7" t="e">
        <f t="shared" si="35"/>
        <v>#DIV/0!</v>
      </c>
    </row>
    <row r="562" spans="11:32" ht="18.75" x14ac:dyDescent="0.3">
      <c r="K562" s="3" t="e">
        <f>IF(AND($C562=13,Datenblatt!M562&lt;Datenblatt!$S$3),0,IF(AND($C562=14,Datenblatt!M562&lt;Datenblatt!$S$4),0,IF(AND($C562=15,Datenblatt!M562&lt;Datenblatt!$S$5),0,IF(AND($C562=16,Datenblatt!M562&lt;Datenblatt!$S$6),0,IF(AND($C562=12,Datenblatt!M562&lt;Datenblatt!$S$7),0,IF(AND($C562=11,Datenblatt!M562&lt;Datenblatt!$S$8),0,IF(AND($C562=13,Datenblatt!M562&gt;Datenblatt!$R$3),100,IF(AND($C562=14,Datenblatt!M562&gt;Datenblatt!$R$4),100,IF(AND($C562=15,Datenblatt!M562&gt;Datenblatt!$R$5),100,IF(AND($C562=16,Datenblatt!M562&gt;Datenblatt!$R$6),100,IF(AND($C562=12,Datenblatt!M562&gt;Datenblatt!$R$7),100,IF(AND($C562=11,Datenblatt!M562&gt;Datenblatt!$R$8),100,IF(Übersicht!$C562=13,Datenblatt!$B$35*Datenblatt!M562^3+Datenblatt!$C$35*Datenblatt!M562^2+Datenblatt!$D$35*Datenblatt!M562+Datenblatt!$E$35,IF(Übersicht!$C562=14,Datenblatt!$B$36*Datenblatt!M562^3+Datenblatt!$C$36*Datenblatt!M562^2+Datenblatt!$D$36*Datenblatt!M562+Datenblatt!$E$36,IF(Übersicht!$C562=15,Datenblatt!$B$37*Datenblatt!M562^3+Datenblatt!$C$37*Datenblatt!M562^2+Datenblatt!$D$37*Datenblatt!M562+Datenblatt!$E$37,IF(Übersicht!$C562=16,Datenblatt!$B$38*Datenblatt!M562^3+Datenblatt!$C$38*Datenblatt!M562^2+Datenblatt!$D$38*Datenblatt!M562+Datenblatt!$E$38,IF(Übersicht!$C562=12,Datenblatt!$B$39*Datenblatt!M562^3+Datenblatt!$C$39*Datenblatt!M562^2+Datenblatt!$D$39*Datenblatt!M562+Datenblatt!$E$39,IF(Übersicht!$C562=11,Datenblatt!$B$40*Datenblatt!M562^3+Datenblatt!$C$40*Datenblatt!M562^2+Datenblatt!$D$40*Datenblatt!M562+Datenblatt!$E$40,0))))))))))))))))))</f>
        <v>#DIV/0!</v>
      </c>
      <c r="L562" s="3"/>
      <c r="M562" t="e">
        <f>IF(AND(Übersicht!$C562=13,Datenblatt!O562&lt;Datenblatt!$Y$3),0,IF(AND(Übersicht!$C562=14,Datenblatt!O562&lt;Datenblatt!$Y$4),0,IF(AND(Übersicht!$C562=15,Datenblatt!O562&lt;Datenblatt!$Y$5),0,IF(AND(Übersicht!$C562=16,Datenblatt!O562&lt;Datenblatt!$Y$6),0,IF(AND(Übersicht!$C562=12,Datenblatt!O562&lt;Datenblatt!$Y$7),0,IF(AND(Übersicht!$C562=11,Datenblatt!O562&lt;Datenblatt!$Y$8),0,IF(AND($C562=13,Datenblatt!O562&gt;Datenblatt!$X$3),100,IF(AND($C562=14,Datenblatt!O562&gt;Datenblatt!$X$4),100,IF(AND($C562=15,Datenblatt!O562&gt;Datenblatt!$X$5),100,IF(AND($C562=16,Datenblatt!O562&gt;Datenblatt!$X$6),100,IF(AND($C562=12,Datenblatt!O562&gt;Datenblatt!$X$7),100,IF(AND($C562=11,Datenblatt!O562&gt;Datenblatt!$X$8),100,IF(Übersicht!$C562=13,Datenblatt!$B$11*Datenblatt!O562^3+Datenblatt!$C$11*Datenblatt!O562^2+Datenblatt!$D$11*Datenblatt!O562+Datenblatt!$E$11,IF(Übersicht!$C562=14,Datenblatt!$B$12*Datenblatt!O562^3+Datenblatt!$C$12*Datenblatt!O562^2+Datenblatt!$D$12*Datenblatt!O562+Datenblatt!$E$12,IF(Übersicht!$C562=15,Datenblatt!$B$13*Datenblatt!O562^3+Datenblatt!$C$13*Datenblatt!O562^2+Datenblatt!$D$13*Datenblatt!O562+Datenblatt!$E$13,IF(Übersicht!$C562=16,Datenblatt!$B$14*Datenblatt!O562^3+Datenblatt!$C$14*Datenblatt!O562^2+Datenblatt!$D$14*Datenblatt!O562+Datenblatt!$E$14,IF(Übersicht!$C562=12,Datenblatt!$B$15*Datenblatt!O562^3+Datenblatt!$C$15*Datenblatt!O562^2+Datenblatt!$D$15*Datenblatt!O562+Datenblatt!$E$15,IF(Übersicht!$C562=11,Datenblatt!$B$16*Datenblatt!O562^3+Datenblatt!$C$16*Datenblatt!O562^2+Datenblatt!$D$16*Datenblatt!O562+Datenblatt!$E$16,0))))))))))))))))))</f>
        <v>#DIV/0!</v>
      </c>
      <c r="N562">
        <f>IF(AND($C562=13,H562&lt;Datenblatt!$AA$3),0,IF(AND($C562=14,H562&lt;Datenblatt!$AA$4),0,IF(AND($C562=15,H562&lt;Datenblatt!$AA$5),0,IF(AND($C562=16,H562&lt;Datenblatt!$AA$6),0,IF(AND($C562=12,H562&lt;Datenblatt!$AA$7),0,IF(AND($C562=11,H562&lt;Datenblatt!$AA$8),0,IF(AND($C562=13,H562&gt;Datenblatt!$Z$3),100,IF(AND($C562=14,H562&gt;Datenblatt!$Z$4),100,IF(AND($C562=15,H562&gt;Datenblatt!$Z$5),100,IF(AND($C562=16,H562&gt;Datenblatt!$Z$6),100,IF(AND($C562=12,H562&gt;Datenblatt!$Z$7),100,IF(AND($C562=11,H562&gt;Datenblatt!$Z$8),100,IF($C562=13,(Datenblatt!$B$19*Übersicht!H562^3)+(Datenblatt!$C$19*Übersicht!H562^2)+(Datenblatt!$D$19*Übersicht!H562)+Datenblatt!$E$19,IF($C562=14,(Datenblatt!$B$20*Übersicht!H562^3)+(Datenblatt!$C$20*Übersicht!H562^2)+(Datenblatt!$D$20*Übersicht!H562)+Datenblatt!$E$20,IF($C562=15,(Datenblatt!$B$21*Übersicht!H562^3)+(Datenblatt!$C$21*Übersicht!H562^2)+(Datenblatt!$D$21*Übersicht!H562)+Datenblatt!$E$21,IF($C562=16,(Datenblatt!$B$22*Übersicht!H562^3)+(Datenblatt!$C$22*Übersicht!H562^2)+(Datenblatt!$D$22*Übersicht!H562)+Datenblatt!$E$22,IF($C562=12,(Datenblatt!$B$23*Übersicht!H562^3)+(Datenblatt!$C$23*Übersicht!H562^2)+(Datenblatt!$D$23*Übersicht!H562)+Datenblatt!$E$23,IF($C562=11,(Datenblatt!$B$24*Übersicht!H562^3)+(Datenblatt!$C$24*Übersicht!H562^2)+(Datenblatt!$D$24*Übersicht!H562)+Datenblatt!$E$24,0))))))))))))))))))</f>
        <v>0</v>
      </c>
      <c r="O562">
        <f>IF(AND(I562="",C562=11),Datenblatt!$I$26,IF(AND(I562="",C562=12),Datenblatt!$I$26,IF(AND(I562="",C562=16),Datenblatt!$I$27,IF(AND(I562="",C562=15),Datenblatt!$I$26,IF(AND(I562="",C562=14),Datenblatt!$I$26,IF(AND(I562="",C562=13),Datenblatt!$I$26,IF(AND($C562=13,I562&gt;Datenblatt!$AC$3),0,IF(AND($C562=14,I562&gt;Datenblatt!$AC$4),0,IF(AND($C562=15,I562&gt;Datenblatt!$AC$5),0,IF(AND($C562=16,I562&gt;Datenblatt!$AC$6),0,IF(AND($C562=12,I562&gt;Datenblatt!$AC$7),0,IF(AND($C562=11,I562&gt;Datenblatt!$AC$8),0,IF(AND($C562=13,I562&lt;Datenblatt!$AB$3),100,IF(AND($C562=14,I562&lt;Datenblatt!$AB$4),100,IF(AND($C562=15,I562&lt;Datenblatt!$AB$5),100,IF(AND($C562=16,I562&lt;Datenblatt!$AB$6),100,IF(AND($C562=12,I562&lt;Datenblatt!$AB$7),100,IF(AND($C562=11,I562&lt;Datenblatt!$AB$8),100,IF($C562=13,(Datenblatt!$B$27*Übersicht!I562^3)+(Datenblatt!$C$27*Übersicht!I562^2)+(Datenblatt!$D$27*Übersicht!I562)+Datenblatt!$E$27,IF($C562=14,(Datenblatt!$B$28*Übersicht!I562^3)+(Datenblatt!$C$28*Übersicht!I562^2)+(Datenblatt!$D$28*Übersicht!I562)+Datenblatt!$E$28,IF($C562=15,(Datenblatt!$B$29*Übersicht!I562^3)+(Datenblatt!$C$29*Übersicht!I562^2)+(Datenblatt!$D$29*Übersicht!I562)+Datenblatt!$E$29,IF($C562=16,(Datenblatt!$B$30*Übersicht!I562^3)+(Datenblatt!$C$30*Übersicht!I562^2)+(Datenblatt!$D$30*Übersicht!I562)+Datenblatt!$E$30,IF($C562=12,(Datenblatt!$B$31*Übersicht!I562^3)+(Datenblatt!$C$31*Übersicht!I562^2)+(Datenblatt!$D$31*Übersicht!I562)+Datenblatt!$E$31,IF($C562=11,(Datenblatt!$B$32*Übersicht!I562^3)+(Datenblatt!$C$32*Übersicht!I562^2)+(Datenblatt!$D$32*Übersicht!I562)+Datenblatt!$E$32,0))))))))))))))))))))))))</f>
        <v>0</v>
      </c>
      <c r="P562">
        <f>IF(AND(I562="",C562=11),Datenblatt!$I$29,IF(AND(I562="",C562=12),Datenblatt!$I$29,IF(AND(I562="",C562=16),Datenblatt!$I$29,IF(AND(I562="",C562=15),Datenblatt!$I$29,IF(AND(I562="",C562=14),Datenblatt!$I$29,IF(AND(I562="",C562=13),Datenblatt!$I$29,IF(AND($C562=13,I562&gt;Datenblatt!$AC$3),0,IF(AND($C562=14,I562&gt;Datenblatt!$AC$4),0,IF(AND($C562=15,I562&gt;Datenblatt!$AC$5),0,IF(AND($C562=16,I562&gt;Datenblatt!$AC$6),0,IF(AND($C562=12,I562&gt;Datenblatt!$AC$7),0,IF(AND($C562=11,I562&gt;Datenblatt!$AC$8),0,IF(AND($C562=13,I562&lt;Datenblatt!$AB$3),100,IF(AND($C562=14,I562&lt;Datenblatt!$AB$4),100,IF(AND($C562=15,I562&lt;Datenblatt!$AB$5),100,IF(AND($C562=16,I562&lt;Datenblatt!$AB$6),100,IF(AND($C562=12,I562&lt;Datenblatt!$AB$7),100,IF(AND($C562=11,I562&lt;Datenblatt!$AB$8),100,IF($C562=13,(Datenblatt!$B$27*Übersicht!I562^3)+(Datenblatt!$C$27*Übersicht!I562^2)+(Datenblatt!$D$27*Übersicht!I562)+Datenblatt!$E$27,IF($C562=14,(Datenblatt!$B$28*Übersicht!I562^3)+(Datenblatt!$C$28*Übersicht!I562^2)+(Datenblatt!$D$28*Übersicht!I562)+Datenblatt!$E$28,IF($C562=15,(Datenblatt!$B$29*Übersicht!I562^3)+(Datenblatt!$C$29*Übersicht!I562^2)+(Datenblatt!$D$29*Übersicht!I562)+Datenblatt!$E$29,IF($C562=16,(Datenblatt!$B$30*Übersicht!I562^3)+(Datenblatt!$C$30*Übersicht!I562^2)+(Datenblatt!$D$30*Übersicht!I562)+Datenblatt!$E$30,IF($C562=12,(Datenblatt!$B$31*Übersicht!I562^3)+(Datenblatt!$C$31*Übersicht!I562^2)+(Datenblatt!$D$31*Übersicht!I562)+Datenblatt!$E$31,IF($C562=11,(Datenblatt!$B$32*Übersicht!I562^3)+(Datenblatt!$C$32*Übersicht!I562^2)+(Datenblatt!$D$32*Übersicht!I562)+Datenblatt!$E$32,0))))))))))))))))))))))))</f>
        <v>0</v>
      </c>
      <c r="Q562" s="2" t="e">
        <f t="shared" si="32"/>
        <v>#DIV/0!</v>
      </c>
      <c r="R562" s="2" t="e">
        <f t="shared" si="33"/>
        <v>#DIV/0!</v>
      </c>
      <c r="T562" s="2"/>
      <c r="U562" s="2">
        <f>Datenblatt!$I$10</f>
        <v>63</v>
      </c>
      <c r="V562" s="2">
        <f>Datenblatt!$I$18</f>
        <v>62</v>
      </c>
      <c r="W562" s="2">
        <f>Datenblatt!$I$26</f>
        <v>56</v>
      </c>
      <c r="X562" s="2">
        <f>Datenblatt!$I$34</f>
        <v>58</v>
      </c>
      <c r="Y562" s="7" t="e">
        <f t="shared" si="34"/>
        <v>#DIV/0!</v>
      </c>
      <c r="AA562" s="2">
        <f>Datenblatt!$I$5</f>
        <v>73</v>
      </c>
      <c r="AB562">
        <f>Datenblatt!$I$13</f>
        <v>80</v>
      </c>
      <c r="AC562">
        <f>Datenblatt!$I$21</f>
        <v>80</v>
      </c>
      <c r="AD562">
        <f>Datenblatt!$I$29</f>
        <v>71</v>
      </c>
      <c r="AE562">
        <f>Datenblatt!$I$37</f>
        <v>75</v>
      </c>
      <c r="AF562" s="7" t="e">
        <f t="shared" si="35"/>
        <v>#DIV/0!</v>
      </c>
    </row>
    <row r="563" spans="11:32" ht="18.75" x14ac:dyDescent="0.3">
      <c r="K563" s="3" t="e">
        <f>IF(AND($C563=13,Datenblatt!M563&lt;Datenblatt!$S$3),0,IF(AND($C563=14,Datenblatt!M563&lt;Datenblatt!$S$4),0,IF(AND($C563=15,Datenblatt!M563&lt;Datenblatt!$S$5),0,IF(AND($C563=16,Datenblatt!M563&lt;Datenblatt!$S$6),0,IF(AND($C563=12,Datenblatt!M563&lt;Datenblatt!$S$7),0,IF(AND($C563=11,Datenblatt!M563&lt;Datenblatt!$S$8),0,IF(AND($C563=13,Datenblatt!M563&gt;Datenblatt!$R$3),100,IF(AND($C563=14,Datenblatt!M563&gt;Datenblatt!$R$4),100,IF(AND($C563=15,Datenblatt!M563&gt;Datenblatt!$R$5),100,IF(AND($C563=16,Datenblatt!M563&gt;Datenblatt!$R$6),100,IF(AND($C563=12,Datenblatt!M563&gt;Datenblatt!$R$7),100,IF(AND($C563=11,Datenblatt!M563&gt;Datenblatt!$R$8),100,IF(Übersicht!$C563=13,Datenblatt!$B$35*Datenblatt!M563^3+Datenblatt!$C$35*Datenblatt!M563^2+Datenblatt!$D$35*Datenblatt!M563+Datenblatt!$E$35,IF(Übersicht!$C563=14,Datenblatt!$B$36*Datenblatt!M563^3+Datenblatt!$C$36*Datenblatt!M563^2+Datenblatt!$D$36*Datenblatt!M563+Datenblatt!$E$36,IF(Übersicht!$C563=15,Datenblatt!$B$37*Datenblatt!M563^3+Datenblatt!$C$37*Datenblatt!M563^2+Datenblatt!$D$37*Datenblatt!M563+Datenblatt!$E$37,IF(Übersicht!$C563=16,Datenblatt!$B$38*Datenblatt!M563^3+Datenblatt!$C$38*Datenblatt!M563^2+Datenblatt!$D$38*Datenblatt!M563+Datenblatt!$E$38,IF(Übersicht!$C563=12,Datenblatt!$B$39*Datenblatt!M563^3+Datenblatt!$C$39*Datenblatt!M563^2+Datenblatt!$D$39*Datenblatt!M563+Datenblatt!$E$39,IF(Übersicht!$C563=11,Datenblatt!$B$40*Datenblatt!M563^3+Datenblatt!$C$40*Datenblatt!M563^2+Datenblatt!$D$40*Datenblatt!M563+Datenblatt!$E$40,0))))))))))))))))))</f>
        <v>#DIV/0!</v>
      </c>
      <c r="L563" s="3"/>
      <c r="M563" t="e">
        <f>IF(AND(Übersicht!$C563=13,Datenblatt!O563&lt;Datenblatt!$Y$3),0,IF(AND(Übersicht!$C563=14,Datenblatt!O563&lt;Datenblatt!$Y$4),0,IF(AND(Übersicht!$C563=15,Datenblatt!O563&lt;Datenblatt!$Y$5),0,IF(AND(Übersicht!$C563=16,Datenblatt!O563&lt;Datenblatt!$Y$6),0,IF(AND(Übersicht!$C563=12,Datenblatt!O563&lt;Datenblatt!$Y$7),0,IF(AND(Übersicht!$C563=11,Datenblatt!O563&lt;Datenblatt!$Y$8),0,IF(AND($C563=13,Datenblatt!O563&gt;Datenblatt!$X$3),100,IF(AND($C563=14,Datenblatt!O563&gt;Datenblatt!$X$4),100,IF(AND($C563=15,Datenblatt!O563&gt;Datenblatt!$X$5),100,IF(AND($C563=16,Datenblatt!O563&gt;Datenblatt!$X$6),100,IF(AND($C563=12,Datenblatt!O563&gt;Datenblatt!$X$7),100,IF(AND($C563=11,Datenblatt!O563&gt;Datenblatt!$X$8),100,IF(Übersicht!$C563=13,Datenblatt!$B$11*Datenblatt!O563^3+Datenblatt!$C$11*Datenblatt!O563^2+Datenblatt!$D$11*Datenblatt!O563+Datenblatt!$E$11,IF(Übersicht!$C563=14,Datenblatt!$B$12*Datenblatt!O563^3+Datenblatt!$C$12*Datenblatt!O563^2+Datenblatt!$D$12*Datenblatt!O563+Datenblatt!$E$12,IF(Übersicht!$C563=15,Datenblatt!$B$13*Datenblatt!O563^3+Datenblatt!$C$13*Datenblatt!O563^2+Datenblatt!$D$13*Datenblatt!O563+Datenblatt!$E$13,IF(Übersicht!$C563=16,Datenblatt!$B$14*Datenblatt!O563^3+Datenblatt!$C$14*Datenblatt!O563^2+Datenblatt!$D$14*Datenblatt!O563+Datenblatt!$E$14,IF(Übersicht!$C563=12,Datenblatt!$B$15*Datenblatt!O563^3+Datenblatt!$C$15*Datenblatt!O563^2+Datenblatt!$D$15*Datenblatt!O563+Datenblatt!$E$15,IF(Übersicht!$C563=11,Datenblatt!$B$16*Datenblatt!O563^3+Datenblatt!$C$16*Datenblatt!O563^2+Datenblatt!$D$16*Datenblatt!O563+Datenblatt!$E$16,0))))))))))))))))))</f>
        <v>#DIV/0!</v>
      </c>
      <c r="N563">
        <f>IF(AND($C563=13,H563&lt;Datenblatt!$AA$3),0,IF(AND($C563=14,H563&lt;Datenblatt!$AA$4),0,IF(AND($C563=15,H563&lt;Datenblatt!$AA$5),0,IF(AND($C563=16,H563&lt;Datenblatt!$AA$6),0,IF(AND($C563=12,H563&lt;Datenblatt!$AA$7),0,IF(AND($C563=11,H563&lt;Datenblatt!$AA$8),0,IF(AND($C563=13,H563&gt;Datenblatt!$Z$3),100,IF(AND($C563=14,H563&gt;Datenblatt!$Z$4),100,IF(AND($C563=15,H563&gt;Datenblatt!$Z$5),100,IF(AND($C563=16,H563&gt;Datenblatt!$Z$6),100,IF(AND($C563=12,H563&gt;Datenblatt!$Z$7),100,IF(AND($C563=11,H563&gt;Datenblatt!$Z$8),100,IF($C563=13,(Datenblatt!$B$19*Übersicht!H563^3)+(Datenblatt!$C$19*Übersicht!H563^2)+(Datenblatt!$D$19*Übersicht!H563)+Datenblatt!$E$19,IF($C563=14,(Datenblatt!$B$20*Übersicht!H563^3)+(Datenblatt!$C$20*Übersicht!H563^2)+(Datenblatt!$D$20*Übersicht!H563)+Datenblatt!$E$20,IF($C563=15,(Datenblatt!$B$21*Übersicht!H563^3)+(Datenblatt!$C$21*Übersicht!H563^2)+(Datenblatt!$D$21*Übersicht!H563)+Datenblatt!$E$21,IF($C563=16,(Datenblatt!$B$22*Übersicht!H563^3)+(Datenblatt!$C$22*Übersicht!H563^2)+(Datenblatt!$D$22*Übersicht!H563)+Datenblatt!$E$22,IF($C563=12,(Datenblatt!$B$23*Übersicht!H563^3)+(Datenblatt!$C$23*Übersicht!H563^2)+(Datenblatt!$D$23*Übersicht!H563)+Datenblatt!$E$23,IF($C563=11,(Datenblatt!$B$24*Übersicht!H563^3)+(Datenblatt!$C$24*Übersicht!H563^2)+(Datenblatt!$D$24*Übersicht!H563)+Datenblatt!$E$24,0))))))))))))))))))</f>
        <v>0</v>
      </c>
      <c r="O563">
        <f>IF(AND(I563="",C563=11),Datenblatt!$I$26,IF(AND(I563="",C563=12),Datenblatt!$I$26,IF(AND(I563="",C563=16),Datenblatt!$I$27,IF(AND(I563="",C563=15),Datenblatt!$I$26,IF(AND(I563="",C563=14),Datenblatt!$I$26,IF(AND(I563="",C563=13),Datenblatt!$I$26,IF(AND($C563=13,I563&gt;Datenblatt!$AC$3),0,IF(AND($C563=14,I563&gt;Datenblatt!$AC$4),0,IF(AND($C563=15,I563&gt;Datenblatt!$AC$5),0,IF(AND($C563=16,I563&gt;Datenblatt!$AC$6),0,IF(AND($C563=12,I563&gt;Datenblatt!$AC$7),0,IF(AND($C563=11,I563&gt;Datenblatt!$AC$8),0,IF(AND($C563=13,I563&lt;Datenblatt!$AB$3),100,IF(AND($C563=14,I563&lt;Datenblatt!$AB$4),100,IF(AND($C563=15,I563&lt;Datenblatt!$AB$5),100,IF(AND($C563=16,I563&lt;Datenblatt!$AB$6),100,IF(AND($C563=12,I563&lt;Datenblatt!$AB$7),100,IF(AND($C563=11,I563&lt;Datenblatt!$AB$8),100,IF($C563=13,(Datenblatt!$B$27*Übersicht!I563^3)+(Datenblatt!$C$27*Übersicht!I563^2)+(Datenblatt!$D$27*Übersicht!I563)+Datenblatt!$E$27,IF($C563=14,(Datenblatt!$B$28*Übersicht!I563^3)+(Datenblatt!$C$28*Übersicht!I563^2)+(Datenblatt!$D$28*Übersicht!I563)+Datenblatt!$E$28,IF($C563=15,(Datenblatt!$B$29*Übersicht!I563^3)+(Datenblatt!$C$29*Übersicht!I563^2)+(Datenblatt!$D$29*Übersicht!I563)+Datenblatt!$E$29,IF($C563=16,(Datenblatt!$B$30*Übersicht!I563^3)+(Datenblatt!$C$30*Übersicht!I563^2)+(Datenblatt!$D$30*Übersicht!I563)+Datenblatt!$E$30,IF($C563=12,(Datenblatt!$B$31*Übersicht!I563^3)+(Datenblatt!$C$31*Übersicht!I563^2)+(Datenblatt!$D$31*Übersicht!I563)+Datenblatt!$E$31,IF($C563=11,(Datenblatt!$B$32*Übersicht!I563^3)+(Datenblatt!$C$32*Übersicht!I563^2)+(Datenblatt!$D$32*Übersicht!I563)+Datenblatt!$E$32,0))))))))))))))))))))))))</f>
        <v>0</v>
      </c>
      <c r="P563">
        <f>IF(AND(I563="",C563=11),Datenblatt!$I$29,IF(AND(I563="",C563=12),Datenblatt!$I$29,IF(AND(I563="",C563=16),Datenblatt!$I$29,IF(AND(I563="",C563=15),Datenblatt!$I$29,IF(AND(I563="",C563=14),Datenblatt!$I$29,IF(AND(I563="",C563=13),Datenblatt!$I$29,IF(AND($C563=13,I563&gt;Datenblatt!$AC$3),0,IF(AND($C563=14,I563&gt;Datenblatt!$AC$4),0,IF(AND($C563=15,I563&gt;Datenblatt!$AC$5),0,IF(AND($C563=16,I563&gt;Datenblatt!$AC$6),0,IF(AND($C563=12,I563&gt;Datenblatt!$AC$7),0,IF(AND($C563=11,I563&gt;Datenblatt!$AC$8),0,IF(AND($C563=13,I563&lt;Datenblatt!$AB$3),100,IF(AND($C563=14,I563&lt;Datenblatt!$AB$4),100,IF(AND($C563=15,I563&lt;Datenblatt!$AB$5),100,IF(AND($C563=16,I563&lt;Datenblatt!$AB$6),100,IF(AND($C563=12,I563&lt;Datenblatt!$AB$7),100,IF(AND($C563=11,I563&lt;Datenblatt!$AB$8),100,IF($C563=13,(Datenblatt!$B$27*Übersicht!I563^3)+(Datenblatt!$C$27*Übersicht!I563^2)+(Datenblatt!$D$27*Übersicht!I563)+Datenblatt!$E$27,IF($C563=14,(Datenblatt!$B$28*Übersicht!I563^3)+(Datenblatt!$C$28*Übersicht!I563^2)+(Datenblatt!$D$28*Übersicht!I563)+Datenblatt!$E$28,IF($C563=15,(Datenblatt!$B$29*Übersicht!I563^3)+(Datenblatt!$C$29*Übersicht!I563^2)+(Datenblatt!$D$29*Übersicht!I563)+Datenblatt!$E$29,IF($C563=16,(Datenblatt!$B$30*Übersicht!I563^3)+(Datenblatt!$C$30*Übersicht!I563^2)+(Datenblatt!$D$30*Übersicht!I563)+Datenblatt!$E$30,IF($C563=12,(Datenblatt!$B$31*Übersicht!I563^3)+(Datenblatt!$C$31*Übersicht!I563^2)+(Datenblatt!$D$31*Übersicht!I563)+Datenblatt!$E$31,IF($C563=11,(Datenblatt!$B$32*Übersicht!I563^3)+(Datenblatt!$C$32*Übersicht!I563^2)+(Datenblatt!$D$32*Übersicht!I563)+Datenblatt!$E$32,0))))))))))))))))))))))))</f>
        <v>0</v>
      </c>
      <c r="Q563" s="2" t="e">
        <f t="shared" si="32"/>
        <v>#DIV/0!</v>
      </c>
      <c r="R563" s="2" t="e">
        <f t="shared" si="33"/>
        <v>#DIV/0!</v>
      </c>
      <c r="T563" s="2"/>
      <c r="U563" s="2">
        <f>Datenblatt!$I$10</f>
        <v>63</v>
      </c>
      <c r="V563" s="2">
        <f>Datenblatt!$I$18</f>
        <v>62</v>
      </c>
      <c r="W563" s="2">
        <f>Datenblatt!$I$26</f>
        <v>56</v>
      </c>
      <c r="X563" s="2">
        <f>Datenblatt!$I$34</f>
        <v>58</v>
      </c>
      <c r="Y563" s="7" t="e">
        <f t="shared" si="34"/>
        <v>#DIV/0!</v>
      </c>
      <c r="AA563" s="2">
        <f>Datenblatt!$I$5</f>
        <v>73</v>
      </c>
      <c r="AB563">
        <f>Datenblatt!$I$13</f>
        <v>80</v>
      </c>
      <c r="AC563">
        <f>Datenblatt!$I$21</f>
        <v>80</v>
      </c>
      <c r="AD563">
        <f>Datenblatt!$I$29</f>
        <v>71</v>
      </c>
      <c r="AE563">
        <f>Datenblatt!$I$37</f>
        <v>75</v>
      </c>
      <c r="AF563" s="7" t="e">
        <f t="shared" si="35"/>
        <v>#DIV/0!</v>
      </c>
    </row>
    <row r="564" spans="11:32" ht="18.75" x14ac:dyDescent="0.3">
      <c r="K564" s="3" t="e">
        <f>IF(AND($C564=13,Datenblatt!M564&lt;Datenblatt!$S$3),0,IF(AND($C564=14,Datenblatt!M564&lt;Datenblatt!$S$4),0,IF(AND($C564=15,Datenblatt!M564&lt;Datenblatt!$S$5),0,IF(AND($C564=16,Datenblatt!M564&lt;Datenblatt!$S$6),0,IF(AND($C564=12,Datenblatt!M564&lt;Datenblatt!$S$7),0,IF(AND($C564=11,Datenblatt!M564&lt;Datenblatt!$S$8),0,IF(AND($C564=13,Datenblatt!M564&gt;Datenblatt!$R$3),100,IF(AND($C564=14,Datenblatt!M564&gt;Datenblatt!$R$4),100,IF(AND($C564=15,Datenblatt!M564&gt;Datenblatt!$R$5),100,IF(AND($C564=16,Datenblatt!M564&gt;Datenblatt!$R$6),100,IF(AND($C564=12,Datenblatt!M564&gt;Datenblatt!$R$7),100,IF(AND($C564=11,Datenblatt!M564&gt;Datenblatt!$R$8),100,IF(Übersicht!$C564=13,Datenblatt!$B$35*Datenblatt!M564^3+Datenblatt!$C$35*Datenblatt!M564^2+Datenblatt!$D$35*Datenblatt!M564+Datenblatt!$E$35,IF(Übersicht!$C564=14,Datenblatt!$B$36*Datenblatt!M564^3+Datenblatt!$C$36*Datenblatt!M564^2+Datenblatt!$D$36*Datenblatt!M564+Datenblatt!$E$36,IF(Übersicht!$C564=15,Datenblatt!$B$37*Datenblatt!M564^3+Datenblatt!$C$37*Datenblatt!M564^2+Datenblatt!$D$37*Datenblatt!M564+Datenblatt!$E$37,IF(Übersicht!$C564=16,Datenblatt!$B$38*Datenblatt!M564^3+Datenblatt!$C$38*Datenblatt!M564^2+Datenblatt!$D$38*Datenblatt!M564+Datenblatt!$E$38,IF(Übersicht!$C564=12,Datenblatt!$B$39*Datenblatt!M564^3+Datenblatt!$C$39*Datenblatt!M564^2+Datenblatt!$D$39*Datenblatt!M564+Datenblatt!$E$39,IF(Übersicht!$C564=11,Datenblatt!$B$40*Datenblatt!M564^3+Datenblatt!$C$40*Datenblatt!M564^2+Datenblatt!$D$40*Datenblatt!M564+Datenblatt!$E$40,0))))))))))))))))))</f>
        <v>#DIV/0!</v>
      </c>
      <c r="L564" s="3"/>
      <c r="M564" t="e">
        <f>IF(AND(Übersicht!$C564=13,Datenblatt!O564&lt;Datenblatt!$Y$3),0,IF(AND(Übersicht!$C564=14,Datenblatt!O564&lt;Datenblatt!$Y$4),0,IF(AND(Übersicht!$C564=15,Datenblatt!O564&lt;Datenblatt!$Y$5),0,IF(AND(Übersicht!$C564=16,Datenblatt!O564&lt;Datenblatt!$Y$6),0,IF(AND(Übersicht!$C564=12,Datenblatt!O564&lt;Datenblatt!$Y$7),0,IF(AND(Übersicht!$C564=11,Datenblatt!O564&lt;Datenblatt!$Y$8),0,IF(AND($C564=13,Datenblatt!O564&gt;Datenblatt!$X$3),100,IF(AND($C564=14,Datenblatt!O564&gt;Datenblatt!$X$4),100,IF(AND($C564=15,Datenblatt!O564&gt;Datenblatt!$X$5),100,IF(AND($C564=16,Datenblatt!O564&gt;Datenblatt!$X$6),100,IF(AND($C564=12,Datenblatt!O564&gt;Datenblatt!$X$7),100,IF(AND($C564=11,Datenblatt!O564&gt;Datenblatt!$X$8),100,IF(Übersicht!$C564=13,Datenblatt!$B$11*Datenblatt!O564^3+Datenblatt!$C$11*Datenblatt!O564^2+Datenblatt!$D$11*Datenblatt!O564+Datenblatt!$E$11,IF(Übersicht!$C564=14,Datenblatt!$B$12*Datenblatt!O564^3+Datenblatt!$C$12*Datenblatt!O564^2+Datenblatt!$D$12*Datenblatt!O564+Datenblatt!$E$12,IF(Übersicht!$C564=15,Datenblatt!$B$13*Datenblatt!O564^3+Datenblatt!$C$13*Datenblatt!O564^2+Datenblatt!$D$13*Datenblatt!O564+Datenblatt!$E$13,IF(Übersicht!$C564=16,Datenblatt!$B$14*Datenblatt!O564^3+Datenblatt!$C$14*Datenblatt!O564^2+Datenblatt!$D$14*Datenblatt!O564+Datenblatt!$E$14,IF(Übersicht!$C564=12,Datenblatt!$B$15*Datenblatt!O564^3+Datenblatt!$C$15*Datenblatt!O564^2+Datenblatt!$D$15*Datenblatt!O564+Datenblatt!$E$15,IF(Übersicht!$C564=11,Datenblatt!$B$16*Datenblatt!O564^3+Datenblatt!$C$16*Datenblatt!O564^2+Datenblatt!$D$16*Datenblatt!O564+Datenblatt!$E$16,0))))))))))))))))))</f>
        <v>#DIV/0!</v>
      </c>
      <c r="N564">
        <f>IF(AND($C564=13,H564&lt;Datenblatt!$AA$3),0,IF(AND($C564=14,H564&lt;Datenblatt!$AA$4),0,IF(AND($C564=15,H564&lt;Datenblatt!$AA$5),0,IF(AND($C564=16,H564&lt;Datenblatt!$AA$6),0,IF(AND($C564=12,H564&lt;Datenblatt!$AA$7),0,IF(AND($C564=11,H564&lt;Datenblatt!$AA$8),0,IF(AND($C564=13,H564&gt;Datenblatt!$Z$3),100,IF(AND($C564=14,H564&gt;Datenblatt!$Z$4),100,IF(AND($C564=15,H564&gt;Datenblatt!$Z$5),100,IF(AND($C564=16,H564&gt;Datenblatt!$Z$6),100,IF(AND($C564=12,H564&gt;Datenblatt!$Z$7),100,IF(AND($C564=11,H564&gt;Datenblatt!$Z$8),100,IF($C564=13,(Datenblatt!$B$19*Übersicht!H564^3)+(Datenblatt!$C$19*Übersicht!H564^2)+(Datenblatt!$D$19*Übersicht!H564)+Datenblatt!$E$19,IF($C564=14,(Datenblatt!$B$20*Übersicht!H564^3)+(Datenblatt!$C$20*Übersicht!H564^2)+(Datenblatt!$D$20*Übersicht!H564)+Datenblatt!$E$20,IF($C564=15,(Datenblatt!$B$21*Übersicht!H564^3)+(Datenblatt!$C$21*Übersicht!H564^2)+(Datenblatt!$D$21*Übersicht!H564)+Datenblatt!$E$21,IF($C564=16,(Datenblatt!$B$22*Übersicht!H564^3)+(Datenblatt!$C$22*Übersicht!H564^2)+(Datenblatt!$D$22*Übersicht!H564)+Datenblatt!$E$22,IF($C564=12,(Datenblatt!$B$23*Übersicht!H564^3)+(Datenblatt!$C$23*Übersicht!H564^2)+(Datenblatt!$D$23*Übersicht!H564)+Datenblatt!$E$23,IF($C564=11,(Datenblatt!$B$24*Übersicht!H564^3)+(Datenblatt!$C$24*Übersicht!H564^2)+(Datenblatt!$D$24*Übersicht!H564)+Datenblatt!$E$24,0))))))))))))))))))</f>
        <v>0</v>
      </c>
      <c r="O564">
        <f>IF(AND(I564="",C564=11),Datenblatt!$I$26,IF(AND(I564="",C564=12),Datenblatt!$I$26,IF(AND(I564="",C564=16),Datenblatt!$I$27,IF(AND(I564="",C564=15),Datenblatt!$I$26,IF(AND(I564="",C564=14),Datenblatt!$I$26,IF(AND(I564="",C564=13),Datenblatt!$I$26,IF(AND($C564=13,I564&gt;Datenblatt!$AC$3),0,IF(AND($C564=14,I564&gt;Datenblatt!$AC$4),0,IF(AND($C564=15,I564&gt;Datenblatt!$AC$5),0,IF(AND($C564=16,I564&gt;Datenblatt!$AC$6),0,IF(AND($C564=12,I564&gt;Datenblatt!$AC$7),0,IF(AND($C564=11,I564&gt;Datenblatt!$AC$8),0,IF(AND($C564=13,I564&lt;Datenblatt!$AB$3),100,IF(AND($C564=14,I564&lt;Datenblatt!$AB$4),100,IF(AND($C564=15,I564&lt;Datenblatt!$AB$5),100,IF(AND($C564=16,I564&lt;Datenblatt!$AB$6),100,IF(AND($C564=12,I564&lt;Datenblatt!$AB$7),100,IF(AND($C564=11,I564&lt;Datenblatt!$AB$8),100,IF($C564=13,(Datenblatt!$B$27*Übersicht!I564^3)+(Datenblatt!$C$27*Übersicht!I564^2)+(Datenblatt!$D$27*Übersicht!I564)+Datenblatt!$E$27,IF($C564=14,(Datenblatt!$B$28*Übersicht!I564^3)+(Datenblatt!$C$28*Übersicht!I564^2)+(Datenblatt!$D$28*Übersicht!I564)+Datenblatt!$E$28,IF($C564=15,(Datenblatt!$B$29*Übersicht!I564^3)+(Datenblatt!$C$29*Übersicht!I564^2)+(Datenblatt!$D$29*Übersicht!I564)+Datenblatt!$E$29,IF($C564=16,(Datenblatt!$B$30*Übersicht!I564^3)+(Datenblatt!$C$30*Übersicht!I564^2)+(Datenblatt!$D$30*Übersicht!I564)+Datenblatt!$E$30,IF($C564=12,(Datenblatt!$B$31*Übersicht!I564^3)+(Datenblatt!$C$31*Übersicht!I564^2)+(Datenblatt!$D$31*Übersicht!I564)+Datenblatt!$E$31,IF($C564=11,(Datenblatt!$B$32*Übersicht!I564^3)+(Datenblatt!$C$32*Übersicht!I564^2)+(Datenblatt!$D$32*Übersicht!I564)+Datenblatt!$E$32,0))))))))))))))))))))))))</f>
        <v>0</v>
      </c>
      <c r="P564">
        <f>IF(AND(I564="",C564=11),Datenblatt!$I$29,IF(AND(I564="",C564=12),Datenblatt!$I$29,IF(AND(I564="",C564=16),Datenblatt!$I$29,IF(AND(I564="",C564=15),Datenblatt!$I$29,IF(AND(I564="",C564=14),Datenblatt!$I$29,IF(AND(I564="",C564=13),Datenblatt!$I$29,IF(AND($C564=13,I564&gt;Datenblatt!$AC$3),0,IF(AND($C564=14,I564&gt;Datenblatt!$AC$4),0,IF(AND($C564=15,I564&gt;Datenblatt!$AC$5),0,IF(AND($C564=16,I564&gt;Datenblatt!$AC$6),0,IF(AND($C564=12,I564&gt;Datenblatt!$AC$7),0,IF(AND($C564=11,I564&gt;Datenblatt!$AC$8),0,IF(AND($C564=13,I564&lt;Datenblatt!$AB$3),100,IF(AND($C564=14,I564&lt;Datenblatt!$AB$4),100,IF(AND($C564=15,I564&lt;Datenblatt!$AB$5),100,IF(AND($C564=16,I564&lt;Datenblatt!$AB$6),100,IF(AND($C564=12,I564&lt;Datenblatt!$AB$7),100,IF(AND($C564=11,I564&lt;Datenblatt!$AB$8),100,IF($C564=13,(Datenblatt!$B$27*Übersicht!I564^3)+(Datenblatt!$C$27*Übersicht!I564^2)+(Datenblatt!$D$27*Übersicht!I564)+Datenblatt!$E$27,IF($C564=14,(Datenblatt!$B$28*Übersicht!I564^3)+(Datenblatt!$C$28*Übersicht!I564^2)+(Datenblatt!$D$28*Übersicht!I564)+Datenblatt!$E$28,IF($C564=15,(Datenblatt!$B$29*Übersicht!I564^3)+(Datenblatt!$C$29*Übersicht!I564^2)+(Datenblatt!$D$29*Übersicht!I564)+Datenblatt!$E$29,IF($C564=16,(Datenblatt!$B$30*Übersicht!I564^3)+(Datenblatt!$C$30*Übersicht!I564^2)+(Datenblatt!$D$30*Übersicht!I564)+Datenblatt!$E$30,IF($C564=12,(Datenblatt!$B$31*Übersicht!I564^3)+(Datenblatt!$C$31*Übersicht!I564^2)+(Datenblatt!$D$31*Übersicht!I564)+Datenblatt!$E$31,IF($C564=11,(Datenblatt!$B$32*Übersicht!I564^3)+(Datenblatt!$C$32*Übersicht!I564^2)+(Datenblatt!$D$32*Übersicht!I564)+Datenblatt!$E$32,0))))))))))))))))))))))))</f>
        <v>0</v>
      </c>
      <c r="Q564" s="2" t="e">
        <f t="shared" si="32"/>
        <v>#DIV/0!</v>
      </c>
      <c r="R564" s="2" t="e">
        <f t="shared" si="33"/>
        <v>#DIV/0!</v>
      </c>
      <c r="T564" s="2"/>
      <c r="U564" s="2">
        <f>Datenblatt!$I$10</f>
        <v>63</v>
      </c>
      <c r="V564" s="2">
        <f>Datenblatt!$I$18</f>
        <v>62</v>
      </c>
      <c r="W564" s="2">
        <f>Datenblatt!$I$26</f>
        <v>56</v>
      </c>
      <c r="X564" s="2">
        <f>Datenblatt!$I$34</f>
        <v>58</v>
      </c>
      <c r="Y564" s="7" t="e">
        <f t="shared" si="34"/>
        <v>#DIV/0!</v>
      </c>
      <c r="AA564" s="2">
        <f>Datenblatt!$I$5</f>
        <v>73</v>
      </c>
      <c r="AB564">
        <f>Datenblatt!$I$13</f>
        <v>80</v>
      </c>
      <c r="AC564">
        <f>Datenblatt!$I$21</f>
        <v>80</v>
      </c>
      <c r="AD564">
        <f>Datenblatt!$I$29</f>
        <v>71</v>
      </c>
      <c r="AE564">
        <f>Datenblatt!$I$37</f>
        <v>75</v>
      </c>
      <c r="AF564" s="7" t="e">
        <f t="shared" si="35"/>
        <v>#DIV/0!</v>
      </c>
    </row>
    <row r="565" spans="11:32" ht="18.75" x14ac:dyDescent="0.3">
      <c r="K565" s="3" t="e">
        <f>IF(AND($C565=13,Datenblatt!M565&lt;Datenblatt!$S$3),0,IF(AND($C565=14,Datenblatt!M565&lt;Datenblatt!$S$4),0,IF(AND($C565=15,Datenblatt!M565&lt;Datenblatt!$S$5),0,IF(AND($C565=16,Datenblatt!M565&lt;Datenblatt!$S$6),0,IF(AND($C565=12,Datenblatt!M565&lt;Datenblatt!$S$7),0,IF(AND($C565=11,Datenblatt!M565&lt;Datenblatt!$S$8),0,IF(AND($C565=13,Datenblatt!M565&gt;Datenblatt!$R$3),100,IF(AND($C565=14,Datenblatt!M565&gt;Datenblatt!$R$4),100,IF(AND($C565=15,Datenblatt!M565&gt;Datenblatt!$R$5),100,IF(AND($C565=16,Datenblatt!M565&gt;Datenblatt!$R$6),100,IF(AND($C565=12,Datenblatt!M565&gt;Datenblatt!$R$7),100,IF(AND($C565=11,Datenblatt!M565&gt;Datenblatt!$R$8),100,IF(Übersicht!$C565=13,Datenblatt!$B$35*Datenblatt!M565^3+Datenblatt!$C$35*Datenblatt!M565^2+Datenblatt!$D$35*Datenblatt!M565+Datenblatt!$E$35,IF(Übersicht!$C565=14,Datenblatt!$B$36*Datenblatt!M565^3+Datenblatt!$C$36*Datenblatt!M565^2+Datenblatt!$D$36*Datenblatt!M565+Datenblatt!$E$36,IF(Übersicht!$C565=15,Datenblatt!$B$37*Datenblatt!M565^3+Datenblatt!$C$37*Datenblatt!M565^2+Datenblatt!$D$37*Datenblatt!M565+Datenblatt!$E$37,IF(Übersicht!$C565=16,Datenblatt!$B$38*Datenblatt!M565^3+Datenblatt!$C$38*Datenblatt!M565^2+Datenblatt!$D$38*Datenblatt!M565+Datenblatt!$E$38,IF(Übersicht!$C565=12,Datenblatt!$B$39*Datenblatt!M565^3+Datenblatt!$C$39*Datenblatt!M565^2+Datenblatt!$D$39*Datenblatt!M565+Datenblatt!$E$39,IF(Übersicht!$C565=11,Datenblatt!$B$40*Datenblatt!M565^3+Datenblatt!$C$40*Datenblatt!M565^2+Datenblatt!$D$40*Datenblatt!M565+Datenblatt!$E$40,0))))))))))))))))))</f>
        <v>#DIV/0!</v>
      </c>
      <c r="L565" s="3"/>
      <c r="M565" t="e">
        <f>IF(AND(Übersicht!$C565=13,Datenblatt!O565&lt;Datenblatt!$Y$3),0,IF(AND(Übersicht!$C565=14,Datenblatt!O565&lt;Datenblatt!$Y$4),0,IF(AND(Übersicht!$C565=15,Datenblatt!O565&lt;Datenblatt!$Y$5),0,IF(AND(Übersicht!$C565=16,Datenblatt!O565&lt;Datenblatt!$Y$6),0,IF(AND(Übersicht!$C565=12,Datenblatt!O565&lt;Datenblatt!$Y$7),0,IF(AND(Übersicht!$C565=11,Datenblatt!O565&lt;Datenblatt!$Y$8),0,IF(AND($C565=13,Datenblatt!O565&gt;Datenblatt!$X$3),100,IF(AND($C565=14,Datenblatt!O565&gt;Datenblatt!$X$4),100,IF(AND($C565=15,Datenblatt!O565&gt;Datenblatt!$X$5),100,IF(AND($C565=16,Datenblatt!O565&gt;Datenblatt!$X$6),100,IF(AND($C565=12,Datenblatt!O565&gt;Datenblatt!$X$7),100,IF(AND($C565=11,Datenblatt!O565&gt;Datenblatt!$X$8),100,IF(Übersicht!$C565=13,Datenblatt!$B$11*Datenblatt!O565^3+Datenblatt!$C$11*Datenblatt!O565^2+Datenblatt!$D$11*Datenblatt!O565+Datenblatt!$E$11,IF(Übersicht!$C565=14,Datenblatt!$B$12*Datenblatt!O565^3+Datenblatt!$C$12*Datenblatt!O565^2+Datenblatt!$D$12*Datenblatt!O565+Datenblatt!$E$12,IF(Übersicht!$C565=15,Datenblatt!$B$13*Datenblatt!O565^3+Datenblatt!$C$13*Datenblatt!O565^2+Datenblatt!$D$13*Datenblatt!O565+Datenblatt!$E$13,IF(Übersicht!$C565=16,Datenblatt!$B$14*Datenblatt!O565^3+Datenblatt!$C$14*Datenblatt!O565^2+Datenblatt!$D$14*Datenblatt!O565+Datenblatt!$E$14,IF(Übersicht!$C565=12,Datenblatt!$B$15*Datenblatt!O565^3+Datenblatt!$C$15*Datenblatt!O565^2+Datenblatt!$D$15*Datenblatt!O565+Datenblatt!$E$15,IF(Übersicht!$C565=11,Datenblatt!$B$16*Datenblatt!O565^3+Datenblatt!$C$16*Datenblatt!O565^2+Datenblatt!$D$16*Datenblatt!O565+Datenblatt!$E$16,0))))))))))))))))))</f>
        <v>#DIV/0!</v>
      </c>
      <c r="N565">
        <f>IF(AND($C565=13,H565&lt;Datenblatt!$AA$3),0,IF(AND($C565=14,H565&lt;Datenblatt!$AA$4),0,IF(AND($C565=15,H565&lt;Datenblatt!$AA$5),0,IF(AND($C565=16,H565&lt;Datenblatt!$AA$6),0,IF(AND($C565=12,H565&lt;Datenblatt!$AA$7),0,IF(AND($C565=11,H565&lt;Datenblatt!$AA$8),0,IF(AND($C565=13,H565&gt;Datenblatt!$Z$3),100,IF(AND($C565=14,H565&gt;Datenblatt!$Z$4),100,IF(AND($C565=15,H565&gt;Datenblatt!$Z$5),100,IF(AND($C565=16,H565&gt;Datenblatt!$Z$6),100,IF(AND($C565=12,H565&gt;Datenblatt!$Z$7),100,IF(AND($C565=11,H565&gt;Datenblatt!$Z$8),100,IF($C565=13,(Datenblatt!$B$19*Übersicht!H565^3)+(Datenblatt!$C$19*Übersicht!H565^2)+(Datenblatt!$D$19*Übersicht!H565)+Datenblatt!$E$19,IF($C565=14,(Datenblatt!$B$20*Übersicht!H565^3)+(Datenblatt!$C$20*Übersicht!H565^2)+(Datenblatt!$D$20*Übersicht!H565)+Datenblatt!$E$20,IF($C565=15,(Datenblatt!$B$21*Übersicht!H565^3)+(Datenblatt!$C$21*Übersicht!H565^2)+(Datenblatt!$D$21*Übersicht!H565)+Datenblatt!$E$21,IF($C565=16,(Datenblatt!$B$22*Übersicht!H565^3)+(Datenblatt!$C$22*Übersicht!H565^2)+(Datenblatt!$D$22*Übersicht!H565)+Datenblatt!$E$22,IF($C565=12,(Datenblatt!$B$23*Übersicht!H565^3)+(Datenblatt!$C$23*Übersicht!H565^2)+(Datenblatt!$D$23*Übersicht!H565)+Datenblatt!$E$23,IF($C565=11,(Datenblatt!$B$24*Übersicht!H565^3)+(Datenblatt!$C$24*Übersicht!H565^2)+(Datenblatt!$D$24*Übersicht!H565)+Datenblatt!$E$24,0))))))))))))))))))</f>
        <v>0</v>
      </c>
      <c r="O565">
        <f>IF(AND(I565="",C565=11),Datenblatt!$I$26,IF(AND(I565="",C565=12),Datenblatt!$I$26,IF(AND(I565="",C565=16),Datenblatt!$I$27,IF(AND(I565="",C565=15),Datenblatt!$I$26,IF(AND(I565="",C565=14),Datenblatt!$I$26,IF(AND(I565="",C565=13),Datenblatt!$I$26,IF(AND($C565=13,I565&gt;Datenblatt!$AC$3),0,IF(AND($C565=14,I565&gt;Datenblatt!$AC$4),0,IF(AND($C565=15,I565&gt;Datenblatt!$AC$5),0,IF(AND($C565=16,I565&gt;Datenblatt!$AC$6),0,IF(AND($C565=12,I565&gt;Datenblatt!$AC$7),0,IF(AND($C565=11,I565&gt;Datenblatt!$AC$8),0,IF(AND($C565=13,I565&lt;Datenblatt!$AB$3),100,IF(AND($C565=14,I565&lt;Datenblatt!$AB$4),100,IF(AND($C565=15,I565&lt;Datenblatt!$AB$5),100,IF(AND($C565=16,I565&lt;Datenblatt!$AB$6),100,IF(AND($C565=12,I565&lt;Datenblatt!$AB$7),100,IF(AND($C565=11,I565&lt;Datenblatt!$AB$8),100,IF($C565=13,(Datenblatt!$B$27*Übersicht!I565^3)+(Datenblatt!$C$27*Übersicht!I565^2)+(Datenblatt!$D$27*Übersicht!I565)+Datenblatt!$E$27,IF($C565=14,(Datenblatt!$B$28*Übersicht!I565^3)+(Datenblatt!$C$28*Übersicht!I565^2)+(Datenblatt!$D$28*Übersicht!I565)+Datenblatt!$E$28,IF($C565=15,(Datenblatt!$B$29*Übersicht!I565^3)+(Datenblatt!$C$29*Übersicht!I565^2)+(Datenblatt!$D$29*Übersicht!I565)+Datenblatt!$E$29,IF($C565=16,(Datenblatt!$B$30*Übersicht!I565^3)+(Datenblatt!$C$30*Übersicht!I565^2)+(Datenblatt!$D$30*Übersicht!I565)+Datenblatt!$E$30,IF($C565=12,(Datenblatt!$B$31*Übersicht!I565^3)+(Datenblatt!$C$31*Übersicht!I565^2)+(Datenblatt!$D$31*Übersicht!I565)+Datenblatt!$E$31,IF($C565=11,(Datenblatt!$B$32*Übersicht!I565^3)+(Datenblatt!$C$32*Übersicht!I565^2)+(Datenblatt!$D$32*Übersicht!I565)+Datenblatt!$E$32,0))))))))))))))))))))))))</f>
        <v>0</v>
      </c>
      <c r="P565">
        <f>IF(AND(I565="",C565=11),Datenblatt!$I$29,IF(AND(I565="",C565=12),Datenblatt!$I$29,IF(AND(I565="",C565=16),Datenblatt!$I$29,IF(AND(I565="",C565=15),Datenblatt!$I$29,IF(AND(I565="",C565=14),Datenblatt!$I$29,IF(AND(I565="",C565=13),Datenblatt!$I$29,IF(AND($C565=13,I565&gt;Datenblatt!$AC$3),0,IF(AND($C565=14,I565&gt;Datenblatt!$AC$4),0,IF(AND($C565=15,I565&gt;Datenblatt!$AC$5),0,IF(AND($C565=16,I565&gt;Datenblatt!$AC$6),0,IF(AND($C565=12,I565&gt;Datenblatt!$AC$7),0,IF(AND($C565=11,I565&gt;Datenblatt!$AC$8),0,IF(AND($C565=13,I565&lt;Datenblatt!$AB$3),100,IF(AND($C565=14,I565&lt;Datenblatt!$AB$4),100,IF(AND($C565=15,I565&lt;Datenblatt!$AB$5),100,IF(AND($C565=16,I565&lt;Datenblatt!$AB$6),100,IF(AND($C565=12,I565&lt;Datenblatt!$AB$7),100,IF(AND($C565=11,I565&lt;Datenblatt!$AB$8),100,IF($C565=13,(Datenblatt!$B$27*Übersicht!I565^3)+(Datenblatt!$C$27*Übersicht!I565^2)+(Datenblatt!$D$27*Übersicht!I565)+Datenblatt!$E$27,IF($C565=14,(Datenblatt!$B$28*Übersicht!I565^3)+(Datenblatt!$C$28*Übersicht!I565^2)+(Datenblatt!$D$28*Übersicht!I565)+Datenblatt!$E$28,IF($C565=15,(Datenblatt!$B$29*Übersicht!I565^3)+(Datenblatt!$C$29*Übersicht!I565^2)+(Datenblatt!$D$29*Übersicht!I565)+Datenblatt!$E$29,IF($C565=16,(Datenblatt!$B$30*Übersicht!I565^3)+(Datenblatt!$C$30*Übersicht!I565^2)+(Datenblatt!$D$30*Übersicht!I565)+Datenblatt!$E$30,IF($C565=12,(Datenblatt!$B$31*Übersicht!I565^3)+(Datenblatt!$C$31*Übersicht!I565^2)+(Datenblatt!$D$31*Übersicht!I565)+Datenblatt!$E$31,IF($C565=11,(Datenblatt!$B$32*Übersicht!I565^3)+(Datenblatt!$C$32*Übersicht!I565^2)+(Datenblatt!$D$32*Übersicht!I565)+Datenblatt!$E$32,0))))))))))))))))))))))))</f>
        <v>0</v>
      </c>
      <c r="Q565" s="2" t="e">
        <f t="shared" si="32"/>
        <v>#DIV/0!</v>
      </c>
      <c r="R565" s="2" t="e">
        <f t="shared" si="33"/>
        <v>#DIV/0!</v>
      </c>
      <c r="T565" s="2"/>
      <c r="U565" s="2">
        <f>Datenblatt!$I$10</f>
        <v>63</v>
      </c>
      <c r="V565" s="2">
        <f>Datenblatt!$I$18</f>
        <v>62</v>
      </c>
      <c r="W565" s="2">
        <f>Datenblatt!$I$26</f>
        <v>56</v>
      </c>
      <c r="X565" s="2">
        <f>Datenblatt!$I$34</f>
        <v>58</v>
      </c>
      <c r="Y565" s="7" t="e">
        <f t="shared" si="34"/>
        <v>#DIV/0!</v>
      </c>
      <c r="AA565" s="2">
        <f>Datenblatt!$I$5</f>
        <v>73</v>
      </c>
      <c r="AB565">
        <f>Datenblatt!$I$13</f>
        <v>80</v>
      </c>
      <c r="AC565">
        <f>Datenblatt!$I$21</f>
        <v>80</v>
      </c>
      <c r="AD565">
        <f>Datenblatt!$I$29</f>
        <v>71</v>
      </c>
      <c r="AE565">
        <f>Datenblatt!$I$37</f>
        <v>75</v>
      </c>
      <c r="AF565" s="7" t="e">
        <f t="shared" si="35"/>
        <v>#DIV/0!</v>
      </c>
    </row>
    <row r="566" spans="11:32" ht="18.75" x14ac:dyDescent="0.3">
      <c r="K566" s="3" t="e">
        <f>IF(AND($C566=13,Datenblatt!M566&lt;Datenblatt!$S$3),0,IF(AND($C566=14,Datenblatt!M566&lt;Datenblatt!$S$4),0,IF(AND($C566=15,Datenblatt!M566&lt;Datenblatt!$S$5),0,IF(AND($C566=16,Datenblatt!M566&lt;Datenblatt!$S$6),0,IF(AND($C566=12,Datenblatt!M566&lt;Datenblatt!$S$7),0,IF(AND($C566=11,Datenblatt!M566&lt;Datenblatt!$S$8),0,IF(AND($C566=13,Datenblatt!M566&gt;Datenblatt!$R$3),100,IF(AND($C566=14,Datenblatt!M566&gt;Datenblatt!$R$4),100,IF(AND($C566=15,Datenblatt!M566&gt;Datenblatt!$R$5),100,IF(AND($C566=16,Datenblatt!M566&gt;Datenblatt!$R$6),100,IF(AND($C566=12,Datenblatt!M566&gt;Datenblatt!$R$7),100,IF(AND($C566=11,Datenblatt!M566&gt;Datenblatt!$R$8),100,IF(Übersicht!$C566=13,Datenblatt!$B$35*Datenblatt!M566^3+Datenblatt!$C$35*Datenblatt!M566^2+Datenblatt!$D$35*Datenblatt!M566+Datenblatt!$E$35,IF(Übersicht!$C566=14,Datenblatt!$B$36*Datenblatt!M566^3+Datenblatt!$C$36*Datenblatt!M566^2+Datenblatt!$D$36*Datenblatt!M566+Datenblatt!$E$36,IF(Übersicht!$C566=15,Datenblatt!$B$37*Datenblatt!M566^3+Datenblatt!$C$37*Datenblatt!M566^2+Datenblatt!$D$37*Datenblatt!M566+Datenblatt!$E$37,IF(Übersicht!$C566=16,Datenblatt!$B$38*Datenblatt!M566^3+Datenblatt!$C$38*Datenblatt!M566^2+Datenblatt!$D$38*Datenblatt!M566+Datenblatt!$E$38,IF(Übersicht!$C566=12,Datenblatt!$B$39*Datenblatt!M566^3+Datenblatt!$C$39*Datenblatt!M566^2+Datenblatt!$D$39*Datenblatt!M566+Datenblatt!$E$39,IF(Übersicht!$C566=11,Datenblatt!$B$40*Datenblatt!M566^3+Datenblatt!$C$40*Datenblatt!M566^2+Datenblatt!$D$40*Datenblatt!M566+Datenblatt!$E$40,0))))))))))))))))))</f>
        <v>#DIV/0!</v>
      </c>
      <c r="L566" s="3"/>
      <c r="M566" t="e">
        <f>IF(AND(Übersicht!$C566=13,Datenblatt!O566&lt;Datenblatt!$Y$3),0,IF(AND(Übersicht!$C566=14,Datenblatt!O566&lt;Datenblatt!$Y$4),0,IF(AND(Übersicht!$C566=15,Datenblatt!O566&lt;Datenblatt!$Y$5),0,IF(AND(Übersicht!$C566=16,Datenblatt!O566&lt;Datenblatt!$Y$6),0,IF(AND(Übersicht!$C566=12,Datenblatt!O566&lt;Datenblatt!$Y$7),0,IF(AND(Übersicht!$C566=11,Datenblatt!O566&lt;Datenblatt!$Y$8),0,IF(AND($C566=13,Datenblatt!O566&gt;Datenblatt!$X$3),100,IF(AND($C566=14,Datenblatt!O566&gt;Datenblatt!$X$4),100,IF(AND($C566=15,Datenblatt!O566&gt;Datenblatt!$X$5),100,IF(AND($C566=16,Datenblatt!O566&gt;Datenblatt!$X$6),100,IF(AND($C566=12,Datenblatt!O566&gt;Datenblatt!$X$7),100,IF(AND($C566=11,Datenblatt!O566&gt;Datenblatt!$X$8),100,IF(Übersicht!$C566=13,Datenblatt!$B$11*Datenblatt!O566^3+Datenblatt!$C$11*Datenblatt!O566^2+Datenblatt!$D$11*Datenblatt!O566+Datenblatt!$E$11,IF(Übersicht!$C566=14,Datenblatt!$B$12*Datenblatt!O566^3+Datenblatt!$C$12*Datenblatt!O566^2+Datenblatt!$D$12*Datenblatt!O566+Datenblatt!$E$12,IF(Übersicht!$C566=15,Datenblatt!$B$13*Datenblatt!O566^3+Datenblatt!$C$13*Datenblatt!O566^2+Datenblatt!$D$13*Datenblatt!O566+Datenblatt!$E$13,IF(Übersicht!$C566=16,Datenblatt!$B$14*Datenblatt!O566^3+Datenblatt!$C$14*Datenblatt!O566^2+Datenblatt!$D$14*Datenblatt!O566+Datenblatt!$E$14,IF(Übersicht!$C566=12,Datenblatt!$B$15*Datenblatt!O566^3+Datenblatt!$C$15*Datenblatt!O566^2+Datenblatt!$D$15*Datenblatt!O566+Datenblatt!$E$15,IF(Übersicht!$C566=11,Datenblatt!$B$16*Datenblatt!O566^3+Datenblatt!$C$16*Datenblatt!O566^2+Datenblatt!$D$16*Datenblatt!O566+Datenblatt!$E$16,0))))))))))))))))))</f>
        <v>#DIV/0!</v>
      </c>
      <c r="N566">
        <f>IF(AND($C566=13,H566&lt;Datenblatt!$AA$3),0,IF(AND($C566=14,H566&lt;Datenblatt!$AA$4),0,IF(AND($C566=15,H566&lt;Datenblatt!$AA$5),0,IF(AND($C566=16,H566&lt;Datenblatt!$AA$6),0,IF(AND($C566=12,H566&lt;Datenblatt!$AA$7),0,IF(AND($C566=11,H566&lt;Datenblatt!$AA$8),0,IF(AND($C566=13,H566&gt;Datenblatt!$Z$3),100,IF(AND($C566=14,H566&gt;Datenblatt!$Z$4),100,IF(AND($C566=15,H566&gt;Datenblatt!$Z$5),100,IF(AND($C566=16,H566&gt;Datenblatt!$Z$6),100,IF(AND($C566=12,H566&gt;Datenblatt!$Z$7),100,IF(AND($C566=11,H566&gt;Datenblatt!$Z$8),100,IF($C566=13,(Datenblatt!$B$19*Übersicht!H566^3)+(Datenblatt!$C$19*Übersicht!H566^2)+(Datenblatt!$D$19*Übersicht!H566)+Datenblatt!$E$19,IF($C566=14,(Datenblatt!$B$20*Übersicht!H566^3)+(Datenblatt!$C$20*Übersicht!H566^2)+(Datenblatt!$D$20*Übersicht!H566)+Datenblatt!$E$20,IF($C566=15,(Datenblatt!$B$21*Übersicht!H566^3)+(Datenblatt!$C$21*Übersicht!H566^2)+(Datenblatt!$D$21*Übersicht!H566)+Datenblatt!$E$21,IF($C566=16,(Datenblatt!$B$22*Übersicht!H566^3)+(Datenblatt!$C$22*Übersicht!H566^2)+(Datenblatt!$D$22*Übersicht!H566)+Datenblatt!$E$22,IF($C566=12,(Datenblatt!$B$23*Übersicht!H566^3)+(Datenblatt!$C$23*Übersicht!H566^2)+(Datenblatt!$D$23*Übersicht!H566)+Datenblatt!$E$23,IF($C566=11,(Datenblatt!$B$24*Übersicht!H566^3)+(Datenblatt!$C$24*Übersicht!H566^2)+(Datenblatt!$D$24*Übersicht!H566)+Datenblatt!$E$24,0))))))))))))))))))</f>
        <v>0</v>
      </c>
      <c r="O566">
        <f>IF(AND(I566="",C566=11),Datenblatt!$I$26,IF(AND(I566="",C566=12),Datenblatt!$I$26,IF(AND(I566="",C566=16),Datenblatt!$I$27,IF(AND(I566="",C566=15),Datenblatt!$I$26,IF(AND(I566="",C566=14),Datenblatt!$I$26,IF(AND(I566="",C566=13),Datenblatt!$I$26,IF(AND($C566=13,I566&gt;Datenblatt!$AC$3),0,IF(AND($C566=14,I566&gt;Datenblatt!$AC$4),0,IF(AND($C566=15,I566&gt;Datenblatt!$AC$5),0,IF(AND($C566=16,I566&gt;Datenblatt!$AC$6),0,IF(AND($C566=12,I566&gt;Datenblatt!$AC$7),0,IF(AND($C566=11,I566&gt;Datenblatt!$AC$8),0,IF(AND($C566=13,I566&lt;Datenblatt!$AB$3),100,IF(AND($C566=14,I566&lt;Datenblatt!$AB$4),100,IF(AND($C566=15,I566&lt;Datenblatt!$AB$5),100,IF(AND($C566=16,I566&lt;Datenblatt!$AB$6),100,IF(AND($C566=12,I566&lt;Datenblatt!$AB$7),100,IF(AND($C566=11,I566&lt;Datenblatt!$AB$8),100,IF($C566=13,(Datenblatt!$B$27*Übersicht!I566^3)+(Datenblatt!$C$27*Übersicht!I566^2)+(Datenblatt!$D$27*Übersicht!I566)+Datenblatt!$E$27,IF($C566=14,(Datenblatt!$B$28*Übersicht!I566^3)+(Datenblatt!$C$28*Übersicht!I566^2)+(Datenblatt!$D$28*Übersicht!I566)+Datenblatt!$E$28,IF($C566=15,(Datenblatt!$B$29*Übersicht!I566^3)+(Datenblatt!$C$29*Übersicht!I566^2)+(Datenblatt!$D$29*Übersicht!I566)+Datenblatt!$E$29,IF($C566=16,(Datenblatt!$B$30*Übersicht!I566^3)+(Datenblatt!$C$30*Übersicht!I566^2)+(Datenblatt!$D$30*Übersicht!I566)+Datenblatt!$E$30,IF($C566=12,(Datenblatt!$B$31*Übersicht!I566^3)+(Datenblatt!$C$31*Übersicht!I566^2)+(Datenblatt!$D$31*Übersicht!I566)+Datenblatt!$E$31,IF($C566=11,(Datenblatt!$B$32*Übersicht!I566^3)+(Datenblatt!$C$32*Übersicht!I566^2)+(Datenblatt!$D$32*Übersicht!I566)+Datenblatt!$E$32,0))))))))))))))))))))))))</f>
        <v>0</v>
      </c>
      <c r="P566">
        <f>IF(AND(I566="",C566=11),Datenblatt!$I$29,IF(AND(I566="",C566=12),Datenblatt!$I$29,IF(AND(I566="",C566=16),Datenblatt!$I$29,IF(AND(I566="",C566=15),Datenblatt!$I$29,IF(AND(I566="",C566=14),Datenblatt!$I$29,IF(AND(I566="",C566=13),Datenblatt!$I$29,IF(AND($C566=13,I566&gt;Datenblatt!$AC$3),0,IF(AND($C566=14,I566&gt;Datenblatt!$AC$4),0,IF(AND($C566=15,I566&gt;Datenblatt!$AC$5),0,IF(AND($C566=16,I566&gt;Datenblatt!$AC$6),0,IF(AND($C566=12,I566&gt;Datenblatt!$AC$7),0,IF(AND($C566=11,I566&gt;Datenblatt!$AC$8),0,IF(AND($C566=13,I566&lt;Datenblatt!$AB$3),100,IF(AND($C566=14,I566&lt;Datenblatt!$AB$4),100,IF(AND($C566=15,I566&lt;Datenblatt!$AB$5),100,IF(AND($C566=16,I566&lt;Datenblatt!$AB$6),100,IF(AND($C566=12,I566&lt;Datenblatt!$AB$7),100,IF(AND($C566=11,I566&lt;Datenblatt!$AB$8),100,IF($C566=13,(Datenblatt!$B$27*Übersicht!I566^3)+(Datenblatt!$C$27*Übersicht!I566^2)+(Datenblatt!$D$27*Übersicht!I566)+Datenblatt!$E$27,IF($C566=14,(Datenblatt!$B$28*Übersicht!I566^3)+(Datenblatt!$C$28*Übersicht!I566^2)+(Datenblatt!$D$28*Übersicht!I566)+Datenblatt!$E$28,IF($C566=15,(Datenblatt!$B$29*Übersicht!I566^3)+(Datenblatt!$C$29*Übersicht!I566^2)+(Datenblatt!$D$29*Übersicht!I566)+Datenblatt!$E$29,IF($C566=16,(Datenblatt!$B$30*Übersicht!I566^3)+(Datenblatt!$C$30*Übersicht!I566^2)+(Datenblatt!$D$30*Übersicht!I566)+Datenblatt!$E$30,IF($C566=12,(Datenblatt!$B$31*Übersicht!I566^3)+(Datenblatt!$C$31*Übersicht!I566^2)+(Datenblatt!$D$31*Übersicht!I566)+Datenblatt!$E$31,IF($C566=11,(Datenblatt!$B$32*Übersicht!I566^3)+(Datenblatt!$C$32*Übersicht!I566^2)+(Datenblatt!$D$32*Übersicht!I566)+Datenblatt!$E$32,0))))))))))))))))))))))))</f>
        <v>0</v>
      </c>
      <c r="Q566" s="2" t="e">
        <f t="shared" si="32"/>
        <v>#DIV/0!</v>
      </c>
      <c r="R566" s="2" t="e">
        <f t="shared" si="33"/>
        <v>#DIV/0!</v>
      </c>
      <c r="T566" s="2"/>
      <c r="U566" s="2">
        <f>Datenblatt!$I$10</f>
        <v>63</v>
      </c>
      <c r="V566" s="2">
        <f>Datenblatt!$I$18</f>
        <v>62</v>
      </c>
      <c r="W566" s="2">
        <f>Datenblatt!$I$26</f>
        <v>56</v>
      </c>
      <c r="X566" s="2">
        <f>Datenblatt!$I$34</f>
        <v>58</v>
      </c>
      <c r="Y566" s="7" t="e">
        <f t="shared" si="34"/>
        <v>#DIV/0!</v>
      </c>
      <c r="AA566" s="2">
        <f>Datenblatt!$I$5</f>
        <v>73</v>
      </c>
      <c r="AB566">
        <f>Datenblatt!$I$13</f>
        <v>80</v>
      </c>
      <c r="AC566">
        <f>Datenblatt!$I$21</f>
        <v>80</v>
      </c>
      <c r="AD566">
        <f>Datenblatt!$I$29</f>
        <v>71</v>
      </c>
      <c r="AE566">
        <f>Datenblatt!$I$37</f>
        <v>75</v>
      </c>
      <c r="AF566" s="7" t="e">
        <f t="shared" si="35"/>
        <v>#DIV/0!</v>
      </c>
    </row>
    <row r="567" spans="11:32" ht="18.75" x14ac:dyDescent="0.3">
      <c r="K567" s="3" t="e">
        <f>IF(AND($C567=13,Datenblatt!M567&lt;Datenblatt!$S$3),0,IF(AND($C567=14,Datenblatt!M567&lt;Datenblatt!$S$4),0,IF(AND($C567=15,Datenblatt!M567&lt;Datenblatt!$S$5),0,IF(AND($C567=16,Datenblatt!M567&lt;Datenblatt!$S$6),0,IF(AND($C567=12,Datenblatt!M567&lt;Datenblatt!$S$7),0,IF(AND($C567=11,Datenblatt!M567&lt;Datenblatt!$S$8),0,IF(AND($C567=13,Datenblatt!M567&gt;Datenblatt!$R$3),100,IF(AND($C567=14,Datenblatt!M567&gt;Datenblatt!$R$4),100,IF(AND($C567=15,Datenblatt!M567&gt;Datenblatt!$R$5),100,IF(AND($C567=16,Datenblatt!M567&gt;Datenblatt!$R$6),100,IF(AND($C567=12,Datenblatt!M567&gt;Datenblatt!$R$7),100,IF(AND($C567=11,Datenblatt!M567&gt;Datenblatt!$R$8),100,IF(Übersicht!$C567=13,Datenblatt!$B$35*Datenblatt!M567^3+Datenblatt!$C$35*Datenblatt!M567^2+Datenblatt!$D$35*Datenblatt!M567+Datenblatt!$E$35,IF(Übersicht!$C567=14,Datenblatt!$B$36*Datenblatt!M567^3+Datenblatt!$C$36*Datenblatt!M567^2+Datenblatt!$D$36*Datenblatt!M567+Datenblatt!$E$36,IF(Übersicht!$C567=15,Datenblatt!$B$37*Datenblatt!M567^3+Datenblatt!$C$37*Datenblatt!M567^2+Datenblatt!$D$37*Datenblatt!M567+Datenblatt!$E$37,IF(Übersicht!$C567=16,Datenblatt!$B$38*Datenblatt!M567^3+Datenblatt!$C$38*Datenblatt!M567^2+Datenblatt!$D$38*Datenblatt!M567+Datenblatt!$E$38,IF(Übersicht!$C567=12,Datenblatt!$B$39*Datenblatt!M567^3+Datenblatt!$C$39*Datenblatt!M567^2+Datenblatt!$D$39*Datenblatt!M567+Datenblatt!$E$39,IF(Übersicht!$C567=11,Datenblatt!$B$40*Datenblatt!M567^3+Datenblatt!$C$40*Datenblatt!M567^2+Datenblatt!$D$40*Datenblatt!M567+Datenblatt!$E$40,0))))))))))))))))))</f>
        <v>#DIV/0!</v>
      </c>
      <c r="L567" s="3"/>
      <c r="M567" t="e">
        <f>IF(AND(Übersicht!$C567=13,Datenblatt!O567&lt;Datenblatt!$Y$3),0,IF(AND(Übersicht!$C567=14,Datenblatt!O567&lt;Datenblatt!$Y$4),0,IF(AND(Übersicht!$C567=15,Datenblatt!O567&lt;Datenblatt!$Y$5),0,IF(AND(Übersicht!$C567=16,Datenblatt!O567&lt;Datenblatt!$Y$6),0,IF(AND(Übersicht!$C567=12,Datenblatt!O567&lt;Datenblatt!$Y$7),0,IF(AND(Übersicht!$C567=11,Datenblatt!O567&lt;Datenblatt!$Y$8),0,IF(AND($C567=13,Datenblatt!O567&gt;Datenblatt!$X$3),100,IF(AND($C567=14,Datenblatt!O567&gt;Datenblatt!$X$4),100,IF(AND($C567=15,Datenblatt!O567&gt;Datenblatt!$X$5),100,IF(AND($C567=16,Datenblatt!O567&gt;Datenblatt!$X$6),100,IF(AND($C567=12,Datenblatt!O567&gt;Datenblatt!$X$7),100,IF(AND($C567=11,Datenblatt!O567&gt;Datenblatt!$X$8),100,IF(Übersicht!$C567=13,Datenblatt!$B$11*Datenblatt!O567^3+Datenblatt!$C$11*Datenblatt!O567^2+Datenblatt!$D$11*Datenblatt!O567+Datenblatt!$E$11,IF(Übersicht!$C567=14,Datenblatt!$B$12*Datenblatt!O567^3+Datenblatt!$C$12*Datenblatt!O567^2+Datenblatt!$D$12*Datenblatt!O567+Datenblatt!$E$12,IF(Übersicht!$C567=15,Datenblatt!$B$13*Datenblatt!O567^3+Datenblatt!$C$13*Datenblatt!O567^2+Datenblatt!$D$13*Datenblatt!O567+Datenblatt!$E$13,IF(Übersicht!$C567=16,Datenblatt!$B$14*Datenblatt!O567^3+Datenblatt!$C$14*Datenblatt!O567^2+Datenblatt!$D$14*Datenblatt!O567+Datenblatt!$E$14,IF(Übersicht!$C567=12,Datenblatt!$B$15*Datenblatt!O567^3+Datenblatt!$C$15*Datenblatt!O567^2+Datenblatt!$D$15*Datenblatt!O567+Datenblatt!$E$15,IF(Übersicht!$C567=11,Datenblatt!$B$16*Datenblatt!O567^3+Datenblatt!$C$16*Datenblatt!O567^2+Datenblatt!$D$16*Datenblatt!O567+Datenblatt!$E$16,0))))))))))))))))))</f>
        <v>#DIV/0!</v>
      </c>
      <c r="N567">
        <f>IF(AND($C567=13,H567&lt;Datenblatt!$AA$3),0,IF(AND($C567=14,H567&lt;Datenblatt!$AA$4),0,IF(AND($C567=15,H567&lt;Datenblatt!$AA$5),0,IF(AND($C567=16,H567&lt;Datenblatt!$AA$6),0,IF(AND($C567=12,H567&lt;Datenblatt!$AA$7),0,IF(AND($C567=11,H567&lt;Datenblatt!$AA$8),0,IF(AND($C567=13,H567&gt;Datenblatt!$Z$3),100,IF(AND($C567=14,H567&gt;Datenblatt!$Z$4),100,IF(AND($C567=15,H567&gt;Datenblatt!$Z$5),100,IF(AND($C567=16,H567&gt;Datenblatt!$Z$6),100,IF(AND($C567=12,H567&gt;Datenblatt!$Z$7),100,IF(AND($C567=11,H567&gt;Datenblatt!$Z$8),100,IF($C567=13,(Datenblatt!$B$19*Übersicht!H567^3)+(Datenblatt!$C$19*Übersicht!H567^2)+(Datenblatt!$D$19*Übersicht!H567)+Datenblatt!$E$19,IF($C567=14,(Datenblatt!$B$20*Übersicht!H567^3)+(Datenblatt!$C$20*Übersicht!H567^2)+(Datenblatt!$D$20*Übersicht!H567)+Datenblatt!$E$20,IF($C567=15,(Datenblatt!$B$21*Übersicht!H567^3)+(Datenblatt!$C$21*Übersicht!H567^2)+(Datenblatt!$D$21*Übersicht!H567)+Datenblatt!$E$21,IF($C567=16,(Datenblatt!$B$22*Übersicht!H567^3)+(Datenblatt!$C$22*Übersicht!H567^2)+(Datenblatt!$D$22*Übersicht!H567)+Datenblatt!$E$22,IF($C567=12,(Datenblatt!$B$23*Übersicht!H567^3)+(Datenblatt!$C$23*Übersicht!H567^2)+(Datenblatt!$D$23*Übersicht!H567)+Datenblatt!$E$23,IF($C567=11,(Datenblatt!$B$24*Übersicht!H567^3)+(Datenblatt!$C$24*Übersicht!H567^2)+(Datenblatt!$D$24*Übersicht!H567)+Datenblatt!$E$24,0))))))))))))))))))</f>
        <v>0</v>
      </c>
      <c r="O567">
        <f>IF(AND(I567="",C567=11),Datenblatt!$I$26,IF(AND(I567="",C567=12),Datenblatt!$I$26,IF(AND(I567="",C567=16),Datenblatt!$I$27,IF(AND(I567="",C567=15),Datenblatt!$I$26,IF(AND(I567="",C567=14),Datenblatt!$I$26,IF(AND(I567="",C567=13),Datenblatt!$I$26,IF(AND($C567=13,I567&gt;Datenblatt!$AC$3),0,IF(AND($C567=14,I567&gt;Datenblatt!$AC$4),0,IF(AND($C567=15,I567&gt;Datenblatt!$AC$5),0,IF(AND($C567=16,I567&gt;Datenblatt!$AC$6),0,IF(AND($C567=12,I567&gt;Datenblatt!$AC$7),0,IF(AND($C567=11,I567&gt;Datenblatt!$AC$8),0,IF(AND($C567=13,I567&lt;Datenblatt!$AB$3),100,IF(AND($C567=14,I567&lt;Datenblatt!$AB$4),100,IF(AND($C567=15,I567&lt;Datenblatt!$AB$5),100,IF(AND($C567=16,I567&lt;Datenblatt!$AB$6),100,IF(AND($C567=12,I567&lt;Datenblatt!$AB$7),100,IF(AND($C567=11,I567&lt;Datenblatt!$AB$8),100,IF($C567=13,(Datenblatt!$B$27*Übersicht!I567^3)+(Datenblatt!$C$27*Übersicht!I567^2)+(Datenblatt!$D$27*Übersicht!I567)+Datenblatt!$E$27,IF($C567=14,(Datenblatt!$B$28*Übersicht!I567^3)+(Datenblatt!$C$28*Übersicht!I567^2)+(Datenblatt!$D$28*Übersicht!I567)+Datenblatt!$E$28,IF($C567=15,(Datenblatt!$B$29*Übersicht!I567^3)+(Datenblatt!$C$29*Übersicht!I567^2)+(Datenblatt!$D$29*Übersicht!I567)+Datenblatt!$E$29,IF($C567=16,(Datenblatt!$B$30*Übersicht!I567^3)+(Datenblatt!$C$30*Übersicht!I567^2)+(Datenblatt!$D$30*Übersicht!I567)+Datenblatt!$E$30,IF($C567=12,(Datenblatt!$B$31*Übersicht!I567^3)+(Datenblatt!$C$31*Übersicht!I567^2)+(Datenblatt!$D$31*Übersicht!I567)+Datenblatt!$E$31,IF($C567=11,(Datenblatt!$B$32*Übersicht!I567^3)+(Datenblatt!$C$32*Übersicht!I567^2)+(Datenblatt!$D$32*Übersicht!I567)+Datenblatt!$E$32,0))))))))))))))))))))))))</f>
        <v>0</v>
      </c>
      <c r="P567">
        <f>IF(AND(I567="",C567=11),Datenblatt!$I$29,IF(AND(I567="",C567=12),Datenblatt!$I$29,IF(AND(I567="",C567=16),Datenblatt!$I$29,IF(AND(I567="",C567=15),Datenblatt!$I$29,IF(AND(I567="",C567=14),Datenblatt!$I$29,IF(AND(I567="",C567=13),Datenblatt!$I$29,IF(AND($C567=13,I567&gt;Datenblatt!$AC$3),0,IF(AND($C567=14,I567&gt;Datenblatt!$AC$4),0,IF(AND($C567=15,I567&gt;Datenblatt!$AC$5),0,IF(AND($C567=16,I567&gt;Datenblatt!$AC$6),0,IF(AND($C567=12,I567&gt;Datenblatt!$AC$7),0,IF(AND($C567=11,I567&gt;Datenblatt!$AC$8),0,IF(AND($C567=13,I567&lt;Datenblatt!$AB$3),100,IF(AND($C567=14,I567&lt;Datenblatt!$AB$4),100,IF(AND($C567=15,I567&lt;Datenblatt!$AB$5),100,IF(AND($C567=16,I567&lt;Datenblatt!$AB$6),100,IF(AND($C567=12,I567&lt;Datenblatt!$AB$7),100,IF(AND($C567=11,I567&lt;Datenblatt!$AB$8),100,IF($C567=13,(Datenblatt!$B$27*Übersicht!I567^3)+(Datenblatt!$C$27*Übersicht!I567^2)+(Datenblatt!$D$27*Übersicht!I567)+Datenblatt!$E$27,IF($C567=14,(Datenblatt!$B$28*Übersicht!I567^3)+(Datenblatt!$C$28*Übersicht!I567^2)+(Datenblatt!$D$28*Übersicht!I567)+Datenblatt!$E$28,IF($C567=15,(Datenblatt!$B$29*Übersicht!I567^3)+(Datenblatt!$C$29*Übersicht!I567^2)+(Datenblatt!$D$29*Übersicht!I567)+Datenblatt!$E$29,IF($C567=16,(Datenblatt!$B$30*Übersicht!I567^3)+(Datenblatt!$C$30*Übersicht!I567^2)+(Datenblatt!$D$30*Übersicht!I567)+Datenblatt!$E$30,IF($C567=12,(Datenblatt!$B$31*Übersicht!I567^3)+(Datenblatt!$C$31*Übersicht!I567^2)+(Datenblatt!$D$31*Übersicht!I567)+Datenblatt!$E$31,IF($C567=11,(Datenblatt!$B$32*Übersicht!I567^3)+(Datenblatt!$C$32*Übersicht!I567^2)+(Datenblatt!$D$32*Übersicht!I567)+Datenblatt!$E$32,0))))))))))))))))))))))))</f>
        <v>0</v>
      </c>
      <c r="Q567" s="2" t="e">
        <f t="shared" si="32"/>
        <v>#DIV/0!</v>
      </c>
      <c r="R567" s="2" t="e">
        <f t="shared" si="33"/>
        <v>#DIV/0!</v>
      </c>
      <c r="T567" s="2"/>
      <c r="U567" s="2">
        <f>Datenblatt!$I$10</f>
        <v>63</v>
      </c>
      <c r="V567" s="2">
        <f>Datenblatt!$I$18</f>
        <v>62</v>
      </c>
      <c r="W567" s="2">
        <f>Datenblatt!$I$26</f>
        <v>56</v>
      </c>
      <c r="X567" s="2">
        <f>Datenblatt!$I$34</f>
        <v>58</v>
      </c>
      <c r="Y567" s="7" t="e">
        <f t="shared" si="34"/>
        <v>#DIV/0!</v>
      </c>
      <c r="AA567" s="2">
        <f>Datenblatt!$I$5</f>
        <v>73</v>
      </c>
      <c r="AB567">
        <f>Datenblatt!$I$13</f>
        <v>80</v>
      </c>
      <c r="AC567">
        <f>Datenblatt!$I$21</f>
        <v>80</v>
      </c>
      <c r="AD567">
        <f>Datenblatt!$I$29</f>
        <v>71</v>
      </c>
      <c r="AE567">
        <f>Datenblatt!$I$37</f>
        <v>75</v>
      </c>
      <c r="AF567" s="7" t="e">
        <f t="shared" si="35"/>
        <v>#DIV/0!</v>
      </c>
    </row>
    <row r="568" spans="11:32" ht="18.75" x14ac:dyDescent="0.3">
      <c r="K568" s="3" t="e">
        <f>IF(AND($C568=13,Datenblatt!M568&lt;Datenblatt!$S$3),0,IF(AND($C568=14,Datenblatt!M568&lt;Datenblatt!$S$4),0,IF(AND($C568=15,Datenblatt!M568&lt;Datenblatt!$S$5),0,IF(AND($C568=16,Datenblatt!M568&lt;Datenblatt!$S$6),0,IF(AND($C568=12,Datenblatt!M568&lt;Datenblatt!$S$7),0,IF(AND($C568=11,Datenblatt!M568&lt;Datenblatt!$S$8),0,IF(AND($C568=13,Datenblatt!M568&gt;Datenblatt!$R$3),100,IF(AND($C568=14,Datenblatt!M568&gt;Datenblatt!$R$4),100,IF(AND($C568=15,Datenblatt!M568&gt;Datenblatt!$R$5),100,IF(AND($C568=16,Datenblatt!M568&gt;Datenblatt!$R$6),100,IF(AND($C568=12,Datenblatt!M568&gt;Datenblatt!$R$7),100,IF(AND($C568=11,Datenblatt!M568&gt;Datenblatt!$R$8),100,IF(Übersicht!$C568=13,Datenblatt!$B$35*Datenblatt!M568^3+Datenblatt!$C$35*Datenblatt!M568^2+Datenblatt!$D$35*Datenblatt!M568+Datenblatt!$E$35,IF(Übersicht!$C568=14,Datenblatt!$B$36*Datenblatt!M568^3+Datenblatt!$C$36*Datenblatt!M568^2+Datenblatt!$D$36*Datenblatt!M568+Datenblatt!$E$36,IF(Übersicht!$C568=15,Datenblatt!$B$37*Datenblatt!M568^3+Datenblatt!$C$37*Datenblatt!M568^2+Datenblatt!$D$37*Datenblatt!M568+Datenblatt!$E$37,IF(Übersicht!$C568=16,Datenblatt!$B$38*Datenblatt!M568^3+Datenblatt!$C$38*Datenblatt!M568^2+Datenblatt!$D$38*Datenblatt!M568+Datenblatt!$E$38,IF(Übersicht!$C568=12,Datenblatt!$B$39*Datenblatt!M568^3+Datenblatt!$C$39*Datenblatt!M568^2+Datenblatt!$D$39*Datenblatt!M568+Datenblatt!$E$39,IF(Übersicht!$C568=11,Datenblatt!$B$40*Datenblatt!M568^3+Datenblatt!$C$40*Datenblatt!M568^2+Datenblatt!$D$40*Datenblatt!M568+Datenblatt!$E$40,0))))))))))))))))))</f>
        <v>#DIV/0!</v>
      </c>
      <c r="L568" s="3"/>
      <c r="M568" t="e">
        <f>IF(AND(Übersicht!$C568=13,Datenblatt!O568&lt;Datenblatt!$Y$3),0,IF(AND(Übersicht!$C568=14,Datenblatt!O568&lt;Datenblatt!$Y$4),0,IF(AND(Übersicht!$C568=15,Datenblatt!O568&lt;Datenblatt!$Y$5),0,IF(AND(Übersicht!$C568=16,Datenblatt!O568&lt;Datenblatt!$Y$6),0,IF(AND(Übersicht!$C568=12,Datenblatt!O568&lt;Datenblatt!$Y$7),0,IF(AND(Übersicht!$C568=11,Datenblatt!O568&lt;Datenblatt!$Y$8),0,IF(AND($C568=13,Datenblatt!O568&gt;Datenblatt!$X$3),100,IF(AND($C568=14,Datenblatt!O568&gt;Datenblatt!$X$4),100,IF(AND($C568=15,Datenblatt!O568&gt;Datenblatt!$X$5),100,IF(AND($C568=16,Datenblatt!O568&gt;Datenblatt!$X$6),100,IF(AND($C568=12,Datenblatt!O568&gt;Datenblatt!$X$7),100,IF(AND($C568=11,Datenblatt!O568&gt;Datenblatt!$X$8),100,IF(Übersicht!$C568=13,Datenblatt!$B$11*Datenblatt!O568^3+Datenblatt!$C$11*Datenblatt!O568^2+Datenblatt!$D$11*Datenblatt!O568+Datenblatt!$E$11,IF(Übersicht!$C568=14,Datenblatt!$B$12*Datenblatt!O568^3+Datenblatt!$C$12*Datenblatt!O568^2+Datenblatt!$D$12*Datenblatt!O568+Datenblatt!$E$12,IF(Übersicht!$C568=15,Datenblatt!$B$13*Datenblatt!O568^3+Datenblatt!$C$13*Datenblatt!O568^2+Datenblatt!$D$13*Datenblatt!O568+Datenblatt!$E$13,IF(Übersicht!$C568=16,Datenblatt!$B$14*Datenblatt!O568^3+Datenblatt!$C$14*Datenblatt!O568^2+Datenblatt!$D$14*Datenblatt!O568+Datenblatt!$E$14,IF(Übersicht!$C568=12,Datenblatt!$B$15*Datenblatt!O568^3+Datenblatt!$C$15*Datenblatt!O568^2+Datenblatt!$D$15*Datenblatt!O568+Datenblatt!$E$15,IF(Übersicht!$C568=11,Datenblatt!$B$16*Datenblatt!O568^3+Datenblatt!$C$16*Datenblatt!O568^2+Datenblatt!$D$16*Datenblatt!O568+Datenblatt!$E$16,0))))))))))))))))))</f>
        <v>#DIV/0!</v>
      </c>
      <c r="N568">
        <f>IF(AND($C568=13,H568&lt;Datenblatt!$AA$3),0,IF(AND($C568=14,H568&lt;Datenblatt!$AA$4),0,IF(AND($C568=15,H568&lt;Datenblatt!$AA$5),0,IF(AND($C568=16,H568&lt;Datenblatt!$AA$6),0,IF(AND($C568=12,H568&lt;Datenblatt!$AA$7),0,IF(AND($C568=11,H568&lt;Datenblatt!$AA$8),0,IF(AND($C568=13,H568&gt;Datenblatt!$Z$3),100,IF(AND($C568=14,H568&gt;Datenblatt!$Z$4),100,IF(AND($C568=15,H568&gt;Datenblatt!$Z$5),100,IF(AND($C568=16,H568&gt;Datenblatt!$Z$6),100,IF(AND($C568=12,H568&gt;Datenblatt!$Z$7),100,IF(AND($C568=11,H568&gt;Datenblatt!$Z$8),100,IF($C568=13,(Datenblatt!$B$19*Übersicht!H568^3)+(Datenblatt!$C$19*Übersicht!H568^2)+(Datenblatt!$D$19*Übersicht!H568)+Datenblatt!$E$19,IF($C568=14,(Datenblatt!$B$20*Übersicht!H568^3)+(Datenblatt!$C$20*Übersicht!H568^2)+(Datenblatt!$D$20*Übersicht!H568)+Datenblatt!$E$20,IF($C568=15,(Datenblatt!$B$21*Übersicht!H568^3)+(Datenblatt!$C$21*Übersicht!H568^2)+(Datenblatt!$D$21*Übersicht!H568)+Datenblatt!$E$21,IF($C568=16,(Datenblatt!$B$22*Übersicht!H568^3)+(Datenblatt!$C$22*Übersicht!H568^2)+(Datenblatt!$D$22*Übersicht!H568)+Datenblatt!$E$22,IF($C568=12,(Datenblatt!$B$23*Übersicht!H568^3)+(Datenblatt!$C$23*Übersicht!H568^2)+(Datenblatt!$D$23*Übersicht!H568)+Datenblatt!$E$23,IF($C568=11,(Datenblatt!$B$24*Übersicht!H568^3)+(Datenblatt!$C$24*Übersicht!H568^2)+(Datenblatt!$D$24*Übersicht!H568)+Datenblatt!$E$24,0))))))))))))))))))</f>
        <v>0</v>
      </c>
      <c r="O568">
        <f>IF(AND(I568="",C568=11),Datenblatt!$I$26,IF(AND(I568="",C568=12),Datenblatt!$I$26,IF(AND(I568="",C568=16),Datenblatt!$I$27,IF(AND(I568="",C568=15),Datenblatt!$I$26,IF(AND(I568="",C568=14),Datenblatt!$I$26,IF(AND(I568="",C568=13),Datenblatt!$I$26,IF(AND($C568=13,I568&gt;Datenblatt!$AC$3),0,IF(AND($C568=14,I568&gt;Datenblatt!$AC$4),0,IF(AND($C568=15,I568&gt;Datenblatt!$AC$5),0,IF(AND($C568=16,I568&gt;Datenblatt!$AC$6),0,IF(AND($C568=12,I568&gt;Datenblatt!$AC$7),0,IF(AND($C568=11,I568&gt;Datenblatt!$AC$8),0,IF(AND($C568=13,I568&lt;Datenblatt!$AB$3),100,IF(AND($C568=14,I568&lt;Datenblatt!$AB$4),100,IF(AND($C568=15,I568&lt;Datenblatt!$AB$5),100,IF(AND($C568=16,I568&lt;Datenblatt!$AB$6),100,IF(AND($C568=12,I568&lt;Datenblatt!$AB$7),100,IF(AND($C568=11,I568&lt;Datenblatt!$AB$8),100,IF($C568=13,(Datenblatt!$B$27*Übersicht!I568^3)+(Datenblatt!$C$27*Übersicht!I568^2)+(Datenblatt!$D$27*Übersicht!I568)+Datenblatt!$E$27,IF($C568=14,(Datenblatt!$B$28*Übersicht!I568^3)+(Datenblatt!$C$28*Übersicht!I568^2)+(Datenblatt!$D$28*Übersicht!I568)+Datenblatt!$E$28,IF($C568=15,(Datenblatt!$B$29*Übersicht!I568^3)+(Datenblatt!$C$29*Übersicht!I568^2)+(Datenblatt!$D$29*Übersicht!I568)+Datenblatt!$E$29,IF($C568=16,(Datenblatt!$B$30*Übersicht!I568^3)+(Datenblatt!$C$30*Übersicht!I568^2)+(Datenblatt!$D$30*Übersicht!I568)+Datenblatt!$E$30,IF($C568=12,(Datenblatt!$B$31*Übersicht!I568^3)+(Datenblatt!$C$31*Übersicht!I568^2)+(Datenblatt!$D$31*Übersicht!I568)+Datenblatt!$E$31,IF($C568=11,(Datenblatt!$B$32*Übersicht!I568^3)+(Datenblatt!$C$32*Übersicht!I568^2)+(Datenblatt!$D$32*Übersicht!I568)+Datenblatt!$E$32,0))))))))))))))))))))))))</f>
        <v>0</v>
      </c>
      <c r="P568">
        <f>IF(AND(I568="",C568=11),Datenblatt!$I$29,IF(AND(I568="",C568=12),Datenblatt!$I$29,IF(AND(I568="",C568=16),Datenblatt!$I$29,IF(AND(I568="",C568=15),Datenblatt!$I$29,IF(AND(I568="",C568=14),Datenblatt!$I$29,IF(AND(I568="",C568=13),Datenblatt!$I$29,IF(AND($C568=13,I568&gt;Datenblatt!$AC$3),0,IF(AND($C568=14,I568&gt;Datenblatt!$AC$4),0,IF(AND($C568=15,I568&gt;Datenblatt!$AC$5),0,IF(AND($C568=16,I568&gt;Datenblatt!$AC$6),0,IF(AND($C568=12,I568&gt;Datenblatt!$AC$7),0,IF(AND($C568=11,I568&gt;Datenblatt!$AC$8),0,IF(AND($C568=13,I568&lt;Datenblatt!$AB$3),100,IF(AND($C568=14,I568&lt;Datenblatt!$AB$4),100,IF(AND($C568=15,I568&lt;Datenblatt!$AB$5),100,IF(AND($C568=16,I568&lt;Datenblatt!$AB$6),100,IF(AND($C568=12,I568&lt;Datenblatt!$AB$7),100,IF(AND($C568=11,I568&lt;Datenblatt!$AB$8),100,IF($C568=13,(Datenblatt!$B$27*Übersicht!I568^3)+(Datenblatt!$C$27*Übersicht!I568^2)+(Datenblatt!$D$27*Übersicht!I568)+Datenblatt!$E$27,IF($C568=14,(Datenblatt!$B$28*Übersicht!I568^3)+(Datenblatt!$C$28*Übersicht!I568^2)+(Datenblatt!$D$28*Übersicht!I568)+Datenblatt!$E$28,IF($C568=15,(Datenblatt!$B$29*Übersicht!I568^3)+(Datenblatt!$C$29*Übersicht!I568^2)+(Datenblatt!$D$29*Übersicht!I568)+Datenblatt!$E$29,IF($C568=16,(Datenblatt!$B$30*Übersicht!I568^3)+(Datenblatt!$C$30*Übersicht!I568^2)+(Datenblatt!$D$30*Übersicht!I568)+Datenblatt!$E$30,IF($C568=12,(Datenblatt!$B$31*Übersicht!I568^3)+(Datenblatt!$C$31*Übersicht!I568^2)+(Datenblatt!$D$31*Übersicht!I568)+Datenblatt!$E$31,IF($C568=11,(Datenblatt!$B$32*Übersicht!I568^3)+(Datenblatt!$C$32*Übersicht!I568^2)+(Datenblatt!$D$32*Übersicht!I568)+Datenblatt!$E$32,0))))))))))))))))))))))))</f>
        <v>0</v>
      </c>
      <c r="Q568" s="2" t="e">
        <f t="shared" si="32"/>
        <v>#DIV/0!</v>
      </c>
      <c r="R568" s="2" t="e">
        <f t="shared" si="33"/>
        <v>#DIV/0!</v>
      </c>
      <c r="T568" s="2"/>
      <c r="U568" s="2">
        <f>Datenblatt!$I$10</f>
        <v>63</v>
      </c>
      <c r="V568" s="2">
        <f>Datenblatt!$I$18</f>
        <v>62</v>
      </c>
      <c r="W568" s="2">
        <f>Datenblatt!$I$26</f>
        <v>56</v>
      </c>
      <c r="X568" s="2">
        <f>Datenblatt!$I$34</f>
        <v>58</v>
      </c>
      <c r="Y568" s="7" t="e">
        <f t="shared" si="34"/>
        <v>#DIV/0!</v>
      </c>
      <c r="AA568" s="2">
        <f>Datenblatt!$I$5</f>
        <v>73</v>
      </c>
      <c r="AB568">
        <f>Datenblatt!$I$13</f>
        <v>80</v>
      </c>
      <c r="AC568">
        <f>Datenblatt!$I$21</f>
        <v>80</v>
      </c>
      <c r="AD568">
        <f>Datenblatt!$I$29</f>
        <v>71</v>
      </c>
      <c r="AE568">
        <f>Datenblatt!$I$37</f>
        <v>75</v>
      </c>
      <c r="AF568" s="7" t="e">
        <f t="shared" si="35"/>
        <v>#DIV/0!</v>
      </c>
    </row>
    <row r="569" spans="11:32" ht="18.75" x14ac:dyDescent="0.3">
      <c r="K569" s="3" t="e">
        <f>IF(AND($C569=13,Datenblatt!M569&lt;Datenblatt!$S$3),0,IF(AND($C569=14,Datenblatt!M569&lt;Datenblatt!$S$4),0,IF(AND($C569=15,Datenblatt!M569&lt;Datenblatt!$S$5),0,IF(AND($C569=16,Datenblatt!M569&lt;Datenblatt!$S$6),0,IF(AND($C569=12,Datenblatt!M569&lt;Datenblatt!$S$7),0,IF(AND($C569=11,Datenblatt!M569&lt;Datenblatt!$S$8),0,IF(AND($C569=13,Datenblatt!M569&gt;Datenblatt!$R$3),100,IF(AND($C569=14,Datenblatt!M569&gt;Datenblatt!$R$4),100,IF(AND($C569=15,Datenblatt!M569&gt;Datenblatt!$R$5),100,IF(AND($C569=16,Datenblatt!M569&gt;Datenblatt!$R$6),100,IF(AND($C569=12,Datenblatt!M569&gt;Datenblatt!$R$7),100,IF(AND($C569=11,Datenblatt!M569&gt;Datenblatt!$R$8),100,IF(Übersicht!$C569=13,Datenblatt!$B$35*Datenblatt!M569^3+Datenblatt!$C$35*Datenblatt!M569^2+Datenblatt!$D$35*Datenblatt!M569+Datenblatt!$E$35,IF(Übersicht!$C569=14,Datenblatt!$B$36*Datenblatt!M569^3+Datenblatt!$C$36*Datenblatt!M569^2+Datenblatt!$D$36*Datenblatt!M569+Datenblatt!$E$36,IF(Übersicht!$C569=15,Datenblatt!$B$37*Datenblatt!M569^3+Datenblatt!$C$37*Datenblatt!M569^2+Datenblatt!$D$37*Datenblatt!M569+Datenblatt!$E$37,IF(Übersicht!$C569=16,Datenblatt!$B$38*Datenblatt!M569^3+Datenblatt!$C$38*Datenblatt!M569^2+Datenblatt!$D$38*Datenblatt!M569+Datenblatt!$E$38,IF(Übersicht!$C569=12,Datenblatt!$B$39*Datenblatt!M569^3+Datenblatt!$C$39*Datenblatt!M569^2+Datenblatt!$D$39*Datenblatt!M569+Datenblatt!$E$39,IF(Übersicht!$C569=11,Datenblatt!$B$40*Datenblatt!M569^3+Datenblatt!$C$40*Datenblatt!M569^2+Datenblatt!$D$40*Datenblatt!M569+Datenblatt!$E$40,0))))))))))))))))))</f>
        <v>#DIV/0!</v>
      </c>
      <c r="L569" s="3"/>
      <c r="M569" t="e">
        <f>IF(AND(Übersicht!$C569=13,Datenblatt!O569&lt;Datenblatt!$Y$3),0,IF(AND(Übersicht!$C569=14,Datenblatt!O569&lt;Datenblatt!$Y$4),0,IF(AND(Übersicht!$C569=15,Datenblatt!O569&lt;Datenblatt!$Y$5),0,IF(AND(Übersicht!$C569=16,Datenblatt!O569&lt;Datenblatt!$Y$6),0,IF(AND(Übersicht!$C569=12,Datenblatt!O569&lt;Datenblatt!$Y$7),0,IF(AND(Übersicht!$C569=11,Datenblatt!O569&lt;Datenblatt!$Y$8),0,IF(AND($C569=13,Datenblatt!O569&gt;Datenblatt!$X$3),100,IF(AND($C569=14,Datenblatt!O569&gt;Datenblatt!$X$4),100,IF(AND($C569=15,Datenblatt!O569&gt;Datenblatt!$X$5),100,IF(AND($C569=16,Datenblatt!O569&gt;Datenblatt!$X$6),100,IF(AND($C569=12,Datenblatt!O569&gt;Datenblatt!$X$7),100,IF(AND($C569=11,Datenblatt!O569&gt;Datenblatt!$X$8),100,IF(Übersicht!$C569=13,Datenblatt!$B$11*Datenblatt!O569^3+Datenblatt!$C$11*Datenblatt!O569^2+Datenblatt!$D$11*Datenblatt!O569+Datenblatt!$E$11,IF(Übersicht!$C569=14,Datenblatt!$B$12*Datenblatt!O569^3+Datenblatt!$C$12*Datenblatt!O569^2+Datenblatt!$D$12*Datenblatt!O569+Datenblatt!$E$12,IF(Übersicht!$C569=15,Datenblatt!$B$13*Datenblatt!O569^3+Datenblatt!$C$13*Datenblatt!O569^2+Datenblatt!$D$13*Datenblatt!O569+Datenblatt!$E$13,IF(Übersicht!$C569=16,Datenblatt!$B$14*Datenblatt!O569^3+Datenblatt!$C$14*Datenblatt!O569^2+Datenblatt!$D$14*Datenblatt!O569+Datenblatt!$E$14,IF(Übersicht!$C569=12,Datenblatt!$B$15*Datenblatt!O569^3+Datenblatt!$C$15*Datenblatt!O569^2+Datenblatt!$D$15*Datenblatt!O569+Datenblatt!$E$15,IF(Übersicht!$C569=11,Datenblatt!$B$16*Datenblatt!O569^3+Datenblatt!$C$16*Datenblatt!O569^2+Datenblatt!$D$16*Datenblatt!O569+Datenblatt!$E$16,0))))))))))))))))))</f>
        <v>#DIV/0!</v>
      </c>
      <c r="N569">
        <f>IF(AND($C569=13,H569&lt;Datenblatt!$AA$3),0,IF(AND($C569=14,H569&lt;Datenblatt!$AA$4),0,IF(AND($C569=15,H569&lt;Datenblatt!$AA$5),0,IF(AND($C569=16,H569&lt;Datenblatt!$AA$6),0,IF(AND($C569=12,H569&lt;Datenblatt!$AA$7),0,IF(AND($C569=11,H569&lt;Datenblatt!$AA$8),0,IF(AND($C569=13,H569&gt;Datenblatt!$Z$3),100,IF(AND($C569=14,H569&gt;Datenblatt!$Z$4),100,IF(AND($C569=15,H569&gt;Datenblatt!$Z$5),100,IF(AND($C569=16,H569&gt;Datenblatt!$Z$6),100,IF(AND($C569=12,H569&gt;Datenblatt!$Z$7),100,IF(AND($C569=11,H569&gt;Datenblatt!$Z$8),100,IF($C569=13,(Datenblatt!$B$19*Übersicht!H569^3)+(Datenblatt!$C$19*Übersicht!H569^2)+(Datenblatt!$D$19*Übersicht!H569)+Datenblatt!$E$19,IF($C569=14,(Datenblatt!$B$20*Übersicht!H569^3)+(Datenblatt!$C$20*Übersicht!H569^2)+(Datenblatt!$D$20*Übersicht!H569)+Datenblatt!$E$20,IF($C569=15,(Datenblatt!$B$21*Übersicht!H569^3)+(Datenblatt!$C$21*Übersicht!H569^2)+(Datenblatt!$D$21*Übersicht!H569)+Datenblatt!$E$21,IF($C569=16,(Datenblatt!$B$22*Übersicht!H569^3)+(Datenblatt!$C$22*Übersicht!H569^2)+(Datenblatt!$D$22*Übersicht!H569)+Datenblatt!$E$22,IF($C569=12,(Datenblatt!$B$23*Übersicht!H569^3)+(Datenblatt!$C$23*Übersicht!H569^2)+(Datenblatt!$D$23*Übersicht!H569)+Datenblatt!$E$23,IF($C569=11,(Datenblatt!$B$24*Übersicht!H569^3)+(Datenblatt!$C$24*Übersicht!H569^2)+(Datenblatt!$D$24*Übersicht!H569)+Datenblatt!$E$24,0))))))))))))))))))</f>
        <v>0</v>
      </c>
      <c r="O569">
        <f>IF(AND(I569="",C569=11),Datenblatt!$I$26,IF(AND(I569="",C569=12),Datenblatt!$I$26,IF(AND(I569="",C569=16),Datenblatt!$I$27,IF(AND(I569="",C569=15),Datenblatt!$I$26,IF(AND(I569="",C569=14),Datenblatt!$I$26,IF(AND(I569="",C569=13),Datenblatt!$I$26,IF(AND($C569=13,I569&gt;Datenblatt!$AC$3),0,IF(AND($C569=14,I569&gt;Datenblatt!$AC$4),0,IF(AND($C569=15,I569&gt;Datenblatt!$AC$5),0,IF(AND($C569=16,I569&gt;Datenblatt!$AC$6),0,IF(AND($C569=12,I569&gt;Datenblatt!$AC$7),0,IF(AND($C569=11,I569&gt;Datenblatt!$AC$8),0,IF(AND($C569=13,I569&lt;Datenblatt!$AB$3),100,IF(AND($C569=14,I569&lt;Datenblatt!$AB$4),100,IF(AND($C569=15,I569&lt;Datenblatt!$AB$5),100,IF(AND($C569=16,I569&lt;Datenblatt!$AB$6),100,IF(AND($C569=12,I569&lt;Datenblatt!$AB$7),100,IF(AND($C569=11,I569&lt;Datenblatt!$AB$8),100,IF($C569=13,(Datenblatt!$B$27*Übersicht!I569^3)+(Datenblatt!$C$27*Übersicht!I569^2)+(Datenblatt!$D$27*Übersicht!I569)+Datenblatt!$E$27,IF($C569=14,(Datenblatt!$B$28*Übersicht!I569^3)+(Datenblatt!$C$28*Übersicht!I569^2)+(Datenblatt!$D$28*Übersicht!I569)+Datenblatt!$E$28,IF($C569=15,(Datenblatt!$B$29*Übersicht!I569^3)+(Datenblatt!$C$29*Übersicht!I569^2)+(Datenblatt!$D$29*Übersicht!I569)+Datenblatt!$E$29,IF($C569=16,(Datenblatt!$B$30*Übersicht!I569^3)+(Datenblatt!$C$30*Übersicht!I569^2)+(Datenblatt!$D$30*Übersicht!I569)+Datenblatt!$E$30,IF($C569=12,(Datenblatt!$B$31*Übersicht!I569^3)+(Datenblatt!$C$31*Übersicht!I569^2)+(Datenblatt!$D$31*Übersicht!I569)+Datenblatt!$E$31,IF($C569=11,(Datenblatt!$B$32*Übersicht!I569^3)+(Datenblatt!$C$32*Übersicht!I569^2)+(Datenblatt!$D$32*Übersicht!I569)+Datenblatt!$E$32,0))))))))))))))))))))))))</f>
        <v>0</v>
      </c>
      <c r="P569">
        <f>IF(AND(I569="",C569=11),Datenblatt!$I$29,IF(AND(I569="",C569=12),Datenblatt!$I$29,IF(AND(I569="",C569=16),Datenblatt!$I$29,IF(AND(I569="",C569=15),Datenblatt!$I$29,IF(AND(I569="",C569=14),Datenblatt!$I$29,IF(AND(I569="",C569=13),Datenblatt!$I$29,IF(AND($C569=13,I569&gt;Datenblatt!$AC$3),0,IF(AND($C569=14,I569&gt;Datenblatt!$AC$4),0,IF(AND($C569=15,I569&gt;Datenblatt!$AC$5),0,IF(AND($C569=16,I569&gt;Datenblatt!$AC$6),0,IF(AND($C569=12,I569&gt;Datenblatt!$AC$7),0,IF(AND($C569=11,I569&gt;Datenblatt!$AC$8),0,IF(AND($C569=13,I569&lt;Datenblatt!$AB$3),100,IF(AND($C569=14,I569&lt;Datenblatt!$AB$4),100,IF(AND($C569=15,I569&lt;Datenblatt!$AB$5),100,IF(AND($C569=16,I569&lt;Datenblatt!$AB$6),100,IF(AND($C569=12,I569&lt;Datenblatt!$AB$7),100,IF(AND($C569=11,I569&lt;Datenblatt!$AB$8),100,IF($C569=13,(Datenblatt!$B$27*Übersicht!I569^3)+(Datenblatt!$C$27*Übersicht!I569^2)+(Datenblatt!$D$27*Übersicht!I569)+Datenblatt!$E$27,IF($C569=14,(Datenblatt!$B$28*Übersicht!I569^3)+(Datenblatt!$C$28*Übersicht!I569^2)+(Datenblatt!$D$28*Übersicht!I569)+Datenblatt!$E$28,IF($C569=15,(Datenblatt!$B$29*Übersicht!I569^3)+(Datenblatt!$C$29*Übersicht!I569^2)+(Datenblatt!$D$29*Übersicht!I569)+Datenblatt!$E$29,IF($C569=16,(Datenblatt!$B$30*Übersicht!I569^3)+(Datenblatt!$C$30*Übersicht!I569^2)+(Datenblatt!$D$30*Übersicht!I569)+Datenblatt!$E$30,IF($C569=12,(Datenblatt!$B$31*Übersicht!I569^3)+(Datenblatt!$C$31*Übersicht!I569^2)+(Datenblatt!$D$31*Übersicht!I569)+Datenblatt!$E$31,IF($C569=11,(Datenblatt!$B$32*Übersicht!I569^3)+(Datenblatt!$C$32*Übersicht!I569^2)+(Datenblatt!$D$32*Übersicht!I569)+Datenblatt!$E$32,0))))))))))))))))))))))))</f>
        <v>0</v>
      </c>
      <c r="Q569" s="2" t="e">
        <f t="shared" si="32"/>
        <v>#DIV/0!</v>
      </c>
      <c r="R569" s="2" t="e">
        <f t="shared" si="33"/>
        <v>#DIV/0!</v>
      </c>
      <c r="T569" s="2"/>
      <c r="U569" s="2">
        <f>Datenblatt!$I$10</f>
        <v>63</v>
      </c>
      <c r="V569" s="2">
        <f>Datenblatt!$I$18</f>
        <v>62</v>
      </c>
      <c r="W569" s="2">
        <f>Datenblatt!$I$26</f>
        <v>56</v>
      </c>
      <c r="X569" s="2">
        <f>Datenblatt!$I$34</f>
        <v>58</v>
      </c>
      <c r="Y569" s="7" t="e">
        <f t="shared" si="34"/>
        <v>#DIV/0!</v>
      </c>
      <c r="AA569" s="2">
        <f>Datenblatt!$I$5</f>
        <v>73</v>
      </c>
      <c r="AB569">
        <f>Datenblatt!$I$13</f>
        <v>80</v>
      </c>
      <c r="AC569">
        <f>Datenblatt!$I$21</f>
        <v>80</v>
      </c>
      <c r="AD569">
        <f>Datenblatt!$I$29</f>
        <v>71</v>
      </c>
      <c r="AE569">
        <f>Datenblatt!$I$37</f>
        <v>75</v>
      </c>
      <c r="AF569" s="7" t="e">
        <f t="shared" si="35"/>
        <v>#DIV/0!</v>
      </c>
    </row>
    <row r="570" spans="11:32" ht="18.75" x14ac:dyDescent="0.3">
      <c r="K570" s="3" t="e">
        <f>IF(AND($C570=13,Datenblatt!M570&lt;Datenblatt!$S$3),0,IF(AND($C570=14,Datenblatt!M570&lt;Datenblatt!$S$4),0,IF(AND($C570=15,Datenblatt!M570&lt;Datenblatt!$S$5),0,IF(AND($C570=16,Datenblatt!M570&lt;Datenblatt!$S$6),0,IF(AND($C570=12,Datenblatt!M570&lt;Datenblatt!$S$7),0,IF(AND($C570=11,Datenblatt!M570&lt;Datenblatt!$S$8),0,IF(AND($C570=13,Datenblatt!M570&gt;Datenblatt!$R$3),100,IF(AND($C570=14,Datenblatt!M570&gt;Datenblatt!$R$4),100,IF(AND($C570=15,Datenblatt!M570&gt;Datenblatt!$R$5),100,IF(AND($C570=16,Datenblatt!M570&gt;Datenblatt!$R$6),100,IF(AND($C570=12,Datenblatt!M570&gt;Datenblatt!$R$7),100,IF(AND($C570=11,Datenblatt!M570&gt;Datenblatt!$R$8),100,IF(Übersicht!$C570=13,Datenblatt!$B$35*Datenblatt!M570^3+Datenblatt!$C$35*Datenblatt!M570^2+Datenblatt!$D$35*Datenblatt!M570+Datenblatt!$E$35,IF(Übersicht!$C570=14,Datenblatt!$B$36*Datenblatt!M570^3+Datenblatt!$C$36*Datenblatt!M570^2+Datenblatt!$D$36*Datenblatt!M570+Datenblatt!$E$36,IF(Übersicht!$C570=15,Datenblatt!$B$37*Datenblatt!M570^3+Datenblatt!$C$37*Datenblatt!M570^2+Datenblatt!$D$37*Datenblatt!M570+Datenblatt!$E$37,IF(Übersicht!$C570=16,Datenblatt!$B$38*Datenblatt!M570^3+Datenblatt!$C$38*Datenblatt!M570^2+Datenblatt!$D$38*Datenblatt!M570+Datenblatt!$E$38,IF(Übersicht!$C570=12,Datenblatt!$B$39*Datenblatt!M570^3+Datenblatt!$C$39*Datenblatt!M570^2+Datenblatt!$D$39*Datenblatt!M570+Datenblatt!$E$39,IF(Übersicht!$C570=11,Datenblatt!$B$40*Datenblatt!M570^3+Datenblatt!$C$40*Datenblatt!M570^2+Datenblatt!$D$40*Datenblatt!M570+Datenblatt!$E$40,0))))))))))))))))))</f>
        <v>#DIV/0!</v>
      </c>
      <c r="L570" s="3"/>
      <c r="M570" t="e">
        <f>IF(AND(Übersicht!$C570=13,Datenblatt!O570&lt;Datenblatt!$Y$3),0,IF(AND(Übersicht!$C570=14,Datenblatt!O570&lt;Datenblatt!$Y$4),0,IF(AND(Übersicht!$C570=15,Datenblatt!O570&lt;Datenblatt!$Y$5),0,IF(AND(Übersicht!$C570=16,Datenblatt!O570&lt;Datenblatt!$Y$6),0,IF(AND(Übersicht!$C570=12,Datenblatt!O570&lt;Datenblatt!$Y$7),0,IF(AND(Übersicht!$C570=11,Datenblatt!O570&lt;Datenblatt!$Y$8),0,IF(AND($C570=13,Datenblatt!O570&gt;Datenblatt!$X$3),100,IF(AND($C570=14,Datenblatt!O570&gt;Datenblatt!$X$4),100,IF(AND($C570=15,Datenblatt!O570&gt;Datenblatt!$X$5),100,IF(AND($C570=16,Datenblatt!O570&gt;Datenblatt!$X$6),100,IF(AND($C570=12,Datenblatt!O570&gt;Datenblatt!$X$7),100,IF(AND($C570=11,Datenblatt!O570&gt;Datenblatt!$X$8),100,IF(Übersicht!$C570=13,Datenblatt!$B$11*Datenblatt!O570^3+Datenblatt!$C$11*Datenblatt!O570^2+Datenblatt!$D$11*Datenblatt!O570+Datenblatt!$E$11,IF(Übersicht!$C570=14,Datenblatt!$B$12*Datenblatt!O570^3+Datenblatt!$C$12*Datenblatt!O570^2+Datenblatt!$D$12*Datenblatt!O570+Datenblatt!$E$12,IF(Übersicht!$C570=15,Datenblatt!$B$13*Datenblatt!O570^3+Datenblatt!$C$13*Datenblatt!O570^2+Datenblatt!$D$13*Datenblatt!O570+Datenblatt!$E$13,IF(Übersicht!$C570=16,Datenblatt!$B$14*Datenblatt!O570^3+Datenblatt!$C$14*Datenblatt!O570^2+Datenblatt!$D$14*Datenblatt!O570+Datenblatt!$E$14,IF(Übersicht!$C570=12,Datenblatt!$B$15*Datenblatt!O570^3+Datenblatt!$C$15*Datenblatt!O570^2+Datenblatt!$D$15*Datenblatt!O570+Datenblatt!$E$15,IF(Übersicht!$C570=11,Datenblatt!$B$16*Datenblatt!O570^3+Datenblatt!$C$16*Datenblatt!O570^2+Datenblatt!$D$16*Datenblatt!O570+Datenblatt!$E$16,0))))))))))))))))))</f>
        <v>#DIV/0!</v>
      </c>
      <c r="N570">
        <f>IF(AND($C570=13,H570&lt;Datenblatt!$AA$3),0,IF(AND($C570=14,H570&lt;Datenblatt!$AA$4),0,IF(AND($C570=15,H570&lt;Datenblatt!$AA$5),0,IF(AND($C570=16,H570&lt;Datenblatt!$AA$6),0,IF(AND($C570=12,H570&lt;Datenblatt!$AA$7),0,IF(AND($C570=11,H570&lt;Datenblatt!$AA$8),0,IF(AND($C570=13,H570&gt;Datenblatt!$Z$3),100,IF(AND($C570=14,H570&gt;Datenblatt!$Z$4),100,IF(AND($C570=15,H570&gt;Datenblatt!$Z$5),100,IF(AND($C570=16,H570&gt;Datenblatt!$Z$6),100,IF(AND($C570=12,H570&gt;Datenblatt!$Z$7),100,IF(AND($C570=11,H570&gt;Datenblatt!$Z$8),100,IF($C570=13,(Datenblatt!$B$19*Übersicht!H570^3)+(Datenblatt!$C$19*Übersicht!H570^2)+(Datenblatt!$D$19*Übersicht!H570)+Datenblatt!$E$19,IF($C570=14,(Datenblatt!$B$20*Übersicht!H570^3)+(Datenblatt!$C$20*Übersicht!H570^2)+(Datenblatt!$D$20*Übersicht!H570)+Datenblatt!$E$20,IF($C570=15,(Datenblatt!$B$21*Übersicht!H570^3)+(Datenblatt!$C$21*Übersicht!H570^2)+(Datenblatt!$D$21*Übersicht!H570)+Datenblatt!$E$21,IF($C570=16,(Datenblatt!$B$22*Übersicht!H570^3)+(Datenblatt!$C$22*Übersicht!H570^2)+(Datenblatt!$D$22*Übersicht!H570)+Datenblatt!$E$22,IF($C570=12,(Datenblatt!$B$23*Übersicht!H570^3)+(Datenblatt!$C$23*Übersicht!H570^2)+(Datenblatt!$D$23*Übersicht!H570)+Datenblatt!$E$23,IF($C570=11,(Datenblatt!$B$24*Übersicht!H570^3)+(Datenblatt!$C$24*Übersicht!H570^2)+(Datenblatt!$D$24*Übersicht!H570)+Datenblatt!$E$24,0))))))))))))))))))</f>
        <v>0</v>
      </c>
      <c r="O570">
        <f>IF(AND(I570="",C570=11),Datenblatt!$I$26,IF(AND(I570="",C570=12),Datenblatt!$I$26,IF(AND(I570="",C570=16),Datenblatt!$I$27,IF(AND(I570="",C570=15),Datenblatt!$I$26,IF(AND(I570="",C570=14),Datenblatt!$I$26,IF(AND(I570="",C570=13),Datenblatt!$I$26,IF(AND($C570=13,I570&gt;Datenblatt!$AC$3),0,IF(AND($C570=14,I570&gt;Datenblatt!$AC$4),0,IF(AND($C570=15,I570&gt;Datenblatt!$AC$5),0,IF(AND($C570=16,I570&gt;Datenblatt!$AC$6),0,IF(AND($C570=12,I570&gt;Datenblatt!$AC$7),0,IF(AND($C570=11,I570&gt;Datenblatt!$AC$8),0,IF(AND($C570=13,I570&lt;Datenblatt!$AB$3),100,IF(AND($C570=14,I570&lt;Datenblatt!$AB$4),100,IF(AND($C570=15,I570&lt;Datenblatt!$AB$5),100,IF(AND($C570=16,I570&lt;Datenblatt!$AB$6),100,IF(AND($C570=12,I570&lt;Datenblatt!$AB$7),100,IF(AND($C570=11,I570&lt;Datenblatt!$AB$8),100,IF($C570=13,(Datenblatt!$B$27*Übersicht!I570^3)+(Datenblatt!$C$27*Übersicht!I570^2)+(Datenblatt!$D$27*Übersicht!I570)+Datenblatt!$E$27,IF($C570=14,(Datenblatt!$B$28*Übersicht!I570^3)+(Datenblatt!$C$28*Übersicht!I570^2)+(Datenblatt!$D$28*Übersicht!I570)+Datenblatt!$E$28,IF($C570=15,(Datenblatt!$B$29*Übersicht!I570^3)+(Datenblatt!$C$29*Übersicht!I570^2)+(Datenblatt!$D$29*Übersicht!I570)+Datenblatt!$E$29,IF($C570=16,(Datenblatt!$B$30*Übersicht!I570^3)+(Datenblatt!$C$30*Übersicht!I570^2)+(Datenblatt!$D$30*Übersicht!I570)+Datenblatt!$E$30,IF($C570=12,(Datenblatt!$B$31*Übersicht!I570^3)+(Datenblatt!$C$31*Übersicht!I570^2)+(Datenblatt!$D$31*Übersicht!I570)+Datenblatt!$E$31,IF($C570=11,(Datenblatt!$B$32*Übersicht!I570^3)+(Datenblatt!$C$32*Übersicht!I570^2)+(Datenblatt!$D$32*Übersicht!I570)+Datenblatt!$E$32,0))))))))))))))))))))))))</f>
        <v>0</v>
      </c>
      <c r="P570">
        <f>IF(AND(I570="",C570=11),Datenblatt!$I$29,IF(AND(I570="",C570=12),Datenblatt!$I$29,IF(AND(I570="",C570=16),Datenblatt!$I$29,IF(AND(I570="",C570=15),Datenblatt!$I$29,IF(AND(I570="",C570=14),Datenblatt!$I$29,IF(AND(I570="",C570=13),Datenblatt!$I$29,IF(AND($C570=13,I570&gt;Datenblatt!$AC$3),0,IF(AND($C570=14,I570&gt;Datenblatt!$AC$4),0,IF(AND($C570=15,I570&gt;Datenblatt!$AC$5),0,IF(AND($C570=16,I570&gt;Datenblatt!$AC$6),0,IF(AND($C570=12,I570&gt;Datenblatt!$AC$7),0,IF(AND($C570=11,I570&gt;Datenblatt!$AC$8),0,IF(AND($C570=13,I570&lt;Datenblatt!$AB$3),100,IF(AND($C570=14,I570&lt;Datenblatt!$AB$4),100,IF(AND($C570=15,I570&lt;Datenblatt!$AB$5),100,IF(AND($C570=16,I570&lt;Datenblatt!$AB$6),100,IF(AND($C570=12,I570&lt;Datenblatt!$AB$7),100,IF(AND($C570=11,I570&lt;Datenblatt!$AB$8),100,IF($C570=13,(Datenblatt!$B$27*Übersicht!I570^3)+(Datenblatt!$C$27*Übersicht!I570^2)+(Datenblatt!$D$27*Übersicht!I570)+Datenblatt!$E$27,IF($C570=14,(Datenblatt!$B$28*Übersicht!I570^3)+(Datenblatt!$C$28*Übersicht!I570^2)+(Datenblatt!$D$28*Übersicht!I570)+Datenblatt!$E$28,IF($C570=15,(Datenblatt!$B$29*Übersicht!I570^3)+(Datenblatt!$C$29*Übersicht!I570^2)+(Datenblatt!$D$29*Übersicht!I570)+Datenblatt!$E$29,IF($C570=16,(Datenblatt!$B$30*Übersicht!I570^3)+(Datenblatt!$C$30*Übersicht!I570^2)+(Datenblatt!$D$30*Übersicht!I570)+Datenblatt!$E$30,IF($C570=12,(Datenblatt!$B$31*Übersicht!I570^3)+(Datenblatt!$C$31*Übersicht!I570^2)+(Datenblatt!$D$31*Übersicht!I570)+Datenblatt!$E$31,IF($C570=11,(Datenblatt!$B$32*Übersicht!I570^3)+(Datenblatt!$C$32*Übersicht!I570^2)+(Datenblatt!$D$32*Übersicht!I570)+Datenblatt!$E$32,0))))))))))))))))))))))))</f>
        <v>0</v>
      </c>
      <c r="Q570" s="2" t="e">
        <f t="shared" si="32"/>
        <v>#DIV/0!</v>
      </c>
      <c r="R570" s="2" t="e">
        <f t="shared" si="33"/>
        <v>#DIV/0!</v>
      </c>
      <c r="T570" s="2"/>
      <c r="U570" s="2">
        <f>Datenblatt!$I$10</f>
        <v>63</v>
      </c>
      <c r="V570" s="2">
        <f>Datenblatt!$I$18</f>
        <v>62</v>
      </c>
      <c r="W570" s="2">
        <f>Datenblatt!$I$26</f>
        <v>56</v>
      </c>
      <c r="X570" s="2">
        <f>Datenblatt!$I$34</f>
        <v>58</v>
      </c>
      <c r="Y570" s="7" t="e">
        <f t="shared" si="34"/>
        <v>#DIV/0!</v>
      </c>
      <c r="AA570" s="2">
        <f>Datenblatt!$I$5</f>
        <v>73</v>
      </c>
      <c r="AB570">
        <f>Datenblatt!$I$13</f>
        <v>80</v>
      </c>
      <c r="AC570">
        <f>Datenblatt!$I$21</f>
        <v>80</v>
      </c>
      <c r="AD570">
        <f>Datenblatt!$I$29</f>
        <v>71</v>
      </c>
      <c r="AE570">
        <f>Datenblatt!$I$37</f>
        <v>75</v>
      </c>
      <c r="AF570" s="7" t="e">
        <f t="shared" si="35"/>
        <v>#DIV/0!</v>
      </c>
    </row>
    <row r="571" spans="11:32" ht="18.75" x14ac:dyDescent="0.3">
      <c r="K571" s="3" t="e">
        <f>IF(AND($C571=13,Datenblatt!M571&lt;Datenblatt!$S$3),0,IF(AND($C571=14,Datenblatt!M571&lt;Datenblatt!$S$4),0,IF(AND($C571=15,Datenblatt!M571&lt;Datenblatt!$S$5),0,IF(AND($C571=16,Datenblatt!M571&lt;Datenblatt!$S$6),0,IF(AND($C571=12,Datenblatt!M571&lt;Datenblatt!$S$7),0,IF(AND($C571=11,Datenblatt!M571&lt;Datenblatt!$S$8),0,IF(AND($C571=13,Datenblatt!M571&gt;Datenblatt!$R$3),100,IF(AND($C571=14,Datenblatt!M571&gt;Datenblatt!$R$4),100,IF(AND($C571=15,Datenblatt!M571&gt;Datenblatt!$R$5),100,IF(AND($C571=16,Datenblatt!M571&gt;Datenblatt!$R$6),100,IF(AND($C571=12,Datenblatt!M571&gt;Datenblatt!$R$7),100,IF(AND($C571=11,Datenblatt!M571&gt;Datenblatt!$R$8),100,IF(Übersicht!$C571=13,Datenblatt!$B$35*Datenblatt!M571^3+Datenblatt!$C$35*Datenblatt!M571^2+Datenblatt!$D$35*Datenblatt!M571+Datenblatt!$E$35,IF(Übersicht!$C571=14,Datenblatt!$B$36*Datenblatt!M571^3+Datenblatt!$C$36*Datenblatt!M571^2+Datenblatt!$D$36*Datenblatt!M571+Datenblatt!$E$36,IF(Übersicht!$C571=15,Datenblatt!$B$37*Datenblatt!M571^3+Datenblatt!$C$37*Datenblatt!M571^2+Datenblatt!$D$37*Datenblatt!M571+Datenblatt!$E$37,IF(Übersicht!$C571=16,Datenblatt!$B$38*Datenblatt!M571^3+Datenblatt!$C$38*Datenblatt!M571^2+Datenblatt!$D$38*Datenblatt!M571+Datenblatt!$E$38,IF(Übersicht!$C571=12,Datenblatt!$B$39*Datenblatt!M571^3+Datenblatt!$C$39*Datenblatt!M571^2+Datenblatt!$D$39*Datenblatt!M571+Datenblatt!$E$39,IF(Übersicht!$C571=11,Datenblatt!$B$40*Datenblatt!M571^3+Datenblatt!$C$40*Datenblatt!M571^2+Datenblatt!$D$40*Datenblatt!M571+Datenblatt!$E$40,0))))))))))))))))))</f>
        <v>#DIV/0!</v>
      </c>
      <c r="L571" s="3"/>
      <c r="M571" t="e">
        <f>IF(AND(Übersicht!$C571=13,Datenblatt!O571&lt;Datenblatt!$Y$3),0,IF(AND(Übersicht!$C571=14,Datenblatt!O571&lt;Datenblatt!$Y$4),0,IF(AND(Übersicht!$C571=15,Datenblatt!O571&lt;Datenblatt!$Y$5),0,IF(AND(Übersicht!$C571=16,Datenblatt!O571&lt;Datenblatt!$Y$6),0,IF(AND(Übersicht!$C571=12,Datenblatt!O571&lt;Datenblatt!$Y$7),0,IF(AND(Übersicht!$C571=11,Datenblatt!O571&lt;Datenblatt!$Y$8),0,IF(AND($C571=13,Datenblatt!O571&gt;Datenblatt!$X$3),100,IF(AND($C571=14,Datenblatt!O571&gt;Datenblatt!$X$4),100,IF(AND($C571=15,Datenblatt!O571&gt;Datenblatt!$X$5),100,IF(AND($C571=16,Datenblatt!O571&gt;Datenblatt!$X$6),100,IF(AND($C571=12,Datenblatt!O571&gt;Datenblatt!$X$7),100,IF(AND($C571=11,Datenblatt!O571&gt;Datenblatt!$X$8),100,IF(Übersicht!$C571=13,Datenblatt!$B$11*Datenblatt!O571^3+Datenblatt!$C$11*Datenblatt!O571^2+Datenblatt!$D$11*Datenblatt!O571+Datenblatt!$E$11,IF(Übersicht!$C571=14,Datenblatt!$B$12*Datenblatt!O571^3+Datenblatt!$C$12*Datenblatt!O571^2+Datenblatt!$D$12*Datenblatt!O571+Datenblatt!$E$12,IF(Übersicht!$C571=15,Datenblatt!$B$13*Datenblatt!O571^3+Datenblatt!$C$13*Datenblatt!O571^2+Datenblatt!$D$13*Datenblatt!O571+Datenblatt!$E$13,IF(Übersicht!$C571=16,Datenblatt!$B$14*Datenblatt!O571^3+Datenblatt!$C$14*Datenblatt!O571^2+Datenblatt!$D$14*Datenblatt!O571+Datenblatt!$E$14,IF(Übersicht!$C571=12,Datenblatt!$B$15*Datenblatt!O571^3+Datenblatt!$C$15*Datenblatt!O571^2+Datenblatt!$D$15*Datenblatt!O571+Datenblatt!$E$15,IF(Übersicht!$C571=11,Datenblatt!$B$16*Datenblatt!O571^3+Datenblatt!$C$16*Datenblatt!O571^2+Datenblatt!$D$16*Datenblatt!O571+Datenblatt!$E$16,0))))))))))))))))))</f>
        <v>#DIV/0!</v>
      </c>
      <c r="N571">
        <f>IF(AND($C571=13,H571&lt;Datenblatt!$AA$3),0,IF(AND($C571=14,H571&lt;Datenblatt!$AA$4),0,IF(AND($C571=15,H571&lt;Datenblatt!$AA$5),0,IF(AND($C571=16,H571&lt;Datenblatt!$AA$6),0,IF(AND($C571=12,H571&lt;Datenblatt!$AA$7),0,IF(AND($C571=11,H571&lt;Datenblatt!$AA$8),0,IF(AND($C571=13,H571&gt;Datenblatt!$Z$3),100,IF(AND($C571=14,H571&gt;Datenblatt!$Z$4),100,IF(AND($C571=15,H571&gt;Datenblatt!$Z$5),100,IF(AND($C571=16,H571&gt;Datenblatt!$Z$6),100,IF(AND($C571=12,H571&gt;Datenblatt!$Z$7),100,IF(AND($C571=11,H571&gt;Datenblatt!$Z$8),100,IF($C571=13,(Datenblatt!$B$19*Übersicht!H571^3)+(Datenblatt!$C$19*Übersicht!H571^2)+(Datenblatt!$D$19*Übersicht!H571)+Datenblatt!$E$19,IF($C571=14,(Datenblatt!$B$20*Übersicht!H571^3)+(Datenblatt!$C$20*Übersicht!H571^2)+(Datenblatt!$D$20*Übersicht!H571)+Datenblatt!$E$20,IF($C571=15,(Datenblatt!$B$21*Übersicht!H571^3)+(Datenblatt!$C$21*Übersicht!H571^2)+(Datenblatt!$D$21*Übersicht!H571)+Datenblatt!$E$21,IF($C571=16,(Datenblatt!$B$22*Übersicht!H571^3)+(Datenblatt!$C$22*Übersicht!H571^2)+(Datenblatt!$D$22*Übersicht!H571)+Datenblatt!$E$22,IF($C571=12,(Datenblatt!$B$23*Übersicht!H571^3)+(Datenblatt!$C$23*Übersicht!H571^2)+(Datenblatt!$D$23*Übersicht!H571)+Datenblatt!$E$23,IF($C571=11,(Datenblatt!$B$24*Übersicht!H571^3)+(Datenblatt!$C$24*Übersicht!H571^2)+(Datenblatt!$D$24*Übersicht!H571)+Datenblatt!$E$24,0))))))))))))))))))</f>
        <v>0</v>
      </c>
      <c r="O571">
        <f>IF(AND(I571="",C571=11),Datenblatt!$I$26,IF(AND(I571="",C571=12),Datenblatt!$I$26,IF(AND(I571="",C571=16),Datenblatt!$I$27,IF(AND(I571="",C571=15),Datenblatt!$I$26,IF(AND(I571="",C571=14),Datenblatt!$I$26,IF(AND(I571="",C571=13),Datenblatt!$I$26,IF(AND($C571=13,I571&gt;Datenblatt!$AC$3),0,IF(AND($C571=14,I571&gt;Datenblatt!$AC$4),0,IF(AND($C571=15,I571&gt;Datenblatt!$AC$5),0,IF(AND($C571=16,I571&gt;Datenblatt!$AC$6),0,IF(AND($C571=12,I571&gt;Datenblatt!$AC$7),0,IF(AND($C571=11,I571&gt;Datenblatt!$AC$8),0,IF(AND($C571=13,I571&lt;Datenblatt!$AB$3),100,IF(AND($C571=14,I571&lt;Datenblatt!$AB$4),100,IF(AND($C571=15,I571&lt;Datenblatt!$AB$5),100,IF(AND($C571=16,I571&lt;Datenblatt!$AB$6),100,IF(AND($C571=12,I571&lt;Datenblatt!$AB$7),100,IF(AND($C571=11,I571&lt;Datenblatt!$AB$8),100,IF($C571=13,(Datenblatt!$B$27*Übersicht!I571^3)+(Datenblatt!$C$27*Übersicht!I571^2)+(Datenblatt!$D$27*Übersicht!I571)+Datenblatt!$E$27,IF($C571=14,(Datenblatt!$B$28*Übersicht!I571^3)+(Datenblatt!$C$28*Übersicht!I571^2)+(Datenblatt!$D$28*Übersicht!I571)+Datenblatt!$E$28,IF($C571=15,(Datenblatt!$B$29*Übersicht!I571^3)+(Datenblatt!$C$29*Übersicht!I571^2)+(Datenblatt!$D$29*Übersicht!I571)+Datenblatt!$E$29,IF($C571=16,(Datenblatt!$B$30*Übersicht!I571^3)+(Datenblatt!$C$30*Übersicht!I571^2)+(Datenblatt!$D$30*Übersicht!I571)+Datenblatt!$E$30,IF($C571=12,(Datenblatt!$B$31*Übersicht!I571^3)+(Datenblatt!$C$31*Übersicht!I571^2)+(Datenblatt!$D$31*Übersicht!I571)+Datenblatt!$E$31,IF($C571=11,(Datenblatt!$B$32*Übersicht!I571^3)+(Datenblatt!$C$32*Übersicht!I571^2)+(Datenblatt!$D$32*Übersicht!I571)+Datenblatt!$E$32,0))))))))))))))))))))))))</f>
        <v>0</v>
      </c>
      <c r="P571">
        <f>IF(AND(I571="",C571=11),Datenblatt!$I$29,IF(AND(I571="",C571=12),Datenblatt!$I$29,IF(AND(I571="",C571=16),Datenblatt!$I$29,IF(AND(I571="",C571=15),Datenblatt!$I$29,IF(AND(I571="",C571=14),Datenblatt!$I$29,IF(AND(I571="",C571=13),Datenblatt!$I$29,IF(AND($C571=13,I571&gt;Datenblatt!$AC$3),0,IF(AND($C571=14,I571&gt;Datenblatt!$AC$4),0,IF(AND($C571=15,I571&gt;Datenblatt!$AC$5),0,IF(AND($C571=16,I571&gt;Datenblatt!$AC$6),0,IF(AND($C571=12,I571&gt;Datenblatt!$AC$7),0,IF(AND($C571=11,I571&gt;Datenblatt!$AC$8),0,IF(AND($C571=13,I571&lt;Datenblatt!$AB$3),100,IF(AND($C571=14,I571&lt;Datenblatt!$AB$4),100,IF(AND($C571=15,I571&lt;Datenblatt!$AB$5),100,IF(AND($C571=16,I571&lt;Datenblatt!$AB$6),100,IF(AND($C571=12,I571&lt;Datenblatt!$AB$7),100,IF(AND($C571=11,I571&lt;Datenblatt!$AB$8),100,IF($C571=13,(Datenblatt!$B$27*Übersicht!I571^3)+(Datenblatt!$C$27*Übersicht!I571^2)+(Datenblatt!$D$27*Übersicht!I571)+Datenblatt!$E$27,IF($C571=14,(Datenblatt!$B$28*Übersicht!I571^3)+(Datenblatt!$C$28*Übersicht!I571^2)+(Datenblatt!$D$28*Übersicht!I571)+Datenblatt!$E$28,IF($C571=15,(Datenblatt!$B$29*Übersicht!I571^3)+(Datenblatt!$C$29*Übersicht!I571^2)+(Datenblatt!$D$29*Übersicht!I571)+Datenblatt!$E$29,IF($C571=16,(Datenblatt!$B$30*Übersicht!I571^3)+(Datenblatt!$C$30*Übersicht!I571^2)+(Datenblatt!$D$30*Übersicht!I571)+Datenblatt!$E$30,IF($C571=12,(Datenblatt!$B$31*Übersicht!I571^3)+(Datenblatt!$C$31*Übersicht!I571^2)+(Datenblatt!$D$31*Übersicht!I571)+Datenblatt!$E$31,IF($C571=11,(Datenblatt!$B$32*Übersicht!I571^3)+(Datenblatt!$C$32*Übersicht!I571^2)+(Datenblatt!$D$32*Übersicht!I571)+Datenblatt!$E$32,0))))))))))))))))))))))))</f>
        <v>0</v>
      </c>
      <c r="Q571" s="2" t="e">
        <f t="shared" si="32"/>
        <v>#DIV/0!</v>
      </c>
      <c r="R571" s="2" t="e">
        <f t="shared" si="33"/>
        <v>#DIV/0!</v>
      </c>
      <c r="T571" s="2"/>
      <c r="U571" s="2">
        <f>Datenblatt!$I$10</f>
        <v>63</v>
      </c>
      <c r="V571" s="2">
        <f>Datenblatt!$I$18</f>
        <v>62</v>
      </c>
      <c r="W571" s="2">
        <f>Datenblatt!$I$26</f>
        <v>56</v>
      </c>
      <c r="X571" s="2">
        <f>Datenblatt!$I$34</f>
        <v>58</v>
      </c>
      <c r="Y571" s="7" t="e">
        <f t="shared" si="34"/>
        <v>#DIV/0!</v>
      </c>
      <c r="AA571" s="2">
        <f>Datenblatt!$I$5</f>
        <v>73</v>
      </c>
      <c r="AB571">
        <f>Datenblatt!$I$13</f>
        <v>80</v>
      </c>
      <c r="AC571">
        <f>Datenblatt!$I$21</f>
        <v>80</v>
      </c>
      <c r="AD571">
        <f>Datenblatt!$I$29</f>
        <v>71</v>
      </c>
      <c r="AE571">
        <f>Datenblatt!$I$37</f>
        <v>75</v>
      </c>
      <c r="AF571" s="7" t="e">
        <f t="shared" si="35"/>
        <v>#DIV/0!</v>
      </c>
    </row>
    <row r="572" spans="11:32" ht="18.75" x14ac:dyDescent="0.3">
      <c r="K572" s="3" t="e">
        <f>IF(AND($C572=13,Datenblatt!M572&lt;Datenblatt!$S$3),0,IF(AND($C572=14,Datenblatt!M572&lt;Datenblatt!$S$4),0,IF(AND($C572=15,Datenblatt!M572&lt;Datenblatt!$S$5),0,IF(AND($C572=16,Datenblatt!M572&lt;Datenblatt!$S$6),0,IF(AND($C572=12,Datenblatt!M572&lt;Datenblatt!$S$7),0,IF(AND($C572=11,Datenblatt!M572&lt;Datenblatt!$S$8),0,IF(AND($C572=13,Datenblatt!M572&gt;Datenblatt!$R$3),100,IF(AND($C572=14,Datenblatt!M572&gt;Datenblatt!$R$4),100,IF(AND($C572=15,Datenblatt!M572&gt;Datenblatt!$R$5),100,IF(AND($C572=16,Datenblatt!M572&gt;Datenblatt!$R$6),100,IF(AND($C572=12,Datenblatt!M572&gt;Datenblatt!$R$7),100,IF(AND($C572=11,Datenblatt!M572&gt;Datenblatt!$R$8),100,IF(Übersicht!$C572=13,Datenblatt!$B$35*Datenblatt!M572^3+Datenblatt!$C$35*Datenblatt!M572^2+Datenblatt!$D$35*Datenblatt!M572+Datenblatt!$E$35,IF(Übersicht!$C572=14,Datenblatt!$B$36*Datenblatt!M572^3+Datenblatt!$C$36*Datenblatt!M572^2+Datenblatt!$D$36*Datenblatt!M572+Datenblatt!$E$36,IF(Übersicht!$C572=15,Datenblatt!$B$37*Datenblatt!M572^3+Datenblatt!$C$37*Datenblatt!M572^2+Datenblatt!$D$37*Datenblatt!M572+Datenblatt!$E$37,IF(Übersicht!$C572=16,Datenblatt!$B$38*Datenblatt!M572^3+Datenblatt!$C$38*Datenblatt!M572^2+Datenblatt!$D$38*Datenblatt!M572+Datenblatt!$E$38,IF(Übersicht!$C572=12,Datenblatt!$B$39*Datenblatt!M572^3+Datenblatt!$C$39*Datenblatt!M572^2+Datenblatt!$D$39*Datenblatt!M572+Datenblatt!$E$39,IF(Übersicht!$C572=11,Datenblatt!$B$40*Datenblatt!M572^3+Datenblatt!$C$40*Datenblatt!M572^2+Datenblatt!$D$40*Datenblatt!M572+Datenblatt!$E$40,0))))))))))))))))))</f>
        <v>#DIV/0!</v>
      </c>
      <c r="L572" s="3"/>
      <c r="M572" t="e">
        <f>IF(AND(Übersicht!$C572=13,Datenblatt!O572&lt;Datenblatt!$Y$3),0,IF(AND(Übersicht!$C572=14,Datenblatt!O572&lt;Datenblatt!$Y$4),0,IF(AND(Übersicht!$C572=15,Datenblatt!O572&lt;Datenblatt!$Y$5),0,IF(AND(Übersicht!$C572=16,Datenblatt!O572&lt;Datenblatt!$Y$6),0,IF(AND(Übersicht!$C572=12,Datenblatt!O572&lt;Datenblatt!$Y$7),0,IF(AND(Übersicht!$C572=11,Datenblatt!O572&lt;Datenblatt!$Y$8),0,IF(AND($C572=13,Datenblatt!O572&gt;Datenblatt!$X$3),100,IF(AND($C572=14,Datenblatt!O572&gt;Datenblatt!$X$4),100,IF(AND($C572=15,Datenblatt!O572&gt;Datenblatt!$X$5),100,IF(AND($C572=16,Datenblatt!O572&gt;Datenblatt!$X$6),100,IF(AND($C572=12,Datenblatt!O572&gt;Datenblatt!$X$7),100,IF(AND($C572=11,Datenblatt!O572&gt;Datenblatt!$X$8),100,IF(Übersicht!$C572=13,Datenblatt!$B$11*Datenblatt!O572^3+Datenblatt!$C$11*Datenblatt!O572^2+Datenblatt!$D$11*Datenblatt!O572+Datenblatt!$E$11,IF(Übersicht!$C572=14,Datenblatt!$B$12*Datenblatt!O572^3+Datenblatt!$C$12*Datenblatt!O572^2+Datenblatt!$D$12*Datenblatt!O572+Datenblatt!$E$12,IF(Übersicht!$C572=15,Datenblatt!$B$13*Datenblatt!O572^3+Datenblatt!$C$13*Datenblatt!O572^2+Datenblatt!$D$13*Datenblatt!O572+Datenblatt!$E$13,IF(Übersicht!$C572=16,Datenblatt!$B$14*Datenblatt!O572^3+Datenblatt!$C$14*Datenblatt!O572^2+Datenblatt!$D$14*Datenblatt!O572+Datenblatt!$E$14,IF(Übersicht!$C572=12,Datenblatt!$B$15*Datenblatt!O572^3+Datenblatt!$C$15*Datenblatt!O572^2+Datenblatt!$D$15*Datenblatt!O572+Datenblatt!$E$15,IF(Übersicht!$C572=11,Datenblatt!$B$16*Datenblatt!O572^3+Datenblatt!$C$16*Datenblatt!O572^2+Datenblatt!$D$16*Datenblatt!O572+Datenblatt!$E$16,0))))))))))))))))))</f>
        <v>#DIV/0!</v>
      </c>
      <c r="N572">
        <f>IF(AND($C572=13,H572&lt;Datenblatt!$AA$3),0,IF(AND($C572=14,H572&lt;Datenblatt!$AA$4),0,IF(AND($C572=15,H572&lt;Datenblatt!$AA$5),0,IF(AND($C572=16,H572&lt;Datenblatt!$AA$6),0,IF(AND($C572=12,H572&lt;Datenblatt!$AA$7),0,IF(AND($C572=11,H572&lt;Datenblatt!$AA$8),0,IF(AND($C572=13,H572&gt;Datenblatt!$Z$3),100,IF(AND($C572=14,H572&gt;Datenblatt!$Z$4),100,IF(AND($C572=15,H572&gt;Datenblatt!$Z$5),100,IF(AND($C572=16,H572&gt;Datenblatt!$Z$6),100,IF(AND($C572=12,H572&gt;Datenblatt!$Z$7),100,IF(AND($C572=11,H572&gt;Datenblatt!$Z$8),100,IF($C572=13,(Datenblatt!$B$19*Übersicht!H572^3)+(Datenblatt!$C$19*Übersicht!H572^2)+(Datenblatt!$D$19*Übersicht!H572)+Datenblatt!$E$19,IF($C572=14,(Datenblatt!$B$20*Übersicht!H572^3)+(Datenblatt!$C$20*Übersicht!H572^2)+(Datenblatt!$D$20*Übersicht!H572)+Datenblatt!$E$20,IF($C572=15,(Datenblatt!$B$21*Übersicht!H572^3)+(Datenblatt!$C$21*Übersicht!H572^2)+(Datenblatt!$D$21*Übersicht!H572)+Datenblatt!$E$21,IF($C572=16,(Datenblatt!$B$22*Übersicht!H572^3)+(Datenblatt!$C$22*Übersicht!H572^2)+(Datenblatt!$D$22*Übersicht!H572)+Datenblatt!$E$22,IF($C572=12,(Datenblatt!$B$23*Übersicht!H572^3)+(Datenblatt!$C$23*Übersicht!H572^2)+(Datenblatt!$D$23*Übersicht!H572)+Datenblatt!$E$23,IF($C572=11,(Datenblatt!$B$24*Übersicht!H572^3)+(Datenblatt!$C$24*Übersicht!H572^2)+(Datenblatt!$D$24*Übersicht!H572)+Datenblatt!$E$24,0))))))))))))))))))</f>
        <v>0</v>
      </c>
      <c r="O572">
        <f>IF(AND(I572="",C572=11),Datenblatt!$I$26,IF(AND(I572="",C572=12),Datenblatt!$I$26,IF(AND(I572="",C572=16),Datenblatt!$I$27,IF(AND(I572="",C572=15),Datenblatt!$I$26,IF(AND(I572="",C572=14),Datenblatt!$I$26,IF(AND(I572="",C572=13),Datenblatt!$I$26,IF(AND($C572=13,I572&gt;Datenblatt!$AC$3),0,IF(AND($C572=14,I572&gt;Datenblatt!$AC$4),0,IF(AND($C572=15,I572&gt;Datenblatt!$AC$5),0,IF(AND($C572=16,I572&gt;Datenblatt!$AC$6),0,IF(AND($C572=12,I572&gt;Datenblatt!$AC$7),0,IF(AND($C572=11,I572&gt;Datenblatt!$AC$8),0,IF(AND($C572=13,I572&lt;Datenblatt!$AB$3),100,IF(AND($C572=14,I572&lt;Datenblatt!$AB$4),100,IF(AND($C572=15,I572&lt;Datenblatt!$AB$5),100,IF(AND($C572=16,I572&lt;Datenblatt!$AB$6),100,IF(AND($C572=12,I572&lt;Datenblatt!$AB$7),100,IF(AND($C572=11,I572&lt;Datenblatt!$AB$8),100,IF($C572=13,(Datenblatt!$B$27*Übersicht!I572^3)+(Datenblatt!$C$27*Übersicht!I572^2)+(Datenblatt!$D$27*Übersicht!I572)+Datenblatt!$E$27,IF($C572=14,(Datenblatt!$B$28*Übersicht!I572^3)+(Datenblatt!$C$28*Übersicht!I572^2)+(Datenblatt!$D$28*Übersicht!I572)+Datenblatt!$E$28,IF($C572=15,(Datenblatt!$B$29*Übersicht!I572^3)+(Datenblatt!$C$29*Übersicht!I572^2)+(Datenblatt!$D$29*Übersicht!I572)+Datenblatt!$E$29,IF($C572=16,(Datenblatt!$B$30*Übersicht!I572^3)+(Datenblatt!$C$30*Übersicht!I572^2)+(Datenblatt!$D$30*Übersicht!I572)+Datenblatt!$E$30,IF($C572=12,(Datenblatt!$B$31*Übersicht!I572^3)+(Datenblatt!$C$31*Übersicht!I572^2)+(Datenblatt!$D$31*Übersicht!I572)+Datenblatt!$E$31,IF($C572=11,(Datenblatt!$B$32*Übersicht!I572^3)+(Datenblatt!$C$32*Übersicht!I572^2)+(Datenblatt!$D$32*Übersicht!I572)+Datenblatt!$E$32,0))))))))))))))))))))))))</f>
        <v>0</v>
      </c>
      <c r="P572">
        <f>IF(AND(I572="",C572=11),Datenblatt!$I$29,IF(AND(I572="",C572=12),Datenblatt!$I$29,IF(AND(I572="",C572=16),Datenblatt!$I$29,IF(AND(I572="",C572=15),Datenblatt!$I$29,IF(AND(I572="",C572=14),Datenblatt!$I$29,IF(AND(I572="",C572=13),Datenblatt!$I$29,IF(AND($C572=13,I572&gt;Datenblatt!$AC$3),0,IF(AND($C572=14,I572&gt;Datenblatt!$AC$4),0,IF(AND($C572=15,I572&gt;Datenblatt!$AC$5),0,IF(AND($C572=16,I572&gt;Datenblatt!$AC$6),0,IF(AND($C572=12,I572&gt;Datenblatt!$AC$7),0,IF(AND($C572=11,I572&gt;Datenblatt!$AC$8),0,IF(AND($C572=13,I572&lt;Datenblatt!$AB$3),100,IF(AND($C572=14,I572&lt;Datenblatt!$AB$4),100,IF(AND($C572=15,I572&lt;Datenblatt!$AB$5),100,IF(AND($C572=16,I572&lt;Datenblatt!$AB$6),100,IF(AND($C572=12,I572&lt;Datenblatt!$AB$7),100,IF(AND($C572=11,I572&lt;Datenblatt!$AB$8),100,IF($C572=13,(Datenblatt!$B$27*Übersicht!I572^3)+(Datenblatt!$C$27*Übersicht!I572^2)+(Datenblatt!$D$27*Übersicht!I572)+Datenblatt!$E$27,IF($C572=14,(Datenblatt!$B$28*Übersicht!I572^3)+(Datenblatt!$C$28*Übersicht!I572^2)+(Datenblatt!$D$28*Übersicht!I572)+Datenblatt!$E$28,IF($C572=15,(Datenblatt!$B$29*Übersicht!I572^3)+(Datenblatt!$C$29*Übersicht!I572^2)+(Datenblatt!$D$29*Übersicht!I572)+Datenblatt!$E$29,IF($C572=16,(Datenblatt!$B$30*Übersicht!I572^3)+(Datenblatt!$C$30*Übersicht!I572^2)+(Datenblatt!$D$30*Übersicht!I572)+Datenblatt!$E$30,IF($C572=12,(Datenblatt!$B$31*Übersicht!I572^3)+(Datenblatt!$C$31*Übersicht!I572^2)+(Datenblatt!$D$31*Übersicht!I572)+Datenblatt!$E$31,IF($C572=11,(Datenblatt!$B$32*Übersicht!I572^3)+(Datenblatt!$C$32*Übersicht!I572^2)+(Datenblatt!$D$32*Übersicht!I572)+Datenblatt!$E$32,0))))))))))))))))))))))))</f>
        <v>0</v>
      </c>
      <c r="Q572" s="2" t="e">
        <f t="shared" si="32"/>
        <v>#DIV/0!</v>
      </c>
      <c r="R572" s="2" t="e">
        <f t="shared" si="33"/>
        <v>#DIV/0!</v>
      </c>
      <c r="T572" s="2"/>
      <c r="U572" s="2">
        <f>Datenblatt!$I$10</f>
        <v>63</v>
      </c>
      <c r="V572" s="2">
        <f>Datenblatt!$I$18</f>
        <v>62</v>
      </c>
      <c r="W572" s="2">
        <f>Datenblatt!$I$26</f>
        <v>56</v>
      </c>
      <c r="X572" s="2">
        <f>Datenblatt!$I$34</f>
        <v>58</v>
      </c>
      <c r="Y572" s="7" t="e">
        <f t="shared" si="34"/>
        <v>#DIV/0!</v>
      </c>
      <c r="AA572" s="2">
        <f>Datenblatt!$I$5</f>
        <v>73</v>
      </c>
      <c r="AB572">
        <f>Datenblatt!$I$13</f>
        <v>80</v>
      </c>
      <c r="AC572">
        <f>Datenblatt!$I$21</f>
        <v>80</v>
      </c>
      <c r="AD572">
        <f>Datenblatt!$I$29</f>
        <v>71</v>
      </c>
      <c r="AE572">
        <f>Datenblatt!$I$37</f>
        <v>75</v>
      </c>
      <c r="AF572" s="7" t="e">
        <f t="shared" si="35"/>
        <v>#DIV/0!</v>
      </c>
    </row>
    <row r="573" spans="11:32" ht="18.75" x14ac:dyDescent="0.3">
      <c r="K573" s="3" t="e">
        <f>IF(AND($C573=13,Datenblatt!M573&lt;Datenblatt!$S$3),0,IF(AND($C573=14,Datenblatt!M573&lt;Datenblatt!$S$4),0,IF(AND($C573=15,Datenblatt!M573&lt;Datenblatt!$S$5),0,IF(AND($C573=16,Datenblatt!M573&lt;Datenblatt!$S$6),0,IF(AND($C573=12,Datenblatt!M573&lt;Datenblatt!$S$7),0,IF(AND($C573=11,Datenblatt!M573&lt;Datenblatt!$S$8),0,IF(AND($C573=13,Datenblatt!M573&gt;Datenblatt!$R$3),100,IF(AND($C573=14,Datenblatt!M573&gt;Datenblatt!$R$4),100,IF(AND($C573=15,Datenblatt!M573&gt;Datenblatt!$R$5),100,IF(AND($C573=16,Datenblatt!M573&gt;Datenblatt!$R$6),100,IF(AND($C573=12,Datenblatt!M573&gt;Datenblatt!$R$7),100,IF(AND($C573=11,Datenblatt!M573&gt;Datenblatt!$R$8),100,IF(Übersicht!$C573=13,Datenblatt!$B$35*Datenblatt!M573^3+Datenblatt!$C$35*Datenblatt!M573^2+Datenblatt!$D$35*Datenblatt!M573+Datenblatt!$E$35,IF(Übersicht!$C573=14,Datenblatt!$B$36*Datenblatt!M573^3+Datenblatt!$C$36*Datenblatt!M573^2+Datenblatt!$D$36*Datenblatt!M573+Datenblatt!$E$36,IF(Übersicht!$C573=15,Datenblatt!$B$37*Datenblatt!M573^3+Datenblatt!$C$37*Datenblatt!M573^2+Datenblatt!$D$37*Datenblatt!M573+Datenblatt!$E$37,IF(Übersicht!$C573=16,Datenblatt!$B$38*Datenblatt!M573^3+Datenblatt!$C$38*Datenblatt!M573^2+Datenblatt!$D$38*Datenblatt!M573+Datenblatt!$E$38,IF(Übersicht!$C573=12,Datenblatt!$B$39*Datenblatt!M573^3+Datenblatt!$C$39*Datenblatt!M573^2+Datenblatt!$D$39*Datenblatt!M573+Datenblatt!$E$39,IF(Übersicht!$C573=11,Datenblatt!$B$40*Datenblatt!M573^3+Datenblatt!$C$40*Datenblatt!M573^2+Datenblatt!$D$40*Datenblatt!M573+Datenblatt!$E$40,0))))))))))))))))))</f>
        <v>#DIV/0!</v>
      </c>
      <c r="L573" s="3"/>
      <c r="M573" t="e">
        <f>IF(AND(Übersicht!$C573=13,Datenblatt!O573&lt;Datenblatt!$Y$3),0,IF(AND(Übersicht!$C573=14,Datenblatt!O573&lt;Datenblatt!$Y$4),0,IF(AND(Übersicht!$C573=15,Datenblatt!O573&lt;Datenblatt!$Y$5),0,IF(AND(Übersicht!$C573=16,Datenblatt!O573&lt;Datenblatt!$Y$6),0,IF(AND(Übersicht!$C573=12,Datenblatt!O573&lt;Datenblatt!$Y$7),0,IF(AND(Übersicht!$C573=11,Datenblatt!O573&lt;Datenblatt!$Y$8),0,IF(AND($C573=13,Datenblatt!O573&gt;Datenblatt!$X$3),100,IF(AND($C573=14,Datenblatt!O573&gt;Datenblatt!$X$4),100,IF(AND($C573=15,Datenblatt!O573&gt;Datenblatt!$X$5),100,IF(AND($C573=16,Datenblatt!O573&gt;Datenblatt!$X$6),100,IF(AND($C573=12,Datenblatt!O573&gt;Datenblatt!$X$7),100,IF(AND($C573=11,Datenblatt!O573&gt;Datenblatt!$X$8),100,IF(Übersicht!$C573=13,Datenblatt!$B$11*Datenblatt!O573^3+Datenblatt!$C$11*Datenblatt!O573^2+Datenblatt!$D$11*Datenblatt!O573+Datenblatt!$E$11,IF(Übersicht!$C573=14,Datenblatt!$B$12*Datenblatt!O573^3+Datenblatt!$C$12*Datenblatt!O573^2+Datenblatt!$D$12*Datenblatt!O573+Datenblatt!$E$12,IF(Übersicht!$C573=15,Datenblatt!$B$13*Datenblatt!O573^3+Datenblatt!$C$13*Datenblatt!O573^2+Datenblatt!$D$13*Datenblatt!O573+Datenblatt!$E$13,IF(Übersicht!$C573=16,Datenblatt!$B$14*Datenblatt!O573^3+Datenblatt!$C$14*Datenblatt!O573^2+Datenblatt!$D$14*Datenblatt!O573+Datenblatt!$E$14,IF(Übersicht!$C573=12,Datenblatt!$B$15*Datenblatt!O573^3+Datenblatt!$C$15*Datenblatt!O573^2+Datenblatt!$D$15*Datenblatt!O573+Datenblatt!$E$15,IF(Übersicht!$C573=11,Datenblatt!$B$16*Datenblatt!O573^3+Datenblatt!$C$16*Datenblatt!O573^2+Datenblatt!$D$16*Datenblatt!O573+Datenblatt!$E$16,0))))))))))))))))))</f>
        <v>#DIV/0!</v>
      </c>
      <c r="N573">
        <f>IF(AND($C573=13,H573&lt;Datenblatt!$AA$3),0,IF(AND($C573=14,H573&lt;Datenblatt!$AA$4),0,IF(AND($C573=15,H573&lt;Datenblatt!$AA$5),0,IF(AND($C573=16,H573&lt;Datenblatt!$AA$6),0,IF(AND($C573=12,H573&lt;Datenblatt!$AA$7),0,IF(AND($C573=11,H573&lt;Datenblatt!$AA$8),0,IF(AND($C573=13,H573&gt;Datenblatt!$Z$3),100,IF(AND($C573=14,H573&gt;Datenblatt!$Z$4),100,IF(AND($C573=15,H573&gt;Datenblatt!$Z$5),100,IF(AND($C573=16,H573&gt;Datenblatt!$Z$6),100,IF(AND($C573=12,H573&gt;Datenblatt!$Z$7),100,IF(AND($C573=11,H573&gt;Datenblatt!$Z$8),100,IF($C573=13,(Datenblatt!$B$19*Übersicht!H573^3)+(Datenblatt!$C$19*Übersicht!H573^2)+(Datenblatt!$D$19*Übersicht!H573)+Datenblatt!$E$19,IF($C573=14,(Datenblatt!$B$20*Übersicht!H573^3)+(Datenblatt!$C$20*Übersicht!H573^2)+(Datenblatt!$D$20*Übersicht!H573)+Datenblatt!$E$20,IF($C573=15,(Datenblatt!$B$21*Übersicht!H573^3)+(Datenblatt!$C$21*Übersicht!H573^2)+(Datenblatt!$D$21*Übersicht!H573)+Datenblatt!$E$21,IF($C573=16,(Datenblatt!$B$22*Übersicht!H573^3)+(Datenblatt!$C$22*Übersicht!H573^2)+(Datenblatt!$D$22*Übersicht!H573)+Datenblatt!$E$22,IF($C573=12,(Datenblatt!$B$23*Übersicht!H573^3)+(Datenblatt!$C$23*Übersicht!H573^2)+(Datenblatt!$D$23*Übersicht!H573)+Datenblatt!$E$23,IF($C573=11,(Datenblatt!$B$24*Übersicht!H573^3)+(Datenblatt!$C$24*Übersicht!H573^2)+(Datenblatt!$D$24*Übersicht!H573)+Datenblatt!$E$24,0))))))))))))))))))</f>
        <v>0</v>
      </c>
      <c r="O573">
        <f>IF(AND(I573="",C573=11),Datenblatt!$I$26,IF(AND(I573="",C573=12),Datenblatt!$I$26,IF(AND(I573="",C573=16),Datenblatt!$I$27,IF(AND(I573="",C573=15),Datenblatt!$I$26,IF(AND(I573="",C573=14),Datenblatt!$I$26,IF(AND(I573="",C573=13),Datenblatt!$I$26,IF(AND($C573=13,I573&gt;Datenblatt!$AC$3),0,IF(AND($C573=14,I573&gt;Datenblatt!$AC$4),0,IF(AND($C573=15,I573&gt;Datenblatt!$AC$5),0,IF(AND($C573=16,I573&gt;Datenblatt!$AC$6),0,IF(AND($C573=12,I573&gt;Datenblatt!$AC$7),0,IF(AND($C573=11,I573&gt;Datenblatt!$AC$8),0,IF(AND($C573=13,I573&lt;Datenblatt!$AB$3),100,IF(AND($C573=14,I573&lt;Datenblatt!$AB$4),100,IF(AND($C573=15,I573&lt;Datenblatt!$AB$5),100,IF(AND($C573=16,I573&lt;Datenblatt!$AB$6),100,IF(AND($C573=12,I573&lt;Datenblatt!$AB$7),100,IF(AND($C573=11,I573&lt;Datenblatt!$AB$8),100,IF($C573=13,(Datenblatt!$B$27*Übersicht!I573^3)+(Datenblatt!$C$27*Übersicht!I573^2)+(Datenblatt!$D$27*Übersicht!I573)+Datenblatt!$E$27,IF($C573=14,(Datenblatt!$B$28*Übersicht!I573^3)+(Datenblatt!$C$28*Übersicht!I573^2)+(Datenblatt!$D$28*Übersicht!I573)+Datenblatt!$E$28,IF($C573=15,(Datenblatt!$B$29*Übersicht!I573^3)+(Datenblatt!$C$29*Übersicht!I573^2)+(Datenblatt!$D$29*Übersicht!I573)+Datenblatt!$E$29,IF($C573=16,(Datenblatt!$B$30*Übersicht!I573^3)+(Datenblatt!$C$30*Übersicht!I573^2)+(Datenblatt!$D$30*Übersicht!I573)+Datenblatt!$E$30,IF($C573=12,(Datenblatt!$B$31*Übersicht!I573^3)+(Datenblatt!$C$31*Übersicht!I573^2)+(Datenblatt!$D$31*Übersicht!I573)+Datenblatt!$E$31,IF($C573=11,(Datenblatt!$B$32*Übersicht!I573^3)+(Datenblatt!$C$32*Übersicht!I573^2)+(Datenblatt!$D$32*Übersicht!I573)+Datenblatt!$E$32,0))))))))))))))))))))))))</f>
        <v>0</v>
      </c>
      <c r="P573">
        <f>IF(AND(I573="",C573=11),Datenblatt!$I$29,IF(AND(I573="",C573=12),Datenblatt!$I$29,IF(AND(I573="",C573=16),Datenblatt!$I$29,IF(AND(I573="",C573=15),Datenblatt!$I$29,IF(AND(I573="",C573=14),Datenblatt!$I$29,IF(AND(I573="",C573=13),Datenblatt!$I$29,IF(AND($C573=13,I573&gt;Datenblatt!$AC$3),0,IF(AND($C573=14,I573&gt;Datenblatt!$AC$4),0,IF(AND($C573=15,I573&gt;Datenblatt!$AC$5),0,IF(AND($C573=16,I573&gt;Datenblatt!$AC$6),0,IF(AND($C573=12,I573&gt;Datenblatt!$AC$7),0,IF(AND($C573=11,I573&gt;Datenblatt!$AC$8),0,IF(AND($C573=13,I573&lt;Datenblatt!$AB$3),100,IF(AND($C573=14,I573&lt;Datenblatt!$AB$4),100,IF(AND($C573=15,I573&lt;Datenblatt!$AB$5),100,IF(AND($C573=16,I573&lt;Datenblatt!$AB$6),100,IF(AND($C573=12,I573&lt;Datenblatt!$AB$7),100,IF(AND($C573=11,I573&lt;Datenblatt!$AB$8),100,IF($C573=13,(Datenblatt!$B$27*Übersicht!I573^3)+(Datenblatt!$C$27*Übersicht!I573^2)+(Datenblatt!$D$27*Übersicht!I573)+Datenblatt!$E$27,IF($C573=14,(Datenblatt!$B$28*Übersicht!I573^3)+(Datenblatt!$C$28*Übersicht!I573^2)+(Datenblatt!$D$28*Übersicht!I573)+Datenblatt!$E$28,IF($C573=15,(Datenblatt!$B$29*Übersicht!I573^3)+(Datenblatt!$C$29*Übersicht!I573^2)+(Datenblatt!$D$29*Übersicht!I573)+Datenblatt!$E$29,IF($C573=16,(Datenblatt!$B$30*Übersicht!I573^3)+(Datenblatt!$C$30*Übersicht!I573^2)+(Datenblatt!$D$30*Übersicht!I573)+Datenblatt!$E$30,IF($C573=12,(Datenblatt!$B$31*Übersicht!I573^3)+(Datenblatt!$C$31*Übersicht!I573^2)+(Datenblatt!$D$31*Übersicht!I573)+Datenblatt!$E$31,IF($C573=11,(Datenblatt!$B$32*Übersicht!I573^3)+(Datenblatt!$C$32*Übersicht!I573^2)+(Datenblatt!$D$32*Übersicht!I573)+Datenblatt!$E$32,0))))))))))))))))))))))))</f>
        <v>0</v>
      </c>
      <c r="Q573" s="2" t="e">
        <f t="shared" si="32"/>
        <v>#DIV/0!</v>
      </c>
      <c r="R573" s="2" t="e">
        <f t="shared" si="33"/>
        <v>#DIV/0!</v>
      </c>
      <c r="T573" s="2"/>
      <c r="U573" s="2">
        <f>Datenblatt!$I$10</f>
        <v>63</v>
      </c>
      <c r="V573" s="2">
        <f>Datenblatt!$I$18</f>
        <v>62</v>
      </c>
      <c r="W573" s="2">
        <f>Datenblatt!$I$26</f>
        <v>56</v>
      </c>
      <c r="X573" s="2">
        <f>Datenblatt!$I$34</f>
        <v>58</v>
      </c>
      <c r="Y573" s="7" t="e">
        <f t="shared" si="34"/>
        <v>#DIV/0!</v>
      </c>
      <c r="AA573" s="2">
        <f>Datenblatt!$I$5</f>
        <v>73</v>
      </c>
      <c r="AB573">
        <f>Datenblatt!$I$13</f>
        <v>80</v>
      </c>
      <c r="AC573">
        <f>Datenblatt!$I$21</f>
        <v>80</v>
      </c>
      <c r="AD573">
        <f>Datenblatt!$I$29</f>
        <v>71</v>
      </c>
      <c r="AE573">
        <f>Datenblatt!$I$37</f>
        <v>75</v>
      </c>
      <c r="AF573" s="7" t="e">
        <f t="shared" si="35"/>
        <v>#DIV/0!</v>
      </c>
    </row>
    <row r="574" spans="11:32" ht="18.75" x14ac:dyDescent="0.3">
      <c r="K574" s="3" t="e">
        <f>IF(AND($C574=13,Datenblatt!M574&lt;Datenblatt!$S$3),0,IF(AND($C574=14,Datenblatt!M574&lt;Datenblatt!$S$4),0,IF(AND($C574=15,Datenblatt!M574&lt;Datenblatt!$S$5),0,IF(AND($C574=16,Datenblatt!M574&lt;Datenblatt!$S$6),0,IF(AND($C574=12,Datenblatt!M574&lt;Datenblatt!$S$7),0,IF(AND($C574=11,Datenblatt!M574&lt;Datenblatt!$S$8),0,IF(AND($C574=13,Datenblatt!M574&gt;Datenblatt!$R$3),100,IF(AND($C574=14,Datenblatt!M574&gt;Datenblatt!$R$4),100,IF(AND($C574=15,Datenblatt!M574&gt;Datenblatt!$R$5),100,IF(AND($C574=16,Datenblatt!M574&gt;Datenblatt!$R$6),100,IF(AND($C574=12,Datenblatt!M574&gt;Datenblatt!$R$7),100,IF(AND($C574=11,Datenblatt!M574&gt;Datenblatt!$R$8),100,IF(Übersicht!$C574=13,Datenblatt!$B$35*Datenblatt!M574^3+Datenblatt!$C$35*Datenblatt!M574^2+Datenblatt!$D$35*Datenblatt!M574+Datenblatt!$E$35,IF(Übersicht!$C574=14,Datenblatt!$B$36*Datenblatt!M574^3+Datenblatt!$C$36*Datenblatt!M574^2+Datenblatt!$D$36*Datenblatt!M574+Datenblatt!$E$36,IF(Übersicht!$C574=15,Datenblatt!$B$37*Datenblatt!M574^3+Datenblatt!$C$37*Datenblatt!M574^2+Datenblatt!$D$37*Datenblatt!M574+Datenblatt!$E$37,IF(Übersicht!$C574=16,Datenblatt!$B$38*Datenblatt!M574^3+Datenblatt!$C$38*Datenblatt!M574^2+Datenblatt!$D$38*Datenblatt!M574+Datenblatt!$E$38,IF(Übersicht!$C574=12,Datenblatt!$B$39*Datenblatt!M574^3+Datenblatt!$C$39*Datenblatt!M574^2+Datenblatt!$D$39*Datenblatt!M574+Datenblatt!$E$39,IF(Übersicht!$C574=11,Datenblatt!$B$40*Datenblatt!M574^3+Datenblatt!$C$40*Datenblatt!M574^2+Datenblatt!$D$40*Datenblatt!M574+Datenblatt!$E$40,0))))))))))))))))))</f>
        <v>#DIV/0!</v>
      </c>
      <c r="L574" s="3"/>
      <c r="M574" t="e">
        <f>IF(AND(Übersicht!$C574=13,Datenblatt!O574&lt;Datenblatt!$Y$3),0,IF(AND(Übersicht!$C574=14,Datenblatt!O574&lt;Datenblatt!$Y$4),0,IF(AND(Übersicht!$C574=15,Datenblatt!O574&lt;Datenblatt!$Y$5),0,IF(AND(Übersicht!$C574=16,Datenblatt!O574&lt;Datenblatt!$Y$6),0,IF(AND(Übersicht!$C574=12,Datenblatt!O574&lt;Datenblatt!$Y$7),0,IF(AND(Übersicht!$C574=11,Datenblatt!O574&lt;Datenblatt!$Y$8),0,IF(AND($C574=13,Datenblatt!O574&gt;Datenblatt!$X$3),100,IF(AND($C574=14,Datenblatt!O574&gt;Datenblatt!$X$4),100,IF(AND($C574=15,Datenblatt!O574&gt;Datenblatt!$X$5),100,IF(AND($C574=16,Datenblatt!O574&gt;Datenblatt!$X$6),100,IF(AND($C574=12,Datenblatt!O574&gt;Datenblatt!$X$7),100,IF(AND($C574=11,Datenblatt!O574&gt;Datenblatt!$X$8),100,IF(Übersicht!$C574=13,Datenblatt!$B$11*Datenblatt!O574^3+Datenblatt!$C$11*Datenblatt!O574^2+Datenblatt!$D$11*Datenblatt!O574+Datenblatt!$E$11,IF(Übersicht!$C574=14,Datenblatt!$B$12*Datenblatt!O574^3+Datenblatt!$C$12*Datenblatt!O574^2+Datenblatt!$D$12*Datenblatt!O574+Datenblatt!$E$12,IF(Übersicht!$C574=15,Datenblatt!$B$13*Datenblatt!O574^3+Datenblatt!$C$13*Datenblatt!O574^2+Datenblatt!$D$13*Datenblatt!O574+Datenblatt!$E$13,IF(Übersicht!$C574=16,Datenblatt!$B$14*Datenblatt!O574^3+Datenblatt!$C$14*Datenblatt!O574^2+Datenblatt!$D$14*Datenblatt!O574+Datenblatt!$E$14,IF(Übersicht!$C574=12,Datenblatt!$B$15*Datenblatt!O574^3+Datenblatt!$C$15*Datenblatt!O574^2+Datenblatt!$D$15*Datenblatt!O574+Datenblatt!$E$15,IF(Übersicht!$C574=11,Datenblatt!$B$16*Datenblatt!O574^3+Datenblatt!$C$16*Datenblatt!O574^2+Datenblatt!$D$16*Datenblatt!O574+Datenblatt!$E$16,0))))))))))))))))))</f>
        <v>#DIV/0!</v>
      </c>
      <c r="N574">
        <f>IF(AND($C574=13,H574&lt;Datenblatt!$AA$3),0,IF(AND($C574=14,H574&lt;Datenblatt!$AA$4),0,IF(AND($C574=15,H574&lt;Datenblatt!$AA$5),0,IF(AND($C574=16,H574&lt;Datenblatt!$AA$6),0,IF(AND($C574=12,H574&lt;Datenblatt!$AA$7),0,IF(AND($C574=11,H574&lt;Datenblatt!$AA$8),0,IF(AND($C574=13,H574&gt;Datenblatt!$Z$3),100,IF(AND($C574=14,H574&gt;Datenblatt!$Z$4),100,IF(AND($C574=15,H574&gt;Datenblatt!$Z$5),100,IF(AND($C574=16,H574&gt;Datenblatt!$Z$6),100,IF(AND($C574=12,H574&gt;Datenblatt!$Z$7),100,IF(AND($C574=11,H574&gt;Datenblatt!$Z$8),100,IF($C574=13,(Datenblatt!$B$19*Übersicht!H574^3)+(Datenblatt!$C$19*Übersicht!H574^2)+(Datenblatt!$D$19*Übersicht!H574)+Datenblatt!$E$19,IF($C574=14,(Datenblatt!$B$20*Übersicht!H574^3)+(Datenblatt!$C$20*Übersicht!H574^2)+(Datenblatt!$D$20*Übersicht!H574)+Datenblatt!$E$20,IF($C574=15,(Datenblatt!$B$21*Übersicht!H574^3)+(Datenblatt!$C$21*Übersicht!H574^2)+(Datenblatt!$D$21*Übersicht!H574)+Datenblatt!$E$21,IF($C574=16,(Datenblatt!$B$22*Übersicht!H574^3)+(Datenblatt!$C$22*Übersicht!H574^2)+(Datenblatt!$D$22*Übersicht!H574)+Datenblatt!$E$22,IF($C574=12,(Datenblatt!$B$23*Übersicht!H574^3)+(Datenblatt!$C$23*Übersicht!H574^2)+(Datenblatt!$D$23*Übersicht!H574)+Datenblatt!$E$23,IF($C574=11,(Datenblatt!$B$24*Übersicht!H574^3)+(Datenblatt!$C$24*Übersicht!H574^2)+(Datenblatt!$D$24*Übersicht!H574)+Datenblatt!$E$24,0))))))))))))))))))</f>
        <v>0</v>
      </c>
      <c r="O574">
        <f>IF(AND(I574="",C574=11),Datenblatt!$I$26,IF(AND(I574="",C574=12),Datenblatt!$I$26,IF(AND(I574="",C574=16),Datenblatt!$I$27,IF(AND(I574="",C574=15),Datenblatt!$I$26,IF(AND(I574="",C574=14),Datenblatt!$I$26,IF(AND(I574="",C574=13),Datenblatt!$I$26,IF(AND($C574=13,I574&gt;Datenblatt!$AC$3),0,IF(AND($C574=14,I574&gt;Datenblatt!$AC$4),0,IF(AND($C574=15,I574&gt;Datenblatt!$AC$5),0,IF(AND($C574=16,I574&gt;Datenblatt!$AC$6),0,IF(AND($C574=12,I574&gt;Datenblatt!$AC$7),0,IF(AND($C574=11,I574&gt;Datenblatt!$AC$8),0,IF(AND($C574=13,I574&lt;Datenblatt!$AB$3),100,IF(AND($C574=14,I574&lt;Datenblatt!$AB$4),100,IF(AND($C574=15,I574&lt;Datenblatt!$AB$5),100,IF(AND($C574=16,I574&lt;Datenblatt!$AB$6),100,IF(AND($C574=12,I574&lt;Datenblatt!$AB$7),100,IF(AND($C574=11,I574&lt;Datenblatt!$AB$8),100,IF($C574=13,(Datenblatt!$B$27*Übersicht!I574^3)+(Datenblatt!$C$27*Übersicht!I574^2)+(Datenblatt!$D$27*Übersicht!I574)+Datenblatt!$E$27,IF($C574=14,(Datenblatt!$B$28*Übersicht!I574^3)+(Datenblatt!$C$28*Übersicht!I574^2)+(Datenblatt!$D$28*Übersicht!I574)+Datenblatt!$E$28,IF($C574=15,(Datenblatt!$B$29*Übersicht!I574^3)+(Datenblatt!$C$29*Übersicht!I574^2)+(Datenblatt!$D$29*Übersicht!I574)+Datenblatt!$E$29,IF($C574=16,(Datenblatt!$B$30*Übersicht!I574^3)+(Datenblatt!$C$30*Übersicht!I574^2)+(Datenblatt!$D$30*Übersicht!I574)+Datenblatt!$E$30,IF($C574=12,(Datenblatt!$B$31*Übersicht!I574^3)+(Datenblatt!$C$31*Übersicht!I574^2)+(Datenblatt!$D$31*Übersicht!I574)+Datenblatt!$E$31,IF($C574=11,(Datenblatt!$B$32*Übersicht!I574^3)+(Datenblatt!$C$32*Übersicht!I574^2)+(Datenblatt!$D$32*Übersicht!I574)+Datenblatt!$E$32,0))))))))))))))))))))))))</f>
        <v>0</v>
      </c>
      <c r="P574">
        <f>IF(AND(I574="",C574=11),Datenblatt!$I$29,IF(AND(I574="",C574=12),Datenblatt!$I$29,IF(AND(I574="",C574=16),Datenblatt!$I$29,IF(AND(I574="",C574=15),Datenblatt!$I$29,IF(AND(I574="",C574=14),Datenblatt!$I$29,IF(AND(I574="",C574=13),Datenblatt!$I$29,IF(AND($C574=13,I574&gt;Datenblatt!$AC$3),0,IF(AND($C574=14,I574&gt;Datenblatt!$AC$4),0,IF(AND($C574=15,I574&gt;Datenblatt!$AC$5),0,IF(AND($C574=16,I574&gt;Datenblatt!$AC$6),0,IF(AND($C574=12,I574&gt;Datenblatt!$AC$7),0,IF(AND($C574=11,I574&gt;Datenblatt!$AC$8),0,IF(AND($C574=13,I574&lt;Datenblatt!$AB$3),100,IF(AND($C574=14,I574&lt;Datenblatt!$AB$4),100,IF(AND($C574=15,I574&lt;Datenblatt!$AB$5),100,IF(AND($C574=16,I574&lt;Datenblatt!$AB$6),100,IF(AND($C574=12,I574&lt;Datenblatt!$AB$7),100,IF(AND($C574=11,I574&lt;Datenblatt!$AB$8),100,IF($C574=13,(Datenblatt!$B$27*Übersicht!I574^3)+(Datenblatt!$C$27*Übersicht!I574^2)+(Datenblatt!$D$27*Übersicht!I574)+Datenblatt!$E$27,IF($C574=14,(Datenblatt!$B$28*Übersicht!I574^3)+(Datenblatt!$C$28*Übersicht!I574^2)+(Datenblatt!$D$28*Übersicht!I574)+Datenblatt!$E$28,IF($C574=15,(Datenblatt!$B$29*Übersicht!I574^3)+(Datenblatt!$C$29*Übersicht!I574^2)+(Datenblatt!$D$29*Übersicht!I574)+Datenblatt!$E$29,IF($C574=16,(Datenblatt!$B$30*Übersicht!I574^3)+(Datenblatt!$C$30*Übersicht!I574^2)+(Datenblatt!$D$30*Übersicht!I574)+Datenblatt!$E$30,IF($C574=12,(Datenblatt!$B$31*Übersicht!I574^3)+(Datenblatt!$C$31*Übersicht!I574^2)+(Datenblatt!$D$31*Übersicht!I574)+Datenblatt!$E$31,IF($C574=11,(Datenblatt!$B$32*Übersicht!I574^3)+(Datenblatt!$C$32*Übersicht!I574^2)+(Datenblatt!$D$32*Übersicht!I574)+Datenblatt!$E$32,0))))))))))))))))))))))))</f>
        <v>0</v>
      </c>
      <c r="Q574" s="2" t="e">
        <f t="shared" si="32"/>
        <v>#DIV/0!</v>
      </c>
      <c r="R574" s="2" t="e">
        <f t="shared" si="33"/>
        <v>#DIV/0!</v>
      </c>
      <c r="T574" s="2"/>
      <c r="U574" s="2">
        <f>Datenblatt!$I$10</f>
        <v>63</v>
      </c>
      <c r="V574" s="2">
        <f>Datenblatt!$I$18</f>
        <v>62</v>
      </c>
      <c r="W574" s="2">
        <f>Datenblatt!$I$26</f>
        <v>56</v>
      </c>
      <c r="X574" s="2">
        <f>Datenblatt!$I$34</f>
        <v>58</v>
      </c>
      <c r="Y574" s="7" t="e">
        <f t="shared" si="34"/>
        <v>#DIV/0!</v>
      </c>
      <c r="AA574" s="2">
        <f>Datenblatt!$I$5</f>
        <v>73</v>
      </c>
      <c r="AB574">
        <f>Datenblatt!$I$13</f>
        <v>80</v>
      </c>
      <c r="AC574">
        <f>Datenblatt!$I$21</f>
        <v>80</v>
      </c>
      <c r="AD574">
        <f>Datenblatt!$I$29</f>
        <v>71</v>
      </c>
      <c r="AE574">
        <f>Datenblatt!$I$37</f>
        <v>75</v>
      </c>
      <c r="AF574" s="7" t="e">
        <f t="shared" si="35"/>
        <v>#DIV/0!</v>
      </c>
    </row>
    <row r="575" spans="11:32" ht="18.75" x14ac:dyDescent="0.3">
      <c r="K575" s="3" t="e">
        <f>IF(AND($C575=13,Datenblatt!M575&lt;Datenblatt!$S$3),0,IF(AND($C575=14,Datenblatt!M575&lt;Datenblatt!$S$4),0,IF(AND($C575=15,Datenblatt!M575&lt;Datenblatt!$S$5),0,IF(AND($C575=16,Datenblatt!M575&lt;Datenblatt!$S$6),0,IF(AND($C575=12,Datenblatt!M575&lt;Datenblatt!$S$7),0,IF(AND($C575=11,Datenblatt!M575&lt;Datenblatt!$S$8),0,IF(AND($C575=13,Datenblatt!M575&gt;Datenblatt!$R$3),100,IF(AND($C575=14,Datenblatt!M575&gt;Datenblatt!$R$4),100,IF(AND($C575=15,Datenblatt!M575&gt;Datenblatt!$R$5),100,IF(AND($C575=16,Datenblatt!M575&gt;Datenblatt!$R$6),100,IF(AND($C575=12,Datenblatt!M575&gt;Datenblatt!$R$7),100,IF(AND($C575=11,Datenblatt!M575&gt;Datenblatt!$R$8),100,IF(Übersicht!$C575=13,Datenblatt!$B$35*Datenblatt!M575^3+Datenblatt!$C$35*Datenblatt!M575^2+Datenblatt!$D$35*Datenblatt!M575+Datenblatt!$E$35,IF(Übersicht!$C575=14,Datenblatt!$B$36*Datenblatt!M575^3+Datenblatt!$C$36*Datenblatt!M575^2+Datenblatt!$D$36*Datenblatt!M575+Datenblatt!$E$36,IF(Übersicht!$C575=15,Datenblatt!$B$37*Datenblatt!M575^3+Datenblatt!$C$37*Datenblatt!M575^2+Datenblatt!$D$37*Datenblatt!M575+Datenblatt!$E$37,IF(Übersicht!$C575=16,Datenblatt!$B$38*Datenblatt!M575^3+Datenblatt!$C$38*Datenblatt!M575^2+Datenblatt!$D$38*Datenblatt!M575+Datenblatt!$E$38,IF(Übersicht!$C575=12,Datenblatt!$B$39*Datenblatt!M575^3+Datenblatt!$C$39*Datenblatt!M575^2+Datenblatt!$D$39*Datenblatt!M575+Datenblatt!$E$39,IF(Übersicht!$C575=11,Datenblatt!$B$40*Datenblatt!M575^3+Datenblatt!$C$40*Datenblatt!M575^2+Datenblatt!$D$40*Datenblatt!M575+Datenblatt!$E$40,0))))))))))))))))))</f>
        <v>#DIV/0!</v>
      </c>
      <c r="L575" s="3"/>
      <c r="M575" t="e">
        <f>IF(AND(Übersicht!$C575=13,Datenblatt!O575&lt;Datenblatt!$Y$3),0,IF(AND(Übersicht!$C575=14,Datenblatt!O575&lt;Datenblatt!$Y$4),0,IF(AND(Übersicht!$C575=15,Datenblatt!O575&lt;Datenblatt!$Y$5),0,IF(AND(Übersicht!$C575=16,Datenblatt!O575&lt;Datenblatt!$Y$6),0,IF(AND(Übersicht!$C575=12,Datenblatt!O575&lt;Datenblatt!$Y$7),0,IF(AND(Übersicht!$C575=11,Datenblatt!O575&lt;Datenblatt!$Y$8),0,IF(AND($C575=13,Datenblatt!O575&gt;Datenblatt!$X$3),100,IF(AND($C575=14,Datenblatt!O575&gt;Datenblatt!$X$4),100,IF(AND($C575=15,Datenblatt!O575&gt;Datenblatt!$X$5),100,IF(AND($C575=16,Datenblatt!O575&gt;Datenblatt!$X$6),100,IF(AND($C575=12,Datenblatt!O575&gt;Datenblatt!$X$7),100,IF(AND($C575=11,Datenblatt!O575&gt;Datenblatt!$X$8),100,IF(Übersicht!$C575=13,Datenblatt!$B$11*Datenblatt!O575^3+Datenblatt!$C$11*Datenblatt!O575^2+Datenblatt!$D$11*Datenblatt!O575+Datenblatt!$E$11,IF(Übersicht!$C575=14,Datenblatt!$B$12*Datenblatt!O575^3+Datenblatt!$C$12*Datenblatt!O575^2+Datenblatt!$D$12*Datenblatt!O575+Datenblatt!$E$12,IF(Übersicht!$C575=15,Datenblatt!$B$13*Datenblatt!O575^3+Datenblatt!$C$13*Datenblatt!O575^2+Datenblatt!$D$13*Datenblatt!O575+Datenblatt!$E$13,IF(Übersicht!$C575=16,Datenblatt!$B$14*Datenblatt!O575^3+Datenblatt!$C$14*Datenblatt!O575^2+Datenblatt!$D$14*Datenblatt!O575+Datenblatt!$E$14,IF(Übersicht!$C575=12,Datenblatt!$B$15*Datenblatt!O575^3+Datenblatt!$C$15*Datenblatt!O575^2+Datenblatt!$D$15*Datenblatt!O575+Datenblatt!$E$15,IF(Übersicht!$C575=11,Datenblatt!$B$16*Datenblatt!O575^3+Datenblatt!$C$16*Datenblatt!O575^2+Datenblatt!$D$16*Datenblatt!O575+Datenblatt!$E$16,0))))))))))))))))))</f>
        <v>#DIV/0!</v>
      </c>
      <c r="N575">
        <f>IF(AND($C575=13,H575&lt;Datenblatt!$AA$3),0,IF(AND($C575=14,H575&lt;Datenblatt!$AA$4),0,IF(AND($C575=15,H575&lt;Datenblatt!$AA$5),0,IF(AND($C575=16,H575&lt;Datenblatt!$AA$6),0,IF(AND($C575=12,H575&lt;Datenblatt!$AA$7),0,IF(AND($C575=11,H575&lt;Datenblatt!$AA$8),0,IF(AND($C575=13,H575&gt;Datenblatt!$Z$3),100,IF(AND($C575=14,H575&gt;Datenblatt!$Z$4),100,IF(AND($C575=15,H575&gt;Datenblatt!$Z$5),100,IF(AND($C575=16,H575&gt;Datenblatt!$Z$6),100,IF(AND($C575=12,H575&gt;Datenblatt!$Z$7),100,IF(AND($C575=11,H575&gt;Datenblatt!$Z$8),100,IF($C575=13,(Datenblatt!$B$19*Übersicht!H575^3)+(Datenblatt!$C$19*Übersicht!H575^2)+(Datenblatt!$D$19*Übersicht!H575)+Datenblatt!$E$19,IF($C575=14,(Datenblatt!$B$20*Übersicht!H575^3)+(Datenblatt!$C$20*Übersicht!H575^2)+(Datenblatt!$D$20*Übersicht!H575)+Datenblatt!$E$20,IF($C575=15,(Datenblatt!$B$21*Übersicht!H575^3)+(Datenblatt!$C$21*Übersicht!H575^2)+(Datenblatt!$D$21*Übersicht!H575)+Datenblatt!$E$21,IF($C575=16,(Datenblatt!$B$22*Übersicht!H575^3)+(Datenblatt!$C$22*Übersicht!H575^2)+(Datenblatt!$D$22*Übersicht!H575)+Datenblatt!$E$22,IF($C575=12,(Datenblatt!$B$23*Übersicht!H575^3)+(Datenblatt!$C$23*Übersicht!H575^2)+(Datenblatt!$D$23*Übersicht!H575)+Datenblatt!$E$23,IF($C575=11,(Datenblatt!$B$24*Übersicht!H575^3)+(Datenblatt!$C$24*Übersicht!H575^2)+(Datenblatt!$D$24*Übersicht!H575)+Datenblatt!$E$24,0))))))))))))))))))</f>
        <v>0</v>
      </c>
      <c r="O575">
        <f>IF(AND(I575="",C575=11),Datenblatt!$I$26,IF(AND(I575="",C575=12),Datenblatt!$I$26,IF(AND(I575="",C575=16),Datenblatt!$I$27,IF(AND(I575="",C575=15),Datenblatt!$I$26,IF(AND(I575="",C575=14),Datenblatt!$I$26,IF(AND(I575="",C575=13),Datenblatt!$I$26,IF(AND($C575=13,I575&gt;Datenblatt!$AC$3),0,IF(AND($C575=14,I575&gt;Datenblatt!$AC$4),0,IF(AND($C575=15,I575&gt;Datenblatt!$AC$5),0,IF(AND($C575=16,I575&gt;Datenblatt!$AC$6),0,IF(AND($C575=12,I575&gt;Datenblatt!$AC$7),0,IF(AND($C575=11,I575&gt;Datenblatt!$AC$8),0,IF(AND($C575=13,I575&lt;Datenblatt!$AB$3),100,IF(AND($C575=14,I575&lt;Datenblatt!$AB$4),100,IF(AND($C575=15,I575&lt;Datenblatt!$AB$5),100,IF(AND($C575=16,I575&lt;Datenblatt!$AB$6),100,IF(AND($C575=12,I575&lt;Datenblatt!$AB$7),100,IF(AND($C575=11,I575&lt;Datenblatt!$AB$8),100,IF($C575=13,(Datenblatt!$B$27*Übersicht!I575^3)+(Datenblatt!$C$27*Übersicht!I575^2)+(Datenblatt!$D$27*Übersicht!I575)+Datenblatt!$E$27,IF($C575=14,(Datenblatt!$B$28*Übersicht!I575^3)+(Datenblatt!$C$28*Übersicht!I575^2)+(Datenblatt!$D$28*Übersicht!I575)+Datenblatt!$E$28,IF($C575=15,(Datenblatt!$B$29*Übersicht!I575^3)+(Datenblatt!$C$29*Übersicht!I575^2)+(Datenblatt!$D$29*Übersicht!I575)+Datenblatt!$E$29,IF($C575=16,(Datenblatt!$B$30*Übersicht!I575^3)+(Datenblatt!$C$30*Übersicht!I575^2)+(Datenblatt!$D$30*Übersicht!I575)+Datenblatt!$E$30,IF($C575=12,(Datenblatt!$B$31*Übersicht!I575^3)+(Datenblatt!$C$31*Übersicht!I575^2)+(Datenblatt!$D$31*Übersicht!I575)+Datenblatt!$E$31,IF($C575=11,(Datenblatt!$B$32*Übersicht!I575^3)+(Datenblatt!$C$32*Übersicht!I575^2)+(Datenblatt!$D$32*Übersicht!I575)+Datenblatt!$E$32,0))))))))))))))))))))))))</f>
        <v>0</v>
      </c>
      <c r="P575">
        <f>IF(AND(I575="",C575=11),Datenblatt!$I$29,IF(AND(I575="",C575=12),Datenblatt!$I$29,IF(AND(I575="",C575=16),Datenblatt!$I$29,IF(AND(I575="",C575=15),Datenblatt!$I$29,IF(AND(I575="",C575=14),Datenblatt!$I$29,IF(AND(I575="",C575=13),Datenblatt!$I$29,IF(AND($C575=13,I575&gt;Datenblatt!$AC$3),0,IF(AND($C575=14,I575&gt;Datenblatt!$AC$4),0,IF(AND($C575=15,I575&gt;Datenblatt!$AC$5),0,IF(AND($C575=16,I575&gt;Datenblatt!$AC$6),0,IF(AND($C575=12,I575&gt;Datenblatt!$AC$7),0,IF(AND($C575=11,I575&gt;Datenblatt!$AC$8),0,IF(AND($C575=13,I575&lt;Datenblatt!$AB$3),100,IF(AND($C575=14,I575&lt;Datenblatt!$AB$4),100,IF(AND($C575=15,I575&lt;Datenblatt!$AB$5),100,IF(AND($C575=16,I575&lt;Datenblatt!$AB$6),100,IF(AND($C575=12,I575&lt;Datenblatt!$AB$7),100,IF(AND($C575=11,I575&lt;Datenblatt!$AB$8),100,IF($C575=13,(Datenblatt!$B$27*Übersicht!I575^3)+(Datenblatt!$C$27*Übersicht!I575^2)+(Datenblatt!$D$27*Übersicht!I575)+Datenblatt!$E$27,IF($C575=14,(Datenblatt!$B$28*Übersicht!I575^3)+(Datenblatt!$C$28*Übersicht!I575^2)+(Datenblatt!$D$28*Übersicht!I575)+Datenblatt!$E$28,IF($C575=15,(Datenblatt!$B$29*Übersicht!I575^3)+(Datenblatt!$C$29*Übersicht!I575^2)+(Datenblatt!$D$29*Übersicht!I575)+Datenblatt!$E$29,IF($C575=16,(Datenblatt!$B$30*Übersicht!I575^3)+(Datenblatt!$C$30*Übersicht!I575^2)+(Datenblatt!$D$30*Übersicht!I575)+Datenblatt!$E$30,IF($C575=12,(Datenblatt!$B$31*Übersicht!I575^3)+(Datenblatt!$C$31*Übersicht!I575^2)+(Datenblatt!$D$31*Übersicht!I575)+Datenblatt!$E$31,IF($C575=11,(Datenblatt!$B$32*Übersicht!I575^3)+(Datenblatt!$C$32*Übersicht!I575^2)+(Datenblatt!$D$32*Übersicht!I575)+Datenblatt!$E$32,0))))))))))))))))))))))))</f>
        <v>0</v>
      </c>
      <c r="Q575" s="2" t="e">
        <f t="shared" si="32"/>
        <v>#DIV/0!</v>
      </c>
      <c r="R575" s="2" t="e">
        <f t="shared" si="33"/>
        <v>#DIV/0!</v>
      </c>
      <c r="T575" s="2"/>
      <c r="U575" s="2">
        <f>Datenblatt!$I$10</f>
        <v>63</v>
      </c>
      <c r="V575" s="2">
        <f>Datenblatt!$I$18</f>
        <v>62</v>
      </c>
      <c r="W575" s="2">
        <f>Datenblatt!$I$26</f>
        <v>56</v>
      </c>
      <c r="X575" s="2">
        <f>Datenblatt!$I$34</f>
        <v>58</v>
      </c>
      <c r="Y575" s="7" t="e">
        <f t="shared" si="34"/>
        <v>#DIV/0!</v>
      </c>
      <c r="AA575" s="2">
        <f>Datenblatt!$I$5</f>
        <v>73</v>
      </c>
      <c r="AB575">
        <f>Datenblatt!$I$13</f>
        <v>80</v>
      </c>
      <c r="AC575">
        <f>Datenblatt!$I$21</f>
        <v>80</v>
      </c>
      <c r="AD575">
        <f>Datenblatt!$I$29</f>
        <v>71</v>
      </c>
      <c r="AE575">
        <f>Datenblatt!$I$37</f>
        <v>75</v>
      </c>
      <c r="AF575" s="7" t="e">
        <f t="shared" si="35"/>
        <v>#DIV/0!</v>
      </c>
    </row>
    <row r="576" spans="11:32" ht="18.75" x14ac:dyDescent="0.3">
      <c r="K576" s="3" t="e">
        <f>IF(AND($C576=13,Datenblatt!M576&lt;Datenblatt!$S$3),0,IF(AND($C576=14,Datenblatt!M576&lt;Datenblatt!$S$4),0,IF(AND($C576=15,Datenblatt!M576&lt;Datenblatt!$S$5),0,IF(AND($C576=16,Datenblatt!M576&lt;Datenblatt!$S$6),0,IF(AND($C576=12,Datenblatt!M576&lt;Datenblatt!$S$7),0,IF(AND($C576=11,Datenblatt!M576&lt;Datenblatt!$S$8),0,IF(AND($C576=13,Datenblatt!M576&gt;Datenblatt!$R$3),100,IF(AND($C576=14,Datenblatt!M576&gt;Datenblatt!$R$4),100,IF(AND($C576=15,Datenblatt!M576&gt;Datenblatt!$R$5),100,IF(AND($C576=16,Datenblatt!M576&gt;Datenblatt!$R$6),100,IF(AND($C576=12,Datenblatt!M576&gt;Datenblatt!$R$7),100,IF(AND($C576=11,Datenblatt!M576&gt;Datenblatt!$R$8),100,IF(Übersicht!$C576=13,Datenblatt!$B$35*Datenblatt!M576^3+Datenblatt!$C$35*Datenblatt!M576^2+Datenblatt!$D$35*Datenblatt!M576+Datenblatt!$E$35,IF(Übersicht!$C576=14,Datenblatt!$B$36*Datenblatt!M576^3+Datenblatt!$C$36*Datenblatt!M576^2+Datenblatt!$D$36*Datenblatt!M576+Datenblatt!$E$36,IF(Übersicht!$C576=15,Datenblatt!$B$37*Datenblatt!M576^3+Datenblatt!$C$37*Datenblatt!M576^2+Datenblatt!$D$37*Datenblatt!M576+Datenblatt!$E$37,IF(Übersicht!$C576=16,Datenblatt!$B$38*Datenblatt!M576^3+Datenblatt!$C$38*Datenblatt!M576^2+Datenblatt!$D$38*Datenblatt!M576+Datenblatt!$E$38,IF(Übersicht!$C576=12,Datenblatt!$B$39*Datenblatt!M576^3+Datenblatt!$C$39*Datenblatt!M576^2+Datenblatt!$D$39*Datenblatt!M576+Datenblatt!$E$39,IF(Übersicht!$C576=11,Datenblatt!$B$40*Datenblatt!M576^3+Datenblatt!$C$40*Datenblatt!M576^2+Datenblatt!$D$40*Datenblatt!M576+Datenblatt!$E$40,0))))))))))))))))))</f>
        <v>#DIV/0!</v>
      </c>
      <c r="L576" s="3"/>
      <c r="M576" t="e">
        <f>IF(AND(Übersicht!$C576=13,Datenblatt!O576&lt;Datenblatt!$Y$3),0,IF(AND(Übersicht!$C576=14,Datenblatt!O576&lt;Datenblatt!$Y$4),0,IF(AND(Übersicht!$C576=15,Datenblatt!O576&lt;Datenblatt!$Y$5),0,IF(AND(Übersicht!$C576=16,Datenblatt!O576&lt;Datenblatt!$Y$6),0,IF(AND(Übersicht!$C576=12,Datenblatt!O576&lt;Datenblatt!$Y$7),0,IF(AND(Übersicht!$C576=11,Datenblatt!O576&lt;Datenblatt!$Y$8),0,IF(AND($C576=13,Datenblatt!O576&gt;Datenblatt!$X$3),100,IF(AND($C576=14,Datenblatt!O576&gt;Datenblatt!$X$4),100,IF(AND($C576=15,Datenblatt!O576&gt;Datenblatt!$X$5),100,IF(AND($C576=16,Datenblatt!O576&gt;Datenblatt!$X$6),100,IF(AND($C576=12,Datenblatt!O576&gt;Datenblatt!$X$7),100,IF(AND($C576=11,Datenblatt!O576&gt;Datenblatt!$X$8),100,IF(Übersicht!$C576=13,Datenblatt!$B$11*Datenblatt!O576^3+Datenblatt!$C$11*Datenblatt!O576^2+Datenblatt!$D$11*Datenblatt!O576+Datenblatt!$E$11,IF(Übersicht!$C576=14,Datenblatt!$B$12*Datenblatt!O576^3+Datenblatt!$C$12*Datenblatt!O576^2+Datenblatt!$D$12*Datenblatt!O576+Datenblatt!$E$12,IF(Übersicht!$C576=15,Datenblatt!$B$13*Datenblatt!O576^3+Datenblatt!$C$13*Datenblatt!O576^2+Datenblatt!$D$13*Datenblatt!O576+Datenblatt!$E$13,IF(Übersicht!$C576=16,Datenblatt!$B$14*Datenblatt!O576^3+Datenblatt!$C$14*Datenblatt!O576^2+Datenblatt!$D$14*Datenblatt!O576+Datenblatt!$E$14,IF(Übersicht!$C576=12,Datenblatt!$B$15*Datenblatt!O576^3+Datenblatt!$C$15*Datenblatt!O576^2+Datenblatt!$D$15*Datenblatt!O576+Datenblatt!$E$15,IF(Übersicht!$C576=11,Datenblatt!$B$16*Datenblatt!O576^3+Datenblatt!$C$16*Datenblatt!O576^2+Datenblatt!$D$16*Datenblatt!O576+Datenblatt!$E$16,0))))))))))))))))))</f>
        <v>#DIV/0!</v>
      </c>
      <c r="N576">
        <f>IF(AND($C576=13,H576&lt;Datenblatt!$AA$3),0,IF(AND($C576=14,H576&lt;Datenblatt!$AA$4),0,IF(AND($C576=15,H576&lt;Datenblatt!$AA$5),0,IF(AND($C576=16,H576&lt;Datenblatt!$AA$6),0,IF(AND($C576=12,H576&lt;Datenblatt!$AA$7),0,IF(AND($C576=11,H576&lt;Datenblatt!$AA$8),0,IF(AND($C576=13,H576&gt;Datenblatt!$Z$3),100,IF(AND($C576=14,H576&gt;Datenblatt!$Z$4),100,IF(AND($C576=15,H576&gt;Datenblatt!$Z$5),100,IF(AND($C576=16,H576&gt;Datenblatt!$Z$6),100,IF(AND($C576=12,H576&gt;Datenblatt!$Z$7),100,IF(AND($C576=11,H576&gt;Datenblatt!$Z$8),100,IF($C576=13,(Datenblatt!$B$19*Übersicht!H576^3)+(Datenblatt!$C$19*Übersicht!H576^2)+(Datenblatt!$D$19*Übersicht!H576)+Datenblatt!$E$19,IF($C576=14,(Datenblatt!$B$20*Übersicht!H576^3)+(Datenblatt!$C$20*Übersicht!H576^2)+(Datenblatt!$D$20*Übersicht!H576)+Datenblatt!$E$20,IF($C576=15,(Datenblatt!$B$21*Übersicht!H576^3)+(Datenblatt!$C$21*Übersicht!H576^2)+(Datenblatt!$D$21*Übersicht!H576)+Datenblatt!$E$21,IF($C576=16,(Datenblatt!$B$22*Übersicht!H576^3)+(Datenblatt!$C$22*Übersicht!H576^2)+(Datenblatt!$D$22*Übersicht!H576)+Datenblatt!$E$22,IF($C576=12,(Datenblatt!$B$23*Übersicht!H576^3)+(Datenblatt!$C$23*Übersicht!H576^2)+(Datenblatt!$D$23*Übersicht!H576)+Datenblatt!$E$23,IF($C576=11,(Datenblatt!$B$24*Übersicht!H576^3)+(Datenblatt!$C$24*Übersicht!H576^2)+(Datenblatt!$D$24*Übersicht!H576)+Datenblatt!$E$24,0))))))))))))))))))</f>
        <v>0</v>
      </c>
      <c r="O576">
        <f>IF(AND(I576="",C576=11),Datenblatt!$I$26,IF(AND(I576="",C576=12),Datenblatt!$I$26,IF(AND(I576="",C576=16),Datenblatt!$I$27,IF(AND(I576="",C576=15),Datenblatt!$I$26,IF(AND(I576="",C576=14),Datenblatt!$I$26,IF(AND(I576="",C576=13),Datenblatt!$I$26,IF(AND($C576=13,I576&gt;Datenblatt!$AC$3),0,IF(AND($C576=14,I576&gt;Datenblatt!$AC$4),0,IF(AND($C576=15,I576&gt;Datenblatt!$AC$5),0,IF(AND($C576=16,I576&gt;Datenblatt!$AC$6),0,IF(AND($C576=12,I576&gt;Datenblatt!$AC$7),0,IF(AND($C576=11,I576&gt;Datenblatt!$AC$8),0,IF(AND($C576=13,I576&lt;Datenblatt!$AB$3),100,IF(AND($C576=14,I576&lt;Datenblatt!$AB$4),100,IF(AND($C576=15,I576&lt;Datenblatt!$AB$5),100,IF(AND($C576=16,I576&lt;Datenblatt!$AB$6),100,IF(AND($C576=12,I576&lt;Datenblatt!$AB$7),100,IF(AND($C576=11,I576&lt;Datenblatt!$AB$8),100,IF($C576=13,(Datenblatt!$B$27*Übersicht!I576^3)+(Datenblatt!$C$27*Übersicht!I576^2)+(Datenblatt!$D$27*Übersicht!I576)+Datenblatt!$E$27,IF($C576=14,(Datenblatt!$B$28*Übersicht!I576^3)+(Datenblatt!$C$28*Übersicht!I576^2)+(Datenblatt!$D$28*Übersicht!I576)+Datenblatt!$E$28,IF($C576=15,(Datenblatt!$B$29*Übersicht!I576^3)+(Datenblatt!$C$29*Übersicht!I576^2)+(Datenblatt!$D$29*Übersicht!I576)+Datenblatt!$E$29,IF($C576=16,(Datenblatt!$B$30*Übersicht!I576^3)+(Datenblatt!$C$30*Übersicht!I576^2)+(Datenblatt!$D$30*Übersicht!I576)+Datenblatt!$E$30,IF($C576=12,(Datenblatt!$B$31*Übersicht!I576^3)+(Datenblatt!$C$31*Übersicht!I576^2)+(Datenblatt!$D$31*Übersicht!I576)+Datenblatt!$E$31,IF($C576=11,(Datenblatt!$B$32*Übersicht!I576^3)+(Datenblatt!$C$32*Übersicht!I576^2)+(Datenblatt!$D$32*Übersicht!I576)+Datenblatt!$E$32,0))))))))))))))))))))))))</f>
        <v>0</v>
      </c>
      <c r="P576">
        <f>IF(AND(I576="",C576=11),Datenblatt!$I$29,IF(AND(I576="",C576=12),Datenblatt!$I$29,IF(AND(I576="",C576=16),Datenblatt!$I$29,IF(AND(I576="",C576=15),Datenblatt!$I$29,IF(AND(I576="",C576=14),Datenblatt!$I$29,IF(AND(I576="",C576=13),Datenblatt!$I$29,IF(AND($C576=13,I576&gt;Datenblatt!$AC$3),0,IF(AND($C576=14,I576&gt;Datenblatt!$AC$4),0,IF(AND($C576=15,I576&gt;Datenblatt!$AC$5),0,IF(AND($C576=16,I576&gt;Datenblatt!$AC$6),0,IF(AND($C576=12,I576&gt;Datenblatt!$AC$7),0,IF(AND($C576=11,I576&gt;Datenblatt!$AC$8),0,IF(AND($C576=13,I576&lt;Datenblatt!$AB$3),100,IF(AND($C576=14,I576&lt;Datenblatt!$AB$4),100,IF(AND($C576=15,I576&lt;Datenblatt!$AB$5),100,IF(AND($C576=16,I576&lt;Datenblatt!$AB$6),100,IF(AND($C576=12,I576&lt;Datenblatt!$AB$7),100,IF(AND($C576=11,I576&lt;Datenblatt!$AB$8),100,IF($C576=13,(Datenblatt!$B$27*Übersicht!I576^3)+(Datenblatt!$C$27*Übersicht!I576^2)+(Datenblatt!$D$27*Übersicht!I576)+Datenblatt!$E$27,IF($C576=14,(Datenblatt!$B$28*Übersicht!I576^3)+(Datenblatt!$C$28*Übersicht!I576^2)+(Datenblatt!$D$28*Übersicht!I576)+Datenblatt!$E$28,IF($C576=15,(Datenblatt!$B$29*Übersicht!I576^3)+(Datenblatt!$C$29*Übersicht!I576^2)+(Datenblatt!$D$29*Übersicht!I576)+Datenblatt!$E$29,IF($C576=16,(Datenblatt!$B$30*Übersicht!I576^3)+(Datenblatt!$C$30*Übersicht!I576^2)+(Datenblatt!$D$30*Übersicht!I576)+Datenblatt!$E$30,IF($C576=12,(Datenblatt!$B$31*Übersicht!I576^3)+(Datenblatt!$C$31*Übersicht!I576^2)+(Datenblatt!$D$31*Übersicht!I576)+Datenblatt!$E$31,IF($C576=11,(Datenblatt!$B$32*Übersicht!I576^3)+(Datenblatt!$C$32*Übersicht!I576^2)+(Datenblatt!$D$32*Übersicht!I576)+Datenblatt!$E$32,0))))))))))))))))))))))))</f>
        <v>0</v>
      </c>
      <c r="Q576" s="2" t="e">
        <f t="shared" si="32"/>
        <v>#DIV/0!</v>
      </c>
      <c r="R576" s="2" t="e">
        <f t="shared" si="33"/>
        <v>#DIV/0!</v>
      </c>
      <c r="T576" s="2"/>
      <c r="U576" s="2">
        <f>Datenblatt!$I$10</f>
        <v>63</v>
      </c>
      <c r="V576" s="2">
        <f>Datenblatt!$I$18</f>
        <v>62</v>
      </c>
      <c r="W576" s="2">
        <f>Datenblatt!$I$26</f>
        <v>56</v>
      </c>
      <c r="X576" s="2">
        <f>Datenblatt!$I$34</f>
        <v>58</v>
      </c>
      <c r="Y576" s="7" t="e">
        <f t="shared" si="34"/>
        <v>#DIV/0!</v>
      </c>
      <c r="AA576" s="2">
        <f>Datenblatt!$I$5</f>
        <v>73</v>
      </c>
      <c r="AB576">
        <f>Datenblatt!$I$13</f>
        <v>80</v>
      </c>
      <c r="AC576">
        <f>Datenblatt!$I$21</f>
        <v>80</v>
      </c>
      <c r="AD576">
        <f>Datenblatt!$I$29</f>
        <v>71</v>
      </c>
      <c r="AE576">
        <f>Datenblatt!$I$37</f>
        <v>75</v>
      </c>
      <c r="AF576" s="7" t="e">
        <f t="shared" si="35"/>
        <v>#DIV/0!</v>
      </c>
    </row>
    <row r="577" spans="11:32" ht="18.75" x14ac:dyDescent="0.3">
      <c r="K577" s="3" t="e">
        <f>IF(AND($C577=13,Datenblatt!M577&lt;Datenblatt!$S$3),0,IF(AND($C577=14,Datenblatt!M577&lt;Datenblatt!$S$4),0,IF(AND($C577=15,Datenblatt!M577&lt;Datenblatt!$S$5),0,IF(AND($C577=16,Datenblatt!M577&lt;Datenblatt!$S$6),0,IF(AND($C577=12,Datenblatt!M577&lt;Datenblatt!$S$7),0,IF(AND($C577=11,Datenblatt!M577&lt;Datenblatt!$S$8),0,IF(AND($C577=13,Datenblatt!M577&gt;Datenblatt!$R$3),100,IF(AND($C577=14,Datenblatt!M577&gt;Datenblatt!$R$4),100,IF(AND($C577=15,Datenblatt!M577&gt;Datenblatt!$R$5),100,IF(AND($C577=16,Datenblatt!M577&gt;Datenblatt!$R$6),100,IF(AND($C577=12,Datenblatt!M577&gt;Datenblatt!$R$7),100,IF(AND($C577=11,Datenblatt!M577&gt;Datenblatt!$R$8),100,IF(Übersicht!$C577=13,Datenblatt!$B$35*Datenblatt!M577^3+Datenblatt!$C$35*Datenblatt!M577^2+Datenblatt!$D$35*Datenblatt!M577+Datenblatt!$E$35,IF(Übersicht!$C577=14,Datenblatt!$B$36*Datenblatt!M577^3+Datenblatt!$C$36*Datenblatt!M577^2+Datenblatt!$D$36*Datenblatt!M577+Datenblatt!$E$36,IF(Übersicht!$C577=15,Datenblatt!$B$37*Datenblatt!M577^3+Datenblatt!$C$37*Datenblatt!M577^2+Datenblatt!$D$37*Datenblatt!M577+Datenblatt!$E$37,IF(Übersicht!$C577=16,Datenblatt!$B$38*Datenblatt!M577^3+Datenblatt!$C$38*Datenblatt!M577^2+Datenblatt!$D$38*Datenblatt!M577+Datenblatt!$E$38,IF(Übersicht!$C577=12,Datenblatt!$B$39*Datenblatt!M577^3+Datenblatt!$C$39*Datenblatt!M577^2+Datenblatt!$D$39*Datenblatt!M577+Datenblatt!$E$39,IF(Übersicht!$C577=11,Datenblatt!$B$40*Datenblatt!M577^3+Datenblatt!$C$40*Datenblatt!M577^2+Datenblatt!$D$40*Datenblatt!M577+Datenblatt!$E$40,0))))))))))))))))))</f>
        <v>#DIV/0!</v>
      </c>
      <c r="L577" s="3"/>
      <c r="M577" t="e">
        <f>IF(AND(Übersicht!$C577=13,Datenblatt!O577&lt;Datenblatt!$Y$3),0,IF(AND(Übersicht!$C577=14,Datenblatt!O577&lt;Datenblatt!$Y$4),0,IF(AND(Übersicht!$C577=15,Datenblatt!O577&lt;Datenblatt!$Y$5),0,IF(AND(Übersicht!$C577=16,Datenblatt!O577&lt;Datenblatt!$Y$6),0,IF(AND(Übersicht!$C577=12,Datenblatt!O577&lt;Datenblatt!$Y$7),0,IF(AND(Übersicht!$C577=11,Datenblatt!O577&lt;Datenblatt!$Y$8),0,IF(AND($C577=13,Datenblatt!O577&gt;Datenblatt!$X$3),100,IF(AND($C577=14,Datenblatt!O577&gt;Datenblatt!$X$4),100,IF(AND($C577=15,Datenblatt!O577&gt;Datenblatt!$X$5),100,IF(AND($C577=16,Datenblatt!O577&gt;Datenblatt!$X$6),100,IF(AND($C577=12,Datenblatt!O577&gt;Datenblatt!$X$7),100,IF(AND($C577=11,Datenblatt!O577&gt;Datenblatt!$X$8),100,IF(Übersicht!$C577=13,Datenblatt!$B$11*Datenblatt!O577^3+Datenblatt!$C$11*Datenblatt!O577^2+Datenblatt!$D$11*Datenblatt!O577+Datenblatt!$E$11,IF(Übersicht!$C577=14,Datenblatt!$B$12*Datenblatt!O577^3+Datenblatt!$C$12*Datenblatt!O577^2+Datenblatt!$D$12*Datenblatt!O577+Datenblatt!$E$12,IF(Übersicht!$C577=15,Datenblatt!$B$13*Datenblatt!O577^3+Datenblatt!$C$13*Datenblatt!O577^2+Datenblatt!$D$13*Datenblatt!O577+Datenblatt!$E$13,IF(Übersicht!$C577=16,Datenblatt!$B$14*Datenblatt!O577^3+Datenblatt!$C$14*Datenblatt!O577^2+Datenblatt!$D$14*Datenblatt!O577+Datenblatt!$E$14,IF(Übersicht!$C577=12,Datenblatt!$B$15*Datenblatt!O577^3+Datenblatt!$C$15*Datenblatt!O577^2+Datenblatt!$D$15*Datenblatt!O577+Datenblatt!$E$15,IF(Übersicht!$C577=11,Datenblatt!$B$16*Datenblatt!O577^3+Datenblatt!$C$16*Datenblatt!O577^2+Datenblatt!$D$16*Datenblatt!O577+Datenblatt!$E$16,0))))))))))))))))))</f>
        <v>#DIV/0!</v>
      </c>
      <c r="N577">
        <f>IF(AND($C577=13,H577&lt;Datenblatt!$AA$3),0,IF(AND($C577=14,H577&lt;Datenblatt!$AA$4),0,IF(AND($C577=15,H577&lt;Datenblatt!$AA$5),0,IF(AND($C577=16,H577&lt;Datenblatt!$AA$6),0,IF(AND($C577=12,H577&lt;Datenblatt!$AA$7),0,IF(AND($C577=11,H577&lt;Datenblatt!$AA$8),0,IF(AND($C577=13,H577&gt;Datenblatt!$Z$3),100,IF(AND($C577=14,H577&gt;Datenblatt!$Z$4),100,IF(AND($C577=15,H577&gt;Datenblatt!$Z$5),100,IF(AND($C577=16,H577&gt;Datenblatt!$Z$6),100,IF(AND($C577=12,H577&gt;Datenblatt!$Z$7),100,IF(AND($C577=11,H577&gt;Datenblatt!$Z$8),100,IF($C577=13,(Datenblatt!$B$19*Übersicht!H577^3)+(Datenblatt!$C$19*Übersicht!H577^2)+(Datenblatt!$D$19*Übersicht!H577)+Datenblatt!$E$19,IF($C577=14,(Datenblatt!$B$20*Übersicht!H577^3)+(Datenblatt!$C$20*Übersicht!H577^2)+(Datenblatt!$D$20*Übersicht!H577)+Datenblatt!$E$20,IF($C577=15,(Datenblatt!$B$21*Übersicht!H577^3)+(Datenblatt!$C$21*Übersicht!H577^2)+(Datenblatt!$D$21*Übersicht!H577)+Datenblatt!$E$21,IF($C577=16,(Datenblatt!$B$22*Übersicht!H577^3)+(Datenblatt!$C$22*Übersicht!H577^2)+(Datenblatt!$D$22*Übersicht!H577)+Datenblatt!$E$22,IF($C577=12,(Datenblatt!$B$23*Übersicht!H577^3)+(Datenblatt!$C$23*Übersicht!H577^2)+(Datenblatt!$D$23*Übersicht!H577)+Datenblatt!$E$23,IF($C577=11,(Datenblatt!$B$24*Übersicht!H577^3)+(Datenblatt!$C$24*Übersicht!H577^2)+(Datenblatt!$D$24*Übersicht!H577)+Datenblatt!$E$24,0))))))))))))))))))</f>
        <v>0</v>
      </c>
      <c r="O577">
        <f>IF(AND(I577="",C577=11),Datenblatt!$I$26,IF(AND(I577="",C577=12),Datenblatt!$I$26,IF(AND(I577="",C577=16),Datenblatt!$I$27,IF(AND(I577="",C577=15),Datenblatt!$I$26,IF(AND(I577="",C577=14),Datenblatt!$I$26,IF(AND(I577="",C577=13),Datenblatt!$I$26,IF(AND($C577=13,I577&gt;Datenblatt!$AC$3),0,IF(AND($C577=14,I577&gt;Datenblatt!$AC$4),0,IF(AND($C577=15,I577&gt;Datenblatt!$AC$5),0,IF(AND($C577=16,I577&gt;Datenblatt!$AC$6),0,IF(AND($C577=12,I577&gt;Datenblatt!$AC$7),0,IF(AND($C577=11,I577&gt;Datenblatt!$AC$8),0,IF(AND($C577=13,I577&lt;Datenblatt!$AB$3),100,IF(AND($C577=14,I577&lt;Datenblatt!$AB$4),100,IF(AND($C577=15,I577&lt;Datenblatt!$AB$5),100,IF(AND($C577=16,I577&lt;Datenblatt!$AB$6),100,IF(AND($C577=12,I577&lt;Datenblatt!$AB$7),100,IF(AND($C577=11,I577&lt;Datenblatt!$AB$8),100,IF($C577=13,(Datenblatt!$B$27*Übersicht!I577^3)+(Datenblatt!$C$27*Übersicht!I577^2)+(Datenblatt!$D$27*Übersicht!I577)+Datenblatt!$E$27,IF($C577=14,(Datenblatt!$B$28*Übersicht!I577^3)+(Datenblatt!$C$28*Übersicht!I577^2)+(Datenblatt!$D$28*Übersicht!I577)+Datenblatt!$E$28,IF($C577=15,(Datenblatt!$B$29*Übersicht!I577^3)+(Datenblatt!$C$29*Übersicht!I577^2)+(Datenblatt!$D$29*Übersicht!I577)+Datenblatt!$E$29,IF($C577=16,(Datenblatt!$B$30*Übersicht!I577^3)+(Datenblatt!$C$30*Übersicht!I577^2)+(Datenblatt!$D$30*Übersicht!I577)+Datenblatt!$E$30,IF($C577=12,(Datenblatt!$B$31*Übersicht!I577^3)+(Datenblatt!$C$31*Übersicht!I577^2)+(Datenblatt!$D$31*Übersicht!I577)+Datenblatt!$E$31,IF($C577=11,(Datenblatt!$B$32*Übersicht!I577^3)+(Datenblatt!$C$32*Übersicht!I577^2)+(Datenblatt!$D$32*Übersicht!I577)+Datenblatt!$E$32,0))))))))))))))))))))))))</f>
        <v>0</v>
      </c>
      <c r="P577">
        <f>IF(AND(I577="",C577=11),Datenblatt!$I$29,IF(AND(I577="",C577=12),Datenblatt!$I$29,IF(AND(I577="",C577=16),Datenblatt!$I$29,IF(AND(I577="",C577=15),Datenblatt!$I$29,IF(AND(I577="",C577=14),Datenblatt!$I$29,IF(AND(I577="",C577=13),Datenblatt!$I$29,IF(AND($C577=13,I577&gt;Datenblatt!$AC$3),0,IF(AND($C577=14,I577&gt;Datenblatt!$AC$4),0,IF(AND($C577=15,I577&gt;Datenblatt!$AC$5),0,IF(AND($C577=16,I577&gt;Datenblatt!$AC$6),0,IF(AND($C577=12,I577&gt;Datenblatt!$AC$7),0,IF(AND($C577=11,I577&gt;Datenblatt!$AC$8),0,IF(AND($C577=13,I577&lt;Datenblatt!$AB$3),100,IF(AND($C577=14,I577&lt;Datenblatt!$AB$4),100,IF(AND($C577=15,I577&lt;Datenblatt!$AB$5),100,IF(AND($C577=16,I577&lt;Datenblatt!$AB$6),100,IF(AND($C577=12,I577&lt;Datenblatt!$AB$7),100,IF(AND($C577=11,I577&lt;Datenblatt!$AB$8),100,IF($C577=13,(Datenblatt!$B$27*Übersicht!I577^3)+(Datenblatt!$C$27*Übersicht!I577^2)+(Datenblatt!$D$27*Übersicht!I577)+Datenblatt!$E$27,IF($C577=14,(Datenblatt!$B$28*Übersicht!I577^3)+(Datenblatt!$C$28*Übersicht!I577^2)+(Datenblatt!$D$28*Übersicht!I577)+Datenblatt!$E$28,IF($C577=15,(Datenblatt!$B$29*Übersicht!I577^3)+(Datenblatt!$C$29*Übersicht!I577^2)+(Datenblatt!$D$29*Übersicht!I577)+Datenblatt!$E$29,IF($C577=16,(Datenblatt!$B$30*Übersicht!I577^3)+(Datenblatt!$C$30*Übersicht!I577^2)+(Datenblatt!$D$30*Übersicht!I577)+Datenblatt!$E$30,IF($C577=12,(Datenblatt!$B$31*Übersicht!I577^3)+(Datenblatt!$C$31*Übersicht!I577^2)+(Datenblatt!$D$31*Übersicht!I577)+Datenblatt!$E$31,IF($C577=11,(Datenblatt!$B$32*Übersicht!I577^3)+(Datenblatt!$C$32*Übersicht!I577^2)+(Datenblatt!$D$32*Übersicht!I577)+Datenblatt!$E$32,0))))))))))))))))))))))))</f>
        <v>0</v>
      </c>
      <c r="Q577" s="2" t="e">
        <f t="shared" si="32"/>
        <v>#DIV/0!</v>
      </c>
      <c r="R577" s="2" t="e">
        <f t="shared" si="33"/>
        <v>#DIV/0!</v>
      </c>
      <c r="T577" s="2"/>
      <c r="U577" s="2">
        <f>Datenblatt!$I$10</f>
        <v>63</v>
      </c>
      <c r="V577" s="2">
        <f>Datenblatt!$I$18</f>
        <v>62</v>
      </c>
      <c r="W577" s="2">
        <f>Datenblatt!$I$26</f>
        <v>56</v>
      </c>
      <c r="X577" s="2">
        <f>Datenblatt!$I$34</f>
        <v>58</v>
      </c>
      <c r="Y577" s="7" t="e">
        <f t="shared" si="34"/>
        <v>#DIV/0!</v>
      </c>
      <c r="AA577" s="2">
        <f>Datenblatt!$I$5</f>
        <v>73</v>
      </c>
      <c r="AB577">
        <f>Datenblatt!$I$13</f>
        <v>80</v>
      </c>
      <c r="AC577">
        <f>Datenblatt!$I$21</f>
        <v>80</v>
      </c>
      <c r="AD577">
        <f>Datenblatt!$I$29</f>
        <v>71</v>
      </c>
      <c r="AE577">
        <f>Datenblatt!$I$37</f>
        <v>75</v>
      </c>
      <c r="AF577" s="7" t="e">
        <f t="shared" si="35"/>
        <v>#DIV/0!</v>
      </c>
    </row>
    <row r="578" spans="11:32" ht="18.75" x14ac:dyDescent="0.3">
      <c r="K578" s="3" t="e">
        <f>IF(AND($C578=13,Datenblatt!M578&lt;Datenblatt!$S$3),0,IF(AND($C578=14,Datenblatt!M578&lt;Datenblatt!$S$4),0,IF(AND($C578=15,Datenblatt!M578&lt;Datenblatt!$S$5),0,IF(AND($C578=16,Datenblatt!M578&lt;Datenblatt!$S$6),0,IF(AND($C578=12,Datenblatt!M578&lt;Datenblatt!$S$7),0,IF(AND($C578=11,Datenblatt!M578&lt;Datenblatt!$S$8),0,IF(AND($C578=13,Datenblatt!M578&gt;Datenblatt!$R$3),100,IF(AND($C578=14,Datenblatt!M578&gt;Datenblatt!$R$4),100,IF(AND($C578=15,Datenblatt!M578&gt;Datenblatt!$R$5),100,IF(AND($C578=16,Datenblatt!M578&gt;Datenblatt!$R$6),100,IF(AND($C578=12,Datenblatt!M578&gt;Datenblatt!$R$7),100,IF(AND($C578=11,Datenblatt!M578&gt;Datenblatt!$R$8),100,IF(Übersicht!$C578=13,Datenblatt!$B$35*Datenblatt!M578^3+Datenblatt!$C$35*Datenblatt!M578^2+Datenblatt!$D$35*Datenblatt!M578+Datenblatt!$E$35,IF(Übersicht!$C578=14,Datenblatt!$B$36*Datenblatt!M578^3+Datenblatt!$C$36*Datenblatt!M578^2+Datenblatt!$D$36*Datenblatt!M578+Datenblatt!$E$36,IF(Übersicht!$C578=15,Datenblatt!$B$37*Datenblatt!M578^3+Datenblatt!$C$37*Datenblatt!M578^2+Datenblatt!$D$37*Datenblatt!M578+Datenblatt!$E$37,IF(Übersicht!$C578=16,Datenblatt!$B$38*Datenblatt!M578^3+Datenblatt!$C$38*Datenblatt!M578^2+Datenblatt!$D$38*Datenblatt!M578+Datenblatt!$E$38,IF(Übersicht!$C578=12,Datenblatt!$B$39*Datenblatt!M578^3+Datenblatt!$C$39*Datenblatt!M578^2+Datenblatt!$D$39*Datenblatt!M578+Datenblatt!$E$39,IF(Übersicht!$C578=11,Datenblatt!$B$40*Datenblatt!M578^3+Datenblatt!$C$40*Datenblatt!M578^2+Datenblatt!$D$40*Datenblatt!M578+Datenblatt!$E$40,0))))))))))))))))))</f>
        <v>#DIV/0!</v>
      </c>
      <c r="L578" s="3"/>
      <c r="M578" t="e">
        <f>IF(AND(Übersicht!$C578=13,Datenblatt!O578&lt;Datenblatt!$Y$3),0,IF(AND(Übersicht!$C578=14,Datenblatt!O578&lt;Datenblatt!$Y$4),0,IF(AND(Übersicht!$C578=15,Datenblatt!O578&lt;Datenblatt!$Y$5),0,IF(AND(Übersicht!$C578=16,Datenblatt!O578&lt;Datenblatt!$Y$6),0,IF(AND(Übersicht!$C578=12,Datenblatt!O578&lt;Datenblatt!$Y$7),0,IF(AND(Übersicht!$C578=11,Datenblatt!O578&lt;Datenblatt!$Y$8),0,IF(AND($C578=13,Datenblatt!O578&gt;Datenblatt!$X$3),100,IF(AND($C578=14,Datenblatt!O578&gt;Datenblatt!$X$4),100,IF(AND($C578=15,Datenblatt!O578&gt;Datenblatt!$X$5),100,IF(AND($C578=16,Datenblatt!O578&gt;Datenblatt!$X$6),100,IF(AND($C578=12,Datenblatt!O578&gt;Datenblatt!$X$7),100,IF(AND($C578=11,Datenblatt!O578&gt;Datenblatt!$X$8),100,IF(Übersicht!$C578=13,Datenblatt!$B$11*Datenblatt!O578^3+Datenblatt!$C$11*Datenblatt!O578^2+Datenblatt!$D$11*Datenblatt!O578+Datenblatt!$E$11,IF(Übersicht!$C578=14,Datenblatt!$B$12*Datenblatt!O578^3+Datenblatt!$C$12*Datenblatt!O578^2+Datenblatt!$D$12*Datenblatt!O578+Datenblatt!$E$12,IF(Übersicht!$C578=15,Datenblatt!$B$13*Datenblatt!O578^3+Datenblatt!$C$13*Datenblatt!O578^2+Datenblatt!$D$13*Datenblatt!O578+Datenblatt!$E$13,IF(Übersicht!$C578=16,Datenblatt!$B$14*Datenblatt!O578^3+Datenblatt!$C$14*Datenblatt!O578^2+Datenblatt!$D$14*Datenblatt!O578+Datenblatt!$E$14,IF(Übersicht!$C578=12,Datenblatt!$B$15*Datenblatt!O578^3+Datenblatt!$C$15*Datenblatt!O578^2+Datenblatt!$D$15*Datenblatt!O578+Datenblatt!$E$15,IF(Übersicht!$C578=11,Datenblatt!$B$16*Datenblatt!O578^3+Datenblatt!$C$16*Datenblatt!O578^2+Datenblatt!$D$16*Datenblatt!O578+Datenblatt!$E$16,0))))))))))))))))))</f>
        <v>#DIV/0!</v>
      </c>
      <c r="N578">
        <f>IF(AND($C578=13,H578&lt;Datenblatt!$AA$3),0,IF(AND($C578=14,H578&lt;Datenblatt!$AA$4),0,IF(AND($C578=15,H578&lt;Datenblatt!$AA$5),0,IF(AND($C578=16,H578&lt;Datenblatt!$AA$6),0,IF(AND($C578=12,H578&lt;Datenblatt!$AA$7),0,IF(AND($C578=11,H578&lt;Datenblatt!$AA$8),0,IF(AND($C578=13,H578&gt;Datenblatt!$Z$3),100,IF(AND($C578=14,H578&gt;Datenblatt!$Z$4),100,IF(AND($C578=15,H578&gt;Datenblatt!$Z$5),100,IF(AND($C578=16,H578&gt;Datenblatt!$Z$6),100,IF(AND($C578=12,H578&gt;Datenblatt!$Z$7),100,IF(AND($C578=11,H578&gt;Datenblatt!$Z$8),100,IF($C578=13,(Datenblatt!$B$19*Übersicht!H578^3)+(Datenblatt!$C$19*Übersicht!H578^2)+(Datenblatt!$D$19*Übersicht!H578)+Datenblatt!$E$19,IF($C578=14,(Datenblatt!$B$20*Übersicht!H578^3)+(Datenblatt!$C$20*Übersicht!H578^2)+(Datenblatt!$D$20*Übersicht!H578)+Datenblatt!$E$20,IF($C578=15,(Datenblatt!$B$21*Übersicht!H578^3)+(Datenblatt!$C$21*Übersicht!H578^2)+(Datenblatt!$D$21*Übersicht!H578)+Datenblatt!$E$21,IF($C578=16,(Datenblatt!$B$22*Übersicht!H578^3)+(Datenblatt!$C$22*Übersicht!H578^2)+(Datenblatt!$D$22*Übersicht!H578)+Datenblatt!$E$22,IF($C578=12,(Datenblatt!$B$23*Übersicht!H578^3)+(Datenblatt!$C$23*Übersicht!H578^2)+(Datenblatt!$D$23*Übersicht!H578)+Datenblatt!$E$23,IF($C578=11,(Datenblatt!$B$24*Übersicht!H578^3)+(Datenblatt!$C$24*Übersicht!H578^2)+(Datenblatt!$D$24*Übersicht!H578)+Datenblatt!$E$24,0))))))))))))))))))</f>
        <v>0</v>
      </c>
      <c r="O578">
        <f>IF(AND(I578="",C578=11),Datenblatt!$I$26,IF(AND(I578="",C578=12),Datenblatt!$I$26,IF(AND(I578="",C578=16),Datenblatt!$I$27,IF(AND(I578="",C578=15),Datenblatt!$I$26,IF(AND(I578="",C578=14),Datenblatt!$I$26,IF(AND(I578="",C578=13),Datenblatt!$I$26,IF(AND($C578=13,I578&gt;Datenblatt!$AC$3),0,IF(AND($C578=14,I578&gt;Datenblatt!$AC$4),0,IF(AND($C578=15,I578&gt;Datenblatt!$AC$5),0,IF(AND($C578=16,I578&gt;Datenblatt!$AC$6),0,IF(AND($C578=12,I578&gt;Datenblatt!$AC$7),0,IF(AND($C578=11,I578&gt;Datenblatt!$AC$8),0,IF(AND($C578=13,I578&lt;Datenblatt!$AB$3),100,IF(AND($C578=14,I578&lt;Datenblatt!$AB$4),100,IF(AND($C578=15,I578&lt;Datenblatt!$AB$5),100,IF(AND($C578=16,I578&lt;Datenblatt!$AB$6),100,IF(AND($C578=12,I578&lt;Datenblatt!$AB$7),100,IF(AND($C578=11,I578&lt;Datenblatt!$AB$8),100,IF($C578=13,(Datenblatt!$B$27*Übersicht!I578^3)+(Datenblatt!$C$27*Übersicht!I578^2)+(Datenblatt!$D$27*Übersicht!I578)+Datenblatt!$E$27,IF($C578=14,(Datenblatt!$B$28*Übersicht!I578^3)+(Datenblatt!$C$28*Übersicht!I578^2)+(Datenblatt!$D$28*Übersicht!I578)+Datenblatt!$E$28,IF($C578=15,(Datenblatt!$B$29*Übersicht!I578^3)+(Datenblatt!$C$29*Übersicht!I578^2)+(Datenblatt!$D$29*Übersicht!I578)+Datenblatt!$E$29,IF($C578=16,(Datenblatt!$B$30*Übersicht!I578^3)+(Datenblatt!$C$30*Übersicht!I578^2)+(Datenblatt!$D$30*Übersicht!I578)+Datenblatt!$E$30,IF($C578=12,(Datenblatt!$B$31*Übersicht!I578^3)+(Datenblatt!$C$31*Übersicht!I578^2)+(Datenblatt!$D$31*Übersicht!I578)+Datenblatt!$E$31,IF($C578=11,(Datenblatt!$B$32*Übersicht!I578^3)+(Datenblatt!$C$32*Übersicht!I578^2)+(Datenblatt!$D$32*Übersicht!I578)+Datenblatt!$E$32,0))))))))))))))))))))))))</f>
        <v>0</v>
      </c>
      <c r="P578">
        <f>IF(AND(I578="",C578=11),Datenblatt!$I$29,IF(AND(I578="",C578=12),Datenblatt!$I$29,IF(AND(I578="",C578=16),Datenblatt!$I$29,IF(AND(I578="",C578=15),Datenblatt!$I$29,IF(AND(I578="",C578=14),Datenblatt!$I$29,IF(AND(I578="",C578=13),Datenblatt!$I$29,IF(AND($C578=13,I578&gt;Datenblatt!$AC$3),0,IF(AND($C578=14,I578&gt;Datenblatt!$AC$4),0,IF(AND($C578=15,I578&gt;Datenblatt!$AC$5),0,IF(AND($C578=16,I578&gt;Datenblatt!$AC$6),0,IF(AND($C578=12,I578&gt;Datenblatt!$AC$7),0,IF(AND($C578=11,I578&gt;Datenblatt!$AC$8),0,IF(AND($C578=13,I578&lt;Datenblatt!$AB$3),100,IF(AND($C578=14,I578&lt;Datenblatt!$AB$4),100,IF(AND($C578=15,I578&lt;Datenblatt!$AB$5),100,IF(AND($C578=16,I578&lt;Datenblatt!$AB$6),100,IF(AND($C578=12,I578&lt;Datenblatt!$AB$7),100,IF(AND($C578=11,I578&lt;Datenblatt!$AB$8),100,IF($C578=13,(Datenblatt!$B$27*Übersicht!I578^3)+(Datenblatt!$C$27*Übersicht!I578^2)+(Datenblatt!$D$27*Übersicht!I578)+Datenblatt!$E$27,IF($C578=14,(Datenblatt!$B$28*Übersicht!I578^3)+(Datenblatt!$C$28*Übersicht!I578^2)+(Datenblatt!$D$28*Übersicht!I578)+Datenblatt!$E$28,IF($C578=15,(Datenblatt!$B$29*Übersicht!I578^3)+(Datenblatt!$C$29*Übersicht!I578^2)+(Datenblatt!$D$29*Übersicht!I578)+Datenblatt!$E$29,IF($C578=16,(Datenblatt!$B$30*Übersicht!I578^3)+(Datenblatt!$C$30*Übersicht!I578^2)+(Datenblatt!$D$30*Übersicht!I578)+Datenblatt!$E$30,IF($C578=12,(Datenblatt!$B$31*Übersicht!I578^3)+(Datenblatt!$C$31*Übersicht!I578^2)+(Datenblatt!$D$31*Übersicht!I578)+Datenblatt!$E$31,IF($C578=11,(Datenblatt!$B$32*Übersicht!I578^3)+(Datenblatt!$C$32*Übersicht!I578^2)+(Datenblatt!$D$32*Übersicht!I578)+Datenblatt!$E$32,0))))))))))))))))))))))))</f>
        <v>0</v>
      </c>
      <c r="Q578" s="2" t="e">
        <f t="shared" si="32"/>
        <v>#DIV/0!</v>
      </c>
      <c r="R578" s="2" t="e">
        <f t="shared" si="33"/>
        <v>#DIV/0!</v>
      </c>
      <c r="T578" s="2"/>
      <c r="U578" s="2">
        <f>Datenblatt!$I$10</f>
        <v>63</v>
      </c>
      <c r="V578" s="2">
        <f>Datenblatt!$I$18</f>
        <v>62</v>
      </c>
      <c r="W578" s="2">
        <f>Datenblatt!$I$26</f>
        <v>56</v>
      </c>
      <c r="X578" s="2">
        <f>Datenblatt!$I$34</f>
        <v>58</v>
      </c>
      <c r="Y578" s="7" t="e">
        <f t="shared" si="34"/>
        <v>#DIV/0!</v>
      </c>
      <c r="AA578" s="2">
        <f>Datenblatt!$I$5</f>
        <v>73</v>
      </c>
      <c r="AB578">
        <f>Datenblatt!$I$13</f>
        <v>80</v>
      </c>
      <c r="AC578">
        <f>Datenblatt!$I$21</f>
        <v>80</v>
      </c>
      <c r="AD578">
        <f>Datenblatt!$I$29</f>
        <v>71</v>
      </c>
      <c r="AE578">
        <f>Datenblatt!$I$37</f>
        <v>75</v>
      </c>
      <c r="AF578" s="7" t="e">
        <f t="shared" si="35"/>
        <v>#DIV/0!</v>
      </c>
    </row>
    <row r="579" spans="11:32" ht="18.75" x14ac:dyDescent="0.3">
      <c r="K579" s="3" t="e">
        <f>IF(AND($C579=13,Datenblatt!M579&lt;Datenblatt!$S$3),0,IF(AND($C579=14,Datenblatt!M579&lt;Datenblatt!$S$4),0,IF(AND($C579=15,Datenblatt!M579&lt;Datenblatt!$S$5),0,IF(AND($C579=16,Datenblatt!M579&lt;Datenblatt!$S$6),0,IF(AND($C579=12,Datenblatt!M579&lt;Datenblatt!$S$7),0,IF(AND($C579=11,Datenblatt!M579&lt;Datenblatt!$S$8),0,IF(AND($C579=13,Datenblatt!M579&gt;Datenblatt!$R$3),100,IF(AND($C579=14,Datenblatt!M579&gt;Datenblatt!$R$4),100,IF(AND($C579=15,Datenblatt!M579&gt;Datenblatt!$R$5),100,IF(AND($C579=16,Datenblatt!M579&gt;Datenblatt!$R$6),100,IF(AND($C579=12,Datenblatt!M579&gt;Datenblatt!$R$7),100,IF(AND($C579=11,Datenblatt!M579&gt;Datenblatt!$R$8),100,IF(Übersicht!$C579=13,Datenblatt!$B$35*Datenblatt!M579^3+Datenblatt!$C$35*Datenblatt!M579^2+Datenblatt!$D$35*Datenblatt!M579+Datenblatt!$E$35,IF(Übersicht!$C579=14,Datenblatt!$B$36*Datenblatt!M579^3+Datenblatt!$C$36*Datenblatt!M579^2+Datenblatt!$D$36*Datenblatt!M579+Datenblatt!$E$36,IF(Übersicht!$C579=15,Datenblatt!$B$37*Datenblatt!M579^3+Datenblatt!$C$37*Datenblatt!M579^2+Datenblatt!$D$37*Datenblatt!M579+Datenblatt!$E$37,IF(Übersicht!$C579=16,Datenblatt!$B$38*Datenblatt!M579^3+Datenblatt!$C$38*Datenblatt!M579^2+Datenblatt!$D$38*Datenblatt!M579+Datenblatt!$E$38,IF(Übersicht!$C579=12,Datenblatt!$B$39*Datenblatt!M579^3+Datenblatt!$C$39*Datenblatt!M579^2+Datenblatt!$D$39*Datenblatt!M579+Datenblatt!$E$39,IF(Übersicht!$C579=11,Datenblatt!$B$40*Datenblatt!M579^3+Datenblatt!$C$40*Datenblatt!M579^2+Datenblatt!$D$40*Datenblatt!M579+Datenblatt!$E$40,0))))))))))))))))))</f>
        <v>#DIV/0!</v>
      </c>
      <c r="L579" s="3"/>
      <c r="M579" t="e">
        <f>IF(AND(Übersicht!$C579=13,Datenblatt!O579&lt;Datenblatt!$Y$3),0,IF(AND(Übersicht!$C579=14,Datenblatt!O579&lt;Datenblatt!$Y$4),0,IF(AND(Übersicht!$C579=15,Datenblatt!O579&lt;Datenblatt!$Y$5),0,IF(AND(Übersicht!$C579=16,Datenblatt!O579&lt;Datenblatt!$Y$6),0,IF(AND(Übersicht!$C579=12,Datenblatt!O579&lt;Datenblatt!$Y$7),0,IF(AND(Übersicht!$C579=11,Datenblatt!O579&lt;Datenblatt!$Y$8),0,IF(AND($C579=13,Datenblatt!O579&gt;Datenblatt!$X$3),100,IF(AND($C579=14,Datenblatt!O579&gt;Datenblatt!$X$4),100,IF(AND($C579=15,Datenblatt!O579&gt;Datenblatt!$X$5),100,IF(AND($C579=16,Datenblatt!O579&gt;Datenblatt!$X$6),100,IF(AND($C579=12,Datenblatt!O579&gt;Datenblatt!$X$7),100,IF(AND($C579=11,Datenblatt!O579&gt;Datenblatt!$X$8),100,IF(Übersicht!$C579=13,Datenblatt!$B$11*Datenblatt!O579^3+Datenblatt!$C$11*Datenblatt!O579^2+Datenblatt!$D$11*Datenblatt!O579+Datenblatt!$E$11,IF(Übersicht!$C579=14,Datenblatt!$B$12*Datenblatt!O579^3+Datenblatt!$C$12*Datenblatt!O579^2+Datenblatt!$D$12*Datenblatt!O579+Datenblatt!$E$12,IF(Übersicht!$C579=15,Datenblatt!$B$13*Datenblatt!O579^3+Datenblatt!$C$13*Datenblatt!O579^2+Datenblatt!$D$13*Datenblatt!O579+Datenblatt!$E$13,IF(Übersicht!$C579=16,Datenblatt!$B$14*Datenblatt!O579^3+Datenblatt!$C$14*Datenblatt!O579^2+Datenblatt!$D$14*Datenblatt!O579+Datenblatt!$E$14,IF(Übersicht!$C579=12,Datenblatt!$B$15*Datenblatt!O579^3+Datenblatt!$C$15*Datenblatt!O579^2+Datenblatt!$D$15*Datenblatt!O579+Datenblatt!$E$15,IF(Übersicht!$C579=11,Datenblatt!$B$16*Datenblatt!O579^3+Datenblatt!$C$16*Datenblatt!O579^2+Datenblatt!$D$16*Datenblatt!O579+Datenblatt!$E$16,0))))))))))))))))))</f>
        <v>#DIV/0!</v>
      </c>
      <c r="N579">
        <f>IF(AND($C579=13,H579&lt;Datenblatt!$AA$3),0,IF(AND($C579=14,H579&lt;Datenblatt!$AA$4),0,IF(AND($C579=15,H579&lt;Datenblatt!$AA$5),0,IF(AND($C579=16,H579&lt;Datenblatt!$AA$6),0,IF(AND($C579=12,H579&lt;Datenblatt!$AA$7),0,IF(AND($C579=11,H579&lt;Datenblatt!$AA$8),0,IF(AND($C579=13,H579&gt;Datenblatt!$Z$3),100,IF(AND($C579=14,H579&gt;Datenblatt!$Z$4),100,IF(AND($C579=15,H579&gt;Datenblatt!$Z$5),100,IF(AND($C579=16,H579&gt;Datenblatt!$Z$6),100,IF(AND($C579=12,H579&gt;Datenblatt!$Z$7),100,IF(AND($C579=11,H579&gt;Datenblatt!$Z$8),100,IF($C579=13,(Datenblatt!$B$19*Übersicht!H579^3)+(Datenblatt!$C$19*Übersicht!H579^2)+(Datenblatt!$D$19*Übersicht!H579)+Datenblatt!$E$19,IF($C579=14,(Datenblatt!$B$20*Übersicht!H579^3)+(Datenblatt!$C$20*Übersicht!H579^2)+(Datenblatt!$D$20*Übersicht!H579)+Datenblatt!$E$20,IF($C579=15,(Datenblatt!$B$21*Übersicht!H579^3)+(Datenblatt!$C$21*Übersicht!H579^2)+(Datenblatt!$D$21*Übersicht!H579)+Datenblatt!$E$21,IF($C579=16,(Datenblatt!$B$22*Übersicht!H579^3)+(Datenblatt!$C$22*Übersicht!H579^2)+(Datenblatt!$D$22*Übersicht!H579)+Datenblatt!$E$22,IF($C579=12,(Datenblatt!$B$23*Übersicht!H579^3)+(Datenblatt!$C$23*Übersicht!H579^2)+(Datenblatt!$D$23*Übersicht!H579)+Datenblatt!$E$23,IF($C579=11,(Datenblatt!$B$24*Übersicht!H579^3)+(Datenblatt!$C$24*Übersicht!H579^2)+(Datenblatt!$D$24*Übersicht!H579)+Datenblatt!$E$24,0))))))))))))))))))</f>
        <v>0</v>
      </c>
      <c r="O579">
        <f>IF(AND(I579="",C579=11),Datenblatt!$I$26,IF(AND(I579="",C579=12),Datenblatt!$I$26,IF(AND(I579="",C579=16),Datenblatt!$I$27,IF(AND(I579="",C579=15),Datenblatt!$I$26,IF(AND(I579="",C579=14),Datenblatt!$I$26,IF(AND(I579="",C579=13),Datenblatt!$I$26,IF(AND($C579=13,I579&gt;Datenblatt!$AC$3),0,IF(AND($C579=14,I579&gt;Datenblatt!$AC$4),0,IF(AND($C579=15,I579&gt;Datenblatt!$AC$5),0,IF(AND($C579=16,I579&gt;Datenblatt!$AC$6),0,IF(AND($C579=12,I579&gt;Datenblatt!$AC$7),0,IF(AND($C579=11,I579&gt;Datenblatt!$AC$8),0,IF(AND($C579=13,I579&lt;Datenblatt!$AB$3),100,IF(AND($C579=14,I579&lt;Datenblatt!$AB$4),100,IF(AND($C579=15,I579&lt;Datenblatt!$AB$5),100,IF(AND($C579=16,I579&lt;Datenblatt!$AB$6),100,IF(AND($C579=12,I579&lt;Datenblatt!$AB$7),100,IF(AND($C579=11,I579&lt;Datenblatt!$AB$8),100,IF($C579=13,(Datenblatt!$B$27*Übersicht!I579^3)+(Datenblatt!$C$27*Übersicht!I579^2)+(Datenblatt!$D$27*Übersicht!I579)+Datenblatt!$E$27,IF($C579=14,(Datenblatt!$B$28*Übersicht!I579^3)+(Datenblatt!$C$28*Übersicht!I579^2)+(Datenblatt!$D$28*Übersicht!I579)+Datenblatt!$E$28,IF($C579=15,(Datenblatt!$B$29*Übersicht!I579^3)+(Datenblatt!$C$29*Übersicht!I579^2)+(Datenblatt!$D$29*Übersicht!I579)+Datenblatt!$E$29,IF($C579=16,(Datenblatt!$B$30*Übersicht!I579^3)+(Datenblatt!$C$30*Übersicht!I579^2)+(Datenblatt!$D$30*Übersicht!I579)+Datenblatt!$E$30,IF($C579=12,(Datenblatt!$B$31*Übersicht!I579^3)+(Datenblatt!$C$31*Übersicht!I579^2)+(Datenblatt!$D$31*Übersicht!I579)+Datenblatt!$E$31,IF($C579=11,(Datenblatt!$B$32*Übersicht!I579^3)+(Datenblatt!$C$32*Übersicht!I579^2)+(Datenblatt!$D$32*Übersicht!I579)+Datenblatt!$E$32,0))))))))))))))))))))))))</f>
        <v>0</v>
      </c>
      <c r="P579">
        <f>IF(AND(I579="",C579=11),Datenblatt!$I$29,IF(AND(I579="",C579=12),Datenblatt!$I$29,IF(AND(I579="",C579=16),Datenblatt!$I$29,IF(AND(I579="",C579=15),Datenblatt!$I$29,IF(AND(I579="",C579=14),Datenblatt!$I$29,IF(AND(I579="",C579=13),Datenblatt!$I$29,IF(AND($C579=13,I579&gt;Datenblatt!$AC$3),0,IF(AND($C579=14,I579&gt;Datenblatt!$AC$4),0,IF(AND($C579=15,I579&gt;Datenblatt!$AC$5),0,IF(AND($C579=16,I579&gt;Datenblatt!$AC$6),0,IF(AND($C579=12,I579&gt;Datenblatt!$AC$7),0,IF(AND($C579=11,I579&gt;Datenblatt!$AC$8),0,IF(AND($C579=13,I579&lt;Datenblatt!$AB$3),100,IF(AND($C579=14,I579&lt;Datenblatt!$AB$4),100,IF(AND($C579=15,I579&lt;Datenblatt!$AB$5),100,IF(AND($C579=16,I579&lt;Datenblatt!$AB$6),100,IF(AND($C579=12,I579&lt;Datenblatt!$AB$7),100,IF(AND($C579=11,I579&lt;Datenblatt!$AB$8),100,IF($C579=13,(Datenblatt!$B$27*Übersicht!I579^3)+(Datenblatt!$C$27*Übersicht!I579^2)+(Datenblatt!$D$27*Übersicht!I579)+Datenblatt!$E$27,IF($C579=14,(Datenblatt!$B$28*Übersicht!I579^3)+(Datenblatt!$C$28*Übersicht!I579^2)+(Datenblatt!$D$28*Übersicht!I579)+Datenblatt!$E$28,IF($C579=15,(Datenblatt!$B$29*Übersicht!I579^3)+(Datenblatt!$C$29*Übersicht!I579^2)+(Datenblatt!$D$29*Übersicht!I579)+Datenblatt!$E$29,IF($C579=16,(Datenblatt!$B$30*Übersicht!I579^3)+(Datenblatt!$C$30*Übersicht!I579^2)+(Datenblatt!$D$30*Übersicht!I579)+Datenblatt!$E$30,IF($C579=12,(Datenblatt!$B$31*Übersicht!I579^3)+(Datenblatt!$C$31*Übersicht!I579^2)+(Datenblatt!$D$31*Übersicht!I579)+Datenblatt!$E$31,IF($C579=11,(Datenblatt!$B$32*Übersicht!I579^3)+(Datenblatt!$C$32*Übersicht!I579^2)+(Datenblatt!$D$32*Übersicht!I579)+Datenblatt!$E$32,0))))))))))))))))))))))))</f>
        <v>0</v>
      </c>
      <c r="Q579" s="2" t="e">
        <f t="shared" ref="Q579:Q642" si="36">(M579*0.38+N579*0.34+O579*0.28)</f>
        <v>#DIV/0!</v>
      </c>
      <c r="R579" s="2" t="e">
        <f t="shared" ref="R579:R642" si="37">(K579*0.5+M579*0.19+N579*0.17+P579*0.14)</f>
        <v>#DIV/0!</v>
      </c>
      <c r="T579" s="2"/>
      <c r="U579" s="2">
        <f>Datenblatt!$I$10</f>
        <v>63</v>
      </c>
      <c r="V579" s="2">
        <f>Datenblatt!$I$18</f>
        <v>62</v>
      </c>
      <c r="W579" s="2">
        <f>Datenblatt!$I$26</f>
        <v>56</v>
      </c>
      <c r="X579" s="2">
        <f>Datenblatt!$I$34</f>
        <v>58</v>
      </c>
      <c r="Y579" s="7" t="e">
        <f t="shared" ref="Y579:Y642" si="38">IF(Q579&gt;X579,"JA","NEIN")</f>
        <v>#DIV/0!</v>
      </c>
      <c r="AA579" s="2">
        <f>Datenblatt!$I$5</f>
        <v>73</v>
      </c>
      <c r="AB579">
        <f>Datenblatt!$I$13</f>
        <v>80</v>
      </c>
      <c r="AC579">
        <f>Datenblatt!$I$21</f>
        <v>80</v>
      </c>
      <c r="AD579">
        <f>Datenblatt!$I$29</f>
        <v>71</v>
      </c>
      <c r="AE579">
        <f>Datenblatt!$I$37</f>
        <v>75</v>
      </c>
      <c r="AF579" s="7" t="e">
        <f t="shared" ref="AF579:AF642" si="39">IF(R579&gt;AE579,"JA","NEIN")</f>
        <v>#DIV/0!</v>
      </c>
    </row>
    <row r="580" spans="11:32" ht="18.75" x14ac:dyDescent="0.3">
      <c r="K580" s="3" t="e">
        <f>IF(AND($C580=13,Datenblatt!M580&lt;Datenblatt!$S$3),0,IF(AND($C580=14,Datenblatt!M580&lt;Datenblatt!$S$4),0,IF(AND($C580=15,Datenblatt!M580&lt;Datenblatt!$S$5),0,IF(AND($C580=16,Datenblatt!M580&lt;Datenblatt!$S$6),0,IF(AND($C580=12,Datenblatt!M580&lt;Datenblatt!$S$7),0,IF(AND($C580=11,Datenblatt!M580&lt;Datenblatt!$S$8),0,IF(AND($C580=13,Datenblatt!M580&gt;Datenblatt!$R$3),100,IF(AND($C580=14,Datenblatt!M580&gt;Datenblatt!$R$4),100,IF(AND($C580=15,Datenblatt!M580&gt;Datenblatt!$R$5),100,IF(AND($C580=16,Datenblatt!M580&gt;Datenblatt!$R$6),100,IF(AND($C580=12,Datenblatt!M580&gt;Datenblatt!$R$7),100,IF(AND($C580=11,Datenblatt!M580&gt;Datenblatt!$R$8),100,IF(Übersicht!$C580=13,Datenblatt!$B$35*Datenblatt!M580^3+Datenblatt!$C$35*Datenblatt!M580^2+Datenblatt!$D$35*Datenblatt!M580+Datenblatt!$E$35,IF(Übersicht!$C580=14,Datenblatt!$B$36*Datenblatt!M580^3+Datenblatt!$C$36*Datenblatt!M580^2+Datenblatt!$D$36*Datenblatt!M580+Datenblatt!$E$36,IF(Übersicht!$C580=15,Datenblatt!$B$37*Datenblatt!M580^3+Datenblatt!$C$37*Datenblatt!M580^2+Datenblatt!$D$37*Datenblatt!M580+Datenblatt!$E$37,IF(Übersicht!$C580=16,Datenblatt!$B$38*Datenblatt!M580^3+Datenblatt!$C$38*Datenblatt!M580^2+Datenblatt!$D$38*Datenblatt!M580+Datenblatt!$E$38,IF(Übersicht!$C580=12,Datenblatt!$B$39*Datenblatt!M580^3+Datenblatt!$C$39*Datenblatt!M580^2+Datenblatt!$D$39*Datenblatt!M580+Datenblatt!$E$39,IF(Übersicht!$C580=11,Datenblatt!$B$40*Datenblatt!M580^3+Datenblatt!$C$40*Datenblatt!M580^2+Datenblatt!$D$40*Datenblatt!M580+Datenblatt!$E$40,0))))))))))))))))))</f>
        <v>#DIV/0!</v>
      </c>
      <c r="L580" s="3"/>
      <c r="M580" t="e">
        <f>IF(AND(Übersicht!$C580=13,Datenblatt!O580&lt;Datenblatt!$Y$3),0,IF(AND(Übersicht!$C580=14,Datenblatt!O580&lt;Datenblatt!$Y$4),0,IF(AND(Übersicht!$C580=15,Datenblatt!O580&lt;Datenblatt!$Y$5),0,IF(AND(Übersicht!$C580=16,Datenblatt!O580&lt;Datenblatt!$Y$6),0,IF(AND(Übersicht!$C580=12,Datenblatt!O580&lt;Datenblatt!$Y$7),0,IF(AND(Übersicht!$C580=11,Datenblatt!O580&lt;Datenblatt!$Y$8),0,IF(AND($C580=13,Datenblatt!O580&gt;Datenblatt!$X$3),100,IF(AND($C580=14,Datenblatt!O580&gt;Datenblatt!$X$4),100,IF(AND($C580=15,Datenblatt!O580&gt;Datenblatt!$X$5),100,IF(AND($C580=16,Datenblatt!O580&gt;Datenblatt!$X$6),100,IF(AND($C580=12,Datenblatt!O580&gt;Datenblatt!$X$7),100,IF(AND($C580=11,Datenblatt!O580&gt;Datenblatt!$X$8),100,IF(Übersicht!$C580=13,Datenblatt!$B$11*Datenblatt!O580^3+Datenblatt!$C$11*Datenblatt!O580^2+Datenblatt!$D$11*Datenblatt!O580+Datenblatt!$E$11,IF(Übersicht!$C580=14,Datenblatt!$B$12*Datenblatt!O580^3+Datenblatt!$C$12*Datenblatt!O580^2+Datenblatt!$D$12*Datenblatt!O580+Datenblatt!$E$12,IF(Übersicht!$C580=15,Datenblatt!$B$13*Datenblatt!O580^3+Datenblatt!$C$13*Datenblatt!O580^2+Datenblatt!$D$13*Datenblatt!O580+Datenblatt!$E$13,IF(Übersicht!$C580=16,Datenblatt!$B$14*Datenblatt!O580^3+Datenblatt!$C$14*Datenblatt!O580^2+Datenblatt!$D$14*Datenblatt!O580+Datenblatt!$E$14,IF(Übersicht!$C580=12,Datenblatt!$B$15*Datenblatt!O580^3+Datenblatt!$C$15*Datenblatt!O580^2+Datenblatt!$D$15*Datenblatt!O580+Datenblatt!$E$15,IF(Übersicht!$C580=11,Datenblatt!$B$16*Datenblatt!O580^3+Datenblatt!$C$16*Datenblatt!O580^2+Datenblatt!$D$16*Datenblatt!O580+Datenblatt!$E$16,0))))))))))))))))))</f>
        <v>#DIV/0!</v>
      </c>
      <c r="N580">
        <f>IF(AND($C580=13,H580&lt;Datenblatt!$AA$3),0,IF(AND($C580=14,H580&lt;Datenblatt!$AA$4),0,IF(AND($C580=15,H580&lt;Datenblatt!$AA$5),0,IF(AND($C580=16,H580&lt;Datenblatt!$AA$6),0,IF(AND($C580=12,H580&lt;Datenblatt!$AA$7),0,IF(AND($C580=11,H580&lt;Datenblatt!$AA$8),0,IF(AND($C580=13,H580&gt;Datenblatt!$Z$3),100,IF(AND($C580=14,H580&gt;Datenblatt!$Z$4),100,IF(AND($C580=15,H580&gt;Datenblatt!$Z$5),100,IF(AND($C580=16,H580&gt;Datenblatt!$Z$6),100,IF(AND($C580=12,H580&gt;Datenblatt!$Z$7),100,IF(AND($C580=11,H580&gt;Datenblatt!$Z$8),100,IF($C580=13,(Datenblatt!$B$19*Übersicht!H580^3)+(Datenblatt!$C$19*Übersicht!H580^2)+(Datenblatt!$D$19*Übersicht!H580)+Datenblatt!$E$19,IF($C580=14,(Datenblatt!$B$20*Übersicht!H580^3)+(Datenblatt!$C$20*Übersicht!H580^2)+(Datenblatt!$D$20*Übersicht!H580)+Datenblatt!$E$20,IF($C580=15,(Datenblatt!$B$21*Übersicht!H580^3)+(Datenblatt!$C$21*Übersicht!H580^2)+(Datenblatt!$D$21*Übersicht!H580)+Datenblatt!$E$21,IF($C580=16,(Datenblatt!$B$22*Übersicht!H580^3)+(Datenblatt!$C$22*Übersicht!H580^2)+(Datenblatt!$D$22*Übersicht!H580)+Datenblatt!$E$22,IF($C580=12,(Datenblatt!$B$23*Übersicht!H580^3)+(Datenblatt!$C$23*Übersicht!H580^2)+(Datenblatt!$D$23*Übersicht!H580)+Datenblatt!$E$23,IF($C580=11,(Datenblatt!$B$24*Übersicht!H580^3)+(Datenblatt!$C$24*Übersicht!H580^2)+(Datenblatt!$D$24*Übersicht!H580)+Datenblatt!$E$24,0))))))))))))))))))</f>
        <v>0</v>
      </c>
      <c r="O580">
        <f>IF(AND(I580="",C580=11),Datenblatt!$I$26,IF(AND(I580="",C580=12),Datenblatt!$I$26,IF(AND(I580="",C580=16),Datenblatt!$I$27,IF(AND(I580="",C580=15),Datenblatt!$I$26,IF(AND(I580="",C580=14),Datenblatt!$I$26,IF(AND(I580="",C580=13),Datenblatt!$I$26,IF(AND($C580=13,I580&gt;Datenblatt!$AC$3),0,IF(AND($C580=14,I580&gt;Datenblatt!$AC$4),0,IF(AND($C580=15,I580&gt;Datenblatt!$AC$5),0,IF(AND($C580=16,I580&gt;Datenblatt!$AC$6),0,IF(AND($C580=12,I580&gt;Datenblatt!$AC$7),0,IF(AND($C580=11,I580&gt;Datenblatt!$AC$8),0,IF(AND($C580=13,I580&lt;Datenblatt!$AB$3),100,IF(AND($C580=14,I580&lt;Datenblatt!$AB$4),100,IF(AND($C580=15,I580&lt;Datenblatt!$AB$5),100,IF(AND($C580=16,I580&lt;Datenblatt!$AB$6),100,IF(AND($C580=12,I580&lt;Datenblatt!$AB$7),100,IF(AND($C580=11,I580&lt;Datenblatt!$AB$8),100,IF($C580=13,(Datenblatt!$B$27*Übersicht!I580^3)+(Datenblatt!$C$27*Übersicht!I580^2)+(Datenblatt!$D$27*Übersicht!I580)+Datenblatt!$E$27,IF($C580=14,(Datenblatt!$B$28*Übersicht!I580^3)+(Datenblatt!$C$28*Übersicht!I580^2)+(Datenblatt!$D$28*Übersicht!I580)+Datenblatt!$E$28,IF($C580=15,(Datenblatt!$B$29*Übersicht!I580^3)+(Datenblatt!$C$29*Übersicht!I580^2)+(Datenblatt!$D$29*Übersicht!I580)+Datenblatt!$E$29,IF($C580=16,(Datenblatt!$B$30*Übersicht!I580^3)+(Datenblatt!$C$30*Übersicht!I580^2)+(Datenblatt!$D$30*Übersicht!I580)+Datenblatt!$E$30,IF($C580=12,(Datenblatt!$B$31*Übersicht!I580^3)+(Datenblatt!$C$31*Übersicht!I580^2)+(Datenblatt!$D$31*Übersicht!I580)+Datenblatt!$E$31,IF($C580=11,(Datenblatt!$B$32*Übersicht!I580^3)+(Datenblatt!$C$32*Übersicht!I580^2)+(Datenblatt!$D$32*Übersicht!I580)+Datenblatt!$E$32,0))))))))))))))))))))))))</f>
        <v>0</v>
      </c>
      <c r="P580">
        <f>IF(AND(I580="",C580=11),Datenblatt!$I$29,IF(AND(I580="",C580=12),Datenblatt!$I$29,IF(AND(I580="",C580=16),Datenblatt!$I$29,IF(AND(I580="",C580=15),Datenblatt!$I$29,IF(AND(I580="",C580=14),Datenblatt!$I$29,IF(AND(I580="",C580=13),Datenblatt!$I$29,IF(AND($C580=13,I580&gt;Datenblatt!$AC$3),0,IF(AND($C580=14,I580&gt;Datenblatt!$AC$4),0,IF(AND($C580=15,I580&gt;Datenblatt!$AC$5),0,IF(AND($C580=16,I580&gt;Datenblatt!$AC$6),0,IF(AND($C580=12,I580&gt;Datenblatt!$AC$7),0,IF(AND($C580=11,I580&gt;Datenblatt!$AC$8),0,IF(AND($C580=13,I580&lt;Datenblatt!$AB$3),100,IF(AND($C580=14,I580&lt;Datenblatt!$AB$4),100,IF(AND($C580=15,I580&lt;Datenblatt!$AB$5),100,IF(AND($C580=16,I580&lt;Datenblatt!$AB$6),100,IF(AND($C580=12,I580&lt;Datenblatt!$AB$7),100,IF(AND($C580=11,I580&lt;Datenblatt!$AB$8),100,IF($C580=13,(Datenblatt!$B$27*Übersicht!I580^3)+(Datenblatt!$C$27*Übersicht!I580^2)+(Datenblatt!$D$27*Übersicht!I580)+Datenblatt!$E$27,IF($C580=14,(Datenblatt!$B$28*Übersicht!I580^3)+(Datenblatt!$C$28*Übersicht!I580^2)+(Datenblatt!$D$28*Übersicht!I580)+Datenblatt!$E$28,IF($C580=15,(Datenblatt!$B$29*Übersicht!I580^3)+(Datenblatt!$C$29*Übersicht!I580^2)+(Datenblatt!$D$29*Übersicht!I580)+Datenblatt!$E$29,IF($C580=16,(Datenblatt!$B$30*Übersicht!I580^3)+(Datenblatt!$C$30*Übersicht!I580^2)+(Datenblatt!$D$30*Übersicht!I580)+Datenblatt!$E$30,IF($C580=12,(Datenblatt!$B$31*Übersicht!I580^3)+(Datenblatt!$C$31*Übersicht!I580^2)+(Datenblatt!$D$31*Übersicht!I580)+Datenblatt!$E$31,IF($C580=11,(Datenblatt!$B$32*Übersicht!I580^3)+(Datenblatt!$C$32*Übersicht!I580^2)+(Datenblatt!$D$32*Übersicht!I580)+Datenblatt!$E$32,0))))))))))))))))))))))))</f>
        <v>0</v>
      </c>
      <c r="Q580" s="2" t="e">
        <f t="shared" si="36"/>
        <v>#DIV/0!</v>
      </c>
      <c r="R580" s="2" t="e">
        <f t="shared" si="37"/>
        <v>#DIV/0!</v>
      </c>
      <c r="T580" s="2"/>
      <c r="U580" s="2">
        <f>Datenblatt!$I$10</f>
        <v>63</v>
      </c>
      <c r="V580" s="2">
        <f>Datenblatt!$I$18</f>
        <v>62</v>
      </c>
      <c r="W580" s="2">
        <f>Datenblatt!$I$26</f>
        <v>56</v>
      </c>
      <c r="X580" s="2">
        <f>Datenblatt!$I$34</f>
        <v>58</v>
      </c>
      <c r="Y580" s="7" t="e">
        <f t="shared" si="38"/>
        <v>#DIV/0!</v>
      </c>
      <c r="AA580" s="2">
        <f>Datenblatt!$I$5</f>
        <v>73</v>
      </c>
      <c r="AB580">
        <f>Datenblatt!$I$13</f>
        <v>80</v>
      </c>
      <c r="AC580">
        <f>Datenblatt!$I$21</f>
        <v>80</v>
      </c>
      <c r="AD580">
        <f>Datenblatt!$I$29</f>
        <v>71</v>
      </c>
      <c r="AE580">
        <f>Datenblatt!$I$37</f>
        <v>75</v>
      </c>
      <c r="AF580" s="7" t="e">
        <f t="shared" si="39"/>
        <v>#DIV/0!</v>
      </c>
    </row>
    <row r="581" spans="11:32" ht="18.75" x14ac:dyDescent="0.3">
      <c r="K581" s="3" t="e">
        <f>IF(AND($C581=13,Datenblatt!M581&lt;Datenblatt!$S$3),0,IF(AND($C581=14,Datenblatt!M581&lt;Datenblatt!$S$4),0,IF(AND($C581=15,Datenblatt!M581&lt;Datenblatt!$S$5),0,IF(AND($C581=16,Datenblatt!M581&lt;Datenblatt!$S$6),0,IF(AND($C581=12,Datenblatt!M581&lt;Datenblatt!$S$7),0,IF(AND($C581=11,Datenblatt!M581&lt;Datenblatt!$S$8),0,IF(AND($C581=13,Datenblatt!M581&gt;Datenblatt!$R$3),100,IF(AND($C581=14,Datenblatt!M581&gt;Datenblatt!$R$4),100,IF(AND($C581=15,Datenblatt!M581&gt;Datenblatt!$R$5),100,IF(AND($C581=16,Datenblatt!M581&gt;Datenblatt!$R$6),100,IF(AND($C581=12,Datenblatt!M581&gt;Datenblatt!$R$7),100,IF(AND($C581=11,Datenblatt!M581&gt;Datenblatt!$R$8),100,IF(Übersicht!$C581=13,Datenblatt!$B$35*Datenblatt!M581^3+Datenblatt!$C$35*Datenblatt!M581^2+Datenblatt!$D$35*Datenblatt!M581+Datenblatt!$E$35,IF(Übersicht!$C581=14,Datenblatt!$B$36*Datenblatt!M581^3+Datenblatt!$C$36*Datenblatt!M581^2+Datenblatt!$D$36*Datenblatt!M581+Datenblatt!$E$36,IF(Übersicht!$C581=15,Datenblatt!$B$37*Datenblatt!M581^3+Datenblatt!$C$37*Datenblatt!M581^2+Datenblatt!$D$37*Datenblatt!M581+Datenblatt!$E$37,IF(Übersicht!$C581=16,Datenblatt!$B$38*Datenblatt!M581^3+Datenblatt!$C$38*Datenblatt!M581^2+Datenblatt!$D$38*Datenblatt!M581+Datenblatt!$E$38,IF(Übersicht!$C581=12,Datenblatt!$B$39*Datenblatt!M581^3+Datenblatt!$C$39*Datenblatt!M581^2+Datenblatt!$D$39*Datenblatt!M581+Datenblatt!$E$39,IF(Übersicht!$C581=11,Datenblatt!$B$40*Datenblatt!M581^3+Datenblatt!$C$40*Datenblatt!M581^2+Datenblatt!$D$40*Datenblatt!M581+Datenblatt!$E$40,0))))))))))))))))))</f>
        <v>#DIV/0!</v>
      </c>
      <c r="L581" s="3"/>
      <c r="M581" t="e">
        <f>IF(AND(Übersicht!$C581=13,Datenblatt!O581&lt;Datenblatt!$Y$3),0,IF(AND(Übersicht!$C581=14,Datenblatt!O581&lt;Datenblatt!$Y$4),0,IF(AND(Übersicht!$C581=15,Datenblatt!O581&lt;Datenblatt!$Y$5),0,IF(AND(Übersicht!$C581=16,Datenblatt!O581&lt;Datenblatt!$Y$6),0,IF(AND(Übersicht!$C581=12,Datenblatt!O581&lt;Datenblatt!$Y$7),0,IF(AND(Übersicht!$C581=11,Datenblatt!O581&lt;Datenblatt!$Y$8),0,IF(AND($C581=13,Datenblatt!O581&gt;Datenblatt!$X$3),100,IF(AND($C581=14,Datenblatt!O581&gt;Datenblatt!$X$4),100,IF(AND($C581=15,Datenblatt!O581&gt;Datenblatt!$X$5),100,IF(AND($C581=16,Datenblatt!O581&gt;Datenblatt!$X$6),100,IF(AND($C581=12,Datenblatt!O581&gt;Datenblatt!$X$7),100,IF(AND($C581=11,Datenblatt!O581&gt;Datenblatt!$X$8),100,IF(Übersicht!$C581=13,Datenblatt!$B$11*Datenblatt!O581^3+Datenblatt!$C$11*Datenblatt!O581^2+Datenblatt!$D$11*Datenblatt!O581+Datenblatt!$E$11,IF(Übersicht!$C581=14,Datenblatt!$B$12*Datenblatt!O581^3+Datenblatt!$C$12*Datenblatt!O581^2+Datenblatt!$D$12*Datenblatt!O581+Datenblatt!$E$12,IF(Übersicht!$C581=15,Datenblatt!$B$13*Datenblatt!O581^3+Datenblatt!$C$13*Datenblatt!O581^2+Datenblatt!$D$13*Datenblatt!O581+Datenblatt!$E$13,IF(Übersicht!$C581=16,Datenblatt!$B$14*Datenblatt!O581^3+Datenblatt!$C$14*Datenblatt!O581^2+Datenblatt!$D$14*Datenblatt!O581+Datenblatt!$E$14,IF(Übersicht!$C581=12,Datenblatt!$B$15*Datenblatt!O581^3+Datenblatt!$C$15*Datenblatt!O581^2+Datenblatt!$D$15*Datenblatt!O581+Datenblatt!$E$15,IF(Übersicht!$C581=11,Datenblatt!$B$16*Datenblatt!O581^3+Datenblatt!$C$16*Datenblatt!O581^2+Datenblatt!$D$16*Datenblatt!O581+Datenblatt!$E$16,0))))))))))))))))))</f>
        <v>#DIV/0!</v>
      </c>
      <c r="N581">
        <f>IF(AND($C581=13,H581&lt;Datenblatt!$AA$3),0,IF(AND($C581=14,H581&lt;Datenblatt!$AA$4),0,IF(AND($C581=15,H581&lt;Datenblatt!$AA$5),0,IF(AND($C581=16,H581&lt;Datenblatt!$AA$6),0,IF(AND($C581=12,H581&lt;Datenblatt!$AA$7),0,IF(AND($C581=11,H581&lt;Datenblatt!$AA$8),0,IF(AND($C581=13,H581&gt;Datenblatt!$Z$3),100,IF(AND($C581=14,H581&gt;Datenblatt!$Z$4),100,IF(AND($C581=15,H581&gt;Datenblatt!$Z$5),100,IF(AND($C581=16,H581&gt;Datenblatt!$Z$6),100,IF(AND($C581=12,H581&gt;Datenblatt!$Z$7),100,IF(AND($C581=11,H581&gt;Datenblatt!$Z$8),100,IF($C581=13,(Datenblatt!$B$19*Übersicht!H581^3)+(Datenblatt!$C$19*Übersicht!H581^2)+(Datenblatt!$D$19*Übersicht!H581)+Datenblatt!$E$19,IF($C581=14,(Datenblatt!$B$20*Übersicht!H581^3)+(Datenblatt!$C$20*Übersicht!H581^2)+(Datenblatt!$D$20*Übersicht!H581)+Datenblatt!$E$20,IF($C581=15,(Datenblatt!$B$21*Übersicht!H581^3)+(Datenblatt!$C$21*Übersicht!H581^2)+(Datenblatt!$D$21*Übersicht!H581)+Datenblatt!$E$21,IF($C581=16,(Datenblatt!$B$22*Übersicht!H581^3)+(Datenblatt!$C$22*Übersicht!H581^2)+(Datenblatt!$D$22*Übersicht!H581)+Datenblatt!$E$22,IF($C581=12,(Datenblatt!$B$23*Übersicht!H581^3)+(Datenblatt!$C$23*Übersicht!H581^2)+(Datenblatt!$D$23*Übersicht!H581)+Datenblatt!$E$23,IF($C581=11,(Datenblatt!$B$24*Übersicht!H581^3)+(Datenblatt!$C$24*Übersicht!H581^2)+(Datenblatt!$D$24*Übersicht!H581)+Datenblatt!$E$24,0))))))))))))))))))</f>
        <v>0</v>
      </c>
      <c r="O581">
        <f>IF(AND(I581="",C581=11),Datenblatt!$I$26,IF(AND(I581="",C581=12),Datenblatt!$I$26,IF(AND(I581="",C581=16),Datenblatt!$I$27,IF(AND(I581="",C581=15),Datenblatt!$I$26,IF(AND(I581="",C581=14),Datenblatt!$I$26,IF(AND(I581="",C581=13),Datenblatt!$I$26,IF(AND($C581=13,I581&gt;Datenblatt!$AC$3),0,IF(AND($C581=14,I581&gt;Datenblatt!$AC$4),0,IF(AND($C581=15,I581&gt;Datenblatt!$AC$5),0,IF(AND($C581=16,I581&gt;Datenblatt!$AC$6),0,IF(AND($C581=12,I581&gt;Datenblatt!$AC$7),0,IF(AND($C581=11,I581&gt;Datenblatt!$AC$8),0,IF(AND($C581=13,I581&lt;Datenblatt!$AB$3),100,IF(AND($C581=14,I581&lt;Datenblatt!$AB$4),100,IF(AND($C581=15,I581&lt;Datenblatt!$AB$5),100,IF(AND($C581=16,I581&lt;Datenblatt!$AB$6),100,IF(AND($C581=12,I581&lt;Datenblatt!$AB$7),100,IF(AND($C581=11,I581&lt;Datenblatt!$AB$8),100,IF($C581=13,(Datenblatt!$B$27*Übersicht!I581^3)+(Datenblatt!$C$27*Übersicht!I581^2)+(Datenblatt!$D$27*Übersicht!I581)+Datenblatt!$E$27,IF($C581=14,(Datenblatt!$B$28*Übersicht!I581^3)+(Datenblatt!$C$28*Übersicht!I581^2)+(Datenblatt!$D$28*Übersicht!I581)+Datenblatt!$E$28,IF($C581=15,(Datenblatt!$B$29*Übersicht!I581^3)+(Datenblatt!$C$29*Übersicht!I581^2)+(Datenblatt!$D$29*Übersicht!I581)+Datenblatt!$E$29,IF($C581=16,(Datenblatt!$B$30*Übersicht!I581^3)+(Datenblatt!$C$30*Übersicht!I581^2)+(Datenblatt!$D$30*Übersicht!I581)+Datenblatt!$E$30,IF($C581=12,(Datenblatt!$B$31*Übersicht!I581^3)+(Datenblatt!$C$31*Übersicht!I581^2)+(Datenblatt!$D$31*Übersicht!I581)+Datenblatt!$E$31,IF($C581=11,(Datenblatt!$B$32*Übersicht!I581^3)+(Datenblatt!$C$32*Übersicht!I581^2)+(Datenblatt!$D$32*Übersicht!I581)+Datenblatt!$E$32,0))))))))))))))))))))))))</f>
        <v>0</v>
      </c>
      <c r="P581">
        <f>IF(AND(I581="",C581=11),Datenblatt!$I$29,IF(AND(I581="",C581=12),Datenblatt!$I$29,IF(AND(I581="",C581=16),Datenblatt!$I$29,IF(AND(I581="",C581=15),Datenblatt!$I$29,IF(AND(I581="",C581=14),Datenblatt!$I$29,IF(AND(I581="",C581=13),Datenblatt!$I$29,IF(AND($C581=13,I581&gt;Datenblatt!$AC$3),0,IF(AND($C581=14,I581&gt;Datenblatt!$AC$4),0,IF(AND($C581=15,I581&gt;Datenblatt!$AC$5),0,IF(AND($C581=16,I581&gt;Datenblatt!$AC$6),0,IF(AND($C581=12,I581&gt;Datenblatt!$AC$7),0,IF(AND($C581=11,I581&gt;Datenblatt!$AC$8),0,IF(AND($C581=13,I581&lt;Datenblatt!$AB$3),100,IF(AND($C581=14,I581&lt;Datenblatt!$AB$4),100,IF(AND($C581=15,I581&lt;Datenblatt!$AB$5),100,IF(AND($C581=16,I581&lt;Datenblatt!$AB$6),100,IF(AND($C581=12,I581&lt;Datenblatt!$AB$7),100,IF(AND($C581=11,I581&lt;Datenblatt!$AB$8),100,IF($C581=13,(Datenblatt!$B$27*Übersicht!I581^3)+(Datenblatt!$C$27*Übersicht!I581^2)+(Datenblatt!$D$27*Übersicht!I581)+Datenblatt!$E$27,IF($C581=14,(Datenblatt!$B$28*Übersicht!I581^3)+(Datenblatt!$C$28*Übersicht!I581^2)+(Datenblatt!$D$28*Übersicht!I581)+Datenblatt!$E$28,IF($C581=15,(Datenblatt!$B$29*Übersicht!I581^3)+(Datenblatt!$C$29*Übersicht!I581^2)+(Datenblatt!$D$29*Übersicht!I581)+Datenblatt!$E$29,IF($C581=16,(Datenblatt!$B$30*Übersicht!I581^3)+(Datenblatt!$C$30*Übersicht!I581^2)+(Datenblatt!$D$30*Übersicht!I581)+Datenblatt!$E$30,IF($C581=12,(Datenblatt!$B$31*Übersicht!I581^3)+(Datenblatt!$C$31*Übersicht!I581^2)+(Datenblatt!$D$31*Übersicht!I581)+Datenblatt!$E$31,IF($C581=11,(Datenblatt!$B$32*Übersicht!I581^3)+(Datenblatt!$C$32*Übersicht!I581^2)+(Datenblatt!$D$32*Übersicht!I581)+Datenblatt!$E$32,0))))))))))))))))))))))))</f>
        <v>0</v>
      </c>
      <c r="Q581" s="2" t="e">
        <f t="shared" si="36"/>
        <v>#DIV/0!</v>
      </c>
      <c r="R581" s="2" t="e">
        <f t="shared" si="37"/>
        <v>#DIV/0!</v>
      </c>
      <c r="T581" s="2"/>
      <c r="U581" s="2">
        <f>Datenblatt!$I$10</f>
        <v>63</v>
      </c>
      <c r="V581" s="2">
        <f>Datenblatt!$I$18</f>
        <v>62</v>
      </c>
      <c r="W581" s="2">
        <f>Datenblatt!$I$26</f>
        <v>56</v>
      </c>
      <c r="X581" s="2">
        <f>Datenblatt!$I$34</f>
        <v>58</v>
      </c>
      <c r="Y581" s="7" t="e">
        <f t="shared" si="38"/>
        <v>#DIV/0!</v>
      </c>
      <c r="AA581" s="2">
        <f>Datenblatt!$I$5</f>
        <v>73</v>
      </c>
      <c r="AB581">
        <f>Datenblatt!$I$13</f>
        <v>80</v>
      </c>
      <c r="AC581">
        <f>Datenblatt!$I$21</f>
        <v>80</v>
      </c>
      <c r="AD581">
        <f>Datenblatt!$I$29</f>
        <v>71</v>
      </c>
      <c r="AE581">
        <f>Datenblatt!$I$37</f>
        <v>75</v>
      </c>
      <c r="AF581" s="7" t="e">
        <f t="shared" si="39"/>
        <v>#DIV/0!</v>
      </c>
    </row>
    <row r="582" spans="11:32" ht="18.75" x14ac:dyDescent="0.3">
      <c r="K582" s="3" t="e">
        <f>IF(AND($C582=13,Datenblatt!M582&lt;Datenblatt!$S$3),0,IF(AND($C582=14,Datenblatt!M582&lt;Datenblatt!$S$4),0,IF(AND($C582=15,Datenblatt!M582&lt;Datenblatt!$S$5),0,IF(AND($C582=16,Datenblatt!M582&lt;Datenblatt!$S$6),0,IF(AND($C582=12,Datenblatt!M582&lt;Datenblatt!$S$7),0,IF(AND($C582=11,Datenblatt!M582&lt;Datenblatt!$S$8),0,IF(AND($C582=13,Datenblatt!M582&gt;Datenblatt!$R$3),100,IF(AND($C582=14,Datenblatt!M582&gt;Datenblatt!$R$4),100,IF(AND($C582=15,Datenblatt!M582&gt;Datenblatt!$R$5),100,IF(AND($C582=16,Datenblatt!M582&gt;Datenblatt!$R$6),100,IF(AND($C582=12,Datenblatt!M582&gt;Datenblatt!$R$7),100,IF(AND($C582=11,Datenblatt!M582&gt;Datenblatt!$R$8),100,IF(Übersicht!$C582=13,Datenblatt!$B$35*Datenblatt!M582^3+Datenblatt!$C$35*Datenblatt!M582^2+Datenblatt!$D$35*Datenblatt!M582+Datenblatt!$E$35,IF(Übersicht!$C582=14,Datenblatt!$B$36*Datenblatt!M582^3+Datenblatt!$C$36*Datenblatt!M582^2+Datenblatt!$D$36*Datenblatt!M582+Datenblatt!$E$36,IF(Übersicht!$C582=15,Datenblatt!$B$37*Datenblatt!M582^3+Datenblatt!$C$37*Datenblatt!M582^2+Datenblatt!$D$37*Datenblatt!M582+Datenblatt!$E$37,IF(Übersicht!$C582=16,Datenblatt!$B$38*Datenblatt!M582^3+Datenblatt!$C$38*Datenblatt!M582^2+Datenblatt!$D$38*Datenblatt!M582+Datenblatt!$E$38,IF(Übersicht!$C582=12,Datenblatt!$B$39*Datenblatt!M582^3+Datenblatt!$C$39*Datenblatt!M582^2+Datenblatt!$D$39*Datenblatt!M582+Datenblatt!$E$39,IF(Übersicht!$C582=11,Datenblatt!$B$40*Datenblatt!M582^3+Datenblatt!$C$40*Datenblatt!M582^2+Datenblatt!$D$40*Datenblatt!M582+Datenblatt!$E$40,0))))))))))))))))))</f>
        <v>#DIV/0!</v>
      </c>
      <c r="L582" s="3"/>
      <c r="M582" t="e">
        <f>IF(AND(Übersicht!$C582=13,Datenblatt!O582&lt;Datenblatt!$Y$3),0,IF(AND(Übersicht!$C582=14,Datenblatt!O582&lt;Datenblatt!$Y$4),0,IF(AND(Übersicht!$C582=15,Datenblatt!O582&lt;Datenblatt!$Y$5),0,IF(AND(Übersicht!$C582=16,Datenblatt!O582&lt;Datenblatt!$Y$6),0,IF(AND(Übersicht!$C582=12,Datenblatt!O582&lt;Datenblatt!$Y$7),0,IF(AND(Übersicht!$C582=11,Datenblatt!O582&lt;Datenblatt!$Y$8),0,IF(AND($C582=13,Datenblatt!O582&gt;Datenblatt!$X$3),100,IF(AND($C582=14,Datenblatt!O582&gt;Datenblatt!$X$4),100,IF(AND($C582=15,Datenblatt!O582&gt;Datenblatt!$X$5),100,IF(AND($C582=16,Datenblatt!O582&gt;Datenblatt!$X$6),100,IF(AND($C582=12,Datenblatt!O582&gt;Datenblatt!$X$7),100,IF(AND($C582=11,Datenblatt!O582&gt;Datenblatt!$X$8),100,IF(Übersicht!$C582=13,Datenblatt!$B$11*Datenblatt!O582^3+Datenblatt!$C$11*Datenblatt!O582^2+Datenblatt!$D$11*Datenblatt!O582+Datenblatt!$E$11,IF(Übersicht!$C582=14,Datenblatt!$B$12*Datenblatt!O582^3+Datenblatt!$C$12*Datenblatt!O582^2+Datenblatt!$D$12*Datenblatt!O582+Datenblatt!$E$12,IF(Übersicht!$C582=15,Datenblatt!$B$13*Datenblatt!O582^3+Datenblatt!$C$13*Datenblatt!O582^2+Datenblatt!$D$13*Datenblatt!O582+Datenblatt!$E$13,IF(Übersicht!$C582=16,Datenblatt!$B$14*Datenblatt!O582^3+Datenblatt!$C$14*Datenblatt!O582^2+Datenblatt!$D$14*Datenblatt!O582+Datenblatt!$E$14,IF(Übersicht!$C582=12,Datenblatt!$B$15*Datenblatt!O582^3+Datenblatt!$C$15*Datenblatt!O582^2+Datenblatt!$D$15*Datenblatt!O582+Datenblatt!$E$15,IF(Übersicht!$C582=11,Datenblatt!$B$16*Datenblatt!O582^3+Datenblatt!$C$16*Datenblatt!O582^2+Datenblatt!$D$16*Datenblatt!O582+Datenblatt!$E$16,0))))))))))))))))))</f>
        <v>#DIV/0!</v>
      </c>
      <c r="N582">
        <f>IF(AND($C582=13,H582&lt;Datenblatt!$AA$3),0,IF(AND($C582=14,H582&lt;Datenblatt!$AA$4),0,IF(AND($C582=15,H582&lt;Datenblatt!$AA$5),0,IF(AND($C582=16,H582&lt;Datenblatt!$AA$6),0,IF(AND($C582=12,H582&lt;Datenblatt!$AA$7),0,IF(AND($C582=11,H582&lt;Datenblatt!$AA$8),0,IF(AND($C582=13,H582&gt;Datenblatt!$Z$3),100,IF(AND($C582=14,H582&gt;Datenblatt!$Z$4),100,IF(AND($C582=15,H582&gt;Datenblatt!$Z$5),100,IF(AND($C582=16,H582&gt;Datenblatt!$Z$6),100,IF(AND($C582=12,H582&gt;Datenblatt!$Z$7),100,IF(AND($C582=11,H582&gt;Datenblatt!$Z$8),100,IF($C582=13,(Datenblatt!$B$19*Übersicht!H582^3)+(Datenblatt!$C$19*Übersicht!H582^2)+(Datenblatt!$D$19*Übersicht!H582)+Datenblatt!$E$19,IF($C582=14,(Datenblatt!$B$20*Übersicht!H582^3)+(Datenblatt!$C$20*Übersicht!H582^2)+(Datenblatt!$D$20*Übersicht!H582)+Datenblatt!$E$20,IF($C582=15,(Datenblatt!$B$21*Übersicht!H582^3)+(Datenblatt!$C$21*Übersicht!H582^2)+(Datenblatt!$D$21*Übersicht!H582)+Datenblatt!$E$21,IF($C582=16,(Datenblatt!$B$22*Übersicht!H582^3)+(Datenblatt!$C$22*Übersicht!H582^2)+(Datenblatt!$D$22*Übersicht!H582)+Datenblatt!$E$22,IF($C582=12,(Datenblatt!$B$23*Übersicht!H582^3)+(Datenblatt!$C$23*Übersicht!H582^2)+(Datenblatt!$D$23*Übersicht!H582)+Datenblatt!$E$23,IF($C582=11,(Datenblatt!$B$24*Übersicht!H582^3)+(Datenblatt!$C$24*Übersicht!H582^2)+(Datenblatt!$D$24*Übersicht!H582)+Datenblatt!$E$24,0))))))))))))))))))</f>
        <v>0</v>
      </c>
      <c r="O582">
        <f>IF(AND(I582="",C582=11),Datenblatt!$I$26,IF(AND(I582="",C582=12),Datenblatt!$I$26,IF(AND(I582="",C582=16),Datenblatt!$I$27,IF(AND(I582="",C582=15),Datenblatt!$I$26,IF(AND(I582="",C582=14),Datenblatt!$I$26,IF(AND(I582="",C582=13),Datenblatt!$I$26,IF(AND($C582=13,I582&gt;Datenblatt!$AC$3),0,IF(AND($C582=14,I582&gt;Datenblatt!$AC$4),0,IF(AND($C582=15,I582&gt;Datenblatt!$AC$5),0,IF(AND($C582=16,I582&gt;Datenblatt!$AC$6),0,IF(AND($C582=12,I582&gt;Datenblatt!$AC$7),0,IF(AND($C582=11,I582&gt;Datenblatt!$AC$8),0,IF(AND($C582=13,I582&lt;Datenblatt!$AB$3),100,IF(AND($C582=14,I582&lt;Datenblatt!$AB$4),100,IF(AND($C582=15,I582&lt;Datenblatt!$AB$5),100,IF(AND($C582=16,I582&lt;Datenblatt!$AB$6),100,IF(AND($C582=12,I582&lt;Datenblatt!$AB$7),100,IF(AND($C582=11,I582&lt;Datenblatt!$AB$8),100,IF($C582=13,(Datenblatt!$B$27*Übersicht!I582^3)+(Datenblatt!$C$27*Übersicht!I582^2)+(Datenblatt!$D$27*Übersicht!I582)+Datenblatt!$E$27,IF($C582=14,(Datenblatt!$B$28*Übersicht!I582^3)+(Datenblatt!$C$28*Übersicht!I582^2)+(Datenblatt!$D$28*Übersicht!I582)+Datenblatt!$E$28,IF($C582=15,(Datenblatt!$B$29*Übersicht!I582^3)+(Datenblatt!$C$29*Übersicht!I582^2)+(Datenblatt!$D$29*Übersicht!I582)+Datenblatt!$E$29,IF($C582=16,(Datenblatt!$B$30*Übersicht!I582^3)+(Datenblatt!$C$30*Übersicht!I582^2)+(Datenblatt!$D$30*Übersicht!I582)+Datenblatt!$E$30,IF($C582=12,(Datenblatt!$B$31*Übersicht!I582^3)+(Datenblatt!$C$31*Übersicht!I582^2)+(Datenblatt!$D$31*Übersicht!I582)+Datenblatt!$E$31,IF($C582=11,(Datenblatt!$B$32*Übersicht!I582^3)+(Datenblatt!$C$32*Übersicht!I582^2)+(Datenblatt!$D$32*Übersicht!I582)+Datenblatt!$E$32,0))))))))))))))))))))))))</f>
        <v>0</v>
      </c>
      <c r="P582">
        <f>IF(AND(I582="",C582=11),Datenblatt!$I$29,IF(AND(I582="",C582=12),Datenblatt!$I$29,IF(AND(I582="",C582=16),Datenblatt!$I$29,IF(AND(I582="",C582=15),Datenblatt!$I$29,IF(AND(I582="",C582=14),Datenblatt!$I$29,IF(AND(I582="",C582=13),Datenblatt!$I$29,IF(AND($C582=13,I582&gt;Datenblatt!$AC$3),0,IF(AND($C582=14,I582&gt;Datenblatt!$AC$4),0,IF(AND($C582=15,I582&gt;Datenblatt!$AC$5),0,IF(AND($C582=16,I582&gt;Datenblatt!$AC$6),0,IF(AND($C582=12,I582&gt;Datenblatt!$AC$7),0,IF(AND($C582=11,I582&gt;Datenblatt!$AC$8),0,IF(AND($C582=13,I582&lt;Datenblatt!$AB$3),100,IF(AND($C582=14,I582&lt;Datenblatt!$AB$4),100,IF(AND($C582=15,I582&lt;Datenblatt!$AB$5),100,IF(AND($C582=16,I582&lt;Datenblatt!$AB$6),100,IF(AND($C582=12,I582&lt;Datenblatt!$AB$7),100,IF(AND($C582=11,I582&lt;Datenblatt!$AB$8),100,IF($C582=13,(Datenblatt!$B$27*Übersicht!I582^3)+(Datenblatt!$C$27*Übersicht!I582^2)+(Datenblatt!$D$27*Übersicht!I582)+Datenblatt!$E$27,IF($C582=14,(Datenblatt!$B$28*Übersicht!I582^3)+(Datenblatt!$C$28*Übersicht!I582^2)+(Datenblatt!$D$28*Übersicht!I582)+Datenblatt!$E$28,IF($C582=15,(Datenblatt!$B$29*Übersicht!I582^3)+(Datenblatt!$C$29*Übersicht!I582^2)+(Datenblatt!$D$29*Übersicht!I582)+Datenblatt!$E$29,IF($C582=16,(Datenblatt!$B$30*Übersicht!I582^3)+(Datenblatt!$C$30*Übersicht!I582^2)+(Datenblatt!$D$30*Übersicht!I582)+Datenblatt!$E$30,IF($C582=12,(Datenblatt!$B$31*Übersicht!I582^3)+(Datenblatt!$C$31*Übersicht!I582^2)+(Datenblatt!$D$31*Übersicht!I582)+Datenblatt!$E$31,IF($C582=11,(Datenblatt!$B$32*Übersicht!I582^3)+(Datenblatt!$C$32*Übersicht!I582^2)+(Datenblatt!$D$32*Übersicht!I582)+Datenblatt!$E$32,0))))))))))))))))))))))))</f>
        <v>0</v>
      </c>
      <c r="Q582" s="2" t="e">
        <f t="shared" si="36"/>
        <v>#DIV/0!</v>
      </c>
      <c r="R582" s="2" t="e">
        <f t="shared" si="37"/>
        <v>#DIV/0!</v>
      </c>
      <c r="T582" s="2"/>
      <c r="U582" s="2">
        <f>Datenblatt!$I$10</f>
        <v>63</v>
      </c>
      <c r="V582" s="2">
        <f>Datenblatt!$I$18</f>
        <v>62</v>
      </c>
      <c r="W582" s="2">
        <f>Datenblatt!$I$26</f>
        <v>56</v>
      </c>
      <c r="X582" s="2">
        <f>Datenblatt!$I$34</f>
        <v>58</v>
      </c>
      <c r="Y582" s="7" t="e">
        <f t="shared" si="38"/>
        <v>#DIV/0!</v>
      </c>
      <c r="AA582" s="2">
        <f>Datenblatt!$I$5</f>
        <v>73</v>
      </c>
      <c r="AB582">
        <f>Datenblatt!$I$13</f>
        <v>80</v>
      </c>
      <c r="AC582">
        <f>Datenblatt!$I$21</f>
        <v>80</v>
      </c>
      <c r="AD582">
        <f>Datenblatt!$I$29</f>
        <v>71</v>
      </c>
      <c r="AE582">
        <f>Datenblatt!$I$37</f>
        <v>75</v>
      </c>
      <c r="AF582" s="7" t="e">
        <f t="shared" si="39"/>
        <v>#DIV/0!</v>
      </c>
    </row>
    <row r="583" spans="11:32" ht="18.75" x14ac:dyDescent="0.3">
      <c r="K583" s="3" t="e">
        <f>IF(AND($C583=13,Datenblatt!M583&lt;Datenblatt!$S$3),0,IF(AND($C583=14,Datenblatt!M583&lt;Datenblatt!$S$4),0,IF(AND($C583=15,Datenblatt!M583&lt;Datenblatt!$S$5),0,IF(AND($C583=16,Datenblatt!M583&lt;Datenblatt!$S$6),0,IF(AND($C583=12,Datenblatt!M583&lt;Datenblatt!$S$7),0,IF(AND($C583=11,Datenblatt!M583&lt;Datenblatt!$S$8),0,IF(AND($C583=13,Datenblatt!M583&gt;Datenblatt!$R$3),100,IF(AND($C583=14,Datenblatt!M583&gt;Datenblatt!$R$4),100,IF(AND($C583=15,Datenblatt!M583&gt;Datenblatt!$R$5),100,IF(AND($C583=16,Datenblatt!M583&gt;Datenblatt!$R$6),100,IF(AND($C583=12,Datenblatt!M583&gt;Datenblatt!$R$7),100,IF(AND($C583=11,Datenblatt!M583&gt;Datenblatt!$R$8),100,IF(Übersicht!$C583=13,Datenblatt!$B$35*Datenblatt!M583^3+Datenblatt!$C$35*Datenblatt!M583^2+Datenblatt!$D$35*Datenblatt!M583+Datenblatt!$E$35,IF(Übersicht!$C583=14,Datenblatt!$B$36*Datenblatt!M583^3+Datenblatt!$C$36*Datenblatt!M583^2+Datenblatt!$D$36*Datenblatt!M583+Datenblatt!$E$36,IF(Übersicht!$C583=15,Datenblatt!$B$37*Datenblatt!M583^3+Datenblatt!$C$37*Datenblatt!M583^2+Datenblatt!$D$37*Datenblatt!M583+Datenblatt!$E$37,IF(Übersicht!$C583=16,Datenblatt!$B$38*Datenblatt!M583^3+Datenblatt!$C$38*Datenblatt!M583^2+Datenblatt!$D$38*Datenblatt!M583+Datenblatt!$E$38,IF(Übersicht!$C583=12,Datenblatt!$B$39*Datenblatt!M583^3+Datenblatt!$C$39*Datenblatt!M583^2+Datenblatt!$D$39*Datenblatt!M583+Datenblatt!$E$39,IF(Übersicht!$C583=11,Datenblatt!$B$40*Datenblatt!M583^3+Datenblatt!$C$40*Datenblatt!M583^2+Datenblatt!$D$40*Datenblatt!M583+Datenblatt!$E$40,0))))))))))))))))))</f>
        <v>#DIV/0!</v>
      </c>
      <c r="L583" s="3"/>
      <c r="M583" t="e">
        <f>IF(AND(Übersicht!$C583=13,Datenblatt!O583&lt;Datenblatt!$Y$3),0,IF(AND(Übersicht!$C583=14,Datenblatt!O583&lt;Datenblatt!$Y$4),0,IF(AND(Übersicht!$C583=15,Datenblatt!O583&lt;Datenblatt!$Y$5),0,IF(AND(Übersicht!$C583=16,Datenblatt!O583&lt;Datenblatt!$Y$6),0,IF(AND(Übersicht!$C583=12,Datenblatt!O583&lt;Datenblatt!$Y$7),0,IF(AND(Übersicht!$C583=11,Datenblatt!O583&lt;Datenblatt!$Y$8),0,IF(AND($C583=13,Datenblatt!O583&gt;Datenblatt!$X$3),100,IF(AND($C583=14,Datenblatt!O583&gt;Datenblatt!$X$4),100,IF(AND($C583=15,Datenblatt!O583&gt;Datenblatt!$X$5),100,IF(AND($C583=16,Datenblatt!O583&gt;Datenblatt!$X$6),100,IF(AND($C583=12,Datenblatt!O583&gt;Datenblatt!$X$7),100,IF(AND($C583=11,Datenblatt!O583&gt;Datenblatt!$X$8),100,IF(Übersicht!$C583=13,Datenblatt!$B$11*Datenblatt!O583^3+Datenblatt!$C$11*Datenblatt!O583^2+Datenblatt!$D$11*Datenblatt!O583+Datenblatt!$E$11,IF(Übersicht!$C583=14,Datenblatt!$B$12*Datenblatt!O583^3+Datenblatt!$C$12*Datenblatt!O583^2+Datenblatt!$D$12*Datenblatt!O583+Datenblatt!$E$12,IF(Übersicht!$C583=15,Datenblatt!$B$13*Datenblatt!O583^3+Datenblatt!$C$13*Datenblatt!O583^2+Datenblatt!$D$13*Datenblatt!O583+Datenblatt!$E$13,IF(Übersicht!$C583=16,Datenblatt!$B$14*Datenblatt!O583^3+Datenblatt!$C$14*Datenblatt!O583^2+Datenblatt!$D$14*Datenblatt!O583+Datenblatt!$E$14,IF(Übersicht!$C583=12,Datenblatt!$B$15*Datenblatt!O583^3+Datenblatt!$C$15*Datenblatt!O583^2+Datenblatt!$D$15*Datenblatt!O583+Datenblatt!$E$15,IF(Übersicht!$C583=11,Datenblatt!$B$16*Datenblatt!O583^3+Datenblatt!$C$16*Datenblatt!O583^2+Datenblatt!$D$16*Datenblatt!O583+Datenblatt!$E$16,0))))))))))))))))))</f>
        <v>#DIV/0!</v>
      </c>
      <c r="N583">
        <f>IF(AND($C583=13,H583&lt;Datenblatt!$AA$3),0,IF(AND($C583=14,H583&lt;Datenblatt!$AA$4),0,IF(AND($C583=15,H583&lt;Datenblatt!$AA$5),0,IF(AND($C583=16,H583&lt;Datenblatt!$AA$6),0,IF(AND($C583=12,H583&lt;Datenblatt!$AA$7),0,IF(AND($C583=11,H583&lt;Datenblatt!$AA$8),0,IF(AND($C583=13,H583&gt;Datenblatt!$Z$3),100,IF(AND($C583=14,H583&gt;Datenblatt!$Z$4),100,IF(AND($C583=15,H583&gt;Datenblatt!$Z$5),100,IF(AND($C583=16,H583&gt;Datenblatt!$Z$6),100,IF(AND($C583=12,H583&gt;Datenblatt!$Z$7),100,IF(AND($C583=11,H583&gt;Datenblatt!$Z$8),100,IF($C583=13,(Datenblatt!$B$19*Übersicht!H583^3)+(Datenblatt!$C$19*Übersicht!H583^2)+(Datenblatt!$D$19*Übersicht!H583)+Datenblatt!$E$19,IF($C583=14,(Datenblatt!$B$20*Übersicht!H583^3)+(Datenblatt!$C$20*Übersicht!H583^2)+(Datenblatt!$D$20*Übersicht!H583)+Datenblatt!$E$20,IF($C583=15,(Datenblatt!$B$21*Übersicht!H583^3)+(Datenblatt!$C$21*Übersicht!H583^2)+(Datenblatt!$D$21*Übersicht!H583)+Datenblatt!$E$21,IF($C583=16,(Datenblatt!$B$22*Übersicht!H583^3)+(Datenblatt!$C$22*Übersicht!H583^2)+(Datenblatt!$D$22*Übersicht!H583)+Datenblatt!$E$22,IF($C583=12,(Datenblatt!$B$23*Übersicht!H583^3)+(Datenblatt!$C$23*Übersicht!H583^2)+(Datenblatt!$D$23*Übersicht!H583)+Datenblatt!$E$23,IF($C583=11,(Datenblatt!$B$24*Übersicht!H583^3)+(Datenblatt!$C$24*Übersicht!H583^2)+(Datenblatt!$D$24*Übersicht!H583)+Datenblatt!$E$24,0))))))))))))))))))</f>
        <v>0</v>
      </c>
      <c r="O583">
        <f>IF(AND(I583="",C583=11),Datenblatt!$I$26,IF(AND(I583="",C583=12),Datenblatt!$I$26,IF(AND(I583="",C583=16),Datenblatt!$I$27,IF(AND(I583="",C583=15),Datenblatt!$I$26,IF(AND(I583="",C583=14),Datenblatt!$I$26,IF(AND(I583="",C583=13),Datenblatt!$I$26,IF(AND($C583=13,I583&gt;Datenblatt!$AC$3),0,IF(AND($C583=14,I583&gt;Datenblatt!$AC$4),0,IF(AND($C583=15,I583&gt;Datenblatt!$AC$5),0,IF(AND($C583=16,I583&gt;Datenblatt!$AC$6),0,IF(AND($C583=12,I583&gt;Datenblatt!$AC$7),0,IF(AND($C583=11,I583&gt;Datenblatt!$AC$8),0,IF(AND($C583=13,I583&lt;Datenblatt!$AB$3),100,IF(AND($C583=14,I583&lt;Datenblatt!$AB$4),100,IF(AND($C583=15,I583&lt;Datenblatt!$AB$5),100,IF(AND($C583=16,I583&lt;Datenblatt!$AB$6),100,IF(AND($C583=12,I583&lt;Datenblatt!$AB$7),100,IF(AND($C583=11,I583&lt;Datenblatt!$AB$8),100,IF($C583=13,(Datenblatt!$B$27*Übersicht!I583^3)+(Datenblatt!$C$27*Übersicht!I583^2)+(Datenblatt!$D$27*Übersicht!I583)+Datenblatt!$E$27,IF($C583=14,(Datenblatt!$B$28*Übersicht!I583^3)+(Datenblatt!$C$28*Übersicht!I583^2)+(Datenblatt!$D$28*Übersicht!I583)+Datenblatt!$E$28,IF($C583=15,(Datenblatt!$B$29*Übersicht!I583^3)+(Datenblatt!$C$29*Übersicht!I583^2)+(Datenblatt!$D$29*Übersicht!I583)+Datenblatt!$E$29,IF($C583=16,(Datenblatt!$B$30*Übersicht!I583^3)+(Datenblatt!$C$30*Übersicht!I583^2)+(Datenblatt!$D$30*Übersicht!I583)+Datenblatt!$E$30,IF($C583=12,(Datenblatt!$B$31*Übersicht!I583^3)+(Datenblatt!$C$31*Übersicht!I583^2)+(Datenblatt!$D$31*Übersicht!I583)+Datenblatt!$E$31,IF($C583=11,(Datenblatt!$B$32*Übersicht!I583^3)+(Datenblatt!$C$32*Übersicht!I583^2)+(Datenblatt!$D$32*Übersicht!I583)+Datenblatt!$E$32,0))))))))))))))))))))))))</f>
        <v>0</v>
      </c>
      <c r="P583">
        <f>IF(AND(I583="",C583=11),Datenblatt!$I$29,IF(AND(I583="",C583=12),Datenblatt!$I$29,IF(AND(I583="",C583=16),Datenblatt!$I$29,IF(AND(I583="",C583=15),Datenblatt!$I$29,IF(AND(I583="",C583=14),Datenblatt!$I$29,IF(AND(I583="",C583=13),Datenblatt!$I$29,IF(AND($C583=13,I583&gt;Datenblatt!$AC$3),0,IF(AND($C583=14,I583&gt;Datenblatt!$AC$4),0,IF(AND($C583=15,I583&gt;Datenblatt!$AC$5),0,IF(AND($C583=16,I583&gt;Datenblatt!$AC$6),0,IF(AND($C583=12,I583&gt;Datenblatt!$AC$7),0,IF(AND($C583=11,I583&gt;Datenblatt!$AC$8),0,IF(AND($C583=13,I583&lt;Datenblatt!$AB$3),100,IF(AND($C583=14,I583&lt;Datenblatt!$AB$4),100,IF(AND($C583=15,I583&lt;Datenblatt!$AB$5),100,IF(AND($C583=16,I583&lt;Datenblatt!$AB$6),100,IF(AND($C583=12,I583&lt;Datenblatt!$AB$7),100,IF(AND($C583=11,I583&lt;Datenblatt!$AB$8),100,IF($C583=13,(Datenblatt!$B$27*Übersicht!I583^3)+(Datenblatt!$C$27*Übersicht!I583^2)+(Datenblatt!$D$27*Übersicht!I583)+Datenblatt!$E$27,IF($C583=14,(Datenblatt!$B$28*Übersicht!I583^3)+(Datenblatt!$C$28*Übersicht!I583^2)+(Datenblatt!$D$28*Übersicht!I583)+Datenblatt!$E$28,IF($C583=15,(Datenblatt!$B$29*Übersicht!I583^3)+(Datenblatt!$C$29*Übersicht!I583^2)+(Datenblatt!$D$29*Übersicht!I583)+Datenblatt!$E$29,IF($C583=16,(Datenblatt!$B$30*Übersicht!I583^3)+(Datenblatt!$C$30*Übersicht!I583^2)+(Datenblatt!$D$30*Übersicht!I583)+Datenblatt!$E$30,IF($C583=12,(Datenblatt!$B$31*Übersicht!I583^3)+(Datenblatt!$C$31*Übersicht!I583^2)+(Datenblatt!$D$31*Übersicht!I583)+Datenblatt!$E$31,IF($C583=11,(Datenblatt!$B$32*Übersicht!I583^3)+(Datenblatt!$C$32*Übersicht!I583^2)+(Datenblatt!$D$32*Übersicht!I583)+Datenblatt!$E$32,0))))))))))))))))))))))))</f>
        <v>0</v>
      </c>
      <c r="Q583" s="2" t="e">
        <f t="shared" si="36"/>
        <v>#DIV/0!</v>
      </c>
      <c r="R583" s="2" t="e">
        <f t="shared" si="37"/>
        <v>#DIV/0!</v>
      </c>
      <c r="T583" s="2"/>
      <c r="U583" s="2">
        <f>Datenblatt!$I$10</f>
        <v>63</v>
      </c>
      <c r="V583" s="2">
        <f>Datenblatt!$I$18</f>
        <v>62</v>
      </c>
      <c r="W583" s="2">
        <f>Datenblatt!$I$26</f>
        <v>56</v>
      </c>
      <c r="X583" s="2">
        <f>Datenblatt!$I$34</f>
        <v>58</v>
      </c>
      <c r="Y583" s="7" t="e">
        <f t="shared" si="38"/>
        <v>#DIV/0!</v>
      </c>
      <c r="AA583" s="2">
        <f>Datenblatt!$I$5</f>
        <v>73</v>
      </c>
      <c r="AB583">
        <f>Datenblatt!$I$13</f>
        <v>80</v>
      </c>
      <c r="AC583">
        <f>Datenblatt!$I$21</f>
        <v>80</v>
      </c>
      <c r="AD583">
        <f>Datenblatt!$I$29</f>
        <v>71</v>
      </c>
      <c r="AE583">
        <f>Datenblatt!$I$37</f>
        <v>75</v>
      </c>
      <c r="AF583" s="7" t="e">
        <f t="shared" si="39"/>
        <v>#DIV/0!</v>
      </c>
    </row>
    <row r="584" spans="11:32" ht="18.75" x14ac:dyDescent="0.3">
      <c r="K584" s="3" t="e">
        <f>IF(AND($C584=13,Datenblatt!M584&lt;Datenblatt!$S$3),0,IF(AND($C584=14,Datenblatt!M584&lt;Datenblatt!$S$4),0,IF(AND($C584=15,Datenblatt!M584&lt;Datenblatt!$S$5),0,IF(AND($C584=16,Datenblatt!M584&lt;Datenblatt!$S$6),0,IF(AND($C584=12,Datenblatt!M584&lt;Datenblatt!$S$7),0,IF(AND($C584=11,Datenblatt!M584&lt;Datenblatt!$S$8),0,IF(AND($C584=13,Datenblatt!M584&gt;Datenblatt!$R$3),100,IF(AND($C584=14,Datenblatt!M584&gt;Datenblatt!$R$4),100,IF(AND($C584=15,Datenblatt!M584&gt;Datenblatt!$R$5),100,IF(AND($C584=16,Datenblatt!M584&gt;Datenblatt!$R$6),100,IF(AND($C584=12,Datenblatt!M584&gt;Datenblatt!$R$7),100,IF(AND($C584=11,Datenblatt!M584&gt;Datenblatt!$R$8),100,IF(Übersicht!$C584=13,Datenblatt!$B$35*Datenblatt!M584^3+Datenblatt!$C$35*Datenblatt!M584^2+Datenblatt!$D$35*Datenblatt!M584+Datenblatt!$E$35,IF(Übersicht!$C584=14,Datenblatt!$B$36*Datenblatt!M584^3+Datenblatt!$C$36*Datenblatt!M584^2+Datenblatt!$D$36*Datenblatt!M584+Datenblatt!$E$36,IF(Übersicht!$C584=15,Datenblatt!$B$37*Datenblatt!M584^3+Datenblatt!$C$37*Datenblatt!M584^2+Datenblatt!$D$37*Datenblatt!M584+Datenblatt!$E$37,IF(Übersicht!$C584=16,Datenblatt!$B$38*Datenblatt!M584^3+Datenblatt!$C$38*Datenblatt!M584^2+Datenblatt!$D$38*Datenblatt!M584+Datenblatt!$E$38,IF(Übersicht!$C584=12,Datenblatt!$B$39*Datenblatt!M584^3+Datenblatt!$C$39*Datenblatt!M584^2+Datenblatt!$D$39*Datenblatt!M584+Datenblatt!$E$39,IF(Übersicht!$C584=11,Datenblatt!$B$40*Datenblatt!M584^3+Datenblatt!$C$40*Datenblatt!M584^2+Datenblatt!$D$40*Datenblatt!M584+Datenblatt!$E$40,0))))))))))))))))))</f>
        <v>#DIV/0!</v>
      </c>
      <c r="L584" s="3"/>
      <c r="M584" t="e">
        <f>IF(AND(Übersicht!$C584=13,Datenblatt!O584&lt;Datenblatt!$Y$3),0,IF(AND(Übersicht!$C584=14,Datenblatt!O584&lt;Datenblatt!$Y$4),0,IF(AND(Übersicht!$C584=15,Datenblatt!O584&lt;Datenblatt!$Y$5),0,IF(AND(Übersicht!$C584=16,Datenblatt!O584&lt;Datenblatt!$Y$6),0,IF(AND(Übersicht!$C584=12,Datenblatt!O584&lt;Datenblatt!$Y$7),0,IF(AND(Übersicht!$C584=11,Datenblatt!O584&lt;Datenblatt!$Y$8),0,IF(AND($C584=13,Datenblatt!O584&gt;Datenblatt!$X$3),100,IF(AND($C584=14,Datenblatt!O584&gt;Datenblatt!$X$4),100,IF(AND($C584=15,Datenblatt!O584&gt;Datenblatt!$X$5),100,IF(AND($C584=16,Datenblatt!O584&gt;Datenblatt!$X$6),100,IF(AND($C584=12,Datenblatt!O584&gt;Datenblatt!$X$7),100,IF(AND($C584=11,Datenblatt!O584&gt;Datenblatt!$X$8),100,IF(Übersicht!$C584=13,Datenblatt!$B$11*Datenblatt!O584^3+Datenblatt!$C$11*Datenblatt!O584^2+Datenblatt!$D$11*Datenblatt!O584+Datenblatt!$E$11,IF(Übersicht!$C584=14,Datenblatt!$B$12*Datenblatt!O584^3+Datenblatt!$C$12*Datenblatt!O584^2+Datenblatt!$D$12*Datenblatt!O584+Datenblatt!$E$12,IF(Übersicht!$C584=15,Datenblatt!$B$13*Datenblatt!O584^3+Datenblatt!$C$13*Datenblatt!O584^2+Datenblatt!$D$13*Datenblatt!O584+Datenblatt!$E$13,IF(Übersicht!$C584=16,Datenblatt!$B$14*Datenblatt!O584^3+Datenblatt!$C$14*Datenblatt!O584^2+Datenblatt!$D$14*Datenblatt!O584+Datenblatt!$E$14,IF(Übersicht!$C584=12,Datenblatt!$B$15*Datenblatt!O584^3+Datenblatt!$C$15*Datenblatt!O584^2+Datenblatt!$D$15*Datenblatt!O584+Datenblatt!$E$15,IF(Übersicht!$C584=11,Datenblatt!$B$16*Datenblatt!O584^3+Datenblatt!$C$16*Datenblatt!O584^2+Datenblatt!$D$16*Datenblatt!O584+Datenblatt!$E$16,0))))))))))))))))))</f>
        <v>#DIV/0!</v>
      </c>
      <c r="N584">
        <f>IF(AND($C584=13,H584&lt;Datenblatt!$AA$3),0,IF(AND($C584=14,H584&lt;Datenblatt!$AA$4),0,IF(AND($C584=15,H584&lt;Datenblatt!$AA$5),0,IF(AND($C584=16,H584&lt;Datenblatt!$AA$6),0,IF(AND($C584=12,H584&lt;Datenblatt!$AA$7),0,IF(AND($C584=11,H584&lt;Datenblatt!$AA$8),0,IF(AND($C584=13,H584&gt;Datenblatt!$Z$3),100,IF(AND($C584=14,H584&gt;Datenblatt!$Z$4),100,IF(AND($C584=15,H584&gt;Datenblatt!$Z$5),100,IF(AND($C584=16,H584&gt;Datenblatt!$Z$6),100,IF(AND($C584=12,H584&gt;Datenblatt!$Z$7),100,IF(AND($C584=11,H584&gt;Datenblatt!$Z$8),100,IF($C584=13,(Datenblatt!$B$19*Übersicht!H584^3)+(Datenblatt!$C$19*Übersicht!H584^2)+(Datenblatt!$D$19*Übersicht!H584)+Datenblatt!$E$19,IF($C584=14,(Datenblatt!$B$20*Übersicht!H584^3)+(Datenblatt!$C$20*Übersicht!H584^2)+(Datenblatt!$D$20*Übersicht!H584)+Datenblatt!$E$20,IF($C584=15,(Datenblatt!$B$21*Übersicht!H584^3)+(Datenblatt!$C$21*Übersicht!H584^2)+(Datenblatt!$D$21*Übersicht!H584)+Datenblatt!$E$21,IF($C584=16,(Datenblatt!$B$22*Übersicht!H584^3)+(Datenblatt!$C$22*Übersicht!H584^2)+(Datenblatt!$D$22*Übersicht!H584)+Datenblatt!$E$22,IF($C584=12,(Datenblatt!$B$23*Übersicht!H584^3)+(Datenblatt!$C$23*Übersicht!H584^2)+(Datenblatt!$D$23*Übersicht!H584)+Datenblatt!$E$23,IF($C584=11,(Datenblatt!$B$24*Übersicht!H584^3)+(Datenblatt!$C$24*Übersicht!H584^2)+(Datenblatt!$D$24*Übersicht!H584)+Datenblatt!$E$24,0))))))))))))))))))</f>
        <v>0</v>
      </c>
      <c r="O584">
        <f>IF(AND(I584="",C584=11),Datenblatt!$I$26,IF(AND(I584="",C584=12),Datenblatt!$I$26,IF(AND(I584="",C584=16),Datenblatt!$I$27,IF(AND(I584="",C584=15),Datenblatt!$I$26,IF(AND(I584="",C584=14),Datenblatt!$I$26,IF(AND(I584="",C584=13),Datenblatt!$I$26,IF(AND($C584=13,I584&gt;Datenblatt!$AC$3),0,IF(AND($C584=14,I584&gt;Datenblatt!$AC$4),0,IF(AND($C584=15,I584&gt;Datenblatt!$AC$5),0,IF(AND($C584=16,I584&gt;Datenblatt!$AC$6),0,IF(AND($C584=12,I584&gt;Datenblatt!$AC$7),0,IF(AND($C584=11,I584&gt;Datenblatt!$AC$8),0,IF(AND($C584=13,I584&lt;Datenblatt!$AB$3),100,IF(AND($C584=14,I584&lt;Datenblatt!$AB$4),100,IF(AND($C584=15,I584&lt;Datenblatt!$AB$5),100,IF(AND($C584=16,I584&lt;Datenblatt!$AB$6),100,IF(AND($C584=12,I584&lt;Datenblatt!$AB$7),100,IF(AND($C584=11,I584&lt;Datenblatt!$AB$8),100,IF($C584=13,(Datenblatt!$B$27*Übersicht!I584^3)+(Datenblatt!$C$27*Übersicht!I584^2)+(Datenblatt!$D$27*Übersicht!I584)+Datenblatt!$E$27,IF($C584=14,(Datenblatt!$B$28*Übersicht!I584^3)+(Datenblatt!$C$28*Übersicht!I584^2)+(Datenblatt!$D$28*Übersicht!I584)+Datenblatt!$E$28,IF($C584=15,(Datenblatt!$B$29*Übersicht!I584^3)+(Datenblatt!$C$29*Übersicht!I584^2)+(Datenblatt!$D$29*Übersicht!I584)+Datenblatt!$E$29,IF($C584=16,(Datenblatt!$B$30*Übersicht!I584^3)+(Datenblatt!$C$30*Übersicht!I584^2)+(Datenblatt!$D$30*Übersicht!I584)+Datenblatt!$E$30,IF($C584=12,(Datenblatt!$B$31*Übersicht!I584^3)+(Datenblatt!$C$31*Übersicht!I584^2)+(Datenblatt!$D$31*Übersicht!I584)+Datenblatt!$E$31,IF($C584=11,(Datenblatt!$B$32*Übersicht!I584^3)+(Datenblatt!$C$32*Übersicht!I584^2)+(Datenblatt!$D$32*Übersicht!I584)+Datenblatt!$E$32,0))))))))))))))))))))))))</f>
        <v>0</v>
      </c>
      <c r="P584">
        <f>IF(AND(I584="",C584=11),Datenblatt!$I$29,IF(AND(I584="",C584=12),Datenblatt!$I$29,IF(AND(I584="",C584=16),Datenblatt!$I$29,IF(AND(I584="",C584=15),Datenblatt!$I$29,IF(AND(I584="",C584=14),Datenblatt!$I$29,IF(AND(I584="",C584=13),Datenblatt!$I$29,IF(AND($C584=13,I584&gt;Datenblatt!$AC$3),0,IF(AND($C584=14,I584&gt;Datenblatt!$AC$4),0,IF(AND($C584=15,I584&gt;Datenblatt!$AC$5),0,IF(AND($C584=16,I584&gt;Datenblatt!$AC$6),0,IF(AND($C584=12,I584&gt;Datenblatt!$AC$7),0,IF(AND($C584=11,I584&gt;Datenblatt!$AC$8),0,IF(AND($C584=13,I584&lt;Datenblatt!$AB$3),100,IF(AND($C584=14,I584&lt;Datenblatt!$AB$4),100,IF(AND($C584=15,I584&lt;Datenblatt!$AB$5),100,IF(AND($C584=16,I584&lt;Datenblatt!$AB$6),100,IF(AND($C584=12,I584&lt;Datenblatt!$AB$7),100,IF(AND($C584=11,I584&lt;Datenblatt!$AB$8),100,IF($C584=13,(Datenblatt!$B$27*Übersicht!I584^3)+(Datenblatt!$C$27*Übersicht!I584^2)+(Datenblatt!$D$27*Übersicht!I584)+Datenblatt!$E$27,IF($C584=14,(Datenblatt!$B$28*Übersicht!I584^3)+(Datenblatt!$C$28*Übersicht!I584^2)+(Datenblatt!$D$28*Übersicht!I584)+Datenblatt!$E$28,IF($C584=15,(Datenblatt!$B$29*Übersicht!I584^3)+(Datenblatt!$C$29*Übersicht!I584^2)+(Datenblatt!$D$29*Übersicht!I584)+Datenblatt!$E$29,IF($C584=16,(Datenblatt!$B$30*Übersicht!I584^3)+(Datenblatt!$C$30*Übersicht!I584^2)+(Datenblatt!$D$30*Übersicht!I584)+Datenblatt!$E$30,IF($C584=12,(Datenblatt!$B$31*Übersicht!I584^3)+(Datenblatt!$C$31*Übersicht!I584^2)+(Datenblatt!$D$31*Übersicht!I584)+Datenblatt!$E$31,IF($C584=11,(Datenblatt!$B$32*Übersicht!I584^3)+(Datenblatt!$C$32*Übersicht!I584^2)+(Datenblatt!$D$32*Übersicht!I584)+Datenblatt!$E$32,0))))))))))))))))))))))))</f>
        <v>0</v>
      </c>
      <c r="Q584" s="2" t="e">
        <f t="shared" si="36"/>
        <v>#DIV/0!</v>
      </c>
      <c r="R584" s="2" t="e">
        <f t="shared" si="37"/>
        <v>#DIV/0!</v>
      </c>
      <c r="T584" s="2"/>
      <c r="U584" s="2">
        <f>Datenblatt!$I$10</f>
        <v>63</v>
      </c>
      <c r="V584" s="2">
        <f>Datenblatt!$I$18</f>
        <v>62</v>
      </c>
      <c r="W584" s="2">
        <f>Datenblatt!$I$26</f>
        <v>56</v>
      </c>
      <c r="X584" s="2">
        <f>Datenblatt!$I$34</f>
        <v>58</v>
      </c>
      <c r="Y584" s="7" t="e">
        <f t="shared" si="38"/>
        <v>#DIV/0!</v>
      </c>
      <c r="AA584" s="2">
        <f>Datenblatt!$I$5</f>
        <v>73</v>
      </c>
      <c r="AB584">
        <f>Datenblatt!$I$13</f>
        <v>80</v>
      </c>
      <c r="AC584">
        <f>Datenblatt!$I$21</f>
        <v>80</v>
      </c>
      <c r="AD584">
        <f>Datenblatt!$I$29</f>
        <v>71</v>
      </c>
      <c r="AE584">
        <f>Datenblatt!$I$37</f>
        <v>75</v>
      </c>
      <c r="AF584" s="7" t="e">
        <f t="shared" si="39"/>
        <v>#DIV/0!</v>
      </c>
    </row>
    <row r="585" spans="11:32" ht="18.75" x14ac:dyDescent="0.3">
      <c r="K585" s="3" t="e">
        <f>IF(AND($C585=13,Datenblatt!M585&lt;Datenblatt!$S$3),0,IF(AND($C585=14,Datenblatt!M585&lt;Datenblatt!$S$4),0,IF(AND($C585=15,Datenblatt!M585&lt;Datenblatt!$S$5),0,IF(AND($C585=16,Datenblatt!M585&lt;Datenblatt!$S$6),0,IF(AND($C585=12,Datenblatt!M585&lt;Datenblatt!$S$7),0,IF(AND($C585=11,Datenblatt!M585&lt;Datenblatt!$S$8),0,IF(AND($C585=13,Datenblatt!M585&gt;Datenblatt!$R$3),100,IF(AND($C585=14,Datenblatt!M585&gt;Datenblatt!$R$4),100,IF(AND($C585=15,Datenblatt!M585&gt;Datenblatt!$R$5),100,IF(AND($C585=16,Datenblatt!M585&gt;Datenblatt!$R$6),100,IF(AND($C585=12,Datenblatt!M585&gt;Datenblatt!$R$7),100,IF(AND($C585=11,Datenblatt!M585&gt;Datenblatt!$R$8),100,IF(Übersicht!$C585=13,Datenblatt!$B$35*Datenblatt!M585^3+Datenblatt!$C$35*Datenblatt!M585^2+Datenblatt!$D$35*Datenblatt!M585+Datenblatt!$E$35,IF(Übersicht!$C585=14,Datenblatt!$B$36*Datenblatt!M585^3+Datenblatt!$C$36*Datenblatt!M585^2+Datenblatt!$D$36*Datenblatt!M585+Datenblatt!$E$36,IF(Übersicht!$C585=15,Datenblatt!$B$37*Datenblatt!M585^3+Datenblatt!$C$37*Datenblatt!M585^2+Datenblatt!$D$37*Datenblatt!M585+Datenblatt!$E$37,IF(Übersicht!$C585=16,Datenblatt!$B$38*Datenblatt!M585^3+Datenblatt!$C$38*Datenblatt!M585^2+Datenblatt!$D$38*Datenblatt!M585+Datenblatt!$E$38,IF(Übersicht!$C585=12,Datenblatt!$B$39*Datenblatt!M585^3+Datenblatt!$C$39*Datenblatt!M585^2+Datenblatt!$D$39*Datenblatt!M585+Datenblatt!$E$39,IF(Übersicht!$C585=11,Datenblatt!$B$40*Datenblatt!M585^3+Datenblatt!$C$40*Datenblatt!M585^2+Datenblatt!$D$40*Datenblatt!M585+Datenblatt!$E$40,0))))))))))))))))))</f>
        <v>#DIV/0!</v>
      </c>
      <c r="L585" s="3"/>
      <c r="M585" t="e">
        <f>IF(AND(Übersicht!$C585=13,Datenblatt!O585&lt;Datenblatt!$Y$3),0,IF(AND(Übersicht!$C585=14,Datenblatt!O585&lt;Datenblatt!$Y$4),0,IF(AND(Übersicht!$C585=15,Datenblatt!O585&lt;Datenblatt!$Y$5),0,IF(AND(Übersicht!$C585=16,Datenblatt!O585&lt;Datenblatt!$Y$6),0,IF(AND(Übersicht!$C585=12,Datenblatt!O585&lt;Datenblatt!$Y$7),0,IF(AND(Übersicht!$C585=11,Datenblatt!O585&lt;Datenblatt!$Y$8),0,IF(AND($C585=13,Datenblatt!O585&gt;Datenblatt!$X$3),100,IF(AND($C585=14,Datenblatt!O585&gt;Datenblatt!$X$4),100,IF(AND($C585=15,Datenblatt!O585&gt;Datenblatt!$X$5),100,IF(AND($C585=16,Datenblatt!O585&gt;Datenblatt!$X$6),100,IF(AND($C585=12,Datenblatt!O585&gt;Datenblatt!$X$7),100,IF(AND($C585=11,Datenblatt!O585&gt;Datenblatt!$X$8),100,IF(Übersicht!$C585=13,Datenblatt!$B$11*Datenblatt!O585^3+Datenblatt!$C$11*Datenblatt!O585^2+Datenblatt!$D$11*Datenblatt!O585+Datenblatt!$E$11,IF(Übersicht!$C585=14,Datenblatt!$B$12*Datenblatt!O585^3+Datenblatt!$C$12*Datenblatt!O585^2+Datenblatt!$D$12*Datenblatt!O585+Datenblatt!$E$12,IF(Übersicht!$C585=15,Datenblatt!$B$13*Datenblatt!O585^3+Datenblatt!$C$13*Datenblatt!O585^2+Datenblatt!$D$13*Datenblatt!O585+Datenblatt!$E$13,IF(Übersicht!$C585=16,Datenblatt!$B$14*Datenblatt!O585^3+Datenblatt!$C$14*Datenblatt!O585^2+Datenblatt!$D$14*Datenblatt!O585+Datenblatt!$E$14,IF(Übersicht!$C585=12,Datenblatt!$B$15*Datenblatt!O585^3+Datenblatt!$C$15*Datenblatt!O585^2+Datenblatt!$D$15*Datenblatt!O585+Datenblatt!$E$15,IF(Übersicht!$C585=11,Datenblatt!$B$16*Datenblatt!O585^3+Datenblatt!$C$16*Datenblatt!O585^2+Datenblatt!$D$16*Datenblatt!O585+Datenblatt!$E$16,0))))))))))))))))))</f>
        <v>#DIV/0!</v>
      </c>
      <c r="N585">
        <f>IF(AND($C585=13,H585&lt;Datenblatt!$AA$3),0,IF(AND($C585=14,H585&lt;Datenblatt!$AA$4),0,IF(AND($C585=15,H585&lt;Datenblatt!$AA$5),0,IF(AND($C585=16,H585&lt;Datenblatt!$AA$6),0,IF(AND($C585=12,H585&lt;Datenblatt!$AA$7),0,IF(AND($C585=11,H585&lt;Datenblatt!$AA$8),0,IF(AND($C585=13,H585&gt;Datenblatt!$Z$3),100,IF(AND($C585=14,H585&gt;Datenblatt!$Z$4),100,IF(AND($C585=15,H585&gt;Datenblatt!$Z$5),100,IF(AND($C585=16,H585&gt;Datenblatt!$Z$6),100,IF(AND($C585=12,H585&gt;Datenblatt!$Z$7),100,IF(AND($C585=11,H585&gt;Datenblatt!$Z$8),100,IF($C585=13,(Datenblatt!$B$19*Übersicht!H585^3)+(Datenblatt!$C$19*Übersicht!H585^2)+(Datenblatt!$D$19*Übersicht!H585)+Datenblatt!$E$19,IF($C585=14,(Datenblatt!$B$20*Übersicht!H585^3)+(Datenblatt!$C$20*Übersicht!H585^2)+(Datenblatt!$D$20*Übersicht!H585)+Datenblatt!$E$20,IF($C585=15,(Datenblatt!$B$21*Übersicht!H585^3)+(Datenblatt!$C$21*Übersicht!H585^2)+(Datenblatt!$D$21*Übersicht!H585)+Datenblatt!$E$21,IF($C585=16,(Datenblatt!$B$22*Übersicht!H585^3)+(Datenblatt!$C$22*Übersicht!H585^2)+(Datenblatt!$D$22*Übersicht!H585)+Datenblatt!$E$22,IF($C585=12,(Datenblatt!$B$23*Übersicht!H585^3)+(Datenblatt!$C$23*Übersicht!H585^2)+(Datenblatt!$D$23*Übersicht!H585)+Datenblatt!$E$23,IF($C585=11,(Datenblatt!$B$24*Übersicht!H585^3)+(Datenblatt!$C$24*Übersicht!H585^2)+(Datenblatt!$D$24*Übersicht!H585)+Datenblatt!$E$24,0))))))))))))))))))</f>
        <v>0</v>
      </c>
      <c r="O585">
        <f>IF(AND(I585="",C585=11),Datenblatt!$I$26,IF(AND(I585="",C585=12),Datenblatt!$I$26,IF(AND(I585="",C585=16),Datenblatt!$I$27,IF(AND(I585="",C585=15),Datenblatt!$I$26,IF(AND(I585="",C585=14),Datenblatt!$I$26,IF(AND(I585="",C585=13),Datenblatt!$I$26,IF(AND($C585=13,I585&gt;Datenblatt!$AC$3),0,IF(AND($C585=14,I585&gt;Datenblatt!$AC$4),0,IF(AND($C585=15,I585&gt;Datenblatt!$AC$5),0,IF(AND($C585=16,I585&gt;Datenblatt!$AC$6),0,IF(AND($C585=12,I585&gt;Datenblatt!$AC$7),0,IF(AND($C585=11,I585&gt;Datenblatt!$AC$8),0,IF(AND($C585=13,I585&lt;Datenblatt!$AB$3),100,IF(AND($C585=14,I585&lt;Datenblatt!$AB$4),100,IF(AND($C585=15,I585&lt;Datenblatt!$AB$5),100,IF(AND($C585=16,I585&lt;Datenblatt!$AB$6),100,IF(AND($C585=12,I585&lt;Datenblatt!$AB$7),100,IF(AND($C585=11,I585&lt;Datenblatt!$AB$8),100,IF($C585=13,(Datenblatt!$B$27*Übersicht!I585^3)+(Datenblatt!$C$27*Übersicht!I585^2)+(Datenblatt!$D$27*Übersicht!I585)+Datenblatt!$E$27,IF($C585=14,(Datenblatt!$B$28*Übersicht!I585^3)+(Datenblatt!$C$28*Übersicht!I585^2)+(Datenblatt!$D$28*Übersicht!I585)+Datenblatt!$E$28,IF($C585=15,(Datenblatt!$B$29*Übersicht!I585^3)+(Datenblatt!$C$29*Übersicht!I585^2)+(Datenblatt!$D$29*Übersicht!I585)+Datenblatt!$E$29,IF($C585=16,(Datenblatt!$B$30*Übersicht!I585^3)+(Datenblatt!$C$30*Übersicht!I585^2)+(Datenblatt!$D$30*Übersicht!I585)+Datenblatt!$E$30,IF($C585=12,(Datenblatt!$B$31*Übersicht!I585^3)+(Datenblatt!$C$31*Übersicht!I585^2)+(Datenblatt!$D$31*Übersicht!I585)+Datenblatt!$E$31,IF($C585=11,(Datenblatt!$B$32*Übersicht!I585^3)+(Datenblatt!$C$32*Übersicht!I585^2)+(Datenblatt!$D$32*Übersicht!I585)+Datenblatt!$E$32,0))))))))))))))))))))))))</f>
        <v>0</v>
      </c>
      <c r="P585">
        <f>IF(AND(I585="",C585=11),Datenblatt!$I$29,IF(AND(I585="",C585=12),Datenblatt!$I$29,IF(AND(I585="",C585=16),Datenblatt!$I$29,IF(AND(I585="",C585=15),Datenblatt!$I$29,IF(AND(I585="",C585=14),Datenblatt!$I$29,IF(AND(I585="",C585=13),Datenblatt!$I$29,IF(AND($C585=13,I585&gt;Datenblatt!$AC$3),0,IF(AND($C585=14,I585&gt;Datenblatt!$AC$4),0,IF(AND($C585=15,I585&gt;Datenblatt!$AC$5),0,IF(AND($C585=16,I585&gt;Datenblatt!$AC$6),0,IF(AND($C585=12,I585&gt;Datenblatt!$AC$7),0,IF(AND($C585=11,I585&gt;Datenblatt!$AC$8),0,IF(AND($C585=13,I585&lt;Datenblatt!$AB$3),100,IF(AND($C585=14,I585&lt;Datenblatt!$AB$4),100,IF(AND($C585=15,I585&lt;Datenblatt!$AB$5),100,IF(AND($C585=16,I585&lt;Datenblatt!$AB$6),100,IF(AND($C585=12,I585&lt;Datenblatt!$AB$7),100,IF(AND($C585=11,I585&lt;Datenblatt!$AB$8),100,IF($C585=13,(Datenblatt!$B$27*Übersicht!I585^3)+(Datenblatt!$C$27*Übersicht!I585^2)+(Datenblatt!$D$27*Übersicht!I585)+Datenblatt!$E$27,IF($C585=14,(Datenblatt!$B$28*Übersicht!I585^3)+(Datenblatt!$C$28*Übersicht!I585^2)+(Datenblatt!$D$28*Übersicht!I585)+Datenblatt!$E$28,IF($C585=15,(Datenblatt!$B$29*Übersicht!I585^3)+(Datenblatt!$C$29*Übersicht!I585^2)+(Datenblatt!$D$29*Übersicht!I585)+Datenblatt!$E$29,IF($C585=16,(Datenblatt!$B$30*Übersicht!I585^3)+(Datenblatt!$C$30*Übersicht!I585^2)+(Datenblatt!$D$30*Übersicht!I585)+Datenblatt!$E$30,IF($C585=12,(Datenblatt!$B$31*Übersicht!I585^3)+(Datenblatt!$C$31*Übersicht!I585^2)+(Datenblatt!$D$31*Übersicht!I585)+Datenblatt!$E$31,IF($C585=11,(Datenblatt!$B$32*Übersicht!I585^3)+(Datenblatt!$C$32*Übersicht!I585^2)+(Datenblatt!$D$32*Übersicht!I585)+Datenblatt!$E$32,0))))))))))))))))))))))))</f>
        <v>0</v>
      </c>
      <c r="Q585" s="2" t="e">
        <f t="shared" si="36"/>
        <v>#DIV/0!</v>
      </c>
      <c r="R585" s="2" t="e">
        <f t="shared" si="37"/>
        <v>#DIV/0!</v>
      </c>
      <c r="T585" s="2"/>
      <c r="U585" s="2">
        <f>Datenblatt!$I$10</f>
        <v>63</v>
      </c>
      <c r="V585" s="2">
        <f>Datenblatt!$I$18</f>
        <v>62</v>
      </c>
      <c r="W585" s="2">
        <f>Datenblatt!$I$26</f>
        <v>56</v>
      </c>
      <c r="X585" s="2">
        <f>Datenblatt!$I$34</f>
        <v>58</v>
      </c>
      <c r="Y585" s="7" t="e">
        <f t="shared" si="38"/>
        <v>#DIV/0!</v>
      </c>
      <c r="AA585" s="2">
        <f>Datenblatt!$I$5</f>
        <v>73</v>
      </c>
      <c r="AB585">
        <f>Datenblatt!$I$13</f>
        <v>80</v>
      </c>
      <c r="AC585">
        <f>Datenblatt!$I$21</f>
        <v>80</v>
      </c>
      <c r="AD585">
        <f>Datenblatt!$I$29</f>
        <v>71</v>
      </c>
      <c r="AE585">
        <f>Datenblatt!$I$37</f>
        <v>75</v>
      </c>
      <c r="AF585" s="7" t="e">
        <f t="shared" si="39"/>
        <v>#DIV/0!</v>
      </c>
    </row>
    <row r="586" spans="11:32" ht="18.75" x14ac:dyDescent="0.3">
      <c r="K586" s="3" t="e">
        <f>IF(AND($C586=13,Datenblatt!M586&lt;Datenblatt!$S$3),0,IF(AND($C586=14,Datenblatt!M586&lt;Datenblatt!$S$4),0,IF(AND($C586=15,Datenblatt!M586&lt;Datenblatt!$S$5),0,IF(AND($C586=16,Datenblatt!M586&lt;Datenblatt!$S$6),0,IF(AND($C586=12,Datenblatt!M586&lt;Datenblatt!$S$7),0,IF(AND($C586=11,Datenblatt!M586&lt;Datenblatt!$S$8),0,IF(AND($C586=13,Datenblatt!M586&gt;Datenblatt!$R$3),100,IF(AND($C586=14,Datenblatt!M586&gt;Datenblatt!$R$4),100,IF(AND($C586=15,Datenblatt!M586&gt;Datenblatt!$R$5),100,IF(AND($C586=16,Datenblatt!M586&gt;Datenblatt!$R$6),100,IF(AND($C586=12,Datenblatt!M586&gt;Datenblatt!$R$7),100,IF(AND($C586=11,Datenblatt!M586&gt;Datenblatt!$R$8),100,IF(Übersicht!$C586=13,Datenblatt!$B$35*Datenblatt!M586^3+Datenblatt!$C$35*Datenblatt!M586^2+Datenblatt!$D$35*Datenblatt!M586+Datenblatt!$E$35,IF(Übersicht!$C586=14,Datenblatt!$B$36*Datenblatt!M586^3+Datenblatt!$C$36*Datenblatt!M586^2+Datenblatt!$D$36*Datenblatt!M586+Datenblatt!$E$36,IF(Übersicht!$C586=15,Datenblatt!$B$37*Datenblatt!M586^3+Datenblatt!$C$37*Datenblatt!M586^2+Datenblatt!$D$37*Datenblatt!M586+Datenblatt!$E$37,IF(Übersicht!$C586=16,Datenblatt!$B$38*Datenblatt!M586^3+Datenblatt!$C$38*Datenblatt!M586^2+Datenblatt!$D$38*Datenblatt!M586+Datenblatt!$E$38,IF(Übersicht!$C586=12,Datenblatt!$B$39*Datenblatt!M586^3+Datenblatt!$C$39*Datenblatt!M586^2+Datenblatt!$D$39*Datenblatt!M586+Datenblatt!$E$39,IF(Übersicht!$C586=11,Datenblatt!$B$40*Datenblatt!M586^3+Datenblatt!$C$40*Datenblatt!M586^2+Datenblatt!$D$40*Datenblatt!M586+Datenblatt!$E$40,0))))))))))))))))))</f>
        <v>#DIV/0!</v>
      </c>
      <c r="L586" s="3"/>
      <c r="M586" t="e">
        <f>IF(AND(Übersicht!$C586=13,Datenblatt!O586&lt;Datenblatt!$Y$3),0,IF(AND(Übersicht!$C586=14,Datenblatt!O586&lt;Datenblatt!$Y$4),0,IF(AND(Übersicht!$C586=15,Datenblatt!O586&lt;Datenblatt!$Y$5),0,IF(AND(Übersicht!$C586=16,Datenblatt!O586&lt;Datenblatt!$Y$6),0,IF(AND(Übersicht!$C586=12,Datenblatt!O586&lt;Datenblatt!$Y$7),0,IF(AND(Übersicht!$C586=11,Datenblatt!O586&lt;Datenblatt!$Y$8),0,IF(AND($C586=13,Datenblatt!O586&gt;Datenblatt!$X$3),100,IF(AND($C586=14,Datenblatt!O586&gt;Datenblatt!$X$4),100,IF(AND($C586=15,Datenblatt!O586&gt;Datenblatt!$X$5),100,IF(AND($C586=16,Datenblatt!O586&gt;Datenblatt!$X$6),100,IF(AND($C586=12,Datenblatt!O586&gt;Datenblatt!$X$7),100,IF(AND($C586=11,Datenblatt!O586&gt;Datenblatt!$X$8),100,IF(Übersicht!$C586=13,Datenblatt!$B$11*Datenblatt!O586^3+Datenblatt!$C$11*Datenblatt!O586^2+Datenblatt!$D$11*Datenblatt!O586+Datenblatt!$E$11,IF(Übersicht!$C586=14,Datenblatt!$B$12*Datenblatt!O586^3+Datenblatt!$C$12*Datenblatt!O586^2+Datenblatt!$D$12*Datenblatt!O586+Datenblatt!$E$12,IF(Übersicht!$C586=15,Datenblatt!$B$13*Datenblatt!O586^3+Datenblatt!$C$13*Datenblatt!O586^2+Datenblatt!$D$13*Datenblatt!O586+Datenblatt!$E$13,IF(Übersicht!$C586=16,Datenblatt!$B$14*Datenblatt!O586^3+Datenblatt!$C$14*Datenblatt!O586^2+Datenblatt!$D$14*Datenblatt!O586+Datenblatt!$E$14,IF(Übersicht!$C586=12,Datenblatt!$B$15*Datenblatt!O586^3+Datenblatt!$C$15*Datenblatt!O586^2+Datenblatt!$D$15*Datenblatt!O586+Datenblatt!$E$15,IF(Übersicht!$C586=11,Datenblatt!$B$16*Datenblatt!O586^3+Datenblatt!$C$16*Datenblatt!O586^2+Datenblatt!$D$16*Datenblatt!O586+Datenblatt!$E$16,0))))))))))))))))))</f>
        <v>#DIV/0!</v>
      </c>
      <c r="N586">
        <f>IF(AND($C586=13,H586&lt;Datenblatt!$AA$3),0,IF(AND($C586=14,H586&lt;Datenblatt!$AA$4),0,IF(AND($C586=15,H586&lt;Datenblatt!$AA$5),0,IF(AND($C586=16,H586&lt;Datenblatt!$AA$6),0,IF(AND($C586=12,H586&lt;Datenblatt!$AA$7),0,IF(AND($C586=11,H586&lt;Datenblatt!$AA$8),0,IF(AND($C586=13,H586&gt;Datenblatt!$Z$3),100,IF(AND($C586=14,H586&gt;Datenblatt!$Z$4),100,IF(AND($C586=15,H586&gt;Datenblatt!$Z$5),100,IF(AND($C586=16,H586&gt;Datenblatt!$Z$6),100,IF(AND($C586=12,H586&gt;Datenblatt!$Z$7),100,IF(AND($C586=11,H586&gt;Datenblatt!$Z$8),100,IF($C586=13,(Datenblatt!$B$19*Übersicht!H586^3)+(Datenblatt!$C$19*Übersicht!H586^2)+(Datenblatt!$D$19*Übersicht!H586)+Datenblatt!$E$19,IF($C586=14,(Datenblatt!$B$20*Übersicht!H586^3)+(Datenblatt!$C$20*Übersicht!H586^2)+(Datenblatt!$D$20*Übersicht!H586)+Datenblatt!$E$20,IF($C586=15,(Datenblatt!$B$21*Übersicht!H586^3)+(Datenblatt!$C$21*Übersicht!H586^2)+(Datenblatt!$D$21*Übersicht!H586)+Datenblatt!$E$21,IF($C586=16,(Datenblatt!$B$22*Übersicht!H586^3)+(Datenblatt!$C$22*Übersicht!H586^2)+(Datenblatt!$D$22*Übersicht!H586)+Datenblatt!$E$22,IF($C586=12,(Datenblatt!$B$23*Übersicht!H586^3)+(Datenblatt!$C$23*Übersicht!H586^2)+(Datenblatt!$D$23*Übersicht!H586)+Datenblatt!$E$23,IF($C586=11,(Datenblatt!$B$24*Übersicht!H586^3)+(Datenblatt!$C$24*Übersicht!H586^2)+(Datenblatt!$D$24*Übersicht!H586)+Datenblatt!$E$24,0))))))))))))))))))</f>
        <v>0</v>
      </c>
      <c r="O586">
        <f>IF(AND(I586="",C586=11),Datenblatt!$I$26,IF(AND(I586="",C586=12),Datenblatt!$I$26,IF(AND(I586="",C586=16),Datenblatt!$I$27,IF(AND(I586="",C586=15),Datenblatt!$I$26,IF(AND(I586="",C586=14),Datenblatt!$I$26,IF(AND(I586="",C586=13),Datenblatt!$I$26,IF(AND($C586=13,I586&gt;Datenblatt!$AC$3),0,IF(AND($C586=14,I586&gt;Datenblatt!$AC$4),0,IF(AND($C586=15,I586&gt;Datenblatt!$AC$5),0,IF(AND($C586=16,I586&gt;Datenblatt!$AC$6),0,IF(AND($C586=12,I586&gt;Datenblatt!$AC$7),0,IF(AND($C586=11,I586&gt;Datenblatt!$AC$8),0,IF(AND($C586=13,I586&lt;Datenblatt!$AB$3),100,IF(AND($C586=14,I586&lt;Datenblatt!$AB$4),100,IF(AND($C586=15,I586&lt;Datenblatt!$AB$5),100,IF(AND($C586=16,I586&lt;Datenblatt!$AB$6),100,IF(AND($C586=12,I586&lt;Datenblatt!$AB$7),100,IF(AND($C586=11,I586&lt;Datenblatt!$AB$8),100,IF($C586=13,(Datenblatt!$B$27*Übersicht!I586^3)+(Datenblatt!$C$27*Übersicht!I586^2)+(Datenblatt!$D$27*Übersicht!I586)+Datenblatt!$E$27,IF($C586=14,(Datenblatt!$B$28*Übersicht!I586^3)+(Datenblatt!$C$28*Übersicht!I586^2)+(Datenblatt!$D$28*Übersicht!I586)+Datenblatt!$E$28,IF($C586=15,(Datenblatt!$B$29*Übersicht!I586^3)+(Datenblatt!$C$29*Übersicht!I586^2)+(Datenblatt!$D$29*Übersicht!I586)+Datenblatt!$E$29,IF($C586=16,(Datenblatt!$B$30*Übersicht!I586^3)+(Datenblatt!$C$30*Übersicht!I586^2)+(Datenblatt!$D$30*Übersicht!I586)+Datenblatt!$E$30,IF($C586=12,(Datenblatt!$B$31*Übersicht!I586^3)+(Datenblatt!$C$31*Übersicht!I586^2)+(Datenblatt!$D$31*Übersicht!I586)+Datenblatt!$E$31,IF($C586=11,(Datenblatt!$B$32*Übersicht!I586^3)+(Datenblatt!$C$32*Übersicht!I586^2)+(Datenblatt!$D$32*Übersicht!I586)+Datenblatt!$E$32,0))))))))))))))))))))))))</f>
        <v>0</v>
      </c>
      <c r="P586">
        <f>IF(AND(I586="",C586=11),Datenblatt!$I$29,IF(AND(I586="",C586=12),Datenblatt!$I$29,IF(AND(I586="",C586=16),Datenblatt!$I$29,IF(AND(I586="",C586=15),Datenblatt!$I$29,IF(AND(I586="",C586=14),Datenblatt!$I$29,IF(AND(I586="",C586=13),Datenblatt!$I$29,IF(AND($C586=13,I586&gt;Datenblatt!$AC$3),0,IF(AND($C586=14,I586&gt;Datenblatt!$AC$4),0,IF(AND($C586=15,I586&gt;Datenblatt!$AC$5),0,IF(AND($C586=16,I586&gt;Datenblatt!$AC$6),0,IF(AND($C586=12,I586&gt;Datenblatt!$AC$7),0,IF(AND($C586=11,I586&gt;Datenblatt!$AC$8),0,IF(AND($C586=13,I586&lt;Datenblatt!$AB$3),100,IF(AND($C586=14,I586&lt;Datenblatt!$AB$4),100,IF(AND($C586=15,I586&lt;Datenblatt!$AB$5),100,IF(AND($C586=16,I586&lt;Datenblatt!$AB$6),100,IF(AND($C586=12,I586&lt;Datenblatt!$AB$7),100,IF(AND($C586=11,I586&lt;Datenblatt!$AB$8),100,IF($C586=13,(Datenblatt!$B$27*Übersicht!I586^3)+(Datenblatt!$C$27*Übersicht!I586^2)+(Datenblatt!$D$27*Übersicht!I586)+Datenblatt!$E$27,IF($C586=14,(Datenblatt!$B$28*Übersicht!I586^3)+(Datenblatt!$C$28*Übersicht!I586^2)+(Datenblatt!$D$28*Übersicht!I586)+Datenblatt!$E$28,IF($C586=15,(Datenblatt!$B$29*Übersicht!I586^3)+(Datenblatt!$C$29*Übersicht!I586^2)+(Datenblatt!$D$29*Übersicht!I586)+Datenblatt!$E$29,IF($C586=16,(Datenblatt!$B$30*Übersicht!I586^3)+(Datenblatt!$C$30*Übersicht!I586^2)+(Datenblatt!$D$30*Übersicht!I586)+Datenblatt!$E$30,IF($C586=12,(Datenblatt!$B$31*Übersicht!I586^3)+(Datenblatt!$C$31*Übersicht!I586^2)+(Datenblatt!$D$31*Übersicht!I586)+Datenblatt!$E$31,IF($C586=11,(Datenblatt!$B$32*Übersicht!I586^3)+(Datenblatt!$C$32*Übersicht!I586^2)+(Datenblatt!$D$32*Übersicht!I586)+Datenblatt!$E$32,0))))))))))))))))))))))))</f>
        <v>0</v>
      </c>
      <c r="Q586" s="2" t="e">
        <f t="shared" si="36"/>
        <v>#DIV/0!</v>
      </c>
      <c r="R586" s="2" t="e">
        <f t="shared" si="37"/>
        <v>#DIV/0!</v>
      </c>
      <c r="T586" s="2"/>
      <c r="U586" s="2">
        <f>Datenblatt!$I$10</f>
        <v>63</v>
      </c>
      <c r="V586" s="2">
        <f>Datenblatt!$I$18</f>
        <v>62</v>
      </c>
      <c r="W586" s="2">
        <f>Datenblatt!$I$26</f>
        <v>56</v>
      </c>
      <c r="X586" s="2">
        <f>Datenblatt!$I$34</f>
        <v>58</v>
      </c>
      <c r="Y586" s="7" t="e">
        <f t="shared" si="38"/>
        <v>#DIV/0!</v>
      </c>
      <c r="AA586" s="2">
        <f>Datenblatt!$I$5</f>
        <v>73</v>
      </c>
      <c r="AB586">
        <f>Datenblatt!$I$13</f>
        <v>80</v>
      </c>
      <c r="AC586">
        <f>Datenblatt!$I$21</f>
        <v>80</v>
      </c>
      <c r="AD586">
        <f>Datenblatt!$I$29</f>
        <v>71</v>
      </c>
      <c r="AE586">
        <f>Datenblatt!$I$37</f>
        <v>75</v>
      </c>
      <c r="AF586" s="7" t="e">
        <f t="shared" si="39"/>
        <v>#DIV/0!</v>
      </c>
    </row>
    <row r="587" spans="11:32" ht="18.75" x14ac:dyDescent="0.3">
      <c r="K587" s="3" t="e">
        <f>IF(AND($C587=13,Datenblatt!M587&lt;Datenblatt!$S$3),0,IF(AND($C587=14,Datenblatt!M587&lt;Datenblatt!$S$4),0,IF(AND($C587=15,Datenblatt!M587&lt;Datenblatt!$S$5),0,IF(AND($C587=16,Datenblatt!M587&lt;Datenblatt!$S$6),0,IF(AND($C587=12,Datenblatt!M587&lt;Datenblatt!$S$7),0,IF(AND($C587=11,Datenblatt!M587&lt;Datenblatt!$S$8),0,IF(AND($C587=13,Datenblatt!M587&gt;Datenblatt!$R$3),100,IF(AND($C587=14,Datenblatt!M587&gt;Datenblatt!$R$4),100,IF(AND($C587=15,Datenblatt!M587&gt;Datenblatt!$R$5),100,IF(AND($C587=16,Datenblatt!M587&gt;Datenblatt!$R$6),100,IF(AND($C587=12,Datenblatt!M587&gt;Datenblatt!$R$7),100,IF(AND($C587=11,Datenblatt!M587&gt;Datenblatt!$R$8),100,IF(Übersicht!$C587=13,Datenblatt!$B$35*Datenblatt!M587^3+Datenblatt!$C$35*Datenblatt!M587^2+Datenblatt!$D$35*Datenblatt!M587+Datenblatt!$E$35,IF(Übersicht!$C587=14,Datenblatt!$B$36*Datenblatt!M587^3+Datenblatt!$C$36*Datenblatt!M587^2+Datenblatt!$D$36*Datenblatt!M587+Datenblatt!$E$36,IF(Übersicht!$C587=15,Datenblatt!$B$37*Datenblatt!M587^3+Datenblatt!$C$37*Datenblatt!M587^2+Datenblatt!$D$37*Datenblatt!M587+Datenblatt!$E$37,IF(Übersicht!$C587=16,Datenblatt!$B$38*Datenblatt!M587^3+Datenblatt!$C$38*Datenblatt!M587^2+Datenblatt!$D$38*Datenblatt!M587+Datenblatt!$E$38,IF(Übersicht!$C587=12,Datenblatt!$B$39*Datenblatt!M587^3+Datenblatt!$C$39*Datenblatt!M587^2+Datenblatt!$D$39*Datenblatt!M587+Datenblatt!$E$39,IF(Übersicht!$C587=11,Datenblatt!$B$40*Datenblatt!M587^3+Datenblatt!$C$40*Datenblatt!M587^2+Datenblatt!$D$40*Datenblatt!M587+Datenblatt!$E$40,0))))))))))))))))))</f>
        <v>#DIV/0!</v>
      </c>
      <c r="L587" s="3"/>
      <c r="M587" t="e">
        <f>IF(AND(Übersicht!$C587=13,Datenblatt!O587&lt;Datenblatt!$Y$3),0,IF(AND(Übersicht!$C587=14,Datenblatt!O587&lt;Datenblatt!$Y$4),0,IF(AND(Übersicht!$C587=15,Datenblatt!O587&lt;Datenblatt!$Y$5),0,IF(AND(Übersicht!$C587=16,Datenblatt!O587&lt;Datenblatt!$Y$6),0,IF(AND(Übersicht!$C587=12,Datenblatt!O587&lt;Datenblatt!$Y$7),0,IF(AND(Übersicht!$C587=11,Datenblatt!O587&lt;Datenblatt!$Y$8),0,IF(AND($C587=13,Datenblatt!O587&gt;Datenblatt!$X$3),100,IF(AND($C587=14,Datenblatt!O587&gt;Datenblatt!$X$4),100,IF(AND($C587=15,Datenblatt!O587&gt;Datenblatt!$X$5),100,IF(AND($C587=16,Datenblatt!O587&gt;Datenblatt!$X$6),100,IF(AND($C587=12,Datenblatt!O587&gt;Datenblatt!$X$7),100,IF(AND($C587=11,Datenblatt!O587&gt;Datenblatt!$X$8),100,IF(Übersicht!$C587=13,Datenblatt!$B$11*Datenblatt!O587^3+Datenblatt!$C$11*Datenblatt!O587^2+Datenblatt!$D$11*Datenblatt!O587+Datenblatt!$E$11,IF(Übersicht!$C587=14,Datenblatt!$B$12*Datenblatt!O587^3+Datenblatt!$C$12*Datenblatt!O587^2+Datenblatt!$D$12*Datenblatt!O587+Datenblatt!$E$12,IF(Übersicht!$C587=15,Datenblatt!$B$13*Datenblatt!O587^3+Datenblatt!$C$13*Datenblatt!O587^2+Datenblatt!$D$13*Datenblatt!O587+Datenblatt!$E$13,IF(Übersicht!$C587=16,Datenblatt!$B$14*Datenblatt!O587^3+Datenblatt!$C$14*Datenblatt!O587^2+Datenblatt!$D$14*Datenblatt!O587+Datenblatt!$E$14,IF(Übersicht!$C587=12,Datenblatt!$B$15*Datenblatt!O587^3+Datenblatt!$C$15*Datenblatt!O587^2+Datenblatt!$D$15*Datenblatt!O587+Datenblatt!$E$15,IF(Übersicht!$C587=11,Datenblatt!$B$16*Datenblatt!O587^3+Datenblatt!$C$16*Datenblatt!O587^2+Datenblatt!$D$16*Datenblatt!O587+Datenblatt!$E$16,0))))))))))))))))))</f>
        <v>#DIV/0!</v>
      </c>
      <c r="N587">
        <f>IF(AND($C587=13,H587&lt;Datenblatt!$AA$3),0,IF(AND($C587=14,H587&lt;Datenblatt!$AA$4),0,IF(AND($C587=15,H587&lt;Datenblatt!$AA$5),0,IF(AND($C587=16,H587&lt;Datenblatt!$AA$6),0,IF(AND($C587=12,H587&lt;Datenblatt!$AA$7),0,IF(AND($C587=11,H587&lt;Datenblatt!$AA$8),0,IF(AND($C587=13,H587&gt;Datenblatt!$Z$3),100,IF(AND($C587=14,H587&gt;Datenblatt!$Z$4),100,IF(AND($C587=15,H587&gt;Datenblatt!$Z$5),100,IF(AND($C587=16,H587&gt;Datenblatt!$Z$6),100,IF(AND($C587=12,H587&gt;Datenblatt!$Z$7),100,IF(AND($C587=11,H587&gt;Datenblatt!$Z$8),100,IF($C587=13,(Datenblatt!$B$19*Übersicht!H587^3)+(Datenblatt!$C$19*Übersicht!H587^2)+(Datenblatt!$D$19*Übersicht!H587)+Datenblatt!$E$19,IF($C587=14,(Datenblatt!$B$20*Übersicht!H587^3)+(Datenblatt!$C$20*Übersicht!H587^2)+(Datenblatt!$D$20*Übersicht!H587)+Datenblatt!$E$20,IF($C587=15,(Datenblatt!$B$21*Übersicht!H587^3)+(Datenblatt!$C$21*Übersicht!H587^2)+(Datenblatt!$D$21*Übersicht!H587)+Datenblatt!$E$21,IF($C587=16,(Datenblatt!$B$22*Übersicht!H587^3)+(Datenblatt!$C$22*Übersicht!H587^2)+(Datenblatt!$D$22*Übersicht!H587)+Datenblatt!$E$22,IF($C587=12,(Datenblatt!$B$23*Übersicht!H587^3)+(Datenblatt!$C$23*Übersicht!H587^2)+(Datenblatt!$D$23*Übersicht!H587)+Datenblatt!$E$23,IF($C587=11,(Datenblatt!$B$24*Übersicht!H587^3)+(Datenblatt!$C$24*Übersicht!H587^2)+(Datenblatt!$D$24*Übersicht!H587)+Datenblatt!$E$24,0))))))))))))))))))</f>
        <v>0</v>
      </c>
      <c r="O587">
        <f>IF(AND(I587="",C587=11),Datenblatt!$I$26,IF(AND(I587="",C587=12),Datenblatt!$I$26,IF(AND(I587="",C587=16),Datenblatt!$I$27,IF(AND(I587="",C587=15),Datenblatt!$I$26,IF(AND(I587="",C587=14),Datenblatt!$I$26,IF(AND(I587="",C587=13),Datenblatt!$I$26,IF(AND($C587=13,I587&gt;Datenblatt!$AC$3),0,IF(AND($C587=14,I587&gt;Datenblatt!$AC$4),0,IF(AND($C587=15,I587&gt;Datenblatt!$AC$5),0,IF(AND($C587=16,I587&gt;Datenblatt!$AC$6),0,IF(AND($C587=12,I587&gt;Datenblatt!$AC$7),0,IF(AND($C587=11,I587&gt;Datenblatt!$AC$8),0,IF(AND($C587=13,I587&lt;Datenblatt!$AB$3),100,IF(AND($C587=14,I587&lt;Datenblatt!$AB$4),100,IF(AND($C587=15,I587&lt;Datenblatt!$AB$5),100,IF(AND($C587=16,I587&lt;Datenblatt!$AB$6),100,IF(AND($C587=12,I587&lt;Datenblatt!$AB$7),100,IF(AND($C587=11,I587&lt;Datenblatt!$AB$8),100,IF($C587=13,(Datenblatt!$B$27*Übersicht!I587^3)+(Datenblatt!$C$27*Übersicht!I587^2)+(Datenblatt!$D$27*Übersicht!I587)+Datenblatt!$E$27,IF($C587=14,(Datenblatt!$B$28*Übersicht!I587^3)+(Datenblatt!$C$28*Übersicht!I587^2)+(Datenblatt!$D$28*Übersicht!I587)+Datenblatt!$E$28,IF($C587=15,(Datenblatt!$B$29*Übersicht!I587^3)+(Datenblatt!$C$29*Übersicht!I587^2)+(Datenblatt!$D$29*Übersicht!I587)+Datenblatt!$E$29,IF($C587=16,(Datenblatt!$B$30*Übersicht!I587^3)+(Datenblatt!$C$30*Übersicht!I587^2)+(Datenblatt!$D$30*Übersicht!I587)+Datenblatt!$E$30,IF($C587=12,(Datenblatt!$B$31*Übersicht!I587^3)+(Datenblatt!$C$31*Übersicht!I587^2)+(Datenblatt!$D$31*Übersicht!I587)+Datenblatt!$E$31,IF($C587=11,(Datenblatt!$B$32*Übersicht!I587^3)+(Datenblatt!$C$32*Übersicht!I587^2)+(Datenblatt!$D$32*Übersicht!I587)+Datenblatt!$E$32,0))))))))))))))))))))))))</f>
        <v>0</v>
      </c>
      <c r="P587">
        <f>IF(AND(I587="",C587=11),Datenblatt!$I$29,IF(AND(I587="",C587=12),Datenblatt!$I$29,IF(AND(I587="",C587=16),Datenblatt!$I$29,IF(AND(I587="",C587=15),Datenblatt!$I$29,IF(AND(I587="",C587=14),Datenblatt!$I$29,IF(AND(I587="",C587=13),Datenblatt!$I$29,IF(AND($C587=13,I587&gt;Datenblatt!$AC$3),0,IF(AND($C587=14,I587&gt;Datenblatt!$AC$4),0,IF(AND($C587=15,I587&gt;Datenblatt!$AC$5),0,IF(AND($C587=16,I587&gt;Datenblatt!$AC$6),0,IF(AND($C587=12,I587&gt;Datenblatt!$AC$7),0,IF(AND($C587=11,I587&gt;Datenblatt!$AC$8),0,IF(AND($C587=13,I587&lt;Datenblatt!$AB$3),100,IF(AND($C587=14,I587&lt;Datenblatt!$AB$4),100,IF(AND($C587=15,I587&lt;Datenblatt!$AB$5),100,IF(AND($C587=16,I587&lt;Datenblatt!$AB$6),100,IF(AND($C587=12,I587&lt;Datenblatt!$AB$7),100,IF(AND($C587=11,I587&lt;Datenblatt!$AB$8),100,IF($C587=13,(Datenblatt!$B$27*Übersicht!I587^3)+(Datenblatt!$C$27*Übersicht!I587^2)+(Datenblatt!$D$27*Übersicht!I587)+Datenblatt!$E$27,IF($C587=14,(Datenblatt!$B$28*Übersicht!I587^3)+(Datenblatt!$C$28*Übersicht!I587^2)+(Datenblatt!$D$28*Übersicht!I587)+Datenblatt!$E$28,IF($C587=15,(Datenblatt!$B$29*Übersicht!I587^3)+(Datenblatt!$C$29*Übersicht!I587^2)+(Datenblatt!$D$29*Übersicht!I587)+Datenblatt!$E$29,IF($C587=16,(Datenblatt!$B$30*Übersicht!I587^3)+(Datenblatt!$C$30*Übersicht!I587^2)+(Datenblatt!$D$30*Übersicht!I587)+Datenblatt!$E$30,IF($C587=12,(Datenblatt!$B$31*Übersicht!I587^3)+(Datenblatt!$C$31*Übersicht!I587^2)+(Datenblatt!$D$31*Übersicht!I587)+Datenblatt!$E$31,IF($C587=11,(Datenblatt!$B$32*Übersicht!I587^3)+(Datenblatt!$C$32*Übersicht!I587^2)+(Datenblatt!$D$32*Übersicht!I587)+Datenblatt!$E$32,0))))))))))))))))))))))))</f>
        <v>0</v>
      </c>
      <c r="Q587" s="2" t="e">
        <f t="shared" si="36"/>
        <v>#DIV/0!</v>
      </c>
      <c r="R587" s="2" t="e">
        <f t="shared" si="37"/>
        <v>#DIV/0!</v>
      </c>
      <c r="T587" s="2"/>
      <c r="U587" s="2">
        <f>Datenblatt!$I$10</f>
        <v>63</v>
      </c>
      <c r="V587" s="2">
        <f>Datenblatt!$I$18</f>
        <v>62</v>
      </c>
      <c r="W587" s="2">
        <f>Datenblatt!$I$26</f>
        <v>56</v>
      </c>
      <c r="X587" s="2">
        <f>Datenblatt!$I$34</f>
        <v>58</v>
      </c>
      <c r="Y587" s="7" t="e">
        <f t="shared" si="38"/>
        <v>#DIV/0!</v>
      </c>
      <c r="AA587" s="2">
        <f>Datenblatt!$I$5</f>
        <v>73</v>
      </c>
      <c r="AB587">
        <f>Datenblatt!$I$13</f>
        <v>80</v>
      </c>
      <c r="AC587">
        <f>Datenblatt!$I$21</f>
        <v>80</v>
      </c>
      <c r="AD587">
        <f>Datenblatt!$I$29</f>
        <v>71</v>
      </c>
      <c r="AE587">
        <f>Datenblatt!$I$37</f>
        <v>75</v>
      </c>
      <c r="AF587" s="7" t="e">
        <f t="shared" si="39"/>
        <v>#DIV/0!</v>
      </c>
    </row>
    <row r="588" spans="11:32" ht="18.75" x14ac:dyDescent="0.3">
      <c r="K588" s="3" t="e">
        <f>IF(AND($C588=13,Datenblatt!M588&lt;Datenblatt!$S$3),0,IF(AND($C588=14,Datenblatt!M588&lt;Datenblatt!$S$4),0,IF(AND($C588=15,Datenblatt!M588&lt;Datenblatt!$S$5),0,IF(AND($C588=16,Datenblatt!M588&lt;Datenblatt!$S$6),0,IF(AND($C588=12,Datenblatt!M588&lt;Datenblatt!$S$7),0,IF(AND($C588=11,Datenblatt!M588&lt;Datenblatt!$S$8),0,IF(AND($C588=13,Datenblatt!M588&gt;Datenblatt!$R$3),100,IF(AND($C588=14,Datenblatt!M588&gt;Datenblatt!$R$4),100,IF(AND($C588=15,Datenblatt!M588&gt;Datenblatt!$R$5),100,IF(AND($C588=16,Datenblatt!M588&gt;Datenblatt!$R$6),100,IF(AND($C588=12,Datenblatt!M588&gt;Datenblatt!$R$7),100,IF(AND($C588=11,Datenblatt!M588&gt;Datenblatt!$R$8),100,IF(Übersicht!$C588=13,Datenblatt!$B$35*Datenblatt!M588^3+Datenblatt!$C$35*Datenblatt!M588^2+Datenblatt!$D$35*Datenblatt!M588+Datenblatt!$E$35,IF(Übersicht!$C588=14,Datenblatt!$B$36*Datenblatt!M588^3+Datenblatt!$C$36*Datenblatt!M588^2+Datenblatt!$D$36*Datenblatt!M588+Datenblatt!$E$36,IF(Übersicht!$C588=15,Datenblatt!$B$37*Datenblatt!M588^3+Datenblatt!$C$37*Datenblatt!M588^2+Datenblatt!$D$37*Datenblatt!M588+Datenblatt!$E$37,IF(Übersicht!$C588=16,Datenblatt!$B$38*Datenblatt!M588^3+Datenblatt!$C$38*Datenblatt!M588^2+Datenblatt!$D$38*Datenblatt!M588+Datenblatt!$E$38,IF(Übersicht!$C588=12,Datenblatt!$B$39*Datenblatt!M588^3+Datenblatt!$C$39*Datenblatt!M588^2+Datenblatt!$D$39*Datenblatt!M588+Datenblatt!$E$39,IF(Übersicht!$C588=11,Datenblatt!$B$40*Datenblatt!M588^3+Datenblatt!$C$40*Datenblatt!M588^2+Datenblatt!$D$40*Datenblatt!M588+Datenblatt!$E$40,0))))))))))))))))))</f>
        <v>#DIV/0!</v>
      </c>
      <c r="L588" s="3"/>
      <c r="M588" t="e">
        <f>IF(AND(Übersicht!$C588=13,Datenblatt!O588&lt;Datenblatt!$Y$3),0,IF(AND(Übersicht!$C588=14,Datenblatt!O588&lt;Datenblatt!$Y$4),0,IF(AND(Übersicht!$C588=15,Datenblatt!O588&lt;Datenblatt!$Y$5),0,IF(AND(Übersicht!$C588=16,Datenblatt!O588&lt;Datenblatt!$Y$6),0,IF(AND(Übersicht!$C588=12,Datenblatt!O588&lt;Datenblatt!$Y$7),0,IF(AND(Übersicht!$C588=11,Datenblatt!O588&lt;Datenblatt!$Y$8),0,IF(AND($C588=13,Datenblatt!O588&gt;Datenblatt!$X$3),100,IF(AND($C588=14,Datenblatt!O588&gt;Datenblatt!$X$4),100,IF(AND($C588=15,Datenblatt!O588&gt;Datenblatt!$X$5),100,IF(AND($C588=16,Datenblatt!O588&gt;Datenblatt!$X$6),100,IF(AND($C588=12,Datenblatt!O588&gt;Datenblatt!$X$7),100,IF(AND($C588=11,Datenblatt!O588&gt;Datenblatt!$X$8),100,IF(Übersicht!$C588=13,Datenblatt!$B$11*Datenblatt!O588^3+Datenblatt!$C$11*Datenblatt!O588^2+Datenblatt!$D$11*Datenblatt!O588+Datenblatt!$E$11,IF(Übersicht!$C588=14,Datenblatt!$B$12*Datenblatt!O588^3+Datenblatt!$C$12*Datenblatt!O588^2+Datenblatt!$D$12*Datenblatt!O588+Datenblatt!$E$12,IF(Übersicht!$C588=15,Datenblatt!$B$13*Datenblatt!O588^3+Datenblatt!$C$13*Datenblatt!O588^2+Datenblatt!$D$13*Datenblatt!O588+Datenblatt!$E$13,IF(Übersicht!$C588=16,Datenblatt!$B$14*Datenblatt!O588^3+Datenblatt!$C$14*Datenblatt!O588^2+Datenblatt!$D$14*Datenblatt!O588+Datenblatt!$E$14,IF(Übersicht!$C588=12,Datenblatt!$B$15*Datenblatt!O588^3+Datenblatt!$C$15*Datenblatt!O588^2+Datenblatt!$D$15*Datenblatt!O588+Datenblatt!$E$15,IF(Übersicht!$C588=11,Datenblatt!$B$16*Datenblatt!O588^3+Datenblatt!$C$16*Datenblatt!O588^2+Datenblatt!$D$16*Datenblatt!O588+Datenblatt!$E$16,0))))))))))))))))))</f>
        <v>#DIV/0!</v>
      </c>
      <c r="N588">
        <f>IF(AND($C588=13,H588&lt;Datenblatt!$AA$3),0,IF(AND($C588=14,H588&lt;Datenblatt!$AA$4),0,IF(AND($C588=15,H588&lt;Datenblatt!$AA$5),0,IF(AND($C588=16,H588&lt;Datenblatt!$AA$6),0,IF(AND($C588=12,H588&lt;Datenblatt!$AA$7),0,IF(AND($C588=11,H588&lt;Datenblatt!$AA$8),0,IF(AND($C588=13,H588&gt;Datenblatt!$Z$3),100,IF(AND($C588=14,H588&gt;Datenblatt!$Z$4),100,IF(AND($C588=15,H588&gt;Datenblatt!$Z$5),100,IF(AND($C588=16,H588&gt;Datenblatt!$Z$6),100,IF(AND($C588=12,H588&gt;Datenblatt!$Z$7),100,IF(AND($C588=11,H588&gt;Datenblatt!$Z$8),100,IF($C588=13,(Datenblatt!$B$19*Übersicht!H588^3)+(Datenblatt!$C$19*Übersicht!H588^2)+(Datenblatt!$D$19*Übersicht!H588)+Datenblatt!$E$19,IF($C588=14,(Datenblatt!$B$20*Übersicht!H588^3)+(Datenblatt!$C$20*Übersicht!H588^2)+(Datenblatt!$D$20*Übersicht!H588)+Datenblatt!$E$20,IF($C588=15,(Datenblatt!$B$21*Übersicht!H588^3)+(Datenblatt!$C$21*Übersicht!H588^2)+(Datenblatt!$D$21*Übersicht!H588)+Datenblatt!$E$21,IF($C588=16,(Datenblatt!$B$22*Übersicht!H588^3)+(Datenblatt!$C$22*Übersicht!H588^2)+(Datenblatt!$D$22*Übersicht!H588)+Datenblatt!$E$22,IF($C588=12,(Datenblatt!$B$23*Übersicht!H588^3)+(Datenblatt!$C$23*Übersicht!H588^2)+(Datenblatt!$D$23*Übersicht!H588)+Datenblatt!$E$23,IF($C588=11,(Datenblatt!$B$24*Übersicht!H588^3)+(Datenblatt!$C$24*Übersicht!H588^2)+(Datenblatt!$D$24*Übersicht!H588)+Datenblatt!$E$24,0))))))))))))))))))</f>
        <v>0</v>
      </c>
      <c r="O588">
        <f>IF(AND(I588="",C588=11),Datenblatt!$I$26,IF(AND(I588="",C588=12),Datenblatt!$I$26,IF(AND(I588="",C588=16),Datenblatt!$I$27,IF(AND(I588="",C588=15),Datenblatt!$I$26,IF(AND(I588="",C588=14),Datenblatt!$I$26,IF(AND(I588="",C588=13),Datenblatt!$I$26,IF(AND($C588=13,I588&gt;Datenblatt!$AC$3),0,IF(AND($C588=14,I588&gt;Datenblatt!$AC$4),0,IF(AND($C588=15,I588&gt;Datenblatt!$AC$5),0,IF(AND($C588=16,I588&gt;Datenblatt!$AC$6),0,IF(AND($C588=12,I588&gt;Datenblatt!$AC$7),0,IF(AND($C588=11,I588&gt;Datenblatt!$AC$8),0,IF(AND($C588=13,I588&lt;Datenblatt!$AB$3),100,IF(AND($C588=14,I588&lt;Datenblatt!$AB$4),100,IF(AND($C588=15,I588&lt;Datenblatt!$AB$5),100,IF(AND($C588=16,I588&lt;Datenblatt!$AB$6),100,IF(AND($C588=12,I588&lt;Datenblatt!$AB$7),100,IF(AND($C588=11,I588&lt;Datenblatt!$AB$8),100,IF($C588=13,(Datenblatt!$B$27*Übersicht!I588^3)+(Datenblatt!$C$27*Übersicht!I588^2)+(Datenblatt!$D$27*Übersicht!I588)+Datenblatt!$E$27,IF($C588=14,(Datenblatt!$B$28*Übersicht!I588^3)+(Datenblatt!$C$28*Übersicht!I588^2)+(Datenblatt!$D$28*Übersicht!I588)+Datenblatt!$E$28,IF($C588=15,(Datenblatt!$B$29*Übersicht!I588^3)+(Datenblatt!$C$29*Übersicht!I588^2)+(Datenblatt!$D$29*Übersicht!I588)+Datenblatt!$E$29,IF($C588=16,(Datenblatt!$B$30*Übersicht!I588^3)+(Datenblatt!$C$30*Übersicht!I588^2)+(Datenblatt!$D$30*Übersicht!I588)+Datenblatt!$E$30,IF($C588=12,(Datenblatt!$B$31*Übersicht!I588^3)+(Datenblatt!$C$31*Übersicht!I588^2)+(Datenblatt!$D$31*Übersicht!I588)+Datenblatt!$E$31,IF($C588=11,(Datenblatt!$B$32*Übersicht!I588^3)+(Datenblatt!$C$32*Übersicht!I588^2)+(Datenblatt!$D$32*Übersicht!I588)+Datenblatt!$E$32,0))))))))))))))))))))))))</f>
        <v>0</v>
      </c>
      <c r="P588">
        <f>IF(AND(I588="",C588=11),Datenblatt!$I$29,IF(AND(I588="",C588=12),Datenblatt!$I$29,IF(AND(I588="",C588=16),Datenblatt!$I$29,IF(AND(I588="",C588=15),Datenblatt!$I$29,IF(AND(I588="",C588=14),Datenblatt!$I$29,IF(AND(I588="",C588=13),Datenblatt!$I$29,IF(AND($C588=13,I588&gt;Datenblatt!$AC$3),0,IF(AND($C588=14,I588&gt;Datenblatt!$AC$4),0,IF(AND($C588=15,I588&gt;Datenblatt!$AC$5),0,IF(AND($C588=16,I588&gt;Datenblatt!$AC$6),0,IF(AND($C588=12,I588&gt;Datenblatt!$AC$7),0,IF(AND($C588=11,I588&gt;Datenblatt!$AC$8),0,IF(AND($C588=13,I588&lt;Datenblatt!$AB$3),100,IF(AND($C588=14,I588&lt;Datenblatt!$AB$4),100,IF(AND($C588=15,I588&lt;Datenblatt!$AB$5),100,IF(AND($C588=16,I588&lt;Datenblatt!$AB$6),100,IF(AND($C588=12,I588&lt;Datenblatt!$AB$7),100,IF(AND($C588=11,I588&lt;Datenblatt!$AB$8),100,IF($C588=13,(Datenblatt!$B$27*Übersicht!I588^3)+(Datenblatt!$C$27*Übersicht!I588^2)+(Datenblatt!$D$27*Übersicht!I588)+Datenblatt!$E$27,IF($C588=14,(Datenblatt!$B$28*Übersicht!I588^3)+(Datenblatt!$C$28*Übersicht!I588^2)+(Datenblatt!$D$28*Übersicht!I588)+Datenblatt!$E$28,IF($C588=15,(Datenblatt!$B$29*Übersicht!I588^3)+(Datenblatt!$C$29*Übersicht!I588^2)+(Datenblatt!$D$29*Übersicht!I588)+Datenblatt!$E$29,IF($C588=16,(Datenblatt!$B$30*Übersicht!I588^3)+(Datenblatt!$C$30*Übersicht!I588^2)+(Datenblatt!$D$30*Übersicht!I588)+Datenblatt!$E$30,IF($C588=12,(Datenblatt!$B$31*Übersicht!I588^3)+(Datenblatt!$C$31*Übersicht!I588^2)+(Datenblatt!$D$31*Übersicht!I588)+Datenblatt!$E$31,IF($C588=11,(Datenblatt!$B$32*Übersicht!I588^3)+(Datenblatt!$C$32*Übersicht!I588^2)+(Datenblatt!$D$32*Übersicht!I588)+Datenblatt!$E$32,0))))))))))))))))))))))))</f>
        <v>0</v>
      </c>
      <c r="Q588" s="2" t="e">
        <f t="shared" si="36"/>
        <v>#DIV/0!</v>
      </c>
      <c r="R588" s="2" t="e">
        <f t="shared" si="37"/>
        <v>#DIV/0!</v>
      </c>
      <c r="T588" s="2"/>
      <c r="U588" s="2">
        <f>Datenblatt!$I$10</f>
        <v>63</v>
      </c>
      <c r="V588" s="2">
        <f>Datenblatt!$I$18</f>
        <v>62</v>
      </c>
      <c r="W588" s="2">
        <f>Datenblatt!$I$26</f>
        <v>56</v>
      </c>
      <c r="X588" s="2">
        <f>Datenblatt!$I$34</f>
        <v>58</v>
      </c>
      <c r="Y588" s="7" t="e">
        <f t="shared" si="38"/>
        <v>#DIV/0!</v>
      </c>
      <c r="AA588" s="2">
        <f>Datenblatt!$I$5</f>
        <v>73</v>
      </c>
      <c r="AB588">
        <f>Datenblatt!$I$13</f>
        <v>80</v>
      </c>
      <c r="AC588">
        <f>Datenblatt!$I$21</f>
        <v>80</v>
      </c>
      <c r="AD588">
        <f>Datenblatt!$I$29</f>
        <v>71</v>
      </c>
      <c r="AE588">
        <f>Datenblatt!$I$37</f>
        <v>75</v>
      </c>
      <c r="AF588" s="7" t="e">
        <f t="shared" si="39"/>
        <v>#DIV/0!</v>
      </c>
    </row>
    <row r="589" spans="11:32" ht="18.75" x14ac:dyDescent="0.3">
      <c r="K589" s="3" t="e">
        <f>IF(AND($C589=13,Datenblatt!M589&lt;Datenblatt!$S$3),0,IF(AND($C589=14,Datenblatt!M589&lt;Datenblatt!$S$4),0,IF(AND($C589=15,Datenblatt!M589&lt;Datenblatt!$S$5),0,IF(AND($C589=16,Datenblatt!M589&lt;Datenblatt!$S$6),0,IF(AND($C589=12,Datenblatt!M589&lt;Datenblatt!$S$7),0,IF(AND($C589=11,Datenblatt!M589&lt;Datenblatt!$S$8),0,IF(AND($C589=13,Datenblatt!M589&gt;Datenblatt!$R$3),100,IF(AND($C589=14,Datenblatt!M589&gt;Datenblatt!$R$4),100,IF(AND($C589=15,Datenblatt!M589&gt;Datenblatt!$R$5),100,IF(AND($C589=16,Datenblatt!M589&gt;Datenblatt!$R$6),100,IF(AND($C589=12,Datenblatt!M589&gt;Datenblatt!$R$7),100,IF(AND($C589=11,Datenblatt!M589&gt;Datenblatt!$R$8),100,IF(Übersicht!$C589=13,Datenblatt!$B$35*Datenblatt!M589^3+Datenblatt!$C$35*Datenblatt!M589^2+Datenblatt!$D$35*Datenblatt!M589+Datenblatt!$E$35,IF(Übersicht!$C589=14,Datenblatt!$B$36*Datenblatt!M589^3+Datenblatt!$C$36*Datenblatt!M589^2+Datenblatt!$D$36*Datenblatt!M589+Datenblatt!$E$36,IF(Übersicht!$C589=15,Datenblatt!$B$37*Datenblatt!M589^3+Datenblatt!$C$37*Datenblatt!M589^2+Datenblatt!$D$37*Datenblatt!M589+Datenblatt!$E$37,IF(Übersicht!$C589=16,Datenblatt!$B$38*Datenblatt!M589^3+Datenblatt!$C$38*Datenblatt!M589^2+Datenblatt!$D$38*Datenblatt!M589+Datenblatt!$E$38,IF(Übersicht!$C589=12,Datenblatt!$B$39*Datenblatt!M589^3+Datenblatt!$C$39*Datenblatt!M589^2+Datenblatt!$D$39*Datenblatt!M589+Datenblatt!$E$39,IF(Übersicht!$C589=11,Datenblatt!$B$40*Datenblatt!M589^3+Datenblatt!$C$40*Datenblatt!M589^2+Datenblatt!$D$40*Datenblatt!M589+Datenblatt!$E$40,0))))))))))))))))))</f>
        <v>#DIV/0!</v>
      </c>
      <c r="L589" s="3"/>
      <c r="M589" t="e">
        <f>IF(AND(Übersicht!$C589=13,Datenblatt!O589&lt;Datenblatt!$Y$3),0,IF(AND(Übersicht!$C589=14,Datenblatt!O589&lt;Datenblatt!$Y$4),0,IF(AND(Übersicht!$C589=15,Datenblatt!O589&lt;Datenblatt!$Y$5),0,IF(AND(Übersicht!$C589=16,Datenblatt!O589&lt;Datenblatt!$Y$6),0,IF(AND(Übersicht!$C589=12,Datenblatt!O589&lt;Datenblatt!$Y$7),0,IF(AND(Übersicht!$C589=11,Datenblatt!O589&lt;Datenblatt!$Y$8),0,IF(AND($C589=13,Datenblatt!O589&gt;Datenblatt!$X$3),100,IF(AND($C589=14,Datenblatt!O589&gt;Datenblatt!$X$4),100,IF(AND($C589=15,Datenblatt!O589&gt;Datenblatt!$X$5),100,IF(AND($C589=16,Datenblatt!O589&gt;Datenblatt!$X$6),100,IF(AND($C589=12,Datenblatt!O589&gt;Datenblatt!$X$7),100,IF(AND($C589=11,Datenblatt!O589&gt;Datenblatt!$X$8),100,IF(Übersicht!$C589=13,Datenblatt!$B$11*Datenblatt!O589^3+Datenblatt!$C$11*Datenblatt!O589^2+Datenblatt!$D$11*Datenblatt!O589+Datenblatt!$E$11,IF(Übersicht!$C589=14,Datenblatt!$B$12*Datenblatt!O589^3+Datenblatt!$C$12*Datenblatt!O589^2+Datenblatt!$D$12*Datenblatt!O589+Datenblatt!$E$12,IF(Übersicht!$C589=15,Datenblatt!$B$13*Datenblatt!O589^3+Datenblatt!$C$13*Datenblatt!O589^2+Datenblatt!$D$13*Datenblatt!O589+Datenblatt!$E$13,IF(Übersicht!$C589=16,Datenblatt!$B$14*Datenblatt!O589^3+Datenblatt!$C$14*Datenblatt!O589^2+Datenblatt!$D$14*Datenblatt!O589+Datenblatt!$E$14,IF(Übersicht!$C589=12,Datenblatt!$B$15*Datenblatt!O589^3+Datenblatt!$C$15*Datenblatt!O589^2+Datenblatt!$D$15*Datenblatt!O589+Datenblatt!$E$15,IF(Übersicht!$C589=11,Datenblatt!$B$16*Datenblatt!O589^3+Datenblatt!$C$16*Datenblatt!O589^2+Datenblatt!$D$16*Datenblatt!O589+Datenblatt!$E$16,0))))))))))))))))))</f>
        <v>#DIV/0!</v>
      </c>
      <c r="N589">
        <f>IF(AND($C589=13,H589&lt;Datenblatt!$AA$3),0,IF(AND($C589=14,H589&lt;Datenblatt!$AA$4),0,IF(AND($C589=15,H589&lt;Datenblatt!$AA$5),0,IF(AND($C589=16,H589&lt;Datenblatt!$AA$6),0,IF(AND($C589=12,H589&lt;Datenblatt!$AA$7),0,IF(AND($C589=11,H589&lt;Datenblatt!$AA$8),0,IF(AND($C589=13,H589&gt;Datenblatt!$Z$3),100,IF(AND($C589=14,H589&gt;Datenblatt!$Z$4),100,IF(AND($C589=15,H589&gt;Datenblatt!$Z$5),100,IF(AND($C589=16,H589&gt;Datenblatt!$Z$6),100,IF(AND($C589=12,H589&gt;Datenblatt!$Z$7),100,IF(AND($C589=11,H589&gt;Datenblatt!$Z$8),100,IF($C589=13,(Datenblatt!$B$19*Übersicht!H589^3)+(Datenblatt!$C$19*Übersicht!H589^2)+(Datenblatt!$D$19*Übersicht!H589)+Datenblatt!$E$19,IF($C589=14,(Datenblatt!$B$20*Übersicht!H589^3)+(Datenblatt!$C$20*Übersicht!H589^2)+(Datenblatt!$D$20*Übersicht!H589)+Datenblatt!$E$20,IF($C589=15,(Datenblatt!$B$21*Übersicht!H589^3)+(Datenblatt!$C$21*Übersicht!H589^2)+(Datenblatt!$D$21*Übersicht!H589)+Datenblatt!$E$21,IF($C589=16,(Datenblatt!$B$22*Übersicht!H589^3)+(Datenblatt!$C$22*Übersicht!H589^2)+(Datenblatt!$D$22*Übersicht!H589)+Datenblatt!$E$22,IF($C589=12,(Datenblatt!$B$23*Übersicht!H589^3)+(Datenblatt!$C$23*Übersicht!H589^2)+(Datenblatt!$D$23*Übersicht!H589)+Datenblatt!$E$23,IF($C589=11,(Datenblatt!$B$24*Übersicht!H589^3)+(Datenblatt!$C$24*Übersicht!H589^2)+(Datenblatt!$D$24*Übersicht!H589)+Datenblatt!$E$24,0))))))))))))))))))</f>
        <v>0</v>
      </c>
      <c r="O589">
        <f>IF(AND(I589="",C589=11),Datenblatt!$I$26,IF(AND(I589="",C589=12),Datenblatt!$I$26,IF(AND(I589="",C589=16),Datenblatt!$I$27,IF(AND(I589="",C589=15),Datenblatt!$I$26,IF(AND(I589="",C589=14),Datenblatt!$I$26,IF(AND(I589="",C589=13),Datenblatt!$I$26,IF(AND($C589=13,I589&gt;Datenblatt!$AC$3),0,IF(AND($C589=14,I589&gt;Datenblatt!$AC$4),0,IF(AND($C589=15,I589&gt;Datenblatt!$AC$5),0,IF(AND($C589=16,I589&gt;Datenblatt!$AC$6),0,IF(AND($C589=12,I589&gt;Datenblatt!$AC$7),0,IF(AND($C589=11,I589&gt;Datenblatt!$AC$8),0,IF(AND($C589=13,I589&lt;Datenblatt!$AB$3),100,IF(AND($C589=14,I589&lt;Datenblatt!$AB$4),100,IF(AND($C589=15,I589&lt;Datenblatt!$AB$5),100,IF(AND($C589=16,I589&lt;Datenblatt!$AB$6),100,IF(AND($C589=12,I589&lt;Datenblatt!$AB$7),100,IF(AND($C589=11,I589&lt;Datenblatt!$AB$8),100,IF($C589=13,(Datenblatt!$B$27*Übersicht!I589^3)+(Datenblatt!$C$27*Übersicht!I589^2)+(Datenblatt!$D$27*Übersicht!I589)+Datenblatt!$E$27,IF($C589=14,(Datenblatt!$B$28*Übersicht!I589^3)+(Datenblatt!$C$28*Übersicht!I589^2)+(Datenblatt!$D$28*Übersicht!I589)+Datenblatt!$E$28,IF($C589=15,(Datenblatt!$B$29*Übersicht!I589^3)+(Datenblatt!$C$29*Übersicht!I589^2)+(Datenblatt!$D$29*Übersicht!I589)+Datenblatt!$E$29,IF($C589=16,(Datenblatt!$B$30*Übersicht!I589^3)+(Datenblatt!$C$30*Übersicht!I589^2)+(Datenblatt!$D$30*Übersicht!I589)+Datenblatt!$E$30,IF($C589=12,(Datenblatt!$B$31*Übersicht!I589^3)+(Datenblatt!$C$31*Übersicht!I589^2)+(Datenblatt!$D$31*Übersicht!I589)+Datenblatt!$E$31,IF($C589=11,(Datenblatt!$B$32*Übersicht!I589^3)+(Datenblatt!$C$32*Übersicht!I589^2)+(Datenblatt!$D$32*Übersicht!I589)+Datenblatt!$E$32,0))))))))))))))))))))))))</f>
        <v>0</v>
      </c>
      <c r="P589">
        <f>IF(AND(I589="",C589=11),Datenblatt!$I$29,IF(AND(I589="",C589=12),Datenblatt!$I$29,IF(AND(I589="",C589=16),Datenblatt!$I$29,IF(AND(I589="",C589=15),Datenblatt!$I$29,IF(AND(I589="",C589=14),Datenblatt!$I$29,IF(AND(I589="",C589=13),Datenblatt!$I$29,IF(AND($C589=13,I589&gt;Datenblatt!$AC$3),0,IF(AND($C589=14,I589&gt;Datenblatt!$AC$4),0,IF(AND($C589=15,I589&gt;Datenblatt!$AC$5),0,IF(AND($C589=16,I589&gt;Datenblatt!$AC$6),0,IF(AND($C589=12,I589&gt;Datenblatt!$AC$7),0,IF(AND($C589=11,I589&gt;Datenblatt!$AC$8),0,IF(AND($C589=13,I589&lt;Datenblatt!$AB$3),100,IF(AND($C589=14,I589&lt;Datenblatt!$AB$4),100,IF(AND($C589=15,I589&lt;Datenblatt!$AB$5),100,IF(AND($C589=16,I589&lt;Datenblatt!$AB$6),100,IF(AND($C589=12,I589&lt;Datenblatt!$AB$7),100,IF(AND($C589=11,I589&lt;Datenblatt!$AB$8),100,IF($C589=13,(Datenblatt!$B$27*Übersicht!I589^3)+(Datenblatt!$C$27*Übersicht!I589^2)+(Datenblatt!$D$27*Übersicht!I589)+Datenblatt!$E$27,IF($C589=14,(Datenblatt!$B$28*Übersicht!I589^3)+(Datenblatt!$C$28*Übersicht!I589^2)+(Datenblatt!$D$28*Übersicht!I589)+Datenblatt!$E$28,IF($C589=15,(Datenblatt!$B$29*Übersicht!I589^3)+(Datenblatt!$C$29*Übersicht!I589^2)+(Datenblatt!$D$29*Übersicht!I589)+Datenblatt!$E$29,IF($C589=16,(Datenblatt!$B$30*Übersicht!I589^3)+(Datenblatt!$C$30*Übersicht!I589^2)+(Datenblatt!$D$30*Übersicht!I589)+Datenblatt!$E$30,IF($C589=12,(Datenblatt!$B$31*Übersicht!I589^3)+(Datenblatt!$C$31*Übersicht!I589^2)+(Datenblatt!$D$31*Übersicht!I589)+Datenblatt!$E$31,IF($C589=11,(Datenblatt!$B$32*Übersicht!I589^3)+(Datenblatt!$C$32*Übersicht!I589^2)+(Datenblatt!$D$32*Übersicht!I589)+Datenblatt!$E$32,0))))))))))))))))))))))))</f>
        <v>0</v>
      </c>
      <c r="Q589" s="2" t="e">
        <f t="shared" si="36"/>
        <v>#DIV/0!</v>
      </c>
      <c r="R589" s="2" t="e">
        <f t="shared" si="37"/>
        <v>#DIV/0!</v>
      </c>
      <c r="T589" s="2"/>
      <c r="U589" s="2">
        <f>Datenblatt!$I$10</f>
        <v>63</v>
      </c>
      <c r="V589" s="2">
        <f>Datenblatt!$I$18</f>
        <v>62</v>
      </c>
      <c r="W589" s="2">
        <f>Datenblatt!$I$26</f>
        <v>56</v>
      </c>
      <c r="X589" s="2">
        <f>Datenblatt!$I$34</f>
        <v>58</v>
      </c>
      <c r="Y589" s="7" t="e">
        <f t="shared" si="38"/>
        <v>#DIV/0!</v>
      </c>
      <c r="AA589" s="2">
        <f>Datenblatt!$I$5</f>
        <v>73</v>
      </c>
      <c r="AB589">
        <f>Datenblatt!$I$13</f>
        <v>80</v>
      </c>
      <c r="AC589">
        <f>Datenblatt!$I$21</f>
        <v>80</v>
      </c>
      <c r="AD589">
        <f>Datenblatt!$I$29</f>
        <v>71</v>
      </c>
      <c r="AE589">
        <f>Datenblatt!$I$37</f>
        <v>75</v>
      </c>
      <c r="AF589" s="7" t="e">
        <f t="shared" si="39"/>
        <v>#DIV/0!</v>
      </c>
    </row>
    <row r="590" spans="11:32" ht="18.75" x14ac:dyDescent="0.3">
      <c r="K590" s="3" t="e">
        <f>IF(AND($C590=13,Datenblatt!M590&lt;Datenblatt!$S$3),0,IF(AND($C590=14,Datenblatt!M590&lt;Datenblatt!$S$4),0,IF(AND($C590=15,Datenblatt!M590&lt;Datenblatt!$S$5),0,IF(AND($C590=16,Datenblatt!M590&lt;Datenblatt!$S$6),0,IF(AND($C590=12,Datenblatt!M590&lt;Datenblatt!$S$7),0,IF(AND($C590=11,Datenblatt!M590&lt;Datenblatt!$S$8),0,IF(AND($C590=13,Datenblatt!M590&gt;Datenblatt!$R$3),100,IF(AND($C590=14,Datenblatt!M590&gt;Datenblatt!$R$4),100,IF(AND($C590=15,Datenblatt!M590&gt;Datenblatt!$R$5),100,IF(AND($C590=16,Datenblatt!M590&gt;Datenblatt!$R$6),100,IF(AND($C590=12,Datenblatt!M590&gt;Datenblatt!$R$7),100,IF(AND($C590=11,Datenblatt!M590&gt;Datenblatt!$R$8),100,IF(Übersicht!$C590=13,Datenblatt!$B$35*Datenblatt!M590^3+Datenblatt!$C$35*Datenblatt!M590^2+Datenblatt!$D$35*Datenblatt!M590+Datenblatt!$E$35,IF(Übersicht!$C590=14,Datenblatt!$B$36*Datenblatt!M590^3+Datenblatt!$C$36*Datenblatt!M590^2+Datenblatt!$D$36*Datenblatt!M590+Datenblatt!$E$36,IF(Übersicht!$C590=15,Datenblatt!$B$37*Datenblatt!M590^3+Datenblatt!$C$37*Datenblatt!M590^2+Datenblatt!$D$37*Datenblatt!M590+Datenblatt!$E$37,IF(Übersicht!$C590=16,Datenblatt!$B$38*Datenblatt!M590^3+Datenblatt!$C$38*Datenblatt!M590^2+Datenblatt!$D$38*Datenblatt!M590+Datenblatt!$E$38,IF(Übersicht!$C590=12,Datenblatt!$B$39*Datenblatt!M590^3+Datenblatt!$C$39*Datenblatt!M590^2+Datenblatt!$D$39*Datenblatt!M590+Datenblatt!$E$39,IF(Übersicht!$C590=11,Datenblatt!$B$40*Datenblatt!M590^3+Datenblatt!$C$40*Datenblatt!M590^2+Datenblatt!$D$40*Datenblatt!M590+Datenblatt!$E$40,0))))))))))))))))))</f>
        <v>#DIV/0!</v>
      </c>
      <c r="L590" s="3"/>
      <c r="M590" t="e">
        <f>IF(AND(Übersicht!$C590=13,Datenblatt!O590&lt;Datenblatt!$Y$3),0,IF(AND(Übersicht!$C590=14,Datenblatt!O590&lt;Datenblatt!$Y$4),0,IF(AND(Übersicht!$C590=15,Datenblatt!O590&lt;Datenblatt!$Y$5),0,IF(AND(Übersicht!$C590=16,Datenblatt!O590&lt;Datenblatt!$Y$6),0,IF(AND(Übersicht!$C590=12,Datenblatt!O590&lt;Datenblatt!$Y$7),0,IF(AND(Übersicht!$C590=11,Datenblatt!O590&lt;Datenblatt!$Y$8),0,IF(AND($C590=13,Datenblatt!O590&gt;Datenblatt!$X$3),100,IF(AND($C590=14,Datenblatt!O590&gt;Datenblatt!$X$4),100,IF(AND($C590=15,Datenblatt!O590&gt;Datenblatt!$X$5),100,IF(AND($C590=16,Datenblatt!O590&gt;Datenblatt!$X$6),100,IF(AND($C590=12,Datenblatt!O590&gt;Datenblatt!$X$7),100,IF(AND($C590=11,Datenblatt!O590&gt;Datenblatt!$X$8),100,IF(Übersicht!$C590=13,Datenblatt!$B$11*Datenblatt!O590^3+Datenblatt!$C$11*Datenblatt!O590^2+Datenblatt!$D$11*Datenblatt!O590+Datenblatt!$E$11,IF(Übersicht!$C590=14,Datenblatt!$B$12*Datenblatt!O590^3+Datenblatt!$C$12*Datenblatt!O590^2+Datenblatt!$D$12*Datenblatt!O590+Datenblatt!$E$12,IF(Übersicht!$C590=15,Datenblatt!$B$13*Datenblatt!O590^3+Datenblatt!$C$13*Datenblatt!O590^2+Datenblatt!$D$13*Datenblatt!O590+Datenblatt!$E$13,IF(Übersicht!$C590=16,Datenblatt!$B$14*Datenblatt!O590^3+Datenblatt!$C$14*Datenblatt!O590^2+Datenblatt!$D$14*Datenblatt!O590+Datenblatt!$E$14,IF(Übersicht!$C590=12,Datenblatt!$B$15*Datenblatt!O590^3+Datenblatt!$C$15*Datenblatt!O590^2+Datenblatt!$D$15*Datenblatt!O590+Datenblatt!$E$15,IF(Übersicht!$C590=11,Datenblatt!$B$16*Datenblatt!O590^3+Datenblatt!$C$16*Datenblatt!O590^2+Datenblatt!$D$16*Datenblatt!O590+Datenblatt!$E$16,0))))))))))))))))))</f>
        <v>#DIV/0!</v>
      </c>
      <c r="N590">
        <f>IF(AND($C590=13,H590&lt;Datenblatt!$AA$3),0,IF(AND($C590=14,H590&lt;Datenblatt!$AA$4),0,IF(AND($C590=15,H590&lt;Datenblatt!$AA$5),0,IF(AND($C590=16,H590&lt;Datenblatt!$AA$6),0,IF(AND($C590=12,H590&lt;Datenblatt!$AA$7),0,IF(AND($C590=11,H590&lt;Datenblatt!$AA$8),0,IF(AND($C590=13,H590&gt;Datenblatt!$Z$3),100,IF(AND($C590=14,H590&gt;Datenblatt!$Z$4),100,IF(AND($C590=15,H590&gt;Datenblatt!$Z$5),100,IF(AND($C590=16,H590&gt;Datenblatt!$Z$6),100,IF(AND($C590=12,H590&gt;Datenblatt!$Z$7),100,IF(AND($C590=11,H590&gt;Datenblatt!$Z$8),100,IF($C590=13,(Datenblatt!$B$19*Übersicht!H590^3)+(Datenblatt!$C$19*Übersicht!H590^2)+(Datenblatt!$D$19*Übersicht!H590)+Datenblatt!$E$19,IF($C590=14,(Datenblatt!$B$20*Übersicht!H590^3)+(Datenblatt!$C$20*Übersicht!H590^2)+(Datenblatt!$D$20*Übersicht!H590)+Datenblatt!$E$20,IF($C590=15,(Datenblatt!$B$21*Übersicht!H590^3)+(Datenblatt!$C$21*Übersicht!H590^2)+(Datenblatt!$D$21*Übersicht!H590)+Datenblatt!$E$21,IF($C590=16,(Datenblatt!$B$22*Übersicht!H590^3)+(Datenblatt!$C$22*Übersicht!H590^2)+(Datenblatt!$D$22*Übersicht!H590)+Datenblatt!$E$22,IF($C590=12,(Datenblatt!$B$23*Übersicht!H590^3)+(Datenblatt!$C$23*Übersicht!H590^2)+(Datenblatt!$D$23*Übersicht!H590)+Datenblatt!$E$23,IF($C590=11,(Datenblatt!$B$24*Übersicht!H590^3)+(Datenblatt!$C$24*Übersicht!H590^2)+(Datenblatt!$D$24*Übersicht!H590)+Datenblatt!$E$24,0))))))))))))))))))</f>
        <v>0</v>
      </c>
      <c r="O590">
        <f>IF(AND(I590="",C590=11),Datenblatt!$I$26,IF(AND(I590="",C590=12),Datenblatt!$I$26,IF(AND(I590="",C590=16),Datenblatt!$I$27,IF(AND(I590="",C590=15),Datenblatt!$I$26,IF(AND(I590="",C590=14),Datenblatt!$I$26,IF(AND(I590="",C590=13),Datenblatt!$I$26,IF(AND($C590=13,I590&gt;Datenblatt!$AC$3),0,IF(AND($C590=14,I590&gt;Datenblatt!$AC$4),0,IF(AND($C590=15,I590&gt;Datenblatt!$AC$5),0,IF(AND($C590=16,I590&gt;Datenblatt!$AC$6),0,IF(AND($C590=12,I590&gt;Datenblatt!$AC$7),0,IF(AND($C590=11,I590&gt;Datenblatt!$AC$8),0,IF(AND($C590=13,I590&lt;Datenblatt!$AB$3),100,IF(AND($C590=14,I590&lt;Datenblatt!$AB$4),100,IF(AND($C590=15,I590&lt;Datenblatt!$AB$5),100,IF(AND($C590=16,I590&lt;Datenblatt!$AB$6),100,IF(AND($C590=12,I590&lt;Datenblatt!$AB$7),100,IF(AND($C590=11,I590&lt;Datenblatt!$AB$8),100,IF($C590=13,(Datenblatt!$B$27*Übersicht!I590^3)+(Datenblatt!$C$27*Übersicht!I590^2)+(Datenblatt!$D$27*Übersicht!I590)+Datenblatt!$E$27,IF($C590=14,(Datenblatt!$B$28*Übersicht!I590^3)+(Datenblatt!$C$28*Übersicht!I590^2)+(Datenblatt!$D$28*Übersicht!I590)+Datenblatt!$E$28,IF($C590=15,(Datenblatt!$B$29*Übersicht!I590^3)+(Datenblatt!$C$29*Übersicht!I590^2)+(Datenblatt!$D$29*Übersicht!I590)+Datenblatt!$E$29,IF($C590=16,(Datenblatt!$B$30*Übersicht!I590^3)+(Datenblatt!$C$30*Übersicht!I590^2)+(Datenblatt!$D$30*Übersicht!I590)+Datenblatt!$E$30,IF($C590=12,(Datenblatt!$B$31*Übersicht!I590^3)+(Datenblatt!$C$31*Übersicht!I590^2)+(Datenblatt!$D$31*Übersicht!I590)+Datenblatt!$E$31,IF($C590=11,(Datenblatt!$B$32*Übersicht!I590^3)+(Datenblatt!$C$32*Übersicht!I590^2)+(Datenblatt!$D$32*Übersicht!I590)+Datenblatt!$E$32,0))))))))))))))))))))))))</f>
        <v>0</v>
      </c>
      <c r="P590">
        <f>IF(AND(I590="",C590=11),Datenblatt!$I$29,IF(AND(I590="",C590=12),Datenblatt!$I$29,IF(AND(I590="",C590=16),Datenblatt!$I$29,IF(AND(I590="",C590=15),Datenblatt!$I$29,IF(AND(I590="",C590=14),Datenblatt!$I$29,IF(AND(I590="",C590=13),Datenblatt!$I$29,IF(AND($C590=13,I590&gt;Datenblatt!$AC$3),0,IF(AND($C590=14,I590&gt;Datenblatt!$AC$4),0,IF(AND($C590=15,I590&gt;Datenblatt!$AC$5),0,IF(AND($C590=16,I590&gt;Datenblatt!$AC$6),0,IF(AND($C590=12,I590&gt;Datenblatt!$AC$7),0,IF(AND($C590=11,I590&gt;Datenblatt!$AC$8),0,IF(AND($C590=13,I590&lt;Datenblatt!$AB$3),100,IF(AND($C590=14,I590&lt;Datenblatt!$AB$4),100,IF(AND($C590=15,I590&lt;Datenblatt!$AB$5),100,IF(AND($C590=16,I590&lt;Datenblatt!$AB$6),100,IF(AND($C590=12,I590&lt;Datenblatt!$AB$7),100,IF(AND($C590=11,I590&lt;Datenblatt!$AB$8),100,IF($C590=13,(Datenblatt!$B$27*Übersicht!I590^3)+(Datenblatt!$C$27*Übersicht!I590^2)+(Datenblatt!$D$27*Übersicht!I590)+Datenblatt!$E$27,IF($C590=14,(Datenblatt!$B$28*Übersicht!I590^3)+(Datenblatt!$C$28*Übersicht!I590^2)+(Datenblatt!$D$28*Übersicht!I590)+Datenblatt!$E$28,IF($C590=15,(Datenblatt!$B$29*Übersicht!I590^3)+(Datenblatt!$C$29*Übersicht!I590^2)+(Datenblatt!$D$29*Übersicht!I590)+Datenblatt!$E$29,IF($C590=16,(Datenblatt!$B$30*Übersicht!I590^3)+(Datenblatt!$C$30*Übersicht!I590^2)+(Datenblatt!$D$30*Übersicht!I590)+Datenblatt!$E$30,IF($C590=12,(Datenblatt!$B$31*Übersicht!I590^3)+(Datenblatt!$C$31*Übersicht!I590^2)+(Datenblatt!$D$31*Übersicht!I590)+Datenblatt!$E$31,IF($C590=11,(Datenblatt!$B$32*Übersicht!I590^3)+(Datenblatt!$C$32*Übersicht!I590^2)+(Datenblatt!$D$32*Übersicht!I590)+Datenblatt!$E$32,0))))))))))))))))))))))))</f>
        <v>0</v>
      </c>
      <c r="Q590" s="2" t="e">
        <f t="shared" si="36"/>
        <v>#DIV/0!</v>
      </c>
      <c r="R590" s="2" t="e">
        <f t="shared" si="37"/>
        <v>#DIV/0!</v>
      </c>
      <c r="T590" s="2"/>
      <c r="U590" s="2">
        <f>Datenblatt!$I$10</f>
        <v>63</v>
      </c>
      <c r="V590" s="2">
        <f>Datenblatt!$I$18</f>
        <v>62</v>
      </c>
      <c r="W590" s="2">
        <f>Datenblatt!$I$26</f>
        <v>56</v>
      </c>
      <c r="X590" s="2">
        <f>Datenblatt!$I$34</f>
        <v>58</v>
      </c>
      <c r="Y590" s="7" t="e">
        <f t="shared" si="38"/>
        <v>#DIV/0!</v>
      </c>
      <c r="AA590" s="2">
        <f>Datenblatt!$I$5</f>
        <v>73</v>
      </c>
      <c r="AB590">
        <f>Datenblatt!$I$13</f>
        <v>80</v>
      </c>
      <c r="AC590">
        <f>Datenblatt!$I$21</f>
        <v>80</v>
      </c>
      <c r="AD590">
        <f>Datenblatt!$I$29</f>
        <v>71</v>
      </c>
      <c r="AE590">
        <f>Datenblatt!$I$37</f>
        <v>75</v>
      </c>
      <c r="AF590" s="7" t="e">
        <f t="shared" si="39"/>
        <v>#DIV/0!</v>
      </c>
    </row>
    <row r="591" spans="11:32" ht="18.75" x14ac:dyDescent="0.3">
      <c r="K591" s="3" t="e">
        <f>IF(AND($C591=13,Datenblatt!M591&lt;Datenblatt!$S$3),0,IF(AND($C591=14,Datenblatt!M591&lt;Datenblatt!$S$4),0,IF(AND($C591=15,Datenblatt!M591&lt;Datenblatt!$S$5),0,IF(AND($C591=16,Datenblatt!M591&lt;Datenblatt!$S$6),0,IF(AND($C591=12,Datenblatt!M591&lt;Datenblatt!$S$7),0,IF(AND($C591=11,Datenblatt!M591&lt;Datenblatt!$S$8),0,IF(AND($C591=13,Datenblatt!M591&gt;Datenblatt!$R$3),100,IF(AND($C591=14,Datenblatt!M591&gt;Datenblatt!$R$4),100,IF(AND($C591=15,Datenblatt!M591&gt;Datenblatt!$R$5),100,IF(AND($C591=16,Datenblatt!M591&gt;Datenblatt!$R$6),100,IF(AND($C591=12,Datenblatt!M591&gt;Datenblatt!$R$7),100,IF(AND($C591=11,Datenblatt!M591&gt;Datenblatt!$R$8),100,IF(Übersicht!$C591=13,Datenblatt!$B$35*Datenblatt!M591^3+Datenblatt!$C$35*Datenblatt!M591^2+Datenblatt!$D$35*Datenblatt!M591+Datenblatt!$E$35,IF(Übersicht!$C591=14,Datenblatt!$B$36*Datenblatt!M591^3+Datenblatt!$C$36*Datenblatt!M591^2+Datenblatt!$D$36*Datenblatt!M591+Datenblatt!$E$36,IF(Übersicht!$C591=15,Datenblatt!$B$37*Datenblatt!M591^3+Datenblatt!$C$37*Datenblatt!M591^2+Datenblatt!$D$37*Datenblatt!M591+Datenblatt!$E$37,IF(Übersicht!$C591=16,Datenblatt!$B$38*Datenblatt!M591^3+Datenblatt!$C$38*Datenblatt!M591^2+Datenblatt!$D$38*Datenblatt!M591+Datenblatt!$E$38,IF(Übersicht!$C591=12,Datenblatt!$B$39*Datenblatt!M591^3+Datenblatt!$C$39*Datenblatt!M591^2+Datenblatt!$D$39*Datenblatt!M591+Datenblatt!$E$39,IF(Übersicht!$C591=11,Datenblatt!$B$40*Datenblatt!M591^3+Datenblatt!$C$40*Datenblatt!M591^2+Datenblatt!$D$40*Datenblatt!M591+Datenblatt!$E$40,0))))))))))))))))))</f>
        <v>#DIV/0!</v>
      </c>
      <c r="L591" s="3"/>
      <c r="M591" t="e">
        <f>IF(AND(Übersicht!$C591=13,Datenblatt!O591&lt;Datenblatt!$Y$3),0,IF(AND(Übersicht!$C591=14,Datenblatt!O591&lt;Datenblatt!$Y$4),0,IF(AND(Übersicht!$C591=15,Datenblatt!O591&lt;Datenblatt!$Y$5),0,IF(AND(Übersicht!$C591=16,Datenblatt!O591&lt;Datenblatt!$Y$6),0,IF(AND(Übersicht!$C591=12,Datenblatt!O591&lt;Datenblatt!$Y$7),0,IF(AND(Übersicht!$C591=11,Datenblatt!O591&lt;Datenblatt!$Y$8),0,IF(AND($C591=13,Datenblatt!O591&gt;Datenblatt!$X$3),100,IF(AND($C591=14,Datenblatt!O591&gt;Datenblatt!$X$4),100,IF(AND($C591=15,Datenblatt!O591&gt;Datenblatt!$X$5),100,IF(AND($C591=16,Datenblatt!O591&gt;Datenblatt!$X$6),100,IF(AND($C591=12,Datenblatt!O591&gt;Datenblatt!$X$7),100,IF(AND($C591=11,Datenblatt!O591&gt;Datenblatt!$X$8),100,IF(Übersicht!$C591=13,Datenblatt!$B$11*Datenblatt!O591^3+Datenblatt!$C$11*Datenblatt!O591^2+Datenblatt!$D$11*Datenblatt!O591+Datenblatt!$E$11,IF(Übersicht!$C591=14,Datenblatt!$B$12*Datenblatt!O591^3+Datenblatt!$C$12*Datenblatt!O591^2+Datenblatt!$D$12*Datenblatt!O591+Datenblatt!$E$12,IF(Übersicht!$C591=15,Datenblatt!$B$13*Datenblatt!O591^3+Datenblatt!$C$13*Datenblatt!O591^2+Datenblatt!$D$13*Datenblatt!O591+Datenblatt!$E$13,IF(Übersicht!$C591=16,Datenblatt!$B$14*Datenblatt!O591^3+Datenblatt!$C$14*Datenblatt!O591^2+Datenblatt!$D$14*Datenblatt!O591+Datenblatt!$E$14,IF(Übersicht!$C591=12,Datenblatt!$B$15*Datenblatt!O591^3+Datenblatt!$C$15*Datenblatt!O591^2+Datenblatt!$D$15*Datenblatt!O591+Datenblatt!$E$15,IF(Übersicht!$C591=11,Datenblatt!$B$16*Datenblatt!O591^3+Datenblatt!$C$16*Datenblatt!O591^2+Datenblatt!$D$16*Datenblatt!O591+Datenblatt!$E$16,0))))))))))))))))))</f>
        <v>#DIV/0!</v>
      </c>
      <c r="N591">
        <f>IF(AND($C591=13,H591&lt;Datenblatt!$AA$3),0,IF(AND($C591=14,H591&lt;Datenblatt!$AA$4),0,IF(AND($C591=15,H591&lt;Datenblatt!$AA$5),0,IF(AND($C591=16,H591&lt;Datenblatt!$AA$6),0,IF(AND($C591=12,H591&lt;Datenblatt!$AA$7),0,IF(AND($C591=11,H591&lt;Datenblatt!$AA$8),0,IF(AND($C591=13,H591&gt;Datenblatt!$Z$3),100,IF(AND($C591=14,H591&gt;Datenblatt!$Z$4),100,IF(AND($C591=15,H591&gt;Datenblatt!$Z$5),100,IF(AND($C591=16,H591&gt;Datenblatt!$Z$6),100,IF(AND($C591=12,H591&gt;Datenblatt!$Z$7),100,IF(AND($C591=11,H591&gt;Datenblatt!$Z$8),100,IF($C591=13,(Datenblatt!$B$19*Übersicht!H591^3)+(Datenblatt!$C$19*Übersicht!H591^2)+(Datenblatt!$D$19*Übersicht!H591)+Datenblatt!$E$19,IF($C591=14,(Datenblatt!$B$20*Übersicht!H591^3)+(Datenblatt!$C$20*Übersicht!H591^2)+(Datenblatt!$D$20*Übersicht!H591)+Datenblatt!$E$20,IF($C591=15,(Datenblatt!$B$21*Übersicht!H591^3)+(Datenblatt!$C$21*Übersicht!H591^2)+(Datenblatt!$D$21*Übersicht!H591)+Datenblatt!$E$21,IF($C591=16,(Datenblatt!$B$22*Übersicht!H591^3)+(Datenblatt!$C$22*Übersicht!H591^2)+(Datenblatt!$D$22*Übersicht!H591)+Datenblatt!$E$22,IF($C591=12,(Datenblatt!$B$23*Übersicht!H591^3)+(Datenblatt!$C$23*Übersicht!H591^2)+(Datenblatt!$D$23*Übersicht!H591)+Datenblatt!$E$23,IF($C591=11,(Datenblatt!$B$24*Übersicht!H591^3)+(Datenblatt!$C$24*Übersicht!H591^2)+(Datenblatt!$D$24*Übersicht!H591)+Datenblatt!$E$24,0))))))))))))))))))</f>
        <v>0</v>
      </c>
      <c r="O591">
        <f>IF(AND(I591="",C591=11),Datenblatt!$I$26,IF(AND(I591="",C591=12),Datenblatt!$I$26,IF(AND(I591="",C591=16),Datenblatt!$I$27,IF(AND(I591="",C591=15),Datenblatt!$I$26,IF(AND(I591="",C591=14),Datenblatt!$I$26,IF(AND(I591="",C591=13),Datenblatt!$I$26,IF(AND($C591=13,I591&gt;Datenblatt!$AC$3),0,IF(AND($C591=14,I591&gt;Datenblatt!$AC$4),0,IF(AND($C591=15,I591&gt;Datenblatt!$AC$5),0,IF(AND($C591=16,I591&gt;Datenblatt!$AC$6),0,IF(AND($C591=12,I591&gt;Datenblatt!$AC$7),0,IF(AND($C591=11,I591&gt;Datenblatt!$AC$8),0,IF(AND($C591=13,I591&lt;Datenblatt!$AB$3),100,IF(AND($C591=14,I591&lt;Datenblatt!$AB$4),100,IF(AND($C591=15,I591&lt;Datenblatt!$AB$5),100,IF(AND($C591=16,I591&lt;Datenblatt!$AB$6),100,IF(AND($C591=12,I591&lt;Datenblatt!$AB$7),100,IF(AND($C591=11,I591&lt;Datenblatt!$AB$8),100,IF($C591=13,(Datenblatt!$B$27*Übersicht!I591^3)+(Datenblatt!$C$27*Übersicht!I591^2)+(Datenblatt!$D$27*Übersicht!I591)+Datenblatt!$E$27,IF($C591=14,(Datenblatt!$B$28*Übersicht!I591^3)+(Datenblatt!$C$28*Übersicht!I591^2)+(Datenblatt!$D$28*Übersicht!I591)+Datenblatt!$E$28,IF($C591=15,(Datenblatt!$B$29*Übersicht!I591^3)+(Datenblatt!$C$29*Übersicht!I591^2)+(Datenblatt!$D$29*Übersicht!I591)+Datenblatt!$E$29,IF($C591=16,(Datenblatt!$B$30*Übersicht!I591^3)+(Datenblatt!$C$30*Übersicht!I591^2)+(Datenblatt!$D$30*Übersicht!I591)+Datenblatt!$E$30,IF($C591=12,(Datenblatt!$B$31*Übersicht!I591^3)+(Datenblatt!$C$31*Übersicht!I591^2)+(Datenblatt!$D$31*Übersicht!I591)+Datenblatt!$E$31,IF($C591=11,(Datenblatt!$B$32*Übersicht!I591^3)+(Datenblatt!$C$32*Übersicht!I591^2)+(Datenblatt!$D$32*Übersicht!I591)+Datenblatt!$E$32,0))))))))))))))))))))))))</f>
        <v>0</v>
      </c>
      <c r="P591">
        <f>IF(AND(I591="",C591=11),Datenblatt!$I$29,IF(AND(I591="",C591=12),Datenblatt!$I$29,IF(AND(I591="",C591=16),Datenblatt!$I$29,IF(AND(I591="",C591=15),Datenblatt!$I$29,IF(AND(I591="",C591=14),Datenblatt!$I$29,IF(AND(I591="",C591=13),Datenblatt!$I$29,IF(AND($C591=13,I591&gt;Datenblatt!$AC$3),0,IF(AND($C591=14,I591&gt;Datenblatt!$AC$4),0,IF(AND($C591=15,I591&gt;Datenblatt!$AC$5),0,IF(AND($C591=16,I591&gt;Datenblatt!$AC$6),0,IF(AND($C591=12,I591&gt;Datenblatt!$AC$7),0,IF(AND($C591=11,I591&gt;Datenblatt!$AC$8),0,IF(AND($C591=13,I591&lt;Datenblatt!$AB$3),100,IF(AND($C591=14,I591&lt;Datenblatt!$AB$4),100,IF(AND($C591=15,I591&lt;Datenblatt!$AB$5),100,IF(AND($C591=16,I591&lt;Datenblatt!$AB$6),100,IF(AND($C591=12,I591&lt;Datenblatt!$AB$7),100,IF(AND($C591=11,I591&lt;Datenblatt!$AB$8),100,IF($C591=13,(Datenblatt!$B$27*Übersicht!I591^3)+(Datenblatt!$C$27*Übersicht!I591^2)+(Datenblatt!$D$27*Übersicht!I591)+Datenblatt!$E$27,IF($C591=14,(Datenblatt!$B$28*Übersicht!I591^3)+(Datenblatt!$C$28*Übersicht!I591^2)+(Datenblatt!$D$28*Übersicht!I591)+Datenblatt!$E$28,IF($C591=15,(Datenblatt!$B$29*Übersicht!I591^3)+(Datenblatt!$C$29*Übersicht!I591^2)+(Datenblatt!$D$29*Übersicht!I591)+Datenblatt!$E$29,IF($C591=16,(Datenblatt!$B$30*Übersicht!I591^3)+(Datenblatt!$C$30*Übersicht!I591^2)+(Datenblatt!$D$30*Übersicht!I591)+Datenblatt!$E$30,IF($C591=12,(Datenblatt!$B$31*Übersicht!I591^3)+(Datenblatt!$C$31*Übersicht!I591^2)+(Datenblatt!$D$31*Übersicht!I591)+Datenblatt!$E$31,IF($C591=11,(Datenblatt!$B$32*Übersicht!I591^3)+(Datenblatt!$C$32*Übersicht!I591^2)+(Datenblatt!$D$32*Übersicht!I591)+Datenblatt!$E$32,0))))))))))))))))))))))))</f>
        <v>0</v>
      </c>
      <c r="Q591" s="2" t="e">
        <f t="shared" si="36"/>
        <v>#DIV/0!</v>
      </c>
      <c r="R591" s="2" t="e">
        <f t="shared" si="37"/>
        <v>#DIV/0!</v>
      </c>
      <c r="T591" s="2"/>
      <c r="U591" s="2">
        <f>Datenblatt!$I$10</f>
        <v>63</v>
      </c>
      <c r="V591" s="2">
        <f>Datenblatt!$I$18</f>
        <v>62</v>
      </c>
      <c r="W591" s="2">
        <f>Datenblatt!$I$26</f>
        <v>56</v>
      </c>
      <c r="X591" s="2">
        <f>Datenblatt!$I$34</f>
        <v>58</v>
      </c>
      <c r="Y591" s="7" t="e">
        <f t="shared" si="38"/>
        <v>#DIV/0!</v>
      </c>
      <c r="AA591" s="2">
        <f>Datenblatt!$I$5</f>
        <v>73</v>
      </c>
      <c r="AB591">
        <f>Datenblatt!$I$13</f>
        <v>80</v>
      </c>
      <c r="AC591">
        <f>Datenblatt!$I$21</f>
        <v>80</v>
      </c>
      <c r="AD591">
        <f>Datenblatt!$I$29</f>
        <v>71</v>
      </c>
      <c r="AE591">
        <f>Datenblatt!$I$37</f>
        <v>75</v>
      </c>
      <c r="AF591" s="7" t="e">
        <f t="shared" si="39"/>
        <v>#DIV/0!</v>
      </c>
    </row>
    <row r="592" spans="11:32" ht="18.75" x14ac:dyDescent="0.3">
      <c r="K592" s="3" t="e">
        <f>IF(AND($C592=13,Datenblatt!M592&lt;Datenblatt!$S$3),0,IF(AND($C592=14,Datenblatt!M592&lt;Datenblatt!$S$4),0,IF(AND($C592=15,Datenblatt!M592&lt;Datenblatt!$S$5),0,IF(AND($C592=16,Datenblatt!M592&lt;Datenblatt!$S$6),0,IF(AND($C592=12,Datenblatt!M592&lt;Datenblatt!$S$7),0,IF(AND($C592=11,Datenblatt!M592&lt;Datenblatt!$S$8),0,IF(AND($C592=13,Datenblatt!M592&gt;Datenblatt!$R$3),100,IF(AND($C592=14,Datenblatt!M592&gt;Datenblatt!$R$4),100,IF(AND($C592=15,Datenblatt!M592&gt;Datenblatt!$R$5),100,IF(AND($C592=16,Datenblatt!M592&gt;Datenblatt!$R$6),100,IF(AND($C592=12,Datenblatt!M592&gt;Datenblatt!$R$7),100,IF(AND($C592=11,Datenblatt!M592&gt;Datenblatt!$R$8),100,IF(Übersicht!$C592=13,Datenblatt!$B$35*Datenblatt!M592^3+Datenblatt!$C$35*Datenblatt!M592^2+Datenblatt!$D$35*Datenblatt!M592+Datenblatt!$E$35,IF(Übersicht!$C592=14,Datenblatt!$B$36*Datenblatt!M592^3+Datenblatt!$C$36*Datenblatt!M592^2+Datenblatt!$D$36*Datenblatt!M592+Datenblatt!$E$36,IF(Übersicht!$C592=15,Datenblatt!$B$37*Datenblatt!M592^3+Datenblatt!$C$37*Datenblatt!M592^2+Datenblatt!$D$37*Datenblatt!M592+Datenblatt!$E$37,IF(Übersicht!$C592=16,Datenblatt!$B$38*Datenblatt!M592^3+Datenblatt!$C$38*Datenblatt!M592^2+Datenblatt!$D$38*Datenblatt!M592+Datenblatt!$E$38,IF(Übersicht!$C592=12,Datenblatt!$B$39*Datenblatt!M592^3+Datenblatt!$C$39*Datenblatt!M592^2+Datenblatt!$D$39*Datenblatt!M592+Datenblatt!$E$39,IF(Übersicht!$C592=11,Datenblatt!$B$40*Datenblatt!M592^3+Datenblatt!$C$40*Datenblatt!M592^2+Datenblatt!$D$40*Datenblatt!M592+Datenblatt!$E$40,0))))))))))))))))))</f>
        <v>#DIV/0!</v>
      </c>
      <c r="L592" s="3"/>
      <c r="M592" t="e">
        <f>IF(AND(Übersicht!$C592=13,Datenblatt!O592&lt;Datenblatt!$Y$3),0,IF(AND(Übersicht!$C592=14,Datenblatt!O592&lt;Datenblatt!$Y$4),0,IF(AND(Übersicht!$C592=15,Datenblatt!O592&lt;Datenblatt!$Y$5),0,IF(AND(Übersicht!$C592=16,Datenblatt!O592&lt;Datenblatt!$Y$6),0,IF(AND(Übersicht!$C592=12,Datenblatt!O592&lt;Datenblatt!$Y$7),0,IF(AND(Übersicht!$C592=11,Datenblatt!O592&lt;Datenblatt!$Y$8),0,IF(AND($C592=13,Datenblatt!O592&gt;Datenblatt!$X$3),100,IF(AND($C592=14,Datenblatt!O592&gt;Datenblatt!$X$4),100,IF(AND($C592=15,Datenblatt!O592&gt;Datenblatt!$X$5),100,IF(AND($C592=16,Datenblatt!O592&gt;Datenblatt!$X$6),100,IF(AND($C592=12,Datenblatt!O592&gt;Datenblatt!$X$7),100,IF(AND($C592=11,Datenblatt!O592&gt;Datenblatt!$X$8),100,IF(Übersicht!$C592=13,Datenblatt!$B$11*Datenblatt!O592^3+Datenblatt!$C$11*Datenblatt!O592^2+Datenblatt!$D$11*Datenblatt!O592+Datenblatt!$E$11,IF(Übersicht!$C592=14,Datenblatt!$B$12*Datenblatt!O592^3+Datenblatt!$C$12*Datenblatt!O592^2+Datenblatt!$D$12*Datenblatt!O592+Datenblatt!$E$12,IF(Übersicht!$C592=15,Datenblatt!$B$13*Datenblatt!O592^3+Datenblatt!$C$13*Datenblatt!O592^2+Datenblatt!$D$13*Datenblatt!O592+Datenblatt!$E$13,IF(Übersicht!$C592=16,Datenblatt!$B$14*Datenblatt!O592^3+Datenblatt!$C$14*Datenblatt!O592^2+Datenblatt!$D$14*Datenblatt!O592+Datenblatt!$E$14,IF(Übersicht!$C592=12,Datenblatt!$B$15*Datenblatt!O592^3+Datenblatt!$C$15*Datenblatt!O592^2+Datenblatt!$D$15*Datenblatt!O592+Datenblatt!$E$15,IF(Übersicht!$C592=11,Datenblatt!$B$16*Datenblatt!O592^3+Datenblatt!$C$16*Datenblatt!O592^2+Datenblatt!$D$16*Datenblatt!O592+Datenblatt!$E$16,0))))))))))))))))))</f>
        <v>#DIV/0!</v>
      </c>
      <c r="N592">
        <f>IF(AND($C592=13,H592&lt;Datenblatt!$AA$3),0,IF(AND($C592=14,H592&lt;Datenblatt!$AA$4),0,IF(AND($C592=15,H592&lt;Datenblatt!$AA$5),0,IF(AND($C592=16,H592&lt;Datenblatt!$AA$6),0,IF(AND($C592=12,H592&lt;Datenblatt!$AA$7),0,IF(AND($C592=11,H592&lt;Datenblatt!$AA$8),0,IF(AND($C592=13,H592&gt;Datenblatt!$Z$3),100,IF(AND($C592=14,H592&gt;Datenblatt!$Z$4),100,IF(AND($C592=15,H592&gt;Datenblatt!$Z$5),100,IF(AND($C592=16,H592&gt;Datenblatt!$Z$6),100,IF(AND($C592=12,H592&gt;Datenblatt!$Z$7),100,IF(AND($C592=11,H592&gt;Datenblatt!$Z$8),100,IF($C592=13,(Datenblatt!$B$19*Übersicht!H592^3)+(Datenblatt!$C$19*Übersicht!H592^2)+(Datenblatt!$D$19*Übersicht!H592)+Datenblatt!$E$19,IF($C592=14,(Datenblatt!$B$20*Übersicht!H592^3)+(Datenblatt!$C$20*Übersicht!H592^2)+(Datenblatt!$D$20*Übersicht!H592)+Datenblatt!$E$20,IF($C592=15,(Datenblatt!$B$21*Übersicht!H592^3)+(Datenblatt!$C$21*Übersicht!H592^2)+(Datenblatt!$D$21*Übersicht!H592)+Datenblatt!$E$21,IF($C592=16,(Datenblatt!$B$22*Übersicht!H592^3)+(Datenblatt!$C$22*Übersicht!H592^2)+(Datenblatt!$D$22*Übersicht!H592)+Datenblatt!$E$22,IF($C592=12,(Datenblatt!$B$23*Übersicht!H592^3)+(Datenblatt!$C$23*Übersicht!H592^2)+(Datenblatt!$D$23*Übersicht!H592)+Datenblatt!$E$23,IF($C592=11,(Datenblatt!$B$24*Übersicht!H592^3)+(Datenblatt!$C$24*Übersicht!H592^2)+(Datenblatt!$D$24*Übersicht!H592)+Datenblatt!$E$24,0))))))))))))))))))</f>
        <v>0</v>
      </c>
      <c r="O592">
        <f>IF(AND(I592="",C592=11),Datenblatt!$I$26,IF(AND(I592="",C592=12),Datenblatt!$I$26,IF(AND(I592="",C592=16),Datenblatt!$I$27,IF(AND(I592="",C592=15),Datenblatt!$I$26,IF(AND(I592="",C592=14),Datenblatt!$I$26,IF(AND(I592="",C592=13),Datenblatt!$I$26,IF(AND($C592=13,I592&gt;Datenblatt!$AC$3),0,IF(AND($C592=14,I592&gt;Datenblatt!$AC$4),0,IF(AND($C592=15,I592&gt;Datenblatt!$AC$5),0,IF(AND($C592=16,I592&gt;Datenblatt!$AC$6),0,IF(AND($C592=12,I592&gt;Datenblatt!$AC$7),0,IF(AND($C592=11,I592&gt;Datenblatt!$AC$8),0,IF(AND($C592=13,I592&lt;Datenblatt!$AB$3),100,IF(AND($C592=14,I592&lt;Datenblatt!$AB$4),100,IF(AND($C592=15,I592&lt;Datenblatt!$AB$5),100,IF(AND($C592=16,I592&lt;Datenblatt!$AB$6),100,IF(AND($C592=12,I592&lt;Datenblatt!$AB$7),100,IF(AND($C592=11,I592&lt;Datenblatt!$AB$8),100,IF($C592=13,(Datenblatt!$B$27*Übersicht!I592^3)+(Datenblatt!$C$27*Übersicht!I592^2)+(Datenblatt!$D$27*Übersicht!I592)+Datenblatt!$E$27,IF($C592=14,(Datenblatt!$B$28*Übersicht!I592^3)+(Datenblatt!$C$28*Übersicht!I592^2)+(Datenblatt!$D$28*Übersicht!I592)+Datenblatt!$E$28,IF($C592=15,(Datenblatt!$B$29*Übersicht!I592^3)+(Datenblatt!$C$29*Übersicht!I592^2)+(Datenblatt!$D$29*Übersicht!I592)+Datenblatt!$E$29,IF($C592=16,(Datenblatt!$B$30*Übersicht!I592^3)+(Datenblatt!$C$30*Übersicht!I592^2)+(Datenblatt!$D$30*Übersicht!I592)+Datenblatt!$E$30,IF($C592=12,(Datenblatt!$B$31*Übersicht!I592^3)+(Datenblatt!$C$31*Übersicht!I592^2)+(Datenblatt!$D$31*Übersicht!I592)+Datenblatt!$E$31,IF($C592=11,(Datenblatt!$B$32*Übersicht!I592^3)+(Datenblatt!$C$32*Übersicht!I592^2)+(Datenblatt!$D$32*Übersicht!I592)+Datenblatt!$E$32,0))))))))))))))))))))))))</f>
        <v>0</v>
      </c>
      <c r="P592">
        <f>IF(AND(I592="",C592=11),Datenblatt!$I$29,IF(AND(I592="",C592=12),Datenblatt!$I$29,IF(AND(I592="",C592=16),Datenblatt!$I$29,IF(AND(I592="",C592=15),Datenblatt!$I$29,IF(AND(I592="",C592=14),Datenblatt!$I$29,IF(AND(I592="",C592=13),Datenblatt!$I$29,IF(AND($C592=13,I592&gt;Datenblatt!$AC$3),0,IF(AND($C592=14,I592&gt;Datenblatt!$AC$4),0,IF(AND($C592=15,I592&gt;Datenblatt!$AC$5),0,IF(AND($C592=16,I592&gt;Datenblatt!$AC$6),0,IF(AND($C592=12,I592&gt;Datenblatt!$AC$7),0,IF(AND($C592=11,I592&gt;Datenblatt!$AC$8),0,IF(AND($C592=13,I592&lt;Datenblatt!$AB$3),100,IF(AND($C592=14,I592&lt;Datenblatt!$AB$4),100,IF(AND($C592=15,I592&lt;Datenblatt!$AB$5),100,IF(AND($C592=16,I592&lt;Datenblatt!$AB$6),100,IF(AND($C592=12,I592&lt;Datenblatt!$AB$7),100,IF(AND($C592=11,I592&lt;Datenblatt!$AB$8),100,IF($C592=13,(Datenblatt!$B$27*Übersicht!I592^3)+(Datenblatt!$C$27*Übersicht!I592^2)+(Datenblatt!$D$27*Übersicht!I592)+Datenblatt!$E$27,IF($C592=14,(Datenblatt!$B$28*Übersicht!I592^3)+(Datenblatt!$C$28*Übersicht!I592^2)+(Datenblatt!$D$28*Übersicht!I592)+Datenblatt!$E$28,IF($C592=15,(Datenblatt!$B$29*Übersicht!I592^3)+(Datenblatt!$C$29*Übersicht!I592^2)+(Datenblatt!$D$29*Übersicht!I592)+Datenblatt!$E$29,IF($C592=16,(Datenblatt!$B$30*Übersicht!I592^3)+(Datenblatt!$C$30*Übersicht!I592^2)+(Datenblatt!$D$30*Übersicht!I592)+Datenblatt!$E$30,IF($C592=12,(Datenblatt!$B$31*Übersicht!I592^3)+(Datenblatt!$C$31*Übersicht!I592^2)+(Datenblatt!$D$31*Übersicht!I592)+Datenblatt!$E$31,IF($C592=11,(Datenblatt!$B$32*Übersicht!I592^3)+(Datenblatt!$C$32*Übersicht!I592^2)+(Datenblatt!$D$32*Übersicht!I592)+Datenblatt!$E$32,0))))))))))))))))))))))))</f>
        <v>0</v>
      </c>
      <c r="Q592" s="2" t="e">
        <f t="shared" si="36"/>
        <v>#DIV/0!</v>
      </c>
      <c r="R592" s="2" t="e">
        <f t="shared" si="37"/>
        <v>#DIV/0!</v>
      </c>
      <c r="T592" s="2"/>
      <c r="U592" s="2">
        <f>Datenblatt!$I$10</f>
        <v>63</v>
      </c>
      <c r="V592" s="2">
        <f>Datenblatt!$I$18</f>
        <v>62</v>
      </c>
      <c r="W592" s="2">
        <f>Datenblatt!$I$26</f>
        <v>56</v>
      </c>
      <c r="X592" s="2">
        <f>Datenblatt!$I$34</f>
        <v>58</v>
      </c>
      <c r="Y592" s="7" t="e">
        <f t="shared" si="38"/>
        <v>#DIV/0!</v>
      </c>
      <c r="AA592" s="2">
        <f>Datenblatt!$I$5</f>
        <v>73</v>
      </c>
      <c r="AB592">
        <f>Datenblatt!$I$13</f>
        <v>80</v>
      </c>
      <c r="AC592">
        <f>Datenblatt!$I$21</f>
        <v>80</v>
      </c>
      <c r="AD592">
        <f>Datenblatt!$I$29</f>
        <v>71</v>
      </c>
      <c r="AE592">
        <f>Datenblatt!$I$37</f>
        <v>75</v>
      </c>
      <c r="AF592" s="7" t="e">
        <f t="shared" si="39"/>
        <v>#DIV/0!</v>
      </c>
    </row>
    <row r="593" spans="11:32" ht="18.75" x14ac:dyDescent="0.3">
      <c r="K593" s="3" t="e">
        <f>IF(AND($C593=13,Datenblatt!M593&lt;Datenblatt!$S$3),0,IF(AND($C593=14,Datenblatt!M593&lt;Datenblatt!$S$4),0,IF(AND($C593=15,Datenblatt!M593&lt;Datenblatt!$S$5),0,IF(AND($C593=16,Datenblatt!M593&lt;Datenblatt!$S$6),0,IF(AND($C593=12,Datenblatt!M593&lt;Datenblatt!$S$7),0,IF(AND($C593=11,Datenblatt!M593&lt;Datenblatt!$S$8),0,IF(AND($C593=13,Datenblatt!M593&gt;Datenblatt!$R$3),100,IF(AND($C593=14,Datenblatt!M593&gt;Datenblatt!$R$4),100,IF(AND($C593=15,Datenblatt!M593&gt;Datenblatt!$R$5),100,IF(AND($C593=16,Datenblatt!M593&gt;Datenblatt!$R$6),100,IF(AND($C593=12,Datenblatt!M593&gt;Datenblatt!$R$7),100,IF(AND($C593=11,Datenblatt!M593&gt;Datenblatt!$R$8),100,IF(Übersicht!$C593=13,Datenblatt!$B$35*Datenblatt!M593^3+Datenblatt!$C$35*Datenblatt!M593^2+Datenblatt!$D$35*Datenblatt!M593+Datenblatt!$E$35,IF(Übersicht!$C593=14,Datenblatt!$B$36*Datenblatt!M593^3+Datenblatt!$C$36*Datenblatt!M593^2+Datenblatt!$D$36*Datenblatt!M593+Datenblatt!$E$36,IF(Übersicht!$C593=15,Datenblatt!$B$37*Datenblatt!M593^3+Datenblatt!$C$37*Datenblatt!M593^2+Datenblatt!$D$37*Datenblatt!M593+Datenblatt!$E$37,IF(Übersicht!$C593=16,Datenblatt!$B$38*Datenblatt!M593^3+Datenblatt!$C$38*Datenblatt!M593^2+Datenblatt!$D$38*Datenblatt!M593+Datenblatt!$E$38,IF(Übersicht!$C593=12,Datenblatt!$B$39*Datenblatt!M593^3+Datenblatt!$C$39*Datenblatt!M593^2+Datenblatt!$D$39*Datenblatt!M593+Datenblatt!$E$39,IF(Übersicht!$C593=11,Datenblatt!$B$40*Datenblatt!M593^3+Datenblatt!$C$40*Datenblatt!M593^2+Datenblatt!$D$40*Datenblatt!M593+Datenblatt!$E$40,0))))))))))))))))))</f>
        <v>#DIV/0!</v>
      </c>
      <c r="L593" s="3"/>
      <c r="M593" t="e">
        <f>IF(AND(Übersicht!$C593=13,Datenblatt!O593&lt;Datenblatt!$Y$3),0,IF(AND(Übersicht!$C593=14,Datenblatt!O593&lt;Datenblatt!$Y$4),0,IF(AND(Übersicht!$C593=15,Datenblatt!O593&lt;Datenblatt!$Y$5),0,IF(AND(Übersicht!$C593=16,Datenblatt!O593&lt;Datenblatt!$Y$6),0,IF(AND(Übersicht!$C593=12,Datenblatt!O593&lt;Datenblatt!$Y$7),0,IF(AND(Übersicht!$C593=11,Datenblatt!O593&lt;Datenblatt!$Y$8),0,IF(AND($C593=13,Datenblatt!O593&gt;Datenblatt!$X$3),100,IF(AND($C593=14,Datenblatt!O593&gt;Datenblatt!$X$4),100,IF(AND($C593=15,Datenblatt!O593&gt;Datenblatt!$X$5),100,IF(AND($C593=16,Datenblatt!O593&gt;Datenblatt!$X$6),100,IF(AND($C593=12,Datenblatt!O593&gt;Datenblatt!$X$7),100,IF(AND($C593=11,Datenblatt!O593&gt;Datenblatt!$X$8),100,IF(Übersicht!$C593=13,Datenblatt!$B$11*Datenblatt!O593^3+Datenblatt!$C$11*Datenblatt!O593^2+Datenblatt!$D$11*Datenblatt!O593+Datenblatt!$E$11,IF(Übersicht!$C593=14,Datenblatt!$B$12*Datenblatt!O593^3+Datenblatt!$C$12*Datenblatt!O593^2+Datenblatt!$D$12*Datenblatt!O593+Datenblatt!$E$12,IF(Übersicht!$C593=15,Datenblatt!$B$13*Datenblatt!O593^3+Datenblatt!$C$13*Datenblatt!O593^2+Datenblatt!$D$13*Datenblatt!O593+Datenblatt!$E$13,IF(Übersicht!$C593=16,Datenblatt!$B$14*Datenblatt!O593^3+Datenblatt!$C$14*Datenblatt!O593^2+Datenblatt!$D$14*Datenblatt!O593+Datenblatt!$E$14,IF(Übersicht!$C593=12,Datenblatt!$B$15*Datenblatt!O593^3+Datenblatt!$C$15*Datenblatt!O593^2+Datenblatt!$D$15*Datenblatt!O593+Datenblatt!$E$15,IF(Übersicht!$C593=11,Datenblatt!$B$16*Datenblatt!O593^3+Datenblatt!$C$16*Datenblatt!O593^2+Datenblatt!$D$16*Datenblatt!O593+Datenblatt!$E$16,0))))))))))))))))))</f>
        <v>#DIV/0!</v>
      </c>
      <c r="N593">
        <f>IF(AND($C593=13,H593&lt;Datenblatt!$AA$3),0,IF(AND($C593=14,H593&lt;Datenblatt!$AA$4),0,IF(AND($C593=15,H593&lt;Datenblatt!$AA$5),0,IF(AND($C593=16,H593&lt;Datenblatt!$AA$6),0,IF(AND($C593=12,H593&lt;Datenblatt!$AA$7),0,IF(AND($C593=11,H593&lt;Datenblatt!$AA$8),0,IF(AND($C593=13,H593&gt;Datenblatt!$Z$3),100,IF(AND($C593=14,H593&gt;Datenblatt!$Z$4),100,IF(AND($C593=15,H593&gt;Datenblatt!$Z$5),100,IF(AND($C593=16,H593&gt;Datenblatt!$Z$6),100,IF(AND($C593=12,H593&gt;Datenblatt!$Z$7),100,IF(AND($C593=11,H593&gt;Datenblatt!$Z$8),100,IF($C593=13,(Datenblatt!$B$19*Übersicht!H593^3)+(Datenblatt!$C$19*Übersicht!H593^2)+(Datenblatt!$D$19*Übersicht!H593)+Datenblatt!$E$19,IF($C593=14,(Datenblatt!$B$20*Übersicht!H593^3)+(Datenblatt!$C$20*Übersicht!H593^2)+(Datenblatt!$D$20*Übersicht!H593)+Datenblatt!$E$20,IF($C593=15,(Datenblatt!$B$21*Übersicht!H593^3)+(Datenblatt!$C$21*Übersicht!H593^2)+(Datenblatt!$D$21*Übersicht!H593)+Datenblatt!$E$21,IF($C593=16,(Datenblatt!$B$22*Übersicht!H593^3)+(Datenblatt!$C$22*Übersicht!H593^2)+(Datenblatt!$D$22*Übersicht!H593)+Datenblatt!$E$22,IF($C593=12,(Datenblatt!$B$23*Übersicht!H593^3)+(Datenblatt!$C$23*Übersicht!H593^2)+(Datenblatt!$D$23*Übersicht!H593)+Datenblatt!$E$23,IF($C593=11,(Datenblatt!$B$24*Übersicht!H593^3)+(Datenblatt!$C$24*Übersicht!H593^2)+(Datenblatt!$D$24*Übersicht!H593)+Datenblatt!$E$24,0))))))))))))))))))</f>
        <v>0</v>
      </c>
      <c r="O593">
        <f>IF(AND(I593="",C593=11),Datenblatt!$I$26,IF(AND(I593="",C593=12),Datenblatt!$I$26,IF(AND(I593="",C593=16),Datenblatt!$I$27,IF(AND(I593="",C593=15),Datenblatt!$I$26,IF(AND(I593="",C593=14),Datenblatt!$I$26,IF(AND(I593="",C593=13),Datenblatt!$I$26,IF(AND($C593=13,I593&gt;Datenblatt!$AC$3),0,IF(AND($C593=14,I593&gt;Datenblatt!$AC$4),0,IF(AND($C593=15,I593&gt;Datenblatt!$AC$5),0,IF(AND($C593=16,I593&gt;Datenblatt!$AC$6),0,IF(AND($C593=12,I593&gt;Datenblatt!$AC$7),0,IF(AND($C593=11,I593&gt;Datenblatt!$AC$8),0,IF(AND($C593=13,I593&lt;Datenblatt!$AB$3),100,IF(AND($C593=14,I593&lt;Datenblatt!$AB$4),100,IF(AND($C593=15,I593&lt;Datenblatt!$AB$5),100,IF(AND($C593=16,I593&lt;Datenblatt!$AB$6),100,IF(AND($C593=12,I593&lt;Datenblatt!$AB$7),100,IF(AND($C593=11,I593&lt;Datenblatt!$AB$8),100,IF($C593=13,(Datenblatt!$B$27*Übersicht!I593^3)+(Datenblatt!$C$27*Übersicht!I593^2)+(Datenblatt!$D$27*Übersicht!I593)+Datenblatt!$E$27,IF($C593=14,(Datenblatt!$B$28*Übersicht!I593^3)+(Datenblatt!$C$28*Übersicht!I593^2)+(Datenblatt!$D$28*Übersicht!I593)+Datenblatt!$E$28,IF($C593=15,(Datenblatt!$B$29*Übersicht!I593^3)+(Datenblatt!$C$29*Übersicht!I593^2)+(Datenblatt!$D$29*Übersicht!I593)+Datenblatt!$E$29,IF($C593=16,(Datenblatt!$B$30*Übersicht!I593^3)+(Datenblatt!$C$30*Übersicht!I593^2)+(Datenblatt!$D$30*Übersicht!I593)+Datenblatt!$E$30,IF($C593=12,(Datenblatt!$B$31*Übersicht!I593^3)+(Datenblatt!$C$31*Übersicht!I593^2)+(Datenblatt!$D$31*Übersicht!I593)+Datenblatt!$E$31,IF($C593=11,(Datenblatt!$B$32*Übersicht!I593^3)+(Datenblatt!$C$32*Übersicht!I593^2)+(Datenblatt!$D$32*Übersicht!I593)+Datenblatt!$E$32,0))))))))))))))))))))))))</f>
        <v>0</v>
      </c>
      <c r="P593">
        <f>IF(AND(I593="",C593=11),Datenblatt!$I$29,IF(AND(I593="",C593=12),Datenblatt!$I$29,IF(AND(I593="",C593=16),Datenblatt!$I$29,IF(AND(I593="",C593=15),Datenblatt!$I$29,IF(AND(I593="",C593=14),Datenblatt!$I$29,IF(AND(I593="",C593=13),Datenblatt!$I$29,IF(AND($C593=13,I593&gt;Datenblatt!$AC$3),0,IF(AND($C593=14,I593&gt;Datenblatt!$AC$4),0,IF(AND($C593=15,I593&gt;Datenblatt!$AC$5),0,IF(AND($C593=16,I593&gt;Datenblatt!$AC$6),0,IF(AND($C593=12,I593&gt;Datenblatt!$AC$7),0,IF(AND($C593=11,I593&gt;Datenblatt!$AC$8),0,IF(AND($C593=13,I593&lt;Datenblatt!$AB$3),100,IF(AND($C593=14,I593&lt;Datenblatt!$AB$4),100,IF(AND($C593=15,I593&lt;Datenblatt!$AB$5),100,IF(AND($C593=16,I593&lt;Datenblatt!$AB$6),100,IF(AND($C593=12,I593&lt;Datenblatt!$AB$7),100,IF(AND($C593=11,I593&lt;Datenblatt!$AB$8),100,IF($C593=13,(Datenblatt!$B$27*Übersicht!I593^3)+(Datenblatt!$C$27*Übersicht!I593^2)+(Datenblatt!$D$27*Übersicht!I593)+Datenblatt!$E$27,IF($C593=14,(Datenblatt!$B$28*Übersicht!I593^3)+(Datenblatt!$C$28*Übersicht!I593^2)+(Datenblatt!$D$28*Übersicht!I593)+Datenblatt!$E$28,IF($C593=15,(Datenblatt!$B$29*Übersicht!I593^3)+(Datenblatt!$C$29*Übersicht!I593^2)+(Datenblatt!$D$29*Übersicht!I593)+Datenblatt!$E$29,IF($C593=16,(Datenblatt!$B$30*Übersicht!I593^3)+(Datenblatt!$C$30*Übersicht!I593^2)+(Datenblatt!$D$30*Übersicht!I593)+Datenblatt!$E$30,IF($C593=12,(Datenblatt!$B$31*Übersicht!I593^3)+(Datenblatt!$C$31*Übersicht!I593^2)+(Datenblatt!$D$31*Übersicht!I593)+Datenblatt!$E$31,IF($C593=11,(Datenblatt!$B$32*Übersicht!I593^3)+(Datenblatt!$C$32*Übersicht!I593^2)+(Datenblatt!$D$32*Übersicht!I593)+Datenblatt!$E$32,0))))))))))))))))))))))))</f>
        <v>0</v>
      </c>
      <c r="Q593" s="2" t="e">
        <f t="shared" si="36"/>
        <v>#DIV/0!</v>
      </c>
      <c r="R593" s="2" t="e">
        <f t="shared" si="37"/>
        <v>#DIV/0!</v>
      </c>
      <c r="T593" s="2"/>
      <c r="U593" s="2">
        <f>Datenblatt!$I$10</f>
        <v>63</v>
      </c>
      <c r="V593" s="2">
        <f>Datenblatt!$I$18</f>
        <v>62</v>
      </c>
      <c r="W593" s="2">
        <f>Datenblatt!$I$26</f>
        <v>56</v>
      </c>
      <c r="X593" s="2">
        <f>Datenblatt!$I$34</f>
        <v>58</v>
      </c>
      <c r="Y593" s="7" t="e">
        <f t="shared" si="38"/>
        <v>#DIV/0!</v>
      </c>
      <c r="AA593" s="2">
        <f>Datenblatt!$I$5</f>
        <v>73</v>
      </c>
      <c r="AB593">
        <f>Datenblatt!$I$13</f>
        <v>80</v>
      </c>
      <c r="AC593">
        <f>Datenblatt!$I$21</f>
        <v>80</v>
      </c>
      <c r="AD593">
        <f>Datenblatt!$I$29</f>
        <v>71</v>
      </c>
      <c r="AE593">
        <f>Datenblatt!$I$37</f>
        <v>75</v>
      </c>
      <c r="AF593" s="7" t="e">
        <f t="shared" si="39"/>
        <v>#DIV/0!</v>
      </c>
    </row>
    <row r="594" spans="11:32" ht="18.75" x14ac:dyDescent="0.3">
      <c r="K594" s="3" t="e">
        <f>IF(AND($C594=13,Datenblatt!M594&lt;Datenblatt!$S$3),0,IF(AND($C594=14,Datenblatt!M594&lt;Datenblatt!$S$4),0,IF(AND($C594=15,Datenblatt!M594&lt;Datenblatt!$S$5),0,IF(AND($C594=16,Datenblatt!M594&lt;Datenblatt!$S$6),0,IF(AND($C594=12,Datenblatt!M594&lt;Datenblatt!$S$7),0,IF(AND($C594=11,Datenblatt!M594&lt;Datenblatt!$S$8),0,IF(AND($C594=13,Datenblatt!M594&gt;Datenblatt!$R$3),100,IF(AND($C594=14,Datenblatt!M594&gt;Datenblatt!$R$4),100,IF(AND($C594=15,Datenblatt!M594&gt;Datenblatt!$R$5),100,IF(AND($C594=16,Datenblatt!M594&gt;Datenblatt!$R$6),100,IF(AND($C594=12,Datenblatt!M594&gt;Datenblatt!$R$7),100,IF(AND($C594=11,Datenblatt!M594&gt;Datenblatt!$R$8),100,IF(Übersicht!$C594=13,Datenblatt!$B$35*Datenblatt!M594^3+Datenblatt!$C$35*Datenblatt!M594^2+Datenblatt!$D$35*Datenblatt!M594+Datenblatt!$E$35,IF(Übersicht!$C594=14,Datenblatt!$B$36*Datenblatt!M594^3+Datenblatt!$C$36*Datenblatt!M594^2+Datenblatt!$D$36*Datenblatt!M594+Datenblatt!$E$36,IF(Übersicht!$C594=15,Datenblatt!$B$37*Datenblatt!M594^3+Datenblatt!$C$37*Datenblatt!M594^2+Datenblatt!$D$37*Datenblatt!M594+Datenblatt!$E$37,IF(Übersicht!$C594=16,Datenblatt!$B$38*Datenblatt!M594^3+Datenblatt!$C$38*Datenblatt!M594^2+Datenblatt!$D$38*Datenblatt!M594+Datenblatt!$E$38,IF(Übersicht!$C594=12,Datenblatt!$B$39*Datenblatt!M594^3+Datenblatt!$C$39*Datenblatt!M594^2+Datenblatt!$D$39*Datenblatt!M594+Datenblatt!$E$39,IF(Übersicht!$C594=11,Datenblatt!$B$40*Datenblatt!M594^3+Datenblatt!$C$40*Datenblatt!M594^2+Datenblatt!$D$40*Datenblatt!M594+Datenblatt!$E$40,0))))))))))))))))))</f>
        <v>#DIV/0!</v>
      </c>
      <c r="L594" s="3"/>
      <c r="M594" t="e">
        <f>IF(AND(Übersicht!$C594=13,Datenblatt!O594&lt;Datenblatt!$Y$3),0,IF(AND(Übersicht!$C594=14,Datenblatt!O594&lt;Datenblatt!$Y$4),0,IF(AND(Übersicht!$C594=15,Datenblatt!O594&lt;Datenblatt!$Y$5),0,IF(AND(Übersicht!$C594=16,Datenblatt!O594&lt;Datenblatt!$Y$6),0,IF(AND(Übersicht!$C594=12,Datenblatt!O594&lt;Datenblatt!$Y$7),0,IF(AND(Übersicht!$C594=11,Datenblatt!O594&lt;Datenblatt!$Y$8),0,IF(AND($C594=13,Datenblatt!O594&gt;Datenblatt!$X$3),100,IF(AND($C594=14,Datenblatt!O594&gt;Datenblatt!$X$4),100,IF(AND($C594=15,Datenblatt!O594&gt;Datenblatt!$X$5),100,IF(AND($C594=16,Datenblatt!O594&gt;Datenblatt!$X$6),100,IF(AND($C594=12,Datenblatt!O594&gt;Datenblatt!$X$7),100,IF(AND($C594=11,Datenblatt!O594&gt;Datenblatt!$X$8),100,IF(Übersicht!$C594=13,Datenblatt!$B$11*Datenblatt!O594^3+Datenblatt!$C$11*Datenblatt!O594^2+Datenblatt!$D$11*Datenblatt!O594+Datenblatt!$E$11,IF(Übersicht!$C594=14,Datenblatt!$B$12*Datenblatt!O594^3+Datenblatt!$C$12*Datenblatt!O594^2+Datenblatt!$D$12*Datenblatt!O594+Datenblatt!$E$12,IF(Übersicht!$C594=15,Datenblatt!$B$13*Datenblatt!O594^3+Datenblatt!$C$13*Datenblatt!O594^2+Datenblatt!$D$13*Datenblatt!O594+Datenblatt!$E$13,IF(Übersicht!$C594=16,Datenblatt!$B$14*Datenblatt!O594^3+Datenblatt!$C$14*Datenblatt!O594^2+Datenblatt!$D$14*Datenblatt!O594+Datenblatt!$E$14,IF(Übersicht!$C594=12,Datenblatt!$B$15*Datenblatt!O594^3+Datenblatt!$C$15*Datenblatt!O594^2+Datenblatt!$D$15*Datenblatt!O594+Datenblatt!$E$15,IF(Übersicht!$C594=11,Datenblatt!$B$16*Datenblatt!O594^3+Datenblatt!$C$16*Datenblatt!O594^2+Datenblatt!$D$16*Datenblatt!O594+Datenblatt!$E$16,0))))))))))))))))))</f>
        <v>#DIV/0!</v>
      </c>
      <c r="N594">
        <f>IF(AND($C594=13,H594&lt;Datenblatt!$AA$3),0,IF(AND($C594=14,H594&lt;Datenblatt!$AA$4),0,IF(AND($C594=15,H594&lt;Datenblatt!$AA$5),0,IF(AND($C594=16,H594&lt;Datenblatt!$AA$6),0,IF(AND($C594=12,H594&lt;Datenblatt!$AA$7),0,IF(AND($C594=11,H594&lt;Datenblatt!$AA$8),0,IF(AND($C594=13,H594&gt;Datenblatt!$Z$3),100,IF(AND($C594=14,H594&gt;Datenblatt!$Z$4),100,IF(AND($C594=15,H594&gt;Datenblatt!$Z$5),100,IF(AND($C594=16,H594&gt;Datenblatt!$Z$6),100,IF(AND($C594=12,H594&gt;Datenblatt!$Z$7),100,IF(AND($C594=11,H594&gt;Datenblatt!$Z$8),100,IF($C594=13,(Datenblatt!$B$19*Übersicht!H594^3)+(Datenblatt!$C$19*Übersicht!H594^2)+(Datenblatt!$D$19*Übersicht!H594)+Datenblatt!$E$19,IF($C594=14,(Datenblatt!$B$20*Übersicht!H594^3)+(Datenblatt!$C$20*Übersicht!H594^2)+(Datenblatt!$D$20*Übersicht!H594)+Datenblatt!$E$20,IF($C594=15,(Datenblatt!$B$21*Übersicht!H594^3)+(Datenblatt!$C$21*Übersicht!H594^2)+(Datenblatt!$D$21*Übersicht!H594)+Datenblatt!$E$21,IF($C594=16,(Datenblatt!$B$22*Übersicht!H594^3)+(Datenblatt!$C$22*Übersicht!H594^2)+(Datenblatt!$D$22*Übersicht!H594)+Datenblatt!$E$22,IF($C594=12,(Datenblatt!$B$23*Übersicht!H594^3)+(Datenblatt!$C$23*Übersicht!H594^2)+(Datenblatt!$D$23*Übersicht!H594)+Datenblatt!$E$23,IF($C594=11,(Datenblatt!$B$24*Übersicht!H594^3)+(Datenblatt!$C$24*Übersicht!H594^2)+(Datenblatt!$D$24*Übersicht!H594)+Datenblatt!$E$24,0))))))))))))))))))</f>
        <v>0</v>
      </c>
      <c r="O594">
        <f>IF(AND(I594="",C594=11),Datenblatt!$I$26,IF(AND(I594="",C594=12),Datenblatt!$I$26,IF(AND(I594="",C594=16),Datenblatt!$I$27,IF(AND(I594="",C594=15),Datenblatt!$I$26,IF(AND(I594="",C594=14),Datenblatt!$I$26,IF(AND(I594="",C594=13),Datenblatt!$I$26,IF(AND($C594=13,I594&gt;Datenblatt!$AC$3),0,IF(AND($C594=14,I594&gt;Datenblatt!$AC$4),0,IF(AND($C594=15,I594&gt;Datenblatt!$AC$5),0,IF(AND($C594=16,I594&gt;Datenblatt!$AC$6),0,IF(AND($C594=12,I594&gt;Datenblatt!$AC$7),0,IF(AND($C594=11,I594&gt;Datenblatt!$AC$8),0,IF(AND($C594=13,I594&lt;Datenblatt!$AB$3),100,IF(AND($C594=14,I594&lt;Datenblatt!$AB$4),100,IF(AND($C594=15,I594&lt;Datenblatt!$AB$5),100,IF(AND($C594=16,I594&lt;Datenblatt!$AB$6),100,IF(AND($C594=12,I594&lt;Datenblatt!$AB$7),100,IF(AND($C594=11,I594&lt;Datenblatt!$AB$8),100,IF($C594=13,(Datenblatt!$B$27*Übersicht!I594^3)+(Datenblatt!$C$27*Übersicht!I594^2)+(Datenblatt!$D$27*Übersicht!I594)+Datenblatt!$E$27,IF($C594=14,(Datenblatt!$B$28*Übersicht!I594^3)+(Datenblatt!$C$28*Übersicht!I594^2)+(Datenblatt!$D$28*Übersicht!I594)+Datenblatt!$E$28,IF($C594=15,(Datenblatt!$B$29*Übersicht!I594^3)+(Datenblatt!$C$29*Übersicht!I594^2)+(Datenblatt!$D$29*Übersicht!I594)+Datenblatt!$E$29,IF($C594=16,(Datenblatt!$B$30*Übersicht!I594^3)+(Datenblatt!$C$30*Übersicht!I594^2)+(Datenblatt!$D$30*Übersicht!I594)+Datenblatt!$E$30,IF($C594=12,(Datenblatt!$B$31*Übersicht!I594^3)+(Datenblatt!$C$31*Übersicht!I594^2)+(Datenblatt!$D$31*Übersicht!I594)+Datenblatt!$E$31,IF($C594=11,(Datenblatt!$B$32*Übersicht!I594^3)+(Datenblatt!$C$32*Übersicht!I594^2)+(Datenblatt!$D$32*Übersicht!I594)+Datenblatt!$E$32,0))))))))))))))))))))))))</f>
        <v>0</v>
      </c>
      <c r="P594">
        <f>IF(AND(I594="",C594=11),Datenblatt!$I$29,IF(AND(I594="",C594=12),Datenblatt!$I$29,IF(AND(I594="",C594=16),Datenblatt!$I$29,IF(AND(I594="",C594=15),Datenblatt!$I$29,IF(AND(I594="",C594=14),Datenblatt!$I$29,IF(AND(I594="",C594=13),Datenblatt!$I$29,IF(AND($C594=13,I594&gt;Datenblatt!$AC$3),0,IF(AND($C594=14,I594&gt;Datenblatt!$AC$4),0,IF(AND($C594=15,I594&gt;Datenblatt!$AC$5),0,IF(AND($C594=16,I594&gt;Datenblatt!$AC$6),0,IF(AND($C594=12,I594&gt;Datenblatt!$AC$7),0,IF(AND($C594=11,I594&gt;Datenblatt!$AC$8),0,IF(AND($C594=13,I594&lt;Datenblatt!$AB$3),100,IF(AND($C594=14,I594&lt;Datenblatt!$AB$4),100,IF(AND($C594=15,I594&lt;Datenblatt!$AB$5),100,IF(AND($C594=16,I594&lt;Datenblatt!$AB$6),100,IF(AND($C594=12,I594&lt;Datenblatt!$AB$7),100,IF(AND($C594=11,I594&lt;Datenblatt!$AB$8),100,IF($C594=13,(Datenblatt!$B$27*Übersicht!I594^3)+(Datenblatt!$C$27*Übersicht!I594^2)+(Datenblatt!$D$27*Übersicht!I594)+Datenblatt!$E$27,IF($C594=14,(Datenblatt!$B$28*Übersicht!I594^3)+(Datenblatt!$C$28*Übersicht!I594^2)+(Datenblatt!$D$28*Übersicht!I594)+Datenblatt!$E$28,IF($C594=15,(Datenblatt!$B$29*Übersicht!I594^3)+(Datenblatt!$C$29*Übersicht!I594^2)+(Datenblatt!$D$29*Übersicht!I594)+Datenblatt!$E$29,IF($C594=16,(Datenblatt!$B$30*Übersicht!I594^3)+(Datenblatt!$C$30*Übersicht!I594^2)+(Datenblatt!$D$30*Übersicht!I594)+Datenblatt!$E$30,IF($C594=12,(Datenblatt!$B$31*Übersicht!I594^3)+(Datenblatt!$C$31*Übersicht!I594^2)+(Datenblatt!$D$31*Übersicht!I594)+Datenblatt!$E$31,IF($C594=11,(Datenblatt!$B$32*Übersicht!I594^3)+(Datenblatt!$C$32*Übersicht!I594^2)+(Datenblatt!$D$32*Übersicht!I594)+Datenblatt!$E$32,0))))))))))))))))))))))))</f>
        <v>0</v>
      </c>
      <c r="Q594" s="2" t="e">
        <f t="shared" si="36"/>
        <v>#DIV/0!</v>
      </c>
      <c r="R594" s="2" t="e">
        <f t="shared" si="37"/>
        <v>#DIV/0!</v>
      </c>
      <c r="T594" s="2"/>
      <c r="U594" s="2">
        <f>Datenblatt!$I$10</f>
        <v>63</v>
      </c>
      <c r="V594" s="2">
        <f>Datenblatt!$I$18</f>
        <v>62</v>
      </c>
      <c r="W594" s="2">
        <f>Datenblatt!$I$26</f>
        <v>56</v>
      </c>
      <c r="X594" s="2">
        <f>Datenblatt!$I$34</f>
        <v>58</v>
      </c>
      <c r="Y594" s="7" t="e">
        <f t="shared" si="38"/>
        <v>#DIV/0!</v>
      </c>
      <c r="AA594" s="2">
        <f>Datenblatt!$I$5</f>
        <v>73</v>
      </c>
      <c r="AB594">
        <f>Datenblatt!$I$13</f>
        <v>80</v>
      </c>
      <c r="AC594">
        <f>Datenblatt!$I$21</f>
        <v>80</v>
      </c>
      <c r="AD594">
        <f>Datenblatt!$I$29</f>
        <v>71</v>
      </c>
      <c r="AE594">
        <f>Datenblatt!$I$37</f>
        <v>75</v>
      </c>
      <c r="AF594" s="7" t="e">
        <f t="shared" si="39"/>
        <v>#DIV/0!</v>
      </c>
    </row>
    <row r="595" spans="11:32" ht="18.75" x14ac:dyDescent="0.3">
      <c r="K595" s="3" t="e">
        <f>IF(AND($C595=13,Datenblatt!M595&lt;Datenblatt!$S$3),0,IF(AND($C595=14,Datenblatt!M595&lt;Datenblatt!$S$4),0,IF(AND($C595=15,Datenblatt!M595&lt;Datenblatt!$S$5),0,IF(AND($C595=16,Datenblatt!M595&lt;Datenblatt!$S$6),0,IF(AND($C595=12,Datenblatt!M595&lt;Datenblatt!$S$7),0,IF(AND($C595=11,Datenblatt!M595&lt;Datenblatt!$S$8),0,IF(AND($C595=13,Datenblatt!M595&gt;Datenblatt!$R$3),100,IF(AND($C595=14,Datenblatt!M595&gt;Datenblatt!$R$4),100,IF(AND($C595=15,Datenblatt!M595&gt;Datenblatt!$R$5),100,IF(AND($C595=16,Datenblatt!M595&gt;Datenblatt!$R$6),100,IF(AND($C595=12,Datenblatt!M595&gt;Datenblatt!$R$7),100,IF(AND($C595=11,Datenblatt!M595&gt;Datenblatt!$R$8),100,IF(Übersicht!$C595=13,Datenblatt!$B$35*Datenblatt!M595^3+Datenblatt!$C$35*Datenblatt!M595^2+Datenblatt!$D$35*Datenblatt!M595+Datenblatt!$E$35,IF(Übersicht!$C595=14,Datenblatt!$B$36*Datenblatt!M595^3+Datenblatt!$C$36*Datenblatt!M595^2+Datenblatt!$D$36*Datenblatt!M595+Datenblatt!$E$36,IF(Übersicht!$C595=15,Datenblatt!$B$37*Datenblatt!M595^3+Datenblatt!$C$37*Datenblatt!M595^2+Datenblatt!$D$37*Datenblatt!M595+Datenblatt!$E$37,IF(Übersicht!$C595=16,Datenblatt!$B$38*Datenblatt!M595^3+Datenblatt!$C$38*Datenblatt!M595^2+Datenblatt!$D$38*Datenblatt!M595+Datenblatt!$E$38,IF(Übersicht!$C595=12,Datenblatt!$B$39*Datenblatt!M595^3+Datenblatt!$C$39*Datenblatt!M595^2+Datenblatt!$D$39*Datenblatt!M595+Datenblatt!$E$39,IF(Übersicht!$C595=11,Datenblatt!$B$40*Datenblatt!M595^3+Datenblatt!$C$40*Datenblatt!M595^2+Datenblatt!$D$40*Datenblatt!M595+Datenblatt!$E$40,0))))))))))))))))))</f>
        <v>#DIV/0!</v>
      </c>
      <c r="L595" s="3"/>
      <c r="M595" t="e">
        <f>IF(AND(Übersicht!$C595=13,Datenblatt!O595&lt;Datenblatt!$Y$3),0,IF(AND(Übersicht!$C595=14,Datenblatt!O595&lt;Datenblatt!$Y$4),0,IF(AND(Übersicht!$C595=15,Datenblatt!O595&lt;Datenblatt!$Y$5),0,IF(AND(Übersicht!$C595=16,Datenblatt!O595&lt;Datenblatt!$Y$6),0,IF(AND(Übersicht!$C595=12,Datenblatt!O595&lt;Datenblatt!$Y$7),0,IF(AND(Übersicht!$C595=11,Datenblatt!O595&lt;Datenblatt!$Y$8),0,IF(AND($C595=13,Datenblatt!O595&gt;Datenblatt!$X$3),100,IF(AND($C595=14,Datenblatt!O595&gt;Datenblatt!$X$4),100,IF(AND($C595=15,Datenblatt!O595&gt;Datenblatt!$X$5),100,IF(AND($C595=16,Datenblatt!O595&gt;Datenblatt!$X$6),100,IF(AND($C595=12,Datenblatt!O595&gt;Datenblatt!$X$7),100,IF(AND($C595=11,Datenblatt!O595&gt;Datenblatt!$X$8),100,IF(Übersicht!$C595=13,Datenblatt!$B$11*Datenblatt!O595^3+Datenblatt!$C$11*Datenblatt!O595^2+Datenblatt!$D$11*Datenblatt!O595+Datenblatt!$E$11,IF(Übersicht!$C595=14,Datenblatt!$B$12*Datenblatt!O595^3+Datenblatt!$C$12*Datenblatt!O595^2+Datenblatt!$D$12*Datenblatt!O595+Datenblatt!$E$12,IF(Übersicht!$C595=15,Datenblatt!$B$13*Datenblatt!O595^3+Datenblatt!$C$13*Datenblatt!O595^2+Datenblatt!$D$13*Datenblatt!O595+Datenblatt!$E$13,IF(Übersicht!$C595=16,Datenblatt!$B$14*Datenblatt!O595^3+Datenblatt!$C$14*Datenblatt!O595^2+Datenblatt!$D$14*Datenblatt!O595+Datenblatt!$E$14,IF(Übersicht!$C595=12,Datenblatt!$B$15*Datenblatt!O595^3+Datenblatt!$C$15*Datenblatt!O595^2+Datenblatt!$D$15*Datenblatt!O595+Datenblatt!$E$15,IF(Übersicht!$C595=11,Datenblatt!$B$16*Datenblatt!O595^3+Datenblatt!$C$16*Datenblatt!O595^2+Datenblatt!$D$16*Datenblatt!O595+Datenblatt!$E$16,0))))))))))))))))))</f>
        <v>#DIV/0!</v>
      </c>
      <c r="N595">
        <f>IF(AND($C595=13,H595&lt;Datenblatt!$AA$3),0,IF(AND($C595=14,H595&lt;Datenblatt!$AA$4),0,IF(AND($C595=15,H595&lt;Datenblatt!$AA$5),0,IF(AND($C595=16,H595&lt;Datenblatt!$AA$6),0,IF(AND($C595=12,H595&lt;Datenblatt!$AA$7),0,IF(AND($C595=11,H595&lt;Datenblatt!$AA$8),0,IF(AND($C595=13,H595&gt;Datenblatt!$Z$3),100,IF(AND($C595=14,H595&gt;Datenblatt!$Z$4),100,IF(AND($C595=15,H595&gt;Datenblatt!$Z$5),100,IF(AND($C595=16,H595&gt;Datenblatt!$Z$6),100,IF(AND($C595=12,H595&gt;Datenblatt!$Z$7),100,IF(AND($C595=11,H595&gt;Datenblatt!$Z$8),100,IF($C595=13,(Datenblatt!$B$19*Übersicht!H595^3)+(Datenblatt!$C$19*Übersicht!H595^2)+(Datenblatt!$D$19*Übersicht!H595)+Datenblatt!$E$19,IF($C595=14,(Datenblatt!$B$20*Übersicht!H595^3)+(Datenblatt!$C$20*Übersicht!H595^2)+(Datenblatt!$D$20*Übersicht!H595)+Datenblatt!$E$20,IF($C595=15,(Datenblatt!$B$21*Übersicht!H595^3)+(Datenblatt!$C$21*Übersicht!H595^2)+(Datenblatt!$D$21*Übersicht!H595)+Datenblatt!$E$21,IF($C595=16,(Datenblatt!$B$22*Übersicht!H595^3)+(Datenblatt!$C$22*Übersicht!H595^2)+(Datenblatt!$D$22*Übersicht!H595)+Datenblatt!$E$22,IF($C595=12,(Datenblatt!$B$23*Übersicht!H595^3)+(Datenblatt!$C$23*Übersicht!H595^2)+(Datenblatt!$D$23*Übersicht!H595)+Datenblatt!$E$23,IF($C595=11,(Datenblatt!$B$24*Übersicht!H595^3)+(Datenblatt!$C$24*Übersicht!H595^2)+(Datenblatt!$D$24*Übersicht!H595)+Datenblatt!$E$24,0))))))))))))))))))</f>
        <v>0</v>
      </c>
      <c r="O595">
        <f>IF(AND(I595="",C595=11),Datenblatt!$I$26,IF(AND(I595="",C595=12),Datenblatt!$I$26,IF(AND(I595="",C595=16),Datenblatt!$I$27,IF(AND(I595="",C595=15),Datenblatt!$I$26,IF(AND(I595="",C595=14),Datenblatt!$I$26,IF(AND(I595="",C595=13),Datenblatt!$I$26,IF(AND($C595=13,I595&gt;Datenblatt!$AC$3),0,IF(AND($C595=14,I595&gt;Datenblatt!$AC$4),0,IF(AND($C595=15,I595&gt;Datenblatt!$AC$5),0,IF(AND($C595=16,I595&gt;Datenblatt!$AC$6),0,IF(AND($C595=12,I595&gt;Datenblatt!$AC$7),0,IF(AND($C595=11,I595&gt;Datenblatt!$AC$8),0,IF(AND($C595=13,I595&lt;Datenblatt!$AB$3),100,IF(AND($C595=14,I595&lt;Datenblatt!$AB$4),100,IF(AND($C595=15,I595&lt;Datenblatt!$AB$5),100,IF(AND($C595=16,I595&lt;Datenblatt!$AB$6),100,IF(AND($C595=12,I595&lt;Datenblatt!$AB$7),100,IF(AND($C595=11,I595&lt;Datenblatt!$AB$8),100,IF($C595=13,(Datenblatt!$B$27*Übersicht!I595^3)+(Datenblatt!$C$27*Übersicht!I595^2)+(Datenblatt!$D$27*Übersicht!I595)+Datenblatt!$E$27,IF($C595=14,(Datenblatt!$B$28*Übersicht!I595^3)+(Datenblatt!$C$28*Übersicht!I595^2)+(Datenblatt!$D$28*Übersicht!I595)+Datenblatt!$E$28,IF($C595=15,(Datenblatt!$B$29*Übersicht!I595^3)+(Datenblatt!$C$29*Übersicht!I595^2)+(Datenblatt!$D$29*Übersicht!I595)+Datenblatt!$E$29,IF($C595=16,(Datenblatt!$B$30*Übersicht!I595^3)+(Datenblatt!$C$30*Übersicht!I595^2)+(Datenblatt!$D$30*Übersicht!I595)+Datenblatt!$E$30,IF($C595=12,(Datenblatt!$B$31*Übersicht!I595^3)+(Datenblatt!$C$31*Übersicht!I595^2)+(Datenblatt!$D$31*Übersicht!I595)+Datenblatt!$E$31,IF($C595=11,(Datenblatt!$B$32*Übersicht!I595^3)+(Datenblatt!$C$32*Übersicht!I595^2)+(Datenblatt!$D$32*Übersicht!I595)+Datenblatt!$E$32,0))))))))))))))))))))))))</f>
        <v>0</v>
      </c>
      <c r="P595">
        <f>IF(AND(I595="",C595=11),Datenblatt!$I$29,IF(AND(I595="",C595=12),Datenblatt!$I$29,IF(AND(I595="",C595=16),Datenblatt!$I$29,IF(AND(I595="",C595=15),Datenblatt!$I$29,IF(AND(I595="",C595=14),Datenblatt!$I$29,IF(AND(I595="",C595=13),Datenblatt!$I$29,IF(AND($C595=13,I595&gt;Datenblatt!$AC$3),0,IF(AND($C595=14,I595&gt;Datenblatt!$AC$4),0,IF(AND($C595=15,I595&gt;Datenblatt!$AC$5),0,IF(AND($C595=16,I595&gt;Datenblatt!$AC$6),0,IF(AND($C595=12,I595&gt;Datenblatt!$AC$7),0,IF(AND($C595=11,I595&gt;Datenblatt!$AC$8),0,IF(AND($C595=13,I595&lt;Datenblatt!$AB$3),100,IF(AND($C595=14,I595&lt;Datenblatt!$AB$4),100,IF(AND($C595=15,I595&lt;Datenblatt!$AB$5),100,IF(AND($C595=16,I595&lt;Datenblatt!$AB$6),100,IF(AND($C595=12,I595&lt;Datenblatt!$AB$7),100,IF(AND($C595=11,I595&lt;Datenblatt!$AB$8),100,IF($C595=13,(Datenblatt!$B$27*Übersicht!I595^3)+(Datenblatt!$C$27*Übersicht!I595^2)+(Datenblatt!$D$27*Übersicht!I595)+Datenblatt!$E$27,IF($C595=14,(Datenblatt!$B$28*Übersicht!I595^3)+(Datenblatt!$C$28*Übersicht!I595^2)+(Datenblatt!$D$28*Übersicht!I595)+Datenblatt!$E$28,IF($C595=15,(Datenblatt!$B$29*Übersicht!I595^3)+(Datenblatt!$C$29*Übersicht!I595^2)+(Datenblatt!$D$29*Übersicht!I595)+Datenblatt!$E$29,IF($C595=16,(Datenblatt!$B$30*Übersicht!I595^3)+(Datenblatt!$C$30*Übersicht!I595^2)+(Datenblatt!$D$30*Übersicht!I595)+Datenblatt!$E$30,IF($C595=12,(Datenblatt!$B$31*Übersicht!I595^3)+(Datenblatt!$C$31*Übersicht!I595^2)+(Datenblatt!$D$31*Übersicht!I595)+Datenblatt!$E$31,IF($C595=11,(Datenblatt!$B$32*Übersicht!I595^3)+(Datenblatt!$C$32*Übersicht!I595^2)+(Datenblatt!$D$32*Übersicht!I595)+Datenblatt!$E$32,0))))))))))))))))))))))))</f>
        <v>0</v>
      </c>
      <c r="Q595" s="2" t="e">
        <f t="shared" si="36"/>
        <v>#DIV/0!</v>
      </c>
      <c r="R595" s="2" t="e">
        <f t="shared" si="37"/>
        <v>#DIV/0!</v>
      </c>
      <c r="T595" s="2"/>
      <c r="U595" s="2">
        <f>Datenblatt!$I$10</f>
        <v>63</v>
      </c>
      <c r="V595" s="2">
        <f>Datenblatt!$I$18</f>
        <v>62</v>
      </c>
      <c r="W595" s="2">
        <f>Datenblatt!$I$26</f>
        <v>56</v>
      </c>
      <c r="X595" s="2">
        <f>Datenblatt!$I$34</f>
        <v>58</v>
      </c>
      <c r="Y595" s="7" t="e">
        <f t="shared" si="38"/>
        <v>#DIV/0!</v>
      </c>
      <c r="AA595" s="2">
        <f>Datenblatt!$I$5</f>
        <v>73</v>
      </c>
      <c r="AB595">
        <f>Datenblatt!$I$13</f>
        <v>80</v>
      </c>
      <c r="AC595">
        <f>Datenblatt!$I$21</f>
        <v>80</v>
      </c>
      <c r="AD595">
        <f>Datenblatt!$I$29</f>
        <v>71</v>
      </c>
      <c r="AE595">
        <f>Datenblatt!$I$37</f>
        <v>75</v>
      </c>
      <c r="AF595" s="7" t="e">
        <f t="shared" si="39"/>
        <v>#DIV/0!</v>
      </c>
    </row>
    <row r="596" spans="11:32" ht="18.75" x14ac:dyDescent="0.3">
      <c r="K596" s="3" t="e">
        <f>IF(AND($C596=13,Datenblatt!M596&lt;Datenblatt!$S$3),0,IF(AND($C596=14,Datenblatt!M596&lt;Datenblatt!$S$4),0,IF(AND($C596=15,Datenblatt!M596&lt;Datenblatt!$S$5),0,IF(AND($C596=16,Datenblatt!M596&lt;Datenblatt!$S$6),0,IF(AND($C596=12,Datenblatt!M596&lt;Datenblatt!$S$7),0,IF(AND($C596=11,Datenblatt!M596&lt;Datenblatt!$S$8),0,IF(AND($C596=13,Datenblatt!M596&gt;Datenblatt!$R$3),100,IF(AND($C596=14,Datenblatt!M596&gt;Datenblatt!$R$4),100,IF(AND($C596=15,Datenblatt!M596&gt;Datenblatt!$R$5),100,IF(AND($C596=16,Datenblatt!M596&gt;Datenblatt!$R$6),100,IF(AND($C596=12,Datenblatt!M596&gt;Datenblatt!$R$7),100,IF(AND($C596=11,Datenblatt!M596&gt;Datenblatt!$R$8),100,IF(Übersicht!$C596=13,Datenblatt!$B$35*Datenblatt!M596^3+Datenblatt!$C$35*Datenblatt!M596^2+Datenblatt!$D$35*Datenblatt!M596+Datenblatt!$E$35,IF(Übersicht!$C596=14,Datenblatt!$B$36*Datenblatt!M596^3+Datenblatt!$C$36*Datenblatt!M596^2+Datenblatt!$D$36*Datenblatt!M596+Datenblatt!$E$36,IF(Übersicht!$C596=15,Datenblatt!$B$37*Datenblatt!M596^3+Datenblatt!$C$37*Datenblatt!M596^2+Datenblatt!$D$37*Datenblatt!M596+Datenblatt!$E$37,IF(Übersicht!$C596=16,Datenblatt!$B$38*Datenblatt!M596^3+Datenblatt!$C$38*Datenblatt!M596^2+Datenblatt!$D$38*Datenblatt!M596+Datenblatt!$E$38,IF(Übersicht!$C596=12,Datenblatt!$B$39*Datenblatt!M596^3+Datenblatt!$C$39*Datenblatt!M596^2+Datenblatt!$D$39*Datenblatt!M596+Datenblatt!$E$39,IF(Übersicht!$C596=11,Datenblatt!$B$40*Datenblatt!M596^3+Datenblatt!$C$40*Datenblatt!M596^2+Datenblatt!$D$40*Datenblatt!M596+Datenblatt!$E$40,0))))))))))))))))))</f>
        <v>#DIV/0!</v>
      </c>
      <c r="L596" s="3"/>
      <c r="M596" t="e">
        <f>IF(AND(Übersicht!$C596=13,Datenblatt!O596&lt;Datenblatt!$Y$3),0,IF(AND(Übersicht!$C596=14,Datenblatt!O596&lt;Datenblatt!$Y$4),0,IF(AND(Übersicht!$C596=15,Datenblatt!O596&lt;Datenblatt!$Y$5),0,IF(AND(Übersicht!$C596=16,Datenblatt!O596&lt;Datenblatt!$Y$6),0,IF(AND(Übersicht!$C596=12,Datenblatt!O596&lt;Datenblatt!$Y$7),0,IF(AND(Übersicht!$C596=11,Datenblatt!O596&lt;Datenblatt!$Y$8),0,IF(AND($C596=13,Datenblatt!O596&gt;Datenblatt!$X$3),100,IF(AND($C596=14,Datenblatt!O596&gt;Datenblatt!$X$4),100,IF(AND($C596=15,Datenblatt!O596&gt;Datenblatt!$X$5),100,IF(AND($C596=16,Datenblatt!O596&gt;Datenblatt!$X$6),100,IF(AND($C596=12,Datenblatt!O596&gt;Datenblatt!$X$7),100,IF(AND($C596=11,Datenblatt!O596&gt;Datenblatt!$X$8),100,IF(Übersicht!$C596=13,Datenblatt!$B$11*Datenblatt!O596^3+Datenblatt!$C$11*Datenblatt!O596^2+Datenblatt!$D$11*Datenblatt!O596+Datenblatt!$E$11,IF(Übersicht!$C596=14,Datenblatt!$B$12*Datenblatt!O596^3+Datenblatt!$C$12*Datenblatt!O596^2+Datenblatt!$D$12*Datenblatt!O596+Datenblatt!$E$12,IF(Übersicht!$C596=15,Datenblatt!$B$13*Datenblatt!O596^3+Datenblatt!$C$13*Datenblatt!O596^2+Datenblatt!$D$13*Datenblatt!O596+Datenblatt!$E$13,IF(Übersicht!$C596=16,Datenblatt!$B$14*Datenblatt!O596^3+Datenblatt!$C$14*Datenblatt!O596^2+Datenblatt!$D$14*Datenblatt!O596+Datenblatt!$E$14,IF(Übersicht!$C596=12,Datenblatt!$B$15*Datenblatt!O596^3+Datenblatt!$C$15*Datenblatt!O596^2+Datenblatt!$D$15*Datenblatt!O596+Datenblatt!$E$15,IF(Übersicht!$C596=11,Datenblatt!$B$16*Datenblatt!O596^3+Datenblatt!$C$16*Datenblatt!O596^2+Datenblatt!$D$16*Datenblatt!O596+Datenblatt!$E$16,0))))))))))))))))))</f>
        <v>#DIV/0!</v>
      </c>
      <c r="N596">
        <f>IF(AND($C596=13,H596&lt;Datenblatt!$AA$3),0,IF(AND($C596=14,H596&lt;Datenblatt!$AA$4),0,IF(AND($C596=15,H596&lt;Datenblatt!$AA$5),0,IF(AND($C596=16,H596&lt;Datenblatt!$AA$6),0,IF(AND($C596=12,H596&lt;Datenblatt!$AA$7),0,IF(AND($C596=11,H596&lt;Datenblatt!$AA$8),0,IF(AND($C596=13,H596&gt;Datenblatt!$Z$3),100,IF(AND($C596=14,H596&gt;Datenblatt!$Z$4),100,IF(AND($C596=15,H596&gt;Datenblatt!$Z$5),100,IF(AND($C596=16,H596&gt;Datenblatt!$Z$6),100,IF(AND($C596=12,H596&gt;Datenblatt!$Z$7),100,IF(AND($C596=11,H596&gt;Datenblatt!$Z$8),100,IF($C596=13,(Datenblatt!$B$19*Übersicht!H596^3)+(Datenblatt!$C$19*Übersicht!H596^2)+(Datenblatt!$D$19*Übersicht!H596)+Datenblatt!$E$19,IF($C596=14,(Datenblatt!$B$20*Übersicht!H596^3)+(Datenblatt!$C$20*Übersicht!H596^2)+(Datenblatt!$D$20*Übersicht!H596)+Datenblatt!$E$20,IF($C596=15,(Datenblatt!$B$21*Übersicht!H596^3)+(Datenblatt!$C$21*Übersicht!H596^2)+(Datenblatt!$D$21*Übersicht!H596)+Datenblatt!$E$21,IF($C596=16,(Datenblatt!$B$22*Übersicht!H596^3)+(Datenblatt!$C$22*Übersicht!H596^2)+(Datenblatt!$D$22*Übersicht!H596)+Datenblatt!$E$22,IF($C596=12,(Datenblatt!$B$23*Übersicht!H596^3)+(Datenblatt!$C$23*Übersicht!H596^2)+(Datenblatt!$D$23*Übersicht!H596)+Datenblatt!$E$23,IF($C596=11,(Datenblatt!$B$24*Übersicht!H596^3)+(Datenblatt!$C$24*Übersicht!H596^2)+(Datenblatt!$D$24*Übersicht!H596)+Datenblatt!$E$24,0))))))))))))))))))</f>
        <v>0</v>
      </c>
      <c r="O596">
        <f>IF(AND(I596="",C596=11),Datenblatt!$I$26,IF(AND(I596="",C596=12),Datenblatt!$I$26,IF(AND(I596="",C596=16),Datenblatt!$I$27,IF(AND(I596="",C596=15),Datenblatt!$I$26,IF(AND(I596="",C596=14),Datenblatt!$I$26,IF(AND(I596="",C596=13),Datenblatt!$I$26,IF(AND($C596=13,I596&gt;Datenblatt!$AC$3),0,IF(AND($C596=14,I596&gt;Datenblatt!$AC$4),0,IF(AND($C596=15,I596&gt;Datenblatt!$AC$5),0,IF(AND($C596=16,I596&gt;Datenblatt!$AC$6),0,IF(AND($C596=12,I596&gt;Datenblatt!$AC$7),0,IF(AND($C596=11,I596&gt;Datenblatt!$AC$8),0,IF(AND($C596=13,I596&lt;Datenblatt!$AB$3),100,IF(AND($C596=14,I596&lt;Datenblatt!$AB$4),100,IF(AND($C596=15,I596&lt;Datenblatt!$AB$5),100,IF(AND($C596=16,I596&lt;Datenblatt!$AB$6),100,IF(AND($C596=12,I596&lt;Datenblatt!$AB$7),100,IF(AND($C596=11,I596&lt;Datenblatt!$AB$8),100,IF($C596=13,(Datenblatt!$B$27*Übersicht!I596^3)+(Datenblatt!$C$27*Übersicht!I596^2)+(Datenblatt!$D$27*Übersicht!I596)+Datenblatt!$E$27,IF($C596=14,(Datenblatt!$B$28*Übersicht!I596^3)+(Datenblatt!$C$28*Übersicht!I596^2)+(Datenblatt!$D$28*Übersicht!I596)+Datenblatt!$E$28,IF($C596=15,(Datenblatt!$B$29*Übersicht!I596^3)+(Datenblatt!$C$29*Übersicht!I596^2)+(Datenblatt!$D$29*Übersicht!I596)+Datenblatt!$E$29,IF($C596=16,(Datenblatt!$B$30*Übersicht!I596^3)+(Datenblatt!$C$30*Übersicht!I596^2)+(Datenblatt!$D$30*Übersicht!I596)+Datenblatt!$E$30,IF($C596=12,(Datenblatt!$B$31*Übersicht!I596^3)+(Datenblatt!$C$31*Übersicht!I596^2)+(Datenblatt!$D$31*Übersicht!I596)+Datenblatt!$E$31,IF($C596=11,(Datenblatt!$B$32*Übersicht!I596^3)+(Datenblatt!$C$32*Übersicht!I596^2)+(Datenblatt!$D$32*Übersicht!I596)+Datenblatt!$E$32,0))))))))))))))))))))))))</f>
        <v>0</v>
      </c>
      <c r="P596">
        <f>IF(AND(I596="",C596=11),Datenblatt!$I$29,IF(AND(I596="",C596=12),Datenblatt!$I$29,IF(AND(I596="",C596=16),Datenblatt!$I$29,IF(AND(I596="",C596=15),Datenblatt!$I$29,IF(AND(I596="",C596=14),Datenblatt!$I$29,IF(AND(I596="",C596=13),Datenblatt!$I$29,IF(AND($C596=13,I596&gt;Datenblatt!$AC$3),0,IF(AND($C596=14,I596&gt;Datenblatt!$AC$4),0,IF(AND($C596=15,I596&gt;Datenblatt!$AC$5),0,IF(AND($C596=16,I596&gt;Datenblatt!$AC$6),0,IF(AND($C596=12,I596&gt;Datenblatt!$AC$7),0,IF(AND($C596=11,I596&gt;Datenblatt!$AC$8),0,IF(AND($C596=13,I596&lt;Datenblatt!$AB$3),100,IF(AND($C596=14,I596&lt;Datenblatt!$AB$4),100,IF(AND($C596=15,I596&lt;Datenblatt!$AB$5),100,IF(AND($C596=16,I596&lt;Datenblatt!$AB$6),100,IF(AND($C596=12,I596&lt;Datenblatt!$AB$7),100,IF(AND($C596=11,I596&lt;Datenblatt!$AB$8),100,IF($C596=13,(Datenblatt!$B$27*Übersicht!I596^3)+(Datenblatt!$C$27*Übersicht!I596^2)+(Datenblatt!$D$27*Übersicht!I596)+Datenblatt!$E$27,IF($C596=14,(Datenblatt!$B$28*Übersicht!I596^3)+(Datenblatt!$C$28*Übersicht!I596^2)+(Datenblatt!$D$28*Übersicht!I596)+Datenblatt!$E$28,IF($C596=15,(Datenblatt!$B$29*Übersicht!I596^3)+(Datenblatt!$C$29*Übersicht!I596^2)+(Datenblatt!$D$29*Übersicht!I596)+Datenblatt!$E$29,IF($C596=16,(Datenblatt!$B$30*Übersicht!I596^3)+(Datenblatt!$C$30*Übersicht!I596^2)+(Datenblatt!$D$30*Übersicht!I596)+Datenblatt!$E$30,IF($C596=12,(Datenblatt!$B$31*Übersicht!I596^3)+(Datenblatt!$C$31*Übersicht!I596^2)+(Datenblatt!$D$31*Übersicht!I596)+Datenblatt!$E$31,IF($C596=11,(Datenblatt!$B$32*Übersicht!I596^3)+(Datenblatt!$C$32*Übersicht!I596^2)+(Datenblatt!$D$32*Übersicht!I596)+Datenblatt!$E$32,0))))))))))))))))))))))))</f>
        <v>0</v>
      </c>
      <c r="Q596" s="2" t="e">
        <f t="shared" si="36"/>
        <v>#DIV/0!</v>
      </c>
      <c r="R596" s="2" t="e">
        <f t="shared" si="37"/>
        <v>#DIV/0!</v>
      </c>
      <c r="T596" s="2"/>
      <c r="U596" s="2">
        <f>Datenblatt!$I$10</f>
        <v>63</v>
      </c>
      <c r="V596" s="2">
        <f>Datenblatt!$I$18</f>
        <v>62</v>
      </c>
      <c r="W596" s="2">
        <f>Datenblatt!$I$26</f>
        <v>56</v>
      </c>
      <c r="X596" s="2">
        <f>Datenblatt!$I$34</f>
        <v>58</v>
      </c>
      <c r="Y596" s="7" t="e">
        <f t="shared" si="38"/>
        <v>#DIV/0!</v>
      </c>
      <c r="AA596" s="2">
        <f>Datenblatt!$I$5</f>
        <v>73</v>
      </c>
      <c r="AB596">
        <f>Datenblatt!$I$13</f>
        <v>80</v>
      </c>
      <c r="AC596">
        <f>Datenblatt!$I$21</f>
        <v>80</v>
      </c>
      <c r="AD596">
        <f>Datenblatt!$I$29</f>
        <v>71</v>
      </c>
      <c r="AE596">
        <f>Datenblatt!$I$37</f>
        <v>75</v>
      </c>
      <c r="AF596" s="7" t="e">
        <f t="shared" si="39"/>
        <v>#DIV/0!</v>
      </c>
    </row>
    <row r="597" spans="11:32" ht="18.75" x14ac:dyDescent="0.3">
      <c r="K597" s="3" t="e">
        <f>IF(AND($C597=13,Datenblatt!M597&lt;Datenblatt!$S$3),0,IF(AND($C597=14,Datenblatt!M597&lt;Datenblatt!$S$4),0,IF(AND($C597=15,Datenblatt!M597&lt;Datenblatt!$S$5),0,IF(AND($C597=16,Datenblatt!M597&lt;Datenblatt!$S$6),0,IF(AND($C597=12,Datenblatt!M597&lt;Datenblatt!$S$7),0,IF(AND($C597=11,Datenblatt!M597&lt;Datenblatt!$S$8),0,IF(AND($C597=13,Datenblatt!M597&gt;Datenblatt!$R$3),100,IF(AND($C597=14,Datenblatt!M597&gt;Datenblatt!$R$4),100,IF(AND($C597=15,Datenblatt!M597&gt;Datenblatt!$R$5),100,IF(AND($C597=16,Datenblatt!M597&gt;Datenblatt!$R$6),100,IF(AND($C597=12,Datenblatt!M597&gt;Datenblatt!$R$7),100,IF(AND($C597=11,Datenblatt!M597&gt;Datenblatt!$R$8),100,IF(Übersicht!$C597=13,Datenblatt!$B$35*Datenblatt!M597^3+Datenblatt!$C$35*Datenblatt!M597^2+Datenblatt!$D$35*Datenblatt!M597+Datenblatt!$E$35,IF(Übersicht!$C597=14,Datenblatt!$B$36*Datenblatt!M597^3+Datenblatt!$C$36*Datenblatt!M597^2+Datenblatt!$D$36*Datenblatt!M597+Datenblatt!$E$36,IF(Übersicht!$C597=15,Datenblatt!$B$37*Datenblatt!M597^3+Datenblatt!$C$37*Datenblatt!M597^2+Datenblatt!$D$37*Datenblatt!M597+Datenblatt!$E$37,IF(Übersicht!$C597=16,Datenblatt!$B$38*Datenblatt!M597^3+Datenblatt!$C$38*Datenblatt!M597^2+Datenblatt!$D$38*Datenblatt!M597+Datenblatt!$E$38,IF(Übersicht!$C597=12,Datenblatt!$B$39*Datenblatt!M597^3+Datenblatt!$C$39*Datenblatt!M597^2+Datenblatt!$D$39*Datenblatt!M597+Datenblatt!$E$39,IF(Übersicht!$C597=11,Datenblatt!$B$40*Datenblatt!M597^3+Datenblatt!$C$40*Datenblatt!M597^2+Datenblatt!$D$40*Datenblatt!M597+Datenblatt!$E$40,0))))))))))))))))))</f>
        <v>#DIV/0!</v>
      </c>
      <c r="L597" s="3"/>
      <c r="M597" t="e">
        <f>IF(AND(Übersicht!$C597=13,Datenblatt!O597&lt;Datenblatt!$Y$3),0,IF(AND(Übersicht!$C597=14,Datenblatt!O597&lt;Datenblatt!$Y$4),0,IF(AND(Übersicht!$C597=15,Datenblatt!O597&lt;Datenblatt!$Y$5),0,IF(AND(Übersicht!$C597=16,Datenblatt!O597&lt;Datenblatt!$Y$6),0,IF(AND(Übersicht!$C597=12,Datenblatt!O597&lt;Datenblatt!$Y$7),0,IF(AND(Übersicht!$C597=11,Datenblatt!O597&lt;Datenblatt!$Y$8),0,IF(AND($C597=13,Datenblatt!O597&gt;Datenblatt!$X$3),100,IF(AND($C597=14,Datenblatt!O597&gt;Datenblatt!$X$4),100,IF(AND($C597=15,Datenblatt!O597&gt;Datenblatt!$X$5),100,IF(AND($C597=16,Datenblatt!O597&gt;Datenblatt!$X$6),100,IF(AND($C597=12,Datenblatt!O597&gt;Datenblatt!$X$7),100,IF(AND($C597=11,Datenblatt!O597&gt;Datenblatt!$X$8),100,IF(Übersicht!$C597=13,Datenblatt!$B$11*Datenblatt!O597^3+Datenblatt!$C$11*Datenblatt!O597^2+Datenblatt!$D$11*Datenblatt!O597+Datenblatt!$E$11,IF(Übersicht!$C597=14,Datenblatt!$B$12*Datenblatt!O597^3+Datenblatt!$C$12*Datenblatt!O597^2+Datenblatt!$D$12*Datenblatt!O597+Datenblatt!$E$12,IF(Übersicht!$C597=15,Datenblatt!$B$13*Datenblatt!O597^3+Datenblatt!$C$13*Datenblatt!O597^2+Datenblatt!$D$13*Datenblatt!O597+Datenblatt!$E$13,IF(Übersicht!$C597=16,Datenblatt!$B$14*Datenblatt!O597^3+Datenblatt!$C$14*Datenblatt!O597^2+Datenblatt!$D$14*Datenblatt!O597+Datenblatt!$E$14,IF(Übersicht!$C597=12,Datenblatt!$B$15*Datenblatt!O597^3+Datenblatt!$C$15*Datenblatt!O597^2+Datenblatt!$D$15*Datenblatt!O597+Datenblatt!$E$15,IF(Übersicht!$C597=11,Datenblatt!$B$16*Datenblatt!O597^3+Datenblatt!$C$16*Datenblatt!O597^2+Datenblatt!$D$16*Datenblatt!O597+Datenblatt!$E$16,0))))))))))))))))))</f>
        <v>#DIV/0!</v>
      </c>
      <c r="N597">
        <f>IF(AND($C597=13,H597&lt;Datenblatt!$AA$3),0,IF(AND($C597=14,H597&lt;Datenblatt!$AA$4),0,IF(AND($C597=15,H597&lt;Datenblatt!$AA$5),0,IF(AND($C597=16,H597&lt;Datenblatt!$AA$6),0,IF(AND($C597=12,H597&lt;Datenblatt!$AA$7),0,IF(AND($C597=11,H597&lt;Datenblatt!$AA$8),0,IF(AND($C597=13,H597&gt;Datenblatt!$Z$3),100,IF(AND($C597=14,H597&gt;Datenblatt!$Z$4),100,IF(AND($C597=15,H597&gt;Datenblatt!$Z$5),100,IF(AND($C597=16,H597&gt;Datenblatt!$Z$6),100,IF(AND($C597=12,H597&gt;Datenblatt!$Z$7),100,IF(AND($C597=11,H597&gt;Datenblatt!$Z$8),100,IF($C597=13,(Datenblatt!$B$19*Übersicht!H597^3)+(Datenblatt!$C$19*Übersicht!H597^2)+(Datenblatt!$D$19*Übersicht!H597)+Datenblatt!$E$19,IF($C597=14,(Datenblatt!$B$20*Übersicht!H597^3)+(Datenblatt!$C$20*Übersicht!H597^2)+(Datenblatt!$D$20*Übersicht!H597)+Datenblatt!$E$20,IF($C597=15,(Datenblatt!$B$21*Übersicht!H597^3)+(Datenblatt!$C$21*Übersicht!H597^2)+(Datenblatt!$D$21*Übersicht!H597)+Datenblatt!$E$21,IF($C597=16,(Datenblatt!$B$22*Übersicht!H597^3)+(Datenblatt!$C$22*Übersicht!H597^2)+(Datenblatt!$D$22*Übersicht!H597)+Datenblatt!$E$22,IF($C597=12,(Datenblatt!$B$23*Übersicht!H597^3)+(Datenblatt!$C$23*Übersicht!H597^2)+(Datenblatt!$D$23*Übersicht!H597)+Datenblatt!$E$23,IF($C597=11,(Datenblatt!$B$24*Übersicht!H597^3)+(Datenblatt!$C$24*Übersicht!H597^2)+(Datenblatt!$D$24*Übersicht!H597)+Datenblatt!$E$24,0))))))))))))))))))</f>
        <v>0</v>
      </c>
      <c r="O597">
        <f>IF(AND(I597="",C597=11),Datenblatt!$I$26,IF(AND(I597="",C597=12),Datenblatt!$I$26,IF(AND(I597="",C597=16),Datenblatt!$I$27,IF(AND(I597="",C597=15),Datenblatt!$I$26,IF(AND(I597="",C597=14),Datenblatt!$I$26,IF(AND(I597="",C597=13),Datenblatt!$I$26,IF(AND($C597=13,I597&gt;Datenblatt!$AC$3),0,IF(AND($C597=14,I597&gt;Datenblatt!$AC$4),0,IF(AND($C597=15,I597&gt;Datenblatt!$AC$5),0,IF(AND($C597=16,I597&gt;Datenblatt!$AC$6),0,IF(AND($C597=12,I597&gt;Datenblatt!$AC$7),0,IF(AND($C597=11,I597&gt;Datenblatt!$AC$8),0,IF(AND($C597=13,I597&lt;Datenblatt!$AB$3),100,IF(AND($C597=14,I597&lt;Datenblatt!$AB$4),100,IF(AND($C597=15,I597&lt;Datenblatt!$AB$5),100,IF(AND($C597=16,I597&lt;Datenblatt!$AB$6),100,IF(AND($C597=12,I597&lt;Datenblatt!$AB$7),100,IF(AND($C597=11,I597&lt;Datenblatt!$AB$8),100,IF($C597=13,(Datenblatt!$B$27*Übersicht!I597^3)+(Datenblatt!$C$27*Übersicht!I597^2)+(Datenblatt!$D$27*Übersicht!I597)+Datenblatt!$E$27,IF($C597=14,(Datenblatt!$B$28*Übersicht!I597^3)+(Datenblatt!$C$28*Übersicht!I597^2)+(Datenblatt!$D$28*Übersicht!I597)+Datenblatt!$E$28,IF($C597=15,(Datenblatt!$B$29*Übersicht!I597^3)+(Datenblatt!$C$29*Übersicht!I597^2)+(Datenblatt!$D$29*Übersicht!I597)+Datenblatt!$E$29,IF($C597=16,(Datenblatt!$B$30*Übersicht!I597^3)+(Datenblatt!$C$30*Übersicht!I597^2)+(Datenblatt!$D$30*Übersicht!I597)+Datenblatt!$E$30,IF($C597=12,(Datenblatt!$B$31*Übersicht!I597^3)+(Datenblatt!$C$31*Übersicht!I597^2)+(Datenblatt!$D$31*Übersicht!I597)+Datenblatt!$E$31,IF($C597=11,(Datenblatt!$B$32*Übersicht!I597^3)+(Datenblatt!$C$32*Übersicht!I597^2)+(Datenblatt!$D$32*Übersicht!I597)+Datenblatt!$E$32,0))))))))))))))))))))))))</f>
        <v>0</v>
      </c>
      <c r="P597">
        <f>IF(AND(I597="",C597=11),Datenblatt!$I$29,IF(AND(I597="",C597=12),Datenblatt!$I$29,IF(AND(I597="",C597=16),Datenblatt!$I$29,IF(AND(I597="",C597=15),Datenblatt!$I$29,IF(AND(I597="",C597=14),Datenblatt!$I$29,IF(AND(I597="",C597=13),Datenblatt!$I$29,IF(AND($C597=13,I597&gt;Datenblatt!$AC$3),0,IF(AND($C597=14,I597&gt;Datenblatt!$AC$4),0,IF(AND($C597=15,I597&gt;Datenblatt!$AC$5),0,IF(AND($C597=16,I597&gt;Datenblatt!$AC$6),0,IF(AND($C597=12,I597&gt;Datenblatt!$AC$7),0,IF(AND($C597=11,I597&gt;Datenblatt!$AC$8),0,IF(AND($C597=13,I597&lt;Datenblatt!$AB$3),100,IF(AND($C597=14,I597&lt;Datenblatt!$AB$4),100,IF(AND($C597=15,I597&lt;Datenblatt!$AB$5),100,IF(AND($C597=16,I597&lt;Datenblatt!$AB$6),100,IF(AND($C597=12,I597&lt;Datenblatt!$AB$7),100,IF(AND($C597=11,I597&lt;Datenblatt!$AB$8),100,IF($C597=13,(Datenblatt!$B$27*Übersicht!I597^3)+(Datenblatt!$C$27*Übersicht!I597^2)+(Datenblatt!$D$27*Übersicht!I597)+Datenblatt!$E$27,IF($C597=14,(Datenblatt!$B$28*Übersicht!I597^3)+(Datenblatt!$C$28*Übersicht!I597^2)+(Datenblatt!$D$28*Übersicht!I597)+Datenblatt!$E$28,IF($C597=15,(Datenblatt!$B$29*Übersicht!I597^3)+(Datenblatt!$C$29*Übersicht!I597^2)+(Datenblatt!$D$29*Übersicht!I597)+Datenblatt!$E$29,IF($C597=16,(Datenblatt!$B$30*Übersicht!I597^3)+(Datenblatt!$C$30*Übersicht!I597^2)+(Datenblatt!$D$30*Übersicht!I597)+Datenblatt!$E$30,IF($C597=12,(Datenblatt!$B$31*Übersicht!I597^3)+(Datenblatt!$C$31*Übersicht!I597^2)+(Datenblatt!$D$31*Übersicht!I597)+Datenblatt!$E$31,IF($C597=11,(Datenblatt!$B$32*Übersicht!I597^3)+(Datenblatt!$C$32*Übersicht!I597^2)+(Datenblatt!$D$32*Übersicht!I597)+Datenblatt!$E$32,0))))))))))))))))))))))))</f>
        <v>0</v>
      </c>
      <c r="Q597" s="2" t="e">
        <f t="shared" si="36"/>
        <v>#DIV/0!</v>
      </c>
      <c r="R597" s="2" t="e">
        <f t="shared" si="37"/>
        <v>#DIV/0!</v>
      </c>
      <c r="T597" s="2"/>
      <c r="U597" s="2">
        <f>Datenblatt!$I$10</f>
        <v>63</v>
      </c>
      <c r="V597" s="2">
        <f>Datenblatt!$I$18</f>
        <v>62</v>
      </c>
      <c r="W597" s="2">
        <f>Datenblatt!$I$26</f>
        <v>56</v>
      </c>
      <c r="X597" s="2">
        <f>Datenblatt!$I$34</f>
        <v>58</v>
      </c>
      <c r="Y597" s="7" t="e">
        <f t="shared" si="38"/>
        <v>#DIV/0!</v>
      </c>
      <c r="AA597" s="2">
        <f>Datenblatt!$I$5</f>
        <v>73</v>
      </c>
      <c r="AB597">
        <f>Datenblatt!$I$13</f>
        <v>80</v>
      </c>
      <c r="AC597">
        <f>Datenblatt!$I$21</f>
        <v>80</v>
      </c>
      <c r="AD597">
        <f>Datenblatt!$I$29</f>
        <v>71</v>
      </c>
      <c r="AE597">
        <f>Datenblatt!$I$37</f>
        <v>75</v>
      </c>
      <c r="AF597" s="7" t="e">
        <f t="shared" si="39"/>
        <v>#DIV/0!</v>
      </c>
    </row>
    <row r="598" spans="11:32" ht="18.75" x14ac:dyDescent="0.3">
      <c r="K598" s="3" t="e">
        <f>IF(AND($C598=13,Datenblatt!M598&lt;Datenblatt!$S$3),0,IF(AND($C598=14,Datenblatt!M598&lt;Datenblatt!$S$4),0,IF(AND($C598=15,Datenblatt!M598&lt;Datenblatt!$S$5),0,IF(AND($C598=16,Datenblatt!M598&lt;Datenblatt!$S$6),0,IF(AND($C598=12,Datenblatt!M598&lt;Datenblatt!$S$7),0,IF(AND($C598=11,Datenblatt!M598&lt;Datenblatt!$S$8),0,IF(AND($C598=13,Datenblatt!M598&gt;Datenblatt!$R$3),100,IF(AND($C598=14,Datenblatt!M598&gt;Datenblatt!$R$4),100,IF(AND($C598=15,Datenblatt!M598&gt;Datenblatt!$R$5),100,IF(AND($C598=16,Datenblatt!M598&gt;Datenblatt!$R$6),100,IF(AND($C598=12,Datenblatt!M598&gt;Datenblatt!$R$7),100,IF(AND($C598=11,Datenblatt!M598&gt;Datenblatt!$R$8),100,IF(Übersicht!$C598=13,Datenblatt!$B$35*Datenblatt!M598^3+Datenblatt!$C$35*Datenblatt!M598^2+Datenblatt!$D$35*Datenblatt!M598+Datenblatt!$E$35,IF(Übersicht!$C598=14,Datenblatt!$B$36*Datenblatt!M598^3+Datenblatt!$C$36*Datenblatt!M598^2+Datenblatt!$D$36*Datenblatt!M598+Datenblatt!$E$36,IF(Übersicht!$C598=15,Datenblatt!$B$37*Datenblatt!M598^3+Datenblatt!$C$37*Datenblatt!M598^2+Datenblatt!$D$37*Datenblatt!M598+Datenblatt!$E$37,IF(Übersicht!$C598=16,Datenblatt!$B$38*Datenblatt!M598^3+Datenblatt!$C$38*Datenblatt!M598^2+Datenblatt!$D$38*Datenblatt!M598+Datenblatt!$E$38,IF(Übersicht!$C598=12,Datenblatt!$B$39*Datenblatt!M598^3+Datenblatt!$C$39*Datenblatt!M598^2+Datenblatt!$D$39*Datenblatt!M598+Datenblatt!$E$39,IF(Übersicht!$C598=11,Datenblatt!$B$40*Datenblatt!M598^3+Datenblatt!$C$40*Datenblatt!M598^2+Datenblatt!$D$40*Datenblatt!M598+Datenblatt!$E$40,0))))))))))))))))))</f>
        <v>#DIV/0!</v>
      </c>
      <c r="L598" s="3"/>
      <c r="M598" t="e">
        <f>IF(AND(Übersicht!$C598=13,Datenblatt!O598&lt;Datenblatt!$Y$3),0,IF(AND(Übersicht!$C598=14,Datenblatt!O598&lt;Datenblatt!$Y$4),0,IF(AND(Übersicht!$C598=15,Datenblatt!O598&lt;Datenblatt!$Y$5),0,IF(AND(Übersicht!$C598=16,Datenblatt!O598&lt;Datenblatt!$Y$6),0,IF(AND(Übersicht!$C598=12,Datenblatt!O598&lt;Datenblatt!$Y$7),0,IF(AND(Übersicht!$C598=11,Datenblatt!O598&lt;Datenblatt!$Y$8),0,IF(AND($C598=13,Datenblatt!O598&gt;Datenblatt!$X$3),100,IF(AND($C598=14,Datenblatt!O598&gt;Datenblatt!$X$4),100,IF(AND($C598=15,Datenblatt!O598&gt;Datenblatt!$X$5),100,IF(AND($C598=16,Datenblatt!O598&gt;Datenblatt!$X$6),100,IF(AND($C598=12,Datenblatt!O598&gt;Datenblatt!$X$7),100,IF(AND($C598=11,Datenblatt!O598&gt;Datenblatt!$X$8),100,IF(Übersicht!$C598=13,Datenblatt!$B$11*Datenblatt!O598^3+Datenblatt!$C$11*Datenblatt!O598^2+Datenblatt!$D$11*Datenblatt!O598+Datenblatt!$E$11,IF(Übersicht!$C598=14,Datenblatt!$B$12*Datenblatt!O598^3+Datenblatt!$C$12*Datenblatt!O598^2+Datenblatt!$D$12*Datenblatt!O598+Datenblatt!$E$12,IF(Übersicht!$C598=15,Datenblatt!$B$13*Datenblatt!O598^3+Datenblatt!$C$13*Datenblatt!O598^2+Datenblatt!$D$13*Datenblatt!O598+Datenblatt!$E$13,IF(Übersicht!$C598=16,Datenblatt!$B$14*Datenblatt!O598^3+Datenblatt!$C$14*Datenblatt!O598^2+Datenblatt!$D$14*Datenblatt!O598+Datenblatt!$E$14,IF(Übersicht!$C598=12,Datenblatt!$B$15*Datenblatt!O598^3+Datenblatt!$C$15*Datenblatt!O598^2+Datenblatt!$D$15*Datenblatt!O598+Datenblatt!$E$15,IF(Übersicht!$C598=11,Datenblatt!$B$16*Datenblatt!O598^3+Datenblatt!$C$16*Datenblatt!O598^2+Datenblatt!$D$16*Datenblatt!O598+Datenblatt!$E$16,0))))))))))))))))))</f>
        <v>#DIV/0!</v>
      </c>
      <c r="N598">
        <f>IF(AND($C598=13,H598&lt;Datenblatt!$AA$3),0,IF(AND($C598=14,H598&lt;Datenblatt!$AA$4),0,IF(AND($C598=15,H598&lt;Datenblatt!$AA$5),0,IF(AND($C598=16,H598&lt;Datenblatt!$AA$6),0,IF(AND($C598=12,H598&lt;Datenblatt!$AA$7),0,IF(AND($C598=11,H598&lt;Datenblatt!$AA$8),0,IF(AND($C598=13,H598&gt;Datenblatt!$Z$3),100,IF(AND($C598=14,H598&gt;Datenblatt!$Z$4),100,IF(AND($C598=15,H598&gt;Datenblatt!$Z$5),100,IF(AND($C598=16,H598&gt;Datenblatt!$Z$6),100,IF(AND($C598=12,H598&gt;Datenblatt!$Z$7),100,IF(AND($C598=11,H598&gt;Datenblatt!$Z$8),100,IF($C598=13,(Datenblatt!$B$19*Übersicht!H598^3)+(Datenblatt!$C$19*Übersicht!H598^2)+(Datenblatt!$D$19*Übersicht!H598)+Datenblatt!$E$19,IF($C598=14,(Datenblatt!$B$20*Übersicht!H598^3)+(Datenblatt!$C$20*Übersicht!H598^2)+(Datenblatt!$D$20*Übersicht!H598)+Datenblatt!$E$20,IF($C598=15,(Datenblatt!$B$21*Übersicht!H598^3)+(Datenblatt!$C$21*Übersicht!H598^2)+(Datenblatt!$D$21*Übersicht!H598)+Datenblatt!$E$21,IF($C598=16,(Datenblatt!$B$22*Übersicht!H598^3)+(Datenblatt!$C$22*Übersicht!H598^2)+(Datenblatt!$D$22*Übersicht!H598)+Datenblatt!$E$22,IF($C598=12,(Datenblatt!$B$23*Übersicht!H598^3)+(Datenblatt!$C$23*Übersicht!H598^2)+(Datenblatt!$D$23*Übersicht!H598)+Datenblatt!$E$23,IF($C598=11,(Datenblatt!$B$24*Übersicht!H598^3)+(Datenblatt!$C$24*Übersicht!H598^2)+(Datenblatt!$D$24*Übersicht!H598)+Datenblatt!$E$24,0))))))))))))))))))</f>
        <v>0</v>
      </c>
      <c r="O598">
        <f>IF(AND(I598="",C598=11),Datenblatt!$I$26,IF(AND(I598="",C598=12),Datenblatt!$I$26,IF(AND(I598="",C598=16),Datenblatt!$I$27,IF(AND(I598="",C598=15),Datenblatt!$I$26,IF(AND(I598="",C598=14),Datenblatt!$I$26,IF(AND(I598="",C598=13),Datenblatt!$I$26,IF(AND($C598=13,I598&gt;Datenblatt!$AC$3),0,IF(AND($C598=14,I598&gt;Datenblatt!$AC$4),0,IF(AND($C598=15,I598&gt;Datenblatt!$AC$5),0,IF(AND($C598=16,I598&gt;Datenblatt!$AC$6),0,IF(AND($C598=12,I598&gt;Datenblatt!$AC$7),0,IF(AND($C598=11,I598&gt;Datenblatt!$AC$8),0,IF(AND($C598=13,I598&lt;Datenblatt!$AB$3),100,IF(AND($C598=14,I598&lt;Datenblatt!$AB$4),100,IF(AND($C598=15,I598&lt;Datenblatt!$AB$5),100,IF(AND($C598=16,I598&lt;Datenblatt!$AB$6),100,IF(AND($C598=12,I598&lt;Datenblatt!$AB$7),100,IF(AND($C598=11,I598&lt;Datenblatt!$AB$8),100,IF($C598=13,(Datenblatt!$B$27*Übersicht!I598^3)+(Datenblatt!$C$27*Übersicht!I598^2)+(Datenblatt!$D$27*Übersicht!I598)+Datenblatt!$E$27,IF($C598=14,(Datenblatt!$B$28*Übersicht!I598^3)+(Datenblatt!$C$28*Übersicht!I598^2)+(Datenblatt!$D$28*Übersicht!I598)+Datenblatt!$E$28,IF($C598=15,(Datenblatt!$B$29*Übersicht!I598^3)+(Datenblatt!$C$29*Übersicht!I598^2)+(Datenblatt!$D$29*Übersicht!I598)+Datenblatt!$E$29,IF($C598=16,(Datenblatt!$B$30*Übersicht!I598^3)+(Datenblatt!$C$30*Übersicht!I598^2)+(Datenblatt!$D$30*Übersicht!I598)+Datenblatt!$E$30,IF($C598=12,(Datenblatt!$B$31*Übersicht!I598^3)+(Datenblatt!$C$31*Übersicht!I598^2)+(Datenblatt!$D$31*Übersicht!I598)+Datenblatt!$E$31,IF($C598=11,(Datenblatt!$B$32*Übersicht!I598^3)+(Datenblatt!$C$32*Übersicht!I598^2)+(Datenblatt!$D$32*Übersicht!I598)+Datenblatt!$E$32,0))))))))))))))))))))))))</f>
        <v>0</v>
      </c>
      <c r="P598">
        <f>IF(AND(I598="",C598=11),Datenblatt!$I$29,IF(AND(I598="",C598=12),Datenblatt!$I$29,IF(AND(I598="",C598=16),Datenblatt!$I$29,IF(AND(I598="",C598=15),Datenblatt!$I$29,IF(AND(I598="",C598=14),Datenblatt!$I$29,IF(AND(I598="",C598=13),Datenblatt!$I$29,IF(AND($C598=13,I598&gt;Datenblatt!$AC$3),0,IF(AND($C598=14,I598&gt;Datenblatt!$AC$4),0,IF(AND($C598=15,I598&gt;Datenblatt!$AC$5),0,IF(AND($C598=16,I598&gt;Datenblatt!$AC$6),0,IF(AND($C598=12,I598&gt;Datenblatt!$AC$7),0,IF(AND($C598=11,I598&gt;Datenblatt!$AC$8),0,IF(AND($C598=13,I598&lt;Datenblatt!$AB$3),100,IF(AND($C598=14,I598&lt;Datenblatt!$AB$4),100,IF(AND($C598=15,I598&lt;Datenblatt!$AB$5),100,IF(AND($C598=16,I598&lt;Datenblatt!$AB$6),100,IF(AND($C598=12,I598&lt;Datenblatt!$AB$7),100,IF(AND($C598=11,I598&lt;Datenblatt!$AB$8),100,IF($C598=13,(Datenblatt!$B$27*Übersicht!I598^3)+(Datenblatt!$C$27*Übersicht!I598^2)+(Datenblatt!$D$27*Übersicht!I598)+Datenblatt!$E$27,IF($C598=14,(Datenblatt!$B$28*Übersicht!I598^3)+(Datenblatt!$C$28*Übersicht!I598^2)+(Datenblatt!$D$28*Übersicht!I598)+Datenblatt!$E$28,IF($C598=15,(Datenblatt!$B$29*Übersicht!I598^3)+(Datenblatt!$C$29*Übersicht!I598^2)+(Datenblatt!$D$29*Übersicht!I598)+Datenblatt!$E$29,IF($C598=16,(Datenblatt!$B$30*Übersicht!I598^3)+(Datenblatt!$C$30*Übersicht!I598^2)+(Datenblatt!$D$30*Übersicht!I598)+Datenblatt!$E$30,IF($C598=12,(Datenblatt!$B$31*Übersicht!I598^3)+(Datenblatt!$C$31*Übersicht!I598^2)+(Datenblatt!$D$31*Übersicht!I598)+Datenblatt!$E$31,IF($C598=11,(Datenblatt!$B$32*Übersicht!I598^3)+(Datenblatt!$C$32*Übersicht!I598^2)+(Datenblatt!$D$32*Übersicht!I598)+Datenblatt!$E$32,0))))))))))))))))))))))))</f>
        <v>0</v>
      </c>
      <c r="Q598" s="2" t="e">
        <f t="shared" si="36"/>
        <v>#DIV/0!</v>
      </c>
      <c r="R598" s="2" t="e">
        <f t="shared" si="37"/>
        <v>#DIV/0!</v>
      </c>
      <c r="T598" s="2"/>
      <c r="U598" s="2">
        <f>Datenblatt!$I$10</f>
        <v>63</v>
      </c>
      <c r="V598" s="2">
        <f>Datenblatt!$I$18</f>
        <v>62</v>
      </c>
      <c r="W598" s="2">
        <f>Datenblatt!$I$26</f>
        <v>56</v>
      </c>
      <c r="X598" s="2">
        <f>Datenblatt!$I$34</f>
        <v>58</v>
      </c>
      <c r="Y598" s="7" t="e">
        <f t="shared" si="38"/>
        <v>#DIV/0!</v>
      </c>
      <c r="AA598" s="2">
        <f>Datenblatt!$I$5</f>
        <v>73</v>
      </c>
      <c r="AB598">
        <f>Datenblatt!$I$13</f>
        <v>80</v>
      </c>
      <c r="AC598">
        <f>Datenblatt!$I$21</f>
        <v>80</v>
      </c>
      <c r="AD598">
        <f>Datenblatt!$I$29</f>
        <v>71</v>
      </c>
      <c r="AE598">
        <f>Datenblatt!$I$37</f>
        <v>75</v>
      </c>
      <c r="AF598" s="7" t="e">
        <f t="shared" si="39"/>
        <v>#DIV/0!</v>
      </c>
    </row>
    <row r="599" spans="11:32" ht="18.75" x14ac:dyDescent="0.3">
      <c r="K599" s="3" t="e">
        <f>IF(AND($C599=13,Datenblatt!M599&lt;Datenblatt!$S$3),0,IF(AND($C599=14,Datenblatt!M599&lt;Datenblatt!$S$4),0,IF(AND($C599=15,Datenblatt!M599&lt;Datenblatt!$S$5),0,IF(AND($C599=16,Datenblatt!M599&lt;Datenblatt!$S$6),0,IF(AND($C599=12,Datenblatt!M599&lt;Datenblatt!$S$7),0,IF(AND($C599=11,Datenblatt!M599&lt;Datenblatt!$S$8),0,IF(AND($C599=13,Datenblatt!M599&gt;Datenblatt!$R$3),100,IF(AND($C599=14,Datenblatt!M599&gt;Datenblatt!$R$4),100,IF(AND($C599=15,Datenblatt!M599&gt;Datenblatt!$R$5),100,IF(AND($C599=16,Datenblatt!M599&gt;Datenblatt!$R$6),100,IF(AND($C599=12,Datenblatt!M599&gt;Datenblatt!$R$7),100,IF(AND($C599=11,Datenblatt!M599&gt;Datenblatt!$R$8),100,IF(Übersicht!$C599=13,Datenblatt!$B$35*Datenblatt!M599^3+Datenblatt!$C$35*Datenblatt!M599^2+Datenblatt!$D$35*Datenblatt!M599+Datenblatt!$E$35,IF(Übersicht!$C599=14,Datenblatt!$B$36*Datenblatt!M599^3+Datenblatt!$C$36*Datenblatt!M599^2+Datenblatt!$D$36*Datenblatt!M599+Datenblatt!$E$36,IF(Übersicht!$C599=15,Datenblatt!$B$37*Datenblatt!M599^3+Datenblatt!$C$37*Datenblatt!M599^2+Datenblatt!$D$37*Datenblatt!M599+Datenblatt!$E$37,IF(Übersicht!$C599=16,Datenblatt!$B$38*Datenblatt!M599^3+Datenblatt!$C$38*Datenblatt!M599^2+Datenblatt!$D$38*Datenblatt!M599+Datenblatt!$E$38,IF(Übersicht!$C599=12,Datenblatt!$B$39*Datenblatt!M599^3+Datenblatt!$C$39*Datenblatt!M599^2+Datenblatt!$D$39*Datenblatt!M599+Datenblatt!$E$39,IF(Übersicht!$C599=11,Datenblatt!$B$40*Datenblatt!M599^3+Datenblatt!$C$40*Datenblatt!M599^2+Datenblatt!$D$40*Datenblatt!M599+Datenblatt!$E$40,0))))))))))))))))))</f>
        <v>#DIV/0!</v>
      </c>
      <c r="L599" s="3"/>
      <c r="M599" t="e">
        <f>IF(AND(Übersicht!$C599=13,Datenblatt!O599&lt;Datenblatt!$Y$3),0,IF(AND(Übersicht!$C599=14,Datenblatt!O599&lt;Datenblatt!$Y$4),0,IF(AND(Übersicht!$C599=15,Datenblatt!O599&lt;Datenblatt!$Y$5),0,IF(AND(Übersicht!$C599=16,Datenblatt!O599&lt;Datenblatt!$Y$6),0,IF(AND(Übersicht!$C599=12,Datenblatt!O599&lt;Datenblatt!$Y$7),0,IF(AND(Übersicht!$C599=11,Datenblatt!O599&lt;Datenblatt!$Y$8),0,IF(AND($C599=13,Datenblatt!O599&gt;Datenblatt!$X$3),100,IF(AND($C599=14,Datenblatt!O599&gt;Datenblatt!$X$4),100,IF(AND($C599=15,Datenblatt!O599&gt;Datenblatt!$X$5),100,IF(AND($C599=16,Datenblatt!O599&gt;Datenblatt!$X$6),100,IF(AND($C599=12,Datenblatt!O599&gt;Datenblatt!$X$7),100,IF(AND($C599=11,Datenblatt!O599&gt;Datenblatt!$X$8),100,IF(Übersicht!$C599=13,Datenblatt!$B$11*Datenblatt!O599^3+Datenblatt!$C$11*Datenblatt!O599^2+Datenblatt!$D$11*Datenblatt!O599+Datenblatt!$E$11,IF(Übersicht!$C599=14,Datenblatt!$B$12*Datenblatt!O599^3+Datenblatt!$C$12*Datenblatt!O599^2+Datenblatt!$D$12*Datenblatt!O599+Datenblatt!$E$12,IF(Übersicht!$C599=15,Datenblatt!$B$13*Datenblatt!O599^3+Datenblatt!$C$13*Datenblatt!O599^2+Datenblatt!$D$13*Datenblatt!O599+Datenblatt!$E$13,IF(Übersicht!$C599=16,Datenblatt!$B$14*Datenblatt!O599^3+Datenblatt!$C$14*Datenblatt!O599^2+Datenblatt!$D$14*Datenblatt!O599+Datenblatt!$E$14,IF(Übersicht!$C599=12,Datenblatt!$B$15*Datenblatt!O599^3+Datenblatt!$C$15*Datenblatt!O599^2+Datenblatt!$D$15*Datenblatt!O599+Datenblatt!$E$15,IF(Übersicht!$C599=11,Datenblatt!$B$16*Datenblatt!O599^3+Datenblatt!$C$16*Datenblatt!O599^2+Datenblatt!$D$16*Datenblatt!O599+Datenblatt!$E$16,0))))))))))))))))))</f>
        <v>#DIV/0!</v>
      </c>
      <c r="N599">
        <f>IF(AND($C599=13,H599&lt;Datenblatt!$AA$3),0,IF(AND($C599=14,H599&lt;Datenblatt!$AA$4),0,IF(AND($C599=15,H599&lt;Datenblatt!$AA$5),0,IF(AND($C599=16,H599&lt;Datenblatt!$AA$6),0,IF(AND($C599=12,H599&lt;Datenblatt!$AA$7),0,IF(AND($C599=11,H599&lt;Datenblatt!$AA$8),0,IF(AND($C599=13,H599&gt;Datenblatt!$Z$3),100,IF(AND($C599=14,H599&gt;Datenblatt!$Z$4),100,IF(AND($C599=15,H599&gt;Datenblatt!$Z$5),100,IF(AND($C599=16,H599&gt;Datenblatt!$Z$6),100,IF(AND($C599=12,H599&gt;Datenblatt!$Z$7),100,IF(AND($C599=11,H599&gt;Datenblatt!$Z$8),100,IF($C599=13,(Datenblatt!$B$19*Übersicht!H599^3)+(Datenblatt!$C$19*Übersicht!H599^2)+(Datenblatt!$D$19*Übersicht!H599)+Datenblatt!$E$19,IF($C599=14,(Datenblatt!$B$20*Übersicht!H599^3)+(Datenblatt!$C$20*Übersicht!H599^2)+(Datenblatt!$D$20*Übersicht!H599)+Datenblatt!$E$20,IF($C599=15,(Datenblatt!$B$21*Übersicht!H599^3)+(Datenblatt!$C$21*Übersicht!H599^2)+(Datenblatt!$D$21*Übersicht!H599)+Datenblatt!$E$21,IF($C599=16,(Datenblatt!$B$22*Übersicht!H599^3)+(Datenblatt!$C$22*Übersicht!H599^2)+(Datenblatt!$D$22*Übersicht!H599)+Datenblatt!$E$22,IF($C599=12,(Datenblatt!$B$23*Übersicht!H599^3)+(Datenblatt!$C$23*Übersicht!H599^2)+(Datenblatt!$D$23*Übersicht!H599)+Datenblatt!$E$23,IF($C599=11,(Datenblatt!$B$24*Übersicht!H599^3)+(Datenblatt!$C$24*Übersicht!H599^2)+(Datenblatt!$D$24*Übersicht!H599)+Datenblatt!$E$24,0))))))))))))))))))</f>
        <v>0</v>
      </c>
      <c r="O599">
        <f>IF(AND(I599="",C599=11),Datenblatt!$I$26,IF(AND(I599="",C599=12),Datenblatt!$I$26,IF(AND(I599="",C599=16),Datenblatt!$I$27,IF(AND(I599="",C599=15),Datenblatt!$I$26,IF(AND(I599="",C599=14),Datenblatt!$I$26,IF(AND(I599="",C599=13),Datenblatt!$I$26,IF(AND($C599=13,I599&gt;Datenblatt!$AC$3),0,IF(AND($C599=14,I599&gt;Datenblatt!$AC$4),0,IF(AND($C599=15,I599&gt;Datenblatt!$AC$5),0,IF(AND($C599=16,I599&gt;Datenblatt!$AC$6),0,IF(AND($C599=12,I599&gt;Datenblatt!$AC$7),0,IF(AND($C599=11,I599&gt;Datenblatt!$AC$8),0,IF(AND($C599=13,I599&lt;Datenblatt!$AB$3),100,IF(AND($C599=14,I599&lt;Datenblatt!$AB$4),100,IF(AND($C599=15,I599&lt;Datenblatt!$AB$5),100,IF(AND($C599=16,I599&lt;Datenblatt!$AB$6),100,IF(AND($C599=12,I599&lt;Datenblatt!$AB$7),100,IF(AND($C599=11,I599&lt;Datenblatt!$AB$8),100,IF($C599=13,(Datenblatt!$B$27*Übersicht!I599^3)+(Datenblatt!$C$27*Übersicht!I599^2)+(Datenblatt!$D$27*Übersicht!I599)+Datenblatt!$E$27,IF($C599=14,(Datenblatt!$B$28*Übersicht!I599^3)+(Datenblatt!$C$28*Übersicht!I599^2)+(Datenblatt!$D$28*Übersicht!I599)+Datenblatt!$E$28,IF($C599=15,(Datenblatt!$B$29*Übersicht!I599^3)+(Datenblatt!$C$29*Übersicht!I599^2)+(Datenblatt!$D$29*Übersicht!I599)+Datenblatt!$E$29,IF($C599=16,(Datenblatt!$B$30*Übersicht!I599^3)+(Datenblatt!$C$30*Übersicht!I599^2)+(Datenblatt!$D$30*Übersicht!I599)+Datenblatt!$E$30,IF($C599=12,(Datenblatt!$B$31*Übersicht!I599^3)+(Datenblatt!$C$31*Übersicht!I599^2)+(Datenblatt!$D$31*Übersicht!I599)+Datenblatt!$E$31,IF($C599=11,(Datenblatt!$B$32*Übersicht!I599^3)+(Datenblatt!$C$32*Übersicht!I599^2)+(Datenblatt!$D$32*Übersicht!I599)+Datenblatt!$E$32,0))))))))))))))))))))))))</f>
        <v>0</v>
      </c>
      <c r="P599">
        <f>IF(AND(I599="",C599=11),Datenblatt!$I$29,IF(AND(I599="",C599=12),Datenblatt!$I$29,IF(AND(I599="",C599=16),Datenblatt!$I$29,IF(AND(I599="",C599=15),Datenblatt!$I$29,IF(AND(I599="",C599=14),Datenblatt!$I$29,IF(AND(I599="",C599=13),Datenblatt!$I$29,IF(AND($C599=13,I599&gt;Datenblatt!$AC$3),0,IF(AND($C599=14,I599&gt;Datenblatt!$AC$4),0,IF(AND($C599=15,I599&gt;Datenblatt!$AC$5),0,IF(AND($C599=16,I599&gt;Datenblatt!$AC$6),0,IF(AND($C599=12,I599&gt;Datenblatt!$AC$7),0,IF(AND($C599=11,I599&gt;Datenblatt!$AC$8),0,IF(AND($C599=13,I599&lt;Datenblatt!$AB$3),100,IF(AND($C599=14,I599&lt;Datenblatt!$AB$4),100,IF(AND($C599=15,I599&lt;Datenblatt!$AB$5),100,IF(AND($C599=16,I599&lt;Datenblatt!$AB$6),100,IF(AND($C599=12,I599&lt;Datenblatt!$AB$7),100,IF(AND($C599=11,I599&lt;Datenblatt!$AB$8),100,IF($C599=13,(Datenblatt!$B$27*Übersicht!I599^3)+(Datenblatt!$C$27*Übersicht!I599^2)+(Datenblatt!$D$27*Übersicht!I599)+Datenblatt!$E$27,IF($C599=14,(Datenblatt!$B$28*Übersicht!I599^3)+(Datenblatt!$C$28*Übersicht!I599^2)+(Datenblatt!$D$28*Übersicht!I599)+Datenblatt!$E$28,IF($C599=15,(Datenblatt!$B$29*Übersicht!I599^3)+(Datenblatt!$C$29*Übersicht!I599^2)+(Datenblatt!$D$29*Übersicht!I599)+Datenblatt!$E$29,IF($C599=16,(Datenblatt!$B$30*Übersicht!I599^3)+(Datenblatt!$C$30*Übersicht!I599^2)+(Datenblatt!$D$30*Übersicht!I599)+Datenblatt!$E$30,IF($C599=12,(Datenblatt!$B$31*Übersicht!I599^3)+(Datenblatt!$C$31*Übersicht!I599^2)+(Datenblatt!$D$31*Übersicht!I599)+Datenblatt!$E$31,IF($C599=11,(Datenblatt!$B$32*Übersicht!I599^3)+(Datenblatt!$C$32*Übersicht!I599^2)+(Datenblatt!$D$32*Übersicht!I599)+Datenblatt!$E$32,0))))))))))))))))))))))))</f>
        <v>0</v>
      </c>
      <c r="Q599" s="2" t="e">
        <f t="shared" si="36"/>
        <v>#DIV/0!</v>
      </c>
      <c r="R599" s="2" t="e">
        <f t="shared" si="37"/>
        <v>#DIV/0!</v>
      </c>
      <c r="T599" s="2"/>
      <c r="U599" s="2">
        <f>Datenblatt!$I$10</f>
        <v>63</v>
      </c>
      <c r="V599" s="2">
        <f>Datenblatt!$I$18</f>
        <v>62</v>
      </c>
      <c r="W599" s="2">
        <f>Datenblatt!$I$26</f>
        <v>56</v>
      </c>
      <c r="X599" s="2">
        <f>Datenblatt!$I$34</f>
        <v>58</v>
      </c>
      <c r="Y599" s="7" t="e">
        <f t="shared" si="38"/>
        <v>#DIV/0!</v>
      </c>
      <c r="AA599" s="2">
        <f>Datenblatt!$I$5</f>
        <v>73</v>
      </c>
      <c r="AB599">
        <f>Datenblatt!$I$13</f>
        <v>80</v>
      </c>
      <c r="AC599">
        <f>Datenblatt!$I$21</f>
        <v>80</v>
      </c>
      <c r="AD599">
        <f>Datenblatt!$I$29</f>
        <v>71</v>
      </c>
      <c r="AE599">
        <f>Datenblatt!$I$37</f>
        <v>75</v>
      </c>
      <c r="AF599" s="7" t="e">
        <f t="shared" si="39"/>
        <v>#DIV/0!</v>
      </c>
    </row>
    <row r="600" spans="11:32" ht="18.75" x14ac:dyDescent="0.3">
      <c r="K600" s="3" t="e">
        <f>IF(AND($C600=13,Datenblatt!M600&lt;Datenblatt!$S$3),0,IF(AND($C600=14,Datenblatt!M600&lt;Datenblatt!$S$4),0,IF(AND($C600=15,Datenblatt!M600&lt;Datenblatt!$S$5),0,IF(AND($C600=16,Datenblatt!M600&lt;Datenblatt!$S$6),0,IF(AND($C600=12,Datenblatt!M600&lt;Datenblatt!$S$7),0,IF(AND($C600=11,Datenblatt!M600&lt;Datenblatt!$S$8),0,IF(AND($C600=13,Datenblatt!M600&gt;Datenblatt!$R$3),100,IF(AND($C600=14,Datenblatt!M600&gt;Datenblatt!$R$4),100,IF(AND($C600=15,Datenblatt!M600&gt;Datenblatt!$R$5),100,IF(AND($C600=16,Datenblatt!M600&gt;Datenblatt!$R$6),100,IF(AND($C600=12,Datenblatt!M600&gt;Datenblatt!$R$7),100,IF(AND($C600=11,Datenblatt!M600&gt;Datenblatt!$R$8),100,IF(Übersicht!$C600=13,Datenblatt!$B$35*Datenblatt!M600^3+Datenblatt!$C$35*Datenblatt!M600^2+Datenblatt!$D$35*Datenblatt!M600+Datenblatt!$E$35,IF(Übersicht!$C600=14,Datenblatt!$B$36*Datenblatt!M600^3+Datenblatt!$C$36*Datenblatt!M600^2+Datenblatt!$D$36*Datenblatt!M600+Datenblatt!$E$36,IF(Übersicht!$C600=15,Datenblatt!$B$37*Datenblatt!M600^3+Datenblatt!$C$37*Datenblatt!M600^2+Datenblatt!$D$37*Datenblatt!M600+Datenblatt!$E$37,IF(Übersicht!$C600=16,Datenblatt!$B$38*Datenblatt!M600^3+Datenblatt!$C$38*Datenblatt!M600^2+Datenblatt!$D$38*Datenblatt!M600+Datenblatt!$E$38,IF(Übersicht!$C600=12,Datenblatt!$B$39*Datenblatt!M600^3+Datenblatt!$C$39*Datenblatt!M600^2+Datenblatt!$D$39*Datenblatt!M600+Datenblatt!$E$39,IF(Übersicht!$C600=11,Datenblatt!$B$40*Datenblatt!M600^3+Datenblatt!$C$40*Datenblatt!M600^2+Datenblatt!$D$40*Datenblatt!M600+Datenblatt!$E$40,0))))))))))))))))))</f>
        <v>#DIV/0!</v>
      </c>
      <c r="L600" s="3"/>
      <c r="M600" t="e">
        <f>IF(AND(Übersicht!$C600=13,Datenblatt!O600&lt;Datenblatt!$Y$3),0,IF(AND(Übersicht!$C600=14,Datenblatt!O600&lt;Datenblatt!$Y$4),0,IF(AND(Übersicht!$C600=15,Datenblatt!O600&lt;Datenblatt!$Y$5),0,IF(AND(Übersicht!$C600=16,Datenblatt!O600&lt;Datenblatt!$Y$6),0,IF(AND(Übersicht!$C600=12,Datenblatt!O600&lt;Datenblatt!$Y$7),0,IF(AND(Übersicht!$C600=11,Datenblatt!O600&lt;Datenblatt!$Y$8),0,IF(AND($C600=13,Datenblatt!O600&gt;Datenblatt!$X$3),100,IF(AND($C600=14,Datenblatt!O600&gt;Datenblatt!$X$4),100,IF(AND($C600=15,Datenblatt!O600&gt;Datenblatt!$X$5),100,IF(AND($C600=16,Datenblatt!O600&gt;Datenblatt!$X$6),100,IF(AND($C600=12,Datenblatt!O600&gt;Datenblatt!$X$7),100,IF(AND($C600=11,Datenblatt!O600&gt;Datenblatt!$X$8),100,IF(Übersicht!$C600=13,Datenblatt!$B$11*Datenblatt!O600^3+Datenblatt!$C$11*Datenblatt!O600^2+Datenblatt!$D$11*Datenblatt!O600+Datenblatt!$E$11,IF(Übersicht!$C600=14,Datenblatt!$B$12*Datenblatt!O600^3+Datenblatt!$C$12*Datenblatt!O600^2+Datenblatt!$D$12*Datenblatt!O600+Datenblatt!$E$12,IF(Übersicht!$C600=15,Datenblatt!$B$13*Datenblatt!O600^3+Datenblatt!$C$13*Datenblatt!O600^2+Datenblatt!$D$13*Datenblatt!O600+Datenblatt!$E$13,IF(Übersicht!$C600=16,Datenblatt!$B$14*Datenblatt!O600^3+Datenblatt!$C$14*Datenblatt!O600^2+Datenblatt!$D$14*Datenblatt!O600+Datenblatt!$E$14,IF(Übersicht!$C600=12,Datenblatt!$B$15*Datenblatt!O600^3+Datenblatt!$C$15*Datenblatt!O600^2+Datenblatt!$D$15*Datenblatt!O600+Datenblatt!$E$15,IF(Übersicht!$C600=11,Datenblatt!$B$16*Datenblatt!O600^3+Datenblatt!$C$16*Datenblatt!O600^2+Datenblatt!$D$16*Datenblatt!O600+Datenblatt!$E$16,0))))))))))))))))))</f>
        <v>#DIV/0!</v>
      </c>
      <c r="N600">
        <f>IF(AND($C600=13,H600&lt;Datenblatt!$AA$3),0,IF(AND($C600=14,H600&lt;Datenblatt!$AA$4),0,IF(AND($C600=15,H600&lt;Datenblatt!$AA$5),0,IF(AND($C600=16,H600&lt;Datenblatt!$AA$6),0,IF(AND($C600=12,H600&lt;Datenblatt!$AA$7),0,IF(AND($C600=11,H600&lt;Datenblatt!$AA$8),0,IF(AND($C600=13,H600&gt;Datenblatt!$Z$3),100,IF(AND($C600=14,H600&gt;Datenblatt!$Z$4),100,IF(AND($C600=15,H600&gt;Datenblatt!$Z$5),100,IF(AND($C600=16,H600&gt;Datenblatt!$Z$6),100,IF(AND($C600=12,H600&gt;Datenblatt!$Z$7),100,IF(AND($C600=11,H600&gt;Datenblatt!$Z$8),100,IF($C600=13,(Datenblatt!$B$19*Übersicht!H600^3)+(Datenblatt!$C$19*Übersicht!H600^2)+(Datenblatt!$D$19*Übersicht!H600)+Datenblatt!$E$19,IF($C600=14,(Datenblatt!$B$20*Übersicht!H600^3)+(Datenblatt!$C$20*Übersicht!H600^2)+(Datenblatt!$D$20*Übersicht!H600)+Datenblatt!$E$20,IF($C600=15,(Datenblatt!$B$21*Übersicht!H600^3)+(Datenblatt!$C$21*Übersicht!H600^2)+(Datenblatt!$D$21*Übersicht!H600)+Datenblatt!$E$21,IF($C600=16,(Datenblatt!$B$22*Übersicht!H600^3)+(Datenblatt!$C$22*Übersicht!H600^2)+(Datenblatt!$D$22*Übersicht!H600)+Datenblatt!$E$22,IF($C600=12,(Datenblatt!$B$23*Übersicht!H600^3)+(Datenblatt!$C$23*Übersicht!H600^2)+(Datenblatt!$D$23*Übersicht!H600)+Datenblatt!$E$23,IF($C600=11,(Datenblatt!$B$24*Übersicht!H600^3)+(Datenblatt!$C$24*Übersicht!H600^2)+(Datenblatt!$D$24*Übersicht!H600)+Datenblatt!$E$24,0))))))))))))))))))</f>
        <v>0</v>
      </c>
      <c r="O600">
        <f>IF(AND(I600="",C600=11),Datenblatt!$I$26,IF(AND(I600="",C600=12),Datenblatt!$I$26,IF(AND(I600="",C600=16),Datenblatt!$I$27,IF(AND(I600="",C600=15),Datenblatt!$I$26,IF(AND(I600="",C600=14),Datenblatt!$I$26,IF(AND(I600="",C600=13),Datenblatt!$I$26,IF(AND($C600=13,I600&gt;Datenblatt!$AC$3),0,IF(AND($C600=14,I600&gt;Datenblatt!$AC$4),0,IF(AND($C600=15,I600&gt;Datenblatt!$AC$5),0,IF(AND($C600=16,I600&gt;Datenblatt!$AC$6),0,IF(AND($C600=12,I600&gt;Datenblatt!$AC$7),0,IF(AND($C600=11,I600&gt;Datenblatt!$AC$8),0,IF(AND($C600=13,I600&lt;Datenblatt!$AB$3),100,IF(AND($C600=14,I600&lt;Datenblatt!$AB$4),100,IF(AND($C600=15,I600&lt;Datenblatt!$AB$5),100,IF(AND($C600=16,I600&lt;Datenblatt!$AB$6),100,IF(AND($C600=12,I600&lt;Datenblatt!$AB$7),100,IF(AND($C600=11,I600&lt;Datenblatt!$AB$8),100,IF($C600=13,(Datenblatt!$B$27*Übersicht!I600^3)+(Datenblatt!$C$27*Übersicht!I600^2)+(Datenblatt!$D$27*Übersicht!I600)+Datenblatt!$E$27,IF($C600=14,(Datenblatt!$B$28*Übersicht!I600^3)+(Datenblatt!$C$28*Übersicht!I600^2)+(Datenblatt!$D$28*Übersicht!I600)+Datenblatt!$E$28,IF($C600=15,(Datenblatt!$B$29*Übersicht!I600^3)+(Datenblatt!$C$29*Übersicht!I600^2)+(Datenblatt!$D$29*Übersicht!I600)+Datenblatt!$E$29,IF($C600=16,(Datenblatt!$B$30*Übersicht!I600^3)+(Datenblatt!$C$30*Übersicht!I600^2)+(Datenblatt!$D$30*Übersicht!I600)+Datenblatt!$E$30,IF($C600=12,(Datenblatt!$B$31*Übersicht!I600^3)+(Datenblatt!$C$31*Übersicht!I600^2)+(Datenblatt!$D$31*Übersicht!I600)+Datenblatt!$E$31,IF($C600=11,(Datenblatt!$B$32*Übersicht!I600^3)+(Datenblatt!$C$32*Übersicht!I600^2)+(Datenblatt!$D$32*Übersicht!I600)+Datenblatt!$E$32,0))))))))))))))))))))))))</f>
        <v>0</v>
      </c>
      <c r="P600">
        <f>IF(AND(I600="",C600=11),Datenblatt!$I$29,IF(AND(I600="",C600=12),Datenblatt!$I$29,IF(AND(I600="",C600=16),Datenblatt!$I$29,IF(AND(I600="",C600=15),Datenblatt!$I$29,IF(AND(I600="",C600=14),Datenblatt!$I$29,IF(AND(I600="",C600=13),Datenblatt!$I$29,IF(AND($C600=13,I600&gt;Datenblatt!$AC$3),0,IF(AND($C600=14,I600&gt;Datenblatt!$AC$4),0,IF(AND($C600=15,I600&gt;Datenblatt!$AC$5),0,IF(AND($C600=16,I600&gt;Datenblatt!$AC$6),0,IF(AND($C600=12,I600&gt;Datenblatt!$AC$7),0,IF(AND($C600=11,I600&gt;Datenblatt!$AC$8),0,IF(AND($C600=13,I600&lt;Datenblatt!$AB$3),100,IF(AND($C600=14,I600&lt;Datenblatt!$AB$4),100,IF(AND($C600=15,I600&lt;Datenblatt!$AB$5),100,IF(AND($C600=16,I600&lt;Datenblatt!$AB$6),100,IF(AND($C600=12,I600&lt;Datenblatt!$AB$7),100,IF(AND($C600=11,I600&lt;Datenblatt!$AB$8),100,IF($C600=13,(Datenblatt!$B$27*Übersicht!I600^3)+(Datenblatt!$C$27*Übersicht!I600^2)+(Datenblatt!$D$27*Übersicht!I600)+Datenblatt!$E$27,IF($C600=14,(Datenblatt!$B$28*Übersicht!I600^3)+(Datenblatt!$C$28*Übersicht!I600^2)+(Datenblatt!$D$28*Übersicht!I600)+Datenblatt!$E$28,IF($C600=15,(Datenblatt!$B$29*Übersicht!I600^3)+(Datenblatt!$C$29*Übersicht!I600^2)+(Datenblatt!$D$29*Übersicht!I600)+Datenblatt!$E$29,IF($C600=16,(Datenblatt!$B$30*Übersicht!I600^3)+(Datenblatt!$C$30*Übersicht!I600^2)+(Datenblatt!$D$30*Übersicht!I600)+Datenblatt!$E$30,IF($C600=12,(Datenblatt!$B$31*Übersicht!I600^3)+(Datenblatt!$C$31*Übersicht!I600^2)+(Datenblatt!$D$31*Übersicht!I600)+Datenblatt!$E$31,IF($C600=11,(Datenblatt!$B$32*Übersicht!I600^3)+(Datenblatt!$C$32*Übersicht!I600^2)+(Datenblatt!$D$32*Übersicht!I600)+Datenblatt!$E$32,0))))))))))))))))))))))))</f>
        <v>0</v>
      </c>
      <c r="Q600" s="2" t="e">
        <f t="shared" si="36"/>
        <v>#DIV/0!</v>
      </c>
      <c r="R600" s="2" t="e">
        <f t="shared" si="37"/>
        <v>#DIV/0!</v>
      </c>
      <c r="T600" s="2"/>
      <c r="U600" s="2">
        <f>Datenblatt!$I$10</f>
        <v>63</v>
      </c>
      <c r="V600" s="2">
        <f>Datenblatt!$I$18</f>
        <v>62</v>
      </c>
      <c r="W600" s="2">
        <f>Datenblatt!$I$26</f>
        <v>56</v>
      </c>
      <c r="X600" s="2">
        <f>Datenblatt!$I$34</f>
        <v>58</v>
      </c>
      <c r="Y600" s="7" t="e">
        <f t="shared" si="38"/>
        <v>#DIV/0!</v>
      </c>
      <c r="AA600" s="2">
        <f>Datenblatt!$I$5</f>
        <v>73</v>
      </c>
      <c r="AB600">
        <f>Datenblatt!$I$13</f>
        <v>80</v>
      </c>
      <c r="AC600">
        <f>Datenblatt!$I$21</f>
        <v>80</v>
      </c>
      <c r="AD600">
        <f>Datenblatt!$I$29</f>
        <v>71</v>
      </c>
      <c r="AE600">
        <f>Datenblatt!$I$37</f>
        <v>75</v>
      </c>
      <c r="AF600" s="7" t="e">
        <f t="shared" si="39"/>
        <v>#DIV/0!</v>
      </c>
    </row>
    <row r="601" spans="11:32" ht="18.75" x14ac:dyDescent="0.3">
      <c r="K601" s="3" t="e">
        <f>IF(AND($C601=13,Datenblatt!M601&lt;Datenblatt!$S$3),0,IF(AND($C601=14,Datenblatt!M601&lt;Datenblatt!$S$4),0,IF(AND($C601=15,Datenblatt!M601&lt;Datenblatt!$S$5),0,IF(AND($C601=16,Datenblatt!M601&lt;Datenblatt!$S$6),0,IF(AND($C601=12,Datenblatt!M601&lt;Datenblatt!$S$7),0,IF(AND($C601=11,Datenblatt!M601&lt;Datenblatt!$S$8),0,IF(AND($C601=13,Datenblatt!M601&gt;Datenblatt!$R$3),100,IF(AND($C601=14,Datenblatt!M601&gt;Datenblatt!$R$4),100,IF(AND($C601=15,Datenblatt!M601&gt;Datenblatt!$R$5),100,IF(AND($C601=16,Datenblatt!M601&gt;Datenblatt!$R$6),100,IF(AND($C601=12,Datenblatt!M601&gt;Datenblatt!$R$7),100,IF(AND($C601=11,Datenblatt!M601&gt;Datenblatt!$R$8),100,IF(Übersicht!$C601=13,Datenblatt!$B$35*Datenblatt!M601^3+Datenblatt!$C$35*Datenblatt!M601^2+Datenblatt!$D$35*Datenblatt!M601+Datenblatt!$E$35,IF(Übersicht!$C601=14,Datenblatt!$B$36*Datenblatt!M601^3+Datenblatt!$C$36*Datenblatt!M601^2+Datenblatt!$D$36*Datenblatt!M601+Datenblatt!$E$36,IF(Übersicht!$C601=15,Datenblatt!$B$37*Datenblatt!M601^3+Datenblatt!$C$37*Datenblatt!M601^2+Datenblatt!$D$37*Datenblatt!M601+Datenblatt!$E$37,IF(Übersicht!$C601=16,Datenblatt!$B$38*Datenblatt!M601^3+Datenblatt!$C$38*Datenblatt!M601^2+Datenblatt!$D$38*Datenblatt!M601+Datenblatt!$E$38,IF(Übersicht!$C601=12,Datenblatt!$B$39*Datenblatt!M601^3+Datenblatt!$C$39*Datenblatt!M601^2+Datenblatt!$D$39*Datenblatt!M601+Datenblatt!$E$39,IF(Übersicht!$C601=11,Datenblatt!$B$40*Datenblatt!M601^3+Datenblatt!$C$40*Datenblatt!M601^2+Datenblatt!$D$40*Datenblatt!M601+Datenblatt!$E$40,0))))))))))))))))))</f>
        <v>#DIV/0!</v>
      </c>
      <c r="L601" s="3"/>
      <c r="M601" t="e">
        <f>IF(AND(Übersicht!$C601=13,Datenblatt!O601&lt;Datenblatt!$Y$3),0,IF(AND(Übersicht!$C601=14,Datenblatt!O601&lt;Datenblatt!$Y$4),0,IF(AND(Übersicht!$C601=15,Datenblatt!O601&lt;Datenblatt!$Y$5),0,IF(AND(Übersicht!$C601=16,Datenblatt!O601&lt;Datenblatt!$Y$6),0,IF(AND(Übersicht!$C601=12,Datenblatt!O601&lt;Datenblatt!$Y$7),0,IF(AND(Übersicht!$C601=11,Datenblatt!O601&lt;Datenblatt!$Y$8),0,IF(AND($C601=13,Datenblatt!O601&gt;Datenblatt!$X$3),100,IF(AND($C601=14,Datenblatt!O601&gt;Datenblatt!$X$4),100,IF(AND($C601=15,Datenblatt!O601&gt;Datenblatt!$X$5),100,IF(AND($C601=16,Datenblatt!O601&gt;Datenblatt!$X$6),100,IF(AND($C601=12,Datenblatt!O601&gt;Datenblatt!$X$7),100,IF(AND($C601=11,Datenblatt!O601&gt;Datenblatt!$X$8),100,IF(Übersicht!$C601=13,Datenblatt!$B$11*Datenblatt!O601^3+Datenblatt!$C$11*Datenblatt!O601^2+Datenblatt!$D$11*Datenblatt!O601+Datenblatt!$E$11,IF(Übersicht!$C601=14,Datenblatt!$B$12*Datenblatt!O601^3+Datenblatt!$C$12*Datenblatt!O601^2+Datenblatt!$D$12*Datenblatt!O601+Datenblatt!$E$12,IF(Übersicht!$C601=15,Datenblatt!$B$13*Datenblatt!O601^3+Datenblatt!$C$13*Datenblatt!O601^2+Datenblatt!$D$13*Datenblatt!O601+Datenblatt!$E$13,IF(Übersicht!$C601=16,Datenblatt!$B$14*Datenblatt!O601^3+Datenblatt!$C$14*Datenblatt!O601^2+Datenblatt!$D$14*Datenblatt!O601+Datenblatt!$E$14,IF(Übersicht!$C601=12,Datenblatt!$B$15*Datenblatt!O601^3+Datenblatt!$C$15*Datenblatt!O601^2+Datenblatt!$D$15*Datenblatt!O601+Datenblatt!$E$15,IF(Übersicht!$C601=11,Datenblatt!$B$16*Datenblatt!O601^3+Datenblatt!$C$16*Datenblatt!O601^2+Datenblatt!$D$16*Datenblatt!O601+Datenblatt!$E$16,0))))))))))))))))))</f>
        <v>#DIV/0!</v>
      </c>
      <c r="N601">
        <f>IF(AND($C601=13,H601&lt;Datenblatt!$AA$3),0,IF(AND($C601=14,H601&lt;Datenblatt!$AA$4),0,IF(AND($C601=15,H601&lt;Datenblatt!$AA$5),0,IF(AND($C601=16,H601&lt;Datenblatt!$AA$6),0,IF(AND($C601=12,H601&lt;Datenblatt!$AA$7),0,IF(AND($C601=11,H601&lt;Datenblatt!$AA$8),0,IF(AND($C601=13,H601&gt;Datenblatt!$Z$3),100,IF(AND($C601=14,H601&gt;Datenblatt!$Z$4),100,IF(AND($C601=15,H601&gt;Datenblatt!$Z$5),100,IF(AND($C601=16,H601&gt;Datenblatt!$Z$6),100,IF(AND($C601=12,H601&gt;Datenblatt!$Z$7),100,IF(AND($C601=11,H601&gt;Datenblatt!$Z$8),100,IF($C601=13,(Datenblatt!$B$19*Übersicht!H601^3)+(Datenblatt!$C$19*Übersicht!H601^2)+(Datenblatt!$D$19*Übersicht!H601)+Datenblatt!$E$19,IF($C601=14,(Datenblatt!$B$20*Übersicht!H601^3)+(Datenblatt!$C$20*Übersicht!H601^2)+(Datenblatt!$D$20*Übersicht!H601)+Datenblatt!$E$20,IF($C601=15,(Datenblatt!$B$21*Übersicht!H601^3)+(Datenblatt!$C$21*Übersicht!H601^2)+(Datenblatt!$D$21*Übersicht!H601)+Datenblatt!$E$21,IF($C601=16,(Datenblatt!$B$22*Übersicht!H601^3)+(Datenblatt!$C$22*Übersicht!H601^2)+(Datenblatt!$D$22*Übersicht!H601)+Datenblatt!$E$22,IF($C601=12,(Datenblatt!$B$23*Übersicht!H601^3)+(Datenblatt!$C$23*Übersicht!H601^2)+(Datenblatt!$D$23*Übersicht!H601)+Datenblatt!$E$23,IF($C601=11,(Datenblatt!$B$24*Übersicht!H601^3)+(Datenblatt!$C$24*Übersicht!H601^2)+(Datenblatt!$D$24*Übersicht!H601)+Datenblatt!$E$24,0))))))))))))))))))</f>
        <v>0</v>
      </c>
      <c r="O601">
        <f>IF(AND(I601="",C601=11),Datenblatt!$I$26,IF(AND(I601="",C601=12),Datenblatt!$I$26,IF(AND(I601="",C601=16),Datenblatt!$I$27,IF(AND(I601="",C601=15),Datenblatt!$I$26,IF(AND(I601="",C601=14),Datenblatt!$I$26,IF(AND(I601="",C601=13),Datenblatt!$I$26,IF(AND($C601=13,I601&gt;Datenblatt!$AC$3),0,IF(AND($C601=14,I601&gt;Datenblatt!$AC$4),0,IF(AND($C601=15,I601&gt;Datenblatt!$AC$5),0,IF(AND($C601=16,I601&gt;Datenblatt!$AC$6),0,IF(AND($C601=12,I601&gt;Datenblatt!$AC$7),0,IF(AND($C601=11,I601&gt;Datenblatt!$AC$8),0,IF(AND($C601=13,I601&lt;Datenblatt!$AB$3),100,IF(AND($C601=14,I601&lt;Datenblatt!$AB$4),100,IF(AND($C601=15,I601&lt;Datenblatt!$AB$5),100,IF(AND($C601=16,I601&lt;Datenblatt!$AB$6),100,IF(AND($C601=12,I601&lt;Datenblatt!$AB$7),100,IF(AND($C601=11,I601&lt;Datenblatt!$AB$8),100,IF($C601=13,(Datenblatt!$B$27*Übersicht!I601^3)+(Datenblatt!$C$27*Übersicht!I601^2)+(Datenblatt!$D$27*Übersicht!I601)+Datenblatt!$E$27,IF($C601=14,(Datenblatt!$B$28*Übersicht!I601^3)+(Datenblatt!$C$28*Übersicht!I601^2)+(Datenblatt!$D$28*Übersicht!I601)+Datenblatt!$E$28,IF($C601=15,(Datenblatt!$B$29*Übersicht!I601^3)+(Datenblatt!$C$29*Übersicht!I601^2)+(Datenblatt!$D$29*Übersicht!I601)+Datenblatt!$E$29,IF($C601=16,(Datenblatt!$B$30*Übersicht!I601^3)+(Datenblatt!$C$30*Übersicht!I601^2)+(Datenblatt!$D$30*Übersicht!I601)+Datenblatt!$E$30,IF($C601=12,(Datenblatt!$B$31*Übersicht!I601^3)+(Datenblatt!$C$31*Übersicht!I601^2)+(Datenblatt!$D$31*Übersicht!I601)+Datenblatt!$E$31,IF($C601=11,(Datenblatt!$B$32*Übersicht!I601^3)+(Datenblatt!$C$32*Übersicht!I601^2)+(Datenblatt!$D$32*Übersicht!I601)+Datenblatt!$E$32,0))))))))))))))))))))))))</f>
        <v>0</v>
      </c>
      <c r="P601">
        <f>IF(AND(I601="",C601=11),Datenblatt!$I$29,IF(AND(I601="",C601=12),Datenblatt!$I$29,IF(AND(I601="",C601=16),Datenblatt!$I$29,IF(AND(I601="",C601=15),Datenblatt!$I$29,IF(AND(I601="",C601=14),Datenblatt!$I$29,IF(AND(I601="",C601=13),Datenblatt!$I$29,IF(AND($C601=13,I601&gt;Datenblatt!$AC$3),0,IF(AND($C601=14,I601&gt;Datenblatt!$AC$4),0,IF(AND($C601=15,I601&gt;Datenblatt!$AC$5),0,IF(AND($C601=16,I601&gt;Datenblatt!$AC$6),0,IF(AND($C601=12,I601&gt;Datenblatt!$AC$7),0,IF(AND($C601=11,I601&gt;Datenblatt!$AC$8),0,IF(AND($C601=13,I601&lt;Datenblatt!$AB$3),100,IF(AND($C601=14,I601&lt;Datenblatt!$AB$4),100,IF(AND($C601=15,I601&lt;Datenblatt!$AB$5),100,IF(AND($C601=16,I601&lt;Datenblatt!$AB$6),100,IF(AND($C601=12,I601&lt;Datenblatt!$AB$7),100,IF(AND($C601=11,I601&lt;Datenblatt!$AB$8),100,IF($C601=13,(Datenblatt!$B$27*Übersicht!I601^3)+(Datenblatt!$C$27*Übersicht!I601^2)+(Datenblatt!$D$27*Übersicht!I601)+Datenblatt!$E$27,IF($C601=14,(Datenblatt!$B$28*Übersicht!I601^3)+(Datenblatt!$C$28*Übersicht!I601^2)+(Datenblatt!$D$28*Übersicht!I601)+Datenblatt!$E$28,IF($C601=15,(Datenblatt!$B$29*Übersicht!I601^3)+(Datenblatt!$C$29*Übersicht!I601^2)+(Datenblatt!$D$29*Übersicht!I601)+Datenblatt!$E$29,IF($C601=16,(Datenblatt!$B$30*Übersicht!I601^3)+(Datenblatt!$C$30*Übersicht!I601^2)+(Datenblatt!$D$30*Übersicht!I601)+Datenblatt!$E$30,IF($C601=12,(Datenblatt!$B$31*Übersicht!I601^3)+(Datenblatt!$C$31*Übersicht!I601^2)+(Datenblatt!$D$31*Übersicht!I601)+Datenblatt!$E$31,IF($C601=11,(Datenblatt!$B$32*Übersicht!I601^3)+(Datenblatt!$C$32*Übersicht!I601^2)+(Datenblatt!$D$32*Übersicht!I601)+Datenblatt!$E$32,0))))))))))))))))))))))))</f>
        <v>0</v>
      </c>
      <c r="Q601" s="2" t="e">
        <f t="shared" si="36"/>
        <v>#DIV/0!</v>
      </c>
      <c r="R601" s="2" t="e">
        <f t="shared" si="37"/>
        <v>#DIV/0!</v>
      </c>
      <c r="T601" s="2"/>
      <c r="U601" s="2">
        <f>Datenblatt!$I$10</f>
        <v>63</v>
      </c>
      <c r="V601" s="2">
        <f>Datenblatt!$I$18</f>
        <v>62</v>
      </c>
      <c r="W601" s="2">
        <f>Datenblatt!$I$26</f>
        <v>56</v>
      </c>
      <c r="X601" s="2">
        <f>Datenblatt!$I$34</f>
        <v>58</v>
      </c>
      <c r="Y601" s="7" t="e">
        <f t="shared" si="38"/>
        <v>#DIV/0!</v>
      </c>
      <c r="AA601" s="2">
        <f>Datenblatt!$I$5</f>
        <v>73</v>
      </c>
      <c r="AB601">
        <f>Datenblatt!$I$13</f>
        <v>80</v>
      </c>
      <c r="AC601">
        <f>Datenblatt!$I$21</f>
        <v>80</v>
      </c>
      <c r="AD601">
        <f>Datenblatt!$I$29</f>
        <v>71</v>
      </c>
      <c r="AE601">
        <f>Datenblatt!$I$37</f>
        <v>75</v>
      </c>
      <c r="AF601" s="7" t="e">
        <f t="shared" si="39"/>
        <v>#DIV/0!</v>
      </c>
    </row>
    <row r="602" spans="11:32" ht="18.75" x14ac:dyDescent="0.3">
      <c r="K602" s="3" t="e">
        <f>IF(AND($C602=13,Datenblatt!M602&lt;Datenblatt!$S$3),0,IF(AND($C602=14,Datenblatt!M602&lt;Datenblatt!$S$4),0,IF(AND($C602=15,Datenblatt!M602&lt;Datenblatt!$S$5),0,IF(AND($C602=16,Datenblatt!M602&lt;Datenblatt!$S$6),0,IF(AND($C602=12,Datenblatt!M602&lt;Datenblatt!$S$7),0,IF(AND($C602=11,Datenblatt!M602&lt;Datenblatt!$S$8),0,IF(AND($C602=13,Datenblatt!M602&gt;Datenblatt!$R$3),100,IF(AND($C602=14,Datenblatt!M602&gt;Datenblatt!$R$4),100,IF(AND($C602=15,Datenblatt!M602&gt;Datenblatt!$R$5),100,IF(AND($C602=16,Datenblatt!M602&gt;Datenblatt!$R$6),100,IF(AND($C602=12,Datenblatt!M602&gt;Datenblatt!$R$7),100,IF(AND($C602=11,Datenblatt!M602&gt;Datenblatt!$R$8),100,IF(Übersicht!$C602=13,Datenblatt!$B$35*Datenblatt!M602^3+Datenblatt!$C$35*Datenblatt!M602^2+Datenblatt!$D$35*Datenblatt!M602+Datenblatt!$E$35,IF(Übersicht!$C602=14,Datenblatt!$B$36*Datenblatt!M602^3+Datenblatt!$C$36*Datenblatt!M602^2+Datenblatt!$D$36*Datenblatt!M602+Datenblatt!$E$36,IF(Übersicht!$C602=15,Datenblatt!$B$37*Datenblatt!M602^3+Datenblatt!$C$37*Datenblatt!M602^2+Datenblatt!$D$37*Datenblatt!M602+Datenblatt!$E$37,IF(Übersicht!$C602=16,Datenblatt!$B$38*Datenblatt!M602^3+Datenblatt!$C$38*Datenblatt!M602^2+Datenblatt!$D$38*Datenblatt!M602+Datenblatt!$E$38,IF(Übersicht!$C602=12,Datenblatt!$B$39*Datenblatt!M602^3+Datenblatt!$C$39*Datenblatt!M602^2+Datenblatt!$D$39*Datenblatt!M602+Datenblatt!$E$39,IF(Übersicht!$C602=11,Datenblatt!$B$40*Datenblatt!M602^3+Datenblatt!$C$40*Datenblatt!M602^2+Datenblatt!$D$40*Datenblatt!M602+Datenblatt!$E$40,0))))))))))))))))))</f>
        <v>#DIV/0!</v>
      </c>
      <c r="L602" s="3"/>
      <c r="M602" t="e">
        <f>IF(AND(Übersicht!$C602=13,Datenblatt!O602&lt;Datenblatt!$Y$3),0,IF(AND(Übersicht!$C602=14,Datenblatt!O602&lt;Datenblatt!$Y$4),0,IF(AND(Übersicht!$C602=15,Datenblatt!O602&lt;Datenblatt!$Y$5),0,IF(AND(Übersicht!$C602=16,Datenblatt!O602&lt;Datenblatt!$Y$6),0,IF(AND(Übersicht!$C602=12,Datenblatt!O602&lt;Datenblatt!$Y$7),0,IF(AND(Übersicht!$C602=11,Datenblatt!O602&lt;Datenblatt!$Y$8),0,IF(AND($C602=13,Datenblatt!O602&gt;Datenblatt!$X$3),100,IF(AND($C602=14,Datenblatt!O602&gt;Datenblatt!$X$4),100,IF(AND($C602=15,Datenblatt!O602&gt;Datenblatt!$X$5),100,IF(AND($C602=16,Datenblatt!O602&gt;Datenblatt!$X$6),100,IF(AND($C602=12,Datenblatt!O602&gt;Datenblatt!$X$7),100,IF(AND($C602=11,Datenblatt!O602&gt;Datenblatt!$X$8),100,IF(Übersicht!$C602=13,Datenblatt!$B$11*Datenblatt!O602^3+Datenblatt!$C$11*Datenblatt!O602^2+Datenblatt!$D$11*Datenblatt!O602+Datenblatt!$E$11,IF(Übersicht!$C602=14,Datenblatt!$B$12*Datenblatt!O602^3+Datenblatt!$C$12*Datenblatt!O602^2+Datenblatt!$D$12*Datenblatt!O602+Datenblatt!$E$12,IF(Übersicht!$C602=15,Datenblatt!$B$13*Datenblatt!O602^3+Datenblatt!$C$13*Datenblatt!O602^2+Datenblatt!$D$13*Datenblatt!O602+Datenblatt!$E$13,IF(Übersicht!$C602=16,Datenblatt!$B$14*Datenblatt!O602^3+Datenblatt!$C$14*Datenblatt!O602^2+Datenblatt!$D$14*Datenblatt!O602+Datenblatt!$E$14,IF(Übersicht!$C602=12,Datenblatt!$B$15*Datenblatt!O602^3+Datenblatt!$C$15*Datenblatt!O602^2+Datenblatt!$D$15*Datenblatt!O602+Datenblatt!$E$15,IF(Übersicht!$C602=11,Datenblatt!$B$16*Datenblatt!O602^3+Datenblatt!$C$16*Datenblatt!O602^2+Datenblatt!$D$16*Datenblatt!O602+Datenblatt!$E$16,0))))))))))))))))))</f>
        <v>#DIV/0!</v>
      </c>
      <c r="N602">
        <f>IF(AND($C602=13,H602&lt;Datenblatt!$AA$3),0,IF(AND($C602=14,H602&lt;Datenblatt!$AA$4),0,IF(AND($C602=15,H602&lt;Datenblatt!$AA$5),0,IF(AND($C602=16,H602&lt;Datenblatt!$AA$6),0,IF(AND($C602=12,H602&lt;Datenblatt!$AA$7),0,IF(AND($C602=11,H602&lt;Datenblatt!$AA$8),0,IF(AND($C602=13,H602&gt;Datenblatt!$Z$3),100,IF(AND($C602=14,H602&gt;Datenblatt!$Z$4),100,IF(AND($C602=15,H602&gt;Datenblatt!$Z$5),100,IF(AND($C602=16,H602&gt;Datenblatt!$Z$6),100,IF(AND($C602=12,H602&gt;Datenblatt!$Z$7),100,IF(AND($C602=11,H602&gt;Datenblatt!$Z$8),100,IF($C602=13,(Datenblatt!$B$19*Übersicht!H602^3)+(Datenblatt!$C$19*Übersicht!H602^2)+(Datenblatt!$D$19*Übersicht!H602)+Datenblatt!$E$19,IF($C602=14,(Datenblatt!$B$20*Übersicht!H602^3)+(Datenblatt!$C$20*Übersicht!H602^2)+(Datenblatt!$D$20*Übersicht!H602)+Datenblatt!$E$20,IF($C602=15,(Datenblatt!$B$21*Übersicht!H602^3)+(Datenblatt!$C$21*Übersicht!H602^2)+(Datenblatt!$D$21*Übersicht!H602)+Datenblatt!$E$21,IF($C602=16,(Datenblatt!$B$22*Übersicht!H602^3)+(Datenblatt!$C$22*Übersicht!H602^2)+(Datenblatt!$D$22*Übersicht!H602)+Datenblatt!$E$22,IF($C602=12,(Datenblatt!$B$23*Übersicht!H602^3)+(Datenblatt!$C$23*Übersicht!H602^2)+(Datenblatt!$D$23*Übersicht!H602)+Datenblatt!$E$23,IF($C602=11,(Datenblatt!$B$24*Übersicht!H602^3)+(Datenblatt!$C$24*Übersicht!H602^2)+(Datenblatt!$D$24*Übersicht!H602)+Datenblatt!$E$24,0))))))))))))))))))</f>
        <v>0</v>
      </c>
      <c r="O602">
        <f>IF(AND(I602="",C602=11),Datenblatt!$I$26,IF(AND(I602="",C602=12),Datenblatt!$I$26,IF(AND(I602="",C602=16),Datenblatt!$I$27,IF(AND(I602="",C602=15),Datenblatt!$I$26,IF(AND(I602="",C602=14),Datenblatt!$I$26,IF(AND(I602="",C602=13),Datenblatt!$I$26,IF(AND($C602=13,I602&gt;Datenblatt!$AC$3),0,IF(AND($C602=14,I602&gt;Datenblatt!$AC$4),0,IF(AND($C602=15,I602&gt;Datenblatt!$AC$5),0,IF(AND($C602=16,I602&gt;Datenblatt!$AC$6),0,IF(AND($C602=12,I602&gt;Datenblatt!$AC$7),0,IF(AND($C602=11,I602&gt;Datenblatt!$AC$8),0,IF(AND($C602=13,I602&lt;Datenblatt!$AB$3),100,IF(AND($C602=14,I602&lt;Datenblatt!$AB$4),100,IF(AND($C602=15,I602&lt;Datenblatt!$AB$5),100,IF(AND($C602=16,I602&lt;Datenblatt!$AB$6),100,IF(AND($C602=12,I602&lt;Datenblatt!$AB$7),100,IF(AND($C602=11,I602&lt;Datenblatt!$AB$8),100,IF($C602=13,(Datenblatt!$B$27*Übersicht!I602^3)+(Datenblatt!$C$27*Übersicht!I602^2)+(Datenblatt!$D$27*Übersicht!I602)+Datenblatt!$E$27,IF($C602=14,(Datenblatt!$B$28*Übersicht!I602^3)+(Datenblatt!$C$28*Übersicht!I602^2)+(Datenblatt!$D$28*Übersicht!I602)+Datenblatt!$E$28,IF($C602=15,(Datenblatt!$B$29*Übersicht!I602^3)+(Datenblatt!$C$29*Übersicht!I602^2)+(Datenblatt!$D$29*Übersicht!I602)+Datenblatt!$E$29,IF($C602=16,(Datenblatt!$B$30*Übersicht!I602^3)+(Datenblatt!$C$30*Übersicht!I602^2)+(Datenblatt!$D$30*Übersicht!I602)+Datenblatt!$E$30,IF($C602=12,(Datenblatt!$B$31*Übersicht!I602^3)+(Datenblatt!$C$31*Übersicht!I602^2)+(Datenblatt!$D$31*Übersicht!I602)+Datenblatt!$E$31,IF($C602=11,(Datenblatt!$B$32*Übersicht!I602^3)+(Datenblatt!$C$32*Übersicht!I602^2)+(Datenblatt!$D$32*Übersicht!I602)+Datenblatt!$E$32,0))))))))))))))))))))))))</f>
        <v>0</v>
      </c>
      <c r="P602">
        <f>IF(AND(I602="",C602=11),Datenblatt!$I$29,IF(AND(I602="",C602=12),Datenblatt!$I$29,IF(AND(I602="",C602=16),Datenblatt!$I$29,IF(AND(I602="",C602=15),Datenblatt!$I$29,IF(AND(I602="",C602=14),Datenblatt!$I$29,IF(AND(I602="",C602=13),Datenblatt!$I$29,IF(AND($C602=13,I602&gt;Datenblatt!$AC$3),0,IF(AND($C602=14,I602&gt;Datenblatt!$AC$4),0,IF(AND($C602=15,I602&gt;Datenblatt!$AC$5),0,IF(AND($C602=16,I602&gt;Datenblatt!$AC$6),0,IF(AND($C602=12,I602&gt;Datenblatt!$AC$7),0,IF(AND($C602=11,I602&gt;Datenblatt!$AC$8),0,IF(AND($C602=13,I602&lt;Datenblatt!$AB$3),100,IF(AND($C602=14,I602&lt;Datenblatt!$AB$4),100,IF(AND($C602=15,I602&lt;Datenblatt!$AB$5),100,IF(AND($C602=16,I602&lt;Datenblatt!$AB$6),100,IF(AND($C602=12,I602&lt;Datenblatt!$AB$7),100,IF(AND($C602=11,I602&lt;Datenblatt!$AB$8),100,IF($C602=13,(Datenblatt!$B$27*Übersicht!I602^3)+(Datenblatt!$C$27*Übersicht!I602^2)+(Datenblatt!$D$27*Übersicht!I602)+Datenblatt!$E$27,IF($C602=14,(Datenblatt!$B$28*Übersicht!I602^3)+(Datenblatt!$C$28*Übersicht!I602^2)+(Datenblatt!$D$28*Übersicht!I602)+Datenblatt!$E$28,IF($C602=15,(Datenblatt!$B$29*Übersicht!I602^3)+(Datenblatt!$C$29*Übersicht!I602^2)+(Datenblatt!$D$29*Übersicht!I602)+Datenblatt!$E$29,IF($C602=16,(Datenblatt!$B$30*Übersicht!I602^3)+(Datenblatt!$C$30*Übersicht!I602^2)+(Datenblatt!$D$30*Übersicht!I602)+Datenblatt!$E$30,IF($C602=12,(Datenblatt!$B$31*Übersicht!I602^3)+(Datenblatt!$C$31*Übersicht!I602^2)+(Datenblatt!$D$31*Übersicht!I602)+Datenblatt!$E$31,IF($C602=11,(Datenblatt!$B$32*Übersicht!I602^3)+(Datenblatt!$C$32*Übersicht!I602^2)+(Datenblatt!$D$32*Übersicht!I602)+Datenblatt!$E$32,0))))))))))))))))))))))))</f>
        <v>0</v>
      </c>
      <c r="Q602" s="2" t="e">
        <f t="shared" si="36"/>
        <v>#DIV/0!</v>
      </c>
      <c r="R602" s="2" t="e">
        <f t="shared" si="37"/>
        <v>#DIV/0!</v>
      </c>
      <c r="T602" s="2"/>
      <c r="U602" s="2">
        <f>Datenblatt!$I$10</f>
        <v>63</v>
      </c>
      <c r="V602" s="2">
        <f>Datenblatt!$I$18</f>
        <v>62</v>
      </c>
      <c r="W602" s="2">
        <f>Datenblatt!$I$26</f>
        <v>56</v>
      </c>
      <c r="X602" s="2">
        <f>Datenblatt!$I$34</f>
        <v>58</v>
      </c>
      <c r="Y602" s="7" t="e">
        <f t="shared" si="38"/>
        <v>#DIV/0!</v>
      </c>
      <c r="AA602" s="2">
        <f>Datenblatt!$I$5</f>
        <v>73</v>
      </c>
      <c r="AB602">
        <f>Datenblatt!$I$13</f>
        <v>80</v>
      </c>
      <c r="AC602">
        <f>Datenblatt!$I$21</f>
        <v>80</v>
      </c>
      <c r="AD602">
        <f>Datenblatt!$I$29</f>
        <v>71</v>
      </c>
      <c r="AE602">
        <f>Datenblatt!$I$37</f>
        <v>75</v>
      </c>
      <c r="AF602" s="7" t="e">
        <f t="shared" si="39"/>
        <v>#DIV/0!</v>
      </c>
    </row>
    <row r="603" spans="11:32" ht="18.75" x14ac:dyDescent="0.3">
      <c r="K603" s="3" t="e">
        <f>IF(AND($C603=13,Datenblatt!M603&lt;Datenblatt!$S$3),0,IF(AND($C603=14,Datenblatt!M603&lt;Datenblatt!$S$4),0,IF(AND($C603=15,Datenblatt!M603&lt;Datenblatt!$S$5),0,IF(AND($C603=16,Datenblatt!M603&lt;Datenblatt!$S$6),0,IF(AND($C603=12,Datenblatt!M603&lt;Datenblatt!$S$7),0,IF(AND($C603=11,Datenblatt!M603&lt;Datenblatt!$S$8),0,IF(AND($C603=13,Datenblatt!M603&gt;Datenblatt!$R$3),100,IF(AND($C603=14,Datenblatt!M603&gt;Datenblatt!$R$4),100,IF(AND($C603=15,Datenblatt!M603&gt;Datenblatt!$R$5),100,IF(AND($C603=16,Datenblatt!M603&gt;Datenblatt!$R$6),100,IF(AND($C603=12,Datenblatt!M603&gt;Datenblatt!$R$7),100,IF(AND($C603=11,Datenblatt!M603&gt;Datenblatt!$R$8),100,IF(Übersicht!$C603=13,Datenblatt!$B$35*Datenblatt!M603^3+Datenblatt!$C$35*Datenblatt!M603^2+Datenblatt!$D$35*Datenblatt!M603+Datenblatt!$E$35,IF(Übersicht!$C603=14,Datenblatt!$B$36*Datenblatt!M603^3+Datenblatt!$C$36*Datenblatt!M603^2+Datenblatt!$D$36*Datenblatt!M603+Datenblatt!$E$36,IF(Übersicht!$C603=15,Datenblatt!$B$37*Datenblatt!M603^3+Datenblatt!$C$37*Datenblatt!M603^2+Datenblatt!$D$37*Datenblatt!M603+Datenblatt!$E$37,IF(Übersicht!$C603=16,Datenblatt!$B$38*Datenblatt!M603^3+Datenblatt!$C$38*Datenblatt!M603^2+Datenblatt!$D$38*Datenblatt!M603+Datenblatt!$E$38,IF(Übersicht!$C603=12,Datenblatt!$B$39*Datenblatt!M603^3+Datenblatt!$C$39*Datenblatt!M603^2+Datenblatt!$D$39*Datenblatt!M603+Datenblatt!$E$39,IF(Übersicht!$C603=11,Datenblatt!$B$40*Datenblatt!M603^3+Datenblatt!$C$40*Datenblatt!M603^2+Datenblatt!$D$40*Datenblatt!M603+Datenblatt!$E$40,0))))))))))))))))))</f>
        <v>#DIV/0!</v>
      </c>
      <c r="L603" s="3"/>
      <c r="M603" t="e">
        <f>IF(AND(Übersicht!$C603=13,Datenblatt!O603&lt;Datenblatt!$Y$3),0,IF(AND(Übersicht!$C603=14,Datenblatt!O603&lt;Datenblatt!$Y$4),0,IF(AND(Übersicht!$C603=15,Datenblatt!O603&lt;Datenblatt!$Y$5),0,IF(AND(Übersicht!$C603=16,Datenblatt!O603&lt;Datenblatt!$Y$6),0,IF(AND(Übersicht!$C603=12,Datenblatt!O603&lt;Datenblatt!$Y$7),0,IF(AND(Übersicht!$C603=11,Datenblatt!O603&lt;Datenblatt!$Y$8),0,IF(AND($C603=13,Datenblatt!O603&gt;Datenblatt!$X$3),100,IF(AND($C603=14,Datenblatt!O603&gt;Datenblatt!$X$4),100,IF(AND($C603=15,Datenblatt!O603&gt;Datenblatt!$X$5),100,IF(AND($C603=16,Datenblatt!O603&gt;Datenblatt!$X$6),100,IF(AND($C603=12,Datenblatt!O603&gt;Datenblatt!$X$7),100,IF(AND($C603=11,Datenblatt!O603&gt;Datenblatt!$X$8),100,IF(Übersicht!$C603=13,Datenblatt!$B$11*Datenblatt!O603^3+Datenblatt!$C$11*Datenblatt!O603^2+Datenblatt!$D$11*Datenblatt!O603+Datenblatt!$E$11,IF(Übersicht!$C603=14,Datenblatt!$B$12*Datenblatt!O603^3+Datenblatt!$C$12*Datenblatt!O603^2+Datenblatt!$D$12*Datenblatt!O603+Datenblatt!$E$12,IF(Übersicht!$C603=15,Datenblatt!$B$13*Datenblatt!O603^3+Datenblatt!$C$13*Datenblatt!O603^2+Datenblatt!$D$13*Datenblatt!O603+Datenblatt!$E$13,IF(Übersicht!$C603=16,Datenblatt!$B$14*Datenblatt!O603^3+Datenblatt!$C$14*Datenblatt!O603^2+Datenblatt!$D$14*Datenblatt!O603+Datenblatt!$E$14,IF(Übersicht!$C603=12,Datenblatt!$B$15*Datenblatt!O603^3+Datenblatt!$C$15*Datenblatt!O603^2+Datenblatt!$D$15*Datenblatt!O603+Datenblatt!$E$15,IF(Übersicht!$C603=11,Datenblatt!$B$16*Datenblatt!O603^3+Datenblatt!$C$16*Datenblatt!O603^2+Datenblatt!$D$16*Datenblatt!O603+Datenblatt!$E$16,0))))))))))))))))))</f>
        <v>#DIV/0!</v>
      </c>
      <c r="N603">
        <f>IF(AND($C603=13,H603&lt;Datenblatt!$AA$3),0,IF(AND($C603=14,H603&lt;Datenblatt!$AA$4),0,IF(AND($C603=15,H603&lt;Datenblatt!$AA$5),0,IF(AND($C603=16,H603&lt;Datenblatt!$AA$6),0,IF(AND($C603=12,H603&lt;Datenblatt!$AA$7),0,IF(AND($C603=11,H603&lt;Datenblatt!$AA$8),0,IF(AND($C603=13,H603&gt;Datenblatt!$Z$3),100,IF(AND($C603=14,H603&gt;Datenblatt!$Z$4),100,IF(AND($C603=15,H603&gt;Datenblatt!$Z$5),100,IF(AND($C603=16,H603&gt;Datenblatt!$Z$6),100,IF(AND($C603=12,H603&gt;Datenblatt!$Z$7),100,IF(AND($C603=11,H603&gt;Datenblatt!$Z$8),100,IF($C603=13,(Datenblatt!$B$19*Übersicht!H603^3)+(Datenblatt!$C$19*Übersicht!H603^2)+(Datenblatt!$D$19*Übersicht!H603)+Datenblatt!$E$19,IF($C603=14,(Datenblatt!$B$20*Übersicht!H603^3)+(Datenblatt!$C$20*Übersicht!H603^2)+(Datenblatt!$D$20*Übersicht!H603)+Datenblatt!$E$20,IF($C603=15,(Datenblatt!$B$21*Übersicht!H603^3)+(Datenblatt!$C$21*Übersicht!H603^2)+(Datenblatt!$D$21*Übersicht!H603)+Datenblatt!$E$21,IF($C603=16,(Datenblatt!$B$22*Übersicht!H603^3)+(Datenblatt!$C$22*Übersicht!H603^2)+(Datenblatt!$D$22*Übersicht!H603)+Datenblatt!$E$22,IF($C603=12,(Datenblatt!$B$23*Übersicht!H603^3)+(Datenblatt!$C$23*Übersicht!H603^2)+(Datenblatt!$D$23*Übersicht!H603)+Datenblatt!$E$23,IF($C603=11,(Datenblatt!$B$24*Übersicht!H603^3)+(Datenblatt!$C$24*Übersicht!H603^2)+(Datenblatt!$D$24*Übersicht!H603)+Datenblatt!$E$24,0))))))))))))))))))</f>
        <v>0</v>
      </c>
      <c r="O603">
        <f>IF(AND(I603="",C603=11),Datenblatt!$I$26,IF(AND(I603="",C603=12),Datenblatt!$I$26,IF(AND(I603="",C603=16),Datenblatt!$I$27,IF(AND(I603="",C603=15),Datenblatt!$I$26,IF(AND(I603="",C603=14),Datenblatt!$I$26,IF(AND(I603="",C603=13),Datenblatt!$I$26,IF(AND($C603=13,I603&gt;Datenblatt!$AC$3),0,IF(AND($C603=14,I603&gt;Datenblatt!$AC$4),0,IF(AND($C603=15,I603&gt;Datenblatt!$AC$5),0,IF(AND($C603=16,I603&gt;Datenblatt!$AC$6),0,IF(AND($C603=12,I603&gt;Datenblatt!$AC$7),0,IF(AND($C603=11,I603&gt;Datenblatt!$AC$8),0,IF(AND($C603=13,I603&lt;Datenblatt!$AB$3),100,IF(AND($C603=14,I603&lt;Datenblatt!$AB$4),100,IF(AND($C603=15,I603&lt;Datenblatt!$AB$5),100,IF(AND($C603=16,I603&lt;Datenblatt!$AB$6),100,IF(AND($C603=12,I603&lt;Datenblatt!$AB$7),100,IF(AND($C603=11,I603&lt;Datenblatt!$AB$8),100,IF($C603=13,(Datenblatt!$B$27*Übersicht!I603^3)+(Datenblatt!$C$27*Übersicht!I603^2)+(Datenblatt!$D$27*Übersicht!I603)+Datenblatt!$E$27,IF($C603=14,(Datenblatt!$B$28*Übersicht!I603^3)+(Datenblatt!$C$28*Übersicht!I603^2)+(Datenblatt!$D$28*Übersicht!I603)+Datenblatt!$E$28,IF($C603=15,(Datenblatt!$B$29*Übersicht!I603^3)+(Datenblatt!$C$29*Übersicht!I603^2)+(Datenblatt!$D$29*Übersicht!I603)+Datenblatt!$E$29,IF($C603=16,(Datenblatt!$B$30*Übersicht!I603^3)+(Datenblatt!$C$30*Übersicht!I603^2)+(Datenblatt!$D$30*Übersicht!I603)+Datenblatt!$E$30,IF($C603=12,(Datenblatt!$B$31*Übersicht!I603^3)+(Datenblatt!$C$31*Übersicht!I603^2)+(Datenblatt!$D$31*Übersicht!I603)+Datenblatt!$E$31,IF($C603=11,(Datenblatt!$B$32*Übersicht!I603^3)+(Datenblatt!$C$32*Übersicht!I603^2)+(Datenblatt!$D$32*Übersicht!I603)+Datenblatt!$E$32,0))))))))))))))))))))))))</f>
        <v>0</v>
      </c>
      <c r="P603">
        <f>IF(AND(I603="",C603=11),Datenblatt!$I$29,IF(AND(I603="",C603=12),Datenblatt!$I$29,IF(AND(I603="",C603=16),Datenblatt!$I$29,IF(AND(I603="",C603=15),Datenblatt!$I$29,IF(AND(I603="",C603=14),Datenblatt!$I$29,IF(AND(I603="",C603=13),Datenblatt!$I$29,IF(AND($C603=13,I603&gt;Datenblatt!$AC$3),0,IF(AND($C603=14,I603&gt;Datenblatt!$AC$4),0,IF(AND($C603=15,I603&gt;Datenblatt!$AC$5),0,IF(AND($C603=16,I603&gt;Datenblatt!$AC$6),0,IF(AND($C603=12,I603&gt;Datenblatt!$AC$7),0,IF(AND($C603=11,I603&gt;Datenblatt!$AC$8),0,IF(AND($C603=13,I603&lt;Datenblatt!$AB$3),100,IF(AND($C603=14,I603&lt;Datenblatt!$AB$4),100,IF(AND($C603=15,I603&lt;Datenblatt!$AB$5),100,IF(AND($C603=16,I603&lt;Datenblatt!$AB$6),100,IF(AND($C603=12,I603&lt;Datenblatt!$AB$7),100,IF(AND($C603=11,I603&lt;Datenblatt!$AB$8),100,IF($C603=13,(Datenblatt!$B$27*Übersicht!I603^3)+(Datenblatt!$C$27*Übersicht!I603^2)+(Datenblatt!$D$27*Übersicht!I603)+Datenblatt!$E$27,IF($C603=14,(Datenblatt!$B$28*Übersicht!I603^3)+(Datenblatt!$C$28*Übersicht!I603^2)+(Datenblatt!$D$28*Übersicht!I603)+Datenblatt!$E$28,IF($C603=15,(Datenblatt!$B$29*Übersicht!I603^3)+(Datenblatt!$C$29*Übersicht!I603^2)+(Datenblatt!$D$29*Übersicht!I603)+Datenblatt!$E$29,IF($C603=16,(Datenblatt!$B$30*Übersicht!I603^3)+(Datenblatt!$C$30*Übersicht!I603^2)+(Datenblatt!$D$30*Übersicht!I603)+Datenblatt!$E$30,IF($C603=12,(Datenblatt!$B$31*Übersicht!I603^3)+(Datenblatt!$C$31*Übersicht!I603^2)+(Datenblatt!$D$31*Übersicht!I603)+Datenblatt!$E$31,IF($C603=11,(Datenblatt!$B$32*Übersicht!I603^3)+(Datenblatt!$C$32*Übersicht!I603^2)+(Datenblatt!$D$32*Übersicht!I603)+Datenblatt!$E$32,0))))))))))))))))))))))))</f>
        <v>0</v>
      </c>
      <c r="Q603" s="2" t="e">
        <f t="shared" si="36"/>
        <v>#DIV/0!</v>
      </c>
      <c r="R603" s="2" t="e">
        <f t="shared" si="37"/>
        <v>#DIV/0!</v>
      </c>
      <c r="T603" s="2"/>
      <c r="U603" s="2">
        <f>Datenblatt!$I$10</f>
        <v>63</v>
      </c>
      <c r="V603" s="2">
        <f>Datenblatt!$I$18</f>
        <v>62</v>
      </c>
      <c r="W603" s="2">
        <f>Datenblatt!$I$26</f>
        <v>56</v>
      </c>
      <c r="X603" s="2">
        <f>Datenblatt!$I$34</f>
        <v>58</v>
      </c>
      <c r="Y603" s="7" t="e">
        <f t="shared" si="38"/>
        <v>#DIV/0!</v>
      </c>
      <c r="AA603" s="2">
        <f>Datenblatt!$I$5</f>
        <v>73</v>
      </c>
      <c r="AB603">
        <f>Datenblatt!$I$13</f>
        <v>80</v>
      </c>
      <c r="AC603">
        <f>Datenblatt!$I$21</f>
        <v>80</v>
      </c>
      <c r="AD603">
        <f>Datenblatt!$I$29</f>
        <v>71</v>
      </c>
      <c r="AE603">
        <f>Datenblatt!$I$37</f>
        <v>75</v>
      </c>
      <c r="AF603" s="7" t="e">
        <f t="shared" si="39"/>
        <v>#DIV/0!</v>
      </c>
    </row>
    <row r="604" spans="11:32" ht="18.75" x14ac:dyDescent="0.3">
      <c r="K604" s="3" t="e">
        <f>IF(AND($C604=13,Datenblatt!M604&lt;Datenblatt!$S$3),0,IF(AND($C604=14,Datenblatt!M604&lt;Datenblatt!$S$4),0,IF(AND($C604=15,Datenblatt!M604&lt;Datenblatt!$S$5),0,IF(AND($C604=16,Datenblatt!M604&lt;Datenblatt!$S$6),0,IF(AND($C604=12,Datenblatt!M604&lt;Datenblatt!$S$7),0,IF(AND($C604=11,Datenblatt!M604&lt;Datenblatt!$S$8),0,IF(AND($C604=13,Datenblatt!M604&gt;Datenblatt!$R$3),100,IF(AND($C604=14,Datenblatt!M604&gt;Datenblatt!$R$4),100,IF(AND($C604=15,Datenblatt!M604&gt;Datenblatt!$R$5),100,IF(AND($C604=16,Datenblatt!M604&gt;Datenblatt!$R$6),100,IF(AND($C604=12,Datenblatt!M604&gt;Datenblatt!$R$7),100,IF(AND($C604=11,Datenblatt!M604&gt;Datenblatt!$R$8),100,IF(Übersicht!$C604=13,Datenblatt!$B$35*Datenblatt!M604^3+Datenblatt!$C$35*Datenblatt!M604^2+Datenblatt!$D$35*Datenblatt!M604+Datenblatt!$E$35,IF(Übersicht!$C604=14,Datenblatt!$B$36*Datenblatt!M604^3+Datenblatt!$C$36*Datenblatt!M604^2+Datenblatt!$D$36*Datenblatt!M604+Datenblatt!$E$36,IF(Übersicht!$C604=15,Datenblatt!$B$37*Datenblatt!M604^3+Datenblatt!$C$37*Datenblatt!M604^2+Datenblatt!$D$37*Datenblatt!M604+Datenblatt!$E$37,IF(Übersicht!$C604=16,Datenblatt!$B$38*Datenblatt!M604^3+Datenblatt!$C$38*Datenblatt!M604^2+Datenblatt!$D$38*Datenblatt!M604+Datenblatt!$E$38,IF(Übersicht!$C604=12,Datenblatt!$B$39*Datenblatt!M604^3+Datenblatt!$C$39*Datenblatt!M604^2+Datenblatt!$D$39*Datenblatt!M604+Datenblatt!$E$39,IF(Übersicht!$C604=11,Datenblatt!$B$40*Datenblatt!M604^3+Datenblatt!$C$40*Datenblatt!M604^2+Datenblatt!$D$40*Datenblatt!M604+Datenblatt!$E$40,0))))))))))))))))))</f>
        <v>#DIV/0!</v>
      </c>
      <c r="L604" s="3"/>
      <c r="M604" t="e">
        <f>IF(AND(Übersicht!$C604=13,Datenblatt!O604&lt;Datenblatt!$Y$3),0,IF(AND(Übersicht!$C604=14,Datenblatt!O604&lt;Datenblatt!$Y$4),0,IF(AND(Übersicht!$C604=15,Datenblatt!O604&lt;Datenblatt!$Y$5),0,IF(AND(Übersicht!$C604=16,Datenblatt!O604&lt;Datenblatt!$Y$6),0,IF(AND(Übersicht!$C604=12,Datenblatt!O604&lt;Datenblatt!$Y$7),0,IF(AND(Übersicht!$C604=11,Datenblatt!O604&lt;Datenblatt!$Y$8),0,IF(AND($C604=13,Datenblatt!O604&gt;Datenblatt!$X$3),100,IF(AND($C604=14,Datenblatt!O604&gt;Datenblatt!$X$4),100,IF(AND($C604=15,Datenblatt!O604&gt;Datenblatt!$X$5),100,IF(AND($C604=16,Datenblatt!O604&gt;Datenblatt!$X$6),100,IF(AND($C604=12,Datenblatt!O604&gt;Datenblatt!$X$7),100,IF(AND($C604=11,Datenblatt!O604&gt;Datenblatt!$X$8),100,IF(Übersicht!$C604=13,Datenblatt!$B$11*Datenblatt!O604^3+Datenblatt!$C$11*Datenblatt!O604^2+Datenblatt!$D$11*Datenblatt!O604+Datenblatt!$E$11,IF(Übersicht!$C604=14,Datenblatt!$B$12*Datenblatt!O604^3+Datenblatt!$C$12*Datenblatt!O604^2+Datenblatt!$D$12*Datenblatt!O604+Datenblatt!$E$12,IF(Übersicht!$C604=15,Datenblatt!$B$13*Datenblatt!O604^3+Datenblatt!$C$13*Datenblatt!O604^2+Datenblatt!$D$13*Datenblatt!O604+Datenblatt!$E$13,IF(Übersicht!$C604=16,Datenblatt!$B$14*Datenblatt!O604^3+Datenblatt!$C$14*Datenblatt!O604^2+Datenblatt!$D$14*Datenblatt!O604+Datenblatt!$E$14,IF(Übersicht!$C604=12,Datenblatt!$B$15*Datenblatt!O604^3+Datenblatt!$C$15*Datenblatt!O604^2+Datenblatt!$D$15*Datenblatt!O604+Datenblatt!$E$15,IF(Übersicht!$C604=11,Datenblatt!$B$16*Datenblatt!O604^3+Datenblatt!$C$16*Datenblatt!O604^2+Datenblatt!$D$16*Datenblatt!O604+Datenblatt!$E$16,0))))))))))))))))))</f>
        <v>#DIV/0!</v>
      </c>
      <c r="N604">
        <f>IF(AND($C604=13,H604&lt;Datenblatt!$AA$3),0,IF(AND($C604=14,H604&lt;Datenblatt!$AA$4),0,IF(AND($C604=15,H604&lt;Datenblatt!$AA$5),0,IF(AND($C604=16,H604&lt;Datenblatt!$AA$6),0,IF(AND($C604=12,H604&lt;Datenblatt!$AA$7),0,IF(AND($C604=11,H604&lt;Datenblatt!$AA$8),0,IF(AND($C604=13,H604&gt;Datenblatt!$Z$3),100,IF(AND($C604=14,H604&gt;Datenblatt!$Z$4),100,IF(AND($C604=15,H604&gt;Datenblatt!$Z$5),100,IF(AND($C604=16,H604&gt;Datenblatt!$Z$6),100,IF(AND($C604=12,H604&gt;Datenblatt!$Z$7),100,IF(AND($C604=11,H604&gt;Datenblatt!$Z$8),100,IF($C604=13,(Datenblatt!$B$19*Übersicht!H604^3)+(Datenblatt!$C$19*Übersicht!H604^2)+(Datenblatt!$D$19*Übersicht!H604)+Datenblatt!$E$19,IF($C604=14,(Datenblatt!$B$20*Übersicht!H604^3)+(Datenblatt!$C$20*Übersicht!H604^2)+(Datenblatt!$D$20*Übersicht!H604)+Datenblatt!$E$20,IF($C604=15,(Datenblatt!$B$21*Übersicht!H604^3)+(Datenblatt!$C$21*Übersicht!H604^2)+(Datenblatt!$D$21*Übersicht!H604)+Datenblatt!$E$21,IF($C604=16,(Datenblatt!$B$22*Übersicht!H604^3)+(Datenblatt!$C$22*Übersicht!H604^2)+(Datenblatt!$D$22*Übersicht!H604)+Datenblatt!$E$22,IF($C604=12,(Datenblatt!$B$23*Übersicht!H604^3)+(Datenblatt!$C$23*Übersicht!H604^2)+(Datenblatt!$D$23*Übersicht!H604)+Datenblatt!$E$23,IF($C604=11,(Datenblatt!$B$24*Übersicht!H604^3)+(Datenblatt!$C$24*Übersicht!H604^2)+(Datenblatt!$D$24*Übersicht!H604)+Datenblatt!$E$24,0))))))))))))))))))</f>
        <v>0</v>
      </c>
      <c r="O604">
        <f>IF(AND(I604="",C604=11),Datenblatt!$I$26,IF(AND(I604="",C604=12),Datenblatt!$I$26,IF(AND(I604="",C604=16),Datenblatt!$I$27,IF(AND(I604="",C604=15),Datenblatt!$I$26,IF(AND(I604="",C604=14),Datenblatt!$I$26,IF(AND(I604="",C604=13),Datenblatt!$I$26,IF(AND($C604=13,I604&gt;Datenblatt!$AC$3),0,IF(AND($C604=14,I604&gt;Datenblatt!$AC$4),0,IF(AND($C604=15,I604&gt;Datenblatt!$AC$5),0,IF(AND($C604=16,I604&gt;Datenblatt!$AC$6),0,IF(AND($C604=12,I604&gt;Datenblatt!$AC$7),0,IF(AND($C604=11,I604&gt;Datenblatt!$AC$8),0,IF(AND($C604=13,I604&lt;Datenblatt!$AB$3),100,IF(AND($C604=14,I604&lt;Datenblatt!$AB$4),100,IF(AND($C604=15,I604&lt;Datenblatt!$AB$5),100,IF(AND($C604=16,I604&lt;Datenblatt!$AB$6),100,IF(AND($C604=12,I604&lt;Datenblatt!$AB$7),100,IF(AND($C604=11,I604&lt;Datenblatt!$AB$8),100,IF($C604=13,(Datenblatt!$B$27*Übersicht!I604^3)+(Datenblatt!$C$27*Übersicht!I604^2)+(Datenblatt!$D$27*Übersicht!I604)+Datenblatt!$E$27,IF($C604=14,(Datenblatt!$B$28*Übersicht!I604^3)+(Datenblatt!$C$28*Übersicht!I604^2)+(Datenblatt!$D$28*Übersicht!I604)+Datenblatt!$E$28,IF($C604=15,(Datenblatt!$B$29*Übersicht!I604^3)+(Datenblatt!$C$29*Übersicht!I604^2)+(Datenblatt!$D$29*Übersicht!I604)+Datenblatt!$E$29,IF($C604=16,(Datenblatt!$B$30*Übersicht!I604^3)+(Datenblatt!$C$30*Übersicht!I604^2)+(Datenblatt!$D$30*Übersicht!I604)+Datenblatt!$E$30,IF($C604=12,(Datenblatt!$B$31*Übersicht!I604^3)+(Datenblatt!$C$31*Übersicht!I604^2)+(Datenblatt!$D$31*Übersicht!I604)+Datenblatt!$E$31,IF($C604=11,(Datenblatt!$B$32*Übersicht!I604^3)+(Datenblatt!$C$32*Übersicht!I604^2)+(Datenblatt!$D$32*Übersicht!I604)+Datenblatt!$E$32,0))))))))))))))))))))))))</f>
        <v>0</v>
      </c>
      <c r="P604">
        <f>IF(AND(I604="",C604=11),Datenblatt!$I$29,IF(AND(I604="",C604=12),Datenblatt!$I$29,IF(AND(I604="",C604=16),Datenblatt!$I$29,IF(AND(I604="",C604=15),Datenblatt!$I$29,IF(AND(I604="",C604=14),Datenblatt!$I$29,IF(AND(I604="",C604=13),Datenblatt!$I$29,IF(AND($C604=13,I604&gt;Datenblatt!$AC$3),0,IF(AND($C604=14,I604&gt;Datenblatt!$AC$4),0,IF(AND($C604=15,I604&gt;Datenblatt!$AC$5),0,IF(AND($C604=16,I604&gt;Datenblatt!$AC$6),0,IF(AND($C604=12,I604&gt;Datenblatt!$AC$7),0,IF(AND($C604=11,I604&gt;Datenblatt!$AC$8),0,IF(AND($C604=13,I604&lt;Datenblatt!$AB$3),100,IF(AND($C604=14,I604&lt;Datenblatt!$AB$4),100,IF(AND($C604=15,I604&lt;Datenblatt!$AB$5),100,IF(AND($C604=16,I604&lt;Datenblatt!$AB$6),100,IF(AND($C604=12,I604&lt;Datenblatt!$AB$7),100,IF(AND($C604=11,I604&lt;Datenblatt!$AB$8),100,IF($C604=13,(Datenblatt!$B$27*Übersicht!I604^3)+(Datenblatt!$C$27*Übersicht!I604^2)+(Datenblatt!$D$27*Übersicht!I604)+Datenblatt!$E$27,IF($C604=14,(Datenblatt!$B$28*Übersicht!I604^3)+(Datenblatt!$C$28*Übersicht!I604^2)+(Datenblatt!$D$28*Übersicht!I604)+Datenblatt!$E$28,IF($C604=15,(Datenblatt!$B$29*Übersicht!I604^3)+(Datenblatt!$C$29*Übersicht!I604^2)+(Datenblatt!$D$29*Übersicht!I604)+Datenblatt!$E$29,IF($C604=16,(Datenblatt!$B$30*Übersicht!I604^3)+(Datenblatt!$C$30*Übersicht!I604^2)+(Datenblatt!$D$30*Übersicht!I604)+Datenblatt!$E$30,IF($C604=12,(Datenblatt!$B$31*Übersicht!I604^3)+(Datenblatt!$C$31*Übersicht!I604^2)+(Datenblatt!$D$31*Übersicht!I604)+Datenblatt!$E$31,IF($C604=11,(Datenblatt!$B$32*Übersicht!I604^3)+(Datenblatt!$C$32*Übersicht!I604^2)+(Datenblatt!$D$32*Übersicht!I604)+Datenblatt!$E$32,0))))))))))))))))))))))))</f>
        <v>0</v>
      </c>
      <c r="Q604" s="2" t="e">
        <f t="shared" si="36"/>
        <v>#DIV/0!</v>
      </c>
      <c r="R604" s="2" t="e">
        <f t="shared" si="37"/>
        <v>#DIV/0!</v>
      </c>
      <c r="T604" s="2"/>
      <c r="U604" s="2">
        <f>Datenblatt!$I$10</f>
        <v>63</v>
      </c>
      <c r="V604" s="2">
        <f>Datenblatt!$I$18</f>
        <v>62</v>
      </c>
      <c r="W604" s="2">
        <f>Datenblatt!$I$26</f>
        <v>56</v>
      </c>
      <c r="X604" s="2">
        <f>Datenblatt!$I$34</f>
        <v>58</v>
      </c>
      <c r="Y604" s="7" t="e">
        <f t="shared" si="38"/>
        <v>#DIV/0!</v>
      </c>
      <c r="AA604" s="2">
        <f>Datenblatt!$I$5</f>
        <v>73</v>
      </c>
      <c r="AB604">
        <f>Datenblatt!$I$13</f>
        <v>80</v>
      </c>
      <c r="AC604">
        <f>Datenblatt!$I$21</f>
        <v>80</v>
      </c>
      <c r="AD604">
        <f>Datenblatt!$I$29</f>
        <v>71</v>
      </c>
      <c r="AE604">
        <f>Datenblatt!$I$37</f>
        <v>75</v>
      </c>
      <c r="AF604" s="7" t="e">
        <f t="shared" si="39"/>
        <v>#DIV/0!</v>
      </c>
    </row>
    <row r="605" spans="11:32" ht="18.75" x14ac:dyDescent="0.3">
      <c r="K605" s="3" t="e">
        <f>IF(AND($C605=13,Datenblatt!M605&lt;Datenblatt!$S$3),0,IF(AND($C605=14,Datenblatt!M605&lt;Datenblatt!$S$4),0,IF(AND($C605=15,Datenblatt!M605&lt;Datenblatt!$S$5),0,IF(AND($C605=16,Datenblatt!M605&lt;Datenblatt!$S$6),0,IF(AND($C605=12,Datenblatt!M605&lt;Datenblatt!$S$7),0,IF(AND($C605=11,Datenblatt!M605&lt;Datenblatt!$S$8),0,IF(AND($C605=13,Datenblatt!M605&gt;Datenblatt!$R$3),100,IF(AND($C605=14,Datenblatt!M605&gt;Datenblatt!$R$4),100,IF(AND($C605=15,Datenblatt!M605&gt;Datenblatt!$R$5),100,IF(AND($C605=16,Datenblatt!M605&gt;Datenblatt!$R$6),100,IF(AND($C605=12,Datenblatt!M605&gt;Datenblatt!$R$7),100,IF(AND($C605=11,Datenblatt!M605&gt;Datenblatt!$R$8),100,IF(Übersicht!$C605=13,Datenblatt!$B$35*Datenblatt!M605^3+Datenblatt!$C$35*Datenblatt!M605^2+Datenblatt!$D$35*Datenblatt!M605+Datenblatt!$E$35,IF(Übersicht!$C605=14,Datenblatt!$B$36*Datenblatt!M605^3+Datenblatt!$C$36*Datenblatt!M605^2+Datenblatt!$D$36*Datenblatt!M605+Datenblatt!$E$36,IF(Übersicht!$C605=15,Datenblatt!$B$37*Datenblatt!M605^3+Datenblatt!$C$37*Datenblatt!M605^2+Datenblatt!$D$37*Datenblatt!M605+Datenblatt!$E$37,IF(Übersicht!$C605=16,Datenblatt!$B$38*Datenblatt!M605^3+Datenblatt!$C$38*Datenblatt!M605^2+Datenblatt!$D$38*Datenblatt!M605+Datenblatt!$E$38,IF(Übersicht!$C605=12,Datenblatt!$B$39*Datenblatt!M605^3+Datenblatt!$C$39*Datenblatt!M605^2+Datenblatt!$D$39*Datenblatt!M605+Datenblatt!$E$39,IF(Übersicht!$C605=11,Datenblatt!$B$40*Datenblatt!M605^3+Datenblatt!$C$40*Datenblatt!M605^2+Datenblatt!$D$40*Datenblatt!M605+Datenblatt!$E$40,0))))))))))))))))))</f>
        <v>#DIV/0!</v>
      </c>
      <c r="L605" s="3"/>
      <c r="M605" t="e">
        <f>IF(AND(Übersicht!$C605=13,Datenblatt!O605&lt;Datenblatt!$Y$3),0,IF(AND(Übersicht!$C605=14,Datenblatt!O605&lt;Datenblatt!$Y$4),0,IF(AND(Übersicht!$C605=15,Datenblatt!O605&lt;Datenblatt!$Y$5),0,IF(AND(Übersicht!$C605=16,Datenblatt!O605&lt;Datenblatt!$Y$6),0,IF(AND(Übersicht!$C605=12,Datenblatt!O605&lt;Datenblatt!$Y$7),0,IF(AND(Übersicht!$C605=11,Datenblatt!O605&lt;Datenblatt!$Y$8),0,IF(AND($C605=13,Datenblatt!O605&gt;Datenblatt!$X$3),100,IF(AND($C605=14,Datenblatt!O605&gt;Datenblatt!$X$4),100,IF(AND($C605=15,Datenblatt!O605&gt;Datenblatt!$X$5),100,IF(AND($C605=16,Datenblatt!O605&gt;Datenblatt!$X$6),100,IF(AND($C605=12,Datenblatt!O605&gt;Datenblatt!$X$7),100,IF(AND($C605=11,Datenblatt!O605&gt;Datenblatt!$X$8),100,IF(Übersicht!$C605=13,Datenblatt!$B$11*Datenblatt!O605^3+Datenblatt!$C$11*Datenblatt!O605^2+Datenblatt!$D$11*Datenblatt!O605+Datenblatt!$E$11,IF(Übersicht!$C605=14,Datenblatt!$B$12*Datenblatt!O605^3+Datenblatt!$C$12*Datenblatt!O605^2+Datenblatt!$D$12*Datenblatt!O605+Datenblatt!$E$12,IF(Übersicht!$C605=15,Datenblatt!$B$13*Datenblatt!O605^3+Datenblatt!$C$13*Datenblatt!O605^2+Datenblatt!$D$13*Datenblatt!O605+Datenblatt!$E$13,IF(Übersicht!$C605=16,Datenblatt!$B$14*Datenblatt!O605^3+Datenblatt!$C$14*Datenblatt!O605^2+Datenblatt!$D$14*Datenblatt!O605+Datenblatt!$E$14,IF(Übersicht!$C605=12,Datenblatt!$B$15*Datenblatt!O605^3+Datenblatt!$C$15*Datenblatt!O605^2+Datenblatt!$D$15*Datenblatt!O605+Datenblatt!$E$15,IF(Übersicht!$C605=11,Datenblatt!$B$16*Datenblatt!O605^3+Datenblatt!$C$16*Datenblatt!O605^2+Datenblatt!$D$16*Datenblatt!O605+Datenblatt!$E$16,0))))))))))))))))))</f>
        <v>#DIV/0!</v>
      </c>
      <c r="N605">
        <f>IF(AND($C605=13,H605&lt;Datenblatt!$AA$3),0,IF(AND($C605=14,H605&lt;Datenblatt!$AA$4),0,IF(AND($C605=15,H605&lt;Datenblatt!$AA$5),0,IF(AND($C605=16,H605&lt;Datenblatt!$AA$6),0,IF(AND($C605=12,H605&lt;Datenblatt!$AA$7),0,IF(AND($C605=11,H605&lt;Datenblatt!$AA$8),0,IF(AND($C605=13,H605&gt;Datenblatt!$Z$3),100,IF(AND($C605=14,H605&gt;Datenblatt!$Z$4),100,IF(AND($C605=15,H605&gt;Datenblatt!$Z$5),100,IF(AND($C605=16,H605&gt;Datenblatt!$Z$6),100,IF(AND($C605=12,H605&gt;Datenblatt!$Z$7),100,IF(AND($C605=11,H605&gt;Datenblatt!$Z$8),100,IF($C605=13,(Datenblatt!$B$19*Übersicht!H605^3)+(Datenblatt!$C$19*Übersicht!H605^2)+(Datenblatt!$D$19*Übersicht!H605)+Datenblatt!$E$19,IF($C605=14,(Datenblatt!$B$20*Übersicht!H605^3)+(Datenblatt!$C$20*Übersicht!H605^2)+(Datenblatt!$D$20*Übersicht!H605)+Datenblatt!$E$20,IF($C605=15,(Datenblatt!$B$21*Übersicht!H605^3)+(Datenblatt!$C$21*Übersicht!H605^2)+(Datenblatt!$D$21*Übersicht!H605)+Datenblatt!$E$21,IF($C605=16,(Datenblatt!$B$22*Übersicht!H605^3)+(Datenblatt!$C$22*Übersicht!H605^2)+(Datenblatt!$D$22*Übersicht!H605)+Datenblatt!$E$22,IF($C605=12,(Datenblatt!$B$23*Übersicht!H605^3)+(Datenblatt!$C$23*Übersicht!H605^2)+(Datenblatt!$D$23*Übersicht!H605)+Datenblatt!$E$23,IF($C605=11,(Datenblatt!$B$24*Übersicht!H605^3)+(Datenblatt!$C$24*Übersicht!H605^2)+(Datenblatt!$D$24*Übersicht!H605)+Datenblatt!$E$24,0))))))))))))))))))</f>
        <v>0</v>
      </c>
      <c r="O605">
        <f>IF(AND(I605="",C605=11),Datenblatt!$I$26,IF(AND(I605="",C605=12),Datenblatt!$I$26,IF(AND(I605="",C605=16),Datenblatt!$I$27,IF(AND(I605="",C605=15),Datenblatt!$I$26,IF(AND(I605="",C605=14),Datenblatt!$I$26,IF(AND(I605="",C605=13),Datenblatt!$I$26,IF(AND($C605=13,I605&gt;Datenblatt!$AC$3),0,IF(AND($C605=14,I605&gt;Datenblatt!$AC$4),0,IF(AND($C605=15,I605&gt;Datenblatt!$AC$5),0,IF(AND($C605=16,I605&gt;Datenblatt!$AC$6),0,IF(AND($C605=12,I605&gt;Datenblatt!$AC$7),0,IF(AND($C605=11,I605&gt;Datenblatt!$AC$8),0,IF(AND($C605=13,I605&lt;Datenblatt!$AB$3),100,IF(AND($C605=14,I605&lt;Datenblatt!$AB$4),100,IF(AND($C605=15,I605&lt;Datenblatt!$AB$5),100,IF(AND($C605=16,I605&lt;Datenblatt!$AB$6),100,IF(AND($C605=12,I605&lt;Datenblatt!$AB$7),100,IF(AND($C605=11,I605&lt;Datenblatt!$AB$8),100,IF($C605=13,(Datenblatt!$B$27*Übersicht!I605^3)+(Datenblatt!$C$27*Übersicht!I605^2)+(Datenblatt!$D$27*Übersicht!I605)+Datenblatt!$E$27,IF($C605=14,(Datenblatt!$B$28*Übersicht!I605^3)+(Datenblatt!$C$28*Übersicht!I605^2)+(Datenblatt!$D$28*Übersicht!I605)+Datenblatt!$E$28,IF($C605=15,(Datenblatt!$B$29*Übersicht!I605^3)+(Datenblatt!$C$29*Übersicht!I605^2)+(Datenblatt!$D$29*Übersicht!I605)+Datenblatt!$E$29,IF($C605=16,(Datenblatt!$B$30*Übersicht!I605^3)+(Datenblatt!$C$30*Übersicht!I605^2)+(Datenblatt!$D$30*Übersicht!I605)+Datenblatt!$E$30,IF($C605=12,(Datenblatt!$B$31*Übersicht!I605^3)+(Datenblatt!$C$31*Übersicht!I605^2)+(Datenblatt!$D$31*Übersicht!I605)+Datenblatt!$E$31,IF($C605=11,(Datenblatt!$B$32*Übersicht!I605^3)+(Datenblatt!$C$32*Übersicht!I605^2)+(Datenblatt!$D$32*Übersicht!I605)+Datenblatt!$E$32,0))))))))))))))))))))))))</f>
        <v>0</v>
      </c>
      <c r="P605">
        <f>IF(AND(I605="",C605=11),Datenblatt!$I$29,IF(AND(I605="",C605=12),Datenblatt!$I$29,IF(AND(I605="",C605=16),Datenblatt!$I$29,IF(AND(I605="",C605=15),Datenblatt!$I$29,IF(AND(I605="",C605=14),Datenblatt!$I$29,IF(AND(I605="",C605=13),Datenblatt!$I$29,IF(AND($C605=13,I605&gt;Datenblatt!$AC$3),0,IF(AND($C605=14,I605&gt;Datenblatt!$AC$4),0,IF(AND($C605=15,I605&gt;Datenblatt!$AC$5),0,IF(AND($C605=16,I605&gt;Datenblatt!$AC$6),0,IF(AND($C605=12,I605&gt;Datenblatt!$AC$7),0,IF(AND($C605=11,I605&gt;Datenblatt!$AC$8),0,IF(AND($C605=13,I605&lt;Datenblatt!$AB$3),100,IF(AND($C605=14,I605&lt;Datenblatt!$AB$4),100,IF(AND($C605=15,I605&lt;Datenblatt!$AB$5),100,IF(AND($C605=16,I605&lt;Datenblatt!$AB$6),100,IF(AND($C605=12,I605&lt;Datenblatt!$AB$7),100,IF(AND($C605=11,I605&lt;Datenblatt!$AB$8),100,IF($C605=13,(Datenblatt!$B$27*Übersicht!I605^3)+(Datenblatt!$C$27*Übersicht!I605^2)+(Datenblatt!$D$27*Übersicht!I605)+Datenblatt!$E$27,IF($C605=14,(Datenblatt!$B$28*Übersicht!I605^3)+(Datenblatt!$C$28*Übersicht!I605^2)+(Datenblatt!$D$28*Übersicht!I605)+Datenblatt!$E$28,IF($C605=15,(Datenblatt!$B$29*Übersicht!I605^3)+(Datenblatt!$C$29*Übersicht!I605^2)+(Datenblatt!$D$29*Übersicht!I605)+Datenblatt!$E$29,IF($C605=16,(Datenblatt!$B$30*Übersicht!I605^3)+(Datenblatt!$C$30*Übersicht!I605^2)+(Datenblatt!$D$30*Übersicht!I605)+Datenblatt!$E$30,IF($C605=12,(Datenblatt!$B$31*Übersicht!I605^3)+(Datenblatt!$C$31*Übersicht!I605^2)+(Datenblatt!$D$31*Übersicht!I605)+Datenblatt!$E$31,IF($C605=11,(Datenblatt!$B$32*Übersicht!I605^3)+(Datenblatt!$C$32*Übersicht!I605^2)+(Datenblatt!$D$32*Übersicht!I605)+Datenblatt!$E$32,0))))))))))))))))))))))))</f>
        <v>0</v>
      </c>
      <c r="Q605" s="2" t="e">
        <f t="shared" si="36"/>
        <v>#DIV/0!</v>
      </c>
      <c r="R605" s="2" t="e">
        <f t="shared" si="37"/>
        <v>#DIV/0!</v>
      </c>
      <c r="T605" s="2"/>
      <c r="U605" s="2">
        <f>Datenblatt!$I$10</f>
        <v>63</v>
      </c>
      <c r="V605" s="2">
        <f>Datenblatt!$I$18</f>
        <v>62</v>
      </c>
      <c r="W605" s="2">
        <f>Datenblatt!$I$26</f>
        <v>56</v>
      </c>
      <c r="X605" s="2">
        <f>Datenblatt!$I$34</f>
        <v>58</v>
      </c>
      <c r="Y605" s="7" t="e">
        <f t="shared" si="38"/>
        <v>#DIV/0!</v>
      </c>
      <c r="AA605" s="2">
        <f>Datenblatt!$I$5</f>
        <v>73</v>
      </c>
      <c r="AB605">
        <f>Datenblatt!$I$13</f>
        <v>80</v>
      </c>
      <c r="AC605">
        <f>Datenblatt!$I$21</f>
        <v>80</v>
      </c>
      <c r="AD605">
        <f>Datenblatt!$I$29</f>
        <v>71</v>
      </c>
      <c r="AE605">
        <f>Datenblatt!$I$37</f>
        <v>75</v>
      </c>
      <c r="AF605" s="7" t="e">
        <f t="shared" si="39"/>
        <v>#DIV/0!</v>
      </c>
    </row>
    <row r="606" spans="11:32" ht="18.75" x14ac:dyDescent="0.3">
      <c r="K606" s="3" t="e">
        <f>IF(AND($C606=13,Datenblatt!M606&lt;Datenblatt!$S$3),0,IF(AND($C606=14,Datenblatt!M606&lt;Datenblatt!$S$4),0,IF(AND($C606=15,Datenblatt!M606&lt;Datenblatt!$S$5),0,IF(AND($C606=16,Datenblatt!M606&lt;Datenblatt!$S$6),0,IF(AND($C606=12,Datenblatt!M606&lt;Datenblatt!$S$7),0,IF(AND($C606=11,Datenblatt!M606&lt;Datenblatt!$S$8),0,IF(AND($C606=13,Datenblatt!M606&gt;Datenblatt!$R$3),100,IF(AND($C606=14,Datenblatt!M606&gt;Datenblatt!$R$4),100,IF(AND($C606=15,Datenblatt!M606&gt;Datenblatt!$R$5),100,IF(AND($C606=16,Datenblatt!M606&gt;Datenblatt!$R$6),100,IF(AND($C606=12,Datenblatt!M606&gt;Datenblatt!$R$7),100,IF(AND($C606=11,Datenblatt!M606&gt;Datenblatt!$R$8),100,IF(Übersicht!$C606=13,Datenblatt!$B$35*Datenblatt!M606^3+Datenblatt!$C$35*Datenblatt!M606^2+Datenblatt!$D$35*Datenblatt!M606+Datenblatt!$E$35,IF(Übersicht!$C606=14,Datenblatt!$B$36*Datenblatt!M606^3+Datenblatt!$C$36*Datenblatt!M606^2+Datenblatt!$D$36*Datenblatt!M606+Datenblatt!$E$36,IF(Übersicht!$C606=15,Datenblatt!$B$37*Datenblatt!M606^3+Datenblatt!$C$37*Datenblatt!M606^2+Datenblatt!$D$37*Datenblatt!M606+Datenblatt!$E$37,IF(Übersicht!$C606=16,Datenblatt!$B$38*Datenblatt!M606^3+Datenblatt!$C$38*Datenblatt!M606^2+Datenblatt!$D$38*Datenblatt!M606+Datenblatt!$E$38,IF(Übersicht!$C606=12,Datenblatt!$B$39*Datenblatt!M606^3+Datenblatt!$C$39*Datenblatt!M606^2+Datenblatt!$D$39*Datenblatt!M606+Datenblatt!$E$39,IF(Übersicht!$C606=11,Datenblatt!$B$40*Datenblatt!M606^3+Datenblatt!$C$40*Datenblatt!M606^2+Datenblatt!$D$40*Datenblatt!M606+Datenblatt!$E$40,0))))))))))))))))))</f>
        <v>#DIV/0!</v>
      </c>
      <c r="L606" s="3"/>
      <c r="M606" t="e">
        <f>IF(AND(Übersicht!$C606=13,Datenblatt!O606&lt;Datenblatt!$Y$3),0,IF(AND(Übersicht!$C606=14,Datenblatt!O606&lt;Datenblatt!$Y$4),0,IF(AND(Übersicht!$C606=15,Datenblatt!O606&lt;Datenblatt!$Y$5),0,IF(AND(Übersicht!$C606=16,Datenblatt!O606&lt;Datenblatt!$Y$6),0,IF(AND(Übersicht!$C606=12,Datenblatt!O606&lt;Datenblatt!$Y$7),0,IF(AND(Übersicht!$C606=11,Datenblatt!O606&lt;Datenblatt!$Y$8),0,IF(AND($C606=13,Datenblatt!O606&gt;Datenblatt!$X$3),100,IF(AND($C606=14,Datenblatt!O606&gt;Datenblatt!$X$4),100,IF(AND($C606=15,Datenblatt!O606&gt;Datenblatt!$X$5),100,IF(AND($C606=16,Datenblatt!O606&gt;Datenblatt!$X$6),100,IF(AND($C606=12,Datenblatt!O606&gt;Datenblatt!$X$7),100,IF(AND($C606=11,Datenblatt!O606&gt;Datenblatt!$X$8),100,IF(Übersicht!$C606=13,Datenblatt!$B$11*Datenblatt!O606^3+Datenblatt!$C$11*Datenblatt!O606^2+Datenblatt!$D$11*Datenblatt!O606+Datenblatt!$E$11,IF(Übersicht!$C606=14,Datenblatt!$B$12*Datenblatt!O606^3+Datenblatt!$C$12*Datenblatt!O606^2+Datenblatt!$D$12*Datenblatt!O606+Datenblatt!$E$12,IF(Übersicht!$C606=15,Datenblatt!$B$13*Datenblatt!O606^3+Datenblatt!$C$13*Datenblatt!O606^2+Datenblatt!$D$13*Datenblatt!O606+Datenblatt!$E$13,IF(Übersicht!$C606=16,Datenblatt!$B$14*Datenblatt!O606^3+Datenblatt!$C$14*Datenblatt!O606^2+Datenblatt!$D$14*Datenblatt!O606+Datenblatt!$E$14,IF(Übersicht!$C606=12,Datenblatt!$B$15*Datenblatt!O606^3+Datenblatt!$C$15*Datenblatt!O606^2+Datenblatt!$D$15*Datenblatt!O606+Datenblatt!$E$15,IF(Übersicht!$C606=11,Datenblatt!$B$16*Datenblatt!O606^3+Datenblatt!$C$16*Datenblatt!O606^2+Datenblatt!$D$16*Datenblatt!O606+Datenblatt!$E$16,0))))))))))))))))))</f>
        <v>#DIV/0!</v>
      </c>
      <c r="N606">
        <f>IF(AND($C606=13,H606&lt;Datenblatt!$AA$3),0,IF(AND($C606=14,H606&lt;Datenblatt!$AA$4),0,IF(AND($C606=15,H606&lt;Datenblatt!$AA$5),0,IF(AND($C606=16,H606&lt;Datenblatt!$AA$6),0,IF(AND($C606=12,H606&lt;Datenblatt!$AA$7),0,IF(AND($C606=11,H606&lt;Datenblatt!$AA$8),0,IF(AND($C606=13,H606&gt;Datenblatt!$Z$3),100,IF(AND($C606=14,H606&gt;Datenblatt!$Z$4),100,IF(AND($C606=15,H606&gt;Datenblatt!$Z$5),100,IF(AND($C606=16,H606&gt;Datenblatt!$Z$6),100,IF(AND($C606=12,H606&gt;Datenblatt!$Z$7),100,IF(AND($C606=11,H606&gt;Datenblatt!$Z$8),100,IF($C606=13,(Datenblatt!$B$19*Übersicht!H606^3)+(Datenblatt!$C$19*Übersicht!H606^2)+(Datenblatt!$D$19*Übersicht!H606)+Datenblatt!$E$19,IF($C606=14,(Datenblatt!$B$20*Übersicht!H606^3)+(Datenblatt!$C$20*Übersicht!H606^2)+(Datenblatt!$D$20*Übersicht!H606)+Datenblatt!$E$20,IF($C606=15,(Datenblatt!$B$21*Übersicht!H606^3)+(Datenblatt!$C$21*Übersicht!H606^2)+(Datenblatt!$D$21*Übersicht!H606)+Datenblatt!$E$21,IF($C606=16,(Datenblatt!$B$22*Übersicht!H606^3)+(Datenblatt!$C$22*Übersicht!H606^2)+(Datenblatt!$D$22*Übersicht!H606)+Datenblatt!$E$22,IF($C606=12,(Datenblatt!$B$23*Übersicht!H606^3)+(Datenblatt!$C$23*Übersicht!H606^2)+(Datenblatt!$D$23*Übersicht!H606)+Datenblatt!$E$23,IF($C606=11,(Datenblatt!$B$24*Übersicht!H606^3)+(Datenblatt!$C$24*Übersicht!H606^2)+(Datenblatt!$D$24*Übersicht!H606)+Datenblatt!$E$24,0))))))))))))))))))</f>
        <v>0</v>
      </c>
      <c r="O606">
        <f>IF(AND(I606="",C606=11),Datenblatt!$I$26,IF(AND(I606="",C606=12),Datenblatt!$I$26,IF(AND(I606="",C606=16),Datenblatt!$I$27,IF(AND(I606="",C606=15),Datenblatt!$I$26,IF(AND(I606="",C606=14),Datenblatt!$I$26,IF(AND(I606="",C606=13),Datenblatt!$I$26,IF(AND($C606=13,I606&gt;Datenblatt!$AC$3),0,IF(AND($C606=14,I606&gt;Datenblatt!$AC$4),0,IF(AND($C606=15,I606&gt;Datenblatt!$AC$5),0,IF(AND($C606=16,I606&gt;Datenblatt!$AC$6),0,IF(AND($C606=12,I606&gt;Datenblatt!$AC$7),0,IF(AND($C606=11,I606&gt;Datenblatt!$AC$8),0,IF(AND($C606=13,I606&lt;Datenblatt!$AB$3),100,IF(AND($C606=14,I606&lt;Datenblatt!$AB$4),100,IF(AND($C606=15,I606&lt;Datenblatt!$AB$5),100,IF(AND($C606=16,I606&lt;Datenblatt!$AB$6),100,IF(AND($C606=12,I606&lt;Datenblatt!$AB$7),100,IF(AND($C606=11,I606&lt;Datenblatt!$AB$8),100,IF($C606=13,(Datenblatt!$B$27*Übersicht!I606^3)+(Datenblatt!$C$27*Übersicht!I606^2)+(Datenblatt!$D$27*Übersicht!I606)+Datenblatt!$E$27,IF($C606=14,(Datenblatt!$B$28*Übersicht!I606^3)+(Datenblatt!$C$28*Übersicht!I606^2)+(Datenblatt!$D$28*Übersicht!I606)+Datenblatt!$E$28,IF($C606=15,(Datenblatt!$B$29*Übersicht!I606^3)+(Datenblatt!$C$29*Übersicht!I606^2)+(Datenblatt!$D$29*Übersicht!I606)+Datenblatt!$E$29,IF($C606=16,(Datenblatt!$B$30*Übersicht!I606^3)+(Datenblatt!$C$30*Übersicht!I606^2)+(Datenblatt!$D$30*Übersicht!I606)+Datenblatt!$E$30,IF($C606=12,(Datenblatt!$B$31*Übersicht!I606^3)+(Datenblatt!$C$31*Übersicht!I606^2)+(Datenblatt!$D$31*Übersicht!I606)+Datenblatt!$E$31,IF($C606=11,(Datenblatt!$B$32*Übersicht!I606^3)+(Datenblatt!$C$32*Übersicht!I606^2)+(Datenblatt!$D$32*Übersicht!I606)+Datenblatt!$E$32,0))))))))))))))))))))))))</f>
        <v>0</v>
      </c>
      <c r="P606">
        <f>IF(AND(I606="",C606=11),Datenblatt!$I$29,IF(AND(I606="",C606=12),Datenblatt!$I$29,IF(AND(I606="",C606=16),Datenblatt!$I$29,IF(AND(I606="",C606=15),Datenblatt!$I$29,IF(AND(I606="",C606=14),Datenblatt!$I$29,IF(AND(I606="",C606=13),Datenblatt!$I$29,IF(AND($C606=13,I606&gt;Datenblatt!$AC$3),0,IF(AND($C606=14,I606&gt;Datenblatt!$AC$4),0,IF(AND($C606=15,I606&gt;Datenblatt!$AC$5),0,IF(AND($C606=16,I606&gt;Datenblatt!$AC$6),0,IF(AND($C606=12,I606&gt;Datenblatt!$AC$7),0,IF(AND($C606=11,I606&gt;Datenblatt!$AC$8),0,IF(AND($C606=13,I606&lt;Datenblatt!$AB$3),100,IF(AND($C606=14,I606&lt;Datenblatt!$AB$4),100,IF(AND($C606=15,I606&lt;Datenblatt!$AB$5),100,IF(AND($C606=16,I606&lt;Datenblatt!$AB$6),100,IF(AND($C606=12,I606&lt;Datenblatt!$AB$7),100,IF(AND($C606=11,I606&lt;Datenblatt!$AB$8),100,IF($C606=13,(Datenblatt!$B$27*Übersicht!I606^3)+(Datenblatt!$C$27*Übersicht!I606^2)+(Datenblatt!$D$27*Übersicht!I606)+Datenblatt!$E$27,IF($C606=14,(Datenblatt!$B$28*Übersicht!I606^3)+(Datenblatt!$C$28*Übersicht!I606^2)+(Datenblatt!$D$28*Übersicht!I606)+Datenblatt!$E$28,IF($C606=15,(Datenblatt!$B$29*Übersicht!I606^3)+(Datenblatt!$C$29*Übersicht!I606^2)+(Datenblatt!$D$29*Übersicht!I606)+Datenblatt!$E$29,IF($C606=16,(Datenblatt!$B$30*Übersicht!I606^3)+(Datenblatt!$C$30*Übersicht!I606^2)+(Datenblatt!$D$30*Übersicht!I606)+Datenblatt!$E$30,IF($C606=12,(Datenblatt!$B$31*Übersicht!I606^3)+(Datenblatt!$C$31*Übersicht!I606^2)+(Datenblatt!$D$31*Übersicht!I606)+Datenblatt!$E$31,IF($C606=11,(Datenblatt!$B$32*Übersicht!I606^3)+(Datenblatt!$C$32*Übersicht!I606^2)+(Datenblatt!$D$32*Übersicht!I606)+Datenblatt!$E$32,0))))))))))))))))))))))))</f>
        <v>0</v>
      </c>
      <c r="Q606" s="2" t="e">
        <f t="shared" si="36"/>
        <v>#DIV/0!</v>
      </c>
      <c r="R606" s="2" t="e">
        <f t="shared" si="37"/>
        <v>#DIV/0!</v>
      </c>
      <c r="T606" s="2"/>
      <c r="U606" s="2">
        <f>Datenblatt!$I$10</f>
        <v>63</v>
      </c>
      <c r="V606" s="2">
        <f>Datenblatt!$I$18</f>
        <v>62</v>
      </c>
      <c r="W606" s="2">
        <f>Datenblatt!$I$26</f>
        <v>56</v>
      </c>
      <c r="X606" s="2">
        <f>Datenblatt!$I$34</f>
        <v>58</v>
      </c>
      <c r="Y606" s="7" t="e">
        <f t="shared" si="38"/>
        <v>#DIV/0!</v>
      </c>
      <c r="AA606" s="2">
        <f>Datenblatt!$I$5</f>
        <v>73</v>
      </c>
      <c r="AB606">
        <f>Datenblatt!$I$13</f>
        <v>80</v>
      </c>
      <c r="AC606">
        <f>Datenblatt!$I$21</f>
        <v>80</v>
      </c>
      <c r="AD606">
        <f>Datenblatt!$I$29</f>
        <v>71</v>
      </c>
      <c r="AE606">
        <f>Datenblatt!$I$37</f>
        <v>75</v>
      </c>
      <c r="AF606" s="7" t="e">
        <f t="shared" si="39"/>
        <v>#DIV/0!</v>
      </c>
    </row>
    <row r="607" spans="11:32" ht="18.75" x14ac:dyDescent="0.3">
      <c r="K607" s="3" t="e">
        <f>IF(AND($C607=13,Datenblatt!M607&lt;Datenblatt!$S$3),0,IF(AND($C607=14,Datenblatt!M607&lt;Datenblatt!$S$4),0,IF(AND($C607=15,Datenblatt!M607&lt;Datenblatt!$S$5),0,IF(AND($C607=16,Datenblatt!M607&lt;Datenblatt!$S$6),0,IF(AND($C607=12,Datenblatt!M607&lt;Datenblatt!$S$7),0,IF(AND($C607=11,Datenblatt!M607&lt;Datenblatt!$S$8),0,IF(AND($C607=13,Datenblatt!M607&gt;Datenblatt!$R$3),100,IF(AND($C607=14,Datenblatt!M607&gt;Datenblatt!$R$4),100,IF(AND($C607=15,Datenblatt!M607&gt;Datenblatt!$R$5),100,IF(AND($C607=16,Datenblatt!M607&gt;Datenblatt!$R$6),100,IF(AND($C607=12,Datenblatt!M607&gt;Datenblatt!$R$7),100,IF(AND($C607=11,Datenblatt!M607&gt;Datenblatt!$R$8),100,IF(Übersicht!$C607=13,Datenblatt!$B$35*Datenblatt!M607^3+Datenblatt!$C$35*Datenblatt!M607^2+Datenblatt!$D$35*Datenblatt!M607+Datenblatt!$E$35,IF(Übersicht!$C607=14,Datenblatt!$B$36*Datenblatt!M607^3+Datenblatt!$C$36*Datenblatt!M607^2+Datenblatt!$D$36*Datenblatt!M607+Datenblatt!$E$36,IF(Übersicht!$C607=15,Datenblatt!$B$37*Datenblatt!M607^3+Datenblatt!$C$37*Datenblatt!M607^2+Datenblatt!$D$37*Datenblatt!M607+Datenblatt!$E$37,IF(Übersicht!$C607=16,Datenblatt!$B$38*Datenblatt!M607^3+Datenblatt!$C$38*Datenblatt!M607^2+Datenblatt!$D$38*Datenblatt!M607+Datenblatt!$E$38,IF(Übersicht!$C607=12,Datenblatt!$B$39*Datenblatt!M607^3+Datenblatt!$C$39*Datenblatt!M607^2+Datenblatt!$D$39*Datenblatt!M607+Datenblatt!$E$39,IF(Übersicht!$C607=11,Datenblatt!$B$40*Datenblatt!M607^3+Datenblatt!$C$40*Datenblatt!M607^2+Datenblatt!$D$40*Datenblatt!M607+Datenblatt!$E$40,0))))))))))))))))))</f>
        <v>#DIV/0!</v>
      </c>
      <c r="L607" s="3"/>
      <c r="M607" t="e">
        <f>IF(AND(Übersicht!$C607=13,Datenblatt!O607&lt;Datenblatt!$Y$3),0,IF(AND(Übersicht!$C607=14,Datenblatt!O607&lt;Datenblatt!$Y$4),0,IF(AND(Übersicht!$C607=15,Datenblatt!O607&lt;Datenblatt!$Y$5),0,IF(AND(Übersicht!$C607=16,Datenblatt!O607&lt;Datenblatt!$Y$6),0,IF(AND(Übersicht!$C607=12,Datenblatt!O607&lt;Datenblatt!$Y$7),0,IF(AND(Übersicht!$C607=11,Datenblatt!O607&lt;Datenblatt!$Y$8),0,IF(AND($C607=13,Datenblatt!O607&gt;Datenblatt!$X$3),100,IF(AND($C607=14,Datenblatt!O607&gt;Datenblatt!$X$4),100,IF(AND($C607=15,Datenblatt!O607&gt;Datenblatt!$X$5),100,IF(AND($C607=16,Datenblatt!O607&gt;Datenblatt!$X$6),100,IF(AND($C607=12,Datenblatt!O607&gt;Datenblatt!$X$7),100,IF(AND($C607=11,Datenblatt!O607&gt;Datenblatt!$X$8),100,IF(Übersicht!$C607=13,Datenblatt!$B$11*Datenblatt!O607^3+Datenblatt!$C$11*Datenblatt!O607^2+Datenblatt!$D$11*Datenblatt!O607+Datenblatt!$E$11,IF(Übersicht!$C607=14,Datenblatt!$B$12*Datenblatt!O607^3+Datenblatt!$C$12*Datenblatt!O607^2+Datenblatt!$D$12*Datenblatt!O607+Datenblatt!$E$12,IF(Übersicht!$C607=15,Datenblatt!$B$13*Datenblatt!O607^3+Datenblatt!$C$13*Datenblatt!O607^2+Datenblatt!$D$13*Datenblatt!O607+Datenblatt!$E$13,IF(Übersicht!$C607=16,Datenblatt!$B$14*Datenblatt!O607^3+Datenblatt!$C$14*Datenblatt!O607^2+Datenblatt!$D$14*Datenblatt!O607+Datenblatt!$E$14,IF(Übersicht!$C607=12,Datenblatt!$B$15*Datenblatt!O607^3+Datenblatt!$C$15*Datenblatt!O607^2+Datenblatt!$D$15*Datenblatt!O607+Datenblatt!$E$15,IF(Übersicht!$C607=11,Datenblatt!$B$16*Datenblatt!O607^3+Datenblatt!$C$16*Datenblatt!O607^2+Datenblatt!$D$16*Datenblatt!O607+Datenblatt!$E$16,0))))))))))))))))))</f>
        <v>#DIV/0!</v>
      </c>
      <c r="N607">
        <f>IF(AND($C607=13,H607&lt;Datenblatt!$AA$3),0,IF(AND($C607=14,H607&lt;Datenblatt!$AA$4),0,IF(AND($C607=15,H607&lt;Datenblatt!$AA$5),0,IF(AND($C607=16,H607&lt;Datenblatt!$AA$6),0,IF(AND($C607=12,H607&lt;Datenblatt!$AA$7),0,IF(AND($C607=11,H607&lt;Datenblatt!$AA$8),0,IF(AND($C607=13,H607&gt;Datenblatt!$Z$3),100,IF(AND($C607=14,H607&gt;Datenblatt!$Z$4),100,IF(AND($C607=15,H607&gt;Datenblatt!$Z$5),100,IF(AND($C607=16,H607&gt;Datenblatt!$Z$6),100,IF(AND($C607=12,H607&gt;Datenblatt!$Z$7),100,IF(AND($C607=11,H607&gt;Datenblatt!$Z$8),100,IF($C607=13,(Datenblatt!$B$19*Übersicht!H607^3)+(Datenblatt!$C$19*Übersicht!H607^2)+(Datenblatt!$D$19*Übersicht!H607)+Datenblatt!$E$19,IF($C607=14,(Datenblatt!$B$20*Übersicht!H607^3)+(Datenblatt!$C$20*Übersicht!H607^2)+(Datenblatt!$D$20*Übersicht!H607)+Datenblatt!$E$20,IF($C607=15,(Datenblatt!$B$21*Übersicht!H607^3)+(Datenblatt!$C$21*Übersicht!H607^2)+(Datenblatt!$D$21*Übersicht!H607)+Datenblatt!$E$21,IF($C607=16,(Datenblatt!$B$22*Übersicht!H607^3)+(Datenblatt!$C$22*Übersicht!H607^2)+(Datenblatt!$D$22*Übersicht!H607)+Datenblatt!$E$22,IF($C607=12,(Datenblatt!$B$23*Übersicht!H607^3)+(Datenblatt!$C$23*Übersicht!H607^2)+(Datenblatt!$D$23*Übersicht!H607)+Datenblatt!$E$23,IF($C607=11,(Datenblatt!$B$24*Übersicht!H607^3)+(Datenblatt!$C$24*Übersicht!H607^2)+(Datenblatt!$D$24*Übersicht!H607)+Datenblatt!$E$24,0))))))))))))))))))</f>
        <v>0</v>
      </c>
      <c r="O607">
        <f>IF(AND(I607="",C607=11),Datenblatt!$I$26,IF(AND(I607="",C607=12),Datenblatt!$I$26,IF(AND(I607="",C607=16),Datenblatt!$I$27,IF(AND(I607="",C607=15),Datenblatt!$I$26,IF(AND(I607="",C607=14),Datenblatt!$I$26,IF(AND(I607="",C607=13),Datenblatt!$I$26,IF(AND($C607=13,I607&gt;Datenblatt!$AC$3),0,IF(AND($C607=14,I607&gt;Datenblatt!$AC$4),0,IF(AND($C607=15,I607&gt;Datenblatt!$AC$5),0,IF(AND($C607=16,I607&gt;Datenblatt!$AC$6),0,IF(AND($C607=12,I607&gt;Datenblatt!$AC$7),0,IF(AND($C607=11,I607&gt;Datenblatt!$AC$8),0,IF(AND($C607=13,I607&lt;Datenblatt!$AB$3),100,IF(AND($C607=14,I607&lt;Datenblatt!$AB$4),100,IF(AND($C607=15,I607&lt;Datenblatt!$AB$5),100,IF(AND($C607=16,I607&lt;Datenblatt!$AB$6),100,IF(AND($C607=12,I607&lt;Datenblatt!$AB$7),100,IF(AND($C607=11,I607&lt;Datenblatt!$AB$8),100,IF($C607=13,(Datenblatt!$B$27*Übersicht!I607^3)+(Datenblatt!$C$27*Übersicht!I607^2)+(Datenblatt!$D$27*Übersicht!I607)+Datenblatt!$E$27,IF($C607=14,(Datenblatt!$B$28*Übersicht!I607^3)+(Datenblatt!$C$28*Übersicht!I607^2)+(Datenblatt!$D$28*Übersicht!I607)+Datenblatt!$E$28,IF($C607=15,(Datenblatt!$B$29*Übersicht!I607^3)+(Datenblatt!$C$29*Übersicht!I607^2)+(Datenblatt!$D$29*Übersicht!I607)+Datenblatt!$E$29,IF($C607=16,(Datenblatt!$B$30*Übersicht!I607^3)+(Datenblatt!$C$30*Übersicht!I607^2)+(Datenblatt!$D$30*Übersicht!I607)+Datenblatt!$E$30,IF($C607=12,(Datenblatt!$B$31*Übersicht!I607^3)+(Datenblatt!$C$31*Übersicht!I607^2)+(Datenblatt!$D$31*Übersicht!I607)+Datenblatt!$E$31,IF($C607=11,(Datenblatt!$B$32*Übersicht!I607^3)+(Datenblatt!$C$32*Übersicht!I607^2)+(Datenblatt!$D$32*Übersicht!I607)+Datenblatt!$E$32,0))))))))))))))))))))))))</f>
        <v>0</v>
      </c>
      <c r="P607">
        <f>IF(AND(I607="",C607=11),Datenblatt!$I$29,IF(AND(I607="",C607=12),Datenblatt!$I$29,IF(AND(I607="",C607=16),Datenblatt!$I$29,IF(AND(I607="",C607=15),Datenblatt!$I$29,IF(AND(I607="",C607=14),Datenblatt!$I$29,IF(AND(I607="",C607=13),Datenblatt!$I$29,IF(AND($C607=13,I607&gt;Datenblatt!$AC$3),0,IF(AND($C607=14,I607&gt;Datenblatt!$AC$4),0,IF(AND($C607=15,I607&gt;Datenblatt!$AC$5),0,IF(AND($C607=16,I607&gt;Datenblatt!$AC$6),0,IF(AND($C607=12,I607&gt;Datenblatt!$AC$7),0,IF(AND($C607=11,I607&gt;Datenblatt!$AC$8),0,IF(AND($C607=13,I607&lt;Datenblatt!$AB$3),100,IF(AND($C607=14,I607&lt;Datenblatt!$AB$4),100,IF(AND($C607=15,I607&lt;Datenblatt!$AB$5),100,IF(AND($C607=16,I607&lt;Datenblatt!$AB$6),100,IF(AND($C607=12,I607&lt;Datenblatt!$AB$7),100,IF(AND($C607=11,I607&lt;Datenblatt!$AB$8),100,IF($C607=13,(Datenblatt!$B$27*Übersicht!I607^3)+(Datenblatt!$C$27*Übersicht!I607^2)+(Datenblatt!$D$27*Übersicht!I607)+Datenblatt!$E$27,IF($C607=14,(Datenblatt!$B$28*Übersicht!I607^3)+(Datenblatt!$C$28*Übersicht!I607^2)+(Datenblatt!$D$28*Übersicht!I607)+Datenblatt!$E$28,IF($C607=15,(Datenblatt!$B$29*Übersicht!I607^3)+(Datenblatt!$C$29*Übersicht!I607^2)+(Datenblatt!$D$29*Übersicht!I607)+Datenblatt!$E$29,IF($C607=16,(Datenblatt!$B$30*Übersicht!I607^3)+(Datenblatt!$C$30*Übersicht!I607^2)+(Datenblatt!$D$30*Übersicht!I607)+Datenblatt!$E$30,IF($C607=12,(Datenblatt!$B$31*Übersicht!I607^3)+(Datenblatt!$C$31*Übersicht!I607^2)+(Datenblatt!$D$31*Übersicht!I607)+Datenblatt!$E$31,IF($C607=11,(Datenblatt!$B$32*Übersicht!I607^3)+(Datenblatt!$C$32*Übersicht!I607^2)+(Datenblatt!$D$32*Übersicht!I607)+Datenblatt!$E$32,0))))))))))))))))))))))))</f>
        <v>0</v>
      </c>
      <c r="Q607" s="2" t="e">
        <f t="shared" si="36"/>
        <v>#DIV/0!</v>
      </c>
      <c r="R607" s="2" t="e">
        <f t="shared" si="37"/>
        <v>#DIV/0!</v>
      </c>
      <c r="T607" s="2"/>
      <c r="U607" s="2">
        <f>Datenblatt!$I$10</f>
        <v>63</v>
      </c>
      <c r="V607" s="2">
        <f>Datenblatt!$I$18</f>
        <v>62</v>
      </c>
      <c r="W607" s="2">
        <f>Datenblatt!$I$26</f>
        <v>56</v>
      </c>
      <c r="X607" s="2">
        <f>Datenblatt!$I$34</f>
        <v>58</v>
      </c>
      <c r="Y607" s="7" t="e">
        <f t="shared" si="38"/>
        <v>#DIV/0!</v>
      </c>
      <c r="AA607" s="2">
        <f>Datenblatt!$I$5</f>
        <v>73</v>
      </c>
      <c r="AB607">
        <f>Datenblatt!$I$13</f>
        <v>80</v>
      </c>
      <c r="AC607">
        <f>Datenblatt!$I$21</f>
        <v>80</v>
      </c>
      <c r="AD607">
        <f>Datenblatt!$I$29</f>
        <v>71</v>
      </c>
      <c r="AE607">
        <f>Datenblatt!$I$37</f>
        <v>75</v>
      </c>
      <c r="AF607" s="7" t="e">
        <f t="shared" si="39"/>
        <v>#DIV/0!</v>
      </c>
    </row>
    <row r="608" spans="11:32" ht="18.75" x14ac:dyDescent="0.3">
      <c r="K608" s="3" t="e">
        <f>IF(AND($C608=13,Datenblatt!M608&lt;Datenblatt!$S$3),0,IF(AND($C608=14,Datenblatt!M608&lt;Datenblatt!$S$4),0,IF(AND($C608=15,Datenblatt!M608&lt;Datenblatt!$S$5),0,IF(AND($C608=16,Datenblatt!M608&lt;Datenblatt!$S$6),0,IF(AND($C608=12,Datenblatt!M608&lt;Datenblatt!$S$7),0,IF(AND($C608=11,Datenblatt!M608&lt;Datenblatt!$S$8),0,IF(AND($C608=13,Datenblatt!M608&gt;Datenblatt!$R$3),100,IF(AND($C608=14,Datenblatt!M608&gt;Datenblatt!$R$4),100,IF(AND($C608=15,Datenblatt!M608&gt;Datenblatt!$R$5),100,IF(AND($C608=16,Datenblatt!M608&gt;Datenblatt!$R$6),100,IF(AND($C608=12,Datenblatt!M608&gt;Datenblatt!$R$7),100,IF(AND($C608=11,Datenblatt!M608&gt;Datenblatt!$R$8),100,IF(Übersicht!$C608=13,Datenblatt!$B$35*Datenblatt!M608^3+Datenblatt!$C$35*Datenblatt!M608^2+Datenblatt!$D$35*Datenblatt!M608+Datenblatt!$E$35,IF(Übersicht!$C608=14,Datenblatt!$B$36*Datenblatt!M608^3+Datenblatt!$C$36*Datenblatt!M608^2+Datenblatt!$D$36*Datenblatt!M608+Datenblatt!$E$36,IF(Übersicht!$C608=15,Datenblatt!$B$37*Datenblatt!M608^3+Datenblatt!$C$37*Datenblatt!M608^2+Datenblatt!$D$37*Datenblatt!M608+Datenblatt!$E$37,IF(Übersicht!$C608=16,Datenblatt!$B$38*Datenblatt!M608^3+Datenblatt!$C$38*Datenblatt!M608^2+Datenblatt!$D$38*Datenblatt!M608+Datenblatt!$E$38,IF(Übersicht!$C608=12,Datenblatt!$B$39*Datenblatt!M608^3+Datenblatt!$C$39*Datenblatt!M608^2+Datenblatt!$D$39*Datenblatt!M608+Datenblatt!$E$39,IF(Übersicht!$C608=11,Datenblatt!$B$40*Datenblatt!M608^3+Datenblatt!$C$40*Datenblatt!M608^2+Datenblatt!$D$40*Datenblatt!M608+Datenblatt!$E$40,0))))))))))))))))))</f>
        <v>#DIV/0!</v>
      </c>
      <c r="L608" s="3"/>
      <c r="M608" t="e">
        <f>IF(AND(Übersicht!$C608=13,Datenblatt!O608&lt;Datenblatt!$Y$3),0,IF(AND(Übersicht!$C608=14,Datenblatt!O608&lt;Datenblatt!$Y$4),0,IF(AND(Übersicht!$C608=15,Datenblatt!O608&lt;Datenblatt!$Y$5),0,IF(AND(Übersicht!$C608=16,Datenblatt!O608&lt;Datenblatt!$Y$6),0,IF(AND(Übersicht!$C608=12,Datenblatt!O608&lt;Datenblatt!$Y$7),0,IF(AND(Übersicht!$C608=11,Datenblatt!O608&lt;Datenblatt!$Y$8),0,IF(AND($C608=13,Datenblatt!O608&gt;Datenblatt!$X$3),100,IF(AND($C608=14,Datenblatt!O608&gt;Datenblatt!$X$4),100,IF(AND($C608=15,Datenblatt!O608&gt;Datenblatt!$X$5),100,IF(AND($C608=16,Datenblatt!O608&gt;Datenblatt!$X$6),100,IF(AND($C608=12,Datenblatt!O608&gt;Datenblatt!$X$7),100,IF(AND($C608=11,Datenblatt!O608&gt;Datenblatt!$X$8),100,IF(Übersicht!$C608=13,Datenblatt!$B$11*Datenblatt!O608^3+Datenblatt!$C$11*Datenblatt!O608^2+Datenblatt!$D$11*Datenblatt!O608+Datenblatt!$E$11,IF(Übersicht!$C608=14,Datenblatt!$B$12*Datenblatt!O608^3+Datenblatt!$C$12*Datenblatt!O608^2+Datenblatt!$D$12*Datenblatt!O608+Datenblatt!$E$12,IF(Übersicht!$C608=15,Datenblatt!$B$13*Datenblatt!O608^3+Datenblatt!$C$13*Datenblatt!O608^2+Datenblatt!$D$13*Datenblatt!O608+Datenblatt!$E$13,IF(Übersicht!$C608=16,Datenblatt!$B$14*Datenblatt!O608^3+Datenblatt!$C$14*Datenblatt!O608^2+Datenblatt!$D$14*Datenblatt!O608+Datenblatt!$E$14,IF(Übersicht!$C608=12,Datenblatt!$B$15*Datenblatt!O608^3+Datenblatt!$C$15*Datenblatt!O608^2+Datenblatt!$D$15*Datenblatt!O608+Datenblatt!$E$15,IF(Übersicht!$C608=11,Datenblatt!$B$16*Datenblatt!O608^3+Datenblatt!$C$16*Datenblatt!O608^2+Datenblatt!$D$16*Datenblatt!O608+Datenblatt!$E$16,0))))))))))))))))))</f>
        <v>#DIV/0!</v>
      </c>
      <c r="N608">
        <f>IF(AND($C608=13,H608&lt;Datenblatt!$AA$3),0,IF(AND($C608=14,H608&lt;Datenblatt!$AA$4),0,IF(AND($C608=15,H608&lt;Datenblatt!$AA$5),0,IF(AND($C608=16,H608&lt;Datenblatt!$AA$6),0,IF(AND($C608=12,H608&lt;Datenblatt!$AA$7),0,IF(AND($C608=11,H608&lt;Datenblatt!$AA$8),0,IF(AND($C608=13,H608&gt;Datenblatt!$Z$3),100,IF(AND($C608=14,H608&gt;Datenblatt!$Z$4),100,IF(AND($C608=15,H608&gt;Datenblatt!$Z$5),100,IF(AND($C608=16,H608&gt;Datenblatt!$Z$6),100,IF(AND($C608=12,H608&gt;Datenblatt!$Z$7),100,IF(AND($C608=11,H608&gt;Datenblatt!$Z$8),100,IF($C608=13,(Datenblatt!$B$19*Übersicht!H608^3)+(Datenblatt!$C$19*Übersicht!H608^2)+(Datenblatt!$D$19*Übersicht!H608)+Datenblatt!$E$19,IF($C608=14,(Datenblatt!$B$20*Übersicht!H608^3)+(Datenblatt!$C$20*Übersicht!H608^2)+(Datenblatt!$D$20*Übersicht!H608)+Datenblatt!$E$20,IF($C608=15,(Datenblatt!$B$21*Übersicht!H608^3)+(Datenblatt!$C$21*Übersicht!H608^2)+(Datenblatt!$D$21*Übersicht!H608)+Datenblatt!$E$21,IF($C608=16,(Datenblatt!$B$22*Übersicht!H608^3)+(Datenblatt!$C$22*Übersicht!H608^2)+(Datenblatt!$D$22*Übersicht!H608)+Datenblatt!$E$22,IF($C608=12,(Datenblatt!$B$23*Übersicht!H608^3)+(Datenblatt!$C$23*Übersicht!H608^2)+(Datenblatt!$D$23*Übersicht!H608)+Datenblatt!$E$23,IF($C608=11,(Datenblatt!$B$24*Übersicht!H608^3)+(Datenblatt!$C$24*Übersicht!H608^2)+(Datenblatt!$D$24*Übersicht!H608)+Datenblatt!$E$24,0))))))))))))))))))</f>
        <v>0</v>
      </c>
      <c r="O608">
        <f>IF(AND(I608="",C608=11),Datenblatt!$I$26,IF(AND(I608="",C608=12),Datenblatt!$I$26,IF(AND(I608="",C608=16),Datenblatt!$I$27,IF(AND(I608="",C608=15),Datenblatt!$I$26,IF(AND(I608="",C608=14),Datenblatt!$I$26,IF(AND(I608="",C608=13),Datenblatt!$I$26,IF(AND($C608=13,I608&gt;Datenblatt!$AC$3),0,IF(AND($C608=14,I608&gt;Datenblatt!$AC$4),0,IF(AND($C608=15,I608&gt;Datenblatt!$AC$5),0,IF(AND($C608=16,I608&gt;Datenblatt!$AC$6),0,IF(AND($C608=12,I608&gt;Datenblatt!$AC$7),0,IF(AND($C608=11,I608&gt;Datenblatt!$AC$8),0,IF(AND($C608=13,I608&lt;Datenblatt!$AB$3),100,IF(AND($C608=14,I608&lt;Datenblatt!$AB$4),100,IF(AND($C608=15,I608&lt;Datenblatt!$AB$5),100,IF(AND($C608=16,I608&lt;Datenblatt!$AB$6),100,IF(AND($C608=12,I608&lt;Datenblatt!$AB$7),100,IF(AND($C608=11,I608&lt;Datenblatt!$AB$8),100,IF($C608=13,(Datenblatt!$B$27*Übersicht!I608^3)+(Datenblatt!$C$27*Übersicht!I608^2)+(Datenblatt!$D$27*Übersicht!I608)+Datenblatt!$E$27,IF($C608=14,(Datenblatt!$B$28*Übersicht!I608^3)+(Datenblatt!$C$28*Übersicht!I608^2)+(Datenblatt!$D$28*Übersicht!I608)+Datenblatt!$E$28,IF($C608=15,(Datenblatt!$B$29*Übersicht!I608^3)+(Datenblatt!$C$29*Übersicht!I608^2)+(Datenblatt!$D$29*Übersicht!I608)+Datenblatt!$E$29,IF($C608=16,(Datenblatt!$B$30*Übersicht!I608^3)+(Datenblatt!$C$30*Übersicht!I608^2)+(Datenblatt!$D$30*Übersicht!I608)+Datenblatt!$E$30,IF($C608=12,(Datenblatt!$B$31*Übersicht!I608^3)+(Datenblatt!$C$31*Übersicht!I608^2)+(Datenblatt!$D$31*Übersicht!I608)+Datenblatt!$E$31,IF($C608=11,(Datenblatt!$B$32*Übersicht!I608^3)+(Datenblatt!$C$32*Übersicht!I608^2)+(Datenblatt!$D$32*Übersicht!I608)+Datenblatt!$E$32,0))))))))))))))))))))))))</f>
        <v>0</v>
      </c>
      <c r="P608">
        <f>IF(AND(I608="",C608=11),Datenblatt!$I$29,IF(AND(I608="",C608=12),Datenblatt!$I$29,IF(AND(I608="",C608=16),Datenblatt!$I$29,IF(AND(I608="",C608=15),Datenblatt!$I$29,IF(AND(I608="",C608=14),Datenblatt!$I$29,IF(AND(I608="",C608=13),Datenblatt!$I$29,IF(AND($C608=13,I608&gt;Datenblatt!$AC$3),0,IF(AND($C608=14,I608&gt;Datenblatt!$AC$4),0,IF(AND($C608=15,I608&gt;Datenblatt!$AC$5),0,IF(AND($C608=16,I608&gt;Datenblatt!$AC$6),0,IF(AND($C608=12,I608&gt;Datenblatt!$AC$7),0,IF(AND($C608=11,I608&gt;Datenblatt!$AC$8),0,IF(AND($C608=13,I608&lt;Datenblatt!$AB$3),100,IF(AND($C608=14,I608&lt;Datenblatt!$AB$4),100,IF(AND($C608=15,I608&lt;Datenblatt!$AB$5),100,IF(AND($C608=16,I608&lt;Datenblatt!$AB$6),100,IF(AND($C608=12,I608&lt;Datenblatt!$AB$7),100,IF(AND($C608=11,I608&lt;Datenblatt!$AB$8),100,IF($C608=13,(Datenblatt!$B$27*Übersicht!I608^3)+(Datenblatt!$C$27*Übersicht!I608^2)+(Datenblatt!$D$27*Übersicht!I608)+Datenblatt!$E$27,IF($C608=14,(Datenblatt!$B$28*Übersicht!I608^3)+(Datenblatt!$C$28*Übersicht!I608^2)+(Datenblatt!$D$28*Übersicht!I608)+Datenblatt!$E$28,IF($C608=15,(Datenblatt!$B$29*Übersicht!I608^3)+(Datenblatt!$C$29*Übersicht!I608^2)+(Datenblatt!$D$29*Übersicht!I608)+Datenblatt!$E$29,IF($C608=16,(Datenblatt!$B$30*Übersicht!I608^3)+(Datenblatt!$C$30*Übersicht!I608^2)+(Datenblatt!$D$30*Übersicht!I608)+Datenblatt!$E$30,IF($C608=12,(Datenblatt!$B$31*Übersicht!I608^3)+(Datenblatt!$C$31*Übersicht!I608^2)+(Datenblatt!$D$31*Übersicht!I608)+Datenblatt!$E$31,IF($C608=11,(Datenblatt!$B$32*Übersicht!I608^3)+(Datenblatt!$C$32*Übersicht!I608^2)+(Datenblatt!$D$32*Übersicht!I608)+Datenblatt!$E$32,0))))))))))))))))))))))))</f>
        <v>0</v>
      </c>
      <c r="Q608" s="2" t="e">
        <f t="shared" si="36"/>
        <v>#DIV/0!</v>
      </c>
      <c r="R608" s="2" t="e">
        <f t="shared" si="37"/>
        <v>#DIV/0!</v>
      </c>
      <c r="T608" s="2"/>
      <c r="U608" s="2">
        <f>Datenblatt!$I$10</f>
        <v>63</v>
      </c>
      <c r="V608" s="2">
        <f>Datenblatt!$I$18</f>
        <v>62</v>
      </c>
      <c r="W608" s="2">
        <f>Datenblatt!$I$26</f>
        <v>56</v>
      </c>
      <c r="X608" s="2">
        <f>Datenblatt!$I$34</f>
        <v>58</v>
      </c>
      <c r="Y608" s="7" t="e">
        <f t="shared" si="38"/>
        <v>#DIV/0!</v>
      </c>
      <c r="AA608" s="2">
        <f>Datenblatt!$I$5</f>
        <v>73</v>
      </c>
      <c r="AB608">
        <f>Datenblatt!$I$13</f>
        <v>80</v>
      </c>
      <c r="AC608">
        <f>Datenblatt!$I$21</f>
        <v>80</v>
      </c>
      <c r="AD608">
        <f>Datenblatt!$I$29</f>
        <v>71</v>
      </c>
      <c r="AE608">
        <f>Datenblatt!$I$37</f>
        <v>75</v>
      </c>
      <c r="AF608" s="7" t="e">
        <f t="shared" si="39"/>
        <v>#DIV/0!</v>
      </c>
    </row>
    <row r="609" spans="11:32" ht="18.75" x14ac:dyDescent="0.3">
      <c r="K609" s="3" t="e">
        <f>IF(AND($C609=13,Datenblatt!M609&lt;Datenblatt!$S$3),0,IF(AND($C609=14,Datenblatt!M609&lt;Datenblatt!$S$4),0,IF(AND($C609=15,Datenblatt!M609&lt;Datenblatt!$S$5),0,IF(AND($C609=16,Datenblatt!M609&lt;Datenblatt!$S$6),0,IF(AND($C609=12,Datenblatt!M609&lt;Datenblatt!$S$7),0,IF(AND($C609=11,Datenblatt!M609&lt;Datenblatt!$S$8),0,IF(AND($C609=13,Datenblatt!M609&gt;Datenblatt!$R$3),100,IF(AND($C609=14,Datenblatt!M609&gt;Datenblatt!$R$4),100,IF(AND($C609=15,Datenblatt!M609&gt;Datenblatt!$R$5),100,IF(AND($C609=16,Datenblatt!M609&gt;Datenblatt!$R$6),100,IF(AND($C609=12,Datenblatt!M609&gt;Datenblatt!$R$7),100,IF(AND($C609=11,Datenblatt!M609&gt;Datenblatt!$R$8),100,IF(Übersicht!$C609=13,Datenblatt!$B$35*Datenblatt!M609^3+Datenblatt!$C$35*Datenblatt!M609^2+Datenblatt!$D$35*Datenblatt!M609+Datenblatt!$E$35,IF(Übersicht!$C609=14,Datenblatt!$B$36*Datenblatt!M609^3+Datenblatt!$C$36*Datenblatt!M609^2+Datenblatt!$D$36*Datenblatt!M609+Datenblatt!$E$36,IF(Übersicht!$C609=15,Datenblatt!$B$37*Datenblatt!M609^3+Datenblatt!$C$37*Datenblatt!M609^2+Datenblatt!$D$37*Datenblatt!M609+Datenblatt!$E$37,IF(Übersicht!$C609=16,Datenblatt!$B$38*Datenblatt!M609^3+Datenblatt!$C$38*Datenblatt!M609^2+Datenblatt!$D$38*Datenblatt!M609+Datenblatt!$E$38,IF(Übersicht!$C609=12,Datenblatt!$B$39*Datenblatt!M609^3+Datenblatt!$C$39*Datenblatt!M609^2+Datenblatt!$D$39*Datenblatt!M609+Datenblatt!$E$39,IF(Übersicht!$C609=11,Datenblatt!$B$40*Datenblatt!M609^3+Datenblatt!$C$40*Datenblatt!M609^2+Datenblatt!$D$40*Datenblatt!M609+Datenblatt!$E$40,0))))))))))))))))))</f>
        <v>#DIV/0!</v>
      </c>
      <c r="L609" s="3"/>
      <c r="M609" t="e">
        <f>IF(AND(Übersicht!$C609=13,Datenblatt!O609&lt;Datenblatt!$Y$3),0,IF(AND(Übersicht!$C609=14,Datenblatt!O609&lt;Datenblatt!$Y$4),0,IF(AND(Übersicht!$C609=15,Datenblatt!O609&lt;Datenblatt!$Y$5),0,IF(AND(Übersicht!$C609=16,Datenblatt!O609&lt;Datenblatt!$Y$6),0,IF(AND(Übersicht!$C609=12,Datenblatt!O609&lt;Datenblatt!$Y$7),0,IF(AND(Übersicht!$C609=11,Datenblatt!O609&lt;Datenblatt!$Y$8),0,IF(AND($C609=13,Datenblatt!O609&gt;Datenblatt!$X$3),100,IF(AND($C609=14,Datenblatt!O609&gt;Datenblatt!$X$4),100,IF(AND($C609=15,Datenblatt!O609&gt;Datenblatt!$X$5),100,IF(AND($C609=16,Datenblatt!O609&gt;Datenblatt!$X$6),100,IF(AND($C609=12,Datenblatt!O609&gt;Datenblatt!$X$7),100,IF(AND($C609=11,Datenblatt!O609&gt;Datenblatt!$X$8),100,IF(Übersicht!$C609=13,Datenblatt!$B$11*Datenblatt!O609^3+Datenblatt!$C$11*Datenblatt!O609^2+Datenblatt!$D$11*Datenblatt!O609+Datenblatt!$E$11,IF(Übersicht!$C609=14,Datenblatt!$B$12*Datenblatt!O609^3+Datenblatt!$C$12*Datenblatt!O609^2+Datenblatt!$D$12*Datenblatt!O609+Datenblatt!$E$12,IF(Übersicht!$C609=15,Datenblatt!$B$13*Datenblatt!O609^3+Datenblatt!$C$13*Datenblatt!O609^2+Datenblatt!$D$13*Datenblatt!O609+Datenblatt!$E$13,IF(Übersicht!$C609=16,Datenblatt!$B$14*Datenblatt!O609^3+Datenblatt!$C$14*Datenblatt!O609^2+Datenblatt!$D$14*Datenblatt!O609+Datenblatt!$E$14,IF(Übersicht!$C609=12,Datenblatt!$B$15*Datenblatt!O609^3+Datenblatt!$C$15*Datenblatt!O609^2+Datenblatt!$D$15*Datenblatt!O609+Datenblatt!$E$15,IF(Übersicht!$C609=11,Datenblatt!$B$16*Datenblatt!O609^3+Datenblatt!$C$16*Datenblatt!O609^2+Datenblatt!$D$16*Datenblatt!O609+Datenblatt!$E$16,0))))))))))))))))))</f>
        <v>#DIV/0!</v>
      </c>
      <c r="N609">
        <f>IF(AND($C609=13,H609&lt;Datenblatt!$AA$3),0,IF(AND($C609=14,H609&lt;Datenblatt!$AA$4),0,IF(AND($C609=15,H609&lt;Datenblatt!$AA$5),0,IF(AND($C609=16,H609&lt;Datenblatt!$AA$6),0,IF(AND($C609=12,H609&lt;Datenblatt!$AA$7),0,IF(AND($C609=11,H609&lt;Datenblatt!$AA$8),0,IF(AND($C609=13,H609&gt;Datenblatt!$Z$3),100,IF(AND($C609=14,H609&gt;Datenblatt!$Z$4),100,IF(AND($C609=15,H609&gt;Datenblatt!$Z$5),100,IF(AND($C609=16,H609&gt;Datenblatt!$Z$6),100,IF(AND($C609=12,H609&gt;Datenblatt!$Z$7),100,IF(AND($C609=11,H609&gt;Datenblatt!$Z$8),100,IF($C609=13,(Datenblatt!$B$19*Übersicht!H609^3)+(Datenblatt!$C$19*Übersicht!H609^2)+(Datenblatt!$D$19*Übersicht!H609)+Datenblatt!$E$19,IF($C609=14,(Datenblatt!$B$20*Übersicht!H609^3)+(Datenblatt!$C$20*Übersicht!H609^2)+(Datenblatt!$D$20*Übersicht!H609)+Datenblatt!$E$20,IF($C609=15,(Datenblatt!$B$21*Übersicht!H609^3)+(Datenblatt!$C$21*Übersicht!H609^2)+(Datenblatt!$D$21*Übersicht!H609)+Datenblatt!$E$21,IF($C609=16,(Datenblatt!$B$22*Übersicht!H609^3)+(Datenblatt!$C$22*Übersicht!H609^2)+(Datenblatt!$D$22*Übersicht!H609)+Datenblatt!$E$22,IF($C609=12,(Datenblatt!$B$23*Übersicht!H609^3)+(Datenblatt!$C$23*Übersicht!H609^2)+(Datenblatt!$D$23*Übersicht!H609)+Datenblatt!$E$23,IF($C609=11,(Datenblatt!$B$24*Übersicht!H609^3)+(Datenblatt!$C$24*Übersicht!H609^2)+(Datenblatt!$D$24*Übersicht!H609)+Datenblatt!$E$24,0))))))))))))))))))</f>
        <v>0</v>
      </c>
      <c r="O609">
        <f>IF(AND(I609="",C609=11),Datenblatt!$I$26,IF(AND(I609="",C609=12),Datenblatt!$I$26,IF(AND(I609="",C609=16),Datenblatt!$I$27,IF(AND(I609="",C609=15),Datenblatt!$I$26,IF(AND(I609="",C609=14),Datenblatt!$I$26,IF(AND(I609="",C609=13),Datenblatt!$I$26,IF(AND($C609=13,I609&gt;Datenblatt!$AC$3),0,IF(AND($C609=14,I609&gt;Datenblatt!$AC$4),0,IF(AND($C609=15,I609&gt;Datenblatt!$AC$5),0,IF(AND($C609=16,I609&gt;Datenblatt!$AC$6),0,IF(AND($C609=12,I609&gt;Datenblatt!$AC$7),0,IF(AND($C609=11,I609&gt;Datenblatt!$AC$8),0,IF(AND($C609=13,I609&lt;Datenblatt!$AB$3),100,IF(AND($C609=14,I609&lt;Datenblatt!$AB$4),100,IF(AND($C609=15,I609&lt;Datenblatt!$AB$5),100,IF(AND($C609=16,I609&lt;Datenblatt!$AB$6),100,IF(AND($C609=12,I609&lt;Datenblatt!$AB$7),100,IF(AND($C609=11,I609&lt;Datenblatt!$AB$8),100,IF($C609=13,(Datenblatt!$B$27*Übersicht!I609^3)+(Datenblatt!$C$27*Übersicht!I609^2)+(Datenblatt!$D$27*Übersicht!I609)+Datenblatt!$E$27,IF($C609=14,(Datenblatt!$B$28*Übersicht!I609^3)+(Datenblatt!$C$28*Übersicht!I609^2)+(Datenblatt!$D$28*Übersicht!I609)+Datenblatt!$E$28,IF($C609=15,(Datenblatt!$B$29*Übersicht!I609^3)+(Datenblatt!$C$29*Übersicht!I609^2)+(Datenblatt!$D$29*Übersicht!I609)+Datenblatt!$E$29,IF($C609=16,(Datenblatt!$B$30*Übersicht!I609^3)+(Datenblatt!$C$30*Übersicht!I609^2)+(Datenblatt!$D$30*Übersicht!I609)+Datenblatt!$E$30,IF($C609=12,(Datenblatt!$B$31*Übersicht!I609^3)+(Datenblatt!$C$31*Übersicht!I609^2)+(Datenblatt!$D$31*Übersicht!I609)+Datenblatt!$E$31,IF($C609=11,(Datenblatt!$B$32*Übersicht!I609^3)+(Datenblatt!$C$32*Übersicht!I609^2)+(Datenblatt!$D$32*Übersicht!I609)+Datenblatt!$E$32,0))))))))))))))))))))))))</f>
        <v>0</v>
      </c>
      <c r="P609">
        <f>IF(AND(I609="",C609=11),Datenblatt!$I$29,IF(AND(I609="",C609=12),Datenblatt!$I$29,IF(AND(I609="",C609=16),Datenblatt!$I$29,IF(AND(I609="",C609=15),Datenblatt!$I$29,IF(AND(I609="",C609=14),Datenblatt!$I$29,IF(AND(I609="",C609=13),Datenblatt!$I$29,IF(AND($C609=13,I609&gt;Datenblatt!$AC$3),0,IF(AND($C609=14,I609&gt;Datenblatt!$AC$4),0,IF(AND($C609=15,I609&gt;Datenblatt!$AC$5),0,IF(AND($C609=16,I609&gt;Datenblatt!$AC$6),0,IF(AND($C609=12,I609&gt;Datenblatt!$AC$7),0,IF(AND($C609=11,I609&gt;Datenblatt!$AC$8),0,IF(AND($C609=13,I609&lt;Datenblatt!$AB$3),100,IF(AND($C609=14,I609&lt;Datenblatt!$AB$4),100,IF(AND($C609=15,I609&lt;Datenblatt!$AB$5),100,IF(AND($C609=16,I609&lt;Datenblatt!$AB$6),100,IF(AND($C609=12,I609&lt;Datenblatt!$AB$7),100,IF(AND($C609=11,I609&lt;Datenblatt!$AB$8),100,IF($C609=13,(Datenblatt!$B$27*Übersicht!I609^3)+(Datenblatt!$C$27*Übersicht!I609^2)+(Datenblatt!$D$27*Übersicht!I609)+Datenblatt!$E$27,IF($C609=14,(Datenblatt!$B$28*Übersicht!I609^3)+(Datenblatt!$C$28*Übersicht!I609^2)+(Datenblatt!$D$28*Übersicht!I609)+Datenblatt!$E$28,IF($C609=15,(Datenblatt!$B$29*Übersicht!I609^3)+(Datenblatt!$C$29*Übersicht!I609^2)+(Datenblatt!$D$29*Übersicht!I609)+Datenblatt!$E$29,IF($C609=16,(Datenblatt!$B$30*Übersicht!I609^3)+(Datenblatt!$C$30*Übersicht!I609^2)+(Datenblatt!$D$30*Übersicht!I609)+Datenblatt!$E$30,IF($C609=12,(Datenblatt!$B$31*Übersicht!I609^3)+(Datenblatt!$C$31*Übersicht!I609^2)+(Datenblatt!$D$31*Übersicht!I609)+Datenblatt!$E$31,IF($C609=11,(Datenblatt!$B$32*Übersicht!I609^3)+(Datenblatt!$C$32*Übersicht!I609^2)+(Datenblatt!$D$32*Übersicht!I609)+Datenblatt!$E$32,0))))))))))))))))))))))))</f>
        <v>0</v>
      </c>
      <c r="Q609" s="2" t="e">
        <f t="shared" si="36"/>
        <v>#DIV/0!</v>
      </c>
      <c r="R609" s="2" t="e">
        <f t="shared" si="37"/>
        <v>#DIV/0!</v>
      </c>
      <c r="T609" s="2"/>
      <c r="U609" s="2">
        <f>Datenblatt!$I$10</f>
        <v>63</v>
      </c>
      <c r="V609" s="2">
        <f>Datenblatt!$I$18</f>
        <v>62</v>
      </c>
      <c r="W609" s="2">
        <f>Datenblatt!$I$26</f>
        <v>56</v>
      </c>
      <c r="X609" s="2">
        <f>Datenblatt!$I$34</f>
        <v>58</v>
      </c>
      <c r="Y609" s="7" t="e">
        <f t="shared" si="38"/>
        <v>#DIV/0!</v>
      </c>
      <c r="AA609" s="2">
        <f>Datenblatt!$I$5</f>
        <v>73</v>
      </c>
      <c r="AB609">
        <f>Datenblatt!$I$13</f>
        <v>80</v>
      </c>
      <c r="AC609">
        <f>Datenblatt!$I$21</f>
        <v>80</v>
      </c>
      <c r="AD609">
        <f>Datenblatt!$I$29</f>
        <v>71</v>
      </c>
      <c r="AE609">
        <f>Datenblatt!$I$37</f>
        <v>75</v>
      </c>
      <c r="AF609" s="7" t="e">
        <f t="shared" si="39"/>
        <v>#DIV/0!</v>
      </c>
    </row>
    <row r="610" spans="11:32" ht="18.75" x14ac:dyDescent="0.3">
      <c r="K610" s="3" t="e">
        <f>IF(AND($C610=13,Datenblatt!M610&lt;Datenblatt!$S$3),0,IF(AND($C610=14,Datenblatt!M610&lt;Datenblatt!$S$4),0,IF(AND($C610=15,Datenblatt!M610&lt;Datenblatt!$S$5),0,IF(AND($C610=16,Datenblatt!M610&lt;Datenblatt!$S$6),0,IF(AND($C610=12,Datenblatt!M610&lt;Datenblatt!$S$7),0,IF(AND($C610=11,Datenblatt!M610&lt;Datenblatt!$S$8),0,IF(AND($C610=13,Datenblatt!M610&gt;Datenblatt!$R$3),100,IF(AND($C610=14,Datenblatt!M610&gt;Datenblatt!$R$4),100,IF(AND($C610=15,Datenblatt!M610&gt;Datenblatt!$R$5),100,IF(AND($C610=16,Datenblatt!M610&gt;Datenblatt!$R$6),100,IF(AND($C610=12,Datenblatt!M610&gt;Datenblatt!$R$7),100,IF(AND($C610=11,Datenblatt!M610&gt;Datenblatt!$R$8),100,IF(Übersicht!$C610=13,Datenblatt!$B$35*Datenblatt!M610^3+Datenblatt!$C$35*Datenblatt!M610^2+Datenblatt!$D$35*Datenblatt!M610+Datenblatt!$E$35,IF(Übersicht!$C610=14,Datenblatt!$B$36*Datenblatt!M610^3+Datenblatt!$C$36*Datenblatt!M610^2+Datenblatt!$D$36*Datenblatt!M610+Datenblatt!$E$36,IF(Übersicht!$C610=15,Datenblatt!$B$37*Datenblatt!M610^3+Datenblatt!$C$37*Datenblatt!M610^2+Datenblatt!$D$37*Datenblatt!M610+Datenblatt!$E$37,IF(Übersicht!$C610=16,Datenblatt!$B$38*Datenblatt!M610^3+Datenblatt!$C$38*Datenblatt!M610^2+Datenblatt!$D$38*Datenblatt!M610+Datenblatt!$E$38,IF(Übersicht!$C610=12,Datenblatt!$B$39*Datenblatt!M610^3+Datenblatt!$C$39*Datenblatt!M610^2+Datenblatt!$D$39*Datenblatt!M610+Datenblatt!$E$39,IF(Übersicht!$C610=11,Datenblatt!$B$40*Datenblatt!M610^3+Datenblatt!$C$40*Datenblatt!M610^2+Datenblatt!$D$40*Datenblatt!M610+Datenblatt!$E$40,0))))))))))))))))))</f>
        <v>#DIV/0!</v>
      </c>
      <c r="L610" s="3"/>
      <c r="M610" t="e">
        <f>IF(AND(Übersicht!$C610=13,Datenblatt!O610&lt;Datenblatt!$Y$3),0,IF(AND(Übersicht!$C610=14,Datenblatt!O610&lt;Datenblatt!$Y$4),0,IF(AND(Übersicht!$C610=15,Datenblatt!O610&lt;Datenblatt!$Y$5),0,IF(AND(Übersicht!$C610=16,Datenblatt!O610&lt;Datenblatt!$Y$6),0,IF(AND(Übersicht!$C610=12,Datenblatt!O610&lt;Datenblatt!$Y$7),0,IF(AND(Übersicht!$C610=11,Datenblatt!O610&lt;Datenblatt!$Y$8),0,IF(AND($C610=13,Datenblatt!O610&gt;Datenblatt!$X$3),100,IF(AND($C610=14,Datenblatt!O610&gt;Datenblatt!$X$4),100,IF(AND($C610=15,Datenblatt!O610&gt;Datenblatt!$X$5),100,IF(AND($C610=16,Datenblatt!O610&gt;Datenblatt!$X$6),100,IF(AND($C610=12,Datenblatt!O610&gt;Datenblatt!$X$7),100,IF(AND($C610=11,Datenblatt!O610&gt;Datenblatt!$X$8),100,IF(Übersicht!$C610=13,Datenblatt!$B$11*Datenblatt!O610^3+Datenblatt!$C$11*Datenblatt!O610^2+Datenblatt!$D$11*Datenblatt!O610+Datenblatt!$E$11,IF(Übersicht!$C610=14,Datenblatt!$B$12*Datenblatt!O610^3+Datenblatt!$C$12*Datenblatt!O610^2+Datenblatt!$D$12*Datenblatt!O610+Datenblatt!$E$12,IF(Übersicht!$C610=15,Datenblatt!$B$13*Datenblatt!O610^3+Datenblatt!$C$13*Datenblatt!O610^2+Datenblatt!$D$13*Datenblatt!O610+Datenblatt!$E$13,IF(Übersicht!$C610=16,Datenblatt!$B$14*Datenblatt!O610^3+Datenblatt!$C$14*Datenblatt!O610^2+Datenblatt!$D$14*Datenblatt!O610+Datenblatt!$E$14,IF(Übersicht!$C610=12,Datenblatt!$B$15*Datenblatt!O610^3+Datenblatt!$C$15*Datenblatt!O610^2+Datenblatt!$D$15*Datenblatt!O610+Datenblatt!$E$15,IF(Übersicht!$C610=11,Datenblatt!$B$16*Datenblatt!O610^3+Datenblatt!$C$16*Datenblatt!O610^2+Datenblatt!$D$16*Datenblatt!O610+Datenblatt!$E$16,0))))))))))))))))))</f>
        <v>#DIV/0!</v>
      </c>
      <c r="N610">
        <f>IF(AND($C610=13,H610&lt;Datenblatt!$AA$3),0,IF(AND($C610=14,H610&lt;Datenblatt!$AA$4),0,IF(AND($C610=15,H610&lt;Datenblatt!$AA$5),0,IF(AND($C610=16,H610&lt;Datenblatt!$AA$6),0,IF(AND($C610=12,H610&lt;Datenblatt!$AA$7),0,IF(AND($C610=11,H610&lt;Datenblatt!$AA$8),0,IF(AND($C610=13,H610&gt;Datenblatt!$Z$3),100,IF(AND($C610=14,H610&gt;Datenblatt!$Z$4),100,IF(AND($C610=15,H610&gt;Datenblatt!$Z$5),100,IF(AND($C610=16,H610&gt;Datenblatt!$Z$6),100,IF(AND($C610=12,H610&gt;Datenblatt!$Z$7),100,IF(AND($C610=11,H610&gt;Datenblatt!$Z$8),100,IF($C610=13,(Datenblatt!$B$19*Übersicht!H610^3)+(Datenblatt!$C$19*Übersicht!H610^2)+(Datenblatt!$D$19*Übersicht!H610)+Datenblatt!$E$19,IF($C610=14,(Datenblatt!$B$20*Übersicht!H610^3)+(Datenblatt!$C$20*Übersicht!H610^2)+(Datenblatt!$D$20*Übersicht!H610)+Datenblatt!$E$20,IF($C610=15,(Datenblatt!$B$21*Übersicht!H610^3)+(Datenblatt!$C$21*Übersicht!H610^2)+(Datenblatt!$D$21*Übersicht!H610)+Datenblatt!$E$21,IF($C610=16,(Datenblatt!$B$22*Übersicht!H610^3)+(Datenblatt!$C$22*Übersicht!H610^2)+(Datenblatt!$D$22*Übersicht!H610)+Datenblatt!$E$22,IF($C610=12,(Datenblatt!$B$23*Übersicht!H610^3)+(Datenblatt!$C$23*Übersicht!H610^2)+(Datenblatt!$D$23*Übersicht!H610)+Datenblatt!$E$23,IF($C610=11,(Datenblatt!$B$24*Übersicht!H610^3)+(Datenblatt!$C$24*Übersicht!H610^2)+(Datenblatt!$D$24*Übersicht!H610)+Datenblatt!$E$24,0))))))))))))))))))</f>
        <v>0</v>
      </c>
      <c r="O610">
        <f>IF(AND(I610="",C610=11),Datenblatt!$I$26,IF(AND(I610="",C610=12),Datenblatt!$I$26,IF(AND(I610="",C610=16),Datenblatt!$I$27,IF(AND(I610="",C610=15),Datenblatt!$I$26,IF(AND(I610="",C610=14),Datenblatt!$I$26,IF(AND(I610="",C610=13),Datenblatt!$I$26,IF(AND($C610=13,I610&gt;Datenblatt!$AC$3),0,IF(AND($C610=14,I610&gt;Datenblatt!$AC$4),0,IF(AND($C610=15,I610&gt;Datenblatt!$AC$5),0,IF(AND($C610=16,I610&gt;Datenblatt!$AC$6),0,IF(AND($C610=12,I610&gt;Datenblatt!$AC$7),0,IF(AND($C610=11,I610&gt;Datenblatt!$AC$8),0,IF(AND($C610=13,I610&lt;Datenblatt!$AB$3),100,IF(AND($C610=14,I610&lt;Datenblatt!$AB$4),100,IF(AND($C610=15,I610&lt;Datenblatt!$AB$5),100,IF(AND($C610=16,I610&lt;Datenblatt!$AB$6),100,IF(AND($C610=12,I610&lt;Datenblatt!$AB$7),100,IF(AND($C610=11,I610&lt;Datenblatt!$AB$8),100,IF($C610=13,(Datenblatt!$B$27*Übersicht!I610^3)+(Datenblatt!$C$27*Übersicht!I610^2)+(Datenblatt!$D$27*Übersicht!I610)+Datenblatt!$E$27,IF($C610=14,(Datenblatt!$B$28*Übersicht!I610^3)+(Datenblatt!$C$28*Übersicht!I610^2)+(Datenblatt!$D$28*Übersicht!I610)+Datenblatt!$E$28,IF($C610=15,(Datenblatt!$B$29*Übersicht!I610^3)+(Datenblatt!$C$29*Übersicht!I610^2)+(Datenblatt!$D$29*Übersicht!I610)+Datenblatt!$E$29,IF($C610=16,(Datenblatt!$B$30*Übersicht!I610^3)+(Datenblatt!$C$30*Übersicht!I610^2)+(Datenblatt!$D$30*Übersicht!I610)+Datenblatt!$E$30,IF($C610=12,(Datenblatt!$B$31*Übersicht!I610^3)+(Datenblatt!$C$31*Übersicht!I610^2)+(Datenblatt!$D$31*Übersicht!I610)+Datenblatt!$E$31,IF($C610=11,(Datenblatt!$B$32*Übersicht!I610^3)+(Datenblatt!$C$32*Übersicht!I610^2)+(Datenblatt!$D$32*Übersicht!I610)+Datenblatt!$E$32,0))))))))))))))))))))))))</f>
        <v>0</v>
      </c>
      <c r="P610">
        <f>IF(AND(I610="",C610=11),Datenblatt!$I$29,IF(AND(I610="",C610=12),Datenblatt!$I$29,IF(AND(I610="",C610=16),Datenblatt!$I$29,IF(AND(I610="",C610=15),Datenblatt!$I$29,IF(AND(I610="",C610=14),Datenblatt!$I$29,IF(AND(I610="",C610=13),Datenblatt!$I$29,IF(AND($C610=13,I610&gt;Datenblatt!$AC$3),0,IF(AND($C610=14,I610&gt;Datenblatt!$AC$4),0,IF(AND($C610=15,I610&gt;Datenblatt!$AC$5),0,IF(AND($C610=16,I610&gt;Datenblatt!$AC$6),0,IF(AND($C610=12,I610&gt;Datenblatt!$AC$7),0,IF(AND($C610=11,I610&gt;Datenblatt!$AC$8),0,IF(AND($C610=13,I610&lt;Datenblatt!$AB$3),100,IF(AND($C610=14,I610&lt;Datenblatt!$AB$4),100,IF(AND($C610=15,I610&lt;Datenblatt!$AB$5),100,IF(AND($C610=16,I610&lt;Datenblatt!$AB$6),100,IF(AND($C610=12,I610&lt;Datenblatt!$AB$7),100,IF(AND($C610=11,I610&lt;Datenblatt!$AB$8),100,IF($C610=13,(Datenblatt!$B$27*Übersicht!I610^3)+(Datenblatt!$C$27*Übersicht!I610^2)+(Datenblatt!$D$27*Übersicht!I610)+Datenblatt!$E$27,IF($C610=14,(Datenblatt!$B$28*Übersicht!I610^3)+(Datenblatt!$C$28*Übersicht!I610^2)+(Datenblatt!$D$28*Übersicht!I610)+Datenblatt!$E$28,IF($C610=15,(Datenblatt!$B$29*Übersicht!I610^3)+(Datenblatt!$C$29*Übersicht!I610^2)+(Datenblatt!$D$29*Übersicht!I610)+Datenblatt!$E$29,IF($C610=16,(Datenblatt!$B$30*Übersicht!I610^3)+(Datenblatt!$C$30*Übersicht!I610^2)+(Datenblatt!$D$30*Übersicht!I610)+Datenblatt!$E$30,IF($C610=12,(Datenblatt!$B$31*Übersicht!I610^3)+(Datenblatt!$C$31*Übersicht!I610^2)+(Datenblatt!$D$31*Übersicht!I610)+Datenblatt!$E$31,IF($C610=11,(Datenblatt!$B$32*Übersicht!I610^3)+(Datenblatt!$C$32*Übersicht!I610^2)+(Datenblatt!$D$32*Übersicht!I610)+Datenblatt!$E$32,0))))))))))))))))))))))))</f>
        <v>0</v>
      </c>
      <c r="Q610" s="2" t="e">
        <f t="shared" si="36"/>
        <v>#DIV/0!</v>
      </c>
      <c r="R610" s="2" t="e">
        <f t="shared" si="37"/>
        <v>#DIV/0!</v>
      </c>
      <c r="T610" s="2"/>
      <c r="U610" s="2">
        <f>Datenblatt!$I$10</f>
        <v>63</v>
      </c>
      <c r="V610" s="2">
        <f>Datenblatt!$I$18</f>
        <v>62</v>
      </c>
      <c r="W610" s="2">
        <f>Datenblatt!$I$26</f>
        <v>56</v>
      </c>
      <c r="X610" s="2">
        <f>Datenblatt!$I$34</f>
        <v>58</v>
      </c>
      <c r="Y610" s="7" t="e">
        <f t="shared" si="38"/>
        <v>#DIV/0!</v>
      </c>
      <c r="AA610" s="2">
        <f>Datenblatt!$I$5</f>
        <v>73</v>
      </c>
      <c r="AB610">
        <f>Datenblatt!$I$13</f>
        <v>80</v>
      </c>
      <c r="AC610">
        <f>Datenblatt!$I$21</f>
        <v>80</v>
      </c>
      <c r="AD610">
        <f>Datenblatt!$I$29</f>
        <v>71</v>
      </c>
      <c r="AE610">
        <f>Datenblatt!$I$37</f>
        <v>75</v>
      </c>
      <c r="AF610" s="7" t="e">
        <f t="shared" si="39"/>
        <v>#DIV/0!</v>
      </c>
    </row>
    <row r="611" spans="11:32" ht="18.75" x14ac:dyDescent="0.3">
      <c r="K611" s="3" t="e">
        <f>IF(AND($C611=13,Datenblatt!M611&lt;Datenblatt!$S$3),0,IF(AND($C611=14,Datenblatt!M611&lt;Datenblatt!$S$4),0,IF(AND($C611=15,Datenblatt!M611&lt;Datenblatt!$S$5),0,IF(AND($C611=16,Datenblatt!M611&lt;Datenblatt!$S$6),0,IF(AND($C611=12,Datenblatt!M611&lt;Datenblatt!$S$7),0,IF(AND($C611=11,Datenblatt!M611&lt;Datenblatt!$S$8),0,IF(AND($C611=13,Datenblatt!M611&gt;Datenblatt!$R$3),100,IF(AND($C611=14,Datenblatt!M611&gt;Datenblatt!$R$4),100,IF(AND($C611=15,Datenblatt!M611&gt;Datenblatt!$R$5),100,IF(AND($C611=16,Datenblatt!M611&gt;Datenblatt!$R$6),100,IF(AND($C611=12,Datenblatt!M611&gt;Datenblatt!$R$7),100,IF(AND($C611=11,Datenblatt!M611&gt;Datenblatt!$R$8),100,IF(Übersicht!$C611=13,Datenblatt!$B$35*Datenblatt!M611^3+Datenblatt!$C$35*Datenblatt!M611^2+Datenblatt!$D$35*Datenblatt!M611+Datenblatt!$E$35,IF(Übersicht!$C611=14,Datenblatt!$B$36*Datenblatt!M611^3+Datenblatt!$C$36*Datenblatt!M611^2+Datenblatt!$D$36*Datenblatt!M611+Datenblatt!$E$36,IF(Übersicht!$C611=15,Datenblatt!$B$37*Datenblatt!M611^3+Datenblatt!$C$37*Datenblatt!M611^2+Datenblatt!$D$37*Datenblatt!M611+Datenblatt!$E$37,IF(Übersicht!$C611=16,Datenblatt!$B$38*Datenblatt!M611^3+Datenblatt!$C$38*Datenblatt!M611^2+Datenblatt!$D$38*Datenblatt!M611+Datenblatt!$E$38,IF(Übersicht!$C611=12,Datenblatt!$B$39*Datenblatt!M611^3+Datenblatt!$C$39*Datenblatt!M611^2+Datenblatt!$D$39*Datenblatt!M611+Datenblatt!$E$39,IF(Übersicht!$C611=11,Datenblatt!$B$40*Datenblatt!M611^3+Datenblatt!$C$40*Datenblatt!M611^2+Datenblatt!$D$40*Datenblatt!M611+Datenblatt!$E$40,0))))))))))))))))))</f>
        <v>#DIV/0!</v>
      </c>
      <c r="L611" s="3"/>
      <c r="M611" t="e">
        <f>IF(AND(Übersicht!$C611=13,Datenblatt!O611&lt;Datenblatt!$Y$3),0,IF(AND(Übersicht!$C611=14,Datenblatt!O611&lt;Datenblatt!$Y$4),0,IF(AND(Übersicht!$C611=15,Datenblatt!O611&lt;Datenblatt!$Y$5),0,IF(AND(Übersicht!$C611=16,Datenblatt!O611&lt;Datenblatt!$Y$6),0,IF(AND(Übersicht!$C611=12,Datenblatt!O611&lt;Datenblatt!$Y$7),0,IF(AND(Übersicht!$C611=11,Datenblatt!O611&lt;Datenblatt!$Y$8),0,IF(AND($C611=13,Datenblatt!O611&gt;Datenblatt!$X$3),100,IF(AND($C611=14,Datenblatt!O611&gt;Datenblatt!$X$4),100,IF(AND($C611=15,Datenblatt!O611&gt;Datenblatt!$X$5),100,IF(AND($C611=16,Datenblatt!O611&gt;Datenblatt!$X$6),100,IF(AND($C611=12,Datenblatt!O611&gt;Datenblatt!$X$7),100,IF(AND($C611=11,Datenblatt!O611&gt;Datenblatt!$X$8),100,IF(Übersicht!$C611=13,Datenblatt!$B$11*Datenblatt!O611^3+Datenblatt!$C$11*Datenblatt!O611^2+Datenblatt!$D$11*Datenblatt!O611+Datenblatt!$E$11,IF(Übersicht!$C611=14,Datenblatt!$B$12*Datenblatt!O611^3+Datenblatt!$C$12*Datenblatt!O611^2+Datenblatt!$D$12*Datenblatt!O611+Datenblatt!$E$12,IF(Übersicht!$C611=15,Datenblatt!$B$13*Datenblatt!O611^3+Datenblatt!$C$13*Datenblatt!O611^2+Datenblatt!$D$13*Datenblatt!O611+Datenblatt!$E$13,IF(Übersicht!$C611=16,Datenblatt!$B$14*Datenblatt!O611^3+Datenblatt!$C$14*Datenblatt!O611^2+Datenblatt!$D$14*Datenblatt!O611+Datenblatt!$E$14,IF(Übersicht!$C611=12,Datenblatt!$B$15*Datenblatt!O611^3+Datenblatt!$C$15*Datenblatt!O611^2+Datenblatt!$D$15*Datenblatt!O611+Datenblatt!$E$15,IF(Übersicht!$C611=11,Datenblatt!$B$16*Datenblatt!O611^3+Datenblatt!$C$16*Datenblatt!O611^2+Datenblatt!$D$16*Datenblatt!O611+Datenblatt!$E$16,0))))))))))))))))))</f>
        <v>#DIV/0!</v>
      </c>
      <c r="N611">
        <f>IF(AND($C611=13,H611&lt;Datenblatt!$AA$3),0,IF(AND($C611=14,H611&lt;Datenblatt!$AA$4),0,IF(AND($C611=15,H611&lt;Datenblatt!$AA$5),0,IF(AND($C611=16,H611&lt;Datenblatt!$AA$6),0,IF(AND($C611=12,H611&lt;Datenblatt!$AA$7),0,IF(AND($C611=11,H611&lt;Datenblatt!$AA$8),0,IF(AND($C611=13,H611&gt;Datenblatt!$Z$3),100,IF(AND($C611=14,H611&gt;Datenblatt!$Z$4),100,IF(AND($C611=15,H611&gt;Datenblatt!$Z$5),100,IF(AND($C611=16,H611&gt;Datenblatt!$Z$6),100,IF(AND($C611=12,H611&gt;Datenblatt!$Z$7),100,IF(AND($C611=11,H611&gt;Datenblatt!$Z$8),100,IF($C611=13,(Datenblatt!$B$19*Übersicht!H611^3)+(Datenblatt!$C$19*Übersicht!H611^2)+(Datenblatt!$D$19*Übersicht!H611)+Datenblatt!$E$19,IF($C611=14,(Datenblatt!$B$20*Übersicht!H611^3)+(Datenblatt!$C$20*Übersicht!H611^2)+(Datenblatt!$D$20*Übersicht!H611)+Datenblatt!$E$20,IF($C611=15,(Datenblatt!$B$21*Übersicht!H611^3)+(Datenblatt!$C$21*Übersicht!H611^2)+(Datenblatt!$D$21*Übersicht!H611)+Datenblatt!$E$21,IF($C611=16,(Datenblatt!$B$22*Übersicht!H611^3)+(Datenblatt!$C$22*Übersicht!H611^2)+(Datenblatt!$D$22*Übersicht!H611)+Datenblatt!$E$22,IF($C611=12,(Datenblatt!$B$23*Übersicht!H611^3)+(Datenblatt!$C$23*Übersicht!H611^2)+(Datenblatt!$D$23*Übersicht!H611)+Datenblatt!$E$23,IF($C611=11,(Datenblatt!$B$24*Übersicht!H611^3)+(Datenblatt!$C$24*Übersicht!H611^2)+(Datenblatt!$D$24*Übersicht!H611)+Datenblatt!$E$24,0))))))))))))))))))</f>
        <v>0</v>
      </c>
      <c r="O611">
        <f>IF(AND(I611="",C611=11),Datenblatt!$I$26,IF(AND(I611="",C611=12),Datenblatt!$I$26,IF(AND(I611="",C611=16),Datenblatt!$I$27,IF(AND(I611="",C611=15),Datenblatt!$I$26,IF(AND(I611="",C611=14),Datenblatt!$I$26,IF(AND(I611="",C611=13),Datenblatt!$I$26,IF(AND($C611=13,I611&gt;Datenblatt!$AC$3),0,IF(AND($C611=14,I611&gt;Datenblatt!$AC$4),0,IF(AND($C611=15,I611&gt;Datenblatt!$AC$5),0,IF(AND($C611=16,I611&gt;Datenblatt!$AC$6),0,IF(AND($C611=12,I611&gt;Datenblatt!$AC$7),0,IF(AND($C611=11,I611&gt;Datenblatt!$AC$8),0,IF(AND($C611=13,I611&lt;Datenblatt!$AB$3),100,IF(AND($C611=14,I611&lt;Datenblatt!$AB$4),100,IF(AND($C611=15,I611&lt;Datenblatt!$AB$5),100,IF(AND($C611=16,I611&lt;Datenblatt!$AB$6),100,IF(AND($C611=12,I611&lt;Datenblatt!$AB$7),100,IF(AND($C611=11,I611&lt;Datenblatt!$AB$8),100,IF($C611=13,(Datenblatt!$B$27*Übersicht!I611^3)+(Datenblatt!$C$27*Übersicht!I611^2)+(Datenblatt!$D$27*Übersicht!I611)+Datenblatt!$E$27,IF($C611=14,(Datenblatt!$B$28*Übersicht!I611^3)+(Datenblatt!$C$28*Übersicht!I611^2)+(Datenblatt!$D$28*Übersicht!I611)+Datenblatt!$E$28,IF($C611=15,(Datenblatt!$B$29*Übersicht!I611^3)+(Datenblatt!$C$29*Übersicht!I611^2)+(Datenblatt!$D$29*Übersicht!I611)+Datenblatt!$E$29,IF($C611=16,(Datenblatt!$B$30*Übersicht!I611^3)+(Datenblatt!$C$30*Übersicht!I611^2)+(Datenblatt!$D$30*Übersicht!I611)+Datenblatt!$E$30,IF($C611=12,(Datenblatt!$B$31*Übersicht!I611^3)+(Datenblatt!$C$31*Übersicht!I611^2)+(Datenblatt!$D$31*Übersicht!I611)+Datenblatt!$E$31,IF($C611=11,(Datenblatt!$B$32*Übersicht!I611^3)+(Datenblatt!$C$32*Übersicht!I611^2)+(Datenblatt!$D$32*Übersicht!I611)+Datenblatt!$E$32,0))))))))))))))))))))))))</f>
        <v>0</v>
      </c>
      <c r="P611">
        <f>IF(AND(I611="",C611=11),Datenblatt!$I$29,IF(AND(I611="",C611=12),Datenblatt!$I$29,IF(AND(I611="",C611=16),Datenblatt!$I$29,IF(AND(I611="",C611=15),Datenblatt!$I$29,IF(AND(I611="",C611=14),Datenblatt!$I$29,IF(AND(I611="",C611=13),Datenblatt!$I$29,IF(AND($C611=13,I611&gt;Datenblatt!$AC$3),0,IF(AND($C611=14,I611&gt;Datenblatt!$AC$4),0,IF(AND($C611=15,I611&gt;Datenblatt!$AC$5),0,IF(AND($C611=16,I611&gt;Datenblatt!$AC$6),0,IF(AND($C611=12,I611&gt;Datenblatt!$AC$7),0,IF(AND($C611=11,I611&gt;Datenblatt!$AC$8),0,IF(AND($C611=13,I611&lt;Datenblatt!$AB$3),100,IF(AND($C611=14,I611&lt;Datenblatt!$AB$4),100,IF(AND($C611=15,I611&lt;Datenblatt!$AB$5),100,IF(AND($C611=16,I611&lt;Datenblatt!$AB$6),100,IF(AND($C611=12,I611&lt;Datenblatt!$AB$7),100,IF(AND($C611=11,I611&lt;Datenblatt!$AB$8),100,IF($C611=13,(Datenblatt!$B$27*Übersicht!I611^3)+(Datenblatt!$C$27*Übersicht!I611^2)+(Datenblatt!$D$27*Übersicht!I611)+Datenblatt!$E$27,IF($C611=14,(Datenblatt!$B$28*Übersicht!I611^3)+(Datenblatt!$C$28*Übersicht!I611^2)+(Datenblatt!$D$28*Übersicht!I611)+Datenblatt!$E$28,IF($C611=15,(Datenblatt!$B$29*Übersicht!I611^3)+(Datenblatt!$C$29*Übersicht!I611^2)+(Datenblatt!$D$29*Übersicht!I611)+Datenblatt!$E$29,IF($C611=16,(Datenblatt!$B$30*Übersicht!I611^3)+(Datenblatt!$C$30*Übersicht!I611^2)+(Datenblatt!$D$30*Übersicht!I611)+Datenblatt!$E$30,IF($C611=12,(Datenblatt!$B$31*Übersicht!I611^3)+(Datenblatt!$C$31*Übersicht!I611^2)+(Datenblatt!$D$31*Übersicht!I611)+Datenblatt!$E$31,IF($C611=11,(Datenblatt!$B$32*Übersicht!I611^3)+(Datenblatt!$C$32*Übersicht!I611^2)+(Datenblatt!$D$32*Übersicht!I611)+Datenblatt!$E$32,0))))))))))))))))))))))))</f>
        <v>0</v>
      </c>
      <c r="Q611" s="2" t="e">
        <f t="shared" si="36"/>
        <v>#DIV/0!</v>
      </c>
      <c r="R611" s="2" t="e">
        <f t="shared" si="37"/>
        <v>#DIV/0!</v>
      </c>
      <c r="T611" s="2"/>
      <c r="U611" s="2">
        <f>Datenblatt!$I$10</f>
        <v>63</v>
      </c>
      <c r="V611" s="2">
        <f>Datenblatt!$I$18</f>
        <v>62</v>
      </c>
      <c r="W611" s="2">
        <f>Datenblatt!$I$26</f>
        <v>56</v>
      </c>
      <c r="X611" s="2">
        <f>Datenblatt!$I$34</f>
        <v>58</v>
      </c>
      <c r="Y611" s="7" t="e">
        <f t="shared" si="38"/>
        <v>#DIV/0!</v>
      </c>
      <c r="AA611" s="2">
        <f>Datenblatt!$I$5</f>
        <v>73</v>
      </c>
      <c r="AB611">
        <f>Datenblatt!$I$13</f>
        <v>80</v>
      </c>
      <c r="AC611">
        <f>Datenblatt!$I$21</f>
        <v>80</v>
      </c>
      <c r="AD611">
        <f>Datenblatt!$I$29</f>
        <v>71</v>
      </c>
      <c r="AE611">
        <f>Datenblatt!$I$37</f>
        <v>75</v>
      </c>
      <c r="AF611" s="7" t="e">
        <f t="shared" si="39"/>
        <v>#DIV/0!</v>
      </c>
    </row>
    <row r="612" spans="11:32" ht="18.75" x14ac:dyDescent="0.3">
      <c r="K612" s="3" t="e">
        <f>IF(AND($C612=13,Datenblatt!M612&lt;Datenblatt!$S$3),0,IF(AND($C612=14,Datenblatt!M612&lt;Datenblatt!$S$4),0,IF(AND($C612=15,Datenblatt!M612&lt;Datenblatt!$S$5),0,IF(AND($C612=16,Datenblatt!M612&lt;Datenblatt!$S$6),0,IF(AND($C612=12,Datenblatt!M612&lt;Datenblatt!$S$7),0,IF(AND($C612=11,Datenblatt!M612&lt;Datenblatt!$S$8),0,IF(AND($C612=13,Datenblatt!M612&gt;Datenblatt!$R$3),100,IF(AND($C612=14,Datenblatt!M612&gt;Datenblatt!$R$4),100,IF(AND($C612=15,Datenblatt!M612&gt;Datenblatt!$R$5),100,IF(AND($C612=16,Datenblatt!M612&gt;Datenblatt!$R$6),100,IF(AND($C612=12,Datenblatt!M612&gt;Datenblatt!$R$7),100,IF(AND($C612=11,Datenblatt!M612&gt;Datenblatt!$R$8),100,IF(Übersicht!$C612=13,Datenblatt!$B$35*Datenblatt!M612^3+Datenblatt!$C$35*Datenblatt!M612^2+Datenblatt!$D$35*Datenblatt!M612+Datenblatt!$E$35,IF(Übersicht!$C612=14,Datenblatt!$B$36*Datenblatt!M612^3+Datenblatt!$C$36*Datenblatt!M612^2+Datenblatt!$D$36*Datenblatt!M612+Datenblatt!$E$36,IF(Übersicht!$C612=15,Datenblatt!$B$37*Datenblatt!M612^3+Datenblatt!$C$37*Datenblatt!M612^2+Datenblatt!$D$37*Datenblatt!M612+Datenblatt!$E$37,IF(Übersicht!$C612=16,Datenblatt!$B$38*Datenblatt!M612^3+Datenblatt!$C$38*Datenblatt!M612^2+Datenblatt!$D$38*Datenblatt!M612+Datenblatt!$E$38,IF(Übersicht!$C612=12,Datenblatt!$B$39*Datenblatt!M612^3+Datenblatt!$C$39*Datenblatt!M612^2+Datenblatt!$D$39*Datenblatt!M612+Datenblatt!$E$39,IF(Übersicht!$C612=11,Datenblatt!$B$40*Datenblatt!M612^3+Datenblatt!$C$40*Datenblatt!M612^2+Datenblatt!$D$40*Datenblatt!M612+Datenblatt!$E$40,0))))))))))))))))))</f>
        <v>#DIV/0!</v>
      </c>
      <c r="L612" s="3"/>
      <c r="M612" t="e">
        <f>IF(AND(Übersicht!$C612=13,Datenblatt!O612&lt;Datenblatt!$Y$3),0,IF(AND(Übersicht!$C612=14,Datenblatt!O612&lt;Datenblatt!$Y$4),0,IF(AND(Übersicht!$C612=15,Datenblatt!O612&lt;Datenblatt!$Y$5),0,IF(AND(Übersicht!$C612=16,Datenblatt!O612&lt;Datenblatt!$Y$6),0,IF(AND(Übersicht!$C612=12,Datenblatt!O612&lt;Datenblatt!$Y$7),0,IF(AND(Übersicht!$C612=11,Datenblatt!O612&lt;Datenblatt!$Y$8),0,IF(AND($C612=13,Datenblatt!O612&gt;Datenblatt!$X$3),100,IF(AND($C612=14,Datenblatt!O612&gt;Datenblatt!$X$4),100,IF(AND($C612=15,Datenblatt!O612&gt;Datenblatt!$X$5),100,IF(AND($C612=16,Datenblatt!O612&gt;Datenblatt!$X$6),100,IF(AND($C612=12,Datenblatt!O612&gt;Datenblatt!$X$7),100,IF(AND($C612=11,Datenblatt!O612&gt;Datenblatt!$X$8),100,IF(Übersicht!$C612=13,Datenblatt!$B$11*Datenblatt!O612^3+Datenblatt!$C$11*Datenblatt!O612^2+Datenblatt!$D$11*Datenblatt!O612+Datenblatt!$E$11,IF(Übersicht!$C612=14,Datenblatt!$B$12*Datenblatt!O612^3+Datenblatt!$C$12*Datenblatt!O612^2+Datenblatt!$D$12*Datenblatt!O612+Datenblatt!$E$12,IF(Übersicht!$C612=15,Datenblatt!$B$13*Datenblatt!O612^3+Datenblatt!$C$13*Datenblatt!O612^2+Datenblatt!$D$13*Datenblatt!O612+Datenblatt!$E$13,IF(Übersicht!$C612=16,Datenblatt!$B$14*Datenblatt!O612^3+Datenblatt!$C$14*Datenblatt!O612^2+Datenblatt!$D$14*Datenblatt!O612+Datenblatt!$E$14,IF(Übersicht!$C612=12,Datenblatt!$B$15*Datenblatt!O612^3+Datenblatt!$C$15*Datenblatt!O612^2+Datenblatt!$D$15*Datenblatt!O612+Datenblatt!$E$15,IF(Übersicht!$C612=11,Datenblatt!$B$16*Datenblatt!O612^3+Datenblatt!$C$16*Datenblatt!O612^2+Datenblatt!$D$16*Datenblatt!O612+Datenblatt!$E$16,0))))))))))))))))))</f>
        <v>#DIV/0!</v>
      </c>
      <c r="N612">
        <f>IF(AND($C612=13,H612&lt;Datenblatt!$AA$3),0,IF(AND($C612=14,H612&lt;Datenblatt!$AA$4),0,IF(AND($C612=15,H612&lt;Datenblatt!$AA$5),0,IF(AND($C612=16,H612&lt;Datenblatt!$AA$6),0,IF(AND($C612=12,H612&lt;Datenblatt!$AA$7),0,IF(AND($C612=11,H612&lt;Datenblatt!$AA$8),0,IF(AND($C612=13,H612&gt;Datenblatt!$Z$3),100,IF(AND($C612=14,H612&gt;Datenblatt!$Z$4),100,IF(AND($C612=15,H612&gt;Datenblatt!$Z$5),100,IF(AND($C612=16,H612&gt;Datenblatt!$Z$6),100,IF(AND($C612=12,H612&gt;Datenblatt!$Z$7),100,IF(AND($C612=11,H612&gt;Datenblatt!$Z$8),100,IF($C612=13,(Datenblatt!$B$19*Übersicht!H612^3)+(Datenblatt!$C$19*Übersicht!H612^2)+(Datenblatt!$D$19*Übersicht!H612)+Datenblatt!$E$19,IF($C612=14,(Datenblatt!$B$20*Übersicht!H612^3)+(Datenblatt!$C$20*Übersicht!H612^2)+(Datenblatt!$D$20*Übersicht!H612)+Datenblatt!$E$20,IF($C612=15,(Datenblatt!$B$21*Übersicht!H612^3)+(Datenblatt!$C$21*Übersicht!H612^2)+(Datenblatt!$D$21*Übersicht!H612)+Datenblatt!$E$21,IF($C612=16,(Datenblatt!$B$22*Übersicht!H612^3)+(Datenblatt!$C$22*Übersicht!H612^2)+(Datenblatt!$D$22*Übersicht!H612)+Datenblatt!$E$22,IF($C612=12,(Datenblatt!$B$23*Übersicht!H612^3)+(Datenblatt!$C$23*Übersicht!H612^2)+(Datenblatt!$D$23*Übersicht!H612)+Datenblatt!$E$23,IF($C612=11,(Datenblatt!$B$24*Übersicht!H612^3)+(Datenblatt!$C$24*Übersicht!H612^2)+(Datenblatt!$D$24*Übersicht!H612)+Datenblatt!$E$24,0))))))))))))))))))</f>
        <v>0</v>
      </c>
      <c r="O612">
        <f>IF(AND(I612="",C612=11),Datenblatt!$I$26,IF(AND(I612="",C612=12),Datenblatt!$I$26,IF(AND(I612="",C612=16),Datenblatt!$I$27,IF(AND(I612="",C612=15),Datenblatt!$I$26,IF(AND(I612="",C612=14),Datenblatt!$I$26,IF(AND(I612="",C612=13),Datenblatt!$I$26,IF(AND($C612=13,I612&gt;Datenblatt!$AC$3),0,IF(AND($C612=14,I612&gt;Datenblatt!$AC$4),0,IF(AND($C612=15,I612&gt;Datenblatt!$AC$5),0,IF(AND($C612=16,I612&gt;Datenblatt!$AC$6),0,IF(AND($C612=12,I612&gt;Datenblatt!$AC$7),0,IF(AND($C612=11,I612&gt;Datenblatt!$AC$8),0,IF(AND($C612=13,I612&lt;Datenblatt!$AB$3),100,IF(AND($C612=14,I612&lt;Datenblatt!$AB$4),100,IF(AND($C612=15,I612&lt;Datenblatt!$AB$5),100,IF(AND($C612=16,I612&lt;Datenblatt!$AB$6),100,IF(AND($C612=12,I612&lt;Datenblatt!$AB$7),100,IF(AND($C612=11,I612&lt;Datenblatt!$AB$8),100,IF($C612=13,(Datenblatt!$B$27*Übersicht!I612^3)+(Datenblatt!$C$27*Übersicht!I612^2)+(Datenblatt!$D$27*Übersicht!I612)+Datenblatt!$E$27,IF($C612=14,(Datenblatt!$B$28*Übersicht!I612^3)+(Datenblatt!$C$28*Übersicht!I612^2)+(Datenblatt!$D$28*Übersicht!I612)+Datenblatt!$E$28,IF($C612=15,(Datenblatt!$B$29*Übersicht!I612^3)+(Datenblatt!$C$29*Übersicht!I612^2)+(Datenblatt!$D$29*Übersicht!I612)+Datenblatt!$E$29,IF($C612=16,(Datenblatt!$B$30*Übersicht!I612^3)+(Datenblatt!$C$30*Übersicht!I612^2)+(Datenblatt!$D$30*Übersicht!I612)+Datenblatt!$E$30,IF($C612=12,(Datenblatt!$B$31*Übersicht!I612^3)+(Datenblatt!$C$31*Übersicht!I612^2)+(Datenblatt!$D$31*Übersicht!I612)+Datenblatt!$E$31,IF($C612=11,(Datenblatt!$B$32*Übersicht!I612^3)+(Datenblatt!$C$32*Übersicht!I612^2)+(Datenblatt!$D$32*Übersicht!I612)+Datenblatt!$E$32,0))))))))))))))))))))))))</f>
        <v>0</v>
      </c>
      <c r="P612">
        <f>IF(AND(I612="",C612=11),Datenblatt!$I$29,IF(AND(I612="",C612=12),Datenblatt!$I$29,IF(AND(I612="",C612=16),Datenblatt!$I$29,IF(AND(I612="",C612=15),Datenblatt!$I$29,IF(AND(I612="",C612=14),Datenblatt!$I$29,IF(AND(I612="",C612=13),Datenblatt!$I$29,IF(AND($C612=13,I612&gt;Datenblatt!$AC$3),0,IF(AND($C612=14,I612&gt;Datenblatt!$AC$4),0,IF(AND($C612=15,I612&gt;Datenblatt!$AC$5),0,IF(AND($C612=16,I612&gt;Datenblatt!$AC$6),0,IF(AND($C612=12,I612&gt;Datenblatt!$AC$7),0,IF(AND($C612=11,I612&gt;Datenblatt!$AC$8),0,IF(AND($C612=13,I612&lt;Datenblatt!$AB$3),100,IF(AND($C612=14,I612&lt;Datenblatt!$AB$4),100,IF(AND($C612=15,I612&lt;Datenblatt!$AB$5),100,IF(AND($C612=16,I612&lt;Datenblatt!$AB$6),100,IF(AND($C612=12,I612&lt;Datenblatt!$AB$7),100,IF(AND($C612=11,I612&lt;Datenblatt!$AB$8),100,IF($C612=13,(Datenblatt!$B$27*Übersicht!I612^3)+(Datenblatt!$C$27*Übersicht!I612^2)+(Datenblatt!$D$27*Übersicht!I612)+Datenblatt!$E$27,IF($C612=14,(Datenblatt!$B$28*Übersicht!I612^3)+(Datenblatt!$C$28*Übersicht!I612^2)+(Datenblatt!$D$28*Übersicht!I612)+Datenblatt!$E$28,IF($C612=15,(Datenblatt!$B$29*Übersicht!I612^3)+(Datenblatt!$C$29*Übersicht!I612^2)+(Datenblatt!$D$29*Übersicht!I612)+Datenblatt!$E$29,IF($C612=16,(Datenblatt!$B$30*Übersicht!I612^3)+(Datenblatt!$C$30*Übersicht!I612^2)+(Datenblatt!$D$30*Übersicht!I612)+Datenblatt!$E$30,IF($C612=12,(Datenblatt!$B$31*Übersicht!I612^3)+(Datenblatt!$C$31*Übersicht!I612^2)+(Datenblatt!$D$31*Übersicht!I612)+Datenblatt!$E$31,IF($C612=11,(Datenblatt!$B$32*Übersicht!I612^3)+(Datenblatt!$C$32*Übersicht!I612^2)+(Datenblatt!$D$32*Übersicht!I612)+Datenblatt!$E$32,0))))))))))))))))))))))))</f>
        <v>0</v>
      </c>
      <c r="Q612" s="2" t="e">
        <f t="shared" si="36"/>
        <v>#DIV/0!</v>
      </c>
      <c r="R612" s="2" t="e">
        <f t="shared" si="37"/>
        <v>#DIV/0!</v>
      </c>
      <c r="T612" s="2"/>
      <c r="U612" s="2">
        <f>Datenblatt!$I$10</f>
        <v>63</v>
      </c>
      <c r="V612" s="2">
        <f>Datenblatt!$I$18</f>
        <v>62</v>
      </c>
      <c r="W612" s="2">
        <f>Datenblatt!$I$26</f>
        <v>56</v>
      </c>
      <c r="X612" s="2">
        <f>Datenblatt!$I$34</f>
        <v>58</v>
      </c>
      <c r="Y612" s="7" t="e">
        <f t="shared" si="38"/>
        <v>#DIV/0!</v>
      </c>
      <c r="AA612" s="2">
        <f>Datenblatt!$I$5</f>
        <v>73</v>
      </c>
      <c r="AB612">
        <f>Datenblatt!$I$13</f>
        <v>80</v>
      </c>
      <c r="AC612">
        <f>Datenblatt!$I$21</f>
        <v>80</v>
      </c>
      <c r="AD612">
        <f>Datenblatt!$I$29</f>
        <v>71</v>
      </c>
      <c r="AE612">
        <f>Datenblatt!$I$37</f>
        <v>75</v>
      </c>
      <c r="AF612" s="7" t="e">
        <f t="shared" si="39"/>
        <v>#DIV/0!</v>
      </c>
    </row>
    <row r="613" spans="11:32" ht="18.75" x14ac:dyDescent="0.3">
      <c r="K613" s="3" t="e">
        <f>IF(AND($C613=13,Datenblatt!M613&lt;Datenblatt!$S$3),0,IF(AND($C613=14,Datenblatt!M613&lt;Datenblatt!$S$4),0,IF(AND($C613=15,Datenblatt!M613&lt;Datenblatt!$S$5),0,IF(AND($C613=16,Datenblatt!M613&lt;Datenblatt!$S$6),0,IF(AND($C613=12,Datenblatt!M613&lt;Datenblatt!$S$7),0,IF(AND($C613=11,Datenblatt!M613&lt;Datenblatt!$S$8),0,IF(AND($C613=13,Datenblatt!M613&gt;Datenblatt!$R$3),100,IF(AND($C613=14,Datenblatt!M613&gt;Datenblatt!$R$4),100,IF(AND($C613=15,Datenblatt!M613&gt;Datenblatt!$R$5),100,IF(AND($C613=16,Datenblatt!M613&gt;Datenblatt!$R$6),100,IF(AND($C613=12,Datenblatt!M613&gt;Datenblatt!$R$7),100,IF(AND($C613=11,Datenblatt!M613&gt;Datenblatt!$R$8),100,IF(Übersicht!$C613=13,Datenblatt!$B$35*Datenblatt!M613^3+Datenblatt!$C$35*Datenblatt!M613^2+Datenblatt!$D$35*Datenblatt!M613+Datenblatt!$E$35,IF(Übersicht!$C613=14,Datenblatt!$B$36*Datenblatt!M613^3+Datenblatt!$C$36*Datenblatt!M613^2+Datenblatt!$D$36*Datenblatt!M613+Datenblatt!$E$36,IF(Übersicht!$C613=15,Datenblatt!$B$37*Datenblatt!M613^3+Datenblatt!$C$37*Datenblatt!M613^2+Datenblatt!$D$37*Datenblatt!M613+Datenblatt!$E$37,IF(Übersicht!$C613=16,Datenblatt!$B$38*Datenblatt!M613^3+Datenblatt!$C$38*Datenblatt!M613^2+Datenblatt!$D$38*Datenblatt!M613+Datenblatt!$E$38,IF(Übersicht!$C613=12,Datenblatt!$B$39*Datenblatt!M613^3+Datenblatt!$C$39*Datenblatt!M613^2+Datenblatt!$D$39*Datenblatt!M613+Datenblatt!$E$39,IF(Übersicht!$C613=11,Datenblatt!$B$40*Datenblatt!M613^3+Datenblatt!$C$40*Datenblatt!M613^2+Datenblatt!$D$40*Datenblatt!M613+Datenblatt!$E$40,0))))))))))))))))))</f>
        <v>#DIV/0!</v>
      </c>
      <c r="L613" s="3"/>
      <c r="M613" t="e">
        <f>IF(AND(Übersicht!$C613=13,Datenblatt!O613&lt;Datenblatt!$Y$3),0,IF(AND(Übersicht!$C613=14,Datenblatt!O613&lt;Datenblatt!$Y$4),0,IF(AND(Übersicht!$C613=15,Datenblatt!O613&lt;Datenblatt!$Y$5),0,IF(AND(Übersicht!$C613=16,Datenblatt!O613&lt;Datenblatt!$Y$6),0,IF(AND(Übersicht!$C613=12,Datenblatt!O613&lt;Datenblatt!$Y$7),0,IF(AND(Übersicht!$C613=11,Datenblatt!O613&lt;Datenblatt!$Y$8),0,IF(AND($C613=13,Datenblatt!O613&gt;Datenblatt!$X$3),100,IF(AND($C613=14,Datenblatt!O613&gt;Datenblatt!$X$4),100,IF(AND($C613=15,Datenblatt!O613&gt;Datenblatt!$X$5),100,IF(AND($C613=16,Datenblatt!O613&gt;Datenblatt!$X$6),100,IF(AND($C613=12,Datenblatt!O613&gt;Datenblatt!$X$7),100,IF(AND($C613=11,Datenblatt!O613&gt;Datenblatt!$X$8),100,IF(Übersicht!$C613=13,Datenblatt!$B$11*Datenblatt!O613^3+Datenblatt!$C$11*Datenblatt!O613^2+Datenblatt!$D$11*Datenblatt!O613+Datenblatt!$E$11,IF(Übersicht!$C613=14,Datenblatt!$B$12*Datenblatt!O613^3+Datenblatt!$C$12*Datenblatt!O613^2+Datenblatt!$D$12*Datenblatt!O613+Datenblatt!$E$12,IF(Übersicht!$C613=15,Datenblatt!$B$13*Datenblatt!O613^3+Datenblatt!$C$13*Datenblatt!O613^2+Datenblatt!$D$13*Datenblatt!O613+Datenblatt!$E$13,IF(Übersicht!$C613=16,Datenblatt!$B$14*Datenblatt!O613^3+Datenblatt!$C$14*Datenblatt!O613^2+Datenblatt!$D$14*Datenblatt!O613+Datenblatt!$E$14,IF(Übersicht!$C613=12,Datenblatt!$B$15*Datenblatt!O613^3+Datenblatt!$C$15*Datenblatt!O613^2+Datenblatt!$D$15*Datenblatt!O613+Datenblatt!$E$15,IF(Übersicht!$C613=11,Datenblatt!$B$16*Datenblatt!O613^3+Datenblatt!$C$16*Datenblatt!O613^2+Datenblatt!$D$16*Datenblatt!O613+Datenblatt!$E$16,0))))))))))))))))))</f>
        <v>#DIV/0!</v>
      </c>
      <c r="N613">
        <f>IF(AND($C613=13,H613&lt;Datenblatt!$AA$3),0,IF(AND($C613=14,H613&lt;Datenblatt!$AA$4),0,IF(AND($C613=15,H613&lt;Datenblatt!$AA$5),0,IF(AND($C613=16,H613&lt;Datenblatt!$AA$6),0,IF(AND($C613=12,H613&lt;Datenblatt!$AA$7),0,IF(AND($C613=11,H613&lt;Datenblatt!$AA$8),0,IF(AND($C613=13,H613&gt;Datenblatt!$Z$3),100,IF(AND($C613=14,H613&gt;Datenblatt!$Z$4),100,IF(AND($C613=15,H613&gt;Datenblatt!$Z$5),100,IF(AND($C613=16,H613&gt;Datenblatt!$Z$6),100,IF(AND($C613=12,H613&gt;Datenblatt!$Z$7),100,IF(AND($C613=11,H613&gt;Datenblatt!$Z$8),100,IF($C613=13,(Datenblatt!$B$19*Übersicht!H613^3)+(Datenblatt!$C$19*Übersicht!H613^2)+(Datenblatt!$D$19*Übersicht!H613)+Datenblatt!$E$19,IF($C613=14,(Datenblatt!$B$20*Übersicht!H613^3)+(Datenblatt!$C$20*Übersicht!H613^2)+(Datenblatt!$D$20*Übersicht!H613)+Datenblatt!$E$20,IF($C613=15,(Datenblatt!$B$21*Übersicht!H613^3)+(Datenblatt!$C$21*Übersicht!H613^2)+(Datenblatt!$D$21*Übersicht!H613)+Datenblatt!$E$21,IF($C613=16,(Datenblatt!$B$22*Übersicht!H613^3)+(Datenblatt!$C$22*Übersicht!H613^2)+(Datenblatt!$D$22*Übersicht!H613)+Datenblatt!$E$22,IF($C613=12,(Datenblatt!$B$23*Übersicht!H613^3)+(Datenblatt!$C$23*Übersicht!H613^2)+(Datenblatt!$D$23*Übersicht!H613)+Datenblatt!$E$23,IF($C613=11,(Datenblatt!$B$24*Übersicht!H613^3)+(Datenblatt!$C$24*Übersicht!H613^2)+(Datenblatt!$D$24*Übersicht!H613)+Datenblatt!$E$24,0))))))))))))))))))</f>
        <v>0</v>
      </c>
      <c r="O613">
        <f>IF(AND(I613="",C613=11),Datenblatt!$I$26,IF(AND(I613="",C613=12),Datenblatt!$I$26,IF(AND(I613="",C613=16),Datenblatt!$I$27,IF(AND(I613="",C613=15),Datenblatt!$I$26,IF(AND(I613="",C613=14),Datenblatt!$I$26,IF(AND(I613="",C613=13),Datenblatt!$I$26,IF(AND($C613=13,I613&gt;Datenblatt!$AC$3),0,IF(AND($C613=14,I613&gt;Datenblatt!$AC$4),0,IF(AND($C613=15,I613&gt;Datenblatt!$AC$5),0,IF(AND($C613=16,I613&gt;Datenblatt!$AC$6),0,IF(AND($C613=12,I613&gt;Datenblatt!$AC$7),0,IF(AND($C613=11,I613&gt;Datenblatt!$AC$8),0,IF(AND($C613=13,I613&lt;Datenblatt!$AB$3),100,IF(AND($C613=14,I613&lt;Datenblatt!$AB$4),100,IF(AND($C613=15,I613&lt;Datenblatt!$AB$5),100,IF(AND($C613=16,I613&lt;Datenblatt!$AB$6),100,IF(AND($C613=12,I613&lt;Datenblatt!$AB$7),100,IF(AND($C613=11,I613&lt;Datenblatt!$AB$8),100,IF($C613=13,(Datenblatt!$B$27*Übersicht!I613^3)+(Datenblatt!$C$27*Übersicht!I613^2)+(Datenblatt!$D$27*Übersicht!I613)+Datenblatt!$E$27,IF($C613=14,(Datenblatt!$B$28*Übersicht!I613^3)+(Datenblatt!$C$28*Übersicht!I613^2)+(Datenblatt!$D$28*Übersicht!I613)+Datenblatt!$E$28,IF($C613=15,(Datenblatt!$B$29*Übersicht!I613^3)+(Datenblatt!$C$29*Übersicht!I613^2)+(Datenblatt!$D$29*Übersicht!I613)+Datenblatt!$E$29,IF($C613=16,(Datenblatt!$B$30*Übersicht!I613^3)+(Datenblatt!$C$30*Übersicht!I613^2)+(Datenblatt!$D$30*Übersicht!I613)+Datenblatt!$E$30,IF($C613=12,(Datenblatt!$B$31*Übersicht!I613^3)+(Datenblatt!$C$31*Übersicht!I613^2)+(Datenblatt!$D$31*Übersicht!I613)+Datenblatt!$E$31,IF($C613=11,(Datenblatt!$B$32*Übersicht!I613^3)+(Datenblatt!$C$32*Übersicht!I613^2)+(Datenblatt!$D$32*Übersicht!I613)+Datenblatt!$E$32,0))))))))))))))))))))))))</f>
        <v>0</v>
      </c>
      <c r="P613">
        <f>IF(AND(I613="",C613=11),Datenblatt!$I$29,IF(AND(I613="",C613=12),Datenblatt!$I$29,IF(AND(I613="",C613=16),Datenblatt!$I$29,IF(AND(I613="",C613=15),Datenblatt!$I$29,IF(AND(I613="",C613=14),Datenblatt!$I$29,IF(AND(I613="",C613=13),Datenblatt!$I$29,IF(AND($C613=13,I613&gt;Datenblatt!$AC$3),0,IF(AND($C613=14,I613&gt;Datenblatt!$AC$4),0,IF(AND($C613=15,I613&gt;Datenblatt!$AC$5),0,IF(AND($C613=16,I613&gt;Datenblatt!$AC$6),0,IF(AND($C613=12,I613&gt;Datenblatt!$AC$7),0,IF(AND($C613=11,I613&gt;Datenblatt!$AC$8),0,IF(AND($C613=13,I613&lt;Datenblatt!$AB$3),100,IF(AND($C613=14,I613&lt;Datenblatt!$AB$4),100,IF(AND($C613=15,I613&lt;Datenblatt!$AB$5),100,IF(AND($C613=16,I613&lt;Datenblatt!$AB$6),100,IF(AND($C613=12,I613&lt;Datenblatt!$AB$7),100,IF(AND($C613=11,I613&lt;Datenblatt!$AB$8),100,IF($C613=13,(Datenblatt!$B$27*Übersicht!I613^3)+(Datenblatt!$C$27*Übersicht!I613^2)+(Datenblatt!$D$27*Übersicht!I613)+Datenblatt!$E$27,IF($C613=14,(Datenblatt!$B$28*Übersicht!I613^3)+(Datenblatt!$C$28*Übersicht!I613^2)+(Datenblatt!$D$28*Übersicht!I613)+Datenblatt!$E$28,IF($C613=15,(Datenblatt!$B$29*Übersicht!I613^3)+(Datenblatt!$C$29*Übersicht!I613^2)+(Datenblatt!$D$29*Übersicht!I613)+Datenblatt!$E$29,IF($C613=16,(Datenblatt!$B$30*Übersicht!I613^3)+(Datenblatt!$C$30*Übersicht!I613^2)+(Datenblatt!$D$30*Übersicht!I613)+Datenblatt!$E$30,IF($C613=12,(Datenblatt!$B$31*Übersicht!I613^3)+(Datenblatt!$C$31*Übersicht!I613^2)+(Datenblatt!$D$31*Übersicht!I613)+Datenblatt!$E$31,IF($C613=11,(Datenblatt!$B$32*Übersicht!I613^3)+(Datenblatt!$C$32*Übersicht!I613^2)+(Datenblatt!$D$32*Übersicht!I613)+Datenblatt!$E$32,0))))))))))))))))))))))))</f>
        <v>0</v>
      </c>
      <c r="Q613" s="2" t="e">
        <f t="shared" si="36"/>
        <v>#DIV/0!</v>
      </c>
      <c r="R613" s="2" t="e">
        <f t="shared" si="37"/>
        <v>#DIV/0!</v>
      </c>
      <c r="T613" s="2"/>
      <c r="U613" s="2">
        <f>Datenblatt!$I$10</f>
        <v>63</v>
      </c>
      <c r="V613" s="2">
        <f>Datenblatt!$I$18</f>
        <v>62</v>
      </c>
      <c r="W613" s="2">
        <f>Datenblatt!$I$26</f>
        <v>56</v>
      </c>
      <c r="X613" s="2">
        <f>Datenblatt!$I$34</f>
        <v>58</v>
      </c>
      <c r="Y613" s="7" t="e">
        <f t="shared" si="38"/>
        <v>#DIV/0!</v>
      </c>
      <c r="AA613" s="2">
        <f>Datenblatt!$I$5</f>
        <v>73</v>
      </c>
      <c r="AB613">
        <f>Datenblatt!$I$13</f>
        <v>80</v>
      </c>
      <c r="AC613">
        <f>Datenblatt!$I$21</f>
        <v>80</v>
      </c>
      <c r="AD613">
        <f>Datenblatt!$I$29</f>
        <v>71</v>
      </c>
      <c r="AE613">
        <f>Datenblatt!$I$37</f>
        <v>75</v>
      </c>
      <c r="AF613" s="7" t="e">
        <f t="shared" si="39"/>
        <v>#DIV/0!</v>
      </c>
    </row>
    <row r="614" spans="11:32" ht="18.75" x14ac:dyDescent="0.3">
      <c r="K614" s="3" t="e">
        <f>IF(AND($C614=13,Datenblatt!M614&lt;Datenblatt!$S$3),0,IF(AND($C614=14,Datenblatt!M614&lt;Datenblatt!$S$4),0,IF(AND($C614=15,Datenblatt!M614&lt;Datenblatt!$S$5),0,IF(AND($C614=16,Datenblatt!M614&lt;Datenblatt!$S$6),0,IF(AND($C614=12,Datenblatt!M614&lt;Datenblatt!$S$7),0,IF(AND($C614=11,Datenblatt!M614&lt;Datenblatt!$S$8),0,IF(AND($C614=13,Datenblatt!M614&gt;Datenblatt!$R$3),100,IF(AND($C614=14,Datenblatt!M614&gt;Datenblatt!$R$4),100,IF(AND($C614=15,Datenblatt!M614&gt;Datenblatt!$R$5),100,IF(AND($C614=16,Datenblatt!M614&gt;Datenblatt!$R$6),100,IF(AND($C614=12,Datenblatt!M614&gt;Datenblatt!$R$7),100,IF(AND($C614=11,Datenblatt!M614&gt;Datenblatt!$R$8),100,IF(Übersicht!$C614=13,Datenblatt!$B$35*Datenblatt!M614^3+Datenblatt!$C$35*Datenblatt!M614^2+Datenblatt!$D$35*Datenblatt!M614+Datenblatt!$E$35,IF(Übersicht!$C614=14,Datenblatt!$B$36*Datenblatt!M614^3+Datenblatt!$C$36*Datenblatt!M614^2+Datenblatt!$D$36*Datenblatt!M614+Datenblatt!$E$36,IF(Übersicht!$C614=15,Datenblatt!$B$37*Datenblatt!M614^3+Datenblatt!$C$37*Datenblatt!M614^2+Datenblatt!$D$37*Datenblatt!M614+Datenblatt!$E$37,IF(Übersicht!$C614=16,Datenblatt!$B$38*Datenblatt!M614^3+Datenblatt!$C$38*Datenblatt!M614^2+Datenblatt!$D$38*Datenblatt!M614+Datenblatt!$E$38,IF(Übersicht!$C614=12,Datenblatt!$B$39*Datenblatt!M614^3+Datenblatt!$C$39*Datenblatt!M614^2+Datenblatt!$D$39*Datenblatt!M614+Datenblatt!$E$39,IF(Übersicht!$C614=11,Datenblatt!$B$40*Datenblatt!M614^3+Datenblatt!$C$40*Datenblatt!M614^2+Datenblatt!$D$40*Datenblatt!M614+Datenblatt!$E$40,0))))))))))))))))))</f>
        <v>#DIV/0!</v>
      </c>
      <c r="L614" s="3"/>
      <c r="M614" t="e">
        <f>IF(AND(Übersicht!$C614=13,Datenblatt!O614&lt;Datenblatt!$Y$3),0,IF(AND(Übersicht!$C614=14,Datenblatt!O614&lt;Datenblatt!$Y$4),0,IF(AND(Übersicht!$C614=15,Datenblatt!O614&lt;Datenblatt!$Y$5),0,IF(AND(Übersicht!$C614=16,Datenblatt!O614&lt;Datenblatt!$Y$6),0,IF(AND(Übersicht!$C614=12,Datenblatt!O614&lt;Datenblatt!$Y$7),0,IF(AND(Übersicht!$C614=11,Datenblatt!O614&lt;Datenblatt!$Y$8),0,IF(AND($C614=13,Datenblatt!O614&gt;Datenblatt!$X$3),100,IF(AND($C614=14,Datenblatt!O614&gt;Datenblatt!$X$4),100,IF(AND($C614=15,Datenblatt!O614&gt;Datenblatt!$X$5),100,IF(AND($C614=16,Datenblatt!O614&gt;Datenblatt!$X$6),100,IF(AND($C614=12,Datenblatt!O614&gt;Datenblatt!$X$7),100,IF(AND($C614=11,Datenblatt!O614&gt;Datenblatt!$X$8),100,IF(Übersicht!$C614=13,Datenblatt!$B$11*Datenblatt!O614^3+Datenblatt!$C$11*Datenblatt!O614^2+Datenblatt!$D$11*Datenblatt!O614+Datenblatt!$E$11,IF(Übersicht!$C614=14,Datenblatt!$B$12*Datenblatt!O614^3+Datenblatt!$C$12*Datenblatt!O614^2+Datenblatt!$D$12*Datenblatt!O614+Datenblatt!$E$12,IF(Übersicht!$C614=15,Datenblatt!$B$13*Datenblatt!O614^3+Datenblatt!$C$13*Datenblatt!O614^2+Datenblatt!$D$13*Datenblatt!O614+Datenblatt!$E$13,IF(Übersicht!$C614=16,Datenblatt!$B$14*Datenblatt!O614^3+Datenblatt!$C$14*Datenblatt!O614^2+Datenblatt!$D$14*Datenblatt!O614+Datenblatt!$E$14,IF(Übersicht!$C614=12,Datenblatt!$B$15*Datenblatt!O614^3+Datenblatt!$C$15*Datenblatt!O614^2+Datenblatt!$D$15*Datenblatt!O614+Datenblatt!$E$15,IF(Übersicht!$C614=11,Datenblatt!$B$16*Datenblatt!O614^3+Datenblatt!$C$16*Datenblatt!O614^2+Datenblatt!$D$16*Datenblatt!O614+Datenblatt!$E$16,0))))))))))))))))))</f>
        <v>#DIV/0!</v>
      </c>
      <c r="N614">
        <f>IF(AND($C614=13,H614&lt;Datenblatt!$AA$3),0,IF(AND($C614=14,H614&lt;Datenblatt!$AA$4),0,IF(AND($C614=15,H614&lt;Datenblatt!$AA$5),0,IF(AND($C614=16,H614&lt;Datenblatt!$AA$6),0,IF(AND($C614=12,H614&lt;Datenblatt!$AA$7),0,IF(AND($C614=11,H614&lt;Datenblatt!$AA$8),0,IF(AND($C614=13,H614&gt;Datenblatt!$Z$3),100,IF(AND($C614=14,H614&gt;Datenblatt!$Z$4),100,IF(AND($C614=15,H614&gt;Datenblatt!$Z$5),100,IF(AND($C614=16,H614&gt;Datenblatt!$Z$6),100,IF(AND($C614=12,H614&gt;Datenblatt!$Z$7),100,IF(AND($C614=11,H614&gt;Datenblatt!$Z$8),100,IF($C614=13,(Datenblatt!$B$19*Übersicht!H614^3)+(Datenblatt!$C$19*Übersicht!H614^2)+(Datenblatt!$D$19*Übersicht!H614)+Datenblatt!$E$19,IF($C614=14,(Datenblatt!$B$20*Übersicht!H614^3)+(Datenblatt!$C$20*Übersicht!H614^2)+(Datenblatt!$D$20*Übersicht!H614)+Datenblatt!$E$20,IF($C614=15,(Datenblatt!$B$21*Übersicht!H614^3)+(Datenblatt!$C$21*Übersicht!H614^2)+(Datenblatt!$D$21*Übersicht!H614)+Datenblatt!$E$21,IF($C614=16,(Datenblatt!$B$22*Übersicht!H614^3)+(Datenblatt!$C$22*Übersicht!H614^2)+(Datenblatt!$D$22*Übersicht!H614)+Datenblatt!$E$22,IF($C614=12,(Datenblatt!$B$23*Übersicht!H614^3)+(Datenblatt!$C$23*Übersicht!H614^2)+(Datenblatt!$D$23*Übersicht!H614)+Datenblatt!$E$23,IF($C614=11,(Datenblatt!$B$24*Übersicht!H614^3)+(Datenblatt!$C$24*Übersicht!H614^2)+(Datenblatt!$D$24*Übersicht!H614)+Datenblatt!$E$24,0))))))))))))))))))</f>
        <v>0</v>
      </c>
      <c r="O614">
        <f>IF(AND(I614="",C614=11),Datenblatt!$I$26,IF(AND(I614="",C614=12),Datenblatt!$I$26,IF(AND(I614="",C614=16),Datenblatt!$I$27,IF(AND(I614="",C614=15),Datenblatt!$I$26,IF(AND(I614="",C614=14),Datenblatt!$I$26,IF(AND(I614="",C614=13),Datenblatt!$I$26,IF(AND($C614=13,I614&gt;Datenblatt!$AC$3),0,IF(AND($C614=14,I614&gt;Datenblatt!$AC$4),0,IF(AND($C614=15,I614&gt;Datenblatt!$AC$5),0,IF(AND($C614=16,I614&gt;Datenblatt!$AC$6),0,IF(AND($C614=12,I614&gt;Datenblatt!$AC$7),0,IF(AND($C614=11,I614&gt;Datenblatt!$AC$8),0,IF(AND($C614=13,I614&lt;Datenblatt!$AB$3),100,IF(AND($C614=14,I614&lt;Datenblatt!$AB$4),100,IF(AND($C614=15,I614&lt;Datenblatt!$AB$5),100,IF(AND($C614=16,I614&lt;Datenblatt!$AB$6),100,IF(AND($C614=12,I614&lt;Datenblatt!$AB$7),100,IF(AND($C614=11,I614&lt;Datenblatt!$AB$8),100,IF($C614=13,(Datenblatt!$B$27*Übersicht!I614^3)+(Datenblatt!$C$27*Übersicht!I614^2)+(Datenblatt!$D$27*Übersicht!I614)+Datenblatt!$E$27,IF($C614=14,(Datenblatt!$B$28*Übersicht!I614^3)+(Datenblatt!$C$28*Übersicht!I614^2)+(Datenblatt!$D$28*Übersicht!I614)+Datenblatt!$E$28,IF($C614=15,(Datenblatt!$B$29*Übersicht!I614^3)+(Datenblatt!$C$29*Übersicht!I614^2)+(Datenblatt!$D$29*Übersicht!I614)+Datenblatt!$E$29,IF($C614=16,(Datenblatt!$B$30*Übersicht!I614^3)+(Datenblatt!$C$30*Übersicht!I614^2)+(Datenblatt!$D$30*Übersicht!I614)+Datenblatt!$E$30,IF($C614=12,(Datenblatt!$B$31*Übersicht!I614^3)+(Datenblatt!$C$31*Übersicht!I614^2)+(Datenblatt!$D$31*Übersicht!I614)+Datenblatt!$E$31,IF($C614=11,(Datenblatt!$B$32*Übersicht!I614^3)+(Datenblatt!$C$32*Übersicht!I614^2)+(Datenblatt!$D$32*Übersicht!I614)+Datenblatt!$E$32,0))))))))))))))))))))))))</f>
        <v>0</v>
      </c>
      <c r="P614">
        <f>IF(AND(I614="",C614=11),Datenblatt!$I$29,IF(AND(I614="",C614=12),Datenblatt!$I$29,IF(AND(I614="",C614=16),Datenblatt!$I$29,IF(AND(I614="",C614=15),Datenblatt!$I$29,IF(AND(I614="",C614=14),Datenblatt!$I$29,IF(AND(I614="",C614=13),Datenblatt!$I$29,IF(AND($C614=13,I614&gt;Datenblatt!$AC$3),0,IF(AND($C614=14,I614&gt;Datenblatt!$AC$4),0,IF(AND($C614=15,I614&gt;Datenblatt!$AC$5),0,IF(AND($C614=16,I614&gt;Datenblatt!$AC$6),0,IF(AND($C614=12,I614&gt;Datenblatt!$AC$7),0,IF(AND($C614=11,I614&gt;Datenblatt!$AC$8),0,IF(AND($C614=13,I614&lt;Datenblatt!$AB$3),100,IF(AND($C614=14,I614&lt;Datenblatt!$AB$4),100,IF(AND($C614=15,I614&lt;Datenblatt!$AB$5),100,IF(AND($C614=16,I614&lt;Datenblatt!$AB$6),100,IF(AND($C614=12,I614&lt;Datenblatt!$AB$7),100,IF(AND($C614=11,I614&lt;Datenblatt!$AB$8),100,IF($C614=13,(Datenblatt!$B$27*Übersicht!I614^3)+(Datenblatt!$C$27*Übersicht!I614^2)+(Datenblatt!$D$27*Übersicht!I614)+Datenblatt!$E$27,IF($C614=14,(Datenblatt!$B$28*Übersicht!I614^3)+(Datenblatt!$C$28*Übersicht!I614^2)+(Datenblatt!$D$28*Übersicht!I614)+Datenblatt!$E$28,IF($C614=15,(Datenblatt!$B$29*Übersicht!I614^3)+(Datenblatt!$C$29*Übersicht!I614^2)+(Datenblatt!$D$29*Übersicht!I614)+Datenblatt!$E$29,IF($C614=16,(Datenblatt!$B$30*Übersicht!I614^3)+(Datenblatt!$C$30*Übersicht!I614^2)+(Datenblatt!$D$30*Übersicht!I614)+Datenblatt!$E$30,IF($C614=12,(Datenblatt!$B$31*Übersicht!I614^3)+(Datenblatt!$C$31*Übersicht!I614^2)+(Datenblatt!$D$31*Übersicht!I614)+Datenblatt!$E$31,IF($C614=11,(Datenblatt!$B$32*Übersicht!I614^3)+(Datenblatt!$C$32*Übersicht!I614^2)+(Datenblatt!$D$32*Übersicht!I614)+Datenblatt!$E$32,0))))))))))))))))))))))))</f>
        <v>0</v>
      </c>
      <c r="Q614" s="2" t="e">
        <f t="shared" si="36"/>
        <v>#DIV/0!</v>
      </c>
      <c r="R614" s="2" t="e">
        <f t="shared" si="37"/>
        <v>#DIV/0!</v>
      </c>
      <c r="T614" s="2"/>
      <c r="U614" s="2">
        <f>Datenblatt!$I$10</f>
        <v>63</v>
      </c>
      <c r="V614" s="2">
        <f>Datenblatt!$I$18</f>
        <v>62</v>
      </c>
      <c r="W614" s="2">
        <f>Datenblatt!$I$26</f>
        <v>56</v>
      </c>
      <c r="X614" s="2">
        <f>Datenblatt!$I$34</f>
        <v>58</v>
      </c>
      <c r="Y614" s="7" t="e">
        <f t="shared" si="38"/>
        <v>#DIV/0!</v>
      </c>
      <c r="AA614" s="2">
        <f>Datenblatt!$I$5</f>
        <v>73</v>
      </c>
      <c r="AB614">
        <f>Datenblatt!$I$13</f>
        <v>80</v>
      </c>
      <c r="AC614">
        <f>Datenblatt!$I$21</f>
        <v>80</v>
      </c>
      <c r="AD614">
        <f>Datenblatt!$I$29</f>
        <v>71</v>
      </c>
      <c r="AE614">
        <f>Datenblatt!$I$37</f>
        <v>75</v>
      </c>
      <c r="AF614" s="7" t="e">
        <f t="shared" si="39"/>
        <v>#DIV/0!</v>
      </c>
    </row>
    <row r="615" spans="11:32" ht="18.75" x14ac:dyDescent="0.3">
      <c r="K615" s="3" t="e">
        <f>IF(AND($C615=13,Datenblatt!M615&lt;Datenblatt!$S$3),0,IF(AND($C615=14,Datenblatt!M615&lt;Datenblatt!$S$4),0,IF(AND($C615=15,Datenblatt!M615&lt;Datenblatt!$S$5),0,IF(AND($C615=16,Datenblatt!M615&lt;Datenblatt!$S$6),0,IF(AND($C615=12,Datenblatt!M615&lt;Datenblatt!$S$7),0,IF(AND($C615=11,Datenblatt!M615&lt;Datenblatt!$S$8),0,IF(AND($C615=13,Datenblatt!M615&gt;Datenblatt!$R$3),100,IF(AND($C615=14,Datenblatt!M615&gt;Datenblatt!$R$4),100,IF(AND($C615=15,Datenblatt!M615&gt;Datenblatt!$R$5),100,IF(AND($C615=16,Datenblatt!M615&gt;Datenblatt!$R$6),100,IF(AND($C615=12,Datenblatt!M615&gt;Datenblatt!$R$7),100,IF(AND($C615=11,Datenblatt!M615&gt;Datenblatt!$R$8),100,IF(Übersicht!$C615=13,Datenblatt!$B$35*Datenblatt!M615^3+Datenblatt!$C$35*Datenblatt!M615^2+Datenblatt!$D$35*Datenblatt!M615+Datenblatt!$E$35,IF(Übersicht!$C615=14,Datenblatt!$B$36*Datenblatt!M615^3+Datenblatt!$C$36*Datenblatt!M615^2+Datenblatt!$D$36*Datenblatt!M615+Datenblatt!$E$36,IF(Übersicht!$C615=15,Datenblatt!$B$37*Datenblatt!M615^3+Datenblatt!$C$37*Datenblatt!M615^2+Datenblatt!$D$37*Datenblatt!M615+Datenblatt!$E$37,IF(Übersicht!$C615=16,Datenblatt!$B$38*Datenblatt!M615^3+Datenblatt!$C$38*Datenblatt!M615^2+Datenblatt!$D$38*Datenblatt!M615+Datenblatt!$E$38,IF(Übersicht!$C615=12,Datenblatt!$B$39*Datenblatt!M615^3+Datenblatt!$C$39*Datenblatt!M615^2+Datenblatt!$D$39*Datenblatt!M615+Datenblatt!$E$39,IF(Übersicht!$C615=11,Datenblatt!$B$40*Datenblatt!M615^3+Datenblatt!$C$40*Datenblatt!M615^2+Datenblatt!$D$40*Datenblatt!M615+Datenblatt!$E$40,0))))))))))))))))))</f>
        <v>#DIV/0!</v>
      </c>
      <c r="L615" s="3"/>
      <c r="M615" t="e">
        <f>IF(AND(Übersicht!$C615=13,Datenblatt!O615&lt;Datenblatt!$Y$3),0,IF(AND(Übersicht!$C615=14,Datenblatt!O615&lt;Datenblatt!$Y$4),0,IF(AND(Übersicht!$C615=15,Datenblatt!O615&lt;Datenblatt!$Y$5),0,IF(AND(Übersicht!$C615=16,Datenblatt!O615&lt;Datenblatt!$Y$6),0,IF(AND(Übersicht!$C615=12,Datenblatt!O615&lt;Datenblatt!$Y$7),0,IF(AND(Übersicht!$C615=11,Datenblatt!O615&lt;Datenblatt!$Y$8),0,IF(AND($C615=13,Datenblatt!O615&gt;Datenblatt!$X$3),100,IF(AND($C615=14,Datenblatt!O615&gt;Datenblatt!$X$4),100,IF(AND($C615=15,Datenblatt!O615&gt;Datenblatt!$X$5),100,IF(AND($C615=16,Datenblatt!O615&gt;Datenblatt!$X$6),100,IF(AND($C615=12,Datenblatt!O615&gt;Datenblatt!$X$7),100,IF(AND($C615=11,Datenblatt!O615&gt;Datenblatt!$X$8),100,IF(Übersicht!$C615=13,Datenblatt!$B$11*Datenblatt!O615^3+Datenblatt!$C$11*Datenblatt!O615^2+Datenblatt!$D$11*Datenblatt!O615+Datenblatt!$E$11,IF(Übersicht!$C615=14,Datenblatt!$B$12*Datenblatt!O615^3+Datenblatt!$C$12*Datenblatt!O615^2+Datenblatt!$D$12*Datenblatt!O615+Datenblatt!$E$12,IF(Übersicht!$C615=15,Datenblatt!$B$13*Datenblatt!O615^3+Datenblatt!$C$13*Datenblatt!O615^2+Datenblatt!$D$13*Datenblatt!O615+Datenblatt!$E$13,IF(Übersicht!$C615=16,Datenblatt!$B$14*Datenblatt!O615^3+Datenblatt!$C$14*Datenblatt!O615^2+Datenblatt!$D$14*Datenblatt!O615+Datenblatt!$E$14,IF(Übersicht!$C615=12,Datenblatt!$B$15*Datenblatt!O615^3+Datenblatt!$C$15*Datenblatt!O615^2+Datenblatt!$D$15*Datenblatt!O615+Datenblatt!$E$15,IF(Übersicht!$C615=11,Datenblatt!$B$16*Datenblatt!O615^3+Datenblatt!$C$16*Datenblatt!O615^2+Datenblatt!$D$16*Datenblatt!O615+Datenblatt!$E$16,0))))))))))))))))))</f>
        <v>#DIV/0!</v>
      </c>
      <c r="N615">
        <f>IF(AND($C615=13,H615&lt;Datenblatt!$AA$3),0,IF(AND($C615=14,H615&lt;Datenblatt!$AA$4),0,IF(AND($C615=15,H615&lt;Datenblatt!$AA$5),0,IF(AND($C615=16,H615&lt;Datenblatt!$AA$6),0,IF(AND($C615=12,H615&lt;Datenblatt!$AA$7),0,IF(AND($C615=11,H615&lt;Datenblatt!$AA$8),0,IF(AND($C615=13,H615&gt;Datenblatt!$Z$3),100,IF(AND($C615=14,H615&gt;Datenblatt!$Z$4),100,IF(AND($C615=15,H615&gt;Datenblatt!$Z$5),100,IF(AND($C615=16,H615&gt;Datenblatt!$Z$6),100,IF(AND($C615=12,H615&gt;Datenblatt!$Z$7),100,IF(AND($C615=11,H615&gt;Datenblatt!$Z$8),100,IF($C615=13,(Datenblatt!$B$19*Übersicht!H615^3)+(Datenblatt!$C$19*Übersicht!H615^2)+(Datenblatt!$D$19*Übersicht!H615)+Datenblatt!$E$19,IF($C615=14,(Datenblatt!$B$20*Übersicht!H615^3)+(Datenblatt!$C$20*Übersicht!H615^2)+(Datenblatt!$D$20*Übersicht!H615)+Datenblatt!$E$20,IF($C615=15,(Datenblatt!$B$21*Übersicht!H615^3)+(Datenblatt!$C$21*Übersicht!H615^2)+(Datenblatt!$D$21*Übersicht!H615)+Datenblatt!$E$21,IF($C615=16,(Datenblatt!$B$22*Übersicht!H615^3)+(Datenblatt!$C$22*Übersicht!H615^2)+(Datenblatt!$D$22*Übersicht!H615)+Datenblatt!$E$22,IF($C615=12,(Datenblatt!$B$23*Übersicht!H615^3)+(Datenblatt!$C$23*Übersicht!H615^2)+(Datenblatt!$D$23*Übersicht!H615)+Datenblatt!$E$23,IF($C615=11,(Datenblatt!$B$24*Übersicht!H615^3)+(Datenblatt!$C$24*Übersicht!H615^2)+(Datenblatt!$D$24*Übersicht!H615)+Datenblatt!$E$24,0))))))))))))))))))</f>
        <v>0</v>
      </c>
      <c r="O615">
        <f>IF(AND(I615="",C615=11),Datenblatt!$I$26,IF(AND(I615="",C615=12),Datenblatt!$I$26,IF(AND(I615="",C615=16),Datenblatt!$I$27,IF(AND(I615="",C615=15),Datenblatt!$I$26,IF(AND(I615="",C615=14),Datenblatt!$I$26,IF(AND(I615="",C615=13),Datenblatt!$I$26,IF(AND($C615=13,I615&gt;Datenblatt!$AC$3),0,IF(AND($C615=14,I615&gt;Datenblatt!$AC$4),0,IF(AND($C615=15,I615&gt;Datenblatt!$AC$5),0,IF(AND($C615=16,I615&gt;Datenblatt!$AC$6),0,IF(AND($C615=12,I615&gt;Datenblatt!$AC$7),0,IF(AND($C615=11,I615&gt;Datenblatt!$AC$8),0,IF(AND($C615=13,I615&lt;Datenblatt!$AB$3),100,IF(AND($C615=14,I615&lt;Datenblatt!$AB$4),100,IF(AND($C615=15,I615&lt;Datenblatt!$AB$5),100,IF(AND($C615=16,I615&lt;Datenblatt!$AB$6),100,IF(AND($C615=12,I615&lt;Datenblatt!$AB$7),100,IF(AND($C615=11,I615&lt;Datenblatt!$AB$8),100,IF($C615=13,(Datenblatt!$B$27*Übersicht!I615^3)+(Datenblatt!$C$27*Übersicht!I615^2)+(Datenblatt!$D$27*Übersicht!I615)+Datenblatt!$E$27,IF($C615=14,(Datenblatt!$B$28*Übersicht!I615^3)+(Datenblatt!$C$28*Übersicht!I615^2)+(Datenblatt!$D$28*Übersicht!I615)+Datenblatt!$E$28,IF($C615=15,(Datenblatt!$B$29*Übersicht!I615^3)+(Datenblatt!$C$29*Übersicht!I615^2)+(Datenblatt!$D$29*Übersicht!I615)+Datenblatt!$E$29,IF($C615=16,(Datenblatt!$B$30*Übersicht!I615^3)+(Datenblatt!$C$30*Übersicht!I615^2)+(Datenblatt!$D$30*Übersicht!I615)+Datenblatt!$E$30,IF($C615=12,(Datenblatt!$B$31*Übersicht!I615^3)+(Datenblatt!$C$31*Übersicht!I615^2)+(Datenblatt!$D$31*Übersicht!I615)+Datenblatt!$E$31,IF($C615=11,(Datenblatt!$B$32*Übersicht!I615^3)+(Datenblatt!$C$32*Übersicht!I615^2)+(Datenblatt!$D$32*Übersicht!I615)+Datenblatt!$E$32,0))))))))))))))))))))))))</f>
        <v>0</v>
      </c>
      <c r="P615">
        <f>IF(AND(I615="",C615=11),Datenblatt!$I$29,IF(AND(I615="",C615=12),Datenblatt!$I$29,IF(AND(I615="",C615=16),Datenblatt!$I$29,IF(AND(I615="",C615=15),Datenblatt!$I$29,IF(AND(I615="",C615=14),Datenblatt!$I$29,IF(AND(I615="",C615=13),Datenblatt!$I$29,IF(AND($C615=13,I615&gt;Datenblatt!$AC$3),0,IF(AND($C615=14,I615&gt;Datenblatt!$AC$4),0,IF(AND($C615=15,I615&gt;Datenblatt!$AC$5),0,IF(AND($C615=16,I615&gt;Datenblatt!$AC$6),0,IF(AND($C615=12,I615&gt;Datenblatt!$AC$7),0,IF(AND($C615=11,I615&gt;Datenblatt!$AC$8),0,IF(AND($C615=13,I615&lt;Datenblatt!$AB$3),100,IF(AND($C615=14,I615&lt;Datenblatt!$AB$4),100,IF(AND($C615=15,I615&lt;Datenblatt!$AB$5),100,IF(AND($C615=16,I615&lt;Datenblatt!$AB$6),100,IF(AND($C615=12,I615&lt;Datenblatt!$AB$7),100,IF(AND($C615=11,I615&lt;Datenblatt!$AB$8),100,IF($C615=13,(Datenblatt!$B$27*Übersicht!I615^3)+(Datenblatt!$C$27*Übersicht!I615^2)+(Datenblatt!$D$27*Übersicht!I615)+Datenblatt!$E$27,IF($C615=14,(Datenblatt!$B$28*Übersicht!I615^3)+(Datenblatt!$C$28*Übersicht!I615^2)+(Datenblatt!$D$28*Übersicht!I615)+Datenblatt!$E$28,IF($C615=15,(Datenblatt!$B$29*Übersicht!I615^3)+(Datenblatt!$C$29*Übersicht!I615^2)+(Datenblatt!$D$29*Übersicht!I615)+Datenblatt!$E$29,IF($C615=16,(Datenblatt!$B$30*Übersicht!I615^3)+(Datenblatt!$C$30*Übersicht!I615^2)+(Datenblatt!$D$30*Übersicht!I615)+Datenblatt!$E$30,IF($C615=12,(Datenblatt!$B$31*Übersicht!I615^3)+(Datenblatt!$C$31*Übersicht!I615^2)+(Datenblatt!$D$31*Übersicht!I615)+Datenblatt!$E$31,IF($C615=11,(Datenblatt!$B$32*Übersicht!I615^3)+(Datenblatt!$C$32*Übersicht!I615^2)+(Datenblatt!$D$32*Übersicht!I615)+Datenblatt!$E$32,0))))))))))))))))))))))))</f>
        <v>0</v>
      </c>
      <c r="Q615" s="2" t="e">
        <f t="shared" si="36"/>
        <v>#DIV/0!</v>
      </c>
      <c r="R615" s="2" t="e">
        <f t="shared" si="37"/>
        <v>#DIV/0!</v>
      </c>
      <c r="T615" s="2"/>
      <c r="U615" s="2">
        <f>Datenblatt!$I$10</f>
        <v>63</v>
      </c>
      <c r="V615" s="2">
        <f>Datenblatt!$I$18</f>
        <v>62</v>
      </c>
      <c r="W615" s="2">
        <f>Datenblatt!$I$26</f>
        <v>56</v>
      </c>
      <c r="X615" s="2">
        <f>Datenblatt!$I$34</f>
        <v>58</v>
      </c>
      <c r="Y615" s="7" t="e">
        <f t="shared" si="38"/>
        <v>#DIV/0!</v>
      </c>
      <c r="AA615" s="2">
        <f>Datenblatt!$I$5</f>
        <v>73</v>
      </c>
      <c r="AB615">
        <f>Datenblatt!$I$13</f>
        <v>80</v>
      </c>
      <c r="AC615">
        <f>Datenblatt!$I$21</f>
        <v>80</v>
      </c>
      <c r="AD615">
        <f>Datenblatt!$I$29</f>
        <v>71</v>
      </c>
      <c r="AE615">
        <f>Datenblatt!$I$37</f>
        <v>75</v>
      </c>
      <c r="AF615" s="7" t="e">
        <f t="shared" si="39"/>
        <v>#DIV/0!</v>
      </c>
    </row>
    <row r="616" spans="11:32" ht="18.75" x14ac:dyDescent="0.3">
      <c r="K616" s="3" t="e">
        <f>IF(AND($C616=13,Datenblatt!M616&lt;Datenblatt!$S$3),0,IF(AND($C616=14,Datenblatt!M616&lt;Datenblatt!$S$4),0,IF(AND($C616=15,Datenblatt!M616&lt;Datenblatt!$S$5),0,IF(AND($C616=16,Datenblatt!M616&lt;Datenblatt!$S$6),0,IF(AND($C616=12,Datenblatt!M616&lt;Datenblatt!$S$7),0,IF(AND($C616=11,Datenblatt!M616&lt;Datenblatt!$S$8),0,IF(AND($C616=13,Datenblatt!M616&gt;Datenblatt!$R$3),100,IF(AND($C616=14,Datenblatt!M616&gt;Datenblatt!$R$4),100,IF(AND($C616=15,Datenblatt!M616&gt;Datenblatt!$R$5),100,IF(AND($C616=16,Datenblatt!M616&gt;Datenblatt!$R$6),100,IF(AND($C616=12,Datenblatt!M616&gt;Datenblatt!$R$7),100,IF(AND($C616=11,Datenblatt!M616&gt;Datenblatt!$R$8),100,IF(Übersicht!$C616=13,Datenblatt!$B$35*Datenblatt!M616^3+Datenblatt!$C$35*Datenblatt!M616^2+Datenblatt!$D$35*Datenblatt!M616+Datenblatt!$E$35,IF(Übersicht!$C616=14,Datenblatt!$B$36*Datenblatt!M616^3+Datenblatt!$C$36*Datenblatt!M616^2+Datenblatt!$D$36*Datenblatt!M616+Datenblatt!$E$36,IF(Übersicht!$C616=15,Datenblatt!$B$37*Datenblatt!M616^3+Datenblatt!$C$37*Datenblatt!M616^2+Datenblatt!$D$37*Datenblatt!M616+Datenblatt!$E$37,IF(Übersicht!$C616=16,Datenblatt!$B$38*Datenblatt!M616^3+Datenblatt!$C$38*Datenblatt!M616^2+Datenblatt!$D$38*Datenblatt!M616+Datenblatt!$E$38,IF(Übersicht!$C616=12,Datenblatt!$B$39*Datenblatt!M616^3+Datenblatt!$C$39*Datenblatt!M616^2+Datenblatt!$D$39*Datenblatt!M616+Datenblatt!$E$39,IF(Übersicht!$C616=11,Datenblatt!$B$40*Datenblatt!M616^3+Datenblatt!$C$40*Datenblatt!M616^2+Datenblatt!$D$40*Datenblatt!M616+Datenblatt!$E$40,0))))))))))))))))))</f>
        <v>#DIV/0!</v>
      </c>
      <c r="L616" s="3"/>
      <c r="M616" t="e">
        <f>IF(AND(Übersicht!$C616=13,Datenblatt!O616&lt;Datenblatt!$Y$3),0,IF(AND(Übersicht!$C616=14,Datenblatt!O616&lt;Datenblatt!$Y$4),0,IF(AND(Übersicht!$C616=15,Datenblatt!O616&lt;Datenblatt!$Y$5),0,IF(AND(Übersicht!$C616=16,Datenblatt!O616&lt;Datenblatt!$Y$6),0,IF(AND(Übersicht!$C616=12,Datenblatt!O616&lt;Datenblatt!$Y$7),0,IF(AND(Übersicht!$C616=11,Datenblatt!O616&lt;Datenblatt!$Y$8),0,IF(AND($C616=13,Datenblatt!O616&gt;Datenblatt!$X$3),100,IF(AND($C616=14,Datenblatt!O616&gt;Datenblatt!$X$4),100,IF(AND($C616=15,Datenblatt!O616&gt;Datenblatt!$X$5),100,IF(AND($C616=16,Datenblatt!O616&gt;Datenblatt!$X$6),100,IF(AND($C616=12,Datenblatt!O616&gt;Datenblatt!$X$7),100,IF(AND($C616=11,Datenblatt!O616&gt;Datenblatt!$X$8),100,IF(Übersicht!$C616=13,Datenblatt!$B$11*Datenblatt!O616^3+Datenblatt!$C$11*Datenblatt!O616^2+Datenblatt!$D$11*Datenblatt!O616+Datenblatt!$E$11,IF(Übersicht!$C616=14,Datenblatt!$B$12*Datenblatt!O616^3+Datenblatt!$C$12*Datenblatt!O616^2+Datenblatt!$D$12*Datenblatt!O616+Datenblatt!$E$12,IF(Übersicht!$C616=15,Datenblatt!$B$13*Datenblatt!O616^3+Datenblatt!$C$13*Datenblatt!O616^2+Datenblatt!$D$13*Datenblatt!O616+Datenblatt!$E$13,IF(Übersicht!$C616=16,Datenblatt!$B$14*Datenblatt!O616^3+Datenblatt!$C$14*Datenblatt!O616^2+Datenblatt!$D$14*Datenblatt!O616+Datenblatt!$E$14,IF(Übersicht!$C616=12,Datenblatt!$B$15*Datenblatt!O616^3+Datenblatt!$C$15*Datenblatt!O616^2+Datenblatt!$D$15*Datenblatt!O616+Datenblatt!$E$15,IF(Übersicht!$C616=11,Datenblatt!$B$16*Datenblatt!O616^3+Datenblatt!$C$16*Datenblatt!O616^2+Datenblatt!$D$16*Datenblatt!O616+Datenblatt!$E$16,0))))))))))))))))))</f>
        <v>#DIV/0!</v>
      </c>
      <c r="N616">
        <f>IF(AND($C616=13,H616&lt;Datenblatt!$AA$3),0,IF(AND($C616=14,H616&lt;Datenblatt!$AA$4),0,IF(AND($C616=15,H616&lt;Datenblatt!$AA$5),0,IF(AND($C616=16,H616&lt;Datenblatt!$AA$6),0,IF(AND($C616=12,H616&lt;Datenblatt!$AA$7),0,IF(AND($C616=11,H616&lt;Datenblatt!$AA$8),0,IF(AND($C616=13,H616&gt;Datenblatt!$Z$3),100,IF(AND($C616=14,H616&gt;Datenblatt!$Z$4),100,IF(AND($C616=15,H616&gt;Datenblatt!$Z$5),100,IF(AND($C616=16,H616&gt;Datenblatt!$Z$6),100,IF(AND($C616=12,H616&gt;Datenblatt!$Z$7),100,IF(AND($C616=11,H616&gt;Datenblatt!$Z$8),100,IF($C616=13,(Datenblatt!$B$19*Übersicht!H616^3)+(Datenblatt!$C$19*Übersicht!H616^2)+(Datenblatt!$D$19*Übersicht!H616)+Datenblatt!$E$19,IF($C616=14,(Datenblatt!$B$20*Übersicht!H616^3)+(Datenblatt!$C$20*Übersicht!H616^2)+(Datenblatt!$D$20*Übersicht!H616)+Datenblatt!$E$20,IF($C616=15,(Datenblatt!$B$21*Übersicht!H616^3)+(Datenblatt!$C$21*Übersicht!H616^2)+(Datenblatt!$D$21*Übersicht!H616)+Datenblatt!$E$21,IF($C616=16,(Datenblatt!$B$22*Übersicht!H616^3)+(Datenblatt!$C$22*Übersicht!H616^2)+(Datenblatt!$D$22*Übersicht!H616)+Datenblatt!$E$22,IF($C616=12,(Datenblatt!$B$23*Übersicht!H616^3)+(Datenblatt!$C$23*Übersicht!H616^2)+(Datenblatt!$D$23*Übersicht!H616)+Datenblatt!$E$23,IF($C616=11,(Datenblatt!$B$24*Übersicht!H616^3)+(Datenblatt!$C$24*Übersicht!H616^2)+(Datenblatt!$D$24*Übersicht!H616)+Datenblatt!$E$24,0))))))))))))))))))</f>
        <v>0</v>
      </c>
      <c r="O616">
        <f>IF(AND(I616="",C616=11),Datenblatt!$I$26,IF(AND(I616="",C616=12),Datenblatt!$I$26,IF(AND(I616="",C616=16),Datenblatt!$I$27,IF(AND(I616="",C616=15),Datenblatt!$I$26,IF(AND(I616="",C616=14),Datenblatt!$I$26,IF(AND(I616="",C616=13),Datenblatt!$I$26,IF(AND($C616=13,I616&gt;Datenblatt!$AC$3),0,IF(AND($C616=14,I616&gt;Datenblatt!$AC$4),0,IF(AND($C616=15,I616&gt;Datenblatt!$AC$5),0,IF(AND($C616=16,I616&gt;Datenblatt!$AC$6),0,IF(AND($C616=12,I616&gt;Datenblatt!$AC$7),0,IF(AND($C616=11,I616&gt;Datenblatt!$AC$8),0,IF(AND($C616=13,I616&lt;Datenblatt!$AB$3),100,IF(AND($C616=14,I616&lt;Datenblatt!$AB$4),100,IF(AND($C616=15,I616&lt;Datenblatt!$AB$5),100,IF(AND($C616=16,I616&lt;Datenblatt!$AB$6),100,IF(AND($C616=12,I616&lt;Datenblatt!$AB$7),100,IF(AND($C616=11,I616&lt;Datenblatt!$AB$8),100,IF($C616=13,(Datenblatt!$B$27*Übersicht!I616^3)+(Datenblatt!$C$27*Übersicht!I616^2)+(Datenblatt!$D$27*Übersicht!I616)+Datenblatt!$E$27,IF($C616=14,(Datenblatt!$B$28*Übersicht!I616^3)+(Datenblatt!$C$28*Übersicht!I616^2)+(Datenblatt!$D$28*Übersicht!I616)+Datenblatt!$E$28,IF($C616=15,(Datenblatt!$B$29*Übersicht!I616^3)+(Datenblatt!$C$29*Übersicht!I616^2)+(Datenblatt!$D$29*Übersicht!I616)+Datenblatt!$E$29,IF($C616=16,(Datenblatt!$B$30*Übersicht!I616^3)+(Datenblatt!$C$30*Übersicht!I616^2)+(Datenblatt!$D$30*Übersicht!I616)+Datenblatt!$E$30,IF($C616=12,(Datenblatt!$B$31*Übersicht!I616^3)+(Datenblatt!$C$31*Übersicht!I616^2)+(Datenblatt!$D$31*Übersicht!I616)+Datenblatt!$E$31,IF($C616=11,(Datenblatt!$B$32*Übersicht!I616^3)+(Datenblatt!$C$32*Übersicht!I616^2)+(Datenblatt!$D$32*Übersicht!I616)+Datenblatt!$E$32,0))))))))))))))))))))))))</f>
        <v>0</v>
      </c>
      <c r="P616">
        <f>IF(AND(I616="",C616=11),Datenblatt!$I$29,IF(AND(I616="",C616=12),Datenblatt!$I$29,IF(AND(I616="",C616=16),Datenblatt!$I$29,IF(AND(I616="",C616=15),Datenblatt!$I$29,IF(AND(I616="",C616=14),Datenblatt!$I$29,IF(AND(I616="",C616=13),Datenblatt!$I$29,IF(AND($C616=13,I616&gt;Datenblatt!$AC$3),0,IF(AND($C616=14,I616&gt;Datenblatt!$AC$4),0,IF(AND($C616=15,I616&gt;Datenblatt!$AC$5),0,IF(AND($C616=16,I616&gt;Datenblatt!$AC$6),0,IF(AND($C616=12,I616&gt;Datenblatt!$AC$7),0,IF(AND($C616=11,I616&gt;Datenblatt!$AC$8),0,IF(AND($C616=13,I616&lt;Datenblatt!$AB$3),100,IF(AND($C616=14,I616&lt;Datenblatt!$AB$4),100,IF(AND($C616=15,I616&lt;Datenblatt!$AB$5),100,IF(AND($C616=16,I616&lt;Datenblatt!$AB$6),100,IF(AND($C616=12,I616&lt;Datenblatt!$AB$7),100,IF(AND($C616=11,I616&lt;Datenblatt!$AB$8),100,IF($C616=13,(Datenblatt!$B$27*Übersicht!I616^3)+(Datenblatt!$C$27*Übersicht!I616^2)+(Datenblatt!$D$27*Übersicht!I616)+Datenblatt!$E$27,IF($C616=14,(Datenblatt!$B$28*Übersicht!I616^3)+(Datenblatt!$C$28*Übersicht!I616^2)+(Datenblatt!$D$28*Übersicht!I616)+Datenblatt!$E$28,IF($C616=15,(Datenblatt!$B$29*Übersicht!I616^3)+(Datenblatt!$C$29*Übersicht!I616^2)+(Datenblatt!$D$29*Übersicht!I616)+Datenblatt!$E$29,IF($C616=16,(Datenblatt!$B$30*Übersicht!I616^3)+(Datenblatt!$C$30*Übersicht!I616^2)+(Datenblatt!$D$30*Übersicht!I616)+Datenblatt!$E$30,IF($C616=12,(Datenblatt!$B$31*Übersicht!I616^3)+(Datenblatt!$C$31*Übersicht!I616^2)+(Datenblatt!$D$31*Übersicht!I616)+Datenblatt!$E$31,IF($C616=11,(Datenblatt!$B$32*Übersicht!I616^3)+(Datenblatt!$C$32*Übersicht!I616^2)+(Datenblatt!$D$32*Übersicht!I616)+Datenblatt!$E$32,0))))))))))))))))))))))))</f>
        <v>0</v>
      </c>
      <c r="Q616" s="2" t="e">
        <f t="shared" si="36"/>
        <v>#DIV/0!</v>
      </c>
      <c r="R616" s="2" t="e">
        <f t="shared" si="37"/>
        <v>#DIV/0!</v>
      </c>
      <c r="T616" s="2"/>
      <c r="U616" s="2">
        <f>Datenblatt!$I$10</f>
        <v>63</v>
      </c>
      <c r="V616" s="2">
        <f>Datenblatt!$I$18</f>
        <v>62</v>
      </c>
      <c r="W616" s="2">
        <f>Datenblatt!$I$26</f>
        <v>56</v>
      </c>
      <c r="X616" s="2">
        <f>Datenblatt!$I$34</f>
        <v>58</v>
      </c>
      <c r="Y616" s="7" t="e">
        <f t="shared" si="38"/>
        <v>#DIV/0!</v>
      </c>
      <c r="AA616" s="2">
        <f>Datenblatt!$I$5</f>
        <v>73</v>
      </c>
      <c r="AB616">
        <f>Datenblatt!$I$13</f>
        <v>80</v>
      </c>
      <c r="AC616">
        <f>Datenblatt!$I$21</f>
        <v>80</v>
      </c>
      <c r="AD616">
        <f>Datenblatt!$I$29</f>
        <v>71</v>
      </c>
      <c r="AE616">
        <f>Datenblatt!$I$37</f>
        <v>75</v>
      </c>
      <c r="AF616" s="7" t="e">
        <f t="shared" si="39"/>
        <v>#DIV/0!</v>
      </c>
    </row>
    <row r="617" spans="11:32" ht="18.75" x14ac:dyDescent="0.3">
      <c r="K617" s="3" t="e">
        <f>IF(AND($C617=13,Datenblatt!M617&lt;Datenblatt!$S$3),0,IF(AND($C617=14,Datenblatt!M617&lt;Datenblatt!$S$4),0,IF(AND($C617=15,Datenblatt!M617&lt;Datenblatt!$S$5),0,IF(AND($C617=16,Datenblatt!M617&lt;Datenblatt!$S$6),0,IF(AND($C617=12,Datenblatt!M617&lt;Datenblatt!$S$7),0,IF(AND($C617=11,Datenblatt!M617&lt;Datenblatt!$S$8),0,IF(AND($C617=13,Datenblatt!M617&gt;Datenblatt!$R$3),100,IF(AND($C617=14,Datenblatt!M617&gt;Datenblatt!$R$4),100,IF(AND($C617=15,Datenblatt!M617&gt;Datenblatt!$R$5),100,IF(AND($C617=16,Datenblatt!M617&gt;Datenblatt!$R$6),100,IF(AND($C617=12,Datenblatt!M617&gt;Datenblatt!$R$7),100,IF(AND($C617=11,Datenblatt!M617&gt;Datenblatt!$R$8),100,IF(Übersicht!$C617=13,Datenblatt!$B$35*Datenblatt!M617^3+Datenblatt!$C$35*Datenblatt!M617^2+Datenblatt!$D$35*Datenblatt!M617+Datenblatt!$E$35,IF(Übersicht!$C617=14,Datenblatt!$B$36*Datenblatt!M617^3+Datenblatt!$C$36*Datenblatt!M617^2+Datenblatt!$D$36*Datenblatt!M617+Datenblatt!$E$36,IF(Übersicht!$C617=15,Datenblatt!$B$37*Datenblatt!M617^3+Datenblatt!$C$37*Datenblatt!M617^2+Datenblatt!$D$37*Datenblatt!M617+Datenblatt!$E$37,IF(Übersicht!$C617=16,Datenblatt!$B$38*Datenblatt!M617^3+Datenblatt!$C$38*Datenblatt!M617^2+Datenblatt!$D$38*Datenblatt!M617+Datenblatt!$E$38,IF(Übersicht!$C617=12,Datenblatt!$B$39*Datenblatt!M617^3+Datenblatt!$C$39*Datenblatt!M617^2+Datenblatt!$D$39*Datenblatt!M617+Datenblatt!$E$39,IF(Übersicht!$C617=11,Datenblatt!$B$40*Datenblatt!M617^3+Datenblatt!$C$40*Datenblatt!M617^2+Datenblatt!$D$40*Datenblatt!M617+Datenblatt!$E$40,0))))))))))))))))))</f>
        <v>#DIV/0!</v>
      </c>
      <c r="L617" s="3"/>
      <c r="M617" t="e">
        <f>IF(AND(Übersicht!$C617=13,Datenblatt!O617&lt;Datenblatt!$Y$3),0,IF(AND(Übersicht!$C617=14,Datenblatt!O617&lt;Datenblatt!$Y$4),0,IF(AND(Übersicht!$C617=15,Datenblatt!O617&lt;Datenblatt!$Y$5),0,IF(AND(Übersicht!$C617=16,Datenblatt!O617&lt;Datenblatt!$Y$6),0,IF(AND(Übersicht!$C617=12,Datenblatt!O617&lt;Datenblatt!$Y$7),0,IF(AND(Übersicht!$C617=11,Datenblatt!O617&lt;Datenblatt!$Y$8),0,IF(AND($C617=13,Datenblatt!O617&gt;Datenblatt!$X$3),100,IF(AND($C617=14,Datenblatt!O617&gt;Datenblatt!$X$4),100,IF(AND($C617=15,Datenblatt!O617&gt;Datenblatt!$X$5),100,IF(AND($C617=16,Datenblatt!O617&gt;Datenblatt!$X$6),100,IF(AND($C617=12,Datenblatt!O617&gt;Datenblatt!$X$7),100,IF(AND($C617=11,Datenblatt!O617&gt;Datenblatt!$X$8),100,IF(Übersicht!$C617=13,Datenblatt!$B$11*Datenblatt!O617^3+Datenblatt!$C$11*Datenblatt!O617^2+Datenblatt!$D$11*Datenblatt!O617+Datenblatt!$E$11,IF(Übersicht!$C617=14,Datenblatt!$B$12*Datenblatt!O617^3+Datenblatt!$C$12*Datenblatt!O617^2+Datenblatt!$D$12*Datenblatt!O617+Datenblatt!$E$12,IF(Übersicht!$C617=15,Datenblatt!$B$13*Datenblatt!O617^3+Datenblatt!$C$13*Datenblatt!O617^2+Datenblatt!$D$13*Datenblatt!O617+Datenblatt!$E$13,IF(Übersicht!$C617=16,Datenblatt!$B$14*Datenblatt!O617^3+Datenblatt!$C$14*Datenblatt!O617^2+Datenblatt!$D$14*Datenblatt!O617+Datenblatt!$E$14,IF(Übersicht!$C617=12,Datenblatt!$B$15*Datenblatt!O617^3+Datenblatt!$C$15*Datenblatt!O617^2+Datenblatt!$D$15*Datenblatt!O617+Datenblatt!$E$15,IF(Übersicht!$C617=11,Datenblatt!$B$16*Datenblatt!O617^3+Datenblatt!$C$16*Datenblatt!O617^2+Datenblatt!$D$16*Datenblatt!O617+Datenblatt!$E$16,0))))))))))))))))))</f>
        <v>#DIV/0!</v>
      </c>
      <c r="N617">
        <f>IF(AND($C617=13,H617&lt;Datenblatt!$AA$3),0,IF(AND($C617=14,H617&lt;Datenblatt!$AA$4),0,IF(AND($C617=15,H617&lt;Datenblatt!$AA$5),0,IF(AND($C617=16,H617&lt;Datenblatt!$AA$6),0,IF(AND($C617=12,H617&lt;Datenblatt!$AA$7),0,IF(AND($C617=11,H617&lt;Datenblatt!$AA$8),0,IF(AND($C617=13,H617&gt;Datenblatt!$Z$3),100,IF(AND($C617=14,H617&gt;Datenblatt!$Z$4),100,IF(AND($C617=15,H617&gt;Datenblatt!$Z$5),100,IF(AND($C617=16,H617&gt;Datenblatt!$Z$6),100,IF(AND($C617=12,H617&gt;Datenblatt!$Z$7),100,IF(AND($C617=11,H617&gt;Datenblatt!$Z$8),100,IF($C617=13,(Datenblatt!$B$19*Übersicht!H617^3)+(Datenblatt!$C$19*Übersicht!H617^2)+(Datenblatt!$D$19*Übersicht!H617)+Datenblatt!$E$19,IF($C617=14,(Datenblatt!$B$20*Übersicht!H617^3)+(Datenblatt!$C$20*Übersicht!H617^2)+(Datenblatt!$D$20*Übersicht!H617)+Datenblatt!$E$20,IF($C617=15,(Datenblatt!$B$21*Übersicht!H617^3)+(Datenblatt!$C$21*Übersicht!H617^2)+(Datenblatt!$D$21*Übersicht!H617)+Datenblatt!$E$21,IF($C617=16,(Datenblatt!$B$22*Übersicht!H617^3)+(Datenblatt!$C$22*Übersicht!H617^2)+(Datenblatt!$D$22*Übersicht!H617)+Datenblatt!$E$22,IF($C617=12,(Datenblatt!$B$23*Übersicht!H617^3)+(Datenblatt!$C$23*Übersicht!H617^2)+(Datenblatt!$D$23*Übersicht!H617)+Datenblatt!$E$23,IF($C617=11,(Datenblatt!$B$24*Übersicht!H617^3)+(Datenblatt!$C$24*Übersicht!H617^2)+(Datenblatt!$D$24*Übersicht!H617)+Datenblatt!$E$24,0))))))))))))))))))</f>
        <v>0</v>
      </c>
      <c r="O617">
        <f>IF(AND(I617="",C617=11),Datenblatt!$I$26,IF(AND(I617="",C617=12),Datenblatt!$I$26,IF(AND(I617="",C617=16),Datenblatt!$I$27,IF(AND(I617="",C617=15),Datenblatt!$I$26,IF(AND(I617="",C617=14),Datenblatt!$I$26,IF(AND(I617="",C617=13),Datenblatt!$I$26,IF(AND($C617=13,I617&gt;Datenblatt!$AC$3),0,IF(AND($C617=14,I617&gt;Datenblatt!$AC$4),0,IF(AND($C617=15,I617&gt;Datenblatt!$AC$5),0,IF(AND($C617=16,I617&gt;Datenblatt!$AC$6),0,IF(AND($C617=12,I617&gt;Datenblatt!$AC$7),0,IF(AND($C617=11,I617&gt;Datenblatt!$AC$8),0,IF(AND($C617=13,I617&lt;Datenblatt!$AB$3),100,IF(AND($C617=14,I617&lt;Datenblatt!$AB$4),100,IF(AND($C617=15,I617&lt;Datenblatt!$AB$5),100,IF(AND($C617=16,I617&lt;Datenblatt!$AB$6),100,IF(AND($C617=12,I617&lt;Datenblatt!$AB$7),100,IF(AND($C617=11,I617&lt;Datenblatt!$AB$8),100,IF($C617=13,(Datenblatt!$B$27*Übersicht!I617^3)+(Datenblatt!$C$27*Übersicht!I617^2)+(Datenblatt!$D$27*Übersicht!I617)+Datenblatt!$E$27,IF($C617=14,(Datenblatt!$B$28*Übersicht!I617^3)+(Datenblatt!$C$28*Übersicht!I617^2)+(Datenblatt!$D$28*Übersicht!I617)+Datenblatt!$E$28,IF($C617=15,(Datenblatt!$B$29*Übersicht!I617^3)+(Datenblatt!$C$29*Übersicht!I617^2)+(Datenblatt!$D$29*Übersicht!I617)+Datenblatt!$E$29,IF($C617=16,(Datenblatt!$B$30*Übersicht!I617^3)+(Datenblatt!$C$30*Übersicht!I617^2)+(Datenblatt!$D$30*Übersicht!I617)+Datenblatt!$E$30,IF($C617=12,(Datenblatt!$B$31*Übersicht!I617^3)+(Datenblatt!$C$31*Übersicht!I617^2)+(Datenblatt!$D$31*Übersicht!I617)+Datenblatt!$E$31,IF($C617=11,(Datenblatt!$B$32*Übersicht!I617^3)+(Datenblatt!$C$32*Übersicht!I617^2)+(Datenblatt!$D$32*Übersicht!I617)+Datenblatt!$E$32,0))))))))))))))))))))))))</f>
        <v>0</v>
      </c>
      <c r="P617">
        <f>IF(AND(I617="",C617=11),Datenblatt!$I$29,IF(AND(I617="",C617=12),Datenblatt!$I$29,IF(AND(I617="",C617=16),Datenblatt!$I$29,IF(AND(I617="",C617=15),Datenblatt!$I$29,IF(AND(I617="",C617=14),Datenblatt!$I$29,IF(AND(I617="",C617=13),Datenblatt!$I$29,IF(AND($C617=13,I617&gt;Datenblatt!$AC$3),0,IF(AND($C617=14,I617&gt;Datenblatt!$AC$4),0,IF(AND($C617=15,I617&gt;Datenblatt!$AC$5),0,IF(AND($C617=16,I617&gt;Datenblatt!$AC$6),0,IF(AND($C617=12,I617&gt;Datenblatt!$AC$7),0,IF(AND($C617=11,I617&gt;Datenblatt!$AC$8),0,IF(AND($C617=13,I617&lt;Datenblatt!$AB$3),100,IF(AND($C617=14,I617&lt;Datenblatt!$AB$4),100,IF(AND($C617=15,I617&lt;Datenblatt!$AB$5),100,IF(AND($C617=16,I617&lt;Datenblatt!$AB$6),100,IF(AND($C617=12,I617&lt;Datenblatt!$AB$7),100,IF(AND($C617=11,I617&lt;Datenblatt!$AB$8),100,IF($C617=13,(Datenblatt!$B$27*Übersicht!I617^3)+(Datenblatt!$C$27*Übersicht!I617^2)+(Datenblatt!$D$27*Übersicht!I617)+Datenblatt!$E$27,IF($C617=14,(Datenblatt!$B$28*Übersicht!I617^3)+(Datenblatt!$C$28*Übersicht!I617^2)+(Datenblatt!$D$28*Übersicht!I617)+Datenblatt!$E$28,IF($C617=15,(Datenblatt!$B$29*Übersicht!I617^3)+(Datenblatt!$C$29*Übersicht!I617^2)+(Datenblatt!$D$29*Übersicht!I617)+Datenblatt!$E$29,IF($C617=16,(Datenblatt!$B$30*Übersicht!I617^3)+(Datenblatt!$C$30*Übersicht!I617^2)+(Datenblatt!$D$30*Übersicht!I617)+Datenblatt!$E$30,IF($C617=12,(Datenblatt!$B$31*Übersicht!I617^3)+(Datenblatt!$C$31*Übersicht!I617^2)+(Datenblatt!$D$31*Übersicht!I617)+Datenblatt!$E$31,IF($C617=11,(Datenblatt!$B$32*Übersicht!I617^3)+(Datenblatt!$C$32*Übersicht!I617^2)+(Datenblatt!$D$32*Übersicht!I617)+Datenblatt!$E$32,0))))))))))))))))))))))))</f>
        <v>0</v>
      </c>
      <c r="Q617" s="2" t="e">
        <f t="shared" si="36"/>
        <v>#DIV/0!</v>
      </c>
      <c r="R617" s="2" t="e">
        <f t="shared" si="37"/>
        <v>#DIV/0!</v>
      </c>
      <c r="T617" s="2"/>
      <c r="U617" s="2">
        <f>Datenblatt!$I$10</f>
        <v>63</v>
      </c>
      <c r="V617" s="2">
        <f>Datenblatt!$I$18</f>
        <v>62</v>
      </c>
      <c r="W617" s="2">
        <f>Datenblatt!$I$26</f>
        <v>56</v>
      </c>
      <c r="X617" s="2">
        <f>Datenblatt!$I$34</f>
        <v>58</v>
      </c>
      <c r="Y617" s="7" t="e">
        <f t="shared" si="38"/>
        <v>#DIV/0!</v>
      </c>
      <c r="AA617" s="2">
        <f>Datenblatt!$I$5</f>
        <v>73</v>
      </c>
      <c r="AB617">
        <f>Datenblatt!$I$13</f>
        <v>80</v>
      </c>
      <c r="AC617">
        <f>Datenblatt!$I$21</f>
        <v>80</v>
      </c>
      <c r="AD617">
        <f>Datenblatt!$I$29</f>
        <v>71</v>
      </c>
      <c r="AE617">
        <f>Datenblatt!$I$37</f>
        <v>75</v>
      </c>
      <c r="AF617" s="7" t="e">
        <f t="shared" si="39"/>
        <v>#DIV/0!</v>
      </c>
    </row>
    <row r="618" spans="11:32" ht="18.75" x14ac:dyDescent="0.3">
      <c r="K618" s="3" t="e">
        <f>IF(AND($C618=13,Datenblatt!M618&lt;Datenblatt!$S$3),0,IF(AND($C618=14,Datenblatt!M618&lt;Datenblatt!$S$4),0,IF(AND($C618=15,Datenblatt!M618&lt;Datenblatt!$S$5),0,IF(AND($C618=16,Datenblatt!M618&lt;Datenblatt!$S$6),0,IF(AND($C618=12,Datenblatt!M618&lt;Datenblatt!$S$7),0,IF(AND($C618=11,Datenblatt!M618&lt;Datenblatt!$S$8),0,IF(AND($C618=13,Datenblatt!M618&gt;Datenblatt!$R$3),100,IF(AND($C618=14,Datenblatt!M618&gt;Datenblatt!$R$4),100,IF(AND($C618=15,Datenblatt!M618&gt;Datenblatt!$R$5),100,IF(AND($C618=16,Datenblatt!M618&gt;Datenblatt!$R$6),100,IF(AND($C618=12,Datenblatt!M618&gt;Datenblatt!$R$7),100,IF(AND($C618=11,Datenblatt!M618&gt;Datenblatt!$R$8),100,IF(Übersicht!$C618=13,Datenblatt!$B$35*Datenblatt!M618^3+Datenblatt!$C$35*Datenblatt!M618^2+Datenblatt!$D$35*Datenblatt!M618+Datenblatt!$E$35,IF(Übersicht!$C618=14,Datenblatt!$B$36*Datenblatt!M618^3+Datenblatt!$C$36*Datenblatt!M618^2+Datenblatt!$D$36*Datenblatt!M618+Datenblatt!$E$36,IF(Übersicht!$C618=15,Datenblatt!$B$37*Datenblatt!M618^3+Datenblatt!$C$37*Datenblatt!M618^2+Datenblatt!$D$37*Datenblatt!M618+Datenblatt!$E$37,IF(Übersicht!$C618=16,Datenblatt!$B$38*Datenblatt!M618^3+Datenblatt!$C$38*Datenblatt!M618^2+Datenblatt!$D$38*Datenblatt!M618+Datenblatt!$E$38,IF(Übersicht!$C618=12,Datenblatt!$B$39*Datenblatt!M618^3+Datenblatt!$C$39*Datenblatt!M618^2+Datenblatt!$D$39*Datenblatt!M618+Datenblatt!$E$39,IF(Übersicht!$C618=11,Datenblatt!$B$40*Datenblatt!M618^3+Datenblatt!$C$40*Datenblatt!M618^2+Datenblatt!$D$40*Datenblatt!M618+Datenblatt!$E$40,0))))))))))))))))))</f>
        <v>#DIV/0!</v>
      </c>
      <c r="L618" s="3"/>
      <c r="M618" t="e">
        <f>IF(AND(Übersicht!$C618=13,Datenblatt!O618&lt;Datenblatt!$Y$3),0,IF(AND(Übersicht!$C618=14,Datenblatt!O618&lt;Datenblatt!$Y$4),0,IF(AND(Übersicht!$C618=15,Datenblatt!O618&lt;Datenblatt!$Y$5),0,IF(AND(Übersicht!$C618=16,Datenblatt!O618&lt;Datenblatt!$Y$6),0,IF(AND(Übersicht!$C618=12,Datenblatt!O618&lt;Datenblatt!$Y$7),0,IF(AND(Übersicht!$C618=11,Datenblatt!O618&lt;Datenblatt!$Y$8),0,IF(AND($C618=13,Datenblatt!O618&gt;Datenblatt!$X$3),100,IF(AND($C618=14,Datenblatt!O618&gt;Datenblatt!$X$4),100,IF(AND($C618=15,Datenblatt!O618&gt;Datenblatt!$X$5),100,IF(AND($C618=16,Datenblatt!O618&gt;Datenblatt!$X$6),100,IF(AND($C618=12,Datenblatt!O618&gt;Datenblatt!$X$7),100,IF(AND($C618=11,Datenblatt!O618&gt;Datenblatt!$X$8),100,IF(Übersicht!$C618=13,Datenblatt!$B$11*Datenblatt!O618^3+Datenblatt!$C$11*Datenblatt!O618^2+Datenblatt!$D$11*Datenblatt!O618+Datenblatt!$E$11,IF(Übersicht!$C618=14,Datenblatt!$B$12*Datenblatt!O618^3+Datenblatt!$C$12*Datenblatt!O618^2+Datenblatt!$D$12*Datenblatt!O618+Datenblatt!$E$12,IF(Übersicht!$C618=15,Datenblatt!$B$13*Datenblatt!O618^3+Datenblatt!$C$13*Datenblatt!O618^2+Datenblatt!$D$13*Datenblatt!O618+Datenblatt!$E$13,IF(Übersicht!$C618=16,Datenblatt!$B$14*Datenblatt!O618^3+Datenblatt!$C$14*Datenblatt!O618^2+Datenblatt!$D$14*Datenblatt!O618+Datenblatt!$E$14,IF(Übersicht!$C618=12,Datenblatt!$B$15*Datenblatt!O618^3+Datenblatt!$C$15*Datenblatt!O618^2+Datenblatt!$D$15*Datenblatt!O618+Datenblatt!$E$15,IF(Übersicht!$C618=11,Datenblatt!$B$16*Datenblatt!O618^3+Datenblatt!$C$16*Datenblatt!O618^2+Datenblatt!$D$16*Datenblatt!O618+Datenblatt!$E$16,0))))))))))))))))))</f>
        <v>#DIV/0!</v>
      </c>
      <c r="N618">
        <f>IF(AND($C618=13,H618&lt;Datenblatt!$AA$3),0,IF(AND($C618=14,H618&lt;Datenblatt!$AA$4),0,IF(AND($C618=15,H618&lt;Datenblatt!$AA$5),0,IF(AND($C618=16,H618&lt;Datenblatt!$AA$6),0,IF(AND($C618=12,H618&lt;Datenblatt!$AA$7),0,IF(AND($C618=11,H618&lt;Datenblatt!$AA$8),0,IF(AND($C618=13,H618&gt;Datenblatt!$Z$3),100,IF(AND($C618=14,H618&gt;Datenblatt!$Z$4),100,IF(AND($C618=15,H618&gt;Datenblatt!$Z$5),100,IF(AND($C618=16,H618&gt;Datenblatt!$Z$6),100,IF(AND($C618=12,H618&gt;Datenblatt!$Z$7),100,IF(AND($C618=11,H618&gt;Datenblatt!$Z$8),100,IF($C618=13,(Datenblatt!$B$19*Übersicht!H618^3)+(Datenblatt!$C$19*Übersicht!H618^2)+(Datenblatt!$D$19*Übersicht!H618)+Datenblatt!$E$19,IF($C618=14,(Datenblatt!$B$20*Übersicht!H618^3)+(Datenblatt!$C$20*Übersicht!H618^2)+(Datenblatt!$D$20*Übersicht!H618)+Datenblatt!$E$20,IF($C618=15,(Datenblatt!$B$21*Übersicht!H618^3)+(Datenblatt!$C$21*Übersicht!H618^2)+(Datenblatt!$D$21*Übersicht!H618)+Datenblatt!$E$21,IF($C618=16,(Datenblatt!$B$22*Übersicht!H618^3)+(Datenblatt!$C$22*Übersicht!H618^2)+(Datenblatt!$D$22*Übersicht!H618)+Datenblatt!$E$22,IF($C618=12,(Datenblatt!$B$23*Übersicht!H618^3)+(Datenblatt!$C$23*Übersicht!H618^2)+(Datenblatt!$D$23*Übersicht!H618)+Datenblatt!$E$23,IF($C618=11,(Datenblatt!$B$24*Übersicht!H618^3)+(Datenblatt!$C$24*Übersicht!H618^2)+(Datenblatt!$D$24*Übersicht!H618)+Datenblatt!$E$24,0))))))))))))))))))</f>
        <v>0</v>
      </c>
      <c r="O618">
        <f>IF(AND(I618="",C618=11),Datenblatt!$I$26,IF(AND(I618="",C618=12),Datenblatt!$I$26,IF(AND(I618="",C618=16),Datenblatt!$I$27,IF(AND(I618="",C618=15),Datenblatt!$I$26,IF(AND(I618="",C618=14),Datenblatt!$I$26,IF(AND(I618="",C618=13),Datenblatt!$I$26,IF(AND($C618=13,I618&gt;Datenblatt!$AC$3),0,IF(AND($C618=14,I618&gt;Datenblatt!$AC$4),0,IF(AND($C618=15,I618&gt;Datenblatt!$AC$5),0,IF(AND($C618=16,I618&gt;Datenblatt!$AC$6),0,IF(AND($C618=12,I618&gt;Datenblatt!$AC$7),0,IF(AND($C618=11,I618&gt;Datenblatt!$AC$8),0,IF(AND($C618=13,I618&lt;Datenblatt!$AB$3),100,IF(AND($C618=14,I618&lt;Datenblatt!$AB$4),100,IF(AND($C618=15,I618&lt;Datenblatt!$AB$5),100,IF(AND($C618=16,I618&lt;Datenblatt!$AB$6),100,IF(AND($C618=12,I618&lt;Datenblatt!$AB$7),100,IF(AND($C618=11,I618&lt;Datenblatt!$AB$8),100,IF($C618=13,(Datenblatt!$B$27*Übersicht!I618^3)+(Datenblatt!$C$27*Übersicht!I618^2)+(Datenblatt!$D$27*Übersicht!I618)+Datenblatt!$E$27,IF($C618=14,(Datenblatt!$B$28*Übersicht!I618^3)+(Datenblatt!$C$28*Übersicht!I618^2)+(Datenblatt!$D$28*Übersicht!I618)+Datenblatt!$E$28,IF($C618=15,(Datenblatt!$B$29*Übersicht!I618^3)+(Datenblatt!$C$29*Übersicht!I618^2)+(Datenblatt!$D$29*Übersicht!I618)+Datenblatt!$E$29,IF($C618=16,(Datenblatt!$B$30*Übersicht!I618^3)+(Datenblatt!$C$30*Übersicht!I618^2)+(Datenblatt!$D$30*Übersicht!I618)+Datenblatt!$E$30,IF($C618=12,(Datenblatt!$B$31*Übersicht!I618^3)+(Datenblatt!$C$31*Übersicht!I618^2)+(Datenblatt!$D$31*Übersicht!I618)+Datenblatt!$E$31,IF($C618=11,(Datenblatt!$B$32*Übersicht!I618^3)+(Datenblatt!$C$32*Übersicht!I618^2)+(Datenblatt!$D$32*Übersicht!I618)+Datenblatt!$E$32,0))))))))))))))))))))))))</f>
        <v>0</v>
      </c>
      <c r="P618">
        <f>IF(AND(I618="",C618=11),Datenblatt!$I$29,IF(AND(I618="",C618=12),Datenblatt!$I$29,IF(AND(I618="",C618=16),Datenblatt!$I$29,IF(AND(I618="",C618=15),Datenblatt!$I$29,IF(AND(I618="",C618=14),Datenblatt!$I$29,IF(AND(I618="",C618=13),Datenblatt!$I$29,IF(AND($C618=13,I618&gt;Datenblatt!$AC$3),0,IF(AND($C618=14,I618&gt;Datenblatt!$AC$4),0,IF(AND($C618=15,I618&gt;Datenblatt!$AC$5),0,IF(AND($C618=16,I618&gt;Datenblatt!$AC$6),0,IF(AND($C618=12,I618&gt;Datenblatt!$AC$7),0,IF(AND($C618=11,I618&gt;Datenblatt!$AC$8),0,IF(AND($C618=13,I618&lt;Datenblatt!$AB$3),100,IF(AND($C618=14,I618&lt;Datenblatt!$AB$4),100,IF(AND($C618=15,I618&lt;Datenblatt!$AB$5),100,IF(AND($C618=16,I618&lt;Datenblatt!$AB$6),100,IF(AND($C618=12,I618&lt;Datenblatt!$AB$7),100,IF(AND($C618=11,I618&lt;Datenblatt!$AB$8),100,IF($C618=13,(Datenblatt!$B$27*Übersicht!I618^3)+(Datenblatt!$C$27*Übersicht!I618^2)+(Datenblatt!$D$27*Übersicht!I618)+Datenblatt!$E$27,IF($C618=14,(Datenblatt!$B$28*Übersicht!I618^3)+(Datenblatt!$C$28*Übersicht!I618^2)+(Datenblatt!$D$28*Übersicht!I618)+Datenblatt!$E$28,IF($C618=15,(Datenblatt!$B$29*Übersicht!I618^3)+(Datenblatt!$C$29*Übersicht!I618^2)+(Datenblatt!$D$29*Übersicht!I618)+Datenblatt!$E$29,IF($C618=16,(Datenblatt!$B$30*Übersicht!I618^3)+(Datenblatt!$C$30*Übersicht!I618^2)+(Datenblatt!$D$30*Übersicht!I618)+Datenblatt!$E$30,IF($C618=12,(Datenblatt!$B$31*Übersicht!I618^3)+(Datenblatt!$C$31*Übersicht!I618^2)+(Datenblatt!$D$31*Übersicht!I618)+Datenblatt!$E$31,IF($C618=11,(Datenblatt!$B$32*Übersicht!I618^3)+(Datenblatt!$C$32*Übersicht!I618^2)+(Datenblatt!$D$32*Übersicht!I618)+Datenblatt!$E$32,0))))))))))))))))))))))))</f>
        <v>0</v>
      </c>
      <c r="Q618" s="2" t="e">
        <f t="shared" si="36"/>
        <v>#DIV/0!</v>
      </c>
      <c r="R618" s="2" t="e">
        <f t="shared" si="37"/>
        <v>#DIV/0!</v>
      </c>
      <c r="T618" s="2"/>
      <c r="U618" s="2">
        <f>Datenblatt!$I$10</f>
        <v>63</v>
      </c>
      <c r="V618" s="2">
        <f>Datenblatt!$I$18</f>
        <v>62</v>
      </c>
      <c r="W618" s="2">
        <f>Datenblatt!$I$26</f>
        <v>56</v>
      </c>
      <c r="X618" s="2">
        <f>Datenblatt!$I$34</f>
        <v>58</v>
      </c>
      <c r="Y618" s="7" t="e">
        <f t="shared" si="38"/>
        <v>#DIV/0!</v>
      </c>
      <c r="AA618" s="2">
        <f>Datenblatt!$I$5</f>
        <v>73</v>
      </c>
      <c r="AB618">
        <f>Datenblatt!$I$13</f>
        <v>80</v>
      </c>
      <c r="AC618">
        <f>Datenblatt!$I$21</f>
        <v>80</v>
      </c>
      <c r="AD618">
        <f>Datenblatt!$I$29</f>
        <v>71</v>
      </c>
      <c r="AE618">
        <f>Datenblatt!$I$37</f>
        <v>75</v>
      </c>
      <c r="AF618" s="7" t="e">
        <f t="shared" si="39"/>
        <v>#DIV/0!</v>
      </c>
    </row>
    <row r="619" spans="11:32" ht="18.75" x14ac:dyDescent="0.3">
      <c r="K619" s="3" t="e">
        <f>IF(AND($C619=13,Datenblatt!M619&lt;Datenblatt!$S$3),0,IF(AND($C619=14,Datenblatt!M619&lt;Datenblatt!$S$4),0,IF(AND($C619=15,Datenblatt!M619&lt;Datenblatt!$S$5),0,IF(AND($C619=16,Datenblatt!M619&lt;Datenblatt!$S$6),0,IF(AND($C619=12,Datenblatt!M619&lt;Datenblatt!$S$7),0,IF(AND($C619=11,Datenblatt!M619&lt;Datenblatt!$S$8),0,IF(AND($C619=13,Datenblatt!M619&gt;Datenblatt!$R$3),100,IF(AND($C619=14,Datenblatt!M619&gt;Datenblatt!$R$4),100,IF(AND($C619=15,Datenblatt!M619&gt;Datenblatt!$R$5),100,IF(AND($C619=16,Datenblatt!M619&gt;Datenblatt!$R$6),100,IF(AND($C619=12,Datenblatt!M619&gt;Datenblatt!$R$7),100,IF(AND($C619=11,Datenblatt!M619&gt;Datenblatt!$R$8),100,IF(Übersicht!$C619=13,Datenblatt!$B$35*Datenblatt!M619^3+Datenblatt!$C$35*Datenblatt!M619^2+Datenblatt!$D$35*Datenblatt!M619+Datenblatt!$E$35,IF(Übersicht!$C619=14,Datenblatt!$B$36*Datenblatt!M619^3+Datenblatt!$C$36*Datenblatt!M619^2+Datenblatt!$D$36*Datenblatt!M619+Datenblatt!$E$36,IF(Übersicht!$C619=15,Datenblatt!$B$37*Datenblatt!M619^3+Datenblatt!$C$37*Datenblatt!M619^2+Datenblatt!$D$37*Datenblatt!M619+Datenblatt!$E$37,IF(Übersicht!$C619=16,Datenblatt!$B$38*Datenblatt!M619^3+Datenblatt!$C$38*Datenblatt!M619^2+Datenblatt!$D$38*Datenblatt!M619+Datenblatt!$E$38,IF(Übersicht!$C619=12,Datenblatt!$B$39*Datenblatt!M619^3+Datenblatt!$C$39*Datenblatt!M619^2+Datenblatt!$D$39*Datenblatt!M619+Datenblatt!$E$39,IF(Übersicht!$C619=11,Datenblatt!$B$40*Datenblatt!M619^3+Datenblatt!$C$40*Datenblatt!M619^2+Datenblatt!$D$40*Datenblatt!M619+Datenblatt!$E$40,0))))))))))))))))))</f>
        <v>#DIV/0!</v>
      </c>
      <c r="L619" s="3"/>
      <c r="M619" t="e">
        <f>IF(AND(Übersicht!$C619=13,Datenblatt!O619&lt;Datenblatt!$Y$3),0,IF(AND(Übersicht!$C619=14,Datenblatt!O619&lt;Datenblatt!$Y$4),0,IF(AND(Übersicht!$C619=15,Datenblatt!O619&lt;Datenblatt!$Y$5),0,IF(AND(Übersicht!$C619=16,Datenblatt!O619&lt;Datenblatt!$Y$6),0,IF(AND(Übersicht!$C619=12,Datenblatt!O619&lt;Datenblatt!$Y$7),0,IF(AND(Übersicht!$C619=11,Datenblatt!O619&lt;Datenblatt!$Y$8),0,IF(AND($C619=13,Datenblatt!O619&gt;Datenblatt!$X$3),100,IF(AND($C619=14,Datenblatt!O619&gt;Datenblatt!$X$4),100,IF(AND($C619=15,Datenblatt!O619&gt;Datenblatt!$X$5),100,IF(AND($C619=16,Datenblatt!O619&gt;Datenblatt!$X$6),100,IF(AND($C619=12,Datenblatt!O619&gt;Datenblatt!$X$7),100,IF(AND($C619=11,Datenblatt!O619&gt;Datenblatt!$X$8),100,IF(Übersicht!$C619=13,Datenblatt!$B$11*Datenblatt!O619^3+Datenblatt!$C$11*Datenblatt!O619^2+Datenblatt!$D$11*Datenblatt!O619+Datenblatt!$E$11,IF(Übersicht!$C619=14,Datenblatt!$B$12*Datenblatt!O619^3+Datenblatt!$C$12*Datenblatt!O619^2+Datenblatt!$D$12*Datenblatt!O619+Datenblatt!$E$12,IF(Übersicht!$C619=15,Datenblatt!$B$13*Datenblatt!O619^3+Datenblatt!$C$13*Datenblatt!O619^2+Datenblatt!$D$13*Datenblatt!O619+Datenblatt!$E$13,IF(Übersicht!$C619=16,Datenblatt!$B$14*Datenblatt!O619^3+Datenblatt!$C$14*Datenblatt!O619^2+Datenblatt!$D$14*Datenblatt!O619+Datenblatt!$E$14,IF(Übersicht!$C619=12,Datenblatt!$B$15*Datenblatt!O619^3+Datenblatt!$C$15*Datenblatt!O619^2+Datenblatt!$D$15*Datenblatt!O619+Datenblatt!$E$15,IF(Übersicht!$C619=11,Datenblatt!$B$16*Datenblatt!O619^3+Datenblatt!$C$16*Datenblatt!O619^2+Datenblatt!$D$16*Datenblatt!O619+Datenblatt!$E$16,0))))))))))))))))))</f>
        <v>#DIV/0!</v>
      </c>
      <c r="N619">
        <f>IF(AND($C619=13,H619&lt;Datenblatt!$AA$3),0,IF(AND($C619=14,H619&lt;Datenblatt!$AA$4),0,IF(AND($C619=15,H619&lt;Datenblatt!$AA$5),0,IF(AND($C619=16,H619&lt;Datenblatt!$AA$6),0,IF(AND($C619=12,H619&lt;Datenblatt!$AA$7),0,IF(AND($C619=11,H619&lt;Datenblatt!$AA$8),0,IF(AND($C619=13,H619&gt;Datenblatt!$Z$3),100,IF(AND($C619=14,H619&gt;Datenblatt!$Z$4),100,IF(AND($C619=15,H619&gt;Datenblatt!$Z$5),100,IF(AND($C619=16,H619&gt;Datenblatt!$Z$6),100,IF(AND($C619=12,H619&gt;Datenblatt!$Z$7),100,IF(AND($C619=11,H619&gt;Datenblatt!$Z$8),100,IF($C619=13,(Datenblatt!$B$19*Übersicht!H619^3)+(Datenblatt!$C$19*Übersicht!H619^2)+(Datenblatt!$D$19*Übersicht!H619)+Datenblatt!$E$19,IF($C619=14,(Datenblatt!$B$20*Übersicht!H619^3)+(Datenblatt!$C$20*Übersicht!H619^2)+(Datenblatt!$D$20*Übersicht!H619)+Datenblatt!$E$20,IF($C619=15,(Datenblatt!$B$21*Übersicht!H619^3)+(Datenblatt!$C$21*Übersicht!H619^2)+(Datenblatt!$D$21*Übersicht!H619)+Datenblatt!$E$21,IF($C619=16,(Datenblatt!$B$22*Übersicht!H619^3)+(Datenblatt!$C$22*Übersicht!H619^2)+(Datenblatt!$D$22*Übersicht!H619)+Datenblatt!$E$22,IF($C619=12,(Datenblatt!$B$23*Übersicht!H619^3)+(Datenblatt!$C$23*Übersicht!H619^2)+(Datenblatt!$D$23*Übersicht!H619)+Datenblatt!$E$23,IF($C619=11,(Datenblatt!$B$24*Übersicht!H619^3)+(Datenblatt!$C$24*Übersicht!H619^2)+(Datenblatt!$D$24*Übersicht!H619)+Datenblatt!$E$24,0))))))))))))))))))</f>
        <v>0</v>
      </c>
      <c r="O619">
        <f>IF(AND(I619="",C619=11),Datenblatt!$I$26,IF(AND(I619="",C619=12),Datenblatt!$I$26,IF(AND(I619="",C619=16),Datenblatt!$I$27,IF(AND(I619="",C619=15),Datenblatt!$I$26,IF(AND(I619="",C619=14),Datenblatt!$I$26,IF(AND(I619="",C619=13),Datenblatt!$I$26,IF(AND($C619=13,I619&gt;Datenblatt!$AC$3),0,IF(AND($C619=14,I619&gt;Datenblatt!$AC$4),0,IF(AND($C619=15,I619&gt;Datenblatt!$AC$5),0,IF(AND($C619=16,I619&gt;Datenblatt!$AC$6),0,IF(AND($C619=12,I619&gt;Datenblatt!$AC$7),0,IF(AND($C619=11,I619&gt;Datenblatt!$AC$8),0,IF(AND($C619=13,I619&lt;Datenblatt!$AB$3),100,IF(AND($C619=14,I619&lt;Datenblatt!$AB$4),100,IF(AND($C619=15,I619&lt;Datenblatt!$AB$5),100,IF(AND($C619=16,I619&lt;Datenblatt!$AB$6),100,IF(AND($C619=12,I619&lt;Datenblatt!$AB$7),100,IF(AND($C619=11,I619&lt;Datenblatt!$AB$8),100,IF($C619=13,(Datenblatt!$B$27*Übersicht!I619^3)+(Datenblatt!$C$27*Übersicht!I619^2)+(Datenblatt!$D$27*Übersicht!I619)+Datenblatt!$E$27,IF($C619=14,(Datenblatt!$B$28*Übersicht!I619^3)+(Datenblatt!$C$28*Übersicht!I619^2)+(Datenblatt!$D$28*Übersicht!I619)+Datenblatt!$E$28,IF($C619=15,(Datenblatt!$B$29*Übersicht!I619^3)+(Datenblatt!$C$29*Übersicht!I619^2)+(Datenblatt!$D$29*Übersicht!I619)+Datenblatt!$E$29,IF($C619=16,(Datenblatt!$B$30*Übersicht!I619^3)+(Datenblatt!$C$30*Übersicht!I619^2)+(Datenblatt!$D$30*Übersicht!I619)+Datenblatt!$E$30,IF($C619=12,(Datenblatt!$B$31*Übersicht!I619^3)+(Datenblatt!$C$31*Übersicht!I619^2)+(Datenblatt!$D$31*Übersicht!I619)+Datenblatt!$E$31,IF($C619=11,(Datenblatt!$B$32*Übersicht!I619^3)+(Datenblatt!$C$32*Übersicht!I619^2)+(Datenblatt!$D$32*Übersicht!I619)+Datenblatt!$E$32,0))))))))))))))))))))))))</f>
        <v>0</v>
      </c>
      <c r="P619">
        <f>IF(AND(I619="",C619=11),Datenblatt!$I$29,IF(AND(I619="",C619=12),Datenblatt!$I$29,IF(AND(I619="",C619=16),Datenblatt!$I$29,IF(AND(I619="",C619=15),Datenblatt!$I$29,IF(AND(I619="",C619=14),Datenblatt!$I$29,IF(AND(I619="",C619=13),Datenblatt!$I$29,IF(AND($C619=13,I619&gt;Datenblatt!$AC$3),0,IF(AND($C619=14,I619&gt;Datenblatt!$AC$4),0,IF(AND($C619=15,I619&gt;Datenblatt!$AC$5),0,IF(AND($C619=16,I619&gt;Datenblatt!$AC$6),0,IF(AND($C619=12,I619&gt;Datenblatt!$AC$7),0,IF(AND($C619=11,I619&gt;Datenblatt!$AC$8),0,IF(AND($C619=13,I619&lt;Datenblatt!$AB$3),100,IF(AND($C619=14,I619&lt;Datenblatt!$AB$4),100,IF(AND($C619=15,I619&lt;Datenblatt!$AB$5),100,IF(AND($C619=16,I619&lt;Datenblatt!$AB$6),100,IF(AND($C619=12,I619&lt;Datenblatt!$AB$7),100,IF(AND($C619=11,I619&lt;Datenblatt!$AB$8),100,IF($C619=13,(Datenblatt!$B$27*Übersicht!I619^3)+(Datenblatt!$C$27*Übersicht!I619^2)+(Datenblatt!$D$27*Übersicht!I619)+Datenblatt!$E$27,IF($C619=14,(Datenblatt!$B$28*Übersicht!I619^3)+(Datenblatt!$C$28*Übersicht!I619^2)+(Datenblatt!$D$28*Übersicht!I619)+Datenblatt!$E$28,IF($C619=15,(Datenblatt!$B$29*Übersicht!I619^3)+(Datenblatt!$C$29*Übersicht!I619^2)+(Datenblatt!$D$29*Übersicht!I619)+Datenblatt!$E$29,IF($C619=16,(Datenblatt!$B$30*Übersicht!I619^3)+(Datenblatt!$C$30*Übersicht!I619^2)+(Datenblatt!$D$30*Übersicht!I619)+Datenblatt!$E$30,IF($C619=12,(Datenblatt!$B$31*Übersicht!I619^3)+(Datenblatt!$C$31*Übersicht!I619^2)+(Datenblatt!$D$31*Übersicht!I619)+Datenblatt!$E$31,IF($C619=11,(Datenblatt!$B$32*Übersicht!I619^3)+(Datenblatt!$C$32*Übersicht!I619^2)+(Datenblatt!$D$32*Übersicht!I619)+Datenblatt!$E$32,0))))))))))))))))))))))))</f>
        <v>0</v>
      </c>
      <c r="Q619" s="2" t="e">
        <f t="shared" si="36"/>
        <v>#DIV/0!</v>
      </c>
      <c r="R619" s="2" t="e">
        <f t="shared" si="37"/>
        <v>#DIV/0!</v>
      </c>
      <c r="T619" s="2"/>
      <c r="U619" s="2">
        <f>Datenblatt!$I$10</f>
        <v>63</v>
      </c>
      <c r="V619" s="2">
        <f>Datenblatt!$I$18</f>
        <v>62</v>
      </c>
      <c r="W619" s="2">
        <f>Datenblatt!$I$26</f>
        <v>56</v>
      </c>
      <c r="X619" s="2">
        <f>Datenblatt!$I$34</f>
        <v>58</v>
      </c>
      <c r="Y619" s="7" t="e">
        <f t="shared" si="38"/>
        <v>#DIV/0!</v>
      </c>
      <c r="AA619" s="2">
        <f>Datenblatt!$I$5</f>
        <v>73</v>
      </c>
      <c r="AB619">
        <f>Datenblatt!$I$13</f>
        <v>80</v>
      </c>
      <c r="AC619">
        <f>Datenblatt!$I$21</f>
        <v>80</v>
      </c>
      <c r="AD619">
        <f>Datenblatt!$I$29</f>
        <v>71</v>
      </c>
      <c r="AE619">
        <f>Datenblatt!$I$37</f>
        <v>75</v>
      </c>
      <c r="AF619" s="7" t="e">
        <f t="shared" si="39"/>
        <v>#DIV/0!</v>
      </c>
    </row>
    <row r="620" spans="11:32" ht="18.75" x14ac:dyDescent="0.3">
      <c r="K620" s="3" t="e">
        <f>IF(AND($C620=13,Datenblatt!M620&lt;Datenblatt!$S$3),0,IF(AND($C620=14,Datenblatt!M620&lt;Datenblatt!$S$4),0,IF(AND($C620=15,Datenblatt!M620&lt;Datenblatt!$S$5),0,IF(AND($C620=16,Datenblatt!M620&lt;Datenblatt!$S$6),0,IF(AND($C620=12,Datenblatt!M620&lt;Datenblatt!$S$7),0,IF(AND($C620=11,Datenblatt!M620&lt;Datenblatt!$S$8),0,IF(AND($C620=13,Datenblatt!M620&gt;Datenblatt!$R$3),100,IF(AND($C620=14,Datenblatt!M620&gt;Datenblatt!$R$4),100,IF(AND($C620=15,Datenblatt!M620&gt;Datenblatt!$R$5),100,IF(AND($C620=16,Datenblatt!M620&gt;Datenblatt!$R$6),100,IF(AND($C620=12,Datenblatt!M620&gt;Datenblatt!$R$7),100,IF(AND($C620=11,Datenblatt!M620&gt;Datenblatt!$R$8),100,IF(Übersicht!$C620=13,Datenblatt!$B$35*Datenblatt!M620^3+Datenblatt!$C$35*Datenblatt!M620^2+Datenblatt!$D$35*Datenblatt!M620+Datenblatt!$E$35,IF(Übersicht!$C620=14,Datenblatt!$B$36*Datenblatt!M620^3+Datenblatt!$C$36*Datenblatt!M620^2+Datenblatt!$D$36*Datenblatt!M620+Datenblatt!$E$36,IF(Übersicht!$C620=15,Datenblatt!$B$37*Datenblatt!M620^3+Datenblatt!$C$37*Datenblatt!M620^2+Datenblatt!$D$37*Datenblatt!M620+Datenblatt!$E$37,IF(Übersicht!$C620=16,Datenblatt!$B$38*Datenblatt!M620^3+Datenblatt!$C$38*Datenblatt!M620^2+Datenblatt!$D$38*Datenblatt!M620+Datenblatt!$E$38,IF(Übersicht!$C620=12,Datenblatt!$B$39*Datenblatt!M620^3+Datenblatt!$C$39*Datenblatt!M620^2+Datenblatt!$D$39*Datenblatt!M620+Datenblatt!$E$39,IF(Übersicht!$C620=11,Datenblatt!$B$40*Datenblatt!M620^3+Datenblatt!$C$40*Datenblatt!M620^2+Datenblatt!$D$40*Datenblatt!M620+Datenblatt!$E$40,0))))))))))))))))))</f>
        <v>#DIV/0!</v>
      </c>
      <c r="L620" s="3"/>
      <c r="M620" t="e">
        <f>IF(AND(Übersicht!$C620=13,Datenblatt!O620&lt;Datenblatt!$Y$3),0,IF(AND(Übersicht!$C620=14,Datenblatt!O620&lt;Datenblatt!$Y$4),0,IF(AND(Übersicht!$C620=15,Datenblatt!O620&lt;Datenblatt!$Y$5),0,IF(AND(Übersicht!$C620=16,Datenblatt!O620&lt;Datenblatt!$Y$6),0,IF(AND(Übersicht!$C620=12,Datenblatt!O620&lt;Datenblatt!$Y$7),0,IF(AND(Übersicht!$C620=11,Datenblatt!O620&lt;Datenblatt!$Y$8),0,IF(AND($C620=13,Datenblatt!O620&gt;Datenblatt!$X$3),100,IF(AND($C620=14,Datenblatt!O620&gt;Datenblatt!$X$4),100,IF(AND($C620=15,Datenblatt!O620&gt;Datenblatt!$X$5),100,IF(AND($C620=16,Datenblatt!O620&gt;Datenblatt!$X$6),100,IF(AND($C620=12,Datenblatt!O620&gt;Datenblatt!$X$7),100,IF(AND($C620=11,Datenblatt!O620&gt;Datenblatt!$X$8),100,IF(Übersicht!$C620=13,Datenblatt!$B$11*Datenblatt!O620^3+Datenblatt!$C$11*Datenblatt!O620^2+Datenblatt!$D$11*Datenblatt!O620+Datenblatt!$E$11,IF(Übersicht!$C620=14,Datenblatt!$B$12*Datenblatt!O620^3+Datenblatt!$C$12*Datenblatt!O620^2+Datenblatt!$D$12*Datenblatt!O620+Datenblatt!$E$12,IF(Übersicht!$C620=15,Datenblatt!$B$13*Datenblatt!O620^3+Datenblatt!$C$13*Datenblatt!O620^2+Datenblatt!$D$13*Datenblatt!O620+Datenblatt!$E$13,IF(Übersicht!$C620=16,Datenblatt!$B$14*Datenblatt!O620^3+Datenblatt!$C$14*Datenblatt!O620^2+Datenblatt!$D$14*Datenblatt!O620+Datenblatt!$E$14,IF(Übersicht!$C620=12,Datenblatt!$B$15*Datenblatt!O620^3+Datenblatt!$C$15*Datenblatt!O620^2+Datenblatt!$D$15*Datenblatt!O620+Datenblatt!$E$15,IF(Übersicht!$C620=11,Datenblatt!$B$16*Datenblatt!O620^3+Datenblatt!$C$16*Datenblatt!O620^2+Datenblatt!$D$16*Datenblatt!O620+Datenblatt!$E$16,0))))))))))))))))))</f>
        <v>#DIV/0!</v>
      </c>
      <c r="N620">
        <f>IF(AND($C620=13,H620&lt;Datenblatt!$AA$3),0,IF(AND($C620=14,H620&lt;Datenblatt!$AA$4),0,IF(AND($C620=15,H620&lt;Datenblatt!$AA$5),0,IF(AND($C620=16,H620&lt;Datenblatt!$AA$6),0,IF(AND($C620=12,H620&lt;Datenblatt!$AA$7),0,IF(AND($C620=11,H620&lt;Datenblatt!$AA$8),0,IF(AND($C620=13,H620&gt;Datenblatt!$Z$3),100,IF(AND($C620=14,H620&gt;Datenblatt!$Z$4),100,IF(AND($C620=15,H620&gt;Datenblatt!$Z$5),100,IF(AND($C620=16,H620&gt;Datenblatt!$Z$6),100,IF(AND($C620=12,H620&gt;Datenblatt!$Z$7),100,IF(AND($C620=11,H620&gt;Datenblatt!$Z$8),100,IF($C620=13,(Datenblatt!$B$19*Übersicht!H620^3)+(Datenblatt!$C$19*Übersicht!H620^2)+(Datenblatt!$D$19*Übersicht!H620)+Datenblatt!$E$19,IF($C620=14,(Datenblatt!$B$20*Übersicht!H620^3)+(Datenblatt!$C$20*Übersicht!H620^2)+(Datenblatt!$D$20*Übersicht!H620)+Datenblatt!$E$20,IF($C620=15,(Datenblatt!$B$21*Übersicht!H620^3)+(Datenblatt!$C$21*Übersicht!H620^2)+(Datenblatt!$D$21*Übersicht!H620)+Datenblatt!$E$21,IF($C620=16,(Datenblatt!$B$22*Übersicht!H620^3)+(Datenblatt!$C$22*Übersicht!H620^2)+(Datenblatt!$D$22*Übersicht!H620)+Datenblatt!$E$22,IF($C620=12,(Datenblatt!$B$23*Übersicht!H620^3)+(Datenblatt!$C$23*Übersicht!H620^2)+(Datenblatt!$D$23*Übersicht!H620)+Datenblatt!$E$23,IF($C620=11,(Datenblatt!$B$24*Übersicht!H620^3)+(Datenblatt!$C$24*Übersicht!H620^2)+(Datenblatt!$D$24*Übersicht!H620)+Datenblatt!$E$24,0))))))))))))))))))</f>
        <v>0</v>
      </c>
      <c r="O620">
        <f>IF(AND(I620="",C620=11),Datenblatt!$I$26,IF(AND(I620="",C620=12),Datenblatt!$I$26,IF(AND(I620="",C620=16),Datenblatt!$I$27,IF(AND(I620="",C620=15),Datenblatt!$I$26,IF(AND(I620="",C620=14),Datenblatt!$I$26,IF(AND(I620="",C620=13),Datenblatt!$I$26,IF(AND($C620=13,I620&gt;Datenblatt!$AC$3),0,IF(AND($C620=14,I620&gt;Datenblatt!$AC$4),0,IF(AND($C620=15,I620&gt;Datenblatt!$AC$5),0,IF(AND($C620=16,I620&gt;Datenblatt!$AC$6),0,IF(AND($C620=12,I620&gt;Datenblatt!$AC$7),0,IF(AND($C620=11,I620&gt;Datenblatt!$AC$8),0,IF(AND($C620=13,I620&lt;Datenblatt!$AB$3),100,IF(AND($C620=14,I620&lt;Datenblatt!$AB$4),100,IF(AND($C620=15,I620&lt;Datenblatt!$AB$5),100,IF(AND($C620=16,I620&lt;Datenblatt!$AB$6),100,IF(AND($C620=12,I620&lt;Datenblatt!$AB$7),100,IF(AND($C620=11,I620&lt;Datenblatt!$AB$8),100,IF($C620=13,(Datenblatt!$B$27*Übersicht!I620^3)+(Datenblatt!$C$27*Übersicht!I620^2)+(Datenblatt!$D$27*Übersicht!I620)+Datenblatt!$E$27,IF($C620=14,(Datenblatt!$B$28*Übersicht!I620^3)+(Datenblatt!$C$28*Übersicht!I620^2)+(Datenblatt!$D$28*Übersicht!I620)+Datenblatt!$E$28,IF($C620=15,(Datenblatt!$B$29*Übersicht!I620^3)+(Datenblatt!$C$29*Übersicht!I620^2)+(Datenblatt!$D$29*Übersicht!I620)+Datenblatt!$E$29,IF($C620=16,(Datenblatt!$B$30*Übersicht!I620^3)+(Datenblatt!$C$30*Übersicht!I620^2)+(Datenblatt!$D$30*Übersicht!I620)+Datenblatt!$E$30,IF($C620=12,(Datenblatt!$B$31*Übersicht!I620^3)+(Datenblatt!$C$31*Übersicht!I620^2)+(Datenblatt!$D$31*Übersicht!I620)+Datenblatt!$E$31,IF($C620=11,(Datenblatt!$B$32*Übersicht!I620^3)+(Datenblatt!$C$32*Übersicht!I620^2)+(Datenblatt!$D$32*Übersicht!I620)+Datenblatt!$E$32,0))))))))))))))))))))))))</f>
        <v>0</v>
      </c>
      <c r="P620">
        <f>IF(AND(I620="",C620=11),Datenblatt!$I$29,IF(AND(I620="",C620=12),Datenblatt!$I$29,IF(AND(I620="",C620=16),Datenblatt!$I$29,IF(AND(I620="",C620=15),Datenblatt!$I$29,IF(AND(I620="",C620=14),Datenblatt!$I$29,IF(AND(I620="",C620=13),Datenblatt!$I$29,IF(AND($C620=13,I620&gt;Datenblatt!$AC$3),0,IF(AND($C620=14,I620&gt;Datenblatt!$AC$4),0,IF(AND($C620=15,I620&gt;Datenblatt!$AC$5),0,IF(AND($C620=16,I620&gt;Datenblatt!$AC$6),0,IF(AND($C620=12,I620&gt;Datenblatt!$AC$7),0,IF(AND($C620=11,I620&gt;Datenblatt!$AC$8),0,IF(AND($C620=13,I620&lt;Datenblatt!$AB$3),100,IF(AND($C620=14,I620&lt;Datenblatt!$AB$4),100,IF(AND($C620=15,I620&lt;Datenblatt!$AB$5),100,IF(AND($C620=16,I620&lt;Datenblatt!$AB$6),100,IF(AND($C620=12,I620&lt;Datenblatt!$AB$7),100,IF(AND($C620=11,I620&lt;Datenblatt!$AB$8),100,IF($C620=13,(Datenblatt!$B$27*Übersicht!I620^3)+(Datenblatt!$C$27*Übersicht!I620^2)+(Datenblatt!$D$27*Übersicht!I620)+Datenblatt!$E$27,IF($C620=14,(Datenblatt!$B$28*Übersicht!I620^3)+(Datenblatt!$C$28*Übersicht!I620^2)+(Datenblatt!$D$28*Übersicht!I620)+Datenblatt!$E$28,IF($C620=15,(Datenblatt!$B$29*Übersicht!I620^3)+(Datenblatt!$C$29*Übersicht!I620^2)+(Datenblatt!$D$29*Übersicht!I620)+Datenblatt!$E$29,IF($C620=16,(Datenblatt!$B$30*Übersicht!I620^3)+(Datenblatt!$C$30*Übersicht!I620^2)+(Datenblatt!$D$30*Übersicht!I620)+Datenblatt!$E$30,IF($C620=12,(Datenblatt!$B$31*Übersicht!I620^3)+(Datenblatt!$C$31*Übersicht!I620^2)+(Datenblatt!$D$31*Übersicht!I620)+Datenblatt!$E$31,IF($C620=11,(Datenblatt!$B$32*Übersicht!I620^3)+(Datenblatt!$C$32*Übersicht!I620^2)+(Datenblatt!$D$32*Übersicht!I620)+Datenblatt!$E$32,0))))))))))))))))))))))))</f>
        <v>0</v>
      </c>
      <c r="Q620" s="2" t="e">
        <f t="shared" si="36"/>
        <v>#DIV/0!</v>
      </c>
      <c r="R620" s="2" t="e">
        <f t="shared" si="37"/>
        <v>#DIV/0!</v>
      </c>
      <c r="T620" s="2"/>
      <c r="U620" s="2">
        <f>Datenblatt!$I$10</f>
        <v>63</v>
      </c>
      <c r="V620" s="2">
        <f>Datenblatt!$I$18</f>
        <v>62</v>
      </c>
      <c r="W620" s="2">
        <f>Datenblatt!$I$26</f>
        <v>56</v>
      </c>
      <c r="X620" s="2">
        <f>Datenblatt!$I$34</f>
        <v>58</v>
      </c>
      <c r="Y620" s="7" t="e">
        <f t="shared" si="38"/>
        <v>#DIV/0!</v>
      </c>
      <c r="AA620" s="2">
        <f>Datenblatt!$I$5</f>
        <v>73</v>
      </c>
      <c r="AB620">
        <f>Datenblatt!$I$13</f>
        <v>80</v>
      </c>
      <c r="AC620">
        <f>Datenblatt!$I$21</f>
        <v>80</v>
      </c>
      <c r="AD620">
        <f>Datenblatt!$I$29</f>
        <v>71</v>
      </c>
      <c r="AE620">
        <f>Datenblatt!$I$37</f>
        <v>75</v>
      </c>
      <c r="AF620" s="7" t="e">
        <f t="shared" si="39"/>
        <v>#DIV/0!</v>
      </c>
    </row>
    <row r="621" spans="11:32" ht="18.75" x14ac:dyDescent="0.3">
      <c r="K621" s="3" t="e">
        <f>IF(AND($C621=13,Datenblatt!M621&lt;Datenblatt!$S$3),0,IF(AND($C621=14,Datenblatt!M621&lt;Datenblatt!$S$4),0,IF(AND($C621=15,Datenblatt!M621&lt;Datenblatt!$S$5),0,IF(AND($C621=16,Datenblatt!M621&lt;Datenblatt!$S$6),0,IF(AND($C621=12,Datenblatt!M621&lt;Datenblatt!$S$7),0,IF(AND($C621=11,Datenblatt!M621&lt;Datenblatt!$S$8),0,IF(AND($C621=13,Datenblatt!M621&gt;Datenblatt!$R$3),100,IF(AND($C621=14,Datenblatt!M621&gt;Datenblatt!$R$4),100,IF(AND($C621=15,Datenblatt!M621&gt;Datenblatt!$R$5),100,IF(AND($C621=16,Datenblatt!M621&gt;Datenblatt!$R$6),100,IF(AND($C621=12,Datenblatt!M621&gt;Datenblatt!$R$7),100,IF(AND($C621=11,Datenblatt!M621&gt;Datenblatt!$R$8),100,IF(Übersicht!$C621=13,Datenblatt!$B$35*Datenblatt!M621^3+Datenblatt!$C$35*Datenblatt!M621^2+Datenblatt!$D$35*Datenblatt!M621+Datenblatt!$E$35,IF(Übersicht!$C621=14,Datenblatt!$B$36*Datenblatt!M621^3+Datenblatt!$C$36*Datenblatt!M621^2+Datenblatt!$D$36*Datenblatt!M621+Datenblatt!$E$36,IF(Übersicht!$C621=15,Datenblatt!$B$37*Datenblatt!M621^3+Datenblatt!$C$37*Datenblatt!M621^2+Datenblatt!$D$37*Datenblatt!M621+Datenblatt!$E$37,IF(Übersicht!$C621=16,Datenblatt!$B$38*Datenblatt!M621^3+Datenblatt!$C$38*Datenblatt!M621^2+Datenblatt!$D$38*Datenblatt!M621+Datenblatt!$E$38,IF(Übersicht!$C621=12,Datenblatt!$B$39*Datenblatt!M621^3+Datenblatt!$C$39*Datenblatt!M621^2+Datenblatt!$D$39*Datenblatt!M621+Datenblatt!$E$39,IF(Übersicht!$C621=11,Datenblatt!$B$40*Datenblatt!M621^3+Datenblatt!$C$40*Datenblatt!M621^2+Datenblatt!$D$40*Datenblatt!M621+Datenblatt!$E$40,0))))))))))))))))))</f>
        <v>#DIV/0!</v>
      </c>
      <c r="L621" s="3"/>
      <c r="M621" t="e">
        <f>IF(AND(Übersicht!$C621=13,Datenblatt!O621&lt;Datenblatt!$Y$3),0,IF(AND(Übersicht!$C621=14,Datenblatt!O621&lt;Datenblatt!$Y$4),0,IF(AND(Übersicht!$C621=15,Datenblatt!O621&lt;Datenblatt!$Y$5),0,IF(AND(Übersicht!$C621=16,Datenblatt!O621&lt;Datenblatt!$Y$6),0,IF(AND(Übersicht!$C621=12,Datenblatt!O621&lt;Datenblatt!$Y$7),0,IF(AND(Übersicht!$C621=11,Datenblatt!O621&lt;Datenblatt!$Y$8),0,IF(AND($C621=13,Datenblatt!O621&gt;Datenblatt!$X$3),100,IF(AND($C621=14,Datenblatt!O621&gt;Datenblatt!$X$4),100,IF(AND($C621=15,Datenblatt!O621&gt;Datenblatt!$X$5),100,IF(AND($C621=16,Datenblatt!O621&gt;Datenblatt!$X$6),100,IF(AND($C621=12,Datenblatt!O621&gt;Datenblatt!$X$7),100,IF(AND($C621=11,Datenblatt!O621&gt;Datenblatt!$X$8),100,IF(Übersicht!$C621=13,Datenblatt!$B$11*Datenblatt!O621^3+Datenblatt!$C$11*Datenblatt!O621^2+Datenblatt!$D$11*Datenblatt!O621+Datenblatt!$E$11,IF(Übersicht!$C621=14,Datenblatt!$B$12*Datenblatt!O621^3+Datenblatt!$C$12*Datenblatt!O621^2+Datenblatt!$D$12*Datenblatt!O621+Datenblatt!$E$12,IF(Übersicht!$C621=15,Datenblatt!$B$13*Datenblatt!O621^3+Datenblatt!$C$13*Datenblatt!O621^2+Datenblatt!$D$13*Datenblatt!O621+Datenblatt!$E$13,IF(Übersicht!$C621=16,Datenblatt!$B$14*Datenblatt!O621^3+Datenblatt!$C$14*Datenblatt!O621^2+Datenblatt!$D$14*Datenblatt!O621+Datenblatt!$E$14,IF(Übersicht!$C621=12,Datenblatt!$B$15*Datenblatt!O621^3+Datenblatt!$C$15*Datenblatt!O621^2+Datenblatt!$D$15*Datenblatt!O621+Datenblatt!$E$15,IF(Übersicht!$C621=11,Datenblatt!$B$16*Datenblatt!O621^3+Datenblatt!$C$16*Datenblatt!O621^2+Datenblatt!$D$16*Datenblatt!O621+Datenblatt!$E$16,0))))))))))))))))))</f>
        <v>#DIV/0!</v>
      </c>
      <c r="N621">
        <f>IF(AND($C621=13,H621&lt;Datenblatt!$AA$3),0,IF(AND($C621=14,H621&lt;Datenblatt!$AA$4),0,IF(AND($C621=15,H621&lt;Datenblatt!$AA$5),0,IF(AND($C621=16,H621&lt;Datenblatt!$AA$6),0,IF(AND($C621=12,H621&lt;Datenblatt!$AA$7),0,IF(AND($C621=11,H621&lt;Datenblatt!$AA$8),0,IF(AND($C621=13,H621&gt;Datenblatt!$Z$3),100,IF(AND($C621=14,H621&gt;Datenblatt!$Z$4),100,IF(AND($C621=15,H621&gt;Datenblatt!$Z$5),100,IF(AND($C621=16,H621&gt;Datenblatt!$Z$6),100,IF(AND($C621=12,H621&gt;Datenblatt!$Z$7),100,IF(AND($C621=11,H621&gt;Datenblatt!$Z$8),100,IF($C621=13,(Datenblatt!$B$19*Übersicht!H621^3)+(Datenblatt!$C$19*Übersicht!H621^2)+(Datenblatt!$D$19*Übersicht!H621)+Datenblatt!$E$19,IF($C621=14,(Datenblatt!$B$20*Übersicht!H621^3)+(Datenblatt!$C$20*Übersicht!H621^2)+(Datenblatt!$D$20*Übersicht!H621)+Datenblatt!$E$20,IF($C621=15,(Datenblatt!$B$21*Übersicht!H621^3)+(Datenblatt!$C$21*Übersicht!H621^2)+(Datenblatt!$D$21*Übersicht!H621)+Datenblatt!$E$21,IF($C621=16,(Datenblatt!$B$22*Übersicht!H621^3)+(Datenblatt!$C$22*Übersicht!H621^2)+(Datenblatt!$D$22*Übersicht!H621)+Datenblatt!$E$22,IF($C621=12,(Datenblatt!$B$23*Übersicht!H621^3)+(Datenblatt!$C$23*Übersicht!H621^2)+(Datenblatt!$D$23*Übersicht!H621)+Datenblatt!$E$23,IF($C621=11,(Datenblatt!$B$24*Übersicht!H621^3)+(Datenblatt!$C$24*Übersicht!H621^2)+(Datenblatt!$D$24*Übersicht!H621)+Datenblatt!$E$24,0))))))))))))))))))</f>
        <v>0</v>
      </c>
      <c r="O621">
        <f>IF(AND(I621="",C621=11),Datenblatt!$I$26,IF(AND(I621="",C621=12),Datenblatt!$I$26,IF(AND(I621="",C621=16),Datenblatt!$I$27,IF(AND(I621="",C621=15),Datenblatt!$I$26,IF(AND(I621="",C621=14),Datenblatt!$I$26,IF(AND(I621="",C621=13),Datenblatt!$I$26,IF(AND($C621=13,I621&gt;Datenblatt!$AC$3),0,IF(AND($C621=14,I621&gt;Datenblatt!$AC$4),0,IF(AND($C621=15,I621&gt;Datenblatt!$AC$5),0,IF(AND($C621=16,I621&gt;Datenblatt!$AC$6),0,IF(AND($C621=12,I621&gt;Datenblatt!$AC$7),0,IF(AND($C621=11,I621&gt;Datenblatt!$AC$8),0,IF(AND($C621=13,I621&lt;Datenblatt!$AB$3),100,IF(AND($C621=14,I621&lt;Datenblatt!$AB$4),100,IF(AND($C621=15,I621&lt;Datenblatt!$AB$5),100,IF(AND($C621=16,I621&lt;Datenblatt!$AB$6),100,IF(AND($C621=12,I621&lt;Datenblatt!$AB$7),100,IF(AND($C621=11,I621&lt;Datenblatt!$AB$8),100,IF($C621=13,(Datenblatt!$B$27*Übersicht!I621^3)+(Datenblatt!$C$27*Übersicht!I621^2)+(Datenblatt!$D$27*Übersicht!I621)+Datenblatt!$E$27,IF($C621=14,(Datenblatt!$B$28*Übersicht!I621^3)+(Datenblatt!$C$28*Übersicht!I621^2)+(Datenblatt!$D$28*Übersicht!I621)+Datenblatt!$E$28,IF($C621=15,(Datenblatt!$B$29*Übersicht!I621^3)+(Datenblatt!$C$29*Übersicht!I621^2)+(Datenblatt!$D$29*Übersicht!I621)+Datenblatt!$E$29,IF($C621=16,(Datenblatt!$B$30*Übersicht!I621^3)+(Datenblatt!$C$30*Übersicht!I621^2)+(Datenblatt!$D$30*Übersicht!I621)+Datenblatt!$E$30,IF($C621=12,(Datenblatt!$B$31*Übersicht!I621^3)+(Datenblatt!$C$31*Übersicht!I621^2)+(Datenblatt!$D$31*Übersicht!I621)+Datenblatt!$E$31,IF($C621=11,(Datenblatt!$B$32*Übersicht!I621^3)+(Datenblatt!$C$32*Übersicht!I621^2)+(Datenblatt!$D$32*Übersicht!I621)+Datenblatt!$E$32,0))))))))))))))))))))))))</f>
        <v>0</v>
      </c>
      <c r="P621">
        <f>IF(AND(I621="",C621=11),Datenblatt!$I$29,IF(AND(I621="",C621=12),Datenblatt!$I$29,IF(AND(I621="",C621=16),Datenblatt!$I$29,IF(AND(I621="",C621=15),Datenblatt!$I$29,IF(AND(I621="",C621=14),Datenblatt!$I$29,IF(AND(I621="",C621=13),Datenblatt!$I$29,IF(AND($C621=13,I621&gt;Datenblatt!$AC$3),0,IF(AND($C621=14,I621&gt;Datenblatt!$AC$4),0,IF(AND($C621=15,I621&gt;Datenblatt!$AC$5),0,IF(AND($C621=16,I621&gt;Datenblatt!$AC$6),0,IF(AND($C621=12,I621&gt;Datenblatt!$AC$7),0,IF(AND($C621=11,I621&gt;Datenblatt!$AC$8),0,IF(AND($C621=13,I621&lt;Datenblatt!$AB$3),100,IF(AND($C621=14,I621&lt;Datenblatt!$AB$4),100,IF(AND($C621=15,I621&lt;Datenblatt!$AB$5),100,IF(AND($C621=16,I621&lt;Datenblatt!$AB$6),100,IF(AND($C621=12,I621&lt;Datenblatt!$AB$7),100,IF(AND($C621=11,I621&lt;Datenblatt!$AB$8),100,IF($C621=13,(Datenblatt!$B$27*Übersicht!I621^3)+(Datenblatt!$C$27*Übersicht!I621^2)+(Datenblatt!$D$27*Übersicht!I621)+Datenblatt!$E$27,IF($C621=14,(Datenblatt!$B$28*Übersicht!I621^3)+(Datenblatt!$C$28*Übersicht!I621^2)+(Datenblatt!$D$28*Übersicht!I621)+Datenblatt!$E$28,IF($C621=15,(Datenblatt!$B$29*Übersicht!I621^3)+(Datenblatt!$C$29*Übersicht!I621^2)+(Datenblatt!$D$29*Übersicht!I621)+Datenblatt!$E$29,IF($C621=16,(Datenblatt!$B$30*Übersicht!I621^3)+(Datenblatt!$C$30*Übersicht!I621^2)+(Datenblatt!$D$30*Übersicht!I621)+Datenblatt!$E$30,IF($C621=12,(Datenblatt!$B$31*Übersicht!I621^3)+(Datenblatt!$C$31*Übersicht!I621^2)+(Datenblatt!$D$31*Übersicht!I621)+Datenblatt!$E$31,IF($C621=11,(Datenblatt!$B$32*Übersicht!I621^3)+(Datenblatt!$C$32*Übersicht!I621^2)+(Datenblatt!$D$32*Übersicht!I621)+Datenblatt!$E$32,0))))))))))))))))))))))))</f>
        <v>0</v>
      </c>
      <c r="Q621" s="2" t="e">
        <f t="shared" si="36"/>
        <v>#DIV/0!</v>
      </c>
      <c r="R621" s="2" t="e">
        <f t="shared" si="37"/>
        <v>#DIV/0!</v>
      </c>
      <c r="T621" s="2"/>
      <c r="U621" s="2">
        <f>Datenblatt!$I$10</f>
        <v>63</v>
      </c>
      <c r="V621" s="2">
        <f>Datenblatt!$I$18</f>
        <v>62</v>
      </c>
      <c r="W621" s="2">
        <f>Datenblatt!$I$26</f>
        <v>56</v>
      </c>
      <c r="X621" s="2">
        <f>Datenblatt!$I$34</f>
        <v>58</v>
      </c>
      <c r="Y621" s="7" t="e">
        <f t="shared" si="38"/>
        <v>#DIV/0!</v>
      </c>
      <c r="AA621" s="2">
        <f>Datenblatt!$I$5</f>
        <v>73</v>
      </c>
      <c r="AB621">
        <f>Datenblatt!$I$13</f>
        <v>80</v>
      </c>
      <c r="AC621">
        <f>Datenblatt!$I$21</f>
        <v>80</v>
      </c>
      <c r="AD621">
        <f>Datenblatt!$I$29</f>
        <v>71</v>
      </c>
      <c r="AE621">
        <f>Datenblatt!$I$37</f>
        <v>75</v>
      </c>
      <c r="AF621" s="7" t="e">
        <f t="shared" si="39"/>
        <v>#DIV/0!</v>
      </c>
    </row>
    <row r="622" spans="11:32" ht="18.75" x14ac:dyDescent="0.3">
      <c r="K622" s="3" t="e">
        <f>IF(AND($C622=13,Datenblatt!M622&lt;Datenblatt!$S$3),0,IF(AND($C622=14,Datenblatt!M622&lt;Datenblatt!$S$4),0,IF(AND($C622=15,Datenblatt!M622&lt;Datenblatt!$S$5),0,IF(AND($C622=16,Datenblatt!M622&lt;Datenblatt!$S$6),0,IF(AND($C622=12,Datenblatt!M622&lt;Datenblatt!$S$7),0,IF(AND($C622=11,Datenblatt!M622&lt;Datenblatt!$S$8),0,IF(AND($C622=13,Datenblatt!M622&gt;Datenblatt!$R$3),100,IF(AND($C622=14,Datenblatt!M622&gt;Datenblatt!$R$4),100,IF(AND($C622=15,Datenblatt!M622&gt;Datenblatt!$R$5),100,IF(AND($C622=16,Datenblatt!M622&gt;Datenblatt!$R$6),100,IF(AND($C622=12,Datenblatt!M622&gt;Datenblatt!$R$7),100,IF(AND($C622=11,Datenblatt!M622&gt;Datenblatt!$R$8),100,IF(Übersicht!$C622=13,Datenblatt!$B$35*Datenblatt!M622^3+Datenblatt!$C$35*Datenblatt!M622^2+Datenblatt!$D$35*Datenblatt!M622+Datenblatt!$E$35,IF(Übersicht!$C622=14,Datenblatt!$B$36*Datenblatt!M622^3+Datenblatt!$C$36*Datenblatt!M622^2+Datenblatt!$D$36*Datenblatt!M622+Datenblatt!$E$36,IF(Übersicht!$C622=15,Datenblatt!$B$37*Datenblatt!M622^3+Datenblatt!$C$37*Datenblatt!M622^2+Datenblatt!$D$37*Datenblatt!M622+Datenblatt!$E$37,IF(Übersicht!$C622=16,Datenblatt!$B$38*Datenblatt!M622^3+Datenblatt!$C$38*Datenblatt!M622^2+Datenblatt!$D$38*Datenblatt!M622+Datenblatt!$E$38,IF(Übersicht!$C622=12,Datenblatt!$B$39*Datenblatt!M622^3+Datenblatt!$C$39*Datenblatt!M622^2+Datenblatt!$D$39*Datenblatt!M622+Datenblatt!$E$39,IF(Übersicht!$C622=11,Datenblatt!$B$40*Datenblatt!M622^3+Datenblatt!$C$40*Datenblatt!M622^2+Datenblatt!$D$40*Datenblatt!M622+Datenblatt!$E$40,0))))))))))))))))))</f>
        <v>#DIV/0!</v>
      </c>
      <c r="L622" s="3"/>
      <c r="M622" t="e">
        <f>IF(AND(Übersicht!$C622=13,Datenblatt!O622&lt;Datenblatt!$Y$3),0,IF(AND(Übersicht!$C622=14,Datenblatt!O622&lt;Datenblatt!$Y$4),0,IF(AND(Übersicht!$C622=15,Datenblatt!O622&lt;Datenblatt!$Y$5),0,IF(AND(Übersicht!$C622=16,Datenblatt!O622&lt;Datenblatt!$Y$6),0,IF(AND(Übersicht!$C622=12,Datenblatt!O622&lt;Datenblatt!$Y$7),0,IF(AND(Übersicht!$C622=11,Datenblatt!O622&lt;Datenblatt!$Y$8),0,IF(AND($C622=13,Datenblatt!O622&gt;Datenblatt!$X$3),100,IF(AND($C622=14,Datenblatt!O622&gt;Datenblatt!$X$4),100,IF(AND($C622=15,Datenblatt!O622&gt;Datenblatt!$X$5),100,IF(AND($C622=16,Datenblatt!O622&gt;Datenblatt!$X$6),100,IF(AND($C622=12,Datenblatt!O622&gt;Datenblatt!$X$7),100,IF(AND($C622=11,Datenblatt!O622&gt;Datenblatt!$X$8),100,IF(Übersicht!$C622=13,Datenblatt!$B$11*Datenblatt!O622^3+Datenblatt!$C$11*Datenblatt!O622^2+Datenblatt!$D$11*Datenblatt!O622+Datenblatt!$E$11,IF(Übersicht!$C622=14,Datenblatt!$B$12*Datenblatt!O622^3+Datenblatt!$C$12*Datenblatt!O622^2+Datenblatt!$D$12*Datenblatt!O622+Datenblatt!$E$12,IF(Übersicht!$C622=15,Datenblatt!$B$13*Datenblatt!O622^3+Datenblatt!$C$13*Datenblatt!O622^2+Datenblatt!$D$13*Datenblatt!O622+Datenblatt!$E$13,IF(Übersicht!$C622=16,Datenblatt!$B$14*Datenblatt!O622^3+Datenblatt!$C$14*Datenblatt!O622^2+Datenblatt!$D$14*Datenblatt!O622+Datenblatt!$E$14,IF(Übersicht!$C622=12,Datenblatt!$B$15*Datenblatt!O622^3+Datenblatt!$C$15*Datenblatt!O622^2+Datenblatt!$D$15*Datenblatt!O622+Datenblatt!$E$15,IF(Übersicht!$C622=11,Datenblatt!$B$16*Datenblatt!O622^3+Datenblatt!$C$16*Datenblatt!O622^2+Datenblatt!$D$16*Datenblatt!O622+Datenblatt!$E$16,0))))))))))))))))))</f>
        <v>#DIV/0!</v>
      </c>
      <c r="N622">
        <f>IF(AND($C622=13,H622&lt;Datenblatt!$AA$3),0,IF(AND($C622=14,H622&lt;Datenblatt!$AA$4),0,IF(AND($C622=15,H622&lt;Datenblatt!$AA$5),0,IF(AND($C622=16,H622&lt;Datenblatt!$AA$6),0,IF(AND($C622=12,H622&lt;Datenblatt!$AA$7),0,IF(AND($C622=11,H622&lt;Datenblatt!$AA$8),0,IF(AND($C622=13,H622&gt;Datenblatt!$Z$3),100,IF(AND($C622=14,H622&gt;Datenblatt!$Z$4),100,IF(AND($C622=15,H622&gt;Datenblatt!$Z$5),100,IF(AND($C622=16,H622&gt;Datenblatt!$Z$6),100,IF(AND($C622=12,H622&gt;Datenblatt!$Z$7),100,IF(AND($C622=11,H622&gt;Datenblatt!$Z$8),100,IF($C622=13,(Datenblatt!$B$19*Übersicht!H622^3)+(Datenblatt!$C$19*Übersicht!H622^2)+(Datenblatt!$D$19*Übersicht!H622)+Datenblatt!$E$19,IF($C622=14,(Datenblatt!$B$20*Übersicht!H622^3)+(Datenblatt!$C$20*Übersicht!H622^2)+(Datenblatt!$D$20*Übersicht!H622)+Datenblatt!$E$20,IF($C622=15,(Datenblatt!$B$21*Übersicht!H622^3)+(Datenblatt!$C$21*Übersicht!H622^2)+(Datenblatt!$D$21*Übersicht!H622)+Datenblatt!$E$21,IF($C622=16,(Datenblatt!$B$22*Übersicht!H622^3)+(Datenblatt!$C$22*Übersicht!H622^2)+(Datenblatt!$D$22*Übersicht!H622)+Datenblatt!$E$22,IF($C622=12,(Datenblatt!$B$23*Übersicht!H622^3)+(Datenblatt!$C$23*Übersicht!H622^2)+(Datenblatt!$D$23*Übersicht!H622)+Datenblatt!$E$23,IF($C622=11,(Datenblatt!$B$24*Übersicht!H622^3)+(Datenblatt!$C$24*Übersicht!H622^2)+(Datenblatt!$D$24*Übersicht!H622)+Datenblatt!$E$24,0))))))))))))))))))</f>
        <v>0</v>
      </c>
      <c r="O622">
        <f>IF(AND(I622="",C622=11),Datenblatt!$I$26,IF(AND(I622="",C622=12),Datenblatt!$I$26,IF(AND(I622="",C622=16),Datenblatt!$I$27,IF(AND(I622="",C622=15),Datenblatt!$I$26,IF(AND(I622="",C622=14),Datenblatt!$I$26,IF(AND(I622="",C622=13),Datenblatt!$I$26,IF(AND($C622=13,I622&gt;Datenblatt!$AC$3),0,IF(AND($C622=14,I622&gt;Datenblatt!$AC$4),0,IF(AND($C622=15,I622&gt;Datenblatt!$AC$5),0,IF(AND($C622=16,I622&gt;Datenblatt!$AC$6),0,IF(AND($C622=12,I622&gt;Datenblatt!$AC$7),0,IF(AND($C622=11,I622&gt;Datenblatt!$AC$8),0,IF(AND($C622=13,I622&lt;Datenblatt!$AB$3),100,IF(AND($C622=14,I622&lt;Datenblatt!$AB$4),100,IF(AND($C622=15,I622&lt;Datenblatt!$AB$5),100,IF(AND($C622=16,I622&lt;Datenblatt!$AB$6),100,IF(AND($C622=12,I622&lt;Datenblatt!$AB$7),100,IF(AND($C622=11,I622&lt;Datenblatt!$AB$8),100,IF($C622=13,(Datenblatt!$B$27*Übersicht!I622^3)+(Datenblatt!$C$27*Übersicht!I622^2)+(Datenblatt!$D$27*Übersicht!I622)+Datenblatt!$E$27,IF($C622=14,(Datenblatt!$B$28*Übersicht!I622^3)+(Datenblatt!$C$28*Übersicht!I622^2)+(Datenblatt!$D$28*Übersicht!I622)+Datenblatt!$E$28,IF($C622=15,(Datenblatt!$B$29*Übersicht!I622^3)+(Datenblatt!$C$29*Übersicht!I622^2)+(Datenblatt!$D$29*Übersicht!I622)+Datenblatt!$E$29,IF($C622=16,(Datenblatt!$B$30*Übersicht!I622^3)+(Datenblatt!$C$30*Übersicht!I622^2)+(Datenblatt!$D$30*Übersicht!I622)+Datenblatt!$E$30,IF($C622=12,(Datenblatt!$B$31*Übersicht!I622^3)+(Datenblatt!$C$31*Übersicht!I622^2)+(Datenblatt!$D$31*Übersicht!I622)+Datenblatt!$E$31,IF($C622=11,(Datenblatt!$B$32*Übersicht!I622^3)+(Datenblatt!$C$32*Übersicht!I622^2)+(Datenblatt!$D$32*Übersicht!I622)+Datenblatt!$E$32,0))))))))))))))))))))))))</f>
        <v>0</v>
      </c>
      <c r="P622">
        <f>IF(AND(I622="",C622=11),Datenblatt!$I$29,IF(AND(I622="",C622=12),Datenblatt!$I$29,IF(AND(I622="",C622=16),Datenblatt!$I$29,IF(AND(I622="",C622=15),Datenblatt!$I$29,IF(AND(I622="",C622=14),Datenblatt!$I$29,IF(AND(I622="",C622=13),Datenblatt!$I$29,IF(AND($C622=13,I622&gt;Datenblatt!$AC$3),0,IF(AND($C622=14,I622&gt;Datenblatt!$AC$4),0,IF(AND($C622=15,I622&gt;Datenblatt!$AC$5),0,IF(AND($C622=16,I622&gt;Datenblatt!$AC$6),0,IF(AND($C622=12,I622&gt;Datenblatt!$AC$7),0,IF(AND($C622=11,I622&gt;Datenblatt!$AC$8),0,IF(AND($C622=13,I622&lt;Datenblatt!$AB$3),100,IF(AND($C622=14,I622&lt;Datenblatt!$AB$4),100,IF(AND($C622=15,I622&lt;Datenblatt!$AB$5),100,IF(AND($C622=16,I622&lt;Datenblatt!$AB$6),100,IF(AND($C622=12,I622&lt;Datenblatt!$AB$7),100,IF(AND($C622=11,I622&lt;Datenblatt!$AB$8),100,IF($C622=13,(Datenblatt!$B$27*Übersicht!I622^3)+(Datenblatt!$C$27*Übersicht!I622^2)+(Datenblatt!$D$27*Übersicht!I622)+Datenblatt!$E$27,IF($C622=14,(Datenblatt!$B$28*Übersicht!I622^3)+(Datenblatt!$C$28*Übersicht!I622^2)+(Datenblatt!$D$28*Übersicht!I622)+Datenblatt!$E$28,IF($C622=15,(Datenblatt!$B$29*Übersicht!I622^3)+(Datenblatt!$C$29*Übersicht!I622^2)+(Datenblatt!$D$29*Übersicht!I622)+Datenblatt!$E$29,IF($C622=16,(Datenblatt!$B$30*Übersicht!I622^3)+(Datenblatt!$C$30*Übersicht!I622^2)+(Datenblatt!$D$30*Übersicht!I622)+Datenblatt!$E$30,IF($C622=12,(Datenblatt!$B$31*Übersicht!I622^3)+(Datenblatt!$C$31*Übersicht!I622^2)+(Datenblatt!$D$31*Übersicht!I622)+Datenblatt!$E$31,IF($C622=11,(Datenblatt!$B$32*Übersicht!I622^3)+(Datenblatt!$C$32*Übersicht!I622^2)+(Datenblatt!$D$32*Übersicht!I622)+Datenblatt!$E$32,0))))))))))))))))))))))))</f>
        <v>0</v>
      </c>
      <c r="Q622" s="2" t="e">
        <f t="shared" si="36"/>
        <v>#DIV/0!</v>
      </c>
      <c r="R622" s="2" t="e">
        <f t="shared" si="37"/>
        <v>#DIV/0!</v>
      </c>
      <c r="T622" s="2"/>
      <c r="U622" s="2">
        <f>Datenblatt!$I$10</f>
        <v>63</v>
      </c>
      <c r="V622" s="2">
        <f>Datenblatt!$I$18</f>
        <v>62</v>
      </c>
      <c r="W622" s="2">
        <f>Datenblatt!$I$26</f>
        <v>56</v>
      </c>
      <c r="X622" s="2">
        <f>Datenblatt!$I$34</f>
        <v>58</v>
      </c>
      <c r="Y622" s="7" t="e">
        <f t="shared" si="38"/>
        <v>#DIV/0!</v>
      </c>
      <c r="AA622" s="2">
        <f>Datenblatt!$I$5</f>
        <v>73</v>
      </c>
      <c r="AB622">
        <f>Datenblatt!$I$13</f>
        <v>80</v>
      </c>
      <c r="AC622">
        <f>Datenblatt!$I$21</f>
        <v>80</v>
      </c>
      <c r="AD622">
        <f>Datenblatt!$I$29</f>
        <v>71</v>
      </c>
      <c r="AE622">
        <f>Datenblatt!$I$37</f>
        <v>75</v>
      </c>
      <c r="AF622" s="7" t="e">
        <f t="shared" si="39"/>
        <v>#DIV/0!</v>
      </c>
    </row>
    <row r="623" spans="11:32" ht="18.75" x14ac:dyDescent="0.3">
      <c r="K623" s="3" t="e">
        <f>IF(AND($C623=13,Datenblatt!M623&lt;Datenblatt!$S$3),0,IF(AND($C623=14,Datenblatt!M623&lt;Datenblatt!$S$4),0,IF(AND($C623=15,Datenblatt!M623&lt;Datenblatt!$S$5),0,IF(AND($C623=16,Datenblatt!M623&lt;Datenblatt!$S$6),0,IF(AND($C623=12,Datenblatt!M623&lt;Datenblatt!$S$7),0,IF(AND($C623=11,Datenblatt!M623&lt;Datenblatt!$S$8),0,IF(AND($C623=13,Datenblatt!M623&gt;Datenblatt!$R$3),100,IF(AND($C623=14,Datenblatt!M623&gt;Datenblatt!$R$4),100,IF(AND($C623=15,Datenblatt!M623&gt;Datenblatt!$R$5),100,IF(AND($C623=16,Datenblatt!M623&gt;Datenblatt!$R$6),100,IF(AND($C623=12,Datenblatt!M623&gt;Datenblatt!$R$7),100,IF(AND($C623=11,Datenblatt!M623&gt;Datenblatt!$R$8),100,IF(Übersicht!$C623=13,Datenblatt!$B$35*Datenblatt!M623^3+Datenblatt!$C$35*Datenblatt!M623^2+Datenblatt!$D$35*Datenblatt!M623+Datenblatt!$E$35,IF(Übersicht!$C623=14,Datenblatt!$B$36*Datenblatt!M623^3+Datenblatt!$C$36*Datenblatt!M623^2+Datenblatt!$D$36*Datenblatt!M623+Datenblatt!$E$36,IF(Übersicht!$C623=15,Datenblatt!$B$37*Datenblatt!M623^3+Datenblatt!$C$37*Datenblatt!M623^2+Datenblatt!$D$37*Datenblatt!M623+Datenblatt!$E$37,IF(Übersicht!$C623=16,Datenblatt!$B$38*Datenblatt!M623^3+Datenblatt!$C$38*Datenblatt!M623^2+Datenblatt!$D$38*Datenblatt!M623+Datenblatt!$E$38,IF(Übersicht!$C623=12,Datenblatt!$B$39*Datenblatt!M623^3+Datenblatt!$C$39*Datenblatt!M623^2+Datenblatt!$D$39*Datenblatt!M623+Datenblatt!$E$39,IF(Übersicht!$C623=11,Datenblatt!$B$40*Datenblatt!M623^3+Datenblatt!$C$40*Datenblatt!M623^2+Datenblatt!$D$40*Datenblatt!M623+Datenblatt!$E$40,0))))))))))))))))))</f>
        <v>#DIV/0!</v>
      </c>
      <c r="L623" s="3"/>
      <c r="M623" t="e">
        <f>IF(AND(Übersicht!$C623=13,Datenblatt!O623&lt;Datenblatt!$Y$3),0,IF(AND(Übersicht!$C623=14,Datenblatt!O623&lt;Datenblatt!$Y$4),0,IF(AND(Übersicht!$C623=15,Datenblatt!O623&lt;Datenblatt!$Y$5),0,IF(AND(Übersicht!$C623=16,Datenblatt!O623&lt;Datenblatt!$Y$6),0,IF(AND(Übersicht!$C623=12,Datenblatt!O623&lt;Datenblatt!$Y$7),0,IF(AND(Übersicht!$C623=11,Datenblatt!O623&lt;Datenblatt!$Y$8),0,IF(AND($C623=13,Datenblatt!O623&gt;Datenblatt!$X$3),100,IF(AND($C623=14,Datenblatt!O623&gt;Datenblatt!$X$4),100,IF(AND($C623=15,Datenblatt!O623&gt;Datenblatt!$X$5),100,IF(AND($C623=16,Datenblatt!O623&gt;Datenblatt!$X$6),100,IF(AND($C623=12,Datenblatt!O623&gt;Datenblatt!$X$7),100,IF(AND($C623=11,Datenblatt!O623&gt;Datenblatt!$X$8),100,IF(Übersicht!$C623=13,Datenblatt!$B$11*Datenblatt!O623^3+Datenblatt!$C$11*Datenblatt!O623^2+Datenblatt!$D$11*Datenblatt!O623+Datenblatt!$E$11,IF(Übersicht!$C623=14,Datenblatt!$B$12*Datenblatt!O623^3+Datenblatt!$C$12*Datenblatt!O623^2+Datenblatt!$D$12*Datenblatt!O623+Datenblatt!$E$12,IF(Übersicht!$C623=15,Datenblatt!$B$13*Datenblatt!O623^3+Datenblatt!$C$13*Datenblatt!O623^2+Datenblatt!$D$13*Datenblatt!O623+Datenblatt!$E$13,IF(Übersicht!$C623=16,Datenblatt!$B$14*Datenblatt!O623^3+Datenblatt!$C$14*Datenblatt!O623^2+Datenblatt!$D$14*Datenblatt!O623+Datenblatt!$E$14,IF(Übersicht!$C623=12,Datenblatt!$B$15*Datenblatt!O623^3+Datenblatt!$C$15*Datenblatt!O623^2+Datenblatt!$D$15*Datenblatt!O623+Datenblatt!$E$15,IF(Übersicht!$C623=11,Datenblatt!$B$16*Datenblatt!O623^3+Datenblatt!$C$16*Datenblatt!O623^2+Datenblatt!$D$16*Datenblatt!O623+Datenblatt!$E$16,0))))))))))))))))))</f>
        <v>#DIV/0!</v>
      </c>
      <c r="N623">
        <f>IF(AND($C623=13,H623&lt;Datenblatt!$AA$3),0,IF(AND($C623=14,H623&lt;Datenblatt!$AA$4),0,IF(AND($C623=15,H623&lt;Datenblatt!$AA$5),0,IF(AND($C623=16,H623&lt;Datenblatt!$AA$6),0,IF(AND($C623=12,H623&lt;Datenblatt!$AA$7),0,IF(AND($C623=11,H623&lt;Datenblatt!$AA$8),0,IF(AND($C623=13,H623&gt;Datenblatt!$Z$3),100,IF(AND($C623=14,H623&gt;Datenblatt!$Z$4),100,IF(AND($C623=15,H623&gt;Datenblatt!$Z$5),100,IF(AND($C623=16,H623&gt;Datenblatt!$Z$6),100,IF(AND($C623=12,H623&gt;Datenblatt!$Z$7),100,IF(AND($C623=11,H623&gt;Datenblatt!$Z$8),100,IF($C623=13,(Datenblatt!$B$19*Übersicht!H623^3)+(Datenblatt!$C$19*Übersicht!H623^2)+(Datenblatt!$D$19*Übersicht!H623)+Datenblatt!$E$19,IF($C623=14,(Datenblatt!$B$20*Übersicht!H623^3)+(Datenblatt!$C$20*Übersicht!H623^2)+(Datenblatt!$D$20*Übersicht!H623)+Datenblatt!$E$20,IF($C623=15,(Datenblatt!$B$21*Übersicht!H623^3)+(Datenblatt!$C$21*Übersicht!H623^2)+(Datenblatt!$D$21*Übersicht!H623)+Datenblatt!$E$21,IF($C623=16,(Datenblatt!$B$22*Übersicht!H623^3)+(Datenblatt!$C$22*Übersicht!H623^2)+(Datenblatt!$D$22*Übersicht!H623)+Datenblatt!$E$22,IF($C623=12,(Datenblatt!$B$23*Übersicht!H623^3)+(Datenblatt!$C$23*Übersicht!H623^2)+(Datenblatt!$D$23*Übersicht!H623)+Datenblatt!$E$23,IF($C623=11,(Datenblatt!$B$24*Übersicht!H623^3)+(Datenblatt!$C$24*Übersicht!H623^2)+(Datenblatt!$D$24*Übersicht!H623)+Datenblatt!$E$24,0))))))))))))))))))</f>
        <v>0</v>
      </c>
      <c r="O623">
        <f>IF(AND(I623="",C623=11),Datenblatt!$I$26,IF(AND(I623="",C623=12),Datenblatt!$I$26,IF(AND(I623="",C623=16),Datenblatt!$I$27,IF(AND(I623="",C623=15),Datenblatt!$I$26,IF(AND(I623="",C623=14),Datenblatt!$I$26,IF(AND(I623="",C623=13),Datenblatt!$I$26,IF(AND($C623=13,I623&gt;Datenblatt!$AC$3),0,IF(AND($C623=14,I623&gt;Datenblatt!$AC$4),0,IF(AND($C623=15,I623&gt;Datenblatt!$AC$5),0,IF(AND($C623=16,I623&gt;Datenblatt!$AC$6),0,IF(AND($C623=12,I623&gt;Datenblatt!$AC$7),0,IF(AND($C623=11,I623&gt;Datenblatt!$AC$8),0,IF(AND($C623=13,I623&lt;Datenblatt!$AB$3),100,IF(AND($C623=14,I623&lt;Datenblatt!$AB$4),100,IF(AND($C623=15,I623&lt;Datenblatt!$AB$5),100,IF(AND($C623=16,I623&lt;Datenblatt!$AB$6),100,IF(AND($C623=12,I623&lt;Datenblatt!$AB$7),100,IF(AND($C623=11,I623&lt;Datenblatt!$AB$8),100,IF($C623=13,(Datenblatt!$B$27*Übersicht!I623^3)+(Datenblatt!$C$27*Übersicht!I623^2)+(Datenblatt!$D$27*Übersicht!I623)+Datenblatt!$E$27,IF($C623=14,(Datenblatt!$B$28*Übersicht!I623^3)+(Datenblatt!$C$28*Übersicht!I623^2)+(Datenblatt!$D$28*Übersicht!I623)+Datenblatt!$E$28,IF($C623=15,(Datenblatt!$B$29*Übersicht!I623^3)+(Datenblatt!$C$29*Übersicht!I623^2)+(Datenblatt!$D$29*Übersicht!I623)+Datenblatt!$E$29,IF($C623=16,(Datenblatt!$B$30*Übersicht!I623^3)+(Datenblatt!$C$30*Übersicht!I623^2)+(Datenblatt!$D$30*Übersicht!I623)+Datenblatt!$E$30,IF($C623=12,(Datenblatt!$B$31*Übersicht!I623^3)+(Datenblatt!$C$31*Übersicht!I623^2)+(Datenblatt!$D$31*Übersicht!I623)+Datenblatt!$E$31,IF($C623=11,(Datenblatt!$B$32*Übersicht!I623^3)+(Datenblatt!$C$32*Übersicht!I623^2)+(Datenblatt!$D$32*Übersicht!I623)+Datenblatt!$E$32,0))))))))))))))))))))))))</f>
        <v>0</v>
      </c>
      <c r="P623">
        <f>IF(AND(I623="",C623=11),Datenblatt!$I$29,IF(AND(I623="",C623=12),Datenblatt!$I$29,IF(AND(I623="",C623=16),Datenblatt!$I$29,IF(AND(I623="",C623=15),Datenblatt!$I$29,IF(AND(I623="",C623=14),Datenblatt!$I$29,IF(AND(I623="",C623=13),Datenblatt!$I$29,IF(AND($C623=13,I623&gt;Datenblatt!$AC$3),0,IF(AND($C623=14,I623&gt;Datenblatt!$AC$4),0,IF(AND($C623=15,I623&gt;Datenblatt!$AC$5),0,IF(AND($C623=16,I623&gt;Datenblatt!$AC$6),0,IF(AND($C623=12,I623&gt;Datenblatt!$AC$7),0,IF(AND($C623=11,I623&gt;Datenblatt!$AC$8),0,IF(AND($C623=13,I623&lt;Datenblatt!$AB$3),100,IF(AND($C623=14,I623&lt;Datenblatt!$AB$4),100,IF(AND($C623=15,I623&lt;Datenblatt!$AB$5),100,IF(AND($C623=16,I623&lt;Datenblatt!$AB$6),100,IF(AND($C623=12,I623&lt;Datenblatt!$AB$7),100,IF(AND($C623=11,I623&lt;Datenblatt!$AB$8),100,IF($C623=13,(Datenblatt!$B$27*Übersicht!I623^3)+(Datenblatt!$C$27*Übersicht!I623^2)+(Datenblatt!$D$27*Übersicht!I623)+Datenblatt!$E$27,IF($C623=14,(Datenblatt!$B$28*Übersicht!I623^3)+(Datenblatt!$C$28*Übersicht!I623^2)+(Datenblatt!$D$28*Übersicht!I623)+Datenblatt!$E$28,IF($C623=15,(Datenblatt!$B$29*Übersicht!I623^3)+(Datenblatt!$C$29*Übersicht!I623^2)+(Datenblatt!$D$29*Übersicht!I623)+Datenblatt!$E$29,IF($C623=16,(Datenblatt!$B$30*Übersicht!I623^3)+(Datenblatt!$C$30*Übersicht!I623^2)+(Datenblatt!$D$30*Übersicht!I623)+Datenblatt!$E$30,IF($C623=12,(Datenblatt!$B$31*Übersicht!I623^3)+(Datenblatt!$C$31*Übersicht!I623^2)+(Datenblatt!$D$31*Übersicht!I623)+Datenblatt!$E$31,IF($C623=11,(Datenblatt!$B$32*Übersicht!I623^3)+(Datenblatt!$C$32*Übersicht!I623^2)+(Datenblatt!$D$32*Übersicht!I623)+Datenblatt!$E$32,0))))))))))))))))))))))))</f>
        <v>0</v>
      </c>
      <c r="Q623" s="2" t="e">
        <f t="shared" si="36"/>
        <v>#DIV/0!</v>
      </c>
      <c r="R623" s="2" t="e">
        <f t="shared" si="37"/>
        <v>#DIV/0!</v>
      </c>
      <c r="T623" s="2"/>
      <c r="U623" s="2">
        <f>Datenblatt!$I$10</f>
        <v>63</v>
      </c>
      <c r="V623" s="2">
        <f>Datenblatt!$I$18</f>
        <v>62</v>
      </c>
      <c r="W623" s="2">
        <f>Datenblatt!$I$26</f>
        <v>56</v>
      </c>
      <c r="X623" s="2">
        <f>Datenblatt!$I$34</f>
        <v>58</v>
      </c>
      <c r="Y623" s="7" t="e">
        <f t="shared" si="38"/>
        <v>#DIV/0!</v>
      </c>
      <c r="AA623" s="2">
        <f>Datenblatt!$I$5</f>
        <v>73</v>
      </c>
      <c r="AB623">
        <f>Datenblatt!$I$13</f>
        <v>80</v>
      </c>
      <c r="AC623">
        <f>Datenblatt!$I$21</f>
        <v>80</v>
      </c>
      <c r="AD623">
        <f>Datenblatt!$I$29</f>
        <v>71</v>
      </c>
      <c r="AE623">
        <f>Datenblatt!$I$37</f>
        <v>75</v>
      </c>
      <c r="AF623" s="7" t="e">
        <f t="shared" si="39"/>
        <v>#DIV/0!</v>
      </c>
    </row>
    <row r="624" spans="11:32" ht="18.75" x14ac:dyDescent="0.3">
      <c r="K624" s="3" t="e">
        <f>IF(AND($C624=13,Datenblatt!M624&lt;Datenblatt!$S$3),0,IF(AND($C624=14,Datenblatt!M624&lt;Datenblatt!$S$4),0,IF(AND($C624=15,Datenblatt!M624&lt;Datenblatt!$S$5),0,IF(AND($C624=16,Datenblatt!M624&lt;Datenblatt!$S$6),0,IF(AND($C624=12,Datenblatt!M624&lt;Datenblatt!$S$7),0,IF(AND($C624=11,Datenblatt!M624&lt;Datenblatt!$S$8),0,IF(AND($C624=13,Datenblatt!M624&gt;Datenblatt!$R$3),100,IF(AND($C624=14,Datenblatt!M624&gt;Datenblatt!$R$4),100,IF(AND($C624=15,Datenblatt!M624&gt;Datenblatt!$R$5),100,IF(AND($C624=16,Datenblatt!M624&gt;Datenblatt!$R$6),100,IF(AND($C624=12,Datenblatt!M624&gt;Datenblatt!$R$7),100,IF(AND($C624=11,Datenblatt!M624&gt;Datenblatt!$R$8),100,IF(Übersicht!$C624=13,Datenblatt!$B$35*Datenblatt!M624^3+Datenblatt!$C$35*Datenblatt!M624^2+Datenblatt!$D$35*Datenblatt!M624+Datenblatt!$E$35,IF(Übersicht!$C624=14,Datenblatt!$B$36*Datenblatt!M624^3+Datenblatt!$C$36*Datenblatt!M624^2+Datenblatt!$D$36*Datenblatt!M624+Datenblatt!$E$36,IF(Übersicht!$C624=15,Datenblatt!$B$37*Datenblatt!M624^3+Datenblatt!$C$37*Datenblatt!M624^2+Datenblatt!$D$37*Datenblatt!M624+Datenblatt!$E$37,IF(Übersicht!$C624=16,Datenblatt!$B$38*Datenblatt!M624^3+Datenblatt!$C$38*Datenblatt!M624^2+Datenblatt!$D$38*Datenblatt!M624+Datenblatt!$E$38,IF(Übersicht!$C624=12,Datenblatt!$B$39*Datenblatt!M624^3+Datenblatt!$C$39*Datenblatt!M624^2+Datenblatt!$D$39*Datenblatt!M624+Datenblatt!$E$39,IF(Übersicht!$C624=11,Datenblatt!$B$40*Datenblatt!M624^3+Datenblatt!$C$40*Datenblatt!M624^2+Datenblatt!$D$40*Datenblatt!M624+Datenblatt!$E$40,0))))))))))))))))))</f>
        <v>#DIV/0!</v>
      </c>
      <c r="L624" s="3"/>
      <c r="M624" t="e">
        <f>IF(AND(Übersicht!$C624=13,Datenblatt!O624&lt;Datenblatt!$Y$3),0,IF(AND(Übersicht!$C624=14,Datenblatt!O624&lt;Datenblatt!$Y$4),0,IF(AND(Übersicht!$C624=15,Datenblatt!O624&lt;Datenblatt!$Y$5),0,IF(AND(Übersicht!$C624=16,Datenblatt!O624&lt;Datenblatt!$Y$6),0,IF(AND(Übersicht!$C624=12,Datenblatt!O624&lt;Datenblatt!$Y$7),0,IF(AND(Übersicht!$C624=11,Datenblatt!O624&lt;Datenblatt!$Y$8),0,IF(AND($C624=13,Datenblatt!O624&gt;Datenblatt!$X$3),100,IF(AND($C624=14,Datenblatt!O624&gt;Datenblatt!$X$4),100,IF(AND($C624=15,Datenblatt!O624&gt;Datenblatt!$X$5),100,IF(AND($C624=16,Datenblatt!O624&gt;Datenblatt!$X$6),100,IF(AND($C624=12,Datenblatt!O624&gt;Datenblatt!$X$7),100,IF(AND($C624=11,Datenblatt!O624&gt;Datenblatt!$X$8),100,IF(Übersicht!$C624=13,Datenblatt!$B$11*Datenblatt!O624^3+Datenblatt!$C$11*Datenblatt!O624^2+Datenblatt!$D$11*Datenblatt!O624+Datenblatt!$E$11,IF(Übersicht!$C624=14,Datenblatt!$B$12*Datenblatt!O624^3+Datenblatt!$C$12*Datenblatt!O624^2+Datenblatt!$D$12*Datenblatt!O624+Datenblatt!$E$12,IF(Übersicht!$C624=15,Datenblatt!$B$13*Datenblatt!O624^3+Datenblatt!$C$13*Datenblatt!O624^2+Datenblatt!$D$13*Datenblatt!O624+Datenblatt!$E$13,IF(Übersicht!$C624=16,Datenblatt!$B$14*Datenblatt!O624^3+Datenblatt!$C$14*Datenblatt!O624^2+Datenblatt!$D$14*Datenblatt!O624+Datenblatt!$E$14,IF(Übersicht!$C624=12,Datenblatt!$B$15*Datenblatt!O624^3+Datenblatt!$C$15*Datenblatt!O624^2+Datenblatt!$D$15*Datenblatt!O624+Datenblatt!$E$15,IF(Übersicht!$C624=11,Datenblatt!$B$16*Datenblatt!O624^3+Datenblatt!$C$16*Datenblatt!O624^2+Datenblatt!$D$16*Datenblatt!O624+Datenblatt!$E$16,0))))))))))))))))))</f>
        <v>#DIV/0!</v>
      </c>
      <c r="N624">
        <f>IF(AND($C624=13,H624&lt;Datenblatt!$AA$3),0,IF(AND($C624=14,H624&lt;Datenblatt!$AA$4),0,IF(AND($C624=15,H624&lt;Datenblatt!$AA$5),0,IF(AND($C624=16,H624&lt;Datenblatt!$AA$6),0,IF(AND($C624=12,H624&lt;Datenblatt!$AA$7),0,IF(AND($C624=11,H624&lt;Datenblatt!$AA$8),0,IF(AND($C624=13,H624&gt;Datenblatt!$Z$3),100,IF(AND($C624=14,H624&gt;Datenblatt!$Z$4),100,IF(AND($C624=15,H624&gt;Datenblatt!$Z$5),100,IF(AND($C624=16,H624&gt;Datenblatt!$Z$6),100,IF(AND($C624=12,H624&gt;Datenblatt!$Z$7),100,IF(AND($C624=11,H624&gt;Datenblatt!$Z$8),100,IF($C624=13,(Datenblatt!$B$19*Übersicht!H624^3)+(Datenblatt!$C$19*Übersicht!H624^2)+(Datenblatt!$D$19*Übersicht!H624)+Datenblatt!$E$19,IF($C624=14,(Datenblatt!$B$20*Übersicht!H624^3)+(Datenblatt!$C$20*Übersicht!H624^2)+(Datenblatt!$D$20*Übersicht!H624)+Datenblatt!$E$20,IF($C624=15,(Datenblatt!$B$21*Übersicht!H624^3)+(Datenblatt!$C$21*Übersicht!H624^2)+(Datenblatt!$D$21*Übersicht!H624)+Datenblatt!$E$21,IF($C624=16,(Datenblatt!$B$22*Übersicht!H624^3)+(Datenblatt!$C$22*Übersicht!H624^2)+(Datenblatt!$D$22*Übersicht!H624)+Datenblatt!$E$22,IF($C624=12,(Datenblatt!$B$23*Übersicht!H624^3)+(Datenblatt!$C$23*Übersicht!H624^2)+(Datenblatt!$D$23*Übersicht!H624)+Datenblatt!$E$23,IF($C624=11,(Datenblatt!$B$24*Übersicht!H624^3)+(Datenblatt!$C$24*Übersicht!H624^2)+(Datenblatt!$D$24*Übersicht!H624)+Datenblatt!$E$24,0))))))))))))))))))</f>
        <v>0</v>
      </c>
      <c r="O624">
        <f>IF(AND(I624="",C624=11),Datenblatt!$I$26,IF(AND(I624="",C624=12),Datenblatt!$I$26,IF(AND(I624="",C624=16),Datenblatt!$I$27,IF(AND(I624="",C624=15),Datenblatt!$I$26,IF(AND(I624="",C624=14),Datenblatt!$I$26,IF(AND(I624="",C624=13),Datenblatt!$I$26,IF(AND($C624=13,I624&gt;Datenblatt!$AC$3),0,IF(AND($C624=14,I624&gt;Datenblatt!$AC$4),0,IF(AND($C624=15,I624&gt;Datenblatt!$AC$5),0,IF(AND($C624=16,I624&gt;Datenblatt!$AC$6),0,IF(AND($C624=12,I624&gt;Datenblatt!$AC$7),0,IF(AND($C624=11,I624&gt;Datenblatt!$AC$8),0,IF(AND($C624=13,I624&lt;Datenblatt!$AB$3),100,IF(AND($C624=14,I624&lt;Datenblatt!$AB$4),100,IF(AND($C624=15,I624&lt;Datenblatt!$AB$5),100,IF(AND($C624=16,I624&lt;Datenblatt!$AB$6),100,IF(AND($C624=12,I624&lt;Datenblatt!$AB$7),100,IF(AND($C624=11,I624&lt;Datenblatt!$AB$8),100,IF($C624=13,(Datenblatt!$B$27*Übersicht!I624^3)+(Datenblatt!$C$27*Übersicht!I624^2)+(Datenblatt!$D$27*Übersicht!I624)+Datenblatt!$E$27,IF($C624=14,(Datenblatt!$B$28*Übersicht!I624^3)+(Datenblatt!$C$28*Übersicht!I624^2)+(Datenblatt!$D$28*Übersicht!I624)+Datenblatt!$E$28,IF($C624=15,(Datenblatt!$B$29*Übersicht!I624^3)+(Datenblatt!$C$29*Übersicht!I624^2)+(Datenblatt!$D$29*Übersicht!I624)+Datenblatt!$E$29,IF($C624=16,(Datenblatt!$B$30*Übersicht!I624^3)+(Datenblatt!$C$30*Übersicht!I624^2)+(Datenblatt!$D$30*Übersicht!I624)+Datenblatt!$E$30,IF($C624=12,(Datenblatt!$B$31*Übersicht!I624^3)+(Datenblatt!$C$31*Übersicht!I624^2)+(Datenblatt!$D$31*Übersicht!I624)+Datenblatt!$E$31,IF($C624=11,(Datenblatt!$B$32*Übersicht!I624^3)+(Datenblatt!$C$32*Übersicht!I624^2)+(Datenblatt!$D$32*Übersicht!I624)+Datenblatt!$E$32,0))))))))))))))))))))))))</f>
        <v>0</v>
      </c>
      <c r="P624">
        <f>IF(AND(I624="",C624=11),Datenblatt!$I$29,IF(AND(I624="",C624=12),Datenblatt!$I$29,IF(AND(I624="",C624=16),Datenblatt!$I$29,IF(AND(I624="",C624=15),Datenblatt!$I$29,IF(AND(I624="",C624=14),Datenblatt!$I$29,IF(AND(I624="",C624=13),Datenblatt!$I$29,IF(AND($C624=13,I624&gt;Datenblatt!$AC$3),0,IF(AND($C624=14,I624&gt;Datenblatt!$AC$4),0,IF(AND($C624=15,I624&gt;Datenblatt!$AC$5),0,IF(AND($C624=16,I624&gt;Datenblatt!$AC$6),0,IF(AND($C624=12,I624&gt;Datenblatt!$AC$7),0,IF(AND($C624=11,I624&gt;Datenblatt!$AC$8),0,IF(AND($C624=13,I624&lt;Datenblatt!$AB$3),100,IF(AND($C624=14,I624&lt;Datenblatt!$AB$4),100,IF(AND($C624=15,I624&lt;Datenblatt!$AB$5),100,IF(AND($C624=16,I624&lt;Datenblatt!$AB$6),100,IF(AND($C624=12,I624&lt;Datenblatt!$AB$7),100,IF(AND($C624=11,I624&lt;Datenblatt!$AB$8),100,IF($C624=13,(Datenblatt!$B$27*Übersicht!I624^3)+(Datenblatt!$C$27*Übersicht!I624^2)+(Datenblatt!$D$27*Übersicht!I624)+Datenblatt!$E$27,IF($C624=14,(Datenblatt!$B$28*Übersicht!I624^3)+(Datenblatt!$C$28*Übersicht!I624^2)+(Datenblatt!$D$28*Übersicht!I624)+Datenblatt!$E$28,IF($C624=15,(Datenblatt!$B$29*Übersicht!I624^3)+(Datenblatt!$C$29*Übersicht!I624^2)+(Datenblatt!$D$29*Übersicht!I624)+Datenblatt!$E$29,IF($C624=16,(Datenblatt!$B$30*Übersicht!I624^3)+(Datenblatt!$C$30*Übersicht!I624^2)+(Datenblatt!$D$30*Übersicht!I624)+Datenblatt!$E$30,IF($C624=12,(Datenblatt!$B$31*Übersicht!I624^3)+(Datenblatt!$C$31*Übersicht!I624^2)+(Datenblatt!$D$31*Übersicht!I624)+Datenblatt!$E$31,IF($C624=11,(Datenblatt!$B$32*Übersicht!I624^3)+(Datenblatt!$C$32*Übersicht!I624^2)+(Datenblatt!$D$32*Übersicht!I624)+Datenblatt!$E$32,0))))))))))))))))))))))))</f>
        <v>0</v>
      </c>
      <c r="Q624" s="2" t="e">
        <f t="shared" si="36"/>
        <v>#DIV/0!</v>
      </c>
      <c r="R624" s="2" t="e">
        <f t="shared" si="37"/>
        <v>#DIV/0!</v>
      </c>
      <c r="T624" s="2"/>
      <c r="U624" s="2">
        <f>Datenblatt!$I$10</f>
        <v>63</v>
      </c>
      <c r="V624" s="2">
        <f>Datenblatt!$I$18</f>
        <v>62</v>
      </c>
      <c r="W624" s="2">
        <f>Datenblatt!$I$26</f>
        <v>56</v>
      </c>
      <c r="X624" s="2">
        <f>Datenblatt!$I$34</f>
        <v>58</v>
      </c>
      <c r="Y624" s="7" t="e">
        <f t="shared" si="38"/>
        <v>#DIV/0!</v>
      </c>
      <c r="AA624" s="2">
        <f>Datenblatt!$I$5</f>
        <v>73</v>
      </c>
      <c r="AB624">
        <f>Datenblatt!$I$13</f>
        <v>80</v>
      </c>
      <c r="AC624">
        <f>Datenblatt!$I$21</f>
        <v>80</v>
      </c>
      <c r="AD624">
        <f>Datenblatt!$I$29</f>
        <v>71</v>
      </c>
      <c r="AE624">
        <f>Datenblatt!$I$37</f>
        <v>75</v>
      </c>
      <c r="AF624" s="7" t="e">
        <f t="shared" si="39"/>
        <v>#DIV/0!</v>
      </c>
    </row>
    <row r="625" spans="11:32" ht="18.75" x14ac:dyDescent="0.3">
      <c r="K625" s="3" t="e">
        <f>IF(AND($C625=13,Datenblatt!M625&lt;Datenblatt!$S$3),0,IF(AND($C625=14,Datenblatt!M625&lt;Datenblatt!$S$4),0,IF(AND($C625=15,Datenblatt!M625&lt;Datenblatt!$S$5),0,IF(AND($C625=16,Datenblatt!M625&lt;Datenblatt!$S$6),0,IF(AND($C625=12,Datenblatt!M625&lt;Datenblatt!$S$7),0,IF(AND($C625=11,Datenblatt!M625&lt;Datenblatt!$S$8),0,IF(AND($C625=13,Datenblatt!M625&gt;Datenblatt!$R$3),100,IF(AND($C625=14,Datenblatt!M625&gt;Datenblatt!$R$4),100,IF(AND($C625=15,Datenblatt!M625&gt;Datenblatt!$R$5),100,IF(AND($C625=16,Datenblatt!M625&gt;Datenblatt!$R$6),100,IF(AND($C625=12,Datenblatt!M625&gt;Datenblatt!$R$7),100,IF(AND($C625=11,Datenblatt!M625&gt;Datenblatt!$R$8),100,IF(Übersicht!$C625=13,Datenblatt!$B$35*Datenblatt!M625^3+Datenblatt!$C$35*Datenblatt!M625^2+Datenblatt!$D$35*Datenblatt!M625+Datenblatt!$E$35,IF(Übersicht!$C625=14,Datenblatt!$B$36*Datenblatt!M625^3+Datenblatt!$C$36*Datenblatt!M625^2+Datenblatt!$D$36*Datenblatt!M625+Datenblatt!$E$36,IF(Übersicht!$C625=15,Datenblatt!$B$37*Datenblatt!M625^3+Datenblatt!$C$37*Datenblatt!M625^2+Datenblatt!$D$37*Datenblatt!M625+Datenblatt!$E$37,IF(Übersicht!$C625=16,Datenblatt!$B$38*Datenblatt!M625^3+Datenblatt!$C$38*Datenblatt!M625^2+Datenblatt!$D$38*Datenblatt!M625+Datenblatt!$E$38,IF(Übersicht!$C625=12,Datenblatt!$B$39*Datenblatt!M625^3+Datenblatt!$C$39*Datenblatt!M625^2+Datenblatt!$D$39*Datenblatt!M625+Datenblatt!$E$39,IF(Übersicht!$C625=11,Datenblatt!$B$40*Datenblatt!M625^3+Datenblatt!$C$40*Datenblatt!M625^2+Datenblatt!$D$40*Datenblatt!M625+Datenblatt!$E$40,0))))))))))))))))))</f>
        <v>#DIV/0!</v>
      </c>
      <c r="L625" s="3"/>
      <c r="M625" t="e">
        <f>IF(AND(Übersicht!$C625=13,Datenblatt!O625&lt;Datenblatt!$Y$3),0,IF(AND(Übersicht!$C625=14,Datenblatt!O625&lt;Datenblatt!$Y$4),0,IF(AND(Übersicht!$C625=15,Datenblatt!O625&lt;Datenblatt!$Y$5),0,IF(AND(Übersicht!$C625=16,Datenblatt!O625&lt;Datenblatt!$Y$6),0,IF(AND(Übersicht!$C625=12,Datenblatt!O625&lt;Datenblatt!$Y$7),0,IF(AND(Übersicht!$C625=11,Datenblatt!O625&lt;Datenblatt!$Y$8),0,IF(AND($C625=13,Datenblatt!O625&gt;Datenblatt!$X$3),100,IF(AND($C625=14,Datenblatt!O625&gt;Datenblatt!$X$4),100,IF(AND($C625=15,Datenblatt!O625&gt;Datenblatt!$X$5),100,IF(AND($C625=16,Datenblatt!O625&gt;Datenblatt!$X$6),100,IF(AND($C625=12,Datenblatt!O625&gt;Datenblatt!$X$7),100,IF(AND($C625=11,Datenblatt!O625&gt;Datenblatt!$X$8),100,IF(Übersicht!$C625=13,Datenblatt!$B$11*Datenblatt!O625^3+Datenblatt!$C$11*Datenblatt!O625^2+Datenblatt!$D$11*Datenblatt!O625+Datenblatt!$E$11,IF(Übersicht!$C625=14,Datenblatt!$B$12*Datenblatt!O625^3+Datenblatt!$C$12*Datenblatt!O625^2+Datenblatt!$D$12*Datenblatt!O625+Datenblatt!$E$12,IF(Übersicht!$C625=15,Datenblatt!$B$13*Datenblatt!O625^3+Datenblatt!$C$13*Datenblatt!O625^2+Datenblatt!$D$13*Datenblatt!O625+Datenblatt!$E$13,IF(Übersicht!$C625=16,Datenblatt!$B$14*Datenblatt!O625^3+Datenblatt!$C$14*Datenblatt!O625^2+Datenblatt!$D$14*Datenblatt!O625+Datenblatt!$E$14,IF(Übersicht!$C625=12,Datenblatt!$B$15*Datenblatt!O625^3+Datenblatt!$C$15*Datenblatt!O625^2+Datenblatt!$D$15*Datenblatt!O625+Datenblatt!$E$15,IF(Übersicht!$C625=11,Datenblatt!$B$16*Datenblatt!O625^3+Datenblatt!$C$16*Datenblatt!O625^2+Datenblatt!$D$16*Datenblatt!O625+Datenblatt!$E$16,0))))))))))))))))))</f>
        <v>#DIV/0!</v>
      </c>
      <c r="N625">
        <f>IF(AND($C625=13,H625&lt;Datenblatt!$AA$3),0,IF(AND($C625=14,H625&lt;Datenblatt!$AA$4),0,IF(AND($C625=15,H625&lt;Datenblatt!$AA$5),0,IF(AND($C625=16,H625&lt;Datenblatt!$AA$6),0,IF(AND($C625=12,H625&lt;Datenblatt!$AA$7),0,IF(AND($C625=11,H625&lt;Datenblatt!$AA$8),0,IF(AND($C625=13,H625&gt;Datenblatt!$Z$3),100,IF(AND($C625=14,H625&gt;Datenblatt!$Z$4),100,IF(AND($C625=15,H625&gt;Datenblatt!$Z$5),100,IF(AND($C625=16,H625&gt;Datenblatt!$Z$6),100,IF(AND($C625=12,H625&gt;Datenblatt!$Z$7),100,IF(AND($C625=11,H625&gt;Datenblatt!$Z$8),100,IF($C625=13,(Datenblatt!$B$19*Übersicht!H625^3)+(Datenblatt!$C$19*Übersicht!H625^2)+(Datenblatt!$D$19*Übersicht!H625)+Datenblatt!$E$19,IF($C625=14,(Datenblatt!$B$20*Übersicht!H625^3)+(Datenblatt!$C$20*Übersicht!H625^2)+(Datenblatt!$D$20*Übersicht!H625)+Datenblatt!$E$20,IF($C625=15,(Datenblatt!$B$21*Übersicht!H625^3)+(Datenblatt!$C$21*Übersicht!H625^2)+(Datenblatt!$D$21*Übersicht!H625)+Datenblatt!$E$21,IF($C625=16,(Datenblatt!$B$22*Übersicht!H625^3)+(Datenblatt!$C$22*Übersicht!H625^2)+(Datenblatt!$D$22*Übersicht!H625)+Datenblatt!$E$22,IF($C625=12,(Datenblatt!$B$23*Übersicht!H625^3)+(Datenblatt!$C$23*Übersicht!H625^2)+(Datenblatt!$D$23*Übersicht!H625)+Datenblatt!$E$23,IF($C625=11,(Datenblatt!$B$24*Übersicht!H625^3)+(Datenblatt!$C$24*Übersicht!H625^2)+(Datenblatt!$D$24*Übersicht!H625)+Datenblatt!$E$24,0))))))))))))))))))</f>
        <v>0</v>
      </c>
      <c r="O625">
        <f>IF(AND(I625="",C625=11),Datenblatt!$I$26,IF(AND(I625="",C625=12),Datenblatt!$I$26,IF(AND(I625="",C625=16),Datenblatt!$I$27,IF(AND(I625="",C625=15),Datenblatt!$I$26,IF(AND(I625="",C625=14),Datenblatt!$I$26,IF(AND(I625="",C625=13),Datenblatt!$I$26,IF(AND($C625=13,I625&gt;Datenblatt!$AC$3),0,IF(AND($C625=14,I625&gt;Datenblatt!$AC$4),0,IF(AND($C625=15,I625&gt;Datenblatt!$AC$5),0,IF(AND($C625=16,I625&gt;Datenblatt!$AC$6),0,IF(AND($C625=12,I625&gt;Datenblatt!$AC$7),0,IF(AND($C625=11,I625&gt;Datenblatt!$AC$8),0,IF(AND($C625=13,I625&lt;Datenblatt!$AB$3),100,IF(AND($C625=14,I625&lt;Datenblatt!$AB$4),100,IF(AND($C625=15,I625&lt;Datenblatt!$AB$5),100,IF(AND($C625=16,I625&lt;Datenblatt!$AB$6),100,IF(AND($C625=12,I625&lt;Datenblatt!$AB$7),100,IF(AND($C625=11,I625&lt;Datenblatt!$AB$8),100,IF($C625=13,(Datenblatt!$B$27*Übersicht!I625^3)+(Datenblatt!$C$27*Übersicht!I625^2)+(Datenblatt!$D$27*Übersicht!I625)+Datenblatt!$E$27,IF($C625=14,(Datenblatt!$B$28*Übersicht!I625^3)+(Datenblatt!$C$28*Übersicht!I625^2)+(Datenblatt!$D$28*Übersicht!I625)+Datenblatt!$E$28,IF($C625=15,(Datenblatt!$B$29*Übersicht!I625^3)+(Datenblatt!$C$29*Übersicht!I625^2)+(Datenblatt!$D$29*Übersicht!I625)+Datenblatt!$E$29,IF($C625=16,(Datenblatt!$B$30*Übersicht!I625^3)+(Datenblatt!$C$30*Übersicht!I625^2)+(Datenblatt!$D$30*Übersicht!I625)+Datenblatt!$E$30,IF($C625=12,(Datenblatt!$B$31*Übersicht!I625^3)+(Datenblatt!$C$31*Übersicht!I625^2)+(Datenblatt!$D$31*Übersicht!I625)+Datenblatt!$E$31,IF($C625=11,(Datenblatt!$B$32*Übersicht!I625^3)+(Datenblatt!$C$32*Übersicht!I625^2)+(Datenblatt!$D$32*Übersicht!I625)+Datenblatt!$E$32,0))))))))))))))))))))))))</f>
        <v>0</v>
      </c>
      <c r="P625">
        <f>IF(AND(I625="",C625=11),Datenblatt!$I$29,IF(AND(I625="",C625=12),Datenblatt!$I$29,IF(AND(I625="",C625=16),Datenblatt!$I$29,IF(AND(I625="",C625=15),Datenblatt!$I$29,IF(AND(I625="",C625=14),Datenblatt!$I$29,IF(AND(I625="",C625=13),Datenblatt!$I$29,IF(AND($C625=13,I625&gt;Datenblatt!$AC$3),0,IF(AND($C625=14,I625&gt;Datenblatt!$AC$4),0,IF(AND($C625=15,I625&gt;Datenblatt!$AC$5),0,IF(AND($C625=16,I625&gt;Datenblatt!$AC$6),0,IF(AND($C625=12,I625&gt;Datenblatt!$AC$7),0,IF(AND($C625=11,I625&gt;Datenblatt!$AC$8),0,IF(AND($C625=13,I625&lt;Datenblatt!$AB$3),100,IF(AND($C625=14,I625&lt;Datenblatt!$AB$4),100,IF(AND($C625=15,I625&lt;Datenblatt!$AB$5),100,IF(AND($C625=16,I625&lt;Datenblatt!$AB$6),100,IF(AND($C625=12,I625&lt;Datenblatt!$AB$7),100,IF(AND($C625=11,I625&lt;Datenblatt!$AB$8),100,IF($C625=13,(Datenblatt!$B$27*Übersicht!I625^3)+(Datenblatt!$C$27*Übersicht!I625^2)+(Datenblatt!$D$27*Übersicht!I625)+Datenblatt!$E$27,IF($C625=14,(Datenblatt!$B$28*Übersicht!I625^3)+(Datenblatt!$C$28*Übersicht!I625^2)+(Datenblatt!$D$28*Übersicht!I625)+Datenblatt!$E$28,IF($C625=15,(Datenblatt!$B$29*Übersicht!I625^3)+(Datenblatt!$C$29*Übersicht!I625^2)+(Datenblatt!$D$29*Übersicht!I625)+Datenblatt!$E$29,IF($C625=16,(Datenblatt!$B$30*Übersicht!I625^3)+(Datenblatt!$C$30*Übersicht!I625^2)+(Datenblatt!$D$30*Übersicht!I625)+Datenblatt!$E$30,IF($C625=12,(Datenblatt!$B$31*Übersicht!I625^3)+(Datenblatt!$C$31*Übersicht!I625^2)+(Datenblatt!$D$31*Übersicht!I625)+Datenblatt!$E$31,IF($C625=11,(Datenblatt!$B$32*Übersicht!I625^3)+(Datenblatt!$C$32*Übersicht!I625^2)+(Datenblatt!$D$32*Übersicht!I625)+Datenblatt!$E$32,0))))))))))))))))))))))))</f>
        <v>0</v>
      </c>
      <c r="Q625" s="2" t="e">
        <f t="shared" si="36"/>
        <v>#DIV/0!</v>
      </c>
      <c r="R625" s="2" t="e">
        <f t="shared" si="37"/>
        <v>#DIV/0!</v>
      </c>
      <c r="T625" s="2"/>
      <c r="U625" s="2">
        <f>Datenblatt!$I$10</f>
        <v>63</v>
      </c>
      <c r="V625" s="2">
        <f>Datenblatt!$I$18</f>
        <v>62</v>
      </c>
      <c r="W625" s="2">
        <f>Datenblatt!$I$26</f>
        <v>56</v>
      </c>
      <c r="X625" s="2">
        <f>Datenblatt!$I$34</f>
        <v>58</v>
      </c>
      <c r="Y625" s="7" t="e">
        <f t="shared" si="38"/>
        <v>#DIV/0!</v>
      </c>
      <c r="AA625" s="2">
        <f>Datenblatt!$I$5</f>
        <v>73</v>
      </c>
      <c r="AB625">
        <f>Datenblatt!$I$13</f>
        <v>80</v>
      </c>
      <c r="AC625">
        <f>Datenblatt!$I$21</f>
        <v>80</v>
      </c>
      <c r="AD625">
        <f>Datenblatt!$I$29</f>
        <v>71</v>
      </c>
      <c r="AE625">
        <f>Datenblatt!$I$37</f>
        <v>75</v>
      </c>
      <c r="AF625" s="7" t="e">
        <f t="shared" si="39"/>
        <v>#DIV/0!</v>
      </c>
    </row>
    <row r="626" spans="11:32" ht="18.75" x14ac:dyDescent="0.3">
      <c r="K626" s="3" t="e">
        <f>IF(AND($C626=13,Datenblatt!M626&lt;Datenblatt!$S$3),0,IF(AND($C626=14,Datenblatt!M626&lt;Datenblatt!$S$4),0,IF(AND($C626=15,Datenblatt!M626&lt;Datenblatt!$S$5),0,IF(AND($C626=16,Datenblatt!M626&lt;Datenblatt!$S$6),0,IF(AND($C626=12,Datenblatt!M626&lt;Datenblatt!$S$7),0,IF(AND($C626=11,Datenblatt!M626&lt;Datenblatt!$S$8),0,IF(AND($C626=13,Datenblatt!M626&gt;Datenblatt!$R$3),100,IF(AND($C626=14,Datenblatt!M626&gt;Datenblatt!$R$4),100,IF(AND($C626=15,Datenblatt!M626&gt;Datenblatt!$R$5),100,IF(AND($C626=16,Datenblatt!M626&gt;Datenblatt!$R$6),100,IF(AND($C626=12,Datenblatt!M626&gt;Datenblatt!$R$7),100,IF(AND($C626=11,Datenblatt!M626&gt;Datenblatt!$R$8),100,IF(Übersicht!$C626=13,Datenblatt!$B$35*Datenblatt!M626^3+Datenblatt!$C$35*Datenblatt!M626^2+Datenblatt!$D$35*Datenblatt!M626+Datenblatt!$E$35,IF(Übersicht!$C626=14,Datenblatt!$B$36*Datenblatt!M626^3+Datenblatt!$C$36*Datenblatt!M626^2+Datenblatt!$D$36*Datenblatt!M626+Datenblatt!$E$36,IF(Übersicht!$C626=15,Datenblatt!$B$37*Datenblatt!M626^3+Datenblatt!$C$37*Datenblatt!M626^2+Datenblatt!$D$37*Datenblatt!M626+Datenblatt!$E$37,IF(Übersicht!$C626=16,Datenblatt!$B$38*Datenblatt!M626^3+Datenblatt!$C$38*Datenblatt!M626^2+Datenblatt!$D$38*Datenblatt!M626+Datenblatt!$E$38,IF(Übersicht!$C626=12,Datenblatt!$B$39*Datenblatt!M626^3+Datenblatt!$C$39*Datenblatt!M626^2+Datenblatt!$D$39*Datenblatt!M626+Datenblatt!$E$39,IF(Übersicht!$C626=11,Datenblatt!$B$40*Datenblatt!M626^3+Datenblatt!$C$40*Datenblatt!M626^2+Datenblatt!$D$40*Datenblatt!M626+Datenblatt!$E$40,0))))))))))))))))))</f>
        <v>#DIV/0!</v>
      </c>
      <c r="L626" s="3"/>
      <c r="M626" t="e">
        <f>IF(AND(Übersicht!$C626=13,Datenblatt!O626&lt;Datenblatt!$Y$3),0,IF(AND(Übersicht!$C626=14,Datenblatt!O626&lt;Datenblatt!$Y$4),0,IF(AND(Übersicht!$C626=15,Datenblatt!O626&lt;Datenblatt!$Y$5),0,IF(AND(Übersicht!$C626=16,Datenblatt!O626&lt;Datenblatt!$Y$6),0,IF(AND(Übersicht!$C626=12,Datenblatt!O626&lt;Datenblatt!$Y$7),0,IF(AND(Übersicht!$C626=11,Datenblatt!O626&lt;Datenblatt!$Y$8),0,IF(AND($C626=13,Datenblatt!O626&gt;Datenblatt!$X$3),100,IF(AND($C626=14,Datenblatt!O626&gt;Datenblatt!$X$4),100,IF(AND($C626=15,Datenblatt!O626&gt;Datenblatt!$X$5),100,IF(AND($C626=16,Datenblatt!O626&gt;Datenblatt!$X$6),100,IF(AND($C626=12,Datenblatt!O626&gt;Datenblatt!$X$7),100,IF(AND($C626=11,Datenblatt!O626&gt;Datenblatt!$X$8),100,IF(Übersicht!$C626=13,Datenblatt!$B$11*Datenblatt!O626^3+Datenblatt!$C$11*Datenblatt!O626^2+Datenblatt!$D$11*Datenblatt!O626+Datenblatt!$E$11,IF(Übersicht!$C626=14,Datenblatt!$B$12*Datenblatt!O626^3+Datenblatt!$C$12*Datenblatt!O626^2+Datenblatt!$D$12*Datenblatt!O626+Datenblatt!$E$12,IF(Übersicht!$C626=15,Datenblatt!$B$13*Datenblatt!O626^3+Datenblatt!$C$13*Datenblatt!O626^2+Datenblatt!$D$13*Datenblatt!O626+Datenblatt!$E$13,IF(Übersicht!$C626=16,Datenblatt!$B$14*Datenblatt!O626^3+Datenblatt!$C$14*Datenblatt!O626^2+Datenblatt!$D$14*Datenblatt!O626+Datenblatt!$E$14,IF(Übersicht!$C626=12,Datenblatt!$B$15*Datenblatt!O626^3+Datenblatt!$C$15*Datenblatt!O626^2+Datenblatt!$D$15*Datenblatt!O626+Datenblatt!$E$15,IF(Übersicht!$C626=11,Datenblatt!$B$16*Datenblatt!O626^3+Datenblatt!$C$16*Datenblatt!O626^2+Datenblatt!$D$16*Datenblatt!O626+Datenblatt!$E$16,0))))))))))))))))))</f>
        <v>#DIV/0!</v>
      </c>
      <c r="N626">
        <f>IF(AND($C626=13,H626&lt;Datenblatt!$AA$3),0,IF(AND($C626=14,H626&lt;Datenblatt!$AA$4),0,IF(AND($C626=15,H626&lt;Datenblatt!$AA$5),0,IF(AND($C626=16,H626&lt;Datenblatt!$AA$6),0,IF(AND($C626=12,H626&lt;Datenblatt!$AA$7),0,IF(AND($C626=11,H626&lt;Datenblatt!$AA$8),0,IF(AND($C626=13,H626&gt;Datenblatt!$Z$3),100,IF(AND($C626=14,H626&gt;Datenblatt!$Z$4),100,IF(AND($C626=15,H626&gt;Datenblatt!$Z$5),100,IF(AND($C626=16,H626&gt;Datenblatt!$Z$6),100,IF(AND($C626=12,H626&gt;Datenblatt!$Z$7),100,IF(AND($C626=11,H626&gt;Datenblatt!$Z$8),100,IF($C626=13,(Datenblatt!$B$19*Übersicht!H626^3)+(Datenblatt!$C$19*Übersicht!H626^2)+(Datenblatt!$D$19*Übersicht!H626)+Datenblatt!$E$19,IF($C626=14,(Datenblatt!$B$20*Übersicht!H626^3)+(Datenblatt!$C$20*Übersicht!H626^2)+(Datenblatt!$D$20*Übersicht!H626)+Datenblatt!$E$20,IF($C626=15,(Datenblatt!$B$21*Übersicht!H626^3)+(Datenblatt!$C$21*Übersicht!H626^2)+(Datenblatt!$D$21*Übersicht!H626)+Datenblatt!$E$21,IF($C626=16,(Datenblatt!$B$22*Übersicht!H626^3)+(Datenblatt!$C$22*Übersicht!H626^2)+(Datenblatt!$D$22*Übersicht!H626)+Datenblatt!$E$22,IF($C626=12,(Datenblatt!$B$23*Übersicht!H626^3)+(Datenblatt!$C$23*Übersicht!H626^2)+(Datenblatt!$D$23*Übersicht!H626)+Datenblatt!$E$23,IF($C626=11,(Datenblatt!$B$24*Übersicht!H626^3)+(Datenblatt!$C$24*Übersicht!H626^2)+(Datenblatt!$D$24*Übersicht!H626)+Datenblatt!$E$24,0))))))))))))))))))</f>
        <v>0</v>
      </c>
      <c r="O626">
        <f>IF(AND(I626="",C626=11),Datenblatt!$I$26,IF(AND(I626="",C626=12),Datenblatt!$I$26,IF(AND(I626="",C626=16),Datenblatt!$I$27,IF(AND(I626="",C626=15),Datenblatt!$I$26,IF(AND(I626="",C626=14),Datenblatt!$I$26,IF(AND(I626="",C626=13),Datenblatt!$I$26,IF(AND($C626=13,I626&gt;Datenblatt!$AC$3),0,IF(AND($C626=14,I626&gt;Datenblatt!$AC$4),0,IF(AND($C626=15,I626&gt;Datenblatt!$AC$5),0,IF(AND($C626=16,I626&gt;Datenblatt!$AC$6),0,IF(AND($C626=12,I626&gt;Datenblatt!$AC$7),0,IF(AND($C626=11,I626&gt;Datenblatt!$AC$8),0,IF(AND($C626=13,I626&lt;Datenblatt!$AB$3),100,IF(AND($C626=14,I626&lt;Datenblatt!$AB$4),100,IF(AND($C626=15,I626&lt;Datenblatt!$AB$5),100,IF(AND($C626=16,I626&lt;Datenblatt!$AB$6),100,IF(AND($C626=12,I626&lt;Datenblatt!$AB$7),100,IF(AND($C626=11,I626&lt;Datenblatt!$AB$8),100,IF($C626=13,(Datenblatt!$B$27*Übersicht!I626^3)+(Datenblatt!$C$27*Übersicht!I626^2)+(Datenblatt!$D$27*Übersicht!I626)+Datenblatt!$E$27,IF($C626=14,(Datenblatt!$B$28*Übersicht!I626^3)+(Datenblatt!$C$28*Übersicht!I626^2)+(Datenblatt!$D$28*Übersicht!I626)+Datenblatt!$E$28,IF($C626=15,(Datenblatt!$B$29*Übersicht!I626^3)+(Datenblatt!$C$29*Übersicht!I626^2)+(Datenblatt!$D$29*Übersicht!I626)+Datenblatt!$E$29,IF($C626=16,(Datenblatt!$B$30*Übersicht!I626^3)+(Datenblatt!$C$30*Übersicht!I626^2)+(Datenblatt!$D$30*Übersicht!I626)+Datenblatt!$E$30,IF($C626=12,(Datenblatt!$B$31*Übersicht!I626^3)+(Datenblatt!$C$31*Übersicht!I626^2)+(Datenblatt!$D$31*Übersicht!I626)+Datenblatt!$E$31,IF($C626=11,(Datenblatt!$B$32*Übersicht!I626^3)+(Datenblatt!$C$32*Übersicht!I626^2)+(Datenblatt!$D$32*Übersicht!I626)+Datenblatt!$E$32,0))))))))))))))))))))))))</f>
        <v>0</v>
      </c>
      <c r="P626">
        <f>IF(AND(I626="",C626=11),Datenblatt!$I$29,IF(AND(I626="",C626=12),Datenblatt!$I$29,IF(AND(I626="",C626=16),Datenblatt!$I$29,IF(AND(I626="",C626=15),Datenblatt!$I$29,IF(AND(I626="",C626=14),Datenblatt!$I$29,IF(AND(I626="",C626=13),Datenblatt!$I$29,IF(AND($C626=13,I626&gt;Datenblatt!$AC$3),0,IF(AND($C626=14,I626&gt;Datenblatt!$AC$4),0,IF(AND($C626=15,I626&gt;Datenblatt!$AC$5),0,IF(AND($C626=16,I626&gt;Datenblatt!$AC$6),0,IF(AND($C626=12,I626&gt;Datenblatt!$AC$7),0,IF(AND($C626=11,I626&gt;Datenblatt!$AC$8),0,IF(AND($C626=13,I626&lt;Datenblatt!$AB$3),100,IF(AND($C626=14,I626&lt;Datenblatt!$AB$4),100,IF(AND($C626=15,I626&lt;Datenblatt!$AB$5),100,IF(AND($C626=16,I626&lt;Datenblatt!$AB$6),100,IF(AND($C626=12,I626&lt;Datenblatt!$AB$7),100,IF(AND($C626=11,I626&lt;Datenblatt!$AB$8),100,IF($C626=13,(Datenblatt!$B$27*Übersicht!I626^3)+(Datenblatt!$C$27*Übersicht!I626^2)+(Datenblatt!$D$27*Übersicht!I626)+Datenblatt!$E$27,IF($C626=14,(Datenblatt!$B$28*Übersicht!I626^3)+(Datenblatt!$C$28*Übersicht!I626^2)+(Datenblatt!$D$28*Übersicht!I626)+Datenblatt!$E$28,IF($C626=15,(Datenblatt!$B$29*Übersicht!I626^3)+(Datenblatt!$C$29*Übersicht!I626^2)+(Datenblatt!$D$29*Übersicht!I626)+Datenblatt!$E$29,IF($C626=16,(Datenblatt!$B$30*Übersicht!I626^3)+(Datenblatt!$C$30*Übersicht!I626^2)+(Datenblatt!$D$30*Übersicht!I626)+Datenblatt!$E$30,IF($C626=12,(Datenblatt!$B$31*Übersicht!I626^3)+(Datenblatt!$C$31*Übersicht!I626^2)+(Datenblatt!$D$31*Übersicht!I626)+Datenblatt!$E$31,IF($C626=11,(Datenblatt!$B$32*Übersicht!I626^3)+(Datenblatt!$C$32*Übersicht!I626^2)+(Datenblatt!$D$32*Übersicht!I626)+Datenblatt!$E$32,0))))))))))))))))))))))))</f>
        <v>0</v>
      </c>
      <c r="Q626" s="2" t="e">
        <f t="shared" si="36"/>
        <v>#DIV/0!</v>
      </c>
      <c r="R626" s="2" t="e">
        <f t="shared" si="37"/>
        <v>#DIV/0!</v>
      </c>
      <c r="T626" s="2"/>
      <c r="U626" s="2">
        <f>Datenblatt!$I$10</f>
        <v>63</v>
      </c>
      <c r="V626" s="2">
        <f>Datenblatt!$I$18</f>
        <v>62</v>
      </c>
      <c r="W626" s="2">
        <f>Datenblatt!$I$26</f>
        <v>56</v>
      </c>
      <c r="X626" s="2">
        <f>Datenblatt!$I$34</f>
        <v>58</v>
      </c>
      <c r="Y626" s="7" t="e">
        <f t="shared" si="38"/>
        <v>#DIV/0!</v>
      </c>
      <c r="AA626" s="2">
        <f>Datenblatt!$I$5</f>
        <v>73</v>
      </c>
      <c r="AB626">
        <f>Datenblatt!$I$13</f>
        <v>80</v>
      </c>
      <c r="AC626">
        <f>Datenblatt!$I$21</f>
        <v>80</v>
      </c>
      <c r="AD626">
        <f>Datenblatt!$I$29</f>
        <v>71</v>
      </c>
      <c r="AE626">
        <f>Datenblatt!$I$37</f>
        <v>75</v>
      </c>
      <c r="AF626" s="7" t="e">
        <f t="shared" si="39"/>
        <v>#DIV/0!</v>
      </c>
    </row>
    <row r="627" spans="11:32" ht="18.75" x14ac:dyDescent="0.3">
      <c r="K627" s="3" t="e">
        <f>IF(AND($C627=13,Datenblatt!M627&lt;Datenblatt!$S$3),0,IF(AND($C627=14,Datenblatt!M627&lt;Datenblatt!$S$4),0,IF(AND($C627=15,Datenblatt!M627&lt;Datenblatt!$S$5),0,IF(AND($C627=16,Datenblatt!M627&lt;Datenblatt!$S$6),0,IF(AND($C627=12,Datenblatt!M627&lt;Datenblatt!$S$7),0,IF(AND($C627=11,Datenblatt!M627&lt;Datenblatt!$S$8),0,IF(AND($C627=13,Datenblatt!M627&gt;Datenblatt!$R$3),100,IF(AND($C627=14,Datenblatt!M627&gt;Datenblatt!$R$4),100,IF(AND($C627=15,Datenblatt!M627&gt;Datenblatt!$R$5),100,IF(AND($C627=16,Datenblatt!M627&gt;Datenblatt!$R$6),100,IF(AND($C627=12,Datenblatt!M627&gt;Datenblatt!$R$7),100,IF(AND($C627=11,Datenblatt!M627&gt;Datenblatt!$R$8),100,IF(Übersicht!$C627=13,Datenblatt!$B$35*Datenblatt!M627^3+Datenblatt!$C$35*Datenblatt!M627^2+Datenblatt!$D$35*Datenblatt!M627+Datenblatt!$E$35,IF(Übersicht!$C627=14,Datenblatt!$B$36*Datenblatt!M627^3+Datenblatt!$C$36*Datenblatt!M627^2+Datenblatt!$D$36*Datenblatt!M627+Datenblatt!$E$36,IF(Übersicht!$C627=15,Datenblatt!$B$37*Datenblatt!M627^3+Datenblatt!$C$37*Datenblatt!M627^2+Datenblatt!$D$37*Datenblatt!M627+Datenblatt!$E$37,IF(Übersicht!$C627=16,Datenblatt!$B$38*Datenblatt!M627^3+Datenblatt!$C$38*Datenblatt!M627^2+Datenblatt!$D$38*Datenblatt!M627+Datenblatt!$E$38,IF(Übersicht!$C627=12,Datenblatt!$B$39*Datenblatt!M627^3+Datenblatt!$C$39*Datenblatt!M627^2+Datenblatt!$D$39*Datenblatt!M627+Datenblatt!$E$39,IF(Übersicht!$C627=11,Datenblatt!$B$40*Datenblatt!M627^3+Datenblatt!$C$40*Datenblatt!M627^2+Datenblatt!$D$40*Datenblatt!M627+Datenblatt!$E$40,0))))))))))))))))))</f>
        <v>#DIV/0!</v>
      </c>
      <c r="L627" s="3"/>
      <c r="M627" t="e">
        <f>IF(AND(Übersicht!$C627=13,Datenblatt!O627&lt;Datenblatt!$Y$3),0,IF(AND(Übersicht!$C627=14,Datenblatt!O627&lt;Datenblatt!$Y$4),0,IF(AND(Übersicht!$C627=15,Datenblatt!O627&lt;Datenblatt!$Y$5),0,IF(AND(Übersicht!$C627=16,Datenblatt!O627&lt;Datenblatt!$Y$6),0,IF(AND(Übersicht!$C627=12,Datenblatt!O627&lt;Datenblatt!$Y$7),0,IF(AND(Übersicht!$C627=11,Datenblatt!O627&lt;Datenblatt!$Y$8),0,IF(AND($C627=13,Datenblatt!O627&gt;Datenblatt!$X$3),100,IF(AND($C627=14,Datenblatt!O627&gt;Datenblatt!$X$4),100,IF(AND($C627=15,Datenblatt!O627&gt;Datenblatt!$X$5),100,IF(AND($C627=16,Datenblatt!O627&gt;Datenblatt!$X$6),100,IF(AND($C627=12,Datenblatt!O627&gt;Datenblatt!$X$7),100,IF(AND($C627=11,Datenblatt!O627&gt;Datenblatt!$X$8),100,IF(Übersicht!$C627=13,Datenblatt!$B$11*Datenblatt!O627^3+Datenblatt!$C$11*Datenblatt!O627^2+Datenblatt!$D$11*Datenblatt!O627+Datenblatt!$E$11,IF(Übersicht!$C627=14,Datenblatt!$B$12*Datenblatt!O627^3+Datenblatt!$C$12*Datenblatt!O627^2+Datenblatt!$D$12*Datenblatt!O627+Datenblatt!$E$12,IF(Übersicht!$C627=15,Datenblatt!$B$13*Datenblatt!O627^3+Datenblatt!$C$13*Datenblatt!O627^2+Datenblatt!$D$13*Datenblatt!O627+Datenblatt!$E$13,IF(Übersicht!$C627=16,Datenblatt!$B$14*Datenblatt!O627^3+Datenblatt!$C$14*Datenblatt!O627^2+Datenblatt!$D$14*Datenblatt!O627+Datenblatt!$E$14,IF(Übersicht!$C627=12,Datenblatt!$B$15*Datenblatt!O627^3+Datenblatt!$C$15*Datenblatt!O627^2+Datenblatt!$D$15*Datenblatt!O627+Datenblatt!$E$15,IF(Übersicht!$C627=11,Datenblatt!$B$16*Datenblatt!O627^3+Datenblatt!$C$16*Datenblatt!O627^2+Datenblatt!$D$16*Datenblatt!O627+Datenblatt!$E$16,0))))))))))))))))))</f>
        <v>#DIV/0!</v>
      </c>
      <c r="N627">
        <f>IF(AND($C627=13,H627&lt;Datenblatt!$AA$3),0,IF(AND($C627=14,H627&lt;Datenblatt!$AA$4),0,IF(AND($C627=15,H627&lt;Datenblatt!$AA$5),0,IF(AND($C627=16,H627&lt;Datenblatt!$AA$6),0,IF(AND($C627=12,H627&lt;Datenblatt!$AA$7),0,IF(AND($C627=11,H627&lt;Datenblatt!$AA$8),0,IF(AND($C627=13,H627&gt;Datenblatt!$Z$3),100,IF(AND($C627=14,H627&gt;Datenblatt!$Z$4),100,IF(AND($C627=15,H627&gt;Datenblatt!$Z$5),100,IF(AND($C627=16,H627&gt;Datenblatt!$Z$6),100,IF(AND($C627=12,H627&gt;Datenblatt!$Z$7),100,IF(AND($C627=11,H627&gt;Datenblatt!$Z$8),100,IF($C627=13,(Datenblatt!$B$19*Übersicht!H627^3)+(Datenblatt!$C$19*Übersicht!H627^2)+(Datenblatt!$D$19*Übersicht!H627)+Datenblatt!$E$19,IF($C627=14,(Datenblatt!$B$20*Übersicht!H627^3)+(Datenblatt!$C$20*Übersicht!H627^2)+(Datenblatt!$D$20*Übersicht!H627)+Datenblatt!$E$20,IF($C627=15,(Datenblatt!$B$21*Übersicht!H627^3)+(Datenblatt!$C$21*Übersicht!H627^2)+(Datenblatt!$D$21*Übersicht!H627)+Datenblatt!$E$21,IF($C627=16,(Datenblatt!$B$22*Übersicht!H627^3)+(Datenblatt!$C$22*Übersicht!H627^2)+(Datenblatt!$D$22*Übersicht!H627)+Datenblatt!$E$22,IF($C627=12,(Datenblatt!$B$23*Übersicht!H627^3)+(Datenblatt!$C$23*Übersicht!H627^2)+(Datenblatt!$D$23*Übersicht!H627)+Datenblatt!$E$23,IF($C627=11,(Datenblatt!$B$24*Übersicht!H627^3)+(Datenblatt!$C$24*Übersicht!H627^2)+(Datenblatt!$D$24*Übersicht!H627)+Datenblatt!$E$24,0))))))))))))))))))</f>
        <v>0</v>
      </c>
      <c r="O627">
        <f>IF(AND(I627="",C627=11),Datenblatt!$I$26,IF(AND(I627="",C627=12),Datenblatt!$I$26,IF(AND(I627="",C627=16),Datenblatt!$I$27,IF(AND(I627="",C627=15),Datenblatt!$I$26,IF(AND(I627="",C627=14),Datenblatt!$I$26,IF(AND(I627="",C627=13),Datenblatt!$I$26,IF(AND($C627=13,I627&gt;Datenblatt!$AC$3),0,IF(AND($C627=14,I627&gt;Datenblatt!$AC$4),0,IF(AND($C627=15,I627&gt;Datenblatt!$AC$5),0,IF(AND($C627=16,I627&gt;Datenblatt!$AC$6),0,IF(AND($C627=12,I627&gt;Datenblatt!$AC$7),0,IF(AND($C627=11,I627&gt;Datenblatt!$AC$8),0,IF(AND($C627=13,I627&lt;Datenblatt!$AB$3),100,IF(AND($C627=14,I627&lt;Datenblatt!$AB$4),100,IF(AND($C627=15,I627&lt;Datenblatt!$AB$5),100,IF(AND($C627=16,I627&lt;Datenblatt!$AB$6),100,IF(AND($C627=12,I627&lt;Datenblatt!$AB$7),100,IF(AND($C627=11,I627&lt;Datenblatt!$AB$8),100,IF($C627=13,(Datenblatt!$B$27*Übersicht!I627^3)+(Datenblatt!$C$27*Übersicht!I627^2)+(Datenblatt!$D$27*Übersicht!I627)+Datenblatt!$E$27,IF($C627=14,(Datenblatt!$B$28*Übersicht!I627^3)+(Datenblatt!$C$28*Übersicht!I627^2)+(Datenblatt!$D$28*Übersicht!I627)+Datenblatt!$E$28,IF($C627=15,(Datenblatt!$B$29*Übersicht!I627^3)+(Datenblatt!$C$29*Übersicht!I627^2)+(Datenblatt!$D$29*Übersicht!I627)+Datenblatt!$E$29,IF($C627=16,(Datenblatt!$B$30*Übersicht!I627^3)+(Datenblatt!$C$30*Übersicht!I627^2)+(Datenblatt!$D$30*Übersicht!I627)+Datenblatt!$E$30,IF($C627=12,(Datenblatt!$B$31*Übersicht!I627^3)+(Datenblatt!$C$31*Übersicht!I627^2)+(Datenblatt!$D$31*Übersicht!I627)+Datenblatt!$E$31,IF($C627=11,(Datenblatt!$B$32*Übersicht!I627^3)+(Datenblatt!$C$32*Übersicht!I627^2)+(Datenblatt!$D$32*Übersicht!I627)+Datenblatt!$E$32,0))))))))))))))))))))))))</f>
        <v>0</v>
      </c>
      <c r="P627">
        <f>IF(AND(I627="",C627=11),Datenblatt!$I$29,IF(AND(I627="",C627=12),Datenblatt!$I$29,IF(AND(I627="",C627=16),Datenblatt!$I$29,IF(AND(I627="",C627=15),Datenblatt!$I$29,IF(AND(I627="",C627=14),Datenblatt!$I$29,IF(AND(I627="",C627=13),Datenblatt!$I$29,IF(AND($C627=13,I627&gt;Datenblatt!$AC$3),0,IF(AND($C627=14,I627&gt;Datenblatt!$AC$4),0,IF(AND($C627=15,I627&gt;Datenblatt!$AC$5),0,IF(AND($C627=16,I627&gt;Datenblatt!$AC$6),0,IF(AND($C627=12,I627&gt;Datenblatt!$AC$7),0,IF(AND($C627=11,I627&gt;Datenblatt!$AC$8),0,IF(AND($C627=13,I627&lt;Datenblatt!$AB$3),100,IF(AND($C627=14,I627&lt;Datenblatt!$AB$4),100,IF(AND($C627=15,I627&lt;Datenblatt!$AB$5),100,IF(AND($C627=16,I627&lt;Datenblatt!$AB$6),100,IF(AND($C627=12,I627&lt;Datenblatt!$AB$7),100,IF(AND($C627=11,I627&lt;Datenblatt!$AB$8),100,IF($C627=13,(Datenblatt!$B$27*Übersicht!I627^3)+(Datenblatt!$C$27*Übersicht!I627^2)+(Datenblatt!$D$27*Übersicht!I627)+Datenblatt!$E$27,IF($C627=14,(Datenblatt!$B$28*Übersicht!I627^3)+(Datenblatt!$C$28*Übersicht!I627^2)+(Datenblatt!$D$28*Übersicht!I627)+Datenblatt!$E$28,IF($C627=15,(Datenblatt!$B$29*Übersicht!I627^3)+(Datenblatt!$C$29*Übersicht!I627^2)+(Datenblatt!$D$29*Übersicht!I627)+Datenblatt!$E$29,IF($C627=16,(Datenblatt!$B$30*Übersicht!I627^3)+(Datenblatt!$C$30*Übersicht!I627^2)+(Datenblatt!$D$30*Übersicht!I627)+Datenblatt!$E$30,IF($C627=12,(Datenblatt!$B$31*Übersicht!I627^3)+(Datenblatt!$C$31*Übersicht!I627^2)+(Datenblatt!$D$31*Übersicht!I627)+Datenblatt!$E$31,IF($C627=11,(Datenblatt!$B$32*Übersicht!I627^3)+(Datenblatt!$C$32*Übersicht!I627^2)+(Datenblatt!$D$32*Übersicht!I627)+Datenblatt!$E$32,0))))))))))))))))))))))))</f>
        <v>0</v>
      </c>
      <c r="Q627" s="2" t="e">
        <f t="shared" si="36"/>
        <v>#DIV/0!</v>
      </c>
      <c r="R627" s="2" t="e">
        <f t="shared" si="37"/>
        <v>#DIV/0!</v>
      </c>
      <c r="T627" s="2"/>
      <c r="U627" s="2">
        <f>Datenblatt!$I$10</f>
        <v>63</v>
      </c>
      <c r="V627" s="2">
        <f>Datenblatt!$I$18</f>
        <v>62</v>
      </c>
      <c r="W627" s="2">
        <f>Datenblatt!$I$26</f>
        <v>56</v>
      </c>
      <c r="X627" s="2">
        <f>Datenblatt!$I$34</f>
        <v>58</v>
      </c>
      <c r="Y627" s="7" t="e">
        <f t="shared" si="38"/>
        <v>#DIV/0!</v>
      </c>
      <c r="AA627" s="2">
        <f>Datenblatt!$I$5</f>
        <v>73</v>
      </c>
      <c r="AB627">
        <f>Datenblatt!$I$13</f>
        <v>80</v>
      </c>
      <c r="AC627">
        <f>Datenblatt!$I$21</f>
        <v>80</v>
      </c>
      <c r="AD627">
        <f>Datenblatt!$I$29</f>
        <v>71</v>
      </c>
      <c r="AE627">
        <f>Datenblatt!$I$37</f>
        <v>75</v>
      </c>
      <c r="AF627" s="7" t="e">
        <f t="shared" si="39"/>
        <v>#DIV/0!</v>
      </c>
    </row>
    <row r="628" spans="11:32" ht="18.75" x14ac:dyDescent="0.3">
      <c r="K628" s="3" t="e">
        <f>IF(AND($C628=13,Datenblatt!M628&lt;Datenblatt!$S$3),0,IF(AND($C628=14,Datenblatt!M628&lt;Datenblatt!$S$4),0,IF(AND($C628=15,Datenblatt!M628&lt;Datenblatt!$S$5),0,IF(AND($C628=16,Datenblatt!M628&lt;Datenblatt!$S$6),0,IF(AND($C628=12,Datenblatt!M628&lt;Datenblatt!$S$7),0,IF(AND($C628=11,Datenblatt!M628&lt;Datenblatt!$S$8),0,IF(AND($C628=13,Datenblatt!M628&gt;Datenblatt!$R$3),100,IF(AND($C628=14,Datenblatt!M628&gt;Datenblatt!$R$4),100,IF(AND($C628=15,Datenblatt!M628&gt;Datenblatt!$R$5),100,IF(AND($C628=16,Datenblatt!M628&gt;Datenblatt!$R$6),100,IF(AND($C628=12,Datenblatt!M628&gt;Datenblatt!$R$7),100,IF(AND($C628=11,Datenblatt!M628&gt;Datenblatt!$R$8),100,IF(Übersicht!$C628=13,Datenblatt!$B$35*Datenblatt!M628^3+Datenblatt!$C$35*Datenblatt!M628^2+Datenblatt!$D$35*Datenblatt!M628+Datenblatt!$E$35,IF(Übersicht!$C628=14,Datenblatt!$B$36*Datenblatt!M628^3+Datenblatt!$C$36*Datenblatt!M628^2+Datenblatt!$D$36*Datenblatt!M628+Datenblatt!$E$36,IF(Übersicht!$C628=15,Datenblatt!$B$37*Datenblatt!M628^3+Datenblatt!$C$37*Datenblatt!M628^2+Datenblatt!$D$37*Datenblatt!M628+Datenblatt!$E$37,IF(Übersicht!$C628=16,Datenblatt!$B$38*Datenblatt!M628^3+Datenblatt!$C$38*Datenblatt!M628^2+Datenblatt!$D$38*Datenblatt!M628+Datenblatt!$E$38,IF(Übersicht!$C628=12,Datenblatt!$B$39*Datenblatt!M628^3+Datenblatt!$C$39*Datenblatt!M628^2+Datenblatt!$D$39*Datenblatt!M628+Datenblatt!$E$39,IF(Übersicht!$C628=11,Datenblatt!$B$40*Datenblatt!M628^3+Datenblatt!$C$40*Datenblatt!M628^2+Datenblatt!$D$40*Datenblatt!M628+Datenblatt!$E$40,0))))))))))))))))))</f>
        <v>#DIV/0!</v>
      </c>
      <c r="L628" s="3"/>
      <c r="M628" t="e">
        <f>IF(AND(Übersicht!$C628=13,Datenblatt!O628&lt;Datenblatt!$Y$3),0,IF(AND(Übersicht!$C628=14,Datenblatt!O628&lt;Datenblatt!$Y$4),0,IF(AND(Übersicht!$C628=15,Datenblatt!O628&lt;Datenblatt!$Y$5),0,IF(AND(Übersicht!$C628=16,Datenblatt!O628&lt;Datenblatt!$Y$6),0,IF(AND(Übersicht!$C628=12,Datenblatt!O628&lt;Datenblatt!$Y$7),0,IF(AND(Übersicht!$C628=11,Datenblatt!O628&lt;Datenblatt!$Y$8),0,IF(AND($C628=13,Datenblatt!O628&gt;Datenblatt!$X$3),100,IF(AND($C628=14,Datenblatt!O628&gt;Datenblatt!$X$4),100,IF(AND($C628=15,Datenblatt!O628&gt;Datenblatt!$X$5),100,IF(AND($C628=16,Datenblatt!O628&gt;Datenblatt!$X$6),100,IF(AND($C628=12,Datenblatt!O628&gt;Datenblatt!$X$7),100,IF(AND($C628=11,Datenblatt!O628&gt;Datenblatt!$X$8),100,IF(Übersicht!$C628=13,Datenblatt!$B$11*Datenblatt!O628^3+Datenblatt!$C$11*Datenblatt!O628^2+Datenblatt!$D$11*Datenblatt!O628+Datenblatt!$E$11,IF(Übersicht!$C628=14,Datenblatt!$B$12*Datenblatt!O628^3+Datenblatt!$C$12*Datenblatt!O628^2+Datenblatt!$D$12*Datenblatt!O628+Datenblatt!$E$12,IF(Übersicht!$C628=15,Datenblatt!$B$13*Datenblatt!O628^3+Datenblatt!$C$13*Datenblatt!O628^2+Datenblatt!$D$13*Datenblatt!O628+Datenblatt!$E$13,IF(Übersicht!$C628=16,Datenblatt!$B$14*Datenblatt!O628^3+Datenblatt!$C$14*Datenblatt!O628^2+Datenblatt!$D$14*Datenblatt!O628+Datenblatt!$E$14,IF(Übersicht!$C628=12,Datenblatt!$B$15*Datenblatt!O628^3+Datenblatt!$C$15*Datenblatt!O628^2+Datenblatt!$D$15*Datenblatt!O628+Datenblatt!$E$15,IF(Übersicht!$C628=11,Datenblatt!$B$16*Datenblatt!O628^3+Datenblatt!$C$16*Datenblatt!O628^2+Datenblatt!$D$16*Datenblatt!O628+Datenblatt!$E$16,0))))))))))))))))))</f>
        <v>#DIV/0!</v>
      </c>
      <c r="N628">
        <f>IF(AND($C628=13,H628&lt;Datenblatt!$AA$3),0,IF(AND($C628=14,H628&lt;Datenblatt!$AA$4),0,IF(AND($C628=15,H628&lt;Datenblatt!$AA$5),0,IF(AND($C628=16,H628&lt;Datenblatt!$AA$6),0,IF(AND($C628=12,H628&lt;Datenblatt!$AA$7),0,IF(AND($C628=11,H628&lt;Datenblatt!$AA$8),0,IF(AND($C628=13,H628&gt;Datenblatt!$Z$3),100,IF(AND($C628=14,H628&gt;Datenblatt!$Z$4),100,IF(AND($C628=15,H628&gt;Datenblatt!$Z$5),100,IF(AND($C628=16,H628&gt;Datenblatt!$Z$6),100,IF(AND($C628=12,H628&gt;Datenblatt!$Z$7),100,IF(AND($C628=11,H628&gt;Datenblatt!$Z$8),100,IF($C628=13,(Datenblatt!$B$19*Übersicht!H628^3)+(Datenblatt!$C$19*Übersicht!H628^2)+(Datenblatt!$D$19*Übersicht!H628)+Datenblatt!$E$19,IF($C628=14,(Datenblatt!$B$20*Übersicht!H628^3)+(Datenblatt!$C$20*Übersicht!H628^2)+(Datenblatt!$D$20*Übersicht!H628)+Datenblatt!$E$20,IF($C628=15,(Datenblatt!$B$21*Übersicht!H628^3)+(Datenblatt!$C$21*Übersicht!H628^2)+(Datenblatt!$D$21*Übersicht!H628)+Datenblatt!$E$21,IF($C628=16,(Datenblatt!$B$22*Übersicht!H628^3)+(Datenblatt!$C$22*Übersicht!H628^2)+(Datenblatt!$D$22*Übersicht!H628)+Datenblatt!$E$22,IF($C628=12,(Datenblatt!$B$23*Übersicht!H628^3)+(Datenblatt!$C$23*Übersicht!H628^2)+(Datenblatt!$D$23*Übersicht!H628)+Datenblatt!$E$23,IF($C628=11,(Datenblatt!$B$24*Übersicht!H628^3)+(Datenblatt!$C$24*Übersicht!H628^2)+(Datenblatt!$D$24*Übersicht!H628)+Datenblatt!$E$24,0))))))))))))))))))</f>
        <v>0</v>
      </c>
      <c r="O628">
        <f>IF(AND(I628="",C628=11),Datenblatt!$I$26,IF(AND(I628="",C628=12),Datenblatt!$I$26,IF(AND(I628="",C628=16),Datenblatt!$I$27,IF(AND(I628="",C628=15),Datenblatt!$I$26,IF(AND(I628="",C628=14),Datenblatt!$I$26,IF(AND(I628="",C628=13),Datenblatt!$I$26,IF(AND($C628=13,I628&gt;Datenblatt!$AC$3),0,IF(AND($C628=14,I628&gt;Datenblatt!$AC$4),0,IF(AND($C628=15,I628&gt;Datenblatt!$AC$5),0,IF(AND($C628=16,I628&gt;Datenblatt!$AC$6),0,IF(AND($C628=12,I628&gt;Datenblatt!$AC$7),0,IF(AND($C628=11,I628&gt;Datenblatt!$AC$8),0,IF(AND($C628=13,I628&lt;Datenblatt!$AB$3),100,IF(AND($C628=14,I628&lt;Datenblatt!$AB$4),100,IF(AND($C628=15,I628&lt;Datenblatt!$AB$5),100,IF(AND($C628=16,I628&lt;Datenblatt!$AB$6),100,IF(AND($C628=12,I628&lt;Datenblatt!$AB$7),100,IF(AND($C628=11,I628&lt;Datenblatt!$AB$8),100,IF($C628=13,(Datenblatt!$B$27*Übersicht!I628^3)+(Datenblatt!$C$27*Übersicht!I628^2)+(Datenblatt!$D$27*Übersicht!I628)+Datenblatt!$E$27,IF($C628=14,(Datenblatt!$B$28*Übersicht!I628^3)+(Datenblatt!$C$28*Übersicht!I628^2)+(Datenblatt!$D$28*Übersicht!I628)+Datenblatt!$E$28,IF($C628=15,(Datenblatt!$B$29*Übersicht!I628^3)+(Datenblatt!$C$29*Übersicht!I628^2)+(Datenblatt!$D$29*Übersicht!I628)+Datenblatt!$E$29,IF($C628=16,(Datenblatt!$B$30*Übersicht!I628^3)+(Datenblatt!$C$30*Übersicht!I628^2)+(Datenblatt!$D$30*Übersicht!I628)+Datenblatt!$E$30,IF($C628=12,(Datenblatt!$B$31*Übersicht!I628^3)+(Datenblatt!$C$31*Übersicht!I628^2)+(Datenblatt!$D$31*Übersicht!I628)+Datenblatt!$E$31,IF($C628=11,(Datenblatt!$B$32*Übersicht!I628^3)+(Datenblatt!$C$32*Übersicht!I628^2)+(Datenblatt!$D$32*Übersicht!I628)+Datenblatt!$E$32,0))))))))))))))))))))))))</f>
        <v>0</v>
      </c>
      <c r="P628">
        <f>IF(AND(I628="",C628=11),Datenblatt!$I$29,IF(AND(I628="",C628=12),Datenblatt!$I$29,IF(AND(I628="",C628=16),Datenblatt!$I$29,IF(AND(I628="",C628=15),Datenblatt!$I$29,IF(AND(I628="",C628=14),Datenblatt!$I$29,IF(AND(I628="",C628=13),Datenblatt!$I$29,IF(AND($C628=13,I628&gt;Datenblatt!$AC$3),0,IF(AND($C628=14,I628&gt;Datenblatt!$AC$4),0,IF(AND($C628=15,I628&gt;Datenblatt!$AC$5),0,IF(AND($C628=16,I628&gt;Datenblatt!$AC$6),0,IF(AND($C628=12,I628&gt;Datenblatt!$AC$7),0,IF(AND($C628=11,I628&gt;Datenblatt!$AC$8),0,IF(AND($C628=13,I628&lt;Datenblatt!$AB$3),100,IF(AND($C628=14,I628&lt;Datenblatt!$AB$4),100,IF(AND($C628=15,I628&lt;Datenblatt!$AB$5),100,IF(AND($C628=16,I628&lt;Datenblatt!$AB$6),100,IF(AND($C628=12,I628&lt;Datenblatt!$AB$7),100,IF(AND($C628=11,I628&lt;Datenblatt!$AB$8),100,IF($C628=13,(Datenblatt!$B$27*Übersicht!I628^3)+(Datenblatt!$C$27*Übersicht!I628^2)+(Datenblatt!$D$27*Übersicht!I628)+Datenblatt!$E$27,IF($C628=14,(Datenblatt!$B$28*Übersicht!I628^3)+(Datenblatt!$C$28*Übersicht!I628^2)+(Datenblatt!$D$28*Übersicht!I628)+Datenblatt!$E$28,IF($C628=15,(Datenblatt!$B$29*Übersicht!I628^3)+(Datenblatt!$C$29*Übersicht!I628^2)+(Datenblatt!$D$29*Übersicht!I628)+Datenblatt!$E$29,IF($C628=16,(Datenblatt!$B$30*Übersicht!I628^3)+(Datenblatt!$C$30*Übersicht!I628^2)+(Datenblatt!$D$30*Übersicht!I628)+Datenblatt!$E$30,IF($C628=12,(Datenblatt!$B$31*Übersicht!I628^3)+(Datenblatt!$C$31*Übersicht!I628^2)+(Datenblatt!$D$31*Übersicht!I628)+Datenblatt!$E$31,IF($C628=11,(Datenblatt!$B$32*Übersicht!I628^3)+(Datenblatt!$C$32*Übersicht!I628^2)+(Datenblatt!$D$32*Übersicht!I628)+Datenblatt!$E$32,0))))))))))))))))))))))))</f>
        <v>0</v>
      </c>
      <c r="Q628" s="2" t="e">
        <f t="shared" si="36"/>
        <v>#DIV/0!</v>
      </c>
      <c r="R628" s="2" t="e">
        <f t="shared" si="37"/>
        <v>#DIV/0!</v>
      </c>
      <c r="T628" s="2"/>
      <c r="U628" s="2">
        <f>Datenblatt!$I$10</f>
        <v>63</v>
      </c>
      <c r="V628" s="2">
        <f>Datenblatt!$I$18</f>
        <v>62</v>
      </c>
      <c r="W628" s="2">
        <f>Datenblatt!$I$26</f>
        <v>56</v>
      </c>
      <c r="X628" s="2">
        <f>Datenblatt!$I$34</f>
        <v>58</v>
      </c>
      <c r="Y628" s="7" t="e">
        <f t="shared" si="38"/>
        <v>#DIV/0!</v>
      </c>
      <c r="AA628" s="2">
        <f>Datenblatt!$I$5</f>
        <v>73</v>
      </c>
      <c r="AB628">
        <f>Datenblatt!$I$13</f>
        <v>80</v>
      </c>
      <c r="AC628">
        <f>Datenblatt!$I$21</f>
        <v>80</v>
      </c>
      <c r="AD628">
        <f>Datenblatt!$I$29</f>
        <v>71</v>
      </c>
      <c r="AE628">
        <f>Datenblatt!$I$37</f>
        <v>75</v>
      </c>
      <c r="AF628" s="7" t="e">
        <f t="shared" si="39"/>
        <v>#DIV/0!</v>
      </c>
    </row>
    <row r="629" spans="11:32" ht="18.75" x14ac:dyDescent="0.3">
      <c r="K629" s="3" t="e">
        <f>IF(AND($C629=13,Datenblatt!M629&lt;Datenblatt!$S$3),0,IF(AND($C629=14,Datenblatt!M629&lt;Datenblatt!$S$4),0,IF(AND($C629=15,Datenblatt!M629&lt;Datenblatt!$S$5),0,IF(AND($C629=16,Datenblatt!M629&lt;Datenblatt!$S$6),0,IF(AND($C629=12,Datenblatt!M629&lt;Datenblatt!$S$7),0,IF(AND($C629=11,Datenblatt!M629&lt;Datenblatt!$S$8),0,IF(AND($C629=13,Datenblatt!M629&gt;Datenblatt!$R$3),100,IF(AND($C629=14,Datenblatt!M629&gt;Datenblatt!$R$4),100,IF(AND($C629=15,Datenblatt!M629&gt;Datenblatt!$R$5),100,IF(AND($C629=16,Datenblatt!M629&gt;Datenblatt!$R$6),100,IF(AND($C629=12,Datenblatt!M629&gt;Datenblatt!$R$7),100,IF(AND($C629=11,Datenblatt!M629&gt;Datenblatt!$R$8),100,IF(Übersicht!$C629=13,Datenblatt!$B$35*Datenblatt!M629^3+Datenblatt!$C$35*Datenblatt!M629^2+Datenblatt!$D$35*Datenblatt!M629+Datenblatt!$E$35,IF(Übersicht!$C629=14,Datenblatt!$B$36*Datenblatt!M629^3+Datenblatt!$C$36*Datenblatt!M629^2+Datenblatt!$D$36*Datenblatt!M629+Datenblatt!$E$36,IF(Übersicht!$C629=15,Datenblatt!$B$37*Datenblatt!M629^3+Datenblatt!$C$37*Datenblatt!M629^2+Datenblatt!$D$37*Datenblatt!M629+Datenblatt!$E$37,IF(Übersicht!$C629=16,Datenblatt!$B$38*Datenblatt!M629^3+Datenblatt!$C$38*Datenblatt!M629^2+Datenblatt!$D$38*Datenblatt!M629+Datenblatt!$E$38,IF(Übersicht!$C629=12,Datenblatt!$B$39*Datenblatt!M629^3+Datenblatt!$C$39*Datenblatt!M629^2+Datenblatt!$D$39*Datenblatt!M629+Datenblatt!$E$39,IF(Übersicht!$C629=11,Datenblatt!$B$40*Datenblatt!M629^3+Datenblatt!$C$40*Datenblatt!M629^2+Datenblatt!$D$40*Datenblatt!M629+Datenblatt!$E$40,0))))))))))))))))))</f>
        <v>#DIV/0!</v>
      </c>
      <c r="L629" s="3"/>
      <c r="M629" t="e">
        <f>IF(AND(Übersicht!$C629=13,Datenblatt!O629&lt;Datenblatt!$Y$3),0,IF(AND(Übersicht!$C629=14,Datenblatt!O629&lt;Datenblatt!$Y$4),0,IF(AND(Übersicht!$C629=15,Datenblatt!O629&lt;Datenblatt!$Y$5),0,IF(AND(Übersicht!$C629=16,Datenblatt!O629&lt;Datenblatt!$Y$6),0,IF(AND(Übersicht!$C629=12,Datenblatt!O629&lt;Datenblatt!$Y$7),0,IF(AND(Übersicht!$C629=11,Datenblatt!O629&lt;Datenblatt!$Y$8),0,IF(AND($C629=13,Datenblatt!O629&gt;Datenblatt!$X$3),100,IF(AND($C629=14,Datenblatt!O629&gt;Datenblatt!$X$4),100,IF(AND($C629=15,Datenblatt!O629&gt;Datenblatt!$X$5),100,IF(AND($C629=16,Datenblatt!O629&gt;Datenblatt!$X$6),100,IF(AND($C629=12,Datenblatt!O629&gt;Datenblatt!$X$7),100,IF(AND($C629=11,Datenblatt!O629&gt;Datenblatt!$X$8),100,IF(Übersicht!$C629=13,Datenblatt!$B$11*Datenblatt!O629^3+Datenblatt!$C$11*Datenblatt!O629^2+Datenblatt!$D$11*Datenblatt!O629+Datenblatt!$E$11,IF(Übersicht!$C629=14,Datenblatt!$B$12*Datenblatt!O629^3+Datenblatt!$C$12*Datenblatt!O629^2+Datenblatt!$D$12*Datenblatt!O629+Datenblatt!$E$12,IF(Übersicht!$C629=15,Datenblatt!$B$13*Datenblatt!O629^3+Datenblatt!$C$13*Datenblatt!O629^2+Datenblatt!$D$13*Datenblatt!O629+Datenblatt!$E$13,IF(Übersicht!$C629=16,Datenblatt!$B$14*Datenblatt!O629^3+Datenblatt!$C$14*Datenblatt!O629^2+Datenblatt!$D$14*Datenblatt!O629+Datenblatt!$E$14,IF(Übersicht!$C629=12,Datenblatt!$B$15*Datenblatt!O629^3+Datenblatt!$C$15*Datenblatt!O629^2+Datenblatt!$D$15*Datenblatt!O629+Datenblatt!$E$15,IF(Übersicht!$C629=11,Datenblatt!$B$16*Datenblatt!O629^3+Datenblatt!$C$16*Datenblatt!O629^2+Datenblatt!$D$16*Datenblatt!O629+Datenblatt!$E$16,0))))))))))))))))))</f>
        <v>#DIV/0!</v>
      </c>
      <c r="N629">
        <f>IF(AND($C629=13,H629&lt;Datenblatt!$AA$3),0,IF(AND($C629=14,H629&lt;Datenblatt!$AA$4),0,IF(AND($C629=15,H629&lt;Datenblatt!$AA$5),0,IF(AND($C629=16,H629&lt;Datenblatt!$AA$6),0,IF(AND($C629=12,H629&lt;Datenblatt!$AA$7),0,IF(AND($C629=11,H629&lt;Datenblatt!$AA$8),0,IF(AND($C629=13,H629&gt;Datenblatt!$Z$3),100,IF(AND($C629=14,H629&gt;Datenblatt!$Z$4),100,IF(AND($C629=15,H629&gt;Datenblatt!$Z$5),100,IF(AND($C629=16,H629&gt;Datenblatt!$Z$6),100,IF(AND($C629=12,H629&gt;Datenblatt!$Z$7),100,IF(AND($C629=11,H629&gt;Datenblatt!$Z$8),100,IF($C629=13,(Datenblatt!$B$19*Übersicht!H629^3)+(Datenblatt!$C$19*Übersicht!H629^2)+(Datenblatt!$D$19*Übersicht!H629)+Datenblatt!$E$19,IF($C629=14,(Datenblatt!$B$20*Übersicht!H629^3)+(Datenblatt!$C$20*Übersicht!H629^2)+(Datenblatt!$D$20*Übersicht!H629)+Datenblatt!$E$20,IF($C629=15,(Datenblatt!$B$21*Übersicht!H629^3)+(Datenblatt!$C$21*Übersicht!H629^2)+(Datenblatt!$D$21*Übersicht!H629)+Datenblatt!$E$21,IF($C629=16,(Datenblatt!$B$22*Übersicht!H629^3)+(Datenblatt!$C$22*Übersicht!H629^2)+(Datenblatt!$D$22*Übersicht!H629)+Datenblatt!$E$22,IF($C629=12,(Datenblatt!$B$23*Übersicht!H629^3)+(Datenblatt!$C$23*Übersicht!H629^2)+(Datenblatt!$D$23*Übersicht!H629)+Datenblatt!$E$23,IF($C629=11,(Datenblatt!$B$24*Übersicht!H629^3)+(Datenblatt!$C$24*Übersicht!H629^2)+(Datenblatt!$D$24*Übersicht!H629)+Datenblatt!$E$24,0))))))))))))))))))</f>
        <v>0</v>
      </c>
      <c r="O629">
        <f>IF(AND(I629="",C629=11),Datenblatt!$I$26,IF(AND(I629="",C629=12),Datenblatt!$I$26,IF(AND(I629="",C629=16),Datenblatt!$I$27,IF(AND(I629="",C629=15),Datenblatt!$I$26,IF(AND(I629="",C629=14),Datenblatt!$I$26,IF(AND(I629="",C629=13),Datenblatt!$I$26,IF(AND($C629=13,I629&gt;Datenblatt!$AC$3),0,IF(AND($C629=14,I629&gt;Datenblatt!$AC$4),0,IF(AND($C629=15,I629&gt;Datenblatt!$AC$5),0,IF(AND($C629=16,I629&gt;Datenblatt!$AC$6),0,IF(AND($C629=12,I629&gt;Datenblatt!$AC$7),0,IF(AND($C629=11,I629&gt;Datenblatt!$AC$8),0,IF(AND($C629=13,I629&lt;Datenblatt!$AB$3),100,IF(AND($C629=14,I629&lt;Datenblatt!$AB$4),100,IF(AND($C629=15,I629&lt;Datenblatt!$AB$5),100,IF(AND($C629=16,I629&lt;Datenblatt!$AB$6),100,IF(AND($C629=12,I629&lt;Datenblatt!$AB$7),100,IF(AND($C629=11,I629&lt;Datenblatt!$AB$8),100,IF($C629=13,(Datenblatt!$B$27*Übersicht!I629^3)+(Datenblatt!$C$27*Übersicht!I629^2)+(Datenblatt!$D$27*Übersicht!I629)+Datenblatt!$E$27,IF($C629=14,(Datenblatt!$B$28*Übersicht!I629^3)+(Datenblatt!$C$28*Übersicht!I629^2)+(Datenblatt!$D$28*Übersicht!I629)+Datenblatt!$E$28,IF($C629=15,(Datenblatt!$B$29*Übersicht!I629^3)+(Datenblatt!$C$29*Übersicht!I629^2)+(Datenblatt!$D$29*Übersicht!I629)+Datenblatt!$E$29,IF($C629=16,(Datenblatt!$B$30*Übersicht!I629^3)+(Datenblatt!$C$30*Übersicht!I629^2)+(Datenblatt!$D$30*Übersicht!I629)+Datenblatt!$E$30,IF($C629=12,(Datenblatt!$B$31*Übersicht!I629^3)+(Datenblatt!$C$31*Übersicht!I629^2)+(Datenblatt!$D$31*Übersicht!I629)+Datenblatt!$E$31,IF($C629=11,(Datenblatt!$B$32*Übersicht!I629^3)+(Datenblatt!$C$32*Übersicht!I629^2)+(Datenblatt!$D$32*Übersicht!I629)+Datenblatt!$E$32,0))))))))))))))))))))))))</f>
        <v>0</v>
      </c>
      <c r="P629">
        <f>IF(AND(I629="",C629=11),Datenblatt!$I$29,IF(AND(I629="",C629=12),Datenblatt!$I$29,IF(AND(I629="",C629=16),Datenblatt!$I$29,IF(AND(I629="",C629=15),Datenblatt!$I$29,IF(AND(I629="",C629=14),Datenblatt!$I$29,IF(AND(I629="",C629=13),Datenblatt!$I$29,IF(AND($C629=13,I629&gt;Datenblatt!$AC$3),0,IF(AND($C629=14,I629&gt;Datenblatt!$AC$4),0,IF(AND($C629=15,I629&gt;Datenblatt!$AC$5),0,IF(AND($C629=16,I629&gt;Datenblatt!$AC$6),0,IF(AND($C629=12,I629&gt;Datenblatt!$AC$7),0,IF(AND($C629=11,I629&gt;Datenblatt!$AC$8),0,IF(AND($C629=13,I629&lt;Datenblatt!$AB$3),100,IF(AND($C629=14,I629&lt;Datenblatt!$AB$4),100,IF(AND($C629=15,I629&lt;Datenblatt!$AB$5),100,IF(AND($C629=16,I629&lt;Datenblatt!$AB$6),100,IF(AND($C629=12,I629&lt;Datenblatt!$AB$7),100,IF(AND($C629=11,I629&lt;Datenblatt!$AB$8),100,IF($C629=13,(Datenblatt!$B$27*Übersicht!I629^3)+(Datenblatt!$C$27*Übersicht!I629^2)+(Datenblatt!$D$27*Übersicht!I629)+Datenblatt!$E$27,IF($C629=14,(Datenblatt!$B$28*Übersicht!I629^3)+(Datenblatt!$C$28*Übersicht!I629^2)+(Datenblatt!$D$28*Übersicht!I629)+Datenblatt!$E$28,IF($C629=15,(Datenblatt!$B$29*Übersicht!I629^3)+(Datenblatt!$C$29*Übersicht!I629^2)+(Datenblatt!$D$29*Übersicht!I629)+Datenblatt!$E$29,IF($C629=16,(Datenblatt!$B$30*Übersicht!I629^3)+(Datenblatt!$C$30*Übersicht!I629^2)+(Datenblatt!$D$30*Übersicht!I629)+Datenblatt!$E$30,IF($C629=12,(Datenblatt!$B$31*Übersicht!I629^3)+(Datenblatt!$C$31*Übersicht!I629^2)+(Datenblatt!$D$31*Übersicht!I629)+Datenblatt!$E$31,IF($C629=11,(Datenblatt!$B$32*Übersicht!I629^3)+(Datenblatt!$C$32*Übersicht!I629^2)+(Datenblatt!$D$32*Übersicht!I629)+Datenblatt!$E$32,0))))))))))))))))))))))))</f>
        <v>0</v>
      </c>
      <c r="Q629" s="2" t="e">
        <f t="shared" si="36"/>
        <v>#DIV/0!</v>
      </c>
      <c r="R629" s="2" t="e">
        <f t="shared" si="37"/>
        <v>#DIV/0!</v>
      </c>
      <c r="T629" s="2"/>
      <c r="U629" s="2">
        <f>Datenblatt!$I$10</f>
        <v>63</v>
      </c>
      <c r="V629" s="2">
        <f>Datenblatt!$I$18</f>
        <v>62</v>
      </c>
      <c r="W629" s="2">
        <f>Datenblatt!$I$26</f>
        <v>56</v>
      </c>
      <c r="X629" s="2">
        <f>Datenblatt!$I$34</f>
        <v>58</v>
      </c>
      <c r="Y629" s="7" t="e">
        <f t="shared" si="38"/>
        <v>#DIV/0!</v>
      </c>
      <c r="AA629" s="2">
        <f>Datenblatt!$I$5</f>
        <v>73</v>
      </c>
      <c r="AB629">
        <f>Datenblatt!$I$13</f>
        <v>80</v>
      </c>
      <c r="AC629">
        <f>Datenblatt!$I$21</f>
        <v>80</v>
      </c>
      <c r="AD629">
        <f>Datenblatt!$I$29</f>
        <v>71</v>
      </c>
      <c r="AE629">
        <f>Datenblatt!$I$37</f>
        <v>75</v>
      </c>
      <c r="AF629" s="7" t="e">
        <f t="shared" si="39"/>
        <v>#DIV/0!</v>
      </c>
    </row>
    <row r="630" spans="11:32" ht="18.75" x14ac:dyDescent="0.3">
      <c r="K630" s="3" t="e">
        <f>IF(AND($C630=13,Datenblatt!M630&lt;Datenblatt!$S$3),0,IF(AND($C630=14,Datenblatt!M630&lt;Datenblatt!$S$4),0,IF(AND($C630=15,Datenblatt!M630&lt;Datenblatt!$S$5),0,IF(AND($C630=16,Datenblatt!M630&lt;Datenblatt!$S$6),0,IF(AND($C630=12,Datenblatt!M630&lt;Datenblatt!$S$7),0,IF(AND($C630=11,Datenblatt!M630&lt;Datenblatt!$S$8),0,IF(AND($C630=13,Datenblatt!M630&gt;Datenblatt!$R$3),100,IF(AND($C630=14,Datenblatt!M630&gt;Datenblatt!$R$4),100,IF(AND($C630=15,Datenblatt!M630&gt;Datenblatt!$R$5),100,IF(AND($C630=16,Datenblatt!M630&gt;Datenblatt!$R$6),100,IF(AND($C630=12,Datenblatt!M630&gt;Datenblatt!$R$7),100,IF(AND($C630=11,Datenblatt!M630&gt;Datenblatt!$R$8),100,IF(Übersicht!$C630=13,Datenblatt!$B$35*Datenblatt!M630^3+Datenblatt!$C$35*Datenblatt!M630^2+Datenblatt!$D$35*Datenblatt!M630+Datenblatt!$E$35,IF(Übersicht!$C630=14,Datenblatt!$B$36*Datenblatt!M630^3+Datenblatt!$C$36*Datenblatt!M630^2+Datenblatt!$D$36*Datenblatt!M630+Datenblatt!$E$36,IF(Übersicht!$C630=15,Datenblatt!$B$37*Datenblatt!M630^3+Datenblatt!$C$37*Datenblatt!M630^2+Datenblatt!$D$37*Datenblatt!M630+Datenblatt!$E$37,IF(Übersicht!$C630=16,Datenblatt!$B$38*Datenblatt!M630^3+Datenblatt!$C$38*Datenblatt!M630^2+Datenblatt!$D$38*Datenblatt!M630+Datenblatt!$E$38,IF(Übersicht!$C630=12,Datenblatt!$B$39*Datenblatt!M630^3+Datenblatt!$C$39*Datenblatt!M630^2+Datenblatt!$D$39*Datenblatt!M630+Datenblatt!$E$39,IF(Übersicht!$C630=11,Datenblatt!$B$40*Datenblatt!M630^3+Datenblatt!$C$40*Datenblatt!M630^2+Datenblatt!$D$40*Datenblatt!M630+Datenblatt!$E$40,0))))))))))))))))))</f>
        <v>#DIV/0!</v>
      </c>
      <c r="L630" s="3"/>
      <c r="M630" t="e">
        <f>IF(AND(Übersicht!$C630=13,Datenblatt!O630&lt;Datenblatt!$Y$3),0,IF(AND(Übersicht!$C630=14,Datenblatt!O630&lt;Datenblatt!$Y$4),0,IF(AND(Übersicht!$C630=15,Datenblatt!O630&lt;Datenblatt!$Y$5),0,IF(AND(Übersicht!$C630=16,Datenblatt!O630&lt;Datenblatt!$Y$6),0,IF(AND(Übersicht!$C630=12,Datenblatt!O630&lt;Datenblatt!$Y$7),0,IF(AND(Übersicht!$C630=11,Datenblatt!O630&lt;Datenblatt!$Y$8),0,IF(AND($C630=13,Datenblatt!O630&gt;Datenblatt!$X$3),100,IF(AND($C630=14,Datenblatt!O630&gt;Datenblatt!$X$4),100,IF(AND($C630=15,Datenblatt!O630&gt;Datenblatt!$X$5),100,IF(AND($C630=16,Datenblatt!O630&gt;Datenblatt!$X$6),100,IF(AND($C630=12,Datenblatt!O630&gt;Datenblatt!$X$7),100,IF(AND($C630=11,Datenblatt!O630&gt;Datenblatt!$X$8),100,IF(Übersicht!$C630=13,Datenblatt!$B$11*Datenblatt!O630^3+Datenblatt!$C$11*Datenblatt!O630^2+Datenblatt!$D$11*Datenblatt!O630+Datenblatt!$E$11,IF(Übersicht!$C630=14,Datenblatt!$B$12*Datenblatt!O630^3+Datenblatt!$C$12*Datenblatt!O630^2+Datenblatt!$D$12*Datenblatt!O630+Datenblatt!$E$12,IF(Übersicht!$C630=15,Datenblatt!$B$13*Datenblatt!O630^3+Datenblatt!$C$13*Datenblatt!O630^2+Datenblatt!$D$13*Datenblatt!O630+Datenblatt!$E$13,IF(Übersicht!$C630=16,Datenblatt!$B$14*Datenblatt!O630^3+Datenblatt!$C$14*Datenblatt!O630^2+Datenblatt!$D$14*Datenblatt!O630+Datenblatt!$E$14,IF(Übersicht!$C630=12,Datenblatt!$B$15*Datenblatt!O630^3+Datenblatt!$C$15*Datenblatt!O630^2+Datenblatt!$D$15*Datenblatt!O630+Datenblatt!$E$15,IF(Übersicht!$C630=11,Datenblatt!$B$16*Datenblatt!O630^3+Datenblatt!$C$16*Datenblatt!O630^2+Datenblatt!$D$16*Datenblatt!O630+Datenblatt!$E$16,0))))))))))))))))))</f>
        <v>#DIV/0!</v>
      </c>
      <c r="N630">
        <f>IF(AND($C630=13,H630&lt;Datenblatt!$AA$3),0,IF(AND($C630=14,H630&lt;Datenblatt!$AA$4),0,IF(AND($C630=15,H630&lt;Datenblatt!$AA$5),0,IF(AND($C630=16,H630&lt;Datenblatt!$AA$6),0,IF(AND($C630=12,H630&lt;Datenblatt!$AA$7),0,IF(AND($C630=11,H630&lt;Datenblatt!$AA$8),0,IF(AND($C630=13,H630&gt;Datenblatt!$Z$3),100,IF(AND($C630=14,H630&gt;Datenblatt!$Z$4),100,IF(AND($C630=15,H630&gt;Datenblatt!$Z$5),100,IF(AND($C630=16,H630&gt;Datenblatt!$Z$6),100,IF(AND($C630=12,H630&gt;Datenblatt!$Z$7),100,IF(AND($C630=11,H630&gt;Datenblatt!$Z$8),100,IF($C630=13,(Datenblatt!$B$19*Übersicht!H630^3)+(Datenblatt!$C$19*Übersicht!H630^2)+(Datenblatt!$D$19*Übersicht!H630)+Datenblatt!$E$19,IF($C630=14,(Datenblatt!$B$20*Übersicht!H630^3)+(Datenblatt!$C$20*Übersicht!H630^2)+(Datenblatt!$D$20*Übersicht!H630)+Datenblatt!$E$20,IF($C630=15,(Datenblatt!$B$21*Übersicht!H630^3)+(Datenblatt!$C$21*Übersicht!H630^2)+(Datenblatt!$D$21*Übersicht!H630)+Datenblatt!$E$21,IF($C630=16,(Datenblatt!$B$22*Übersicht!H630^3)+(Datenblatt!$C$22*Übersicht!H630^2)+(Datenblatt!$D$22*Übersicht!H630)+Datenblatt!$E$22,IF($C630=12,(Datenblatt!$B$23*Übersicht!H630^3)+(Datenblatt!$C$23*Übersicht!H630^2)+(Datenblatt!$D$23*Übersicht!H630)+Datenblatt!$E$23,IF($C630=11,(Datenblatt!$B$24*Übersicht!H630^3)+(Datenblatt!$C$24*Übersicht!H630^2)+(Datenblatt!$D$24*Übersicht!H630)+Datenblatt!$E$24,0))))))))))))))))))</f>
        <v>0</v>
      </c>
      <c r="O630">
        <f>IF(AND(I630="",C630=11),Datenblatt!$I$26,IF(AND(I630="",C630=12),Datenblatt!$I$26,IF(AND(I630="",C630=16),Datenblatt!$I$27,IF(AND(I630="",C630=15),Datenblatt!$I$26,IF(AND(I630="",C630=14),Datenblatt!$I$26,IF(AND(I630="",C630=13),Datenblatt!$I$26,IF(AND($C630=13,I630&gt;Datenblatt!$AC$3),0,IF(AND($C630=14,I630&gt;Datenblatt!$AC$4),0,IF(AND($C630=15,I630&gt;Datenblatt!$AC$5),0,IF(AND($C630=16,I630&gt;Datenblatt!$AC$6),0,IF(AND($C630=12,I630&gt;Datenblatt!$AC$7),0,IF(AND($C630=11,I630&gt;Datenblatt!$AC$8),0,IF(AND($C630=13,I630&lt;Datenblatt!$AB$3),100,IF(AND($C630=14,I630&lt;Datenblatt!$AB$4),100,IF(AND($C630=15,I630&lt;Datenblatt!$AB$5),100,IF(AND($C630=16,I630&lt;Datenblatt!$AB$6),100,IF(AND($C630=12,I630&lt;Datenblatt!$AB$7),100,IF(AND($C630=11,I630&lt;Datenblatt!$AB$8),100,IF($C630=13,(Datenblatt!$B$27*Übersicht!I630^3)+(Datenblatt!$C$27*Übersicht!I630^2)+(Datenblatt!$D$27*Übersicht!I630)+Datenblatt!$E$27,IF($C630=14,(Datenblatt!$B$28*Übersicht!I630^3)+(Datenblatt!$C$28*Übersicht!I630^2)+(Datenblatt!$D$28*Übersicht!I630)+Datenblatt!$E$28,IF($C630=15,(Datenblatt!$B$29*Übersicht!I630^3)+(Datenblatt!$C$29*Übersicht!I630^2)+(Datenblatt!$D$29*Übersicht!I630)+Datenblatt!$E$29,IF($C630=16,(Datenblatt!$B$30*Übersicht!I630^3)+(Datenblatt!$C$30*Übersicht!I630^2)+(Datenblatt!$D$30*Übersicht!I630)+Datenblatt!$E$30,IF($C630=12,(Datenblatt!$B$31*Übersicht!I630^3)+(Datenblatt!$C$31*Übersicht!I630^2)+(Datenblatt!$D$31*Übersicht!I630)+Datenblatt!$E$31,IF($C630=11,(Datenblatt!$B$32*Übersicht!I630^3)+(Datenblatt!$C$32*Übersicht!I630^2)+(Datenblatt!$D$32*Übersicht!I630)+Datenblatt!$E$32,0))))))))))))))))))))))))</f>
        <v>0</v>
      </c>
      <c r="P630">
        <f>IF(AND(I630="",C630=11),Datenblatt!$I$29,IF(AND(I630="",C630=12),Datenblatt!$I$29,IF(AND(I630="",C630=16),Datenblatt!$I$29,IF(AND(I630="",C630=15),Datenblatt!$I$29,IF(AND(I630="",C630=14),Datenblatt!$I$29,IF(AND(I630="",C630=13),Datenblatt!$I$29,IF(AND($C630=13,I630&gt;Datenblatt!$AC$3),0,IF(AND($C630=14,I630&gt;Datenblatt!$AC$4),0,IF(AND($C630=15,I630&gt;Datenblatt!$AC$5),0,IF(AND($C630=16,I630&gt;Datenblatt!$AC$6),0,IF(AND($C630=12,I630&gt;Datenblatt!$AC$7),0,IF(AND($C630=11,I630&gt;Datenblatt!$AC$8),0,IF(AND($C630=13,I630&lt;Datenblatt!$AB$3),100,IF(AND($C630=14,I630&lt;Datenblatt!$AB$4),100,IF(AND($C630=15,I630&lt;Datenblatt!$AB$5),100,IF(AND($C630=16,I630&lt;Datenblatt!$AB$6),100,IF(AND($C630=12,I630&lt;Datenblatt!$AB$7),100,IF(AND($C630=11,I630&lt;Datenblatt!$AB$8),100,IF($C630=13,(Datenblatt!$B$27*Übersicht!I630^3)+(Datenblatt!$C$27*Übersicht!I630^2)+(Datenblatt!$D$27*Übersicht!I630)+Datenblatt!$E$27,IF($C630=14,(Datenblatt!$B$28*Übersicht!I630^3)+(Datenblatt!$C$28*Übersicht!I630^2)+(Datenblatt!$D$28*Übersicht!I630)+Datenblatt!$E$28,IF($C630=15,(Datenblatt!$B$29*Übersicht!I630^3)+(Datenblatt!$C$29*Übersicht!I630^2)+(Datenblatt!$D$29*Übersicht!I630)+Datenblatt!$E$29,IF($C630=16,(Datenblatt!$B$30*Übersicht!I630^3)+(Datenblatt!$C$30*Übersicht!I630^2)+(Datenblatt!$D$30*Übersicht!I630)+Datenblatt!$E$30,IF($C630=12,(Datenblatt!$B$31*Übersicht!I630^3)+(Datenblatt!$C$31*Übersicht!I630^2)+(Datenblatt!$D$31*Übersicht!I630)+Datenblatt!$E$31,IF($C630=11,(Datenblatt!$B$32*Übersicht!I630^3)+(Datenblatt!$C$32*Übersicht!I630^2)+(Datenblatt!$D$32*Übersicht!I630)+Datenblatt!$E$32,0))))))))))))))))))))))))</f>
        <v>0</v>
      </c>
      <c r="Q630" s="2" t="e">
        <f t="shared" si="36"/>
        <v>#DIV/0!</v>
      </c>
      <c r="R630" s="2" t="e">
        <f t="shared" si="37"/>
        <v>#DIV/0!</v>
      </c>
      <c r="T630" s="2"/>
      <c r="U630" s="2">
        <f>Datenblatt!$I$10</f>
        <v>63</v>
      </c>
      <c r="V630" s="2">
        <f>Datenblatt!$I$18</f>
        <v>62</v>
      </c>
      <c r="W630" s="2">
        <f>Datenblatt!$I$26</f>
        <v>56</v>
      </c>
      <c r="X630" s="2">
        <f>Datenblatt!$I$34</f>
        <v>58</v>
      </c>
      <c r="Y630" s="7" t="e">
        <f t="shared" si="38"/>
        <v>#DIV/0!</v>
      </c>
      <c r="AA630" s="2">
        <f>Datenblatt!$I$5</f>
        <v>73</v>
      </c>
      <c r="AB630">
        <f>Datenblatt!$I$13</f>
        <v>80</v>
      </c>
      <c r="AC630">
        <f>Datenblatt!$I$21</f>
        <v>80</v>
      </c>
      <c r="AD630">
        <f>Datenblatt!$I$29</f>
        <v>71</v>
      </c>
      <c r="AE630">
        <f>Datenblatt!$I$37</f>
        <v>75</v>
      </c>
      <c r="AF630" s="7" t="e">
        <f t="shared" si="39"/>
        <v>#DIV/0!</v>
      </c>
    </row>
    <row r="631" spans="11:32" ht="18.75" x14ac:dyDescent="0.3">
      <c r="K631" s="3" t="e">
        <f>IF(AND($C631=13,Datenblatt!M631&lt;Datenblatt!$S$3),0,IF(AND($C631=14,Datenblatt!M631&lt;Datenblatt!$S$4),0,IF(AND($C631=15,Datenblatt!M631&lt;Datenblatt!$S$5),0,IF(AND($C631=16,Datenblatt!M631&lt;Datenblatt!$S$6),0,IF(AND($C631=12,Datenblatt!M631&lt;Datenblatt!$S$7),0,IF(AND($C631=11,Datenblatt!M631&lt;Datenblatt!$S$8),0,IF(AND($C631=13,Datenblatt!M631&gt;Datenblatt!$R$3),100,IF(AND($C631=14,Datenblatt!M631&gt;Datenblatt!$R$4),100,IF(AND($C631=15,Datenblatt!M631&gt;Datenblatt!$R$5),100,IF(AND($C631=16,Datenblatt!M631&gt;Datenblatt!$R$6),100,IF(AND($C631=12,Datenblatt!M631&gt;Datenblatt!$R$7),100,IF(AND($C631=11,Datenblatt!M631&gt;Datenblatt!$R$8),100,IF(Übersicht!$C631=13,Datenblatt!$B$35*Datenblatt!M631^3+Datenblatt!$C$35*Datenblatt!M631^2+Datenblatt!$D$35*Datenblatt!M631+Datenblatt!$E$35,IF(Übersicht!$C631=14,Datenblatt!$B$36*Datenblatt!M631^3+Datenblatt!$C$36*Datenblatt!M631^2+Datenblatt!$D$36*Datenblatt!M631+Datenblatt!$E$36,IF(Übersicht!$C631=15,Datenblatt!$B$37*Datenblatt!M631^3+Datenblatt!$C$37*Datenblatt!M631^2+Datenblatt!$D$37*Datenblatt!M631+Datenblatt!$E$37,IF(Übersicht!$C631=16,Datenblatt!$B$38*Datenblatt!M631^3+Datenblatt!$C$38*Datenblatt!M631^2+Datenblatt!$D$38*Datenblatt!M631+Datenblatt!$E$38,IF(Übersicht!$C631=12,Datenblatt!$B$39*Datenblatt!M631^3+Datenblatt!$C$39*Datenblatt!M631^2+Datenblatt!$D$39*Datenblatt!M631+Datenblatt!$E$39,IF(Übersicht!$C631=11,Datenblatt!$B$40*Datenblatt!M631^3+Datenblatt!$C$40*Datenblatt!M631^2+Datenblatt!$D$40*Datenblatt!M631+Datenblatt!$E$40,0))))))))))))))))))</f>
        <v>#DIV/0!</v>
      </c>
      <c r="L631" s="3"/>
      <c r="M631" t="e">
        <f>IF(AND(Übersicht!$C631=13,Datenblatt!O631&lt;Datenblatt!$Y$3),0,IF(AND(Übersicht!$C631=14,Datenblatt!O631&lt;Datenblatt!$Y$4),0,IF(AND(Übersicht!$C631=15,Datenblatt!O631&lt;Datenblatt!$Y$5),0,IF(AND(Übersicht!$C631=16,Datenblatt!O631&lt;Datenblatt!$Y$6),0,IF(AND(Übersicht!$C631=12,Datenblatt!O631&lt;Datenblatt!$Y$7),0,IF(AND(Übersicht!$C631=11,Datenblatt!O631&lt;Datenblatt!$Y$8),0,IF(AND($C631=13,Datenblatt!O631&gt;Datenblatt!$X$3),100,IF(AND($C631=14,Datenblatt!O631&gt;Datenblatt!$X$4),100,IF(AND($C631=15,Datenblatt!O631&gt;Datenblatt!$X$5),100,IF(AND($C631=16,Datenblatt!O631&gt;Datenblatt!$X$6),100,IF(AND($C631=12,Datenblatt!O631&gt;Datenblatt!$X$7),100,IF(AND($C631=11,Datenblatt!O631&gt;Datenblatt!$X$8),100,IF(Übersicht!$C631=13,Datenblatt!$B$11*Datenblatt!O631^3+Datenblatt!$C$11*Datenblatt!O631^2+Datenblatt!$D$11*Datenblatt!O631+Datenblatt!$E$11,IF(Übersicht!$C631=14,Datenblatt!$B$12*Datenblatt!O631^3+Datenblatt!$C$12*Datenblatt!O631^2+Datenblatt!$D$12*Datenblatt!O631+Datenblatt!$E$12,IF(Übersicht!$C631=15,Datenblatt!$B$13*Datenblatt!O631^3+Datenblatt!$C$13*Datenblatt!O631^2+Datenblatt!$D$13*Datenblatt!O631+Datenblatt!$E$13,IF(Übersicht!$C631=16,Datenblatt!$B$14*Datenblatt!O631^3+Datenblatt!$C$14*Datenblatt!O631^2+Datenblatt!$D$14*Datenblatt!O631+Datenblatt!$E$14,IF(Übersicht!$C631=12,Datenblatt!$B$15*Datenblatt!O631^3+Datenblatt!$C$15*Datenblatt!O631^2+Datenblatt!$D$15*Datenblatt!O631+Datenblatt!$E$15,IF(Übersicht!$C631=11,Datenblatt!$B$16*Datenblatt!O631^3+Datenblatt!$C$16*Datenblatt!O631^2+Datenblatt!$D$16*Datenblatt!O631+Datenblatt!$E$16,0))))))))))))))))))</f>
        <v>#DIV/0!</v>
      </c>
      <c r="N631">
        <f>IF(AND($C631=13,H631&lt;Datenblatt!$AA$3),0,IF(AND($C631=14,H631&lt;Datenblatt!$AA$4),0,IF(AND($C631=15,H631&lt;Datenblatt!$AA$5),0,IF(AND($C631=16,H631&lt;Datenblatt!$AA$6),0,IF(AND($C631=12,H631&lt;Datenblatt!$AA$7),0,IF(AND($C631=11,H631&lt;Datenblatt!$AA$8),0,IF(AND($C631=13,H631&gt;Datenblatt!$Z$3),100,IF(AND($C631=14,H631&gt;Datenblatt!$Z$4),100,IF(AND($C631=15,H631&gt;Datenblatt!$Z$5),100,IF(AND($C631=16,H631&gt;Datenblatt!$Z$6),100,IF(AND($C631=12,H631&gt;Datenblatt!$Z$7),100,IF(AND($C631=11,H631&gt;Datenblatt!$Z$8),100,IF($C631=13,(Datenblatt!$B$19*Übersicht!H631^3)+(Datenblatt!$C$19*Übersicht!H631^2)+(Datenblatt!$D$19*Übersicht!H631)+Datenblatt!$E$19,IF($C631=14,(Datenblatt!$B$20*Übersicht!H631^3)+(Datenblatt!$C$20*Übersicht!H631^2)+(Datenblatt!$D$20*Übersicht!H631)+Datenblatt!$E$20,IF($C631=15,(Datenblatt!$B$21*Übersicht!H631^3)+(Datenblatt!$C$21*Übersicht!H631^2)+(Datenblatt!$D$21*Übersicht!H631)+Datenblatt!$E$21,IF($C631=16,(Datenblatt!$B$22*Übersicht!H631^3)+(Datenblatt!$C$22*Übersicht!H631^2)+(Datenblatt!$D$22*Übersicht!H631)+Datenblatt!$E$22,IF($C631=12,(Datenblatt!$B$23*Übersicht!H631^3)+(Datenblatt!$C$23*Übersicht!H631^2)+(Datenblatt!$D$23*Übersicht!H631)+Datenblatt!$E$23,IF($C631=11,(Datenblatt!$B$24*Übersicht!H631^3)+(Datenblatt!$C$24*Übersicht!H631^2)+(Datenblatt!$D$24*Übersicht!H631)+Datenblatt!$E$24,0))))))))))))))))))</f>
        <v>0</v>
      </c>
      <c r="O631">
        <f>IF(AND(I631="",C631=11),Datenblatt!$I$26,IF(AND(I631="",C631=12),Datenblatt!$I$26,IF(AND(I631="",C631=16),Datenblatt!$I$27,IF(AND(I631="",C631=15),Datenblatt!$I$26,IF(AND(I631="",C631=14),Datenblatt!$I$26,IF(AND(I631="",C631=13),Datenblatt!$I$26,IF(AND($C631=13,I631&gt;Datenblatt!$AC$3),0,IF(AND($C631=14,I631&gt;Datenblatt!$AC$4),0,IF(AND($C631=15,I631&gt;Datenblatt!$AC$5),0,IF(AND($C631=16,I631&gt;Datenblatt!$AC$6),0,IF(AND($C631=12,I631&gt;Datenblatt!$AC$7),0,IF(AND($C631=11,I631&gt;Datenblatt!$AC$8),0,IF(AND($C631=13,I631&lt;Datenblatt!$AB$3),100,IF(AND($C631=14,I631&lt;Datenblatt!$AB$4),100,IF(AND($C631=15,I631&lt;Datenblatt!$AB$5),100,IF(AND($C631=16,I631&lt;Datenblatt!$AB$6),100,IF(AND($C631=12,I631&lt;Datenblatt!$AB$7),100,IF(AND($C631=11,I631&lt;Datenblatt!$AB$8),100,IF($C631=13,(Datenblatt!$B$27*Übersicht!I631^3)+(Datenblatt!$C$27*Übersicht!I631^2)+(Datenblatt!$D$27*Übersicht!I631)+Datenblatt!$E$27,IF($C631=14,(Datenblatt!$B$28*Übersicht!I631^3)+(Datenblatt!$C$28*Übersicht!I631^2)+(Datenblatt!$D$28*Übersicht!I631)+Datenblatt!$E$28,IF($C631=15,(Datenblatt!$B$29*Übersicht!I631^3)+(Datenblatt!$C$29*Übersicht!I631^2)+(Datenblatt!$D$29*Übersicht!I631)+Datenblatt!$E$29,IF($C631=16,(Datenblatt!$B$30*Übersicht!I631^3)+(Datenblatt!$C$30*Übersicht!I631^2)+(Datenblatt!$D$30*Übersicht!I631)+Datenblatt!$E$30,IF($C631=12,(Datenblatt!$B$31*Übersicht!I631^3)+(Datenblatt!$C$31*Übersicht!I631^2)+(Datenblatt!$D$31*Übersicht!I631)+Datenblatt!$E$31,IF($C631=11,(Datenblatt!$B$32*Übersicht!I631^3)+(Datenblatt!$C$32*Übersicht!I631^2)+(Datenblatt!$D$32*Übersicht!I631)+Datenblatt!$E$32,0))))))))))))))))))))))))</f>
        <v>0</v>
      </c>
      <c r="P631">
        <f>IF(AND(I631="",C631=11),Datenblatt!$I$29,IF(AND(I631="",C631=12),Datenblatt!$I$29,IF(AND(I631="",C631=16),Datenblatt!$I$29,IF(AND(I631="",C631=15),Datenblatt!$I$29,IF(AND(I631="",C631=14),Datenblatt!$I$29,IF(AND(I631="",C631=13),Datenblatt!$I$29,IF(AND($C631=13,I631&gt;Datenblatt!$AC$3),0,IF(AND($C631=14,I631&gt;Datenblatt!$AC$4),0,IF(AND($C631=15,I631&gt;Datenblatt!$AC$5),0,IF(AND($C631=16,I631&gt;Datenblatt!$AC$6),0,IF(AND($C631=12,I631&gt;Datenblatt!$AC$7),0,IF(AND($C631=11,I631&gt;Datenblatt!$AC$8),0,IF(AND($C631=13,I631&lt;Datenblatt!$AB$3),100,IF(AND($C631=14,I631&lt;Datenblatt!$AB$4),100,IF(AND($C631=15,I631&lt;Datenblatt!$AB$5),100,IF(AND($C631=16,I631&lt;Datenblatt!$AB$6),100,IF(AND($C631=12,I631&lt;Datenblatt!$AB$7),100,IF(AND($C631=11,I631&lt;Datenblatt!$AB$8),100,IF($C631=13,(Datenblatt!$B$27*Übersicht!I631^3)+(Datenblatt!$C$27*Übersicht!I631^2)+(Datenblatt!$D$27*Übersicht!I631)+Datenblatt!$E$27,IF($C631=14,(Datenblatt!$B$28*Übersicht!I631^3)+(Datenblatt!$C$28*Übersicht!I631^2)+(Datenblatt!$D$28*Übersicht!I631)+Datenblatt!$E$28,IF($C631=15,(Datenblatt!$B$29*Übersicht!I631^3)+(Datenblatt!$C$29*Übersicht!I631^2)+(Datenblatt!$D$29*Übersicht!I631)+Datenblatt!$E$29,IF($C631=16,(Datenblatt!$B$30*Übersicht!I631^3)+(Datenblatt!$C$30*Übersicht!I631^2)+(Datenblatt!$D$30*Übersicht!I631)+Datenblatt!$E$30,IF($C631=12,(Datenblatt!$B$31*Übersicht!I631^3)+(Datenblatt!$C$31*Übersicht!I631^2)+(Datenblatt!$D$31*Übersicht!I631)+Datenblatt!$E$31,IF($C631=11,(Datenblatt!$B$32*Übersicht!I631^3)+(Datenblatt!$C$32*Übersicht!I631^2)+(Datenblatt!$D$32*Übersicht!I631)+Datenblatt!$E$32,0))))))))))))))))))))))))</f>
        <v>0</v>
      </c>
      <c r="Q631" s="2" t="e">
        <f t="shared" si="36"/>
        <v>#DIV/0!</v>
      </c>
      <c r="R631" s="2" t="e">
        <f t="shared" si="37"/>
        <v>#DIV/0!</v>
      </c>
      <c r="T631" s="2"/>
      <c r="U631" s="2">
        <f>Datenblatt!$I$10</f>
        <v>63</v>
      </c>
      <c r="V631" s="2">
        <f>Datenblatt!$I$18</f>
        <v>62</v>
      </c>
      <c r="W631" s="2">
        <f>Datenblatt!$I$26</f>
        <v>56</v>
      </c>
      <c r="X631" s="2">
        <f>Datenblatt!$I$34</f>
        <v>58</v>
      </c>
      <c r="Y631" s="7" t="e">
        <f t="shared" si="38"/>
        <v>#DIV/0!</v>
      </c>
      <c r="AA631" s="2">
        <f>Datenblatt!$I$5</f>
        <v>73</v>
      </c>
      <c r="AB631">
        <f>Datenblatt!$I$13</f>
        <v>80</v>
      </c>
      <c r="AC631">
        <f>Datenblatt!$I$21</f>
        <v>80</v>
      </c>
      <c r="AD631">
        <f>Datenblatt!$I$29</f>
        <v>71</v>
      </c>
      <c r="AE631">
        <f>Datenblatt!$I$37</f>
        <v>75</v>
      </c>
      <c r="AF631" s="7" t="e">
        <f t="shared" si="39"/>
        <v>#DIV/0!</v>
      </c>
    </row>
    <row r="632" spans="11:32" ht="18.75" x14ac:dyDescent="0.3">
      <c r="K632" s="3" t="e">
        <f>IF(AND($C632=13,Datenblatt!M632&lt;Datenblatt!$S$3),0,IF(AND($C632=14,Datenblatt!M632&lt;Datenblatt!$S$4),0,IF(AND($C632=15,Datenblatt!M632&lt;Datenblatt!$S$5),0,IF(AND($C632=16,Datenblatt!M632&lt;Datenblatt!$S$6),0,IF(AND($C632=12,Datenblatt!M632&lt;Datenblatt!$S$7),0,IF(AND($C632=11,Datenblatt!M632&lt;Datenblatt!$S$8),0,IF(AND($C632=13,Datenblatt!M632&gt;Datenblatt!$R$3),100,IF(AND($C632=14,Datenblatt!M632&gt;Datenblatt!$R$4),100,IF(AND($C632=15,Datenblatt!M632&gt;Datenblatt!$R$5),100,IF(AND($C632=16,Datenblatt!M632&gt;Datenblatt!$R$6),100,IF(AND($C632=12,Datenblatt!M632&gt;Datenblatt!$R$7),100,IF(AND($C632=11,Datenblatt!M632&gt;Datenblatt!$R$8),100,IF(Übersicht!$C632=13,Datenblatt!$B$35*Datenblatt!M632^3+Datenblatt!$C$35*Datenblatt!M632^2+Datenblatt!$D$35*Datenblatt!M632+Datenblatt!$E$35,IF(Übersicht!$C632=14,Datenblatt!$B$36*Datenblatt!M632^3+Datenblatt!$C$36*Datenblatt!M632^2+Datenblatt!$D$36*Datenblatt!M632+Datenblatt!$E$36,IF(Übersicht!$C632=15,Datenblatt!$B$37*Datenblatt!M632^3+Datenblatt!$C$37*Datenblatt!M632^2+Datenblatt!$D$37*Datenblatt!M632+Datenblatt!$E$37,IF(Übersicht!$C632=16,Datenblatt!$B$38*Datenblatt!M632^3+Datenblatt!$C$38*Datenblatt!M632^2+Datenblatt!$D$38*Datenblatt!M632+Datenblatt!$E$38,IF(Übersicht!$C632=12,Datenblatt!$B$39*Datenblatt!M632^3+Datenblatt!$C$39*Datenblatt!M632^2+Datenblatt!$D$39*Datenblatt!M632+Datenblatt!$E$39,IF(Übersicht!$C632=11,Datenblatt!$B$40*Datenblatt!M632^3+Datenblatt!$C$40*Datenblatt!M632^2+Datenblatt!$D$40*Datenblatt!M632+Datenblatt!$E$40,0))))))))))))))))))</f>
        <v>#DIV/0!</v>
      </c>
      <c r="L632" s="3"/>
      <c r="M632" t="e">
        <f>IF(AND(Übersicht!$C632=13,Datenblatt!O632&lt;Datenblatt!$Y$3),0,IF(AND(Übersicht!$C632=14,Datenblatt!O632&lt;Datenblatt!$Y$4),0,IF(AND(Übersicht!$C632=15,Datenblatt!O632&lt;Datenblatt!$Y$5),0,IF(AND(Übersicht!$C632=16,Datenblatt!O632&lt;Datenblatt!$Y$6),0,IF(AND(Übersicht!$C632=12,Datenblatt!O632&lt;Datenblatt!$Y$7),0,IF(AND(Übersicht!$C632=11,Datenblatt!O632&lt;Datenblatt!$Y$8),0,IF(AND($C632=13,Datenblatt!O632&gt;Datenblatt!$X$3),100,IF(AND($C632=14,Datenblatt!O632&gt;Datenblatt!$X$4),100,IF(AND($C632=15,Datenblatt!O632&gt;Datenblatt!$X$5),100,IF(AND($C632=16,Datenblatt!O632&gt;Datenblatt!$X$6),100,IF(AND($C632=12,Datenblatt!O632&gt;Datenblatt!$X$7),100,IF(AND($C632=11,Datenblatt!O632&gt;Datenblatt!$X$8),100,IF(Übersicht!$C632=13,Datenblatt!$B$11*Datenblatt!O632^3+Datenblatt!$C$11*Datenblatt!O632^2+Datenblatt!$D$11*Datenblatt!O632+Datenblatt!$E$11,IF(Übersicht!$C632=14,Datenblatt!$B$12*Datenblatt!O632^3+Datenblatt!$C$12*Datenblatt!O632^2+Datenblatt!$D$12*Datenblatt!O632+Datenblatt!$E$12,IF(Übersicht!$C632=15,Datenblatt!$B$13*Datenblatt!O632^3+Datenblatt!$C$13*Datenblatt!O632^2+Datenblatt!$D$13*Datenblatt!O632+Datenblatt!$E$13,IF(Übersicht!$C632=16,Datenblatt!$B$14*Datenblatt!O632^3+Datenblatt!$C$14*Datenblatt!O632^2+Datenblatt!$D$14*Datenblatt!O632+Datenblatt!$E$14,IF(Übersicht!$C632=12,Datenblatt!$B$15*Datenblatt!O632^3+Datenblatt!$C$15*Datenblatt!O632^2+Datenblatt!$D$15*Datenblatt!O632+Datenblatt!$E$15,IF(Übersicht!$C632=11,Datenblatt!$B$16*Datenblatt!O632^3+Datenblatt!$C$16*Datenblatt!O632^2+Datenblatt!$D$16*Datenblatt!O632+Datenblatt!$E$16,0))))))))))))))))))</f>
        <v>#DIV/0!</v>
      </c>
      <c r="N632">
        <f>IF(AND($C632=13,H632&lt;Datenblatt!$AA$3),0,IF(AND($C632=14,H632&lt;Datenblatt!$AA$4),0,IF(AND($C632=15,H632&lt;Datenblatt!$AA$5),0,IF(AND($C632=16,H632&lt;Datenblatt!$AA$6),0,IF(AND($C632=12,H632&lt;Datenblatt!$AA$7),0,IF(AND($C632=11,H632&lt;Datenblatt!$AA$8),0,IF(AND($C632=13,H632&gt;Datenblatt!$Z$3),100,IF(AND($C632=14,H632&gt;Datenblatt!$Z$4),100,IF(AND($C632=15,H632&gt;Datenblatt!$Z$5),100,IF(AND($C632=16,H632&gt;Datenblatt!$Z$6),100,IF(AND($C632=12,H632&gt;Datenblatt!$Z$7),100,IF(AND($C632=11,H632&gt;Datenblatt!$Z$8),100,IF($C632=13,(Datenblatt!$B$19*Übersicht!H632^3)+(Datenblatt!$C$19*Übersicht!H632^2)+(Datenblatt!$D$19*Übersicht!H632)+Datenblatt!$E$19,IF($C632=14,(Datenblatt!$B$20*Übersicht!H632^3)+(Datenblatt!$C$20*Übersicht!H632^2)+(Datenblatt!$D$20*Übersicht!H632)+Datenblatt!$E$20,IF($C632=15,(Datenblatt!$B$21*Übersicht!H632^3)+(Datenblatt!$C$21*Übersicht!H632^2)+(Datenblatt!$D$21*Übersicht!H632)+Datenblatt!$E$21,IF($C632=16,(Datenblatt!$B$22*Übersicht!H632^3)+(Datenblatt!$C$22*Übersicht!H632^2)+(Datenblatt!$D$22*Übersicht!H632)+Datenblatt!$E$22,IF($C632=12,(Datenblatt!$B$23*Übersicht!H632^3)+(Datenblatt!$C$23*Übersicht!H632^2)+(Datenblatt!$D$23*Übersicht!H632)+Datenblatt!$E$23,IF($C632=11,(Datenblatt!$B$24*Übersicht!H632^3)+(Datenblatt!$C$24*Übersicht!H632^2)+(Datenblatt!$D$24*Übersicht!H632)+Datenblatt!$E$24,0))))))))))))))))))</f>
        <v>0</v>
      </c>
      <c r="O632">
        <f>IF(AND(I632="",C632=11),Datenblatt!$I$26,IF(AND(I632="",C632=12),Datenblatt!$I$26,IF(AND(I632="",C632=16),Datenblatt!$I$27,IF(AND(I632="",C632=15),Datenblatt!$I$26,IF(AND(I632="",C632=14),Datenblatt!$I$26,IF(AND(I632="",C632=13),Datenblatt!$I$26,IF(AND($C632=13,I632&gt;Datenblatt!$AC$3),0,IF(AND($C632=14,I632&gt;Datenblatt!$AC$4),0,IF(AND($C632=15,I632&gt;Datenblatt!$AC$5),0,IF(AND($C632=16,I632&gt;Datenblatt!$AC$6),0,IF(AND($C632=12,I632&gt;Datenblatt!$AC$7),0,IF(AND($C632=11,I632&gt;Datenblatt!$AC$8),0,IF(AND($C632=13,I632&lt;Datenblatt!$AB$3),100,IF(AND($C632=14,I632&lt;Datenblatt!$AB$4),100,IF(AND($C632=15,I632&lt;Datenblatt!$AB$5),100,IF(AND($C632=16,I632&lt;Datenblatt!$AB$6),100,IF(AND($C632=12,I632&lt;Datenblatt!$AB$7),100,IF(AND($C632=11,I632&lt;Datenblatt!$AB$8),100,IF($C632=13,(Datenblatt!$B$27*Übersicht!I632^3)+(Datenblatt!$C$27*Übersicht!I632^2)+(Datenblatt!$D$27*Übersicht!I632)+Datenblatt!$E$27,IF($C632=14,(Datenblatt!$B$28*Übersicht!I632^3)+(Datenblatt!$C$28*Übersicht!I632^2)+(Datenblatt!$D$28*Übersicht!I632)+Datenblatt!$E$28,IF($C632=15,(Datenblatt!$B$29*Übersicht!I632^3)+(Datenblatt!$C$29*Übersicht!I632^2)+(Datenblatt!$D$29*Übersicht!I632)+Datenblatt!$E$29,IF($C632=16,(Datenblatt!$B$30*Übersicht!I632^3)+(Datenblatt!$C$30*Übersicht!I632^2)+(Datenblatt!$D$30*Übersicht!I632)+Datenblatt!$E$30,IF($C632=12,(Datenblatt!$B$31*Übersicht!I632^3)+(Datenblatt!$C$31*Übersicht!I632^2)+(Datenblatt!$D$31*Übersicht!I632)+Datenblatt!$E$31,IF($C632=11,(Datenblatt!$B$32*Übersicht!I632^3)+(Datenblatt!$C$32*Übersicht!I632^2)+(Datenblatt!$D$32*Übersicht!I632)+Datenblatt!$E$32,0))))))))))))))))))))))))</f>
        <v>0</v>
      </c>
      <c r="P632">
        <f>IF(AND(I632="",C632=11),Datenblatt!$I$29,IF(AND(I632="",C632=12),Datenblatt!$I$29,IF(AND(I632="",C632=16),Datenblatt!$I$29,IF(AND(I632="",C632=15),Datenblatt!$I$29,IF(AND(I632="",C632=14),Datenblatt!$I$29,IF(AND(I632="",C632=13),Datenblatt!$I$29,IF(AND($C632=13,I632&gt;Datenblatt!$AC$3),0,IF(AND($C632=14,I632&gt;Datenblatt!$AC$4),0,IF(AND($C632=15,I632&gt;Datenblatt!$AC$5),0,IF(AND($C632=16,I632&gt;Datenblatt!$AC$6),0,IF(AND($C632=12,I632&gt;Datenblatt!$AC$7),0,IF(AND($C632=11,I632&gt;Datenblatt!$AC$8),0,IF(AND($C632=13,I632&lt;Datenblatt!$AB$3),100,IF(AND($C632=14,I632&lt;Datenblatt!$AB$4),100,IF(AND($C632=15,I632&lt;Datenblatt!$AB$5),100,IF(AND($C632=16,I632&lt;Datenblatt!$AB$6),100,IF(AND($C632=12,I632&lt;Datenblatt!$AB$7),100,IF(AND($C632=11,I632&lt;Datenblatt!$AB$8),100,IF($C632=13,(Datenblatt!$B$27*Übersicht!I632^3)+(Datenblatt!$C$27*Übersicht!I632^2)+(Datenblatt!$D$27*Übersicht!I632)+Datenblatt!$E$27,IF($C632=14,(Datenblatt!$B$28*Übersicht!I632^3)+(Datenblatt!$C$28*Übersicht!I632^2)+(Datenblatt!$D$28*Übersicht!I632)+Datenblatt!$E$28,IF($C632=15,(Datenblatt!$B$29*Übersicht!I632^3)+(Datenblatt!$C$29*Übersicht!I632^2)+(Datenblatt!$D$29*Übersicht!I632)+Datenblatt!$E$29,IF($C632=16,(Datenblatt!$B$30*Übersicht!I632^3)+(Datenblatt!$C$30*Übersicht!I632^2)+(Datenblatt!$D$30*Übersicht!I632)+Datenblatt!$E$30,IF($C632=12,(Datenblatt!$B$31*Übersicht!I632^3)+(Datenblatt!$C$31*Übersicht!I632^2)+(Datenblatt!$D$31*Übersicht!I632)+Datenblatt!$E$31,IF($C632=11,(Datenblatt!$B$32*Übersicht!I632^3)+(Datenblatt!$C$32*Übersicht!I632^2)+(Datenblatt!$D$32*Übersicht!I632)+Datenblatt!$E$32,0))))))))))))))))))))))))</f>
        <v>0</v>
      </c>
      <c r="Q632" s="2" t="e">
        <f t="shared" si="36"/>
        <v>#DIV/0!</v>
      </c>
      <c r="R632" s="2" t="e">
        <f t="shared" si="37"/>
        <v>#DIV/0!</v>
      </c>
      <c r="T632" s="2"/>
      <c r="U632" s="2">
        <f>Datenblatt!$I$10</f>
        <v>63</v>
      </c>
      <c r="V632" s="2">
        <f>Datenblatt!$I$18</f>
        <v>62</v>
      </c>
      <c r="W632" s="2">
        <f>Datenblatt!$I$26</f>
        <v>56</v>
      </c>
      <c r="X632" s="2">
        <f>Datenblatt!$I$34</f>
        <v>58</v>
      </c>
      <c r="Y632" s="7" t="e">
        <f t="shared" si="38"/>
        <v>#DIV/0!</v>
      </c>
      <c r="AA632" s="2">
        <f>Datenblatt!$I$5</f>
        <v>73</v>
      </c>
      <c r="AB632">
        <f>Datenblatt!$I$13</f>
        <v>80</v>
      </c>
      <c r="AC632">
        <f>Datenblatt!$I$21</f>
        <v>80</v>
      </c>
      <c r="AD632">
        <f>Datenblatt!$I$29</f>
        <v>71</v>
      </c>
      <c r="AE632">
        <f>Datenblatt!$I$37</f>
        <v>75</v>
      </c>
      <c r="AF632" s="7" t="e">
        <f t="shared" si="39"/>
        <v>#DIV/0!</v>
      </c>
    </row>
    <row r="633" spans="11:32" ht="18.75" x14ac:dyDescent="0.3">
      <c r="K633" s="3" t="e">
        <f>IF(AND($C633=13,Datenblatt!M633&lt;Datenblatt!$S$3),0,IF(AND($C633=14,Datenblatt!M633&lt;Datenblatt!$S$4),0,IF(AND($C633=15,Datenblatt!M633&lt;Datenblatt!$S$5),0,IF(AND($C633=16,Datenblatt!M633&lt;Datenblatt!$S$6),0,IF(AND($C633=12,Datenblatt!M633&lt;Datenblatt!$S$7),0,IF(AND($C633=11,Datenblatt!M633&lt;Datenblatt!$S$8),0,IF(AND($C633=13,Datenblatt!M633&gt;Datenblatt!$R$3),100,IF(AND($C633=14,Datenblatt!M633&gt;Datenblatt!$R$4),100,IF(AND($C633=15,Datenblatt!M633&gt;Datenblatt!$R$5),100,IF(AND($C633=16,Datenblatt!M633&gt;Datenblatt!$R$6),100,IF(AND($C633=12,Datenblatt!M633&gt;Datenblatt!$R$7),100,IF(AND($C633=11,Datenblatt!M633&gt;Datenblatt!$R$8),100,IF(Übersicht!$C633=13,Datenblatt!$B$35*Datenblatt!M633^3+Datenblatt!$C$35*Datenblatt!M633^2+Datenblatt!$D$35*Datenblatt!M633+Datenblatt!$E$35,IF(Übersicht!$C633=14,Datenblatt!$B$36*Datenblatt!M633^3+Datenblatt!$C$36*Datenblatt!M633^2+Datenblatt!$D$36*Datenblatt!M633+Datenblatt!$E$36,IF(Übersicht!$C633=15,Datenblatt!$B$37*Datenblatt!M633^3+Datenblatt!$C$37*Datenblatt!M633^2+Datenblatt!$D$37*Datenblatt!M633+Datenblatt!$E$37,IF(Übersicht!$C633=16,Datenblatt!$B$38*Datenblatt!M633^3+Datenblatt!$C$38*Datenblatt!M633^2+Datenblatt!$D$38*Datenblatt!M633+Datenblatt!$E$38,IF(Übersicht!$C633=12,Datenblatt!$B$39*Datenblatt!M633^3+Datenblatt!$C$39*Datenblatt!M633^2+Datenblatt!$D$39*Datenblatt!M633+Datenblatt!$E$39,IF(Übersicht!$C633=11,Datenblatt!$B$40*Datenblatt!M633^3+Datenblatt!$C$40*Datenblatt!M633^2+Datenblatt!$D$40*Datenblatt!M633+Datenblatt!$E$40,0))))))))))))))))))</f>
        <v>#DIV/0!</v>
      </c>
      <c r="L633" s="3"/>
      <c r="M633" t="e">
        <f>IF(AND(Übersicht!$C633=13,Datenblatt!O633&lt;Datenblatt!$Y$3),0,IF(AND(Übersicht!$C633=14,Datenblatt!O633&lt;Datenblatt!$Y$4),0,IF(AND(Übersicht!$C633=15,Datenblatt!O633&lt;Datenblatt!$Y$5),0,IF(AND(Übersicht!$C633=16,Datenblatt!O633&lt;Datenblatt!$Y$6),0,IF(AND(Übersicht!$C633=12,Datenblatt!O633&lt;Datenblatt!$Y$7),0,IF(AND(Übersicht!$C633=11,Datenblatt!O633&lt;Datenblatt!$Y$8),0,IF(AND($C633=13,Datenblatt!O633&gt;Datenblatt!$X$3),100,IF(AND($C633=14,Datenblatt!O633&gt;Datenblatt!$X$4),100,IF(AND($C633=15,Datenblatt!O633&gt;Datenblatt!$X$5),100,IF(AND($C633=16,Datenblatt!O633&gt;Datenblatt!$X$6),100,IF(AND($C633=12,Datenblatt!O633&gt;Datenblatt!$X$7),100,IF(AND($C633=11,Datenblatt!O633&gt;Datenblatt!$X$8),100,IF(Übersicht!$C633=13,Datenblatt!$B$11*Datenblatt!O633^3+Datenblatt!$C$11*Datenblatt!O633^2+Datenblatt!$D$11*Datenblatt!O633+Datenblatt!$E$11,IF(Übersicht!$C633=14,Datenblatt!$B$12*Datenblatt!O633^3+Datenblatt!$C$12*Datenblatt!O633^2+Datenblatt!$D$12*Datenblatt!O633+Datenblatt!$E$12,IF(Übersicht!$C633=15,Datenblatt!$B$13*Datenblatt!O633^3+Datenblatt!$C$13*Datenblatt!O633^2+Datenblatt!$D$13*Datenblatt!O633+Datenblatt!$E$13,IF(Übersicht!$C633=16,Datenblatt!$B$14*Datenblatt!O633^3+Datenblatt!$C$14*Datenblatt!O633^2+Datenblatt!$D$14*Datenblatt!O633+Datenblatt!$E$14,IF(Übersicht!$C633=12,Datenblatt!$B$15*Datenblatt!O633^3+Datenblatt!$C$15*Datenblatt!O633^2+Datenblatt!$D$15*Datenblatt!O633+Datenblatt!$E$15,IF(Übersicht!$C633=11,Datenblatt!$B$16*Datenblatt!O633^3+Datenblatt!$C$16*Datenblatt!O633^2+Datenblatt!$D$16*Datenblatt!O633+Datenblatt!$E$16,0))))))))))))))))))</f>
        <v>#DIV/0!</v>
      </c>
      <c r="N633">
        <f>IF(AND($C633=13,H633&lt;Datenblatt!$AA$3),0,IF(AND($C633=14,H633&lt;Datenblatt!$AA$4),0,IF(AND($C633=15,H633&lt;Datenblatt!$AA$5),0,IF(AND($C633=16,H633&lt;Datenblatt!$AA$6),0,IF(AND($C633=12,H633&lt;Datenblatt!$AA$7),0,IF(AND($C633=11,H633&lt;Datenblatt!$AA$8),0,IF(AND($C633=13,H633&gt;Datenblatt!$Z$3),100,IF(AND($C633=14,H633&gt;Datenblatt!$Z$4),100,IF(AND($C633=15,H633&gt;Datenblatt!$Z$5),100,IF(AND($C633=16,H633&gt;Datenblatt!$Z$6),100,IF(AND($C633=12,H633&gt;Datenblatt!$Z$7),100,IF(AND($C633=11,H633&gt;Datenblatt!$Z$8),100,IF($C633=13,(Datenblatt!$B$19*Übersicht!H633^3)+(Datenblatt!$C$19*Übersicht!H633^2)+(Datenblatt!$D$19*Übersicht!H633)+Datenblatt!$E$19,IF($C633=14,(Datenblatt!$B$20*Übersicht!H633^3)+(Datenblatt!$C$20*Übersicht!H633^2)+(Datenblatt!$D$20*Übersicht!H633)+Datenblatt!$E$20,IF($C633=15,(Datenblatt!$B$21*Übersicht!H633^3)+(Datenblatt!$C$21*Übersicht!H633^2)+(Datenblatt!$D$21*Übersicht!H633)+Datenblatt!$E$21,IF($C633=16,(Datenblatt!$B$22*Übersicht!H633^3)+(Datenblatt!$C$22*Übersicht!H633^2)+(Datenblatt!$D$22*Übersicht!H633)+Datenblatt!$E$22,IF($C633=12,(Datenblatt!$B$23*Übersicht!H633^3)+(Datenblatt!$C$23*Übersicht!H633^2)+(Datenblatt!$D$23*Übersicht!H633)+Datenblatt!$E$23,IF($C633=11,(Datenblatt!$B$24*Übersicht!H633^3)+(Datenblatt!$C$24*Übersicht!H633^2)+(Datenblatt!$D$24*Übersicht!H633)+Datenblatt!$E$24,0))))))))))))))))))</f>
        <v>0</v>
      </c>
      <c r="O633">
        <f>IF(AND(I633="",C633=11),Datenblatt!$I$26,IF(AND(I633="",C633=12),Datenblatt!$I$26,IF(AND(I633="",C633=16),Datenblatt!$I$27,IF(AND(I633="",C633=15),Datenblatt!$I$26,IF(AND(I633="",C633=14),Datenblatt!$I$26,IF(AND(I633="",C633=13),Datenblatt!$I$26,IF(AND($C633=13,I633&gt;Datenblatt!$AC$3),0,IF(AND($C633=14,I633&gt;Datenblatt!$AC$4),0,IF(AND($C633=15,I633&gt;Datenblatt!$AC$5),0,IF(AND($C633=16,I633&gt;Datenblatt!$AC$6),0,IF(AND($C633=12,I633&gt;Datenblatt!$AC$7),0,IF(AND($C633=11,I633&gt;Datenblatt!$AC$8),0,IF(AND($C633=13,I633&lt;Datenblatt!$AB$3),100,IF(AND($C633=14,I633&lt;Datenblatt!$AB$4),100,IF(AND($C633=15,I633&lt;Datenblatt!$AB$5),100,IF(AND($C633=16,I633&lt;Datenblatt!$AB$6),100,IF(AND($C633=12,I633&lt;Datenblatt!$AB$7),100,IF(AND($C633=11,I633&lt;Datenblatt!$AB$8),100,IF($C633=13,(Datenblatt!$B$27*Übersicht!I633^3)+(Datenblatt!$C$27*Übersicht!I633^2)+(Datenblatt!$D$27*Übersicht!I633)+Datenblatt!$E$27,IF($C633=14,(Datenblatt!$B$28*Übersicht!I633^3)+(Datenblatt!$C$28*Übersicht!I633^2)+(Datenblatt!$D$28*Übersicht!I633)+Datenblatt!$E$28,IF($C633=15,(Datenblatt!$B$29*Übersicht!I633^3)+(Datenblatt!$C$29*Übersicht!I633^2)+(Datenblatt!$D$29*Übersicht!I633)+Datenblatt!$E$29,IF($C633=16,(Datenblatt!$B$30*Übersicht!I633^3)+(Datenblatt!$C$30*Übersicht!I633^2)+(Datenblatt!$D$30*Übersicht!I633)+Datenblatt!$E$30,IF($C633=12,(Datenblatt!$B$31*Übersicht!I633^3)+(Datenblatt!$C$31*Übersicht!I633^2)+(Datenblatt!$D$31*Übersicht!I633)+Datenblatt!$E$31,IF($C633=11,(Datenblatt!$B$32*Übersicht!I633^3)+(Datenblatt!$C$32*Übersicht!I633^2)+(Datenblatt!$D$32*Übersicht!I633)+Datenblatt!$E$32,0))))))))))))))))))))))))</f>
        <v>0</v>
      </c>
      <c r="P633">
        <f>IF(AND(I633="",C633=11),Datenblatt!$I$29,IF(AND(I633="",C633=12),Datenblatt!$I$29,IF(AND(I633="",C633=16),Datenblatt!$I$29,IF(AND(I633="",C633=15),Datenblatt!$I$29,IF(AND(I633="",C633=14),Datenblatt!$I$29,IF(AND(I633="",C633=13),Datenblatt!$I$29,IF(AND($C633=13,I633&gt;Datenblatt!$AC$3),0,IF(AND($C633=14,I633&gt;Datenblatt!$AC$4),0,IF(AND($C633=15,I633&gt;Datenblatt!$AC$5),0,IF(AND($C633=16,I633&gt;Datenblatt!$AC$6),0,IF(AND($C633=12,I633&gt;Datenblatt!$AC$7),0,IF(AND($C633=11,I633&gt;Datenblatt!$AC$8),0,IF(AND($C633=13,I633&lt;Datenblatt!$AB$3),100,IF(AND($C633=14,I633&lt;Datenblatt!$AB$4),100,IF(AND($C633=15,I633&lt;Datenblatt!$AB$5),100,IF(AND($C633=16,I633&lt;Datenblatt!$AB$6),100,IF(AND($C633=12,I633&lt;Datenblatt!$AB$7),100,IF(AND($C633=11,I633&lt;Datenblatt!$AB$8),100,IF($C633=13,(Datenblatt!$B$27*Übersicht!I633^3)+(Datenblatt!$C$27*Übersicht!I633^2)+(Datenblatt!$D$27*Übersicht!I633)+Datenblatt!$E$27,IF($C633=14,(Datenblatt!$B$28*Übersicht!I633^3)+(Datenblatt!$C$28*Übersicht!I633^2)+(Datenblatt!$D$28*Übersicht!I633)+Datenblatt!$E$28,IF($C633=15,(Datenblatt!$B$29*Übersicht!I633^3)+(Datenblatt!$C$29*Übersicht!I633^2)+(Datenblatt!$D$29*Übersicht!I633)+Datenblatt!$E$29,IF($C633=16,(Datenblatt!$B$30*Übersicht!I633^3)+(Datenblatt!$C$30*Übersicht!I633^2)+(Datenblatt!$D$30*Übersicht!I633)+Datenblatt!$E$30,IF($C633=12,(Datenblatt!$B$31*Übersicht!I633^3)+(Datenblatt!$C$31*Übersicht!I633^2)+(Datenblatt!$D$31*Übersicht!I633)+Datenblatt!$E$31,IF($C633=11,(Datenblatt!$B$32*Übersicht!I633^3)+(Datenblatt!$C$32*Übersicht!I633^2)+(Datenblatt!$D$32*Übersicht!I633)+Datenblatt!$E$32,0))))))))))))))))))))))))</f>
        <v>0</v>
      </c>
      <c r="Q633" s="2" t="e">
        <f t="shared" si="36"/>
        <v>#DIV/0!</v>
      </c>
      <c r="R633" s="2" t="e">
        <f t="shared" si="37"/>
        <v>#DIV/0!</v>
      </c>
      <c r="T633" s="2"/>
      <c r="U633" s="2">
        <f>Datenblatt!$I$10</f>
        <v>63</v>
      </c>
      <c r="V633" s="2">
        <f>Datenblatt!$I$18</f>
        <v>62</v>
      </c>
      <c r="W633" s="2">
        <f>Datenblatt!$I$26</f>
        <v>56</v>
      </c>
      <c r="X633" s="2">
        <f>Datenblatt!$I$34</f>
        <v>58</v>
      </c>
      <c r="Y633" s="7" t="e">
        <f t="shared" si="38"/>
        <v>#DIV/0!</v>
      </c>
      <c r="AA633" s="2">
        <f>Datenblatt!$I$5</f>
        <v>73</v>
      </c>
      <c r="AB633">
        <f>Datenblatt!$I$13</f>
        <v>80</v>
      </c>
      <c r="AC633">
        <f>Datenblatt!$I$21</f>
        <v>80</v>
      </c>
      <c r="AD633">
        <f>Datenblatt!$I$29</f>
        <v>71</v>
      </c>
      <c r="AE633">
        <f>Datenblatt!$I$37</f>
        <v>75</v>
      </c>
      <c r="AF633" s="7" t="e">
        <f t="shared" si="39"/>
        <v>#DIV/0!</v>
      </c>
    </row>
    <row r="634" spans="11:32" ht="18.75" x14ac:dyDescent="0.3">
      <c r="K634" s="3" t="e">
        <f>IF(AND($C634=13,Datenblatt!M634&lt;Datenblatt!$S$3),0,IF(AND($C634=14,Datenblatt!M634&lt;Datenblatt!$S$4),0,IF(AND($C634=15,Datenblatt!M634&lt;Datenblatt!$S$5),0,IF(AND($C634=16,Datenblatt!M634&lt;Datenblatt!$S$6),0,IF(AND($C634=12,Datenblatt!M634&lt;Datenblatt!$S$7),0,IF(AND($C634=11,Datenblatt!M634&lt;Datenblatt!$S$8),0,IF(AND($C634=13,Datenblatt!M634&gt;Datenblatt!$R$3),100,IF(AND($C634=14,Datenblatt!M634&gt;Datenblatt!$R$4),100,IF(AND($C634=15,Datenblatt!M634&gt;Datenblatt!$R$5),100,IF(AND($C634=16,Datenblatt!M634&gt;Datenblatt!$R$6),100,IF(AND($C634=12,Datenblatt!M634&gt;Datenblatt!$R$7),100,IF(AND($C634=11,Datenblatt!M634&gt;Datenblatt!$R$8),100,IF(Übersicht!$C634=13,Datenblatt!$B$35*Datenblatt!M634^3+Datenblatt!$C$35*Datenblatt!M634^2+Datenblatt!$D$35*Datenblatt!M634+Datenblatt!$E$35,IF(Übersicht!$C634=14,Datenblatt!$B$36*Datenblatt!M634^3+Datenblatt!$C$36*Datenblatt!M634^2+Datenblatt!$D$36*Datenblatt!M634+Datenblatt!$E$36,IF(Übersicht!$C634=15,Datenblatt!$B$37*Datenblatt!M634^3+Datenblatt!$C$37*Datenblatt!M634^2+Datenblatt!$D$37*Datenblatt!M634+Datenblatt!$E$37,IF(Übersicht!$C634=16,Datenblatt!$B$38*Datenblatt!M634^3+Datenblatt!$C$38*Datenblatt!M634^2+Datenblatt!$D$38*Datenblatt!M634+Datenblatt!$E$38,IF(Übersicht!$C634=12,Datenblatt!$B$39*Datenblatt!M634^3+Datenblatt!$C$39*Datenblatt!M634^2+Datenblatt!$D$39*Datenblatt!M634+Datenblatt!$E$39,IF(Übersicht!$C634=11,Datenblatt!$B$40*Datenblatt!M634^3+Datenblatt!$C$40*Datenblatt!M634^2+Datenblatt!$D$40*Datenblatt!M634+Datenblatt!$E$40,0))))))))))))))))))</f>
        <v>#DIV/0!</v>
      </c>
      <c r="L634" s="3"/>
      <c r="M634" t="e">
        <f>IF(AND(Übersicht!$C634=13,Datenblatt!O634&lt;Datenblatt!$Y$3),0,IF(AND(Übersicht!$C634=14,Datenblatt!O634&lt;Datenblatt!$Y$4),0,IF(AND(Übersicht!$C634=15,Datenblatt!O634&lt;Datenblatt!$Y$5),0,IF(AND(Übersicht!$C634=16,Datenblatt!O634&lt;Datenblatt!$Y$6),0,IF(AND(Übersicht!$C634=12,Datenblatt!O634&lt;Datenblatt!$Y$7),0,IF(AND(Übersicht!$C634=11,Datenblatt!O634&lt;Datenblatt!$Y$8),0,IF(AND($C634=13,Datenblatt!O634&gt;Datenblatt!$X$3),100,IF(AND($C634=14,Datenblatt!O634&gt;Datenblatt!$X$4),100,IF(AND($C634=15,Datenblatt!O634&gt;Datenblatt!$X$5),100,IF(AND($C634=16,Datenblatt!O634&gt;Datenblatt!$X$6),100,IF(AND($C634=12,Datenblatt!O634&gt;Datenblatt!$X$7),100,IF(AND($C634=11,Datenblatt!O634&gt;Datenblatt!$X$8),100,IF(Übersicht!$C634=13,Datenblatt!$B$11*Datenblatt!O634^3+Datenblatt!$C$11*Datenblatt!O634^2+Datenblatt!$D$11*Datenblatt!O634+Datenblatt!$E$11,IF(Übersicht!$C634=14,Datenblatt!$B$12*Datenblatt!O634^3+Datenblatt!$C$12*Datenblatt!O634^2+Datenblatt!$D$12*Datenblatt!O634+Datenblatt!$E$12,IF(Übersicht!$C634=15,Datenblatt!$B$13*Datenblatt!O634^3+Datenblatt!$C$13*Datenblatt!O634^2+Datenblatt!$D$13*Datenblatt!O634+Datenblatt!$E$13,IF(Übersicht!$C634=16,Datenblatt!$B$14*Datenblatt!O634^3+Datenblatt!$C$14*Datenblatt!O634^2+Datenblatt!$D$14*Datenblatt!O634+Datenblatt!$E$14,IF(Übersicht!$C634=12,Datenblatt!$B$15*Datenblatt!O634^3+Datenblatt!$C$15*Datenblatt!O634^2+Datenblatt!$D$15*Datenblatt!O634+Datenblatt!$E$15,IF(Übersicht!$C634=11,Datenblatt!$B$16*Datenblatt!O634^3+Datenblatt!$C$16*Datenblatt!O634^2+Datenblatt!$D$16*Datenblatt!O634+Datenblatt!$E$16,0))))))))))))))))))</f>
        <v>#DIV/0!</v>
      </c>
      <c r="N634">
        <f>IF(AND($C634=13,H634&lt;Datenblatt!$AA$3),0,IF(AND($C634=14,H634&lt;Datenblatt!$AA$4),0,IF(AND($C634=15,H634&lt;Datenblatt!$AA$5),0,IF(AND($C634=16,H634&lt;Datenblatt!$AA$6),0,IF(AND($C634=12,H634&lt;Datenblatt!$AA$7),0,IF(AND($C634=11,H634&lt;Datenblatt!$AA$8),0,IF(AND($C634=13,H634&gt;Datenblatt!$Z$3),100,IF(AND($C634=14,H634&gt;Datenblatt!$Z$4),100,IF(AND($C634=15,H634&gt;Datenblatt!$Z$5),100,IF(AND($C634=16,H634&gt;Datenblatt!$Z$6),100,IF(AND($C634=12,H634&gt;Datenblatt!$Z$7),100,IF(AND($C634=11,H634&gt;Datenblatt!$Z$8),100,IF($C634=13,(Datenblatt!$B$19*Übersicht!H634^3)+(Datenblatt!$C$19*Übersicht!H634^2)+(Datenblatt!$D$19*Übersicht!H634)+Datenblatt!$E$19,IF($C634=14,(Datenblatt!$B$20*Übersicht!H634^3)+(Datenblatt!$C$20*Übersicht!H634^2)+(Datenblatt!$D$20*Übersicht!H634)+Datenblatt!$E$20,IF($C634=15,(Datenblatt!$B$21*Übersicht!H634^3)+(Datenblatt!$C$21*Übersicht!H634^2)+(Datenblatt!$D$21*Übersicht!H634)+Datenblatt!$E$21,IF($C634=16,(Datenblatt!$B$22*Übersicht!H634^3)+(Datenblatt!$C$22*Übersicht!H634^2)+(Datenblatt!$D$22*Übersicht!H634)+Datenblatt!$E$22,IF($C634=12,(Datenblatt!$B$23*Übersicht!H634^3)+(Datenblatt!$C$23*Übersicht!H634^2)+(Datenblatt!$D$23*Übersicht!H634)+Datenblatt!$E$23,IF($C634=11,(Datenblatt!$B$24*Übersicht!H634^3)+(Datenblatt!$C$24*Übersicht!H634^2)+(Datenblatt!$D$24*Übersicht!H634)+Datenblatt!$E$24,0))))))))))))))))))</f>
        <v>0</v>
      </c>
      <c r="O634">
        <f>IF(AND(I634="",C634=11),Datenblatt!$I$26,IF(AND(I634="",C634=12),Datenblatt!$I$26,IF(AND(I634="",C634=16),Datenblatt!$I$27,IF(AND(I634="",C634=15),Datenblatt!$I$26,IF(AND(I634="",C634=14),Datenblatt!$I$26,IF(AND(I634="",C634=13),Datenblatt!$I$26,IF(AND($C634=13,I634&gt;Datenblatt!$AC$3),0,IF(AND($C634=14,I634&gt;Datenblatt!$AC$4),0,IF(AND($C634=15,I634&gt;Datenblatt!$AC$5),0,IF(AND($C634=16,I634&gt;Datenblatt!$AC$6),0,IF(AND($C634=12,I634&gt;Datenblatt!$AC$7),0,IF(AND($C634=11,I634&gt;Datenblatt!$AC$8),0,IF(AND($C634=13,I634&lt;Datenblatt!$AB$3),100,IF(AND($C634=14,I634&lt;Datenblatt!$AB$4),100,IF(AND($C634=15,I634&lt;Datenblatt!$AB$5),100,IF(AND($C634=16,I634&lt;Datenblatt!$AB$6),100,IF(AND($C634=12,I634&lt;Datenblatt!$AB$7),100,IF(AND($C634=11,I634&lt;Datenblatt!$AB$8),100,IF($C634=13,(Datenblatt!$B$27*Übersicht!I634^3)+(Datenblatt!$C$27*Übersicht!I634^2)+(Datenblatt!$D$27*Übersicht!I634)+Datenblatt!$E$27,IF($C634=14,(Datenblatt!$B$28*Übersicht!I634^3)+(Datenblatt!$C$28*Übersicht!I634^2)+(Datenblatt!$D$28*Übersicht!I634)+Datenblatt!$E$28,IF($C634=15,(Datenblatt!$B$29*Übersicht!I634^3)+(Datenblatt!$C$29*Übersicht!I634^2)+(Datenblatt!$D$29*Übersicht!I634)+Datenblatt!$E$29,IF($C634=16,(Datenblatt!$B$30*Übersicht!I634^3)+(Datenblatt!$C$30*Übersicht!I634^2)+(Datenblatt!$D$30*Übersicht!I634)+Datenblatt!$E$30,IF($C634=12,(Datenblatt!$B$31*Übersicht!I634^3)+(Datenblatt!$C$31*Übersicht!I634^2)+(Datenblatt!$D$31*Übersicht!I634)+Datenblatt!$E$31,IF($C634=11,(Datenblatt!$B$32*Übersicht!I634^3)+(Datenblatt!$C$32*Übersicht!I634^2)+(Datenblatt!$D$32*Übersicht!I634)+Datenblatt!$E$32,0))))))))))))))))))))))))</f>
        <v>0</v>
      </c>
      <c r="P634">
        <f>IF(AND(I634="",C634=11),Datenblatt!$I$29,IF(AND(I634="",C634=12),Datenblatt!$I$29,IF(AND(I634="",C634=16),Datenblatt!$I$29,IF(AND(I634="",C634=15),Datenblatt!$I$29,IF(AND(I634="",C634=14),Datenblatt!$I$29,IF(AND(I634="",C634=13),Datenblatt!$I$29,IF(AND($C634=13,I634&gt;Datenblatt!$AC$3),0,IF(AND($C634=14,I634&gt;Datenblatt!$AC$4),0,IF(AND($C634=15,I634&gt;Datenblatt!$AC$5),0,IF(AND($C634=16,I634&gt;Datenblatt!$AC$6),0,IF(AND($C634=12,I634&gt;Datenblatt!$AC$7),0,IF(AND($C634=11,I634&gt;Datenblatt!$AC$8),0,IF(AND($C634=13,I634&lt;Datenblatt!$AB$3),100,IF(AND($C634=14,I634&lt;Datenblatt!$AB$4),100,IF(AND($C634=15,I634&lt;Datenblatt!$AB$5),100,IF(AND($C634=16,I634&lt;Datenblatt!$AB$6),100,IF(AND($C634=12,I634&lt;Datenblatt!$AB$7),100,IF(AND($C634=11,I634&lt;Datenblatt!$AB$8),100,IF($C634=13,(Datenblatt!$B$27*Übersicht!I634^3)+(Datenblatt!$C$27*Übersicht!I634^2)+(Datenblatt!$D$27*Übersicht!I634)+Datenblatt!$E$27,IF($C634=14,(Datenblatt!$B$28*Übersicht!I634^3)+(Datenblatt!$C$28*Übersicht!I634^2)+(Datenblatt!$D$28*Übersicht!I634)+Datenblatt!$E$28,IF($C634=15,(Datenblatt!$B$29*Übersicht!I634^3)+(Datenblatt!$C$29*Übersicht!I634^2)+(Datenblatt!$D$29*Übersicht!I634)+Datenblatt!$E$29,IF($C634=16,(Datenblatt!$B$30*Übersicht!I634^3)+(Datenblatt!$C$30*Übersicht!I634^2)+(Datenblatt!$D$30*Übersicht!I634)+Datenblatt!$E$30,IF($C634=12,(Datenblatt!$B$31*Übersicht!I634^3)+(Datenblatt!$C$31*Übersicht!I634^2)+(Datenblatt!$D$31*Übersicht!I634)+Datenblatt!$E$31,IF($C634=11,(Datenblatt!$B$32*Übersicht!I634^3)+(Datenblatt!$C$32*Übersicht!I634^2)+(Datenblatt!$D$32*Übersicht!I634)+Datenblatt!$E$32,0))))))))))))))))))))))))</f>
        <v>0</v>
      </c>
      <c r="Q634" s="2" t="e">
        <f t="shared" si="36"/>
        <v>#DIV/0!</v>
      </c>
      <c r="R634" s="2" t="e">
        <f t="shared" si="37"/>
        <v>#DIV/0!</v>
      </c>
      <c r="T634" s="2"/>
      <c r="U634" s="2">
        <f>Datenblatt!$I$10</f>
        <v>63</v>
      </c>
      <c r="V634" s="2">
        <f>Datenblatt!$I$18</f>
        <v>62</v>
      </c>
      <c r="W634" s="2">
        <f>Datenblatt!$I$26</f>
        <v>56</v>
      </c>
      <c r="X634" s="2">
        <f>Datenblatt!$I$34</f>
        <v>58</v>
      </c>
      <c r="Y634" s="7" t="e">
        <f t="shared" si="38"/>
        <v>#DIV/0!</v>
      </c>
      <c r="AA634" s="2">
        <f>Datenblatt!$I$5</f>
        <v>73</v>
      </c>
      <c r="AB634">
        <f>Datenblatt!$I$13</f>
        <v>80</v>
      </c>
      <c r="AC634">
        <f>Datenblatt!$I$21</f>
        <v>80</v>
      </c>
      <c r="AD634">
        <f>Datenblatt!$I$29</f>
        <v>71</v>
      </c>
      <c r="AE634">
        <f>Datenblatt!$I$37</f>
        <v>75</v>
      </c>
      <c r="AF634" s="7" t="e">
        <f t="shared" si="39"/>
        <v>#DIV/0!</v>
      </c>
    </row>
    <row r="635" spans="11:32" ht="18.75" x14ac:dyDescent="0.3">
      <c r="K635" s="3" t="e">
        <f>IF(AND($C635=13,Datenblatt!M635&lt;Datenblatt!$S$3),0,IF(AND($C635=14,Datenblatt!M635&lt;Datenblatt!$S$4),0,IF(AND($C635=15,Datenblatt!M635&lt;Datenblatt!$S$5),0,IF(AND($C635=16,Datenblatt!M635&lt;Datenblatt!$S$6),0,IF(AND($C635=12,Datenblatt!M635&lt;Datenblatt!$S$7),0,IF(AND($C635=11,Datenblatt!M635&lt;Datenblatt!$S$8),0,IF(AND($C635=13,Datenblatt!M635&gt;Datenblatt!$R$3),100,IF(AND($C635=14,Datenblatt!M635&gt;Datenblatt!$R$4),100,IF(AND($C635=15,Datenblatt!M635&gt;Datenblatt!$R$5),100,IF(AND($C635=16,Datenblatt!M635&gt;Datenblatt!$R$6),100,IF(AND($C635=12,Datenblatt!M635&gt;Datenblatt!$R$7),100,IF(AND($C635=11,Datenblatt!M635&gt;Datenblatt!$R$8),100,IF(Übersicht!$C635=13,Datenblatt!$B$35*Datenblatt!M635^3+Datenblatt!$C$35*Datenblatt!M635^2+Datenblatt!$D$35*Datenblatt!M635+Datenblatt!$E$35,IF(Übersicht!$C635=14,Datenblatt!$B$36*Datenblatt!M635^3+Datenblatt!$C$36*Datenblatt!M635^2+Datenblatt!$D$36*Datenblatt!M635+Datenblatt!$E$36,IF(Übersicht!$C635=15,Datenblatt!$B$37*Datenblatt!M635^3+Datenblatt!$C$37*Datenblatt!M635^2+Datenblatt!$D$37*Datenblatt!M635+Datenblatt!$E$37,IF(Übersicht!$C635=16,Datenblatt!$B$38*Datenblatt!M635^3+Datenblatt!$C$38*Datenblatt!M635^2+Datenblatt!$D$38*Datenblatt!M635+Datenblatt!$E$38,IF(Übersicht!$C635=12,Datenblatt!$B$39*Datenblatt!M635^3+Datenblatt!$C$39*Datenblatt!M635^2+Datenblatt!$D$39*Datenblatt!M635+Datenblatt!$E$39,IF(Übersicht!$C635=11,Datenblatt!$B$40*Datenblatt!M635^3+Datenblatt!$C$40*Datenblatt!M635^2+Datenblatt!$D$40*Datenblatt!M635+Datenblatt!$E$40,0))))))))))))))))))</f>
        <v>#DIV/0!</v>
      </c>
      <c r="L635" s="3"/>
      <c r="M635" t="e">
        <f>IF(AND(Übersicht!$C635=13,Datenblatt!O635&lt;Datenblatt!$Y$3),0,IF(AND(Übersicht!$C635=14,Datenblatt!O635&lt;Datenblatt!$Y$4),0,IF(AND(Übersicht!$C635=15,Datenblatt!O635&lt;Datenblatt!$Y$5),0,IF(AND(Übersicht!$C635=16,Datenblatt!O635&lt;Datenblatt!$Y$6),0,IF(AND(Übersicht!$C635=12,Datenblatt!O635&lt;Datenblatt!$Y$7),0,IF(AND(Übersicht!$C635=11,Datenblatt!O635&lt;Datenblatt!$Y$8),0,IF(AND($C635=13,Datenblatt!O635&gt;Datenblatt!$X$3),100,IF(AND($C635=14,Datenblatt!O635&gt;Datenblatt!$X$4),100,IF(AND($C635=15,Datenblatt!O635&gt;Datenblatt!$X$5),100,IF(AND($C635=16,Datenblatt!O635&gt;Datenblatt!$X$6),100,IF(AND($C635=12,Datenblatt!O635&gt;Datenblatt!$X$7),100,IF(AND($C635=11,Datenblatt!O635&gt;Datenblatt!$X$8),100,IF(Übersicht!$C635=13,Datenblatt!$B$11*Datenblatt!O635^3+Datenblatt!$C$11*Datenblatt!O635^2+Datenblatt!$D$11*Datenblatt!O635+Datenblatt!$E$11,IF(Übersicht!$C635=14,Datenblatt!$B$12*Datenblatt!O635^3+Datenblatt!$C$12*Datenblatt!O635^2+Datenblatt!$D$12*Datenblatt!O635+Datenblatt!$E$12,IF(Übersicht!$C635=15,Datenblatt!$B$13*Datenblatt!O635^3+Datenblatt!$C$13*Datenblatt!O635^2+Datenblatt!$D$13*Datenblatt!O635+Datenblatt!$E$13,IF(Übersicht!$C635=16,Datenblatt!$B$14*Datenblatt!O635^3+Datenblatt!$C$14*Datenblatt!O635^2+Datenblatt!$D$14*Datenblatt!O635+Datenblatt!$E$14,IF(Übersicht!$C635=12,Datenblatt!$B$15*Datenblatt!O635^3+Datenblatt!$C$15*Datenblatt!O635^2+Datenblatt!$D$15*Datenblatt!O635+Datenblatt!$E$15,IF(Übersicht!$C635=11,Datenblatt!$B$16*Datenblatt!O635^3+Datenblatt!$C$16*Datenblatt!O635^2+Datenblatt!$D$16*Datenblatt!O635+Datenblatt!$E$16,0))))))))))))))))))</f>
        <v>#DIV/0!</v>
      </c>
      <c r="N635">
        <f>IF(AND($C635=13,H635&lt;Datenblatt!$AA$3),0,IF(AND($C635=14,H635&lt;Datenblatt!$AA$4),0,IF(AND($C635=15,H635&lt;Datenblatt!$AA$5),0,IF(AND($C635=16,H635&lt;Datenblatt!$AA$6),0,IF(AND($C635=12,H635&lt;Datenblatt!$AA$7),0,IF(AND($C635=11,H635&lt;Datenblatt!$AA$8),0,IF(AND($C635=13,H635&gt;Datenblatt!$Z$3),100,IF(AND($C635=14,H635&gt;Datenblatt!$Z$4),100,IF(AND($C635=15,H635&gt;Datenblatt!$Z$5),100,IF(AND($C635=16,H635&gt;Datenblatt!$Z$6),100,IF(AND($C635=12,H635&gt;Datenblatt!$Z$7),100,IF(AND($C635=11,H635&gt;Datenblatt!$Z$8),100,IF($C635=13,(Datenblatt!$B$19*Übersicht!H635^3)+(Datenblatt!$C$19*Übersicht!H635^2)+(Datenblatt!$D$19*Übersicht!H635)+Datenblatt!$E$19,IF($C635=14,(Datenblatt!$B$20*Übersicht!H635^3)+(Datenblatt!$C$20*Übersicht!H635^2)+(Datenblatt!$D$20*Übersicht!H635)+Datenblatt!$E$20,IF($C635=15,(Datenblatt!$B$21*Übersicht!H635^3)+(Datenblatt!$C$21*Übersicht!H635^2)+(Datenblatt!$D$21*Übersicht!H635)+Datenblatt!$E$21,IF($C635=16,(Datenblatt!$B$22*Übersicht!H635^3)+(Datenblatt!$C$22*Übersicht!H635^2)+(Datenblatt!$D$22*Übersicht!H635)+Datenblatt!$E$22,IF($C635=12,(Datenblatt!$B$23*Übersicht!H635^3)+(Datenblatt!$C$23*Übersicht!H635^2)+(Datenblatt!$D$23*Übersicht!H635)+Datenblatt!$E$23,IF($C635=11,(Datenblatt!$B$24*Übersicht!H635^3)+(Datenblatt!$C$24*Übersicht!H635^2)+(Datenblatt!$D$24*Übersicht!H635)+Datenblatt!$E$24,0))))))))))))))))))</f>
        <v>0</v>
      </c>
      <c r="O635">
        <f>IF(AND(I635="",C635=11),Datenblatt!$I$26,IF(AND(I635="",C635=12),Datenblatt!$I$26,IF(AND(I635="",C635=16),Datenblatt!$I$27,IF(AND(I635="",C635=15),Datenblatt!$I$26,IF(AND(I635="",C635=14),Datenblatt!$I$26,IF(AND(I635="",C635=13),Datenblatt!$I$26,IF(AND($C635=13,I635&gt;Datenblatt!$AC$3),0,IF(AND($C635=14,I635&gt;Datenblatt!$AC$4),0,IF(AND($C635=15,I635&gt;Datenblatt!$AC$5),0,IF(AND($C635=16,I635&gt;Datenblatt!$AC$6),0,IF(AND($C635=12,I635&gt;Datenblatt!$AC$7),0,IF(AND($C635=11,I635&gt;Datenblatt!$AC$8),0,IF(AND($C635=13,I635&lt;Datenblatt!$AB$3),100,IF(AND($C635=14,I635&lt;Datenblatt!$AB$4),100,IF(AND($C635=15,I635&lt;Datenblatt!$AB$5),100,IF(AND($C635=16,I635&lt;Datenblatt!$AB$6),100,IF(AND($C635=12,I635&lt;Datenblatt!$AB$7),100,IF(AND($C635=11,I635&lt;Datenblatt!$AB$8),100,IF($C635=13,(Datenblatt!$B$27*Übersicht!I635^3)+(Datenblatt!$C$27*Übersicht!I635^2)+(Datenblatt!$D$27*Übersicht!I635)+Datenblatt!$E$27,IF($C635=14,(Datenblatt!$B$28*Übersicht!I635^3)+(Datenblatt!$C$28*Übersicht!I635^2)+(Datenblatt!$D$28*Übersicht!I635)+Datenblatt!$E$28,IF($C635=15,(Datenblatt!$B$29*Übersicht!I635^3)+(Datenblatt!$C$29*Übersicht!I635^2)+(Datenblatt!$D$29*Übersicht!I635)+Datenblatt!$E$29,IF($C635=16,(Datenblatt!$B$30*Übersicht!I635^3)+(Datenblatt!$C$30*Übersicht!I635^2)+(Datenblatt!$D$30*Übersicht!I635)+Datenblatt!$E$30,IF($C635=12,(Datenblatt!$B$31*Übersicht!I635^3)+(Datenblatt!$C$31*Übersicht!I635^2)+(Datenblatt!$D$31*Übersicht!I635)+Datenblatt!$E$31,IF($C635=11,(Datenblatt!$B$32*Übersicht!I635^3)+(Datenblatt!$C$32*Übersicht!I635^2)+(Datenblatt!$D$32*Übersicht!I635)+Datenblatt!$E$32,0))))))))))))))))))))))))</f>
        <v>0</v>
      </c>
      <c r="P635">
        <f>IF(AND(I635="",C635=11),Datenblatt!$I$29,IF(AND(I635="",C635=12),Datenblatt!$I$29,IF(AND(I635="",C635=16),Datenblatt!$I$29,IF(AND(I635="",C635=15),Datenblatt!$I$29,IF(AND(I635="",C635=14),Datenblatt!$I$29,IF(AND(I635="",C635=13),Datenblatt!$I$29,IF(AND($C635=13,I635&gt;Datenblatt!$AC$3),0,IF(AND($C635=14,I635&gt;Datenblatt!$AC$4),0,IF(AND($C635=15,I635&gt;Datenblatt!$AC$5),0,IF(AND($C635=16,I635&gt;Datenblatt!$AC$6),0,IF(AND($C635=12,I635&gt;Datenblatt!$AC$7),0,IF(AND($C635=11,I635&gt;Datenblatt!$AC$8),0,IF(AND($C635=13,I635&lt;Datenblatt!$AB$3),100,IF(AND($C635=14,I635&lt;Datenblatt!$AB$4),100,IF(AND($C635=15,I635&lt;Datenblatt!$AB$5),100,IF(AND($C635=16,I635&lt;Datenblatt!$AB$6),100,IF(AND($C635=12,I635&lt;Datenblatt!$AB$7),100,IF(AND($C635=11,I635&lt;Datenblatt!$AB$8),100,IF($C635=13,(Datenblatt!$B$27*Übersicht!I635^3)+(Datenblatt!$C$27*Übersicht!I635^2)+(Datenblatt!$D$27*Übersicht!I635)+Datenblatt!$E$27,IF($C635=14,(Datenblatt!$B$28*Übersicht!I635^3)+(Datenblatt!$C$28*Übersicht!I635^2)+(Datenblatt!$D$28*Übersicht!I635)+Datenblatt!$E$28,IF($C635=15,(Datenblatt!$B$29*Übersicht!I635^3)+(Datenblatt!$C$29*Übersicht!I635^2)+(Datenblatt!$D$29*Übersicht!I635)+Datenblatt!$E$29,IF($C635=16,(Datenblatt!$B$30*Übersicht!I635^3)+(Datenblatt!$C$30*Übersicht!I635^2)+(Datenblatt!$D$30*Übersicht!I635)+Datenblatt!$E$30,IF($C635=12,(Datenblatt!$B$31*Übersicht!I635^3)+(Datenblatt!$C$31*Übersicht!I635^2)+(Datenblatt!$D$31*Übersicht!I635)+Datenblatt!$E$31,IF($C635=11,(Datenblatt!$B$32*Übersicht!I635^3)+(Datenblatt!$C$32*Übersicht!I635^2)+(Datenblatt!$D$32*Übersicht!I635)+Datenblatt!$E$32,0))))))))))))))))))))))))</f>
        <v>0</v>
      </c>
      <c r="Q635" s="2" t="e">
        <f t="shared" si="36"/>
        <v>#DIV/0!</v>
      </c>
      <c r="R635" s="2" t="e">
        <f t="shared" si="37"/>
        <v>#DIV/0!</v>
      </c>
      <c r="T635" s="2"/>
      <c r="U635" s="2">
        <f>Datenblatt!$I$10</f>
        <v>63</v>
      </c>
      <c r="V635" s="2">
        <f>Datenblatt!$I$18</f>
        <v>62</v>
      </c>
      <c r="W635" s="2">
        <f>Datenblatt!$I$26</f>
        <v>56</v>
      </c>
      <c r="X635" s="2">
        <f>Datenblatt!$I$34</f>
        <v>58</v>
      </c>
      <c r="Y635" s="7" t="e">
        <f t="shared" si="38"/>
        <v>#DIV/0!</v>
      </c>
      <c r="AA635" s="2">
        <f>Datenblatt!$I$5</f>
        <v>73</v>
      </c>
      <c r="AB635">
        <f>Datenblatt!$I$13</f>
        <v>80</v>
      </c>
      <c r="AC635">
        <f>Datenblatt!$I$21</f>
        <v>80</v>
      </c>
      <c r="AD635">
        <f>Datenblatt!$I$29</f>
        <v>71</v>
      </c>
      <c r="AE635">
        <f>Datenblatt!$I$37</f>
        <v>75</v>
      </c>
      <c r="AF635" s="7" t="e">
        <f t="shared" si="39"/>
        <v>#DIV/0!</v>
      </c>
    </row>
    <row r="636" spans="11:32" ht="18.75" x14ac:dyDescent="0.3">
      <c r="K636" s="3" t="e">
        <f>IF(AND($C636=13,Datenblatt!M636&lt;Datenblatt!$S$3),0,IF(AND($C636=14,Datenblatt!M636&lt;Datenblatt!$S$4),0,IF(AND($C636=15,Datenblatt!M636&lt;Datenblatt!$S$5),0,IF(AND($C636=16,Datenblatt!M636&lt;Datenblatt!$S$6),0,IF(AND($C636=12,Datenblatt!M636&lt;Datenblatt!$S$7),0,IF(AND($C636=11,Datenblatt!M636&lt;Datenblatt!$S$8),0,IF(AND($C636=13,Datenblatt!M636&gt;Datenblatt!$R$3),100,IF(AND($C636=14,Datenblatt!M636&gt;Datenblatt!$R$4),100,IF(AND($C636=15,Datenblatt!M636&gt;Datenblatt!$R$5),100,IF(AND($C636=16,Datenblatt!M636&gt;Datenblatt!$R$6),100,IF(AND($C636=12,Datenblatt!M636&gt;Datenblatt!$R$7),100,IF(AND($C636=11,Datenblatt!M636&gt;Datenblatt!$R$8),100,IF(Übersicht!$C636=13,Datenblatt!$B$35*Datenblatt!M636^3+Datenblatt!$C$35*Datenblatt!M636^2+Datenblatt!$D$35*Datenblatt!M636+Datenblatt!$E$35,IF(Übersicht!$C636=14,Datenblatt!$B$36*Datenblatt!M636^3+Datenblatt!$C$36*Datenblatt!M636^2+Datenblatt!$D$36*Datenblatt!M636+Datenblatt!$E$36,IF(Übersicht!$C636=15,Datenblatt!$B$37*Datenblatt!M636^3+Datenblatt!$C$37*Datenblatt!M636^2+Datenblatt!$D$37*Datenblatt!M636+Datenblatt!$E$37,IF(Übersicht!$C636=16,Datenblatt!$B$38*Datenblatt!M636^3+Datenblatt!$C$38*Datenblatt!M636^2+Datenblatt!$D$38*Datenblatt!M636+Datenblatt!$E$38,IF(Übersicht!$C636=12,Datenblatt!$B$39*Datenblatt!M636^3+Datenblatt!$C$39*Datenblatt!M636^2+Datenblatt!$D$39*Datenblatt!M636+Datenblatt!$E$39,IF(Übersicht!$C636=11,Datenblatt!$B$40*Datenblatt!M636^3+Datenblatt!$C$40*Datenblatt!M636^2+Datenblatt!$D$40*Datenblatt!M636+Datenblatt!$E$40,0))))))))))))))))))</f>
        <v>#DIV/0!</v>
      </c>
      <c r="L636" s="3"/>
      <c r="M636" t="e">
        <f>IF(AND(Übersicht!$C636=13,Datenblatt!O636&lt;Datenblatt!$Y$3),0,IF(AND(Übersicht!$C636=14,Datenblatt!O636&lt;Datenblatt!$Y$4),0,IF(AND(Übersicht!$C636=15,Datenblatt!O636&lt;Datenblatt!$Y$5),0,IF(AND(Übersicht!$C636=16,Datenblatt!O636&lt;Datenblatt!$Y$6),0,IF(AND(Übersicht!$C636=12,Datenblatt!O636&lt;Datenblatt!$Y$7),0,IF(AND(Übersicht!$C636=11,Datenblatt!O636&lt;Datenblatt!$Y$8),0,IF(AND($C636=13,Datenblatt!O636&gt;Datenblatt!$X$3),100,IF(AND($C636=14,Datenblatt!O636&gt;Datenblatt!$X$4),100,IF(AND($C636=15,Datenblatt!O636&gt;Datenblatt!$X$5),100,IF(AND($C636=16,Datenblatt!O636&gt;Datenblatt!$X$6),100,IF(AND($C636=12,Datenblatt!O636&gt;Datenblatt!$X$7),100,IF(AND($C636=11,Datenblatt!O636&gt;Datenblatt!$X$8),100,IF(Übersicht!$C636=13,Datenblatt!$B$11*Datenblatt!O636^3+Datenblatt!$C$11*Datenblatt!O636^2+Datenblatt!$D$11*Datenblatt!O636+Datenblatt!$E$11,IF(Übersicht!$C636=14,Datenblatt!$B$12*Datenblatt!O636^3+Datenblatt!$C$12*Datenblatt!O636^2+Datenblatt!$D$12*Datenblatt!O636+Datenblatt!$E$12,IF(Übersicht!$C636=15,Datenblatt!$B$13*Datenblatt!O636^3+Datenblatt!$C$13*Datenblatt!O636^2+Datenblatt!$D$13*Datenblatt!O636+Datenblatt!$E$13,IF(Übersicht!$C636=16,Datenblatt!$B$14*Datenblatt!O636^3+Datenblatt!$C$14*Datenblatt!O636^2+Datenblatt!$D$14*Datenblatt!O636+Datenblatt!$E$14,IF(Übersicht!$C636=12,Datenblatt!$B$15*Datenblatt!O636^3+Datenblatt!$C$15*Datenblatt!O636^2+Datenblatt!$D$15*Datenblatt!O636+Datenblatt!$E$15,IF(Übersicht!$C636=11,Datenblatt!$B$16*Datenblatt!O636^3+Datenblatt!$C$16*Datenblatt!O636^2+Datenblatt!$D$16*Datenblatt!O636+Datenblatt!$E$16,0))))))))))))))))))</f>
        <v>#DIV/0!</v>
      </c>
      <c r="N636">
        <f>IF(AND($C636=13,H636&lt;Datenblatt!$AA$3),0,IF(AND($C636=14,H636&lt;Datenblatt!$AA$4),0,IF(AND($C636=15,H636&lt;Datenblatt!$AA$5),0,IF(AND($C636=16,H636&lt;Datenblatt!$AA$6),0,IF(AND($C636=12,H636&lt;Datenblatt!$AA$7),0,IF(AND($C636=11,H636&lt;Datenblatt!$AA$8),0,IF(AND($C636=13,H636&gt;Datenblatt!$Z$3),100,IF(AND($C636=14,H636&gt;Datenblatt!$Z$4),100,IF(AND($C636=15,H636&gt;Datenblatt!$Z$5),100,IF(AND($C636=16,H636&gt;Datenblatt!$Z$6),100,IF(AND($C636=12,H636&gt;Datenblatt!$Z$7),100,IF(AND($C636=11,H636&gt;Datenblatt!$Z$8),100,IF($C636=13,(Datenblatt!$B$19*Übersicht!H636^3)+(Datenblatt!$C$19*Übersicht!H636^2)+(Datenblatt!$D$19*Übersicht!H636)+Datenblatt!$E$19,IF($C636=14,(Datenblatt!$B$20*Übersicht!H636^3)+(Datenblatt!$C$20*Übersicht!H636^2)+(Datenblatt!$D$20*Übersicht!H636)+Datenblatt!$E$20,IF($C636=15,(Datenblatt!$B$21*Übersicht!H636^3)+(Datenblatt!$C$21*Übersicht!H636^2)+(Datenblatt!$D$21*Übersicht!H636)+Datenblatt!$E$21,IF($C636=16,(Datenblatt!$B$22*Übersicht!H636^3)+(Datenblatt!$C$22*Übersicht!H636^2)+(Datenblatt!$D$22*Übersicht!H636)+Datenblatt!$E$22,IF($C636=12,(Datenblatt!$B$23*Übersicht!H636^3)+(Datenblatt!$C$23*Übersicht!H636^2)+(Datenblatt!$D$23*Übersicht!H636)+Datenblatt!$E$23,IF($C636=11,(Datenblatt!$B$24*Übersicht!H636^3)+(Datenblatt!$C$24*Übersicht!H636^2)+(Datenblatt!$D$24*Übersicht!H636)+Datenblatt!$E$24,0))))))))))))))))))</f>
        <v>0</v>
      </c>
      <c r="O636">
        <f>IF(AND(I636="",C636=11),Datenblatt!$I$26,IF(AND(I636="",C636=12),Datenblatt!$I$26,IF(AND(I636="",C636=16),Datenblatt!$I$27,IF(AND(I636="",C636=15),Datenblatt!$I$26,IF(AND(I636="",C636=14),Datenblatt!$I$26,IF(AND(I636="",C636=13),Datenblatt!$I$26,IF(AND($C636=13,I636&gt;Datenblatt!$AC$3),0,IF(AND($C636=14,I636&gt;Datenblatt!$AC$4),0,IF(AND($C636=15,I636&gt;Datenblatt!$AC$5),0,IF(AND($C636=16,I636&gt;Datenblatt!$AC$6),0,IF(AND($C636=12,I636&gt;Datenblatt!$AC$7),0,IF(AND($C636=11,I636&gt;Datenblatt!$AC$8),0,IF(AND($C636=13,I636&lt;Datenblatt!$AB$3),100,IF(AND($C636=14,I636&lt;Datenblatt!$AB$4),100,IF(AND($C636=15,I636&lt;Datenblatt!$AB$5),100,IF(AND($C636=16,I636&lt;Datenblatt!$AB$6),100,IF(AND($C636=12,I636&lt;Datenblatt!$AB$7),100,IF(AND($C636=11,I636&lt;Datenblatt!$AB$8),100,IF($C636=13,(Datenblatt!$B$27*Übersicht!I636^3)+(Datenblatt!$C$27*Übersicht!I636^2)+(Datenblatt!$D$27*Übersicht!I636)+Datenblatt!$E$27,IF($C636=14,(Datenblatt!$B$28*Übersicht!I636^3)+(Datenblatt!$C$28*Übersicht!I636^2)+(Datenblatt!$D$28*Übersicht!I636)+Datenblatt!$E$28,IF($C636=15,(Datenblatt!$B$29*Übersicht!I636^3)+(Datenblatt!$C$29*Übersicht!I636^2)+(Datenblatt!$D$29*Übersicht!I636)+Datenblatt!$E$29,IF($C636=16,(Datenblatt!$B$30*Übersicht!I636^3)+(Datenblatt!$C$30*Übersicht!I636^2)+(Datenblatt!$D$30*Übersicht!I636)+Datenblatt!$E$30,IF($C636=12,(Datenblatt!$B$31*Übersicht!I636^3)+(Datenblatt!$C$31*Übersicht!I636^2)+(Datenblatt!$D$31*Übersicht!I636)+Datenblatt!$E$31,IF($C636=11,(Datenblatt!$B$32*Übersicht!I636^3)+(Datenblatt!$C$32*Übersicht!I636^2)+(Datenblatt!$D$32*Übersicht!I636)+Datenblatt!$E$32,0))))))))))))))))))))))))</f>
        <v>0</v>
      </c>
      <c r="P636">
        <f>IF(AND(I636="",C636=11),Datenblatt!$I$29,IF(AND(I636="",C636=12),Datenblatt!$I$29,IF(AND(I636="",C636=16),Datenblatt!$I$29,IF(AND(I636="",C636=15),Datenblatt!$I$29,IF(AND(I636="",C636=14),Datenblatt!$I$29,IF(AND(I636="",C636=13),Datenblatt!$I$29,IF(AND($C636=13,I636&gt;Datenblatt!$AC$3),0,IF(AND($C636=14,I636&gt;Datenblatt!$AC$4),0,IF(AND($C636=15,I636&gt;Datenblatt!$AC$5),0,IF(AND($C636=16,I636&gt;Datenblatt!$AC$6),0,IF(AND($C636=12,I636&gt;Datenblatt!$AC$7),0,IF(AND($C636=11,I636&gt;Datenblatt!$AC$8),0,IF(AND($C636=13,I636&lt;Datenblatt!$AB$3),100,IF(AND($C636=14,I636&lt;Datenblatt!$AB$4),100,IF(AND($C636=15,I636&lt;Datenblatt!$AB$5),100,IF(AND($C636=16,I636&lt;Datenblatt!$AB$6),100,IF(AND($C636=12,I636&lt;Datenblatt!$AB$7),100,IF(AND($C636=11,I636&lt;Datenblatt!$AB$8),100,IF($C636=13,(Datenblatt!$B$27*Übersicht!I636^3)+(Datenblatt!$C$27*Übersicht!I636^2)+(Datenblatt!$D$27*Übersicht!I636)+Datenblatt!$E$27,IF($C636=14,(Datenblatt!$B$28*Übersicht!I636^3)+(Datenblatt!$C$28*Übersicht!I636^2)+(Datenblatt!$D$28*Übersicht!I636)+Datenblatt!$E$28,IF($C636=15,(Datenblatt!$B$29*Übersicht!I636^3)+(Datenblatt!$C$29*Übersicht!I636^2)+(Datenblatt!$D$29*Übersicht!I636)+Datenblatt!$E$29,IF($C636=16,(Datenblatt!$B$30*Übersicht!I636^3)+(Datenblatt!$C$30*Übersicht!I636^2)+(Datenblatt!$D$30*Übersicht!I636)+Datenblatt!$E$30,IF($C636=12,(Datenblatt!$B$31*Übersicht!I636^3)+(Datenblatt!$C$31*Übersicht!I636^2)+(Datenblatt!$D$31*Übersicht!I636)+Datenblatt!$E$31,IF($C636=11,(Datenblatt!$B$32*Übersicht!I636^3)+(Datenblatt!$C$32*Übersicht!I636^2)+(Datenblatt!$D$32*Übersicht!I636)+Datenblatt!$E$32,0))))))))))))))))))))))))</f>
        <v>0</v>
      </c>
      <c r="Q636" s="2" t="e">
        <f t="shared" si="36"/>
        <v>#DIV/0!</v>
      </c>
      <c r="R636" s="2" t="e">
        <f t="shared" si="37"/>
        <v>#DIV/0!</v>
      </c>
      <c r="T636" s="2"/>
      <c r="U636" s="2">
        <f>Datenblatt!$I$10</f>
        <v>63</v>
      </c>
      <c r="V636" s="2">
        <f>Datenblatt!$I$18</f>
        <v>62</v>
      </c>
      <c r="W636" s="2">
        <f>Datenblatt!$I$26</f>
        <v>56</v>
      </c>
      <c r="X636" s="2">
        <f>Datenblatt!$I$34</f>
        <v>58</v>
      </c>
      <c r="Y636" s="7" t="e">
        <f t="shared" si="38"/>
        <v>#DIV/0!</v>
      </c>
      <c r="AA636" s="2">
        <f>Datenblatt!$I$5</f>
        <v>73</v>
      </c>
      <c r="AB636">
        <f>Datenblatt!$I$13</f>
        <v>80</v>
      </c>
      <c r="AC636">
        <f>Datenblatt!$I$21</f>
        <v>80</v>
      </c>
      <c r="AD636">
        <f>Datenblatt!$I$29</f>
        <v>71</v>
      </c>
      <c r="AE636">
        <f>Datenblatt!$I$37</f>
        <v>75</v>
      </c>
      <c r="AF636" s="7" t="e">
        <f t="shared" si="39"/>
        <v>#DIV/0!</v>
      </c>
    </row>
    <row r="637" spans="11:32" ht="18.75" x14ac:dyDescent="0.3">
      <c r="K637" s="3" t="e">
        <f>IF(AND($C637=13,Datenblatt!M637&lt;Datenblatt!$S$3),0,IF(AND($C637=14,Datenblatt!M637&lt;Datenblatt!$S$4),0,IF(AND($C637=15,Datenblatt!M637&lt;Datenblatt!$S$5),0,IF(AND($C637=16,Datenblatt!M637&lt;Datenblatt!$S$6),0,IF(AND($C637=12,Datenblatt!M637&lt;Datenblatt!$S$7),0,IF(AND($C637=11,Datenblatt!M637&lt;Datenblatt!$S$8),0,IF(AND($C637=13,Datenblatt!M637&gt;Datenblatt!$R$3),100,IF(AND($C637=14,Datenblatt!M637&gt;Datenblatt!$R$4),100,IF(AND($C637=15,Datenblatt!M637&gt;Datenblatt!$R$5),100,IF(AND($C637=16,Datenblatt!M637&gt;Datenblatt!$R$6),100,IF(AND($C637=12,Datenblatt!M637&gt;Datenblatt!$R$7),100,IF(AND($C637=11,Datenblatt!M637&gt;Datenblatt!$R$8),100,IF(Übersicht!$C637=13,Datenblatt!$B$35*Datenblatt!M637^3+Datenblatt!$C$35*Datenblatt!M637^2+Datenblatt!$D$35*Datenblatt!M637+Datenblatt!$E$35,IF(Übersicht!$C637=14,Datenblatt!$B$36*Datenblatt!M637^3+Datenblatt!$C$36*Datenblatt!M637^2+Datenblatt!$D$36*Datenblatt!M637+Datenblatt!$E$36,IF(Übersicht!$C637=15,Datenblatt!$B$37*Datenblatt!M637^3+Datenblatt!$C$37*Datenblatt!M637^2+Datenblatt!$D$37*Datenblatt!M637+Datenblatt!$E$37,IF(Übersicht!$C637=16,Datenblatt!$B$38*Datenblatt!M637^3+Datenblatt!$C$38*Datenblatt!M637^2+Datenblatt!$D$38*Datenblatt!M637+Datenblatt!$E$38,IF(Übersicht!$C637=12,Datenblatt!$B$39*Datenblatt!M637^3+Datenblatt!$C$39*Datenblatt!M637^2+Datenblatt!$D$39*Datenblatt!M637+Datenblatt!$E$39,IF(Übersicht!$C637=11,Datenblatt!$B$40*Datenblatt!M637^3+Datenblatt!$C$40*Datenblatt!M637^2+Datenblatt!$D$40*Datenblatt!M637+Datenblatt!$E$40,0))))))))))))))))))</f>
        <v>#DIV/0!</v>
      </c>
      <c r="L637" s="3"/>
      <c r="M637" t="e">
        <f>IF(AND(Übersicht!$C637=13,Datenblatt!O637&lt;Datenblatt!$Y$3),0,IF(AND(Übersicht!$C637=14,Datenblatt!O637&lt;Datenblatt!$Y$4),0,IF(AND(Übersicht!$C637=15,Datenblatt!O637&lt;Datenblatt!$Y$5),0,IF(AND(Übersicht!$C637=16,Datenblatt!O637&lt;Datenblatt!$Y$6),0,IF(AND(Übersicht!$C637=12,Datenblatt!O637&lt;Datenblatt!$Y$7),0,IF(AND(Übersicht!$C637=11,Datenblatt!O637&lt;Datenblatt!$Y$8),0,IF(AND($C637=13,Datenblatt!O637&gt;Datenblatt!$X$3),100,IF(AND($C637=14,Datenblatt!O637&gt;Datenblatt!$X$4),100,IF(AND($C637=15,Datenblatt!O637&gt;Datenblatt!$X$5),100,IF(AND($C637=16,Datenblatt!O637&gt;Datenblatt!$X$6),100,IF(AND($C637=12,Datenblatt!O637&gt;Datenblatt!$X$7),100,IF(AND($C637=11,Datenblatt!O637&gt;Datenblatt!$X$8),100,IF(Übersicht!$C637=13,Datenblatt!$B$11*Datenblatt!O637^3+Datenblatt!$C$11*Datenblatt!O637^2+Datenblatt!$D$11*Datenblatt!O637+Datenblatt!$E$11,IF(Übersicht!$C637=14,Datenblatt!$B$12*Datenblatt!O637^3+Datenblatt!$C$12*Datenblatt!O637^2+Datenblatt!$D$12*Datenblatt!O637+Datenblatt!$E$12,IF(Übersicht!$C637=15,Datenblatt!$B$13*Datenblatt!O637^3+Datenblatt!$C$13*Datenblatt!O637^2+Datenblatt!$D$13*Datenblatt!O637+Datenblatt!$E$13,IF(Übersicht!$C637=16,Datenblatt!$B$14*Datenblatt!O637^3+Datenblatt!$C$14*Datenblatt!O637^2+Datenblatt!$D$14*Datenblatt!O637+Datenblatt!$E$14,IF(Übersicht!$C637=12,Datenblatt!$B$15*Datenblatt!O637^3+Datenblatt!$C$15*Datenblatt!O637^2+Datenblatt!$D$15*Datenblatt!O637+Datenblatt!$E$15,IF(Übersicht!$C637=11,Datenblatt!$B$16*Datenblatt!O637^3+Datenblatt!$C$16*Datenblatt!O637^2+Datenblatt!$D$16*Datenblatt!O637+Datenblatt!$E$16,0))))))))))))))))))</f>
        <v>#DIV/0!</v>
      </c>
      <c r="N637">
        <f>IF(AND($C637=13,H637&lt;Datenblatt!$AA$3),0,IF(AND($C637=14,H637&lt;Datenblatt!$AA$4),0,IF(AND($C637=15,H637&lt;Datenblatt!$AA$5),0,IF(AND($C637=16,H637&lt;Datenblatt!$AA$6),0,IF(AND($C637=12,H637&lt;Datenblatt!$AA$7),0,IF(AND($C637=11,H637&lt;Datenblatt!$AA$8),0,IF(AND($C637=13,H637&gt;Datenblatt!$Z$3),100,IF(AND($C637=14,H637&gt;Datenblatt!$Z$4),100,IF(AND($C637=15,H637&gt;Datenblatt!$Z$5),100,IF(AND($C637=16,H637&gt;Datenblatt!$Z$6),100,IF(AND($C637=12,H637&gt;Datenblatt!$Z$7),100,IF(AND($C637=11,H637&gt;Datenblatt!$Z$8),100,IF($C637=13,(Datenblatt!$B$19*Übersicht!H637^3)+(Datenblatt!$C$19*Übersicht!H637^2)+(Datenblatt!$D$19*Übersicht!H637)+Datenblatt!$E$19,IF($C637=14,(Datenblatt!$B$20*Übersicht!H637^3)+(Datenblatt!$C$20*Übersicht!H637^2)+(Datenblatt!$D$20*Übersicht!H637)+Datenblatt!$E$20,IF($C637=15,(Datenblatt!$B$21*Übersicht!H637^3)+(Datenblatt!$C$21*Übersicht!H637^2)+(Datenblatt!$D$21*Übersicht!H637)+Datenblatt!$E$21,IF($C637=16,(Datenblatt!$B$22*Übersicht!H637^3)+(Datenblatt!$C$22*Übersicht!H637^2)+(Datenblatt!$D$22*Übersicht!H637)+Datenblatt!$E$22,IF($C637=12,(Datenblatt!$B$23*Übersicht!H637^3)+(Datenblatt!$C$23*Übersicht!H637^2)+(Datenblatt!$D$23*Übersicht!H637)+Datenblatt!$E$23,IF($C637=11,(Datenblatt!$B$24*Übersicht!H637^3)+(Datenblatt!$C$24*Übersicht!H637^2)+(Datenblatt!$D$24*Übersicht!H637)+Datenblatt!$E$24,0))))))))))))))))))</f>
        <v>0</v>
      </c>
      <c r="O637">
        <f>IF(AND(I637="",C637=11),Datenblatt!$I$26,IF(AND(I637="",C637=12),Datenblatt!$I$26,IF(AND(I637="",C637=16),Datenblatt!$I$27,IF(AND(I637="",C637=15),Datenblatt!$I$26,IF(AND(I637="",C637=14),Datenblatt!$I$26,IF(AND(I637="",C637=13),Datenblatt!$I$26,IF(AND($C637=13,I637&gt;Datenblatt!$AC$3),0,IF(AND($C637=14,I637&gt;Datenblatt!$AC$4),0,IF(AND($C637=15,I637&gt;Datenblatt!$AC$5),0,IF(AND($C637=16,I637&gt;Datenblatt!$AC$6),0,IF(AND($C637=12,I637&gt;Datenblatt!$AC$7),0,IF(AND($C637=11,I637&gt;Datenblatt!$AC$8),0,IF(AND($C637=13,I637&lt;Datenblatt!$AB$3),100,IF(AND($C637=14,I637&lt;Datenblatt!$AB$4),100,IF(AND($C637=15,I637&lt;Datenblatt!$AB$5),100,IF(AND($C637=16,I637&lt;Datenblatt!$AB$6),100,IF(AND($C637=12,I637&lt;Datenblatt!$AB$7),100,IF(AND($C637=11,I637&lt;Datenblatt!$AB$8),100,IF($C637=13,(Datenblatt!$B$27*Übersicht!I637^3)+(Datenblatt!$C$27*Übersicht!I637^2)+(Datenblatt!$D$27*Übersicht!I637)+Datenblatt!$E$27,IF($C637=14,(Datenblatt!$B$28*Übersicht!I637^3)+(Datenblatt!$C$28*Übersicht!I637^2)+(Datenblatt!$D$28*Übersicht!I637)+Datenblatt!$E$28,IF($C637=15,(Datenblatt!$B$29*Übersicht!I637^3)+(Datenblatt!$C$29*Übersicht!I637^2)+(Datenblatt!$D$29*Übersicht!I637)+Datenblatt!$E$29,IF($C637=16,(Datenblatt!$B$30*Übersicht!I637^3)+(Datenblatt!$C$30*Übersicht!I637^2)+(Datenblatt!$D$30*Übersicht!I637)+Datenblatt!$E$30,IF($C637=12,(Datenblatt!$B$31*Übersicht!I637^3)+(Datenblatt!$C$31*Übersicht!I637^2)+(Datenblatt!$D$31*Übersicht!I637)+Datenblatt!$E$31,IF($C637=11,(Datenblatt!$B$32*Übersicht!I637^3)+(Datenblatt!$C$32*Übersicht!I637^2)+(Datenblatt!$D$32*Übersicht!I637)+Datenblatt!$E$32,0))))))))))))))))))))))))</f>
        <v>0</v>
      </c>
      <c r="P637">
        <f>IF(AND(I637="",C637=11),Datenblatt!$I$29,IF(AND(I637="",C637=12),Datenblatt!$I$29,IF(AND(I637="",C637=16),Datenblatt!$I$29,IF(AND(I637="",C637=15),Datenblatt!$I$29,IF(AND(I637="",C637=14),Datenblatt!$I$29,IF(AND(I637="",C637=13),Datenblatt!$I$29,IF(AND($C637=13,I637&gt;Datenblatt!$AC$3),0,IF(AND($C637=14,I637&gt;Datenblatt!$AC$4),0,IF(AND($C637=15,I637&gt;Datenblatt!$AC$5),0,IF(AND($C637=16,I637&gt;Datenblatt!$AC$6),0,IF(AND($C637=12,I637&gt;Datenblatt!$AC$7),0,IF(AND($C637=11,I637&gt;Datenblatt!$AC$8),0,IF(AND($C637=13,I637&lt;Datenblatt!$AB$3),100,IF(AND($C637=14,I637&lt;Datenblatt!$AB$4),100,IF(AND($C637=15,I637&lt;Datenblatt!$AB$5),100,IF(AND($C637=16,I637&lt;Datenblatt!$AB$6),100,IF(AND($C637=12,I637&lt;Datenblatt!$AB$7),100,IF(AND($C637=11,I637&lt;Datenblatt!$AB$8),100,IF($C637=13,(Datenblatt!$B$27*Übersicht!I637^3)+(Datenblatt!$C$27*Übersicht!I637^2)+(Datenblatt!$D$27*Übersicht!I637)+Datenblatt!$E$27,IF($C637=14,(Datenblatt!$B$28*Übersicht!I637^3)+(Datenblatt!$C$28*Übersicht!I637^2)+(Datenblatt!$D$28*Übersicht!I637)+Datenblatt!$E$28,IF($C637=15,(Datenblatt!$B$29*Übersicht!I637^3)+(Datenblatt!$C$29*Übersicht!I637^2)+(Datenblatt!$D$29*Übersicht!I637)+Datenblatt!$E$29,IF($C637=16,(Datenblatt!$B$30*Übersicht!I637^3)+(Datenblatt!$C$30*Übersicht!I637^2)+(Datenblatt!$D$30*Übersicht!I637)+Datenblatt!$E$30,IF($C637=12,(Datenblatt!$B$31*Übersicht!I637^3)+(Datenblatt!$C$31*Übersicht!I637^2)+(Datenblatt!$D$31*Übersicht!I637)+Datenblatt!$E$31,IF($C637=11,(Datenblatt!$B$32*Übersicht!I637^3)+(Datenblatt!$C$32*Übersicht!I637^2)+(Datenblatt!$D$32*Übersicht!I637)+Datenblatt!$E$32,0))))))))))))))))))))))))</f>
        <v>0</v>
      </c>
      <c r="Q637" s="2" t="e">
        <f t="shared" si="36"/>
        <v>#DIV/0!</v>
      </c>
      <c r="R637" s="2" t="e">
        <f t="shared" si="37"/>
        <v>#DIV/0!</v>
      </c>
      <c r="T637" s="2"/>
      <c r="U637" s="2">
        <f>Datenblatt!$I$10</f>
        <v>63</v>
      </c>
      <c r="V637" s="2">
        <f>Datenblatt!$I$18</f>
        <v>62</v>
      </c>
      <c r="W637" s="2">
        <f>Datenblatt!$I$26</f>
        <v>56</v>
      </c>
      <c r="X637" s="2">
        <f>Datenblatt!$I$34</f>
        <v>58</v>
      </c>
      <c r="Y637" s="7" t="e">
        <f t="shared" si="38"/>
        <v>#DIV/0!</v>
      </c>
      <c r="AA637" s="2">
        <f>Datenblatt!$I$5</f>
        <v>73</v>
      </c>
      <c r="AB637">
        <f>Datenblatt!$I$13</f>
        <v>80</v>
      </c>
      <c r="AC637">
        <f>Datenblatt!$I$21</f>
        <v>80</v>
      </c>
      <c r="AD637">
        <f>Datenblatt!$I$29</f>
        <v>71</v>
      </c>
      <c r="AE637">
        <f>Datenblatt!$I$37</f>
        <v>75</v>
      </c>
      <c r="AF637" s="7" t="e">
        <f t="shared" si="39"/>
        <v>#DIV/0!</v>
      </c>
    </row>
    <row r="638" spans="11:32" ht="18.75" x14ac:dyDescent="0.3">
      <c r="K638" s="3" t="e">
        <f>IF(AND($C638=13,Datenblatt!M638&lt;Datenblatt!$S$3),0,IF(AND($C638=14,Datenblatt!M638&lt;Datenblatt!$S$4),0,IF(AND($C638=15,Datenblatt!M638&lt;Datenblatt!$S$5),0,IF(AND($C638=16,Datenblatt!M638&lt;Datenblatt!$S$6),0,IF(AND($C638=12,Datenblatt!M638&lt;Datenblatt!$S$7),0,IF(AND($C638=11,Datenblatt!M638&lt;Datenblatt!$S$8),0,IF(AND($C638=13,Datenblatt!M638&gt;Datenblatt!$R$3),100,IF(AND($C638=14,Datenblatt!M638&gt;Datenblatt!$R$4),100,IF(AND($C638=15,Datenblatt!M638&gt;Datenblatt!$R$5),100,IF(AND($C638=16,Datenblatt!M638&gt;Datenblatt!$R$6),100,IF(AND($C638=12,Datenblatt!M638&gt;Datenblatt!$R$7),100,IF(AND($C638=11,Datenblatt!M638&gt;Datenblatt!$R$8),100,IF(Übersicht!$C638=13,Datenblatt!$B$35*Datenblatt!M638^3+Datenblatt!$C$35*Datenblatt!M638^2+Datenblatt!$D$35*Datenblatt!M638+Datenblatt!$E$35,IF(Übersicht!$C638=14,Datenblatt!$B$36*Datenblatt!M638^3+Datenblatt!$C$36*Datenblatt!M638^2+Datenblatt!$D$36*Datenblatt!M638+Datenblatt!$E$36,IF(Übersicht!$C638=15,Datenblatt!$B$37*Datenblatt!M638^3+Datenblatt!$C$37*Datenblatt!M638^2+Datenblatt!$D$37*Datenblatt!M638+Datenblatt!$E$37,IF(Übersicht!$C638=16,Datenblatt!$B$38*Datenblatt!M638^3+Datenblatt!$C$38*Datenblatt!M638^2+Datenblatt!$D$38*Datenblatt!M638+Datenblatt!$E$38,IF(Übersicht!$C638=12,Datenblatt!$B$39*Datenblatt!M638^3+Datenblatt!$C$39*Datenblatt!M638^2+Datenblatt!$D$39*Datenblatt!M638+Datenblatt!$E$39,IF(Übersicht!$C638=11,Datenblatt!$B$40*Datenblatt!M638^3+Datenblatt!$C$40*Datenblatt!M638^2+Datenblatt!$D$40*Datenblatt!M638+Datenblatt!$E$40,0))))))))))))))))))</f>
        <v>#DIV/0!</v>
      </c>
      <c r="L638" s="3"/>
      <c r="M638" t="e">
        <f>IF(AND(Übersicht!$C638=13,Datenblatt!O638&lt;Datenblatt!$Y$3),0,IF(AND(Übersicht!$C638=14,Datenblatt!O638&lt;Datenblatt!$Y$4),0,IF(AND(Übersicht!$C638=15,Datenblatt!O638&lt;Datenblatt!$Y$5),0,IF(AND(Übersicht!$C638=16,Datenblatt!O638&lt;Datenblatt!$Y$6),0,IF(AND(Übersicht!$C638=12,Datenblatt!O638&lt;Datenblatt!$Y$7),0,IF(AND(Übersicht!$C638=11,Datenblatt!O638&lt;Datenblatt!$Y$8),0,IF(AND($C638=13,Datenblatt!O638&gt;Datenblatt!$X$3),100,IF(AND($C638=14,Datenblatt!O638&gt;Datenblatt!$X$4),100,IF(AND($C638=15,Datenblatt!O638&gt;Datenblatt!$X$5),100,IF(AND($C638=16,Datenblatt!O638&gt;Datenblatt!$X$6),100,IF(AND($C638=12,Datenblatt!O638&gt;Datenblatt!$X$7),100,IF(AND($C638=11,Datenblatt!O638&gt;Datenblatt!$X$8),100,IF(Übersicht!$C638=13,Datenblatt!$B$11*Datenblatt!O638^3+Datenblatt!$C$11*Datenblatt!O638^2+Datenblatt!$D$11*Datenblatt!O638+Datenblatt!$E$11,IF(Übersicht!$C638=14,Datenblatt!$B$12*Datenblatt!O638^3+Datenblatt!$C$12*Datenblatt!O638^2+Datenblatt!$D$12*Datenblatt!O638+Datenblatt!$E$12,IF(Übersicht!$C638=15,Datenblatt!$B$13*Datenblatt!O638^3+Datenblatt!$C$13*Datenblatt!O638^2+Datenblatt!$D$13*Datenblatt!O638+Datenblatt!$E$13,IF(Übersicht!$C638=16,Datenblatt!$B$14*Datenblatt!O638^3+Datenblatt!$C$14*Datenblatt!O638^2+Datenblatt!$D$14*Datenblatt!O638+Datenblatt!$E$14,IF(Übersicht!$C638=12,Datenblatt!$B$15*Datenblatt!O638^3+Datenblatt!$C$15*Datenblatt!O638^2+Datenblatt!$D$15*Datenblatt!O638+Datenblatt!$E$15,IF(Übersicht!$C638=11,Datenblatt!$B$16*Datenblatt!O638^3+Datenblatt!$C$16*Datenblatt!O638^2+Datenblatt!$D$16*Datenblatt!O638+Datenblatt!$E$16,0))))))))))))))))))</f>
        <v>#DIV/0!</v>
      </c>
      <c r="N638">
        <f>IF(AND($C638=13,H638&lt;Datenblatt!$AA$3),0,IF(AND($C638=14,H638&lt;Datenblatt!$AA$4),0,IF(AND($C638=15,H638&lt;Datenblatt!$AA$5),0,IF(AND($C638=16,H638&lt;Datenblatt!$AA$6),0,IF(AND($C638=12,H638&lt;Datenblatt!$AA$7),0,IF(AND($C638=11,H638&lt;Datenblatt!$AA$8),0,IF(AND($C638=13,H638&gt;Datenblatt!$Z$3),100,IF(AND($C638=14,H638&gt;Datenblatt!$Z$4),100,IF(AND($C638=15,H638&gt;Datenblatt!$Z$5),100,IF(AND($C638=16,H638&gt;Datenblatt!$Z$6),100,IF(AND($C638=12,H638&gt;Datenblatt!$Z$7),100,IF(AND($C638=11,H638&gt;Datenblatt!$Z$8),100,IF($C638=13,(Datenblatt!$B$19*Übersicht!H638^3)+(Datenblatt!$C$19*Übersicht!H638^2)+(Datenblatt!$D$19*Übersicht!H638)+Datenblatt!$E$19,IF($C638=14,(Datenblatt!$B$20*Übersicht!H638^3)+(Datenblatt!$C$20*Übersicht!H638^2)+(Datenblatt!$D$20*Übersicht!H638)+Datenblatt!$E$20,IF($C638=15,(Datenblatt!$B$21*Übersicht!H638^3)+(Datenblatt!$C$21*Übersicht!H638^2)+(Datenblatt!$D$21*Übersicht!H638)+Datenblatt!$E$21,IF($C638=16,(Datenblatt!$B$22*Übersicht!H638^3)+(Datenblatt!$C$22*Übersicht!H638^2)+(Datenblatt!$D$22*Übersicht!H638)+Datenblatt!$E$22,IF($C638=12,(Datenblatt!$B$23*Übersicht!H638^3)+(Datenblatt!$C$23*Übersicht!H638^2)+(Datenblatt!$D$23*Übersicht!H638)+Datenblatt!$E$23,IF($C638=11,(Datenblatt!$B$24*Übersicht!H638^3)+(Datenblatt!$C$24*Übersicht!H638^2)+(Datenblatt!$D$24*Übersicht!H638)+Datenblatt!$E$24,0))))))))))))))))))</f>
        <v>0</v>
      </c>
      <c r="O638">
        <f>IF(AND(I638="",C638=11),Datenblatt!$I$26,IF(AND(I638="",C638=12),Datenblatt!$I$26,IF(AND(I638="",C638=16),Datenblatt!$I$27,IF(AND(I638="",C638=15),Datenblatt!$I$26,IF(AND(I638="",C638=14),Datenblatt!$I$26,IF(AND(I638="",C638=13),Datenblatt!$I$26,IF(AND($C638=13,I638&gt;Datenblatt!$AC$3),0,IF(AND($C638=14,I638&gt;Datenblatt!$AC$4),0,IF(AND($C638=15,I638&gt;Datenblatt!$AC$5),0,IF(AND($C638=16,I638&gt;Datenblatt!$AC$6),0,IF(AND($C638=12,I638&gt;Datenblatt!$AC$7),0,IF(AND($C638=11,I638&gt;Datenblatt!$AC$8),0,IF(AND($C638=13,I638&lt;Datenblatt!$AB$3),100,IF(AND($C638=14,I638&lt;Datenblatt!$AB$4),100,IF(AND($C638=15,I638&lt;Datenblatt!$AB$5),100,IF(AND($C638=16,I638&lt;Datenblatt!$AB$6),100,IF(AND($C638=12,I638&lt;Datenblatt!$AB$7),100,IF(AND($C638=11,I638&lt;Datenblatt!$AB$8),100,IF($C638=13,(Datenblatt!$B$27*Übersicht!I638^3)+(Datenblatt!$C$27*Übersicht!I638^2)+(Datenblatt!$D$27*Übersicht!I638)+Datenblatt!$E$27,IF($C638=14,(Datenblatt!$B$28*Übersicht!I638^3)+(Datenblatt!$C$28*Übersicht!I638^2)+(Datenblatt!$D$28*Übersicht!I638)+Datenblatt!$E$28,IF($C638=15,(Datenblatt!$B$29*Übersicht!I638^3)+(Datenblatt!$C$29*Übersicht!I638^2)+(Datenblatt!$D$29*Übersicht!I638)+Datenblatt!$E$29,IF($C638=16,(Datenblatt!$B$30*Übersicht!I638^3)+(Datenblatt!$C$30*Übersicht!I638^2)+(Datenblatt!$D$30*Übersicht!I638)+Datenblatt!$E$30,IF($C638=12,(Datenblatt!$B$31*Übersicht!I638^3)+(Datenblatt!$C$31*Übersicht!I638^2)+(Datenblatt!$D$31*Übersicht!I638)+Datenblatt!$E$31,IF($C638=11,(Datenblatt!$B$32*Übersicht!I638^3)+(Datenblatt!$C$32*Übersicht!I638^2)+(Datenblatt!$D$32*Übersicht!I638)+Datenblatt!$E$32,0))))))))))))))))))))))))</f>
        <v>0</v>
      </c>
      <c r="P638">
        <f>IF(AND(I638="",C638=11),Datenblatt!$I$29,IF(AND(I638="",C638=12),Datenblatt!$I$29,IF(AND(I638="",C638=16),Datenblatt!$I$29,IF(AND(I638="",C638=15),Datenblatt!$I$29,IF(AND(I638="",C638=14),Datenblatt!$I$29,IF(AND(I638="",C638=13),Datenblatt!$I$29,IF(AND($C638=13,I638&gt;Datenblatt!$AC$3),0,IF(AND($C638=14,I638&gt;Datenblatt!$AC$4),0,IF(AND($C638=15,I638&gt;Datenblatt!$AC$5),0,IF(AND($C638=16,I638&gt;Datenblatt!$AC$6),0,IF(AND($C638=12,I638&gt;Datenblatt!$AC$7),0,IF(AND($C638=11,I638&gt;Datenblatt!$AC$8),0,IF(AND($C638=13,I638&lt;Datenblatt!$AB$3),100,IF(AND($C638=14,I638&lt;Datenblatt!$AB$4),100,IF(AND($C638=15,I638&lt;Datenblatt!$AB$5),100,IF(AND($C638=16,I638&lt;Datenblatt!$AB$6),100,IF(AND($C638=12,I638&lt;Datenblatt!$AB$7),100,IF(AND($C638=11,I638&lt;Datenblatt!$AB$8),100,IF($C638=13,(Datenblatt!$B$27*Übersicht!I638^3)+(Datenblatt!$C$27*Übersicht!I638^2)+(Datenblatt!$D$27*Übersicht!I638)+Datenblatt!$E$27,IF($C638=14,(Datenblatt!$B$28*Übersicht!I638^3)+(Datenblatt!$C$28*Übersicht!I638^2)+(Datenblatt!$D$28*Übersicht!I638)+Datenblatt!$E$28,IF($C638=15,(Datenblatt!$B$29*Übersicht!I638^3)+(Datenblatt!$C$29*Übersicht!I638^2)+(Datenblatt!$D$29*Übersicht!I638)+Datenblatt!$E$29,IF($C638=16,(Datenblatt!$B$30*Übersicht!I638^3)+(Datenblatt!$C$30*Übersicht!I638^2)+(Datenblatt!$D$30*Übersicht!I638)+Datenblatt!$E$30,IF($C638=12,(Datenblatt!$B$31*Übersicht!I638^3)+(Datenblatt!$C$31*Übersicht!I638^2)+(Datenblatt!$D$31*Übersicht!I638)+Datenblatt!$E$31,IF($C638=11,(Datenblatt!$B$32*Übersicht!I638^3)+(Datenblatt!$C$32*Übersicht!I638^2)+(Datenblatt!$D$32*Übersicht!I638)+Datenblatt!$E$32,0))))))))))))))))))))))))</f>
        <v>0</v>
      </c>
      <c r="Q638" s="2" t="e">
        <f t="shared" si="36"/>
        <v>#DIV/0!</v>
      </c>
      <c r="R638" s="2" t="e">
        <f t="shared" si="37"/>
        <v>#DIV/0!</v>
      </c>
      <c r="T638" s="2"/>
      <c r="U638" s="2">
        <f>Datenblatt!$I$10</f>
        <v>63</v>
      </c>
      <c r="V638" s="2">
        <f>Datenblatt!$I$18</f>
        <v>62</v>
      </c>
      <c r="W638" s="2">
        <f>Datenblatt!$I$26</f>
        <v>56</v>
      </c>
      <c r="X638" s="2">
        <f>Datenblatt!$I$34</f>
        <v>58</v>
      </c>
      <c r="Y638" s="7" t="e">
        <f t="shared" si="38"/>
        <v>#DIV/0!</v>
      </c>
      <c r="AA638" s="2">
        <f>Datenblatt!$I$5</f>
        <v>73</v>
      </c>
      <c r="AB638">
        <f>Datenblatt!$I$13</f>
        <v>80</v>
      </c>
      <c r="AC638">
        <f>Datenblatt!$I$21</f>
        <v>80</v>
      </c>
      <c r="AD638">
        <f>Datenblatt!$I$29</f>
        <v>71</v>
      </c>
      <c r="AE638">
        <f>Datenblatt!$I$37</f>
        <v>75</v>
      </c>
      <c r="AF638" s="7" t="e">
        <f t="shared" si="39"/>
        <v>#DIV/0!</v>
      </c>
    </row>
    <row r="639" spans="11:32" ht="18.75" x14ac:dyDescent="0.3">
      <c r="K639" s="3" t="e">
        <f>IF(AND($C639=13,Datenblatt!M639&lt;Datenblatt!$S$3),0,IF(AND($C639=14,Datenblatt!M639&lt;Datenblatt!$S$4),0,IF(AND($C639=15,Datenblatt!M639&lt;Datenblatt!$S$5),0,IF(AND($C639=16,Datenblatt!M639&lt;Datenblatt!$S$6),0,IF(AND($C639=12,Datenblatt!M639&lt;Datenblatt!$S$7),0,IF(AND($C639=11,Datenblatt!M639&lt;Datenblatt!$S$8),0,IF(AND($C639=13,Datenblatt!M639&gt;Datenblatt!$R$3),100,IF(AND($C639=14,Datenblatt!M639&gt;Datenblatt!$R$4),100,IF(AND($C639=15,Datenblatt!M639&gt;Datenblatt!$R$5),100,IF(AND($C639=16,Datenblatt!M639&gt;Datenblatt!$R$6),100,IF(AND($C639=12,Datenblatt!M639&gt;Datenblatt!$R$7),100,IF(AND($C639=11,Datenblatt!M639&gt;Datenblatt!$R$8),100,IF(Übersicht!$C639=13,Datenblatt!$B$35*Datenblatt!M639^3+Datenblatt!$C$35*Datenblatt!M639^2+Datenblatt!$D$35*Datenblatt!M639+Datenblatt!$E$35,IF(Übersicht!$C639=14,Datenblatt!$B$36*Datenblatt!M639^3+Datenblatt!$C$36*Datenblatt!M639^2+Datenblatt!$D$36*Datenblatt!M639+Datenblatt!$E$36,IF(Übersicht!$C639=15,Datenblatt!$B$37*Datenblatt!M639^3+Datenblatt!$C$37*Datenblatt!M639^2+Datenblatt!$D$37*Datenblatt!M639+Datenblatt!$E$37,IF(Übersicht!$C639=16,Datenblatt!$B$38*Datenblatt!M639^3+Datenblatt!$C$38*Datenblatt!M639^2+Datenblatt!$D$38*Datenblatt!M639+Datenblatt!$E$38,IF(Übersicht!$C639=12,Datenblatt!$B$39*Datenblatt!M639^3+Datenblatt!$C$39*Datenblatt!M639^2+Datenblatt!$D$39*Datenblatt!M639+Datenblatt!$E$39,IF(Übersicht!$C639=11,Datenblatt!$B$40*Datenblatt!M639^3+Datenblatt!$C$40*Datenblatt!M639^2+Datenblatt!$D$40*Datenblatt!M639+Datenblatt!$E$40,0))))))))))))))))))</f>
        <v>#DIV/0!</v>
      </c>
      <c r="L639" s="3"/>
      <c r="M639" t="e">
        <f>IF(AND(Übersicht!$C639=13,Datenblatt!O639&lt;Datenblatt!$Y$3),0,IF(AND(Übersicht!$C639=14,Datenblatt!O639&lt;Datenblatt!$Y$4),0,IF(AND(Übersicht!$C639=15,Datenblatt!O639&lt;Datenblatt!$Y$5),0,IF(AND(Übersicht!$C639=16,Datenblatt!O639&lt;Datenblatt!$Y$6),0,IF(AND(Übersicht!$C639=12,Datenblatt!O639&lt;Datenblatt!$Y$7),0,IF(AND(Übersicht!$C639=11,Datenblatt!O639&lt;Datenblatt!$Y$8),0,IF(AND($C639=13,Datenblatt!O639&gt;Datenblatt!$X$3),100,IF(AND($C639=14,Datenblatt!O639&gt;Datenblatt!$X$4),100,IF(AND($C639=15,Datenblatt!O639&gt;Datenblatt!$X$5),100,IF(AND($C639=16,Datenblatt!O639&gt;Datenblatt!$X$6),100,IF(AND($C639=12,Datenblatt!O639&gt;Datenblatt!$X$7),100,IF(AND($C639=11,Datenblatt!O639&gt;Datenblatt!$X$8),100,IF(Übersicht!$C639=13,Datenblatt!$B$11*Datenblatt!O639^3+Datenblatt!$C$11*Datenblatt!O639^2+Datenblatt!$D$11*Datenblatt!O639+Datenblatt!$E$11,IF(Übersicht!$C639=14,Datenblatt!$B$12*Datenblatt!O639^3+Datenblatt!$C$12*Datenblatt!O639^2+Datenblatt!$D$12*Datenblatt!O639+Datenblatt!$E$12,IF(Übersicht!$C639=15,Datenblatt!$B$13*Datenblatt!O639^3+Datenblatt!$C$13*Datenblatt!O639^2+Datenblatt!$D$13*Datenblatt!O639+Datenblatt!$E$13,IF(Übersicht!$C639=16,Datenblatt!$B$14*Datenblatt!O639^3+Datenblatt!$C$14*Datenblatt!O639^2+Datenblatt!$D$14*Datenblatt!O639+Datenblatt!$E$14,IF(Übersicht!$C639=12,Datenblatt!$B$15*Datenblatt!O639^3+Datenblatt!$C$15*Datenblatt!O639^2+Datenblatt!$D$15*Datenblatt!O639+Datenblatt!$E$15,IF(Übersicht!$C639=11,Datenblatt!$B$16*Datenblatt!O639^3+Datenblatt!$C$16*Datenblatt!O639^2+Datenblatt!$D$16*Datenblatt!O639+Datenblatt!$E$16,0))))))))))))))))))</f>
        <v>#DIV/0!</v>
      </c>
      <c r="N639">
        <f>IF(AND($C639=13,H639&lt;Datenblatt!$AA$3),0,IF(AND($C639=14,H639&lt;Datenblatt!$AA$4),0,IF(AND($C639=15,H639&lt;Datenblatt!$AA$5),0,IF(AND($C639=16,H639&lt;Datenblatt!$AA$6),0,IF(AND($C639=12,H639&lt;Datenblatt!$AA$7),0,IF(AND($C639=11,H639&lt;Datenblatt!$AA$8),0,IF(AND($C639=13,H639&gt;Datenblatt!$Z$3),100,IF(AND($C639=14,H639&gt;Datenblatt!$Z$4),100,IF(AND($C639=15,H639&gt;Datenblatt!$Z$5),100,IF(AND($C639=16,H639&gt;Datenblatt!$Z$6),100,IF(AND($C639=12,H639&gt;Datenblatt!$Z$7),100,IF(AND($C639=11,H639&gt;Datenblatt!$Z$8),100,IF($C639=13,(Datenblatt!$B$19*Übersicht!H639^3)+(Datenblatt!$C$19*Übersicht!H639^2)+(Datenblatt!$D$19*Übersicht!H639)+Datenblatt!$E$19,IF($C639=14,(Datenblatt!$B$20*Übersicht!H639^3)+(Datenblatt!$C$20*Übersicht!H639^2)+(Datenblatt!$D$20*Übersicht!H639)+Datenblatt!$E$20,IF($C639=15,(Datenblatt!$B$21*Übersicht!H639^3)+(Datenblatt!$C$21*Übersicht!H639^2)+(Datenblatt!$D$21*Übersicht!H639)+Datenblatt!$E$21,IF($C639=16,(Datenblatt!$B$22*Übersicht!H639^3)+(Datenblatt!$C$22*Übersicht!H639^2)+(Datenblatt!$D$22*Übersicht!H639)+Datenblatt!$E$22,IF($C639=12,(Datenblatt!$B$23*Übersicht!H639^3)+(Datenblatt!$C$23*Übersicht!H639^2)+(Datenblatt!$D$23*Übersicht!H639)+Datenblatt!$E$23,IF($C639=11,(Datenblatt!$B$24*Übersicht!H639^3)+(Datenblatt!$C$24*Übersicht!H639^2)+(Datenblatt!$D$24*Übersicht!H639)+Datenblatt!$E$24,0))))))))))))))))))</f>
        <v>0</v>
      </c>
      <c r="O639">
        <f>IF(AND(I639="",C639=11),Datenblatt!$I$26,IF(AND(I639="",C639=12),Datenblatt!$I$26,IF(AND(I639="",C639=16),Datenblatt!$I$27,IF(AND(I639="",C639=15),Datenblatt!$I$26,IF(AND(I639="",C639=14),Datenblatt!$I$26,IF(AND(I639="",C639=13),Datenblatt!$I$26,IF(AND($C639=13,I639&gt;Datenblatt!$AC$3),0,IF(AND($C639=14,I639&gt;Datenblatt!$AC$4),0,IF(AND($C639=15,I639&gt;Datenblatt!$AC$5),0,IF(AND($C639=16,I639&gt;Datenblatt!$AC$6),0,IF(AND($C639=12,I639&gt;Datenblatt!$AC$7),0,IF(AND($C639=11,I639&gt;Datenblatt!$AC$8),0,IF(AND($C639=13,I639&lt;Datenblatt!$AB$3),100,IF(AND($C639=14,I639&lt;Datenblatt!$AB$4),100,IF(AND($C639=15,I639&lt;Datenblatt!$AB$5),100,IF(AND($C639=16,I639&lt;Datenblatt!$AB$6),100,IF(AND($C639=12,I639&lt;Datenblatt!$AB$7),100,IF(AND($C639=11,I639&lt;Datenblatt!$AB$8),100,IF($C639=13,(Datenblatt!$B$27*Übersicht!I639^3)+(Datenblatt!$C$27*Übersicht!I639^2)+(Datenblatt!$D$27*Übersicht!I639)+Datenblatt!$E$27,IF($C639=14,(Datenblatt!$B$28*Übersicht!I639^3)+(Datenblatt!$C$28*Übersicht!I639^2)+(Datenblatt!$D$28*Übersicht!I639)+Datenblatt!$E$28,IF($C639=15,(Datenblatt!$B$29*Übersicht!I639^3)+(Datenblatt!$C$29*Übersicht!I639^2)+(Datenblatt!$D$29*Übersicht!I639)+Datenblatt!$E$29,IF($C639=16,(Datenblatt!$B$30*Übersicht!I639^3)+(Datenblatt!$C$30*Übersicht!I639^2)+(Datenblatt!$D$30*Übersicht!I639)+Datenblatt!$E$30,IF($C639=12,(Datenblatt!$B$31*Übersicht!I639^3)+(Datenblatt!$C$31*Übersicht!I639^2)+(Datenblatt!$D$31*Übersicht!I639)+Datenblatt!$E$31,IF($C639=11,(Datenblatt!$B$32*Übersicht!I639^3)+(Datenblatt!$C$32*Übersicht!I639^2)+(Datenblatt!$D$32*Übersicht!I639)+Datenblatt!$E$32,0))))))))))))))))))))))))</f>
        <v>0</v>
      </c>
      <c r="P639">
        <f>IF(AND(I639="",C639=11),Datenblatt!$I$29,IF(AND(I639="",C639=12),Datenblatt!$I$29,IF(AND(I639="",C639=16),Datenblatt!$I$29,IF(AND(I639="",C639=15),Datenblatt!$I$29,IF(AND(I639="",C639=14),Datenblatt!$I$29,IF(AND(I639="",C639=13),Datenblatt!$I$29,IF(AND($C639=13,I639&gt;Datenblatt!$AC$3),0,IF(AND($C639=14,I639&gt;Datenblatt!$AC$4),0,IF(AND($C639=15,I639&gt;Datenblatt!$AC$5),0,IF(AND($C639=16,I639&gt;Datenblatt!$AC$6),0,IF(AND($C639=12,I639&gt;Datenblatt!$AC$7),0,IF(AND($C639=11,I639&gt;Datenblatt!$AC$8),0,IF(AND($C639=13,I639&lt;Datenblatt!$AB$3),100,IF(AND($C639=14,I639&lt;Datenblatt!$AB$4),100,IF(AND($C639=15,I639&lt;Datenblatt!$AB$5),100,IF(AND($C639=16,I639&lt;Datenblatt!$AB$6),100,IF(AND($C639=12,I639&lt;Datenblatt!$AB$7),100,IF(AND($C639=11,I639&lt;Datenblatt!$AB$8),100,IF($C639=13,(Datenblatt!$B$27*Übersicht!I639^3)+(Datenblatt!$C$27*Übersicht!I639^2)+(Datenblatt!$D$27*Übersicht!I639)+Datenblatt!$E$27,IF($C639=14,(Datenblatt!$B$28*Übersicht!I639^3)+(Datenblatt!$C$28*Übersicht!I639^2)+(Datenblatt!$D$28*Übersicht!I639)+Datenblatt!$E$28,IF($C639=15,(Datenblatt!$B$29*Übersicht!I639^3)+(Datenblatt!$C$29*Übersicht!I639^2)+(Datenblatt!$D$29*Übersicht!I639)+Datenblatt!$E$29,IF($C639=16,(Datenblatt!$B$30*Übersicht!I639^3)+(Datenblatt!$C$30*Übersicht!I639^2)+(Datenblatt!$D$30*Übersicht!I639)+Datenblatt!$E$30,IF($C639=12,(Datenblatt!$B$31*Übersicht!I639^3)+(Datenblatt!$C$31*Übersicht!I639^2)+(Datenblatt!$D$31*Übersicht!I639)+Datenblatt!$E$31,IF($C639=11,(Datenblatt!$B$32*Übersicht!I639^3)+(Datenblatt!$C$32*Übersicht!I639^2)+(Datenblatt!$D$32*Übersicht!I639)+Datenblatt!$E$32,0))))))))))))))))))))))))</f>
        <v>0</v>
      </c>
      <c r="Q639" s="2" t="e">
        <f t="shared" si="36"/>
        <v>#DIV/0!</v>
      </c>
      <c r="R639" s="2" t="e">
        <f t="shared" si="37"/>
        <v>#DIV/0!</v>
      </c>
      <c r="T639" s="2"/>
      <c r="U639" s="2">
        <f>Datenblatt!$I$10</f>
        <v>63</v>
      </c>
      <c r="V639" s="2">
        <f>Datenblatt!$I$18</f>
        <v>62</v>
      </c>
      <c r="W639" s="2">
        <f>Datenblatt!$I$26</f>
        <v>56</v>
      </c>
      <c r="X639" s="2">
        <f>Datenblatt!$I$34</f>
        <v>58</v>
      </c>
      <c r="Y639" s="7" t="e">
        <f t="shared" si="38"/>
        <v>#DIV/0!</v>
      </c>
      <c r="AA639" s="2">
        <f>Datenblatt!$I$5</f>
        <v>73</v>
      </c>
      <c r="AB639">
        <f>Datenblatt!$I$13</f>
        <v>80</v>
      </c>
      <c r="AC639">
        <f>Datenblatt!$I$21</f>
        <v>80</v>
      </c>
      <c r="AD639">
        <f>Datenblatt!$I$29</f>
        <v>71</v>
      </c>
      <c r="AE639">
        <f>Datenblatt!$I$37</f>
        <v>75</v>
      </c>
      <c r="AF639" s="7" t="e">
        <f t="shared" si="39"/>
        <v>#DIV/0!</v>
      </c>
    </row>
    <row r="640" spans="11:32" ht="18.75" x14ac:dyDescent="0.3">
      <c r="K640" s="3" t="e">
        <f>IF(AND($C640=13,Datenblatt!M640&lt;Datenblatt!$S$3),0,IF(AND($C640=14,Datenblatt!M640&lt;Datenblatt!$S$4),0,IF(AND($C640=15,Datenblatt!M640&lt;Datenblatt!$S$5),0,IF(AND($C640=16,Datenblatt!M640&lt;Datenblatt!$S$6),0,IF(AND($C640=12,Datenblatt!M640&lt;Datenblatt!$S$7),0,IF(AND($C640=11,Datenblatt!M640&lt;Datenblatt!$S$8),0,IF(AND($C640=13,Datenblatt!M640&gt;Datenblatt!$R$3),100,IF(AND($C640=14,Datenblatt!M640&gt;Datenblatt!$R$4),100,IF(AND($C640=15,Datenblatt!M640&gt;Datenblatt!$R$5),100,IF(AND($C640=16,Datenblatt!M640&gt;Datenblatt!$R$6),100,IF(AND($C640=12,Datenblatt!M640&gt;Datenblatt!$R$7),100,IF(AND($C640=11,Datenblatt!M640&gt;Datenblatt!$R$8),100,IF(Übersicht!$C640=13,Datenblatt!$B$35*Datenblatt!M640^3+Datenblatt!$C$35*Datenblatt!M640^2+Datenblatt!$D$35*Datenblatt!M640+Datenblatt!$E$35,IF(Übersicht!$C640=14,Datenblatt!$B$36*Datenblatt!M640^3+Datenblatt!$C$36*Datenblatt!M640^2+Datenblatt!$D$36*Datenblatt!M640+Datenblatt!$E$36,IF(Übersicht!$C640=15,Datenblatt!$B$37*Datenblatt!M640^3+Datenblatt!$C$37*Datenblatt!M640^2+Datenblatt!$D$37*Datenblatt!M640+Datenblatt!$E$37,IF(Übersicht!$C640=16,Datenblatt!$B$38*Datenblatt!M640^3+Datenblatt!$C$38*Datenblatt!M640^2+Datenblatt!$D$38*Datenblatt!M640+Datenblatt!$E$38,IF(Übersicht!$C640=12,Datenblatt!$B$39*Datenblatt!M640^3+Datenblatt!$C$39*Datenblatt!M640^2+Datenblatt!$D$39*Datenblatt!M640+Datenblatt!$E$39,IF(Übersicht!$C640=11,Datenblatt!$B$40*Datenblatt!M640^3+Datenblatt!$C$40*Datenblatt!M640^2+Datenblatt!$D$40*Datenblatt!M640+Datenblatt!$E$40,0))))))))))))))))))</f>
        <v>#DIV/0!</v>
      </c>
      <c r="L640" s="3"/>
      <c r="M640" t="e">
        <f>IF(AND(Übersicht!$C640=13,Datenblatt!O640&lt;Datenblatt!$Y$3),0,IF(AND(Übersicht!$C640=14,Datenblatt!O640&lt;Datenblatt!$Y$4),0,IF(AND(Übersicht!$C640=15,Datenblatt!O640&lt;Datenblatt!$Y$5),0,IF(AND(Übersicht!$C640=16,Datenblatt!O640&lt;Datenblatt!$Y$6),0,IF(AND(Übersicht!$C640=12,Datenblatt!O640&lt;Datenblatt!$Y$7),0,IF(AND(Übersicht!$C640=11,Datenblatt!O640&lt;Datenblatt!$Y$8),0,IF(AND($C640=13,Datenblatt!O640&gt;Datenblatt!$X$3),100,IF(AND($C640=14,Datenblatt!O640&gt;Datenblatt!$X$4),100,IF(AND($C640=15,Datenblatt!O640&gt;Datenblatt!$X$5),100,IF(AND($C640=16,Datenblatt!O640&gt;Datenblatt!$X$6),100,IF(AND($C640=12,Datenblatt!O640&gt;Datenblatt!$X$7),100,IF(AND($C640=11,Datenblatt!O640&gt;Datenblatt!$X$8),100,IF(Übersicht!$C640=13,Datenblatt!$B$11*Datenblatt!O640^3+Datenblatt!$C$11*Datenblatt!O640^2+Datenblatt!$D$11*Datenblatt!O640+Datenblatt!$E$11,IF(Übersicht!$C640=14,Datenblatt!$B$12*Datenblatt!O640^3+Datenblatt!$C$12*Datenblatt!O640^2+Datenblatt!$D$12*Datenblatt!O640+Datenblatt!$E$12,IF(Übersicht!$C640=15,Datenblatt!$B$13*Datenblatt!O640^3+Datenblatt!$C$13*Datenblatt!O640^2+Datenblatt!$D$13*Datenblatt!O640+Datenblatt!$E$13,IF(Übersicht!$C640=16,Datenblatt!$B$14*Datenblatt!O640^3+Datenblatt!$C$14*Datenblatt!O640^2+Datenblatt!$D$14*Datenblatt!O640+Datenblatt!$E$14,IF(Übersicht!$C640=12,Datenblatt!$B$15*Datenblatt!O640^3+Datenblatt!$C$15*Datenblatt!O640^2+Datenblatt!$D$15*Datenblatt!O640+Datenblatt!$E$15,IF(Übersicht!$C640=11,Datenblatt!$B$16*Datenblatt!O640^3+Datenblatt!$C$16*Datenblatt!O640^2+Datenblatt!$D$16*Datenblatt!O640+Datenblatt!$E$16,0))))))))))))))))))</f>
        <v>#DIV/0!</v>
      </c>
      <c r="N640">
        <f>IF(AND($C640=13,H640&lt;Datenblatt!$AA$3),0,IF(AND($C640=14,H640&lt;Datenblatt!$AA$4),0,IF(AND($C640=15,H640&lt;Datenblatt!$AA$5),0,IF(AND($C640=16,H640&lt;Datenblatt!$AA$6),0,IF(AND($C640=12,H640&lt;Datenblatt!$AA$7),0,IF(AND($C640=11,H640&lt;Datenblatt!$AA$8),0,IF(AND($C640=13,H640&gt;Datenblatt!$Z$3),100,IF(AND($C640=14,H640&gt;Datenblatt!$Z$4),100,IF(AND($C640=15,H640&gt;Datenblatt!$Z$5),100,IF(AND($C640=16,H640&gt;Datenblatt!$Z$6),100,IF(AND($C640=12,H640&gt;Datenblatt!$Z$7),100,IF(AND($C640=11,H640&gt;Datenblatt!$Z$8),100,IF($C640=13,(Datenblatt!$B$19*Übersicht!H640^3)+(Datenblatt!$C$19*Übersicht!H640^2)+(Datenblatt!$D$19*Übersicht!H640)+Datenblatt!$E$19,IF($C640=14,(Datenblatt!$B$20*Übersicht!H640^3)+(Datenblatt!$C$20*Übersicht!H640^2)+(Datenblatt!$D$20*Übersicht!H640)+Datenblatt!$E$20,IF($C640=15,(Datenblatt!$B$21*Übersicht!H640^3)+(Datenblatt!$C$21*Übersicht!H640^2)+(Datenblatt!$D$21*Übersicht!H640)+Datenblatt!$E$21,IF($C640=16,(Datenblatt!$B$22*Übersicht!H640^3)+(Datenblatt!$C$22*Übersicht!H640^2)+(Datenblatt!$D$22*Übersicht!H640)+Datenblatt!$E$22,IF($C640=12,(Datenblatt!$B$23*Übersicht!H640^3)+(Datenblatt!$C$23*Übersicht!H640^2)+(Datenblatt!$D$23*Übersicht!H640)+Datenblatt!$E$23,IF($C640=11,(Datenblatt!$B$24*Übersicht!H640^3)+(Datenblatt!$C$24*Übersicht!H640^2)+(Datenblatt!$D$24*Übersicht!H640)+Datenblatt!$E$24,0))))))))))))))))))</f>
        <v>0</v>
      </c>
      <c r="O640">
        <f>IF(AND(I640="",C640=11),Datenblatt!$I$26,IF(AND(I640="",C640=12),Datenblatt!$I$26,IF(AND(I640="",C640=16),Datenblatt!$I$27,IF(AND(I640="",C640=15),Datenblatt!$I$26,IF(AND(I640="",C640=14),Datenblatt!$I$26,IF(AND(I640="",C640=13),Datenblatt!$I$26,IF(AND($C640=13,I640&gt;Datenblatt!$AC$3),0,IF(AND($C640=14,I640&gt;Datenblatt!$AC$4),0,IF(AND($C640=15,I640&gt;Datenblatt!$AC$5),0,IF(AND($C640=16,I640&gt;Datenblatt!$AC$6),0,IF(AND($C640=12,I640&gt;Datenblatt!$AC$7),0,IF(AND($C640=11,I640&gt;Datenblatt!$AC$8),0,IF(AND($C640=13,I640&lt;Datenblatt!$AB$3),100,IF(AND($C640=14,I640&lt;Datenblatt!$AB$4),100,IF(AND($C640=15,I640&lt;Datenblatt!$AB$5),100,IF(AND($C640=16,I640&lt;Datenblatt!$AB$6),100,IF(AND($C640=12,I640&lt;Datenblatt!$AB$7),100,IF(AND($C640=11,I640&lt;Datenblatt!$AB$8),100,IF($C640=13,(Datenblatt!$B$27*Übersicht!I640^3)+(Datenblatt!$C$27*Übersicht!I640^2)+(Datenblatt!$D$27*Übersicht!I640)+Datenblatt!$E$27,IF($C640=14,(Datenblatt!$B$28*Übersicht!I640^3)+(Datenblatt!$C$28*Übersicht!I640^2)+(Datenblatt!$D$28*Übersicht!I640)+Datenblatt!$E$28,IF($C640=15,(Datenblatt!$B$29*Übersicht!I640^3)+(Datenblatt!$C$29*Übersicht!I640^2)+(Datenblatt!$D$29*Übersicht!I640)+Datenblatt!$E$29,IF($C640=16,(Datenblatt!$B$30*Übersicht!I640^3)+(Datenblatt!$C$30*Übersicht!I640^2)+(Datenblatt!$D$30*Übersicht!I640)+Datenblatt!$E$30,IF($C640=12,(Datenblatt!$B$31*Übersicht!I640^3)+(Datenblatt!$C$31*Übersicht!I640^2)+(Datenblatt!$D$31*Übersicht!I640)+Datenblatt!$E$31,IF($C640=11,(Datenblatt!$B$32*Übersicht!I640^3)+(Datenblatt!$C$32*Übersicht!I640^2)+(Datenblatt!$D$32*Übersicht!I640)+Datenblatt!$E$32,0))))))))))))))))))))))))</f>
        <v>0</v>
      </c>
      <c r="P640">
        <f>IF(AND(I640="",C640=11),Datenblatt!$I$29,IF(AND(I640="",C640=12),Datenblatt!$I$29,IF(AND(I640="",C640=16),Datenblatt!$I$29,IF(AND(I640="",C640=15),Datenblatt!$I$29,IF(AND(I640="",C640=14),Datenblatt!$I$29,IF(AND(I640="",C640=13),Datenblatt!$I$29,IF(AND($C640=13,I640&gt;Datenblatt!$AC$3),0,IF(AND($C640=14,I640&gt;Datenblatt!$AC$4),0,IF(AND($C640=15,I640&gt;Datenblatt!$AC$5),0,IF(AND($C640=16,I640&gt;Datenblatt!$AC$6),0,IF(AND($C640=12,I640&gt;Datenblatt!$AC$7),0,IF(AND($C640=11,I640&gt;Datenblatt!$AC$8),0,IF(AND($C640=13,I640&lt;Datenblatt!$AB$3),100,IF(AND($C640=14,I640&lt;Datenblatt!$AB$4),100,IF(AND($C640=15,I640&lt;Datenblatt!$AB$5),100,IF(AND($C640=16,I640&lt;Datenblatt!$AB$6),100,IF(AND($C640=12,I640&lt;Datenblatt!$AB$7),100,IF(AND($C640=11,I640&lt;Datenblatt!$AB$8),100,IF($C640=13,(Datenblatt!$B$27*Übersicht!I640^3)+(Datenblatt!$C$27*Übersicht!I640^2)+(Datenblatt!$D$27*Übersicht!I640)+Datenblatt!$E$27,IF($C640=14,(Datenblatt!$B$28*Übersicht!I640^3)+(Datenblatt!$C$28*Übersicht!I640^2)+(Datenblatt!$D$28*Übersicht!I640)+Datenblatt!$E$28,IF($C640=15,(Datenblatt!$B$29*Übersicht!I640^3)+(Datenblatt!$C$29*Übersicht!I640^2)+(Datenblatt!$D$29*Übersicht!I640)+Datenblatt!$E$29,IF($C640=16,(Datenblatt!$B$30*Übersicht!I640^3)+(Datenblatt!$C$30*Übersicht!I640^2)+(Datenblatt!$D$30*Übersicht!I640)+Datenblatt!$E$30,IF($C640=12,(Datenblatt!$B$31*Übersicht!I640^3)+(Datenblatt!$C$31*Übersicht!I640^2)+(Datenblatt!$D$31*Übersicht!I640)+Datenblatt!$E$31,IF($C640=11,(Datenblatt!$B$32*Übersicht!I640^3)+(Datenblatt!$C$32*Übersicht!I640^2)+(Datenblatt!$D$32*Übersicht!I640)+Datenblatt!$E$32,0))))))))))))))))))))))))</f>
        <v>0</v>
      </c>
      <c r="Q640" s="2" t="e">
        <f t="shared" si="36"/>
        <v>#DIV/0!</v>
      </c>
      <c r="R640" s="2" t="e">
        <f t="shared" si="37"/>
        <v>#DIV/0!</v>
      </c>
      <c r="T640" s="2"/>
      <c r="U640" s="2">
        <f>Datenblatt!$I$10</f>
        <v>63</v>
      </c>
      <c r="V640" s="2">
        <f>Datenblatt!$I$18</f>
        <v>62</v>
      </c>
      <c r="W640" s="2">
        <f>Datenblatt!$I$26</f>
        <v>56</v>
      </c>
      <c r="X640" s="2">
        <f>Datenblatt!$I$34</f>
        <v>58</v>
      </c>
      <c r="Y640" s="7" t="e">
        <f t="shared" si="38"/>
        <v>#DIV/0!</v>
      </c>
      <c r="AA640" s="2">
        <f>Datenblatt!$I$5</f>
        <v>73</v>
      </c>
      <c r="AB640">
        <f>Datenblatt!$I$13</f>
        <v>80</v>
      </c>
      <c r="AC640">
        <f>Datenblatt!$I$21</f>
        <v>80</v>
      </c>
      <c r="AD640">
        <f>Datenblatt!$I$29</f>
        <v>71</v>
      </c>
      <c r="AE640">
        <f>Datenblatt!$I$37</f>
        <v>75</v>
      </c>
      <c r="AF640" s="7" t="e">
        <f t="shared" si="39"/>
        <v>#DIV/0!</v>
      </c>
    </row>
    <row r="641" spans="11:32" ht="18.75" x14ac:dyDescent="0.3">
      <c r="K641" s="3" t="e">
        <f>IF(AND($C641=13,Datenblatt!M641&lt;Datenblatt!$S$3),0,IF(AND($C641=14,Datenblatt!M641&lt;Datenblatt!$S$4),0,IF(AND($C641=15,Datenblatt!M641&lt;Datenblatt!$S$5),0,IF(AND($C641=16,Datenblatt!M641&lt;Datenblatt!$S$6),0,IF(AND($C641=12,Datenblatt!M641&lt;Datenblatt!$S$7),0,IF(AND($C641=11,Datenblatt!M641&lt;Datenblatt!$S$8),0,IF(AND($C641=13,Datenblatt!M641&gt;Datenblatt!$R$3),100,IF(AND($C641=14,Datenblatt!M641&gt;Datenblatt!$R$4),100,IF(AND($C641=15,Datenblatt!M641&gt;Datenblatt!$R$5),100,IF(AND($C641=16,Datenblatt!M641&gt;Datenblatt!$R$6),100,IF(AND($C641=12,Datenblatt!M641&gt;Datenblatt!$R$7),100,IF(AND($C641=11,Datenblatt!M641&gt;Datenblatt!$R$8),100,IF(Übersicht!$C641=13,Datenblatt!$B$35*Datenblatt!M641^3+Datenblatt!$C$35*Datenblatt!M641^2+Datenblatt!$D$35*Datenblatt!M641+Datenblatt!$E$35,IF(Übersicht!$C641=14,Datenblatt!$B$36*Datenblatt!M641^3+Datenblatt!$C$36*Datenblatt!M641^2+Datenblatt!$D$36*Datenblatt!M641+Datenblatt!$E$36,IF(Übersicht!$C641=15,Datenblatt!$B$37*Datenblatt!M641^3+Datenblatt!$C$37*Datenblatt!M641^2+Datenblatt!$D$37*Datenblatt!M641+Datenblatt!$E$37,IF(Übersicht!$C641=16,Datenblatt!$B$38*Datenblatt!M641^3+Datenblatt!$C$38*Datenblatt!M641^2+Datenblatt!$D$38*Datenblatt!M641+Datenblatt!$E$38,IF(Übersicht!$C641=12,Datenblatt!$B$39*Datenblatt!M641^3+Datenblatt!$C$39*Datenblatt!M641^2+Datenblatt!$D$39*Datenblatt!M641+Datenblatt!$E$39,IF(Übersicht!$C641=11,Datenblatt!$B$40*Datenblatt!M641^3+Datenblatt!$C$40*Datenblatt!M641^2+Datenblatt!$D$40*Datenblatt!M641+Datenblatt!$E$40,0))))))))))))))))))</f>
        <v>#DIV/0!</v>
      </c>
      <c r="L641" s="3"/>
      <c r="M641" t="e">
        <f>IF(AND(Übersicht!$C641=13,Datenblatt!O641&lt;Datenblatt!$Y$3),0,IF(AND(Übersicht!$C641=14,Datenblatt!O641&lt;Datenblatt!$Y$4),0,IF(AND(Übersicht!$C641=15,Datenblatt!O641&lt;Datenblatt!$Y$5),0,IF(AND(Übersicht!$C641=16,Datenblatt!O641&lt;Datenblatt!$Y$6),0,IF(AND(Übersicht!$C641=12,Datenblatt!O641&lt;Datenblatt!$Y$7),0,IF(AND(Übersicht!$C641=11,Datenblatt!O641&lt;Datenblatt!$Y$8),0,IF(AND($C641=13,Datenblatt!O641&gt;Datenblatt!$X$3),100,IF(AND($C641=14,Datenblatt!O641&gt;Datenblatt!$X$4),100,IF(AND($C641=15,Datenblatt!O641&gt;Datenblatt!$X$5),100,IF(AND($C641=16,Datenblatt!O641&gt;Datenblatt!$X$6),100,IF(AND($C641=12,Datenblatt!O641&gt;Datenblatt!$X$7),100,IF(AND($C641=11,Datenblatt!O641&gt;Datenblatt!$X$8),100,IF(Übersicht!$C641=13,Datenblatt!$B$11*Datenblatt!O641^3+Datenblatt!$C$11*Datenblatt!O641^2+Datenblatt!$D$11*Datenblatt!O641+Datenblatt!$E$11,IF(Übersicht!$C641=14,Datenblatt!$B$12*Datenblatt!O641^3+Datenblatt!$C$12*Datenblatt!O641^2+Datenblatt!$D$12*Datenblatt!O641+Datenblatt!$E$12,IF(Übersicht!$C641=15,Datenblatt!$B$13*Datenblatt!O641^3+Datenblatt!$C$13*Datenblatt!O641^2+Datenblatt!$D$13*Datenblatt!O641+Datenblatt!$E$13,IF(Übersicht!$C641=16,Datenblatt!$B$14*Datenblatt!O641^3+Datenblatt!$C$14*Datenblatt!O641^2+Datenblatt!$D$14*Datenblatt!O641+Datenblatt!$E$14,IF(Übersicht!$C641=12,Datenblatt!$B$15*Datenblatt!O641^3+Datenblatt!$C$15*Datenblatt!O641^2+Datenblatt!$D$15*Datenblatt!O641+Datenblatt!$E$15,IF(Übersicht!$C641=11,Datenblatt!$B$16*Datenblatt!O641^3+Datenblatt!$C$16*Datenblatt!O641^2+Datenblatt!$D$16*Datenblatt!O641+Datenblatt!$E$16,0))))))))))))))))))</f>
        <v>#DIV/0!</v>
      </c>
      <c r="N641">
        <f>IF(AND($C641=13,H641&lt;Datenblatt!$AA$3),0,IF(AND($C641=14,H641&lt;Datenblatt!$AA$4),0,IF(AND($C641=15,H641&lt;Datenblatt!$AA$5),0,IF(AND($C641=16,H641&lt;Datenblatt!$AA$6),0,IF(AND($C641=12,H641&lt;Datenblatt!$AA$7),0,IF(AND($C641=11,H641&lt;Datenblatt!$AA$8),0,IF(AND($C641=13,H641&gt;Datenblatt!$Z$3),100,IF(AND($C641=14,H641&gt;Datenblatt!$Z$4),100,IF(AND($C641=15,H641&gt;Datenblatt!$Z$5),100,IF(AND($C641=16,H641&gt;Datenblatt!$Z$6),100,IF(AND($C641=12,H641&gt;Datenblatt!$Z$7),100,IF(AND($C641=11,H641&gt;Datenblatt!$Z$8),100,IF($C641=13,(Datenblatt!$B$19*Übersicht!H641^3)+(Datenblatt!$C$19*Übersicht!H641^2)+(Datenblatt!$D$19*Übersicht!H641)+Datenblatt!$E$19,IF($C641=14,(Datenblatt!$B$20*Übersicht!H641^3)+(Datenblatt!$C$20*Übersicht!H641^2)+(Datenblatt!$D$20*Übersicht!H641)+Datenblatt!$E$20,IF($C641=15,(Datenblatt!$B$21*Übersicht!H641^3)+(Datenblatt!$C$21*Übersicht!H641^2)+(Datenblatt!$D$21*Übersicht!H641)+Datenblatt!$E$21,IF($C641=16,(Datenblatt!$B$22*Übersicht!H641^3)+(Datenblatt!$C$22*Übersicht!H641^2)+(Datenblatt!$D$22*Übersicht!H641)+Datenblatt!$E$22,IF($C641=12,(Datenblatt!$B$23*Übersicht!H641^3)+(Datenblatt!$C$23*Übersicht!H641^2)+(Datenblatt!$D$23*Übersicht!H641)+Datenblatt!$E$23,IF($C641=11,(Datenblatt!$B$24*Übersicht!H641^3)+(Datenblatt!$C$24*Übersicht!H641^2)+(Datenblatt!$D$24*Übersicht!H641)+Datenblatt!$E$24,0))))))))))))))))))</f>
        <v>0</v>
      </c>
      <c r="O641">
        <f>IF(AND(I641="",C641=11),Datenblatt!$I$26,IF(AND(I641="",C641=12),Datenblatt!$I$26,IF(AND(I641="",C641=16),Datenblatt!$I$27,IF(AND(I641="",C641=15),Datenblatt!$I$26,IF(AND(I641="",C641=14),Datenblatt!$I$26,IF(AND(I641="",C641=13),Datenblatt!$I$26,IF(AND($C641=13,I641&gt;Datenblatt!$AC$3),0,IF(AND($C641=14,I641&gt;Datenblatt!$AC$4),0,IF(AND($C641=15,I641&gt;Datenblatt!$AC$5),0,IF(AND($C641=16,I641&gt;Datenblatt!$AC$6),0,IF(AND($C641=12,I641&gt;Datenblatt!$AC$7),0,IF(AND($C641=11,I641&gt;Datenblatt!$AC$8),0,IF(AND($C641=13,I641&lt;Datenblatt!$AB$3),100,IF(AND($C641=14,I641&lt;Datenblatt!$AB$4),100,IF(AND($C641=15,I641&lt;Datenblatt!$AB$5),100,IF(AND($C641=16,I641&lt;Datenblatt!$AB$6),100,IF(AND($C641=12,I641&lt;Datenblatt!$AB$7),100,IF(AND($C641=11,I641&lt;Datenblatt!$AB$8),100,IF($C641=13,(Datenblatt!$B$27*Übersicht!I641^3)+(Datenblatt!$C$27*Übersicht!I641^2)+(Datenblatt!$D$27*Übersicht!I641)+Datenblatt!$E$27,IF($C641=14,(Datenblatt!$B$28*Übersicht!I641^3)+(Datenblatt!$C$28*Übersicht!I641^2)+(Datenblatt!$D$28*Übersicht!I641)+Datenblatt!$E$28,IF($C641=15,(Datenblatt!$B$29*Übersicht!I641^3)+(Datenblatt!$C$29*Übersicht!I641^2)+(Datenblatt!$D$29*Übersicht!I641)+Datenblatt!$E$29,IF($C641=16,(Datenblatt!$B$30*Übersicht!I641^3)+(Datenblatt!$C$30*Übersicht!I641^2)+(Datenblatt!$D$30*Übersicht!I641)+Datenblatt!$E$30,IF($C641=12,(Datenblatt!$B$31*Übersicht!I641^3)+(Datenblatt!$C$31*Übersicht!I641^2)+(Datenblatt!$D$31*Übersicht!I641)+Datenblatt!$E$31,IF($C641=11,(Datenblatt!$B$32*Übersicht!I641^3)+(Datenblatt!$C$32*Übersicht!I641^2)+(Datenblatt!$D$32*Übersicht!I641)+Datenblatt!$E$32,0))))))))))))))))))))))))</f>
        <v>0</v>
      </c>
      <c r="P641">
        <f>IF(AND(I641="",C641=11),Datenblatt!$I$29,IF(AND(I641="",C641=12),Datenblatt!$I$29,IF(AND(I641="",C641=16),Datenblatt!$I$29,IF(AND(I641="",C641=15),Datenblatt!$I$29,IF(AND(I641="",C641=14),Datenblatt!$I$29,IF(AND(I641="",C641=13),Datenblatt!$I$29,IF(AND($C641=13,I641&gt;Datenblatt!$AC$3),0,IF(AND($C641=14,I641&gt;Datenblatt!$AC$4),0,IF(AND($C641=15,I641&gt;Datenblatt!$AC$5),0,IF(AND($C641=16,I641&gt;Datenblatt!$AC$6),0,IF(AND($C641=12,I641&gt;Datenblatt!$AC$7),0,IF(AND($C641=11,I641&gt;Datenblatt!$AC$8),0,IF(AND($C641=13,I641&lt;Datenblatt!$AB$3),100,IF(AND($C641=14,I641&lt;Datenblatt!$AB$4),100,IF(AND($C641=15,I641&lt;Datenblatt!$AB$5),100,IF(AND($C641=16,I641&lt;Datenblatt!$AB$6),100,IF(AND($C641=12,I641&lt;Datenblatt!$AB$7),100,IF(AND($C641=11,I641&lt;Datenblatt!$AB$8),100,IF($C641=13,(Datenblatt!$B$27*Übersicht!I641^3)+(Datenblatt!$C$27*Übersicht!I641^2)+(Datenblatt!$D$27*Übersicht!I641)+Datenblatt!$E$27,IF($C641=14,(Datenblatt!$B$28*Übersicht!I641^3)+(Datenblatt!$C$28*Übersicht!I641^2)+(Datenblatt!$D$28*Übersicht!I641)+Datenblatt!$E$28,IF($C641=15,(Datenblatt!$B$29*Übersicht!I641^3)+(Datenblatt!$C$29*Übersicht!I641^2)+(Datenblatt!$D$29*Übersicht!I641)+Datenblatt!$E$29,IF($C641=16,(Datenblatt!$B$30*Übersicht!I641^3)+(Datenblatt!$C$30*Übersicht!I641^2)+(Datenblatt!$D$30*Übersicht!I641)+Datenblatt!$E$30,IF($C641=12,(Datenblatt!$B$31*Übersicht!I641^3)+(Datenblatt!$C$31*Übersicht!I641^2)+(Datenblatt!$D$31*Übersicht!I641)+Datenblatt!$E$31,IF($C641=11,(Datenblatt!$B$32*Übersicht!I641^3)+(Datenblatt!$C$32*Übersicht!I641^2)+(Datenblatt!$D$32*Übersicht!I641)+Datenblatt!$E$32,0))))))))))))))))))))))))</f>
        <v>0</v>
      </c>
      <c r="Q641" s="2" t="e">
        <f t="shared" si="36"/>
        <v>#DIV/0!</v>
      </c>
      <c r="R641" s="2" t="e">
        <f t="shared" si="37"/>
        <v>#DIV/0!</v>
      </c>
      <c r="T641" s="2"/>
      <c r="U641" s="2">
        <f>Datenblatt!$I$10</f>
        <v>63</v>
      </c>
      <c r="V641" s="2">
        <f>Datenblatt!$I$18</f>
        <v>62</v>
      </c>
      <c r="W641" s="2">
        <f>Datenblatt!$I$26</f>
        <v>56</v>
      </c>
      <c r="X641" s="2">
        <f>Datenblatt!$I$34</f>
        <v>58</v>
      </c>
      <c r="Y641" s="7" t="e">
        <f t="shared" si="38"/>
        <v>#DIV/0!</v>
      </c>
      <c r="AA641" s="2">
        <f>Datenblatt!$I$5</f>
        <v>73</v>
      </c>
      <c r="AB641">
        <f>Datenblatt!$I$13</f>
        <v>80</v>
      </c>
      <c r="AC641">
        <f>Datenblatt!$I$21</f>
        <v>80</v>
      </c>
      <c r="AD641">
        <f>Datenblatt!$I$29</f>
        <v>71</v>
      </c>
      <c r="AE641">
        <f>Datenblatt!$I$37</f>
        <v>75</v>
      </c>
      <c r="AF641" s="7" t="e">
        <f t="shared" si="39"/>
        <v>#DIV/0!</v>
      </c>
    </row>
    <row r="642" spans="11:32" ht="18.75" x14ac:dyDescent="0.3">
      <c r="K642" s="3" t="e">
        <f>IF(AND($C642=13,Datenblatt!M642&lt;Datenblatt!$S$3),0,IF(AND($C642=14,Datenblatt!M642&lt;Datenblatt!$S$4),0,IF(AND($C642=15,Datenblatt!M642&lt;Datenblatt!$S$5),0,IF(AND($C642=16,Datenblatt!M642&lt;Datenblatt!$S$6),0,IF(AND($C642=12,Datenblatt!M642&lt;Datenblatt!$S$7),0,IF(AND($C642=11,Datenblatt!M642&lt;Datenblatt!$S$8),0,IF(AND($C642=13,Datenblatt!M642&gt;Datenblatt!$R$3),100,IF(AND($C642=14,Datenblatt!M642&gt;Datenblatt!$R$4),100,IF(AND($C642=15,Datenblatt!M642&gt;Datenblatt!$R$5),100,IF(AND($C642=16,Datenblatt!M642&gt;Datenblatt!$R$6),100,IF(AND($C642=12,Datenblatt!M642&gt;Datenblatt!$R$7),100,IF(AND($C642=11,Datenblatt!M642&gt;Datenblatt!$R$8),100,IF(Übersicht!$C642=13,Datenblatt!$B$35*Datenblatt!M642^3+Datenblatt!$C$35*Datenblatt!M642^2+Datenblatt!$D$35*Datenblatt!M642+Datenblatt!$E$35,IF(Übersicht!$C642=14,Datenblatt!$B$36*Datenblatt!M642^3+Datenblatt!$C$36*Datenblatt!M642^2+Datenblatt!$D$36*Datenblatt!M642+Datenblatt!$E$36,IF(Übersicht!$C642=15,Datenblatt!$B$37*Datenblatt!M642^3+Datenblatt!$C$37*Datenblatt!M642^2+Datenblatt!$D$37*Datenblatt!M642+Datenblatt!$E$37,IF(Übersicht!$C642=16,Datenblatt!$B$38*Datenblatt!M642^3+Datenblatt!$C$38*Datenblatt!M642^2+Datenblatt!$D$38*Datenblatt!M642+Datenblatt!$E$38,IF(Übersicht!$C642=12,Datenblatt!$B$39*Datenblatt!M642^3+Datenblatt!$C$39*Datenblatt!M642^2+Datenblatt!$D$39*Datenblatt!M642+Datenblatt!$E$39,IF(Übersicht!$C642=11,Datenblatt!$B$40*Datenblatt!M642^3+Datenblatt!$C$40*Datenblatt!M642^2+Datenblatt!$D$40*Datenblatt!M642+Datenblatt!$E$40,0))))))))))))))))))</f>
        <v>#DIV/0!</v>
      </c>
      <c r="L642" s="3"/>
      <c r="M642" t="e">
        <f>IF(AND(Übersicht!$C642=13,Datenblatt!O642&lt;Datenblatt!$Y$3),0,IF(AND(Übersicht!$C642=14,Datenblatt!O642&lt;Datenblatt!$Y$4),0,IF(AND(Übersicht!$C642=15,Datenblatt!O642&lt;Datenblatt!$Y$5),0,IF(AND(Übersicht!$C642=16,Datenblatt!O642&lt;Datenblatt!$Y$6),0,IF(AND(Übersicht!$C642=12,Datenblatt!O642&lt;Datenblatt!$Y$7),0,IF(AND(Übersicht!$C642=11,Datenblatt!O642&lt;Datenblatt!$Y$8),0,IF(AND($C642=13,Datenblatt!O642&gt;Datenblatt!$X$3),100,IF(AND($C642=14,Datenblatt!O642&gt;Datenblatt!$X$4),100,IF(AND($C642=15,Datenblatt!O642&gt;Datenblatt!$X$5),100,IF(AND($C642=16,Datenblatt!O642&gt;Datenblatt!$X$6),100,IF(AND($C642=12,Datenblatt!O642&gt;Datenblatt!$X$7),100,IF(AND($C642=11,Datenblatt!O642&gt;Datenblatt!$X$8),100,IF(Übersicht!$C642=13,Datenblatt!$B$11*Datenblatt!O642^3+Datenblatt!$C$11*Datenblatt!O642^2+Datenblatt!$D$11*Datenblatt!O642+Datenblatt!$E$11,IF(Übersicht!$C642=14,Datenblatt!$B$12*Datenblatt!O642^3+Datenblatt!$C$12*Datenblatt!O642^2+Datenblatt!$D$12*Datenblatt!O642+Datenblatt!$E$12,IF(Übersicht!$C642=15,Datenblatt!$B$13*Datenblatt!O642^3+Datenblatt!$C$13*Datenblatt!O642^2+Datenblatt!$D$13*Datenblatt!O642+Datenblatt!$E$13,IF(Übersicht!$C642=16,Datenblatt!$B$14*Datenblatt!O642^3+Datenblatt!$C$14*Datenblatt!O642^2+Datenblatt!$D$14*Datenblatt!O642+Datenblatt!$E$14,IF(Übersicht!$C642=12,Datenblatt!$B$15*Datenblatt!O642^3+Datenblatt!$C$15*Datenblatt!O642^2+Datenblatt!$D$15*Datenblatt!O642+Datenblatt!$E$15,IF(Übersicht!$C642=11,Datenblatt!$B$16*Datenblatt!O642^3+Datenblatt!$C$16*Datenblatt!O642^2+Datenblatt!$D$16*Datenblatt!O642+Datenblatt!$E$16,0))))))))))))))))))</f>
        <v>#DIV/0!</v>
      </c>
      <c r="N642">
        <f>IF(AND($C642=13,H642&lt;Datenblatt!$AA$3),0,IF(AND($C642=14,H642&lt;Datenblatt!$AA$4),0,IF(AND($C642=15,H642&lt;Datenblatt!$AA$5),0,IF(AND($C642=16,H642&lt;Datenblatt!$AA$6),0,IF(AND($C642=12,H642&lt;Datenblatt!$AA$7),0,IF(AND($C642=11,H642&lt;Datenblatt!$AA$8),0,IF(AND($C642=13,H642&gt;Datenblatt!$Z$3),100,IF(AND($C642=14,H642&gt;Datenblatt!$Z$4),100,IF(AND($C642=15,H642&gt;Datenblatt!$Z$5),100,IF(AND($C642=16,H642&gt;Datenblatt!$Z$6),100,IF(AND($C642=12,H642&gt;Datenblatt!$Z$7),100,IF(AND($C642=11,H642&gt;Datenblatt!$Z$8),100,IF($C642=13,(Datenblatt!$B$19*Übersicht!H642^3)+(Datenblatt!$C$19*Übersicht!H642^2)+(Datenblatt!$D$19*Übersicht!H642)+Datenblatt!$E$19,IF($C642=14,(Datenblatt!$B$20*Übersicht!H642^3)+(Datenblatt!$C$20*Übersicht!H642^2)+(Datenblatt!$D$20*Übersicht!H642)+Datenblatt!$E$20,IF($C642=15,(Datenblatt!$B$21*Übersicht!H642^3)+(Datenblatt!$C$21*Übersicht!H642^2)+(Datenblatt!$D$21*Übersicht!H642)+Datenblatt!$E$21,IF($C642=16,(Datenblatt!$B$22*Übersicht!H642^3)+(Datenblatt!$C$22*Übersicht!H642^2)+(Datenblatt!$D$22*Übersicht!H642)+Datenblatt!$E$22,IF($C642=12,(Datenblatt!$B$23*Übersicht!H642^3)+(Datenblatt!$C$23*Übersicht!H642^2)+(Datenblatt!$D$23*Übersicht!H642)+Datenblatt!$E$23,IF($C642=11,(Datenblatt!$B$24*Übersicht!H642^3)+(Datenblatt!$C$24*Übersicht!H642^2)+(Datenblatt!$D$24*Übersicht!H642)+Datenblatt!$E$24,0))))))))))))))))))</f>
        <v>0</v>
      </c>
      <c r="O642">
        <f>IF(AND(I642="",C642=11),Datenblatt!$I$26,IF(AND(I642="",C642=12),Datenblatt!$I$26,IF(AND(I642="",C642=16),Datenblatt!$I$27,IF(AND(I642="",C642=15),Datenblatt!$I$26,IF(AND(I642="",C642=14),Datenblatt!$I$26,IF(AND(I642="",C642=13),Datenblatt!$I$26,IF(AND($C642=13,I642&gt;Datenblatt!$AC$3),0,IF(AND($C642=14,I642&gt;Datenblatt!$AC$4),0,IF(AND($C642=15,I642&gt;Datenblatt!$AC$5),0,IF(AND($C642=16,I642&gt;Datenblatt!$AC$6),0,IF(AND($C642=12,I642&gt;Datenblatt!$AC$7),0,IF(AND($C642=11,I642&gt;Datenblatt!$AC$8),0,IF(AND($C642=13,I642&lt;Datenblatt!$AB$3),100,IF(AND($C642=14,I642&lt;Datenblatt!$AB$4),100,IF(AND($C642=15,I642&lt;Datenblatt!$AB$5),100,IF(AND($C642=16,I642&lt;Datenblatt!$AB$6),100,IF(AND($C642=12,I642&lt;Datenblatt!$AB$7),100,IF(AND($C642=11,I642&lt;Datenblatt!$AB$8),100,IF($C642=13,(Datenblatt!$B$27*Übersicht!I642^3)+(Datenblatt!$C$27*Übersicht!I642^2)+(Datenblatt!$D$27*Übersicht!I642)+Datenblatt!$E$27,IF($C642=14,(Datenblatt!$B$28*Übersicht!I642^3)+(Datenblatt!$C$28*Übersicht!I642^2)+(Datenblatt!$D$28*Übersicht!I642)+Datenblatt!$E$28,IF($C642=15,(Datenblatt!$B$29*Übersicht!I642^3)+(Datenblatt!$C$29*Übersicht!I642^2)+(Datenblatt!$D$29*Übersicht!I642)+Datenblatt!$E$29,IF($C642=16,(Datenblatt!$B$30*Übersicht!I642^3)+(Datenblatt!$C$30*Übersicht!I642^2)+(Datenblatt!$D$30*Übersicht!I642)+Datenblatt!$E$30,IF($C642=12,(Datenblatt!$B$31*Übersicht!I642^3)+(Datenblatt!$C$31*Übersicht!I642^2)+(Datenblatt!$D$31*Übersicht!I642)+Datenblatt!$E$31,IF($C642=11,(Datenblatt!$B$32*Übersicht!I642^3)+(Datenblatt!$C$32*Übersicht!I642^2)+(Datenblatt!$D$32*Übersicht!I642)+Datenblatt!$E$32,0))))))))))))))))))))))))</f>
        <v>0</v>
      </c>
      <c r="P642">
        <f>IF(AND(I642="",C642=11),Datenblatt!$I$29,IF(AND(I642="",C642=12),Datenblatt!$I$29,IF(AND(I642="",C642=16),Datenblatt!$I$29,IF(AND(I642="",C642=15),Datenblatt!$I$29,IF(AND(I642="",C642=14),Datenblatt!$I$29,IF(AND(I642="",C642=13),Datenblatt!$I$29,IF(AND($C642=13,I642&gt;Datenblatt!$AC$3),0,IF(AND($C642=14,I642&gt;Datenblatt!$AC$4),0,IF(AND($C642=15,I642&gt;Datenblatt!$AC$5),0,IF(AND($C642=16,I642&gt;Datenblatt!$AC$6),0,IF(AND($C642=12,I642&gt;Datenblatt!$AC$7),0,IF(AND($C642=11,I642&gt;Datenblatt!$AC$8),0,IF(AND($C642=13,I642&lt;Datenblatt!$AB$3),100,IF(AND($C642=14,I642&lt;Datenblatt!$AB$4),100,IF(AND($C642=15,I642&lt;Datenblatt!$AB$5),100,IF(AND($C642=16,I642&lt;Datenblatt!$AB$6),100,IF(AND($C642=12,I642&lt;Datenblatt!$AB$7),100,IF(AND($C642=11,I642&lt;Datenblatt!$AB$8),100,IF($C642=13,(Datenblatt!$B$27*Übersicht!I642^3)+(Datenblatt!$C$27*Übersicht!I642^2)+(Datenblatt!$D$27*Übersicht!I642)+Datenblatt!$E$27,IF($C642=14,(Datenblatt!$B$28*Übersicht!I642^3)+(Datenblatt!$C$28*Übersicht!I642^2)+(Datenblatt!$D$28*Übersicht!I642)+Datenblatt!$E$28,IF($C642=15,(Datenblatt!$B$29*Übersicht!I642^3)+(Datenblatt!$C$29*Übersicht!I642^2)+(Datenblatt!$D$29*Übersicht!I642)+Datenblatt!$E$29,IF($C642=16,(Datenblatt!$B$30*Übersicht!I642^3)+(Datenblatt!$C$30*Übersicht!I642^2)+(Datenblatt!$D$30*Übersicht!I642)+Datenblatt!$E$30,IF($C642=12,(Datenblatt!$B$31*Übersicht!I642^3)+(Datenblatt!$C$31*Übersicht!I642^2)+(Datenblatt!$D$31*Übersicht!I642)+Datenblatt!$E$31,IF($C642=11,(Datenblatt!$B$32*Übersicht!I642^3)+(Datenblatt!$C$32*Übersicht!I642^2)+(Datenblatt!$D$32*Übersicht!I642)+Datenblatt!$E$32,0))))))))))))))))))))))))</f>
        <v>0</v>
      </c>
      <c r="Q642" s="2" t="e">
        <f t="shared" si="36"/>
        <v>#DIV/0!</v>
      </c>
      <c r="R642" s="2" t="e">
        <f t="shared" si="37"/>
        <v>#DIV/0!</v>
      </c>
      <c r="T642" s="2"/>
      <c r="U642" s="2">
        <f>Datenblatt!$I$10</f>
        <v>63</v>
      </c>
      <c r="V642" s="2">
        <f>Datenblatt!$I$18</f>
        <v>62</v>
      </c>
      <c r="W642" s="2">
        <f>Datenblatt!$I$26</f>
        <v>56</v>
      </c>
      <c r="X642" s="2">
        <f>Datenblatt!$I$34</f>
        <v>58</v>
      </c>
      <c r="Y642" s="7" t="e">
        <f t="shared" si="38"/>
        <v>#DIV/0!</v>
      </c>
      <c r="AA642" s="2">
        <f>Datenblatt!$I$5</f>
        <v>73</v>
      </c>
      <c r="AB642">
        <f>Datenblatt!$I$13</f>
        <v>80</v>
      </c>
      <c r="AC642">
        <f>Datenblatt!$I$21</f>
        <v>80</v>
      </c>
      <c r="AD642">
        <f>Datenblatt!$I$29</f>
        <v>71</v>
      </c>
      <c r="AE642">
        <f>Datenblatt!$I$37</f>
        <v>75</v>
      </c>
      <c r="AF642" s="7" t="e">
        <f t="shared" si="39"/>
        <v>#DIV/0!</v>
      </c>
    </row>
    <row r="643" spans="11:32" ht="18.75" x14ac:dyDescent="0.3">
      <c r="K643" s="3" t="e">
        <f>IF(AND($C643=13,Datenblatt!M643&lt;Datenblatt!$S$3),0,IF(AND($C643=14,Datenblatt!M643&lt;Datenblatt!$S$4),0,IF(AND($C643=15,Datenblatt!M643&lt;Datenblatt!$S$5),0,IF(AND($C643=16,Datenblatt!M643&lt;Datenblatt!$S$6),0,IF(AND($C643=12,Datenblatt!M643&lt;Datenblatt!$S$7),0,IF(AND($C643=11,Datenblatt!M643&lt;Datenblatt!$S$8),0,IF(AND($C643=13,Datenblatt!M643&gt;Datenblatt!$R$3),100,IF(AND($C643=14,Datenblatt!M643&gt;Datenblatt!$R$4),100,IF(AND($C643=15,Datenblatt!M643&gt;Datenblatt!$R$5),100,IF(AND($C643=16,Datenblatt!M643&gt;Datenblatt!$R$6),100,IF(AND($C643=12,Datenblatt!M643&gt;Datenblatt!$R$7),100,IF(AND($C643=11,Datenblatt!M643&gt;Datenblatt!$R$8),100,IF(Übersicht!$C643=13,Datenblatt!$B$35*Datenblatt!M643^3+Datenblatt!$C$35*Datenblatt!M643^2+Datenblatt!$D$35*Datenblatt!M643+Datenblatt!$E$35,IF(Übersicht!$C643=14,Datenblatt!$B$36*Datenblatt!M643^3+Datenblatt!$C$36*Datenblatt!M643^2+Datenblatt!$D$36*Datenblatt!M643+Datenblatt!$E$36,IF(Übersicht!$C643=15,Datenblatt!$B$37*Datenblatt!M643^3+Datenblatt!$C$37*Datenblatt!M643^2+Datenblatt!$D$37*Datenblatt!M643+Datenblatt!$E$37,IF(Übersicht!$C643=16,Datenblatt!$B$38*Datenblatt!M643^3+Datenblatt!$C$38*Datenblatt!M643^2+Datenblatt!$D$38*Datenblatt!M643+Datenblatt!$E$38,IF(Übersicht!$C643=12,Datenblatt!$B$39*Datenblatt!M643^3+Datenblatt!$C$39*Datenblatt!M643^2+Datenblatt!$D$39*Datenblatt!M643+Datenblatt!$E$39,IF(Übersicht!$C643=11,Datenblatt!$B$40*Datenblatt!M643^3+Datenblatt!$C$40*Datenblatt!M643^2+Datenblatt!$D$40*Datenblatt!M643+Datenblatt!$E$40,0))))))))))))))))))</f>
        <v>#DIV/0!</v>
      </c>
      <c r="L643" s="3"/>
      <c r="M643" t="e">
        <f>IF(AND(Übersicht!$C643=13,Datenblatt!O643&lt;Datenblatt!$Y$3),0,IF(AND(Übersicht!$C643=14,Datenblatt!O643&lt;Datenblatt!$Y$4),0,IF(AND(Übersicht!$C643=15,Datenblatt!O643&lt;Datenblatt!$Y$5),0,IF(AND(Übersicht!$C643=16,Datenblatt!O643&lt;Datenblatt!$Y$6),0,IF(AND(Übersicht!$C643=12,Datenblatt!O643&lt;Datenblatt!$Y$7),0,IF(AND(Übersicht!$C643=11,Datenblatt!O643&lt;Datenblatt!$Y$8),0,IF(AND($C643=13,Datenblatt!O643&gt;Datenblatt!$X$3),100,IF(AND($C643=14,Datenblatt!O643&gt;Datenblatt!$X$4),100,IF(AND($C643=15,Datenblatt!O643&gt;Datenblatt!$X$5),100,IF(AND($C643=16,Datenblatt!O643&gt;Datenblatt!$X$6),100,IF(AND($C643=12,Datenblatt!O643&gt;Datenblatt!$X$7),100,IF(AND($C643=11,Datenblatt!O643&gt;Datenblatt!$X$8),100,IF(Übersicht!$C643=13,Datenblatt!$B$11*Datenblatt!O643^3+Datenblatt!$C$11*Datenblatt!O643^2+Datenblatt!$D$11*Datenblatt!O643+Datenblatt!$E$11,IF(Übersicht!$C643=14,Datenblatt!$B$12*Datenblatt!O643^3+Datenblatt!$C$12*Datenblatt!O643^2+Datenblatt!$D$12*Datenblatt!O643+Datenblatt!$E$12,IF(Übersicht!$C643=15,Datenblatt!$B$13*Datenblatt!O643^3+Datenblatt!$C$13*Datenblatt!O643^2+Datenblatt!$D$13*Datenblatt!O643+Datenblatt!$E$13,IF(Übersicht!$C643=16,Datenblatt!$B$14*Datenblatt!O643^3+Datenblatt!$C$14*Datenblatt!O643^2+Datenblatt!$D$14*Datenblatt!O643+Datenblatt!$E$14,IF(Übersicht!$C643=12,Datenblatt!$B$15*Datenblatt!O643^3+Datenblatt!$C$15*Datenblatt!O643^2+Datenblatt!$D$15*Datenblatt!O643+Datenblatt!$E$15,IF(Übersicht!$C643=11,Datenblatt!$B$16*Datenblatt!O643^3+Datenblatt!$C$16*Datenblatt!O643^2+Datenblatt!$D$16*Datenblatt!O643+Datenblatt!$E$16,0))))))))))))))))))</f>
        <v>#DIV/0!</v>
      </c>
      <c r="N643">
        <f>IF(AND($C643=13,H643&lt;Datenblatt!$AA$3),0,IF(AND($C643=14,H643&lt;Datenblatt!$AA$4),0,IF(AND($C643=15,H643&lt;Datenblatt!$AA$5),0,IF(AND($C643=16,H643&lt;Datenblatt!$AA$6),0,IF(AND($C643=12,H643&lt;Datenblatt!$AA$7),0,IF(AND($C643=11,H643&lt;Datenblatt!$AA$8),0,IF(AND($C643=13,H643&gt;Datenblatt!$Z$3),100,IF(AND($C643=14,H643&gt;Datenblatt!$Z$4),100,IF(AND($C643=15,H643&gt;Datenblatt!$Z$5),100,IF(AND($C643=16,H643&gt;Datenblatt!$Z$6),100,IF(AND($C643=12,H643&gt;Datenblatt!$Z$7),100,IF(AND($C643=11,H643&gt;Datenblatt!$Z$8),100,IF($C643=13,(Datenblatt!$B$19*Übersicht!H643^3)+(Datenblatt!$C$19*Übersicht!H643^2)+(Datenblatt!$D$19*Übersicht!H643)+Datenblatt!$E$19,IF($C643=14,(Datenblatt!$B$20*Übersicht!H643^3)+(Datenblatt!$C$20*Übersicht!H643^2)+(Datenblatt!$D$20*Übersicht!H643)+Datenblatt!$E$20,IF($C643=15,(Datenblatt!$B$21*Übersicht!H643^3)+(Datenblatt!$C$21*Übersicht!H643^2)+(Datenblatt!$D$21*Übersicht!H643)+Datenblatt!$E$21,IF($C643=16,(Datenblatt!$B$22*Übersicht!H643^3)+(Datenblatt!$C$22*Übersicht!H643^2)+(Datenblatt!$D$22*Übersicht!H643)+Datenblatt!$E$22,IF($C643=12,(Datenblatt!$B$23*Übersicht!H643^3)+(Datenblatt!$C$23*Übersicht!H643^2)+(Datenblatt!$D$23*Übersicht!H643)+Datenblatt!$E$23,IF($C643=11,(Datenblatt!$B$24*Übersicht!H643^3)+(Datenblatt!$C$24*Übersicht!H643^2)+(Datenblatt!$D$24*Übersicht!H643)+Datenblatt!$E$24,0))))))))))))))))))</f>
        <v>0</v>
      </c>
      <c r="O643">
        <f>IF(AND(I643="",C643=11),Datenblatt!$I$26,IF(AND(I643="",C643=12),Datenblatt!$I$26,IF(AND(I643="",C643=16),Datenblatt!$I$27,IF(AND(I643="",C643=15),Datenblatt!$I$26,IF(AND(I643="",C643=14),Datenblatt!$I$26,IF(AND(I643="",C643=13),Datenblatt!$I$26,IF(AND($C643=13,I643&gt;Datenblatt!$AC$3),0,IF(AND($C643=14,I643&gt;Datenblatt!$AC$4),0,IF(AND($C643=15,I643&gt;Datenblatt!$AC$5),0,IF(AND($C643=16,I643&gt;Datenblatt!$AC$6),0,IF(AND($C643=12,I643&gt;Datenblatt!$AC$7),0,IF(AND($C643=11,I643&gt;Datenblatt!$AC$8),0,IF(AND($C643=13,I643&lt;Datenblatt!$AB$3),100,IF(AND($C643=14,I643&lt;Datenblatt!$AB$4),100,IF(AND($C643=15,I643&lt;Datenblatt!$AB$5),100,IF(AND($C643=16,I643&lt;Datenblatt!$AB$6),100,IF(AND($C643=12,I643&lt;Datenblatt!$AB$7),100,IF(AND($C643=11,I643&lt;Datenblatt!$AB$8),100,IF($C643=13,(Datenblatt!$B$27*Übersicht!I643^3)+(Datenblatt!$C$27*Übersicht!I643^2)+(Datenblatt!$D$27*Übersicht!I643)+Datenblatt!$E$27,IF($C643=14,(Datenblatt!$B$28*Übersicht!I643^3)+(Datenblatt!$C$28*Übersicht!I643^2)+(Datenblatt!$D$28*Übersicht!I643)+Datenblatt!$E$28,IF($C643=15,(Datenblatt!$B$29*Übersicht!I643^3)+(Datenblatt!$C$29*Übersicht!I643^2)+(Datenblatt!$D$29*Übersicht!I643)+Datenblatt!$E$29,IF($C643=16,(Datenblatt!$B$30*Übersicht!I643^3)+(Datenblatt!$C$30*Übersicht!I643^2)+(Datenblatt!$D$30*Übersicht!I643)+Datenblatt!$E$30,IF($C643=12,(Datenblatt!$B$31*Übersicht!I643^3)+(Datenblatt!$C$31*Übersicht!I643^2)+(Datenblatt!$D$31*Übersicht!I643)+Datenblatt!$E$31,IF($C643=11,(Datenblatt!$B$32*Übersicht!I643^3)+(Datenblatt!$C$32*Übersicht!I643^2)+(Datenblatt!$D$32*Übersicht!I643)+Datenblatt!$E$32,0))))))))))))))))))))))))</f>
        <v>0</v>
      </c>
      <c r="P643">
        <f>IF(AND(I643="",C643=11),Datenblatt!$I$29,IF(AND(I643="",C643=12),Datenblatt!$I$29,IF(AND(I643="",C643=16),Datenblatt!$I$29,IF(AND(I643="",C643=15),Datenblatt!$I$29,IF(AND(I643="",C643=14),Datenblatt!$I$29,IF(AND(I643="",C643=13),Datenblatt!$I$29,IF(AND($C643=13,I643&gt;Datenblatt!$AC$3),0,IF(AND($C643=14,I643&gt;Datenblatt!$AC$4),0,IF(AND($C643=15,I643&gt;Datenblatt!$AC$5),0,IF(AND($C643=16,I643&gt;Datenblatt!$AC$6),0,IF(AND($C643=12,I643&gt;Datenblatt!$AC$7),0,IF(AND($C643=11,I643&gt;Datenblatt!$AC$8),0,IF(AND($C643=13,I643&lt;Datenblatt!$AB$3),100,IF(AND($C643=14,I643&lt;Datenblatt!$AB$4),100,IF(AND($C643=15,I643&lt;Datenblatt!$AB$5),100,IF(AND($C643=16,I643&lt;Datenblatt!$AB$6),100,IF(AND($C643=12,I643&lt;Datenblatt!$AB$7),100,IF(AND($C643=11,I643&lt;Datenblatt!$AB$8),100,IF($C643=13,(Datenblatt!$B$27*Übersicht!I643^3)+(Datenblatt!$C$27*Übersicht!I643^2)+(Datenblatt!$D$27*Übersicht!I643)+Datenblatt!$E$27,IF($C643=14,(Datenblatt!$B$28*Übersicht!I643^3)+(Datenblatt!$C$28*Übersicht!I643^2)+(Datenblatt!$D$28*Übersicht!I643)+Datenblatt!$E$28,IF($C643=15,(Datenblatt!$B$29*Übersicht!I643^3)+(Datenblatt!$C$29*Übersicht!I643^2)+(Datenblatt!$D$29*Übersicht!I643)+Datenblatt!$E$29,IF($C643=16,(Datenblatt!$B$30*Übersicht!I643^3)+(Datenblatt!$C$30*Übersicht!I643^2)+(Datenblatt!$D$30*Übersicht!I643)+Datenblatt!$E$30,IF($C643=12,(Datenblatt!$B$31*Übersicht!I643^3)+(Datenblatt!$C$31*Übersicht!I643^2)+(Datenblatt!$D$31*Übersicht!I643)+Datenblatt!$E$31,IF($C643=11,(Datenblatt!$B$32*Übersicht!I643^3)+(Datenblatt!$C$32*Übersicht!I643^2)+(Datenblatt!$D$32*Übersicht!I643)+Datenblatt!$E$32,0))))))))))))))))))))))))</f>
        <v>0</v>
      </c>
      <c r="Q643" s="2" t="e">
        <f t="shared" ref="Q643:Q706" si="40">(M643*0.38+N643*0.34+O643*0.28)</f>
        <v>#DIV/0!</v>
      </c>
      <c r="R643" s="2" t="e">
        <f t="shared" ref="R643:R706" si="41">(K643*0.5+M643*0.19+N643*0.17+P643*0.14)</f>
        <v>#DIV/0!</v>
      </c>
      <c r="T643" s="2"/>
      <c r="U643" s="2">
        <f>Datenblatt!$I$10</f>
        <v>63</v>
      </c>
      <c r="V643" s="2">
        <f>Datenblatt!$I$18</f>
        <v>62</v>
      </c>
      <c r="W643" s="2">
        <f>Datenblatt!$I$26</f>
        <v>56</v>
      </c>
      <c r="X643" s="2">
        <f>Datenblatt!$I$34</f>
        <v>58</v>
      </c>
      <c r="Y643" s="7" t="e">
        <f t="shared" ref="Y643:Y706" si="42">IF(Q643&gt;X643,"JA","NEIN")</f>
        <v>#DIV/0!</v>
      </c>
      <c r="AA643" s="2">
        <f>Datenblatt!$I$5</f>
        <v>73</v>
      </c>
      <c r="AB643">
        <f>Datenblatt!$I$13</f>
        <v>80</v>
      </c>
      <c r="AC643">
        <f>Datenblatt!$I$21</f>
        <v>80</v>
      </c>
      <c r="AD643">
        <f>Datenblatt!$I$29</f>
        <v>71</v>
      </c>
      <c r="AE643">
        <f>Datenblatt!$I$37</f>
        <v>75</v>
      </c>
      <c r="AF643" s="7" t="e">
        <f t="shared" ref="AF643:AF706" si="43">IF(R643&gt;AE643,"JA","NEIN")</f>
        <v>#DIV/0!</v>
      </c>
    </row>
    <row r="644" spans="11:32" ht="18.75" x14ac:dyDescent="0.3">
      <c r="K644" s="3" t="e">
        <f>IF(AND($C644=13,Datenblatt!M644&lt;Datenblatt!$S$3),0,IF(AND($C644=14,Datenblatt!M644&lt;Datenblatt!$S$4),0,IF(AND($C644=15,Datenblatt!M644&lt;Datenblatt!$S$5),0,IF(AND($C644=16,Datenblatt!M644&lt;Datenblatt!$S$6),0,IF(AND($C644=12,Datenblatt!M644&lt;Datenblatt!$S$7),0,IF(AND($C644=11,Datenblatt!M644&lt;Datenblatt!$S$8),0,IF(AND($C644=13,Datenblatt!M644&gt;Datenblatt!$R$3),100,IF(AND($C644=14,Datenblatt!M644&gt;Datenblatt!$R$4),100,IF(AND($C644=15,Datenblatt!M644&gt;Datenblatt!$R$5),100,IF(AND($C644=16,Datenblatt!M644&gt;Datenblatt!$R$6),100,IF(AND($C644=12,Datenblatt!M644&gt;Datenblatt!$R$7),100,IF(AND($C644=11,Datenblatt!M644&gt;Datenblatt!$R$8),100,IF(Übersicht!$C644=13,Datenblatt!$B$35*Datenblatt!M644^3+Datenblatt!$C$35*Datenblatt!M644^2+Datenblatt!$D$35*Datenblatt!M644+Datenblatt!$E$35,IF(Übersicht!$C644=14,Datenblatt!$B$36*Datenblatt!M644^3+Datenblatt!$C$36*Datenblatt!M644^2+Datenblatt!$D$36*Datenblatt!M644+Datenblatt!$E$36,IF(Übersicht!$C644=15,Datenblatt!$B$37*Datenblatt!M644^3+Datenblatt!$C$37*Datenblatt!M644^2+Datenblatt!$D$37*Datenblatt!M644+Datenblatt!$E$37,IF(Übersicht!$C644=16,Datenblatt!$B$38*Datenblatt!M644^3+Datenblatt!$C$38*Datenblatt!M644^2+Datenblatt!$D$38*Datenblatt!M644+Datenblatt!$E$38,IF(Übersicht!$C644=12,Datenblatt!$B$39*Datenblatt!M644^3+Datenblatt!$C$39*Datenblatt!M644^2+Datenblatt!$D$39*Datenblatt!M644+Datenblatt!$E$39,IF(Übersicht!$C644=11,Datenblatt!$B$40*Datenblatt!M644^3+Datenblatt!$C$40*Datenblatt!M644^2+Datenblatt!$D$40*Datenblatt!M644+Datenblatt!$E$40,0))))))))))))))))))</f>
        <v>#DIV/0!</v>
      </c>
      <c r="L644" s="3"/>
      <c r="M644" t="e">
        <f>IF(AND(Übersicht!$C644=13,Datenblatt!O644&lt;Datenblatt!$Y$3),0,IF(AND(Übersicht!$C644=14,Datenblatt!O644&lt;Datenblatt!$Y$4),0,IF(AND(Übersicht!$C644=15,Datenblatt!O644&lt;Datenblatt!$Y$5),0,IF(AND(Übersicht!$C644=16,Datenblatt!O644&lt;Datenblatt!$Y$6),0,IF(AND(Übersicht!$C644=12,Datenblatt!O644&lt;Datenblatt!$Y$7),0,IF(AND(Übersicht!$C644=11,Datenblatt!O644&lt;Datenblatt!$Y$8),0,IF(AND($C644=13,Datenblatt!O644&gt;Datenblatt!$X$3),100,IF(AND($C644=14,Datenblatt!O644&gt;Datenblatt!$X$4),100,IF(AND($C644=15,Datenblatt!O644&gt;Datenblatt!$X$5),100,IF(AND($C644=16,Datenblatt!O644&gt;Datenblatt!$X$6),100,IF(AND($C644=12,Datenblatt!O644&gt;Datenblatt!$X$7),100,IF(AND($C644=11,Datenblatt!O644&gt;Datenblatt!$X$8),100,IF(Übersicht!$C644=13,Datenblatt!$B$11*Datenblatt!O644^3+Datenblatt!$C$11*Datenblatt!O644^2+Datenblatt!$D$11*Datenblatt!O644+Datenblatt!$E$11,IF(Übersicht!$C644=14,Datenblatt!$B$12*Datenblatt!O644^3+Datenblatt!$C$12*Datenblatt!O644^2+Datenblatt!$D$12*Datenblatt!O644+Datenblatt!$E$12,IF(Übersicht!$C644=15,Datenblatt!$B$13*Datenblatt!O644^3+Datenblatt!$C$13*Datenblatt!O644^2+Datenblatt!$D$13*Datenblatt!O644+Datenblatt!$E$13,IF(Übersicht!$C644=16,Datenblatt!$B$14*Datenblatt!O644^3+Datenblatt!$C$14*Datenblatt!O644^2+Datenblatt!$D$14*Datenblatt!O644+Datenblatt!$E$14,IF(Übersicht!$C644=12,Datenblatt!$B$15*Datenblatt!O644^3+Datenblatt!$C$15*Datenblatt!O644^2+Datenblatt!$D$15*Datenblatt!O644+Datenblatt!$E$15,IF(Übersicht!$C644=11,Datenblatt!$B$16*Datenblatt!O644^3+Datenblatt!$C$16*Datenblatt!O644^2+Datenblatt!$D$16*Datenblatt!O644+Datenblatt!$E$16,0))))))))))))))))))</f>
        <v>#DIV/0!</v>
      </c>
      <c r="N644">
        <f>IF(AND($C644=13,H644&lt;Datenblatt!$AA$3),0,IF(AND($C644=14,H644&lt;Datenblatt!$AA$4),0,IF(AND($C644=15,H644&lt;Datenblatt!$AA$5),0,IF(AND($C644=16,H644&lt;Datenblatt!$AA$6),0,IF(AND($C644=12,H644&lt;Datenblatt!$AA$7),0,IF(AND($C644=11,H644&lt;Datenblatt!$AA$8),0,IF(AND($C644=13,H644&gt;Datenblatt!$Z$3),100,IF(AND($C644=14,H644&gt;Datenblatt!$Z$4),100,IF(AND($C644=15,H644&gt;Datenblatt!$Z$5),100,IF(AND($C644=16,H644&gt;Datenblatt!$Z$6),100,IF(AND($C644=12,H644&gt;Datenblatt!$Z$7),100,IF(AND($C644=11,H644&gt;Datenblatt!$Z$8),100,IF($C644=13,(Datenblatt!$B$19*Übersicht!H644^3)+(Datenblatt!$C$19*Übersicht!H644^2)+(Datenblatt!$D$19*Übersicht!H644)+Datenblatt!$E$19,IF($C644=14,(Datenblatt!$B$20*Übersicht!H644^3)+(Datenblatt!$C$20*Übersicht!H644^2)+(Datenblatt!$D$20*Übersicht!H644)+Datenblatt!$E$20,IF($C644=15,(Datenblatt!$B$21*Übersicht!H644^3)+(Datenblatt!$C$21*Übersicht!H644^2)+(Datenblatt!$D$21*Übersicht!H644)+Datenblatt!$E$21,IF($C644=16,(Datenblatt!$B$22*Übersicht!H644^3)+(Datenblatt!$C$22*Übersicht!H644^2)+(Datenblatt!$D$22*Übersicht!H644)+Datenblatt!$E$22,IF($C644=12,(Datenblatt!$B$23*Übersicht!H644^3)+(Datenblatt!$C$23*Übersicht!H644^2)+(Datenblatt!$D$23*Übersicht!H644)+Datenblatt!$E$23,IF($C644=11,(Datenblatt!$B$24*Übersicht!H644^3)+(Datenblatt!$C$24*Übersicht!H644^2)+(Datenblatt!$D$24*Übersicht!H644)+Datenblatt!$E$24,0))))))))))))))))))</f>
        <v>0</v>
      </c>
      <c r="O644">
        <f>IF(AND(I644="",C644=11),Datenblatt!$I$26,IF(AND(I644="",C644=12),Datenblatt!$I$26,IF(AND(I644="",C644=16),Datenblatt!$I$27,IF(AND(I644="",C644=15),Datenblatt!$I$26,IF(AND(I644="",C644=14),Datenblatt!$I$26,IF(AND(I644="",C644=13),Datenblatt!$I$26,IF(AND($C644=13,I644&gt;Datenblatt!$AC$3),0,IF(AND($C644=14,I644&gt;Datenblatt!$AC$4),0,IF(AND($C644=15,I644&gt;Datenblatt!$AC$5),0,IF(AND($C644=16,I644&gt;Datenblatt!$AC$6),0,IF(AND($C644=12,I644&gt;Datenblatt!$AC$7),0,IF(AND($C644=11,I644&gt;Datenblatt!$AC$8),0,IF(AND($C644=13,I644&lt;Datenblatt!$AB$3),100,IF(AND($C644=14,I644&lt;Datenblatt!$AB$4),100,IF(AND($C644=15,I644&lt;Datenblatt!$AB$5),100,IF(AND($C644=16,I644&lt;Datenblatt!$AB$6),100,IF(AND($C644=12,I644&lt;Datenblatt!$AB$7),100,IF(AND($C644=11,I644&lt;Datenblatt!$AB$8),100,IF($C644=13,(Datenblatt!$B$27*Übersicht!I644^3)+(Datenblatt!$C$27*Übersicht!I644^2)+(Datenblatt!$D$27*Übersicht!I644)+Datenblatt!$E$27,IF($C644=14,(Datenblatt!$B$28*Übersicht!I644^3)+(Datenblatt!$C$28*Übersicht!I644^2)+(Datenblatt!$D$28*Übersicht!I644)+Datenblatt!$E$28,IF($C644=15,(Datenblatt!$B$29*Übersicht!I644^3)+(Datenblatt!$C$29*Übersicht!I644^2)+(Datenblatt!$D$29*Übersicht!I644)+Datenblatt!$E$29,IF($C644=16,(Datenblatt!$B$30*Übersicht!I644^3)+(Datenblatt!$C$30*Übersicht!I644^2)+(Datenblatt!$D$30*Übersicht!I644)+Datenblatt!$E$30,IF($C644=12,(Datenblatt!$B$31*Übersicht!I644^3)+(Datenblatt!$C$31*Übersicht!I644^2)+(Datenblatt!$D$31*Übersicht!I644)+Datenblatt!$E$31,IF($C644=11,(Datenblatt!$B$32*Übersicht!I644^3)+(Datenblatt!$C$32*Übersicht!I644^2)+(Datenblatt!$D$32*Übersicht!I644)+Datenblatt!$E$32,0))))))))))))))))))))))))</f>
        <v>0</v>
      </c>
      <c r="P644">
        <f>IF(AND(I644="",C644=11),Datenblatt!$I$29,IF(AND(I644="",C644=12),Datenblatt!$I$29,IF(AND(I644="",C644=16),Datenblatt!$I$29,IF(AND(I644="",C644=15),Datenblatt!$I$29,IF(AND(I644="",C644=14),Datenblatt!$I$29,IF(AND(I644="",C644=13),Datenblatt!$I$29,IF(AND($C644=13,I644&gt;Datenblatt!$AC$3),0,IF(AND($C644=14,I644&gt;Datenblatt!$AC$4),0,IF(AND($C644=15,I644&gt;Datenblatt!$AC$5),0,IF(AND($C644=16,I644&gt;Datenblatt!$AC$6),0,IF(AND($C644=12,I644&gt;Datenblatt!$AC$7),0,IF(AND($C644=11,I644&gt;Datenblatt!$AC$8),0,IF(AND($C644=13,I644&lt;Datenblatt!$AB$3),100,IF(AND($C644=14,I644&lt;Datenblatt!$AB$4),100,IF(AND($C644=15,I644&lt;Datenblatt!$AB$5),100,IF(AND($C644=16,I644&lt;Datenblatt!$AB$6),100,IF(AND($C644=12,I644&lt;Datenblatt!$AB$7),100,IF(AND($C644=11,I644&lt;Datenblatt!$AB$8),100,IF($C644=13,(Datenblatt!$B$27*Übersicht!I644^3)+(Datenblatt!$C$27*Übersicht!I644^2)+(Datenblatt!$D$27*Übersicht!I644)+Datenblatt!$E$27,IF($C644=14,(Datenblatt!$B$28*Übersicht!I644^3)+(Datenblatt!$C$28*Übersicht!I644^2)+(Datenblatt!$D$28*Übersicht!I644)+Datenblatt!$E$28,IF($C644=15,(Datenblatt!$B$29*Übersicht!I644^3)+(Datenblatt!$C$29*Übersicht!I644^2)+(Datenblatt!$D$29*Übersicht!I644)+Datenblatt!$E$29,IF($C644=16,(Datenblatt!$B$30*Übersicht!I644^3)+(Datenblatt!$C$30*Übersicht!I644^2)+(Datenblatt!$D$30*Übersicht!I644)+Datenblatt!$E$30,IF($C644=12,(Datenblatt!$B$31*Übersicht!I644^3)+(Datenblatt!$C$31*Übersicht!I644^2)+(Datenblatt!$D$31*Übersicht!I644)+Datenblatt!$E$31,IF($C644=11,(Datenblatt!$B$32*Übersicht!I644^3)+(Datenblatt!$C$32*Übersicht!I644^2)+(Datenblatt!$D$32*Übersicht!I644)+Datenblatt!$E$32,0))))))))))))))))))))))))</f>
        <v>0</v>
      </c>
      <c r="Q644" s="2" t="e">
        <f t="shared" si="40"/>
        <v>#DIV/0!</v>
      </c>
      <c r="R644" s="2" t="e">
        <f t="shared" si="41"/>
        <v>#DIV/0!</v>
      </c>
      <c r="T644" s="2"/>
      <c r="U644" s="2">
        <f>Datenblatt!$I$10</f>
        <v>63</v>
      </c>
      <c r="V644" s="2">
        <f>Datenblatt!$I$18</f>
        <v>62</v>
      </c>
      <c r="W644" s="2">
        <f>Datenblatt!$I$26</f>
        <v>56</v>
      </c>
      <c r="X644" s="2">
        <f>Datenblatt!$I$34</f>
        <v>58</v>
      </c>
      <c r="Y644" s="7" t="e">
        <f t="shared" si="42"/>
        <v>#DIV/0!</v>
      </c>
      <c r="AA644" s="2">
        <f>Datenblatt!$I$5</f>
        <v>73</v>
      </c>
      <c r="AB644">
        <f>Datenblatt!$I$13</f>
        <v>80</v>
      </c>
      <c r="AC644">
        <f>Datenblatt!$I$21</f>
        <v>80</v>
      </c>
      <c r="AD644">
        <f>Datenblatt!$I$29</f>
        <v>71</v>
      </c>
      <c r="AE644">
        <f>Datenblatt!$I$37</f>
        <v>75</v>
      </c>
      <c r="AF644" s="7" t="e">
        <f t="shared" si="43"/>
        <v>#DIV/0!</v>
      </c>
    </row>
    <row r="645" spans="11:32" ht="18.75" x14ac:dyDescent="0.3">
      <c r="K645" s="3" t="e">
        <f>IF(AND($C645=13,Datenblatt!M645&lt;Datenblatt!$S$3),0,IF(AND($C645=14,Datenblatt!M645&lt;Datenblatt!$S$4),0,IF(AND($C645=15,Datenblatt!M645&lt;Datenblatt!$S$5),0,IF(AND($C645=16,Datenblatt!M645&lt;Datenblatt!$S$6),0,IF(AND($C645=12,Datenblatt!M645&lt;Datenblatt!$S$7),0,IF(AND($C645=11,Datenblatt!M645&lt;Datenblatt!$S$8),0,IF(AND($C645=13,Datenblatt!M645&gt;Datenblatt!$R$3),100,IF(AND($C645=14,Datenblatt!M645&gt;Datenblatt!$R$4),100,IF(AND($C645=15,Datenblatt!M645&gt;Datenblatt!$R$5),100,IF(AND($C645=16,Datenblatt!M645&gt;Datenblatt!$R$6),100,IF(AND($C645=12,Datenblatt!M645&gt;Datenblatt!$R$7),100,IF(AND($C645=11,Datenblatt!M645&gt;Datenblatt!$R$8),100,IF(Übersicht!$C645=13,Datenblatt!$B$35*Datenblatt!M645^3+Datenblatt!$C$35*Datenblatt!M645^2+Datenblatt!$D$35*Datenblatt!M645+Datenblatt!$E$35,IF(Übersicht!$C645=14,Datenblatt!$B$36*Datenblatt!M645^3+Datenblatt!$C$36*Datenblatt!M645^2+Datenblatt!$D$36*Datenblatt!M645+Datenblatt!$E$36,IF(Übersicht!$C645=15,Datenblatt!$B$37*Datenblatt!M645^3+Datenblatt!$C$37*Datenblatt!M645^2+Datenblatt!$D$37*Datenblatt!M645+Datenblatt!$E$37,IF(Übersicht!$C645=16,Datenblatt!$B$38*Datenblatt!M645^3+Datenblatt!$C$38*Datenblatt!M645^2+Datenblatt!$D$38*Datenblatt!M645+Datenblatt!$E$38,IF(Übersicht!$C645=12,Datenblatt!$B$39*Datenblatt!M645^3+Datenblatt!$C$39*Datenblatt!M645^2+Datenblatt!$D$39*Datenblatt!M645+Datenblatt!$E$39,IF(Übersicht!$C645=11,Datenblatt!$B$40*Datenblatt!M645^3+Datenblatt!$C$40*Datenblatt!M645^2+Datenblatt!$D$40*Datenblatt!M645+Datenblatt!$E$40,0))))))))))))))))))</f>
        <v>#DIV/0!</v>
      </c>
      <c r="L645" s="3"/>
      <c r="M645" t="e">
        <f>IF(AND(Übersicht!$C645=13,Datenblatt!O645&lt;Datenblatt!$Y$3),0,IF(AND(Übersicht!$C645=14,Datenblatt!O645&lt;Datenblatt!$Y$4),0,IF(AND(Übersicht!$C645=15,Datenblatt!O645&lt;Datenblatt!$Y$5),0,IF(AND(Übersicht!$C645=16,Datenblatt!O645&lt;Datenblatt!$Y$6),0,IF(AND(Übersicht!$C645=12,Datenblatt!O645&lt;Datenblatt!$Y$7),0,IF(AND(Übersicht!$C645=11,Datenblatt!O645&lt;Datenblatt!$Y$8),0,IF(AND($C645=13,Datenblatt!O645&gt;Datenblatt!$X$3),100,IF(AND($C645=14,Datenblatt!O645&gt;Datenblatt!$X$4),100,IF(AND($C645=15,Datenblatt!O645&gt;Datenblatt!$X$5),100,IF(AND($C645=16,Datenblatt!O645&gt;Datenblatt!$X$6),100,IF(AND($C645=12,Datenblatt!O645&gt;Datenblatt!$X$7),100,IF(AND($C645=11,Datenblatt!O645&gt;Datenblatt!$X$8),100,IF(Übersicht!$C645=13,Datenblatt!$B$11*Datenblatt!O645^3+Datenblatt!$C$11*Datenblatt!O645^2+Datenblatt!$D$11*Datenblatt!O645+Datenblatt!$E$11,IF(Übersicht!$C645=14,Datenblatt!$B$12*Datenblatt!O645^3+Datenblatt!$C$12*Datenblatt!O645^2+Datenblatt!$D$12*Datenblatt!O645+Datenblatt!$E$12,IF(Übersicht!$C645=15,Datenblatt!$B$13*Datenblatt!O645^3+Datenblatt!$C$13*Datenblatt!O645^2+Datenblatt!$D$13*Datenblatt!O645+Datenblatt!$E$13,IF(Übersicht!$C645=16,Datenblatt!$B$14*Datenblatt!O645^3+Datenblatt!$C$14*Datenblatt!O645^2+Datenblatt!$D$14*Datenblatt!O645+Datenblatt!$E$14,IF(Übersicht!$C645=12,Datenblatt!$B$15*Datenblatt!O645^3+Datenblatt!$C$15*Datenblatt!O645^2+Datenblatt!$D$15*Datenblatt!O645+Datenblatt!$E$15,IF(Übersicht!$C645=11,Datenblatt!$B$16*Datenblatt!O645^3+Datenblatt!$C$16*Datenblatt!O645^2+Datenblatt!$D$16*Datenblatt!O645+Datenblatt!$E$16,0))))))))))))))))))</f>
        <v>#DIV/0!</v>
      </c>
      <c r="N645">
        <f>IF(AND($C645=13,H645&lt;Datenblatt!$AA$3),0,IF(AND($C645=14,H645&lt;Datenblatt!$AA$4),0,IF(AND($C645=15,H645&lt;Datenblatt!$AA$5),0,IF(AND($C645=16,H645&lt;Datenblatt!$AA$6),0,IF(AND($C645=12,H645&lt;Datenblatt!$AA$7),0,IF(AND($C645=11,H645&lt;Datenblatt!$AA$8),0,IF(AND($C645=13,H645&gt;Datenblatt!$Z$3),100,IF(AND($C645=14,H645&gt;Datenblatt!$Z$4),100,IF(AND($C645=15,H645&gt;Datenblatt!$Z$5),100,IF(AND($C645=16,H645&gt;Datenblatt!$Z$6),100,IF(AND($C645=12,H645&gt;Datenblatt!$Z$7),100,IF(AND($C645=11,H645&gt;Datenblatt!$Z$8),100,IF($C645=13,(Datenblatt!$B$19*Übersicht!H645^3)+(Datenblatt!$C$19*Übersicht!H645^2)+(Datenblatt!$D$19*Übersicht!H645)+Datenblatt!$E$19,IF($C645=14,(Datenblatt!$B$20*Übersicht!H645^3)+(Datenblatt!$C$20*Übersicht!H645^2)+(Datenblatt!$D$20*Übersicht!H645)+Datenblatt!$E$20,IF($C645=15,(Datenblatt!$B$21*Übersicht!H645^3)+(Datenblatt!$C$21*Übersicht!H645^2)+(Datenblatt!$D$21*Übersicht!H645)+Datenblatt!$E$21,IF($C645=16,(Datenblatt!$B$22*Übersicht!H645^3)+(Datenblatt!$C$22*Übersicht!H645^2)+(Datenblatt!$D$22*Übersicht!H645)+Datenblatt!$E$22,IF($C645=12,(Datenblatt!$B$23*Übersicht!H645^3)+(Datenblatt!$C$23*Übersicht!H645^2)+(Datenblatt!$D$23*Übersicht!H645)+Datenblatt!$E$23,IF($C645=11,(Datenblatt!$B$24*Übersicht!H645^3)+(Datenblatt!$C$24*Übersicht!H645^2)+(Datenblatt!$D$24*Übersicht!H645)+Datenblatt!$E$24,0))))))))))))))))))</f>
        <v>0</v>
      </c>
      <c r="O645">
        <f>IF(AND(I645="",C645=11),Datenblatt!$I$26,IF(AND(I645="",C645=12),Datenblatt!$I$26,IF(AND(I645="",C645=16),Datenblatt!$I$27,IF(AND(I645="",C645=15),Datenblatt!$I$26,IF(AND(I645="",C645=14),Datenblatt!$I$26,IF(AND(I645="",C645=13),Datenblatt!$I$26,IF(AND($C645=13,I645&gt;Datenblatt!$AC$3),0,IF(AND($C645=14,I645&gt;Datenblatt!$AC$4),0,IF(AND($C645=15,I645&gt;Datenblatt!$AC$5),0,IF(AND($C645=16,I645&gt;Datenblatt!$AC$6),0,IF(AND($C645=12,I645&gt;Datenblatt!$AC$7),0,IF(AND($C645=11,I645&gt;Datenblatt!$AC$8),0,IF(AND($C645=13,I645&lt;Datenblatt!$AB$3),100,IF(AND($C645=14,I645&lt;Datenblatt!$AB$4),100,IF(AND($C645=15,I645&lt;Datenblatt!$AB$5),100,IF(AND($C645=16,I645&lt;Datenblatt!$AB$6),100,IF(AND($C645=12,I645&lt;Datenblatt!$AB$7),100,IF(AND($C645=11,I645&lt;Datenblatt!$AB$8),100,IF($C645=13,(Datenblatt!$B$27*Übersicht!I645^3)+(Datenblatt!$C$27*Übersicht!I645^2)+(Datenblatt!$D$27*Übersicht!I645)+Datenblatt!$E$27,IF($C645=14,(Datenblatt!$B$28*Übersicht!I645^3)+(Datenblatt!$C$28*Übersicht!I645^2)+(Datenblatt!$D$28*Übersicht!I645)+Datenblatt!$E$28,IF($C645=15,(Datenblatt!$B$29*Übersicht!I645^3)+(Datenblatt!$C$29*Übersicht!I645^2)+(Datenblatt!$D$29*Übersicht!I645)+Datenblatt!$E$29,IF($C645=16,(Datenblatt!$B$30*Übersicht!I645^3)+(Datenblatt!$C$30*Übersicht!I645^2)+(Datenblatt!$D$30*Übersicht!I645)+Datenblatt!$E$30,IF($C645=12,(Datenblatt!$B$31*Übersicht!I645^3)+(Datenblatt!$C$31*Übersicht!I645^2)+(Datenblatt!$D$31*Übersicht!I645)+Datenblatt!$E$31,IF($C645=11,(Datenblatt!$B$32*Übersicht!I645^3)+(Datenblatt!$C$32*Übersicht!I645^2)+(Datenblatt!$D$32*Übersicht!I645)+Datenblatt!$E$32,0))))))))))))))))))))))))</f>
        <v>0</v>
      </c>
      <c r="P645">
        <f>IF(AND(I645="",C645=11),Datenblatt!$I$29,IF(AND(I645="",C645=12),Datenblatt!$I$29,IF(AND(I645="",C645=16),Datenblatt!$I$29,IF(AND(I645="",C645=15),Datenblatt!$I$29,IF(AND(I645="",C645=14),Datenblatt!$I$29,IF(AND(I645="",C645=13),Datenblatt!$I$29,IF(AND($C645=13,I645&gt;Datenblatt!$AC$3),0,IF(AND($C645=14,I645&gt;Datenblatt!$AC$4),0,IF(AND($C645=15,I645&gt;Datenblatt!$AC$5),0,IF(AND($C645=16,I645&gt;Datenblatt!$AC$6),0,IF(AND($C645=12,I645&gt;Datenblatt!$AC$7),0,IF(AND($C645=11,I645&gt;Datenblatt!$AC$8),0,IF(AND($C645=13,I645&lt;Datenblatt!$AB$3),100,IF(AND($C645=14,I645&lt;Datenblatt!$AB$4),100,IF(AND($C645=15,I645&lt;Datenblatt!$AB$5),100,IF(AND($C645=16,I645&lt;Datenblatt!$AB$6),100,IF(AND($C645=12,I645&lt;Datenblatt!$AB$7),100,IF(AND($C645=11,I645&lt;Datenblatt!$AB$8),100,IF($C645=13,(Datenblatt!$B$27*Übersicht!I645^3)+(Datenblatt!$C$27*Übersicht!I645^2)+(Datenblatt!$D$27*Übersicht!I645)+Datenblatt!$E$27,IF($C645=14,(Datenblatt!$B$28*Übersicht!I645^3)+(Datenblatt!$C$28*Übersicht!I645^2)+(Datenblatt!$D$28*Übersicht!I645)+Datenblatt!$E$28,IF($C645=15,(Datenblatt!$B$29*Übersicht!I645^3)+(Datenblatt!$C$29*Übersicht!I645^2)+(Datenblatt!$D$29*Übersicht!I645)+Datenblatt!$E$29,IF($C645=16,(Datenblatt!$B$30*Übersicht!I645^3)+(Datenblatt!$C$30*Übersicht!I645^2)+(Datenblatt!$D$30*Übersicht!I645)+Datenblatt!$E$30,IF($C645=12,(Datenblatt!$B$31*Übersicht!I645^3)+(Datenblatt!$C$31*Übersicht!I645^2)+(Datenblatt!$D$31*Übersicht!I645)+Datenblatt!$E$31,IF($C645=11,(Datenblatt!$B$32*Übersicht!I645^3)+(Datenblatt!$C$32*Übersicht!I645^2)+(Datenblatt!$D$32*Übersicht!I645)+Datenblatt!$E$32,0))))))))))))))))))))))))</f>
        <v>0</v>
      </c>
      <c r="Q645" s="2" t="e">
        <f t="shared" si="40"/>
        <v>#DIV/0!</v>
      </c>
      <c r="R645" s="2" t="e">
        <f t="shared" si="41"/>
        <v>#DIV/0!</v>
      </c>
      <c r="T645" s="2"/>
      <c r="U645" s="2">
        <f>Datenblatt!$I$10</f>
        <v>63</v>
      </c>
      <c r="V645" s="2">
        <f>Datenblatt!$I$18</f>
        <v>62</v>
      </c>
      <c r="W645" s="2">
        <f>Datenblatt!$I$26</f>
        <v>56</v>
      </c>
      <c r="X645" s="2">
        <f>Datenblatt!$I$34</f>
        <v>58</v>
      </c>
      <c r="Y645" s="7" t="e">
        <f t="shared" si="42"/>
        <v>#DIV/0!</v>
      </c>
      <c r="AA645" s="2">
        <f>Datenblatt!$I$5</f>
        <v>73</v>
      </c>
      <c r="AB645">
        <f>Datenblatt!$I$13</f>
        <v>80</v>
      </c>
      <c r="AC645">
        <f>Datenblatt!$I$21</f>
        <v>80</v>
      </c>
      <c r="AD645">
        <f>Datenblatt!$I$29</f>
        <v>71</v>
      </c>
      <c r="AE645">
        <f>Datenblatt!$I$37</f>
        <v>75</v>
      </c>
      <c r="AF645" s="7" t="e">
        <f t="shared" si="43"/>
        <v>#DIV/0!</v>
      </c>
    </row>
    <row r="646" spans="11:32" ht="18.75" x14ac:dyDescent="0.3">
      <c r="K646" s="3" t="e">
        <f>IF(AND($C646=13,Datenblatt!M646&lt;Datenblatt!$S$3),0,IF(AND($C646=14,Datenblatt!M646&lt;Datenblatt!$S$4),0,IF(AND($C646=15,Datenblatt!M646&lt;Datenblatt!$S$5),0,IF(AND($C646=16,Datenblatt!M646&lt;Datenblatt!$S$6),0,IF(AND($C646=12,Datenblatt!M646&lt;Datenblatt!$S$7),0,IF(AND($C646=11,Datenblatt!M646&lt;Datenblatt!$S$8),0,IF(AND($C646=13,Datenblatt!M646&gt;Datenblatt!$R$3),100,IF(AND($C646=14,Datenblatt!M646&gt;Datenblatt!$R$4),100,IF(AND($C646=15,Datenblatt!M646&gt;Datenblatt!$R$5),100,IF(AND($C646=16,Datenblatt!M646&gt;Datenblatt!$R$6),100,IF(AND($C646=12,Datenblatt!M646&gt;Datenblatt!$R$7),100,IF(AND($C646=11,Datenblatt!M646&gt;Datenblatt!$R$8),100,IF(Übersicht!$C646=13,Datenblatt!$B$35*Datenblatt!M646^3+Datenblatt!$C$35*Datenblatt!M646^2+Datenblatt!$D$35*Datenblatt!M646+Datenblatt!$E$35,IF(Übersicht!$C646=14,Datenblatt!$B$36*Datenblatt!M646^3+Datenblatt!$C$36*Datenblatt!M646^2+Datenblatt!$D$36*Datenblatt!M646+Datenblatt!$E$36,IF(Übersicht!$C646=15,Datenblatt!$B$37*Datenblatt!M646^3+Datenblatt!$C$37*Datenblatt!M646^2+Datenblatt!$D$37*Datenblatt!M646+Datenblatt!$E$37,IF(Übersicht!$C646=16,Datenblatt!$B$38*Datenblatt!M646^3+Datenblatt!$C$38*Datenblatt!M646^2+Datenblatt!$D$38*Datenblatt!M646+Datenblatt!$E$38,IF(Übersicht!$C646=12,Datenblatt!$B$39*Datenblatt!M646^3+Datenblatt!$C$39*Datenblatt!M646^2+Datenblatt!$D$39*Datenblatt!M646+Datenblatt!$E$39,IF(Übersicht!$C646=11,Datenblatt!$B$40*Datenblatt!M646^3+Datenblatt!$C$40*Datenblatt!M646^2+Datenblatt!$D$40*Datenblatt!M646+Datenblatt!$E$40,0))))))))))))))))))</f>
        <v>#DIV/0!</v>
      </c>
      <c r="L646" s="3"/>
      <c r="M646" t="e">
        <f>IF(AND(Übersicht!$C646=13,Datenblatt!O646&lt;Datenblatt!$Y$3),0,IF(AND(Übersicht!$C646=14,Datenblatt!O646&lt;Datenblatt!$Y$4),0,IF(AND(Übersicht!$C646=15,Datenblatt!O646&lt;Datenblatt!$Y$5),0,IF(AND(Übersicht!$C646=16,Datenblatt!O646&lt;Datenblatt!$Y$6),0,IF(AND(Übersicht!$C646=12,Datenblatt!O646&lt;Datenblatt!$Y$7),0,IF(AND(Übersicht!$C646=11,Datenblatt!O646&lt;Datenblatt!$Y$8),0,IF(AND($C646=13,Datenblatt!O646&gt;Datenblatt!$X$3),100,IF(AND($C646=14,Datenblatt!O646&gt;Datenblatt!$X$4),100,IF(AND($C646=15,Datenblatt!O646&gt;Datenblatt!$X$5),100,IF(AND($C646=16,Datenblatt!O646&gt;Datenblatt!$X$6),100,IF(AND($C646=12,Datenblatt!O646&gt;Datenblatt!$X$7),100,IF(AND($C646=11,Datenblatt!O646&gt;Datenblatt!$X$8),100,IF(Übersicht!$C646=13,Datenblatt!$B$11*Datenblatt!O646^3+Datenblatt!$C$11*Datenblatt!O646^2+Datenblatt!$D$11*Datenblatt!O646+Datenblatt!$E$11,IF(Übersicht!$C646=14,Datenblatt!$B$12*Datenblatt!O646^3+Datenblatt!$C$12*Datenblatt!O646^2+Datenblatt!$D$12*Datenblatt!O646+Datenblatt!$E$12,IF(Übersicht!$C646=15,Datenblatt!$B$13*Datenblatt!O646^3+Datenblatt!$C$13*Datenblatt!O646^2+Datenblatt!$D$13*Datenblatt!O646+Datenblatt!$E$13,IF(Übersicht!$C646=16,Datenblatt!$B$14*Datenblatt!O646^3+Datenblatt!$C$14*Datenblatt!O646^2+Datenblatt!$D$14*Datenblatt!O646+Datenblatt!$E$14,IF(Übersicht!$C646=12,Datenblatt!$B$15*Datenblatt!O646^3+Datenblatt!$C$15*Datenblatt!O646^2+Datenblatt!$D$15*Datenblatt!O646+Datenblatt!$E$15,IF(Übersicht!$C646=11,Datenblatt!$B$16*Datenblatt!O646^3+Datenblatt!$C$16*Datenblatt!O646^2+Datenblatt!$D$16*Datenblatt!O646+Datenblatt!$E$16,0))))))))))))))))))</f>
        <v>#DIV/0!</v>
      </c>
      <c r="N646">
        <f>IF(AND($C646=13,H646&lt;Datenblatt!$AA$3),0,IF(AND($C646=14,H646&lt;Datenblatt!$AA$4),0,IF(AND($C646=15,H646&lt;Datenblatt!$AA$5),0,IF(AND($C646=16,H646&lt;Datenblatt!$AA$6),0,IF(AND($C646=12,H646&lt;Datenblatt!$AA$7),0,IF(AND($C646=11,H646&lt;Datenblatt!$AA$8),0,IF(AND($C646=13,H646&gt;Datenblatt!$Z$3),100,IF(AND($C646=14,H646&gt;Datenblatt!$Z$4),100,IF(AND($C646=15,H646&gt;Datenblatt!$Z$5),100,IF(AND($C646=16,H646&gt;Datenblatt!$Z$6),100,IF(AND($C646=12,H646&gt;Datenblatt!$Z$7),100,IF(AND($C646=11,H646&gt;Datenblatt!$Z$8),100,IF($C646=13,(Datenblatt!$B$19*Übersicht!H646^3)+(Datenblatt!$C$19*Übersicht!H646^2)+(Datenblatt!$D$19*Übersicht!H646)+Datenblatt!$E$19,IF($C646=14,(Datenblatt!$B$20*Übersicht!H646^3)+(Datenblatt!$C$20*Übersicht!H646^2)+(Datenblatt!$D$20*Übersicht!H646)+Datenblatt!$E$20,IF($C646=15,(Datenblatt!$B$21*Übersicht!H646^3)+(Datenblatt!$C$21*Übersicht!H646^2)+(Datenblatt!$D$21*Übersicht!H646)+Datenblatt!$E$21,IF($C646=16,(Datenblatt!$B$22*Übersicht!H646^3)+(Datenblatt!$C$22*Übersicht!H646^2)+(Datenblatt!$D$22*Übersicht!H646)+Datenblatt!$E$22,IF($C646=12,(Datenblatt!$B$23*Übersicht!H646^3)+(Datenblatt!$C$23*Übersicht!H646^2)+(Datenblatt!$D$23*Übersicht!H646)+Datenblatt!$E$23,IF($C646=11,(Datenblatt!$B$24*Übersicht!H646^3)+(Datenblatt!$C$24*Übersicht!H646^2)+(Datenblatt!$D$24*Übersicht!H646)+Datenblatt!$E$24,0))))))))))))))))))</f>
        <v>0</v>
      </c>
      <c r="O646">
        <f>IF(AND(I646="",C646=11),Datenblatt!$I$26,IF(AND(I646="",C646=12),Datenblatt!$I$26,IF(AND(I646="",C646=16),Datenblatt!$I$27,IF(AND(I646="",C646=15),Datenblatt!$I$26,IF(AND(I646="",C646=14),Datenblatt!$I$26,IF(AND(I646="",C646=13),Datenblatt!$I$26,IF(AND($C646=13,I646&gt;Datenblatt!$AC$3),0,IF(AND($C646=14,I646&gt;Datenblatt!$AC$4),0,IF(AND($C646=15,I646&gt;Datenblatt!$AC$5),0,IF(AND($C646=16,I646&gt;Datenblatt!$AC$6),0,IF(AND($C646=12,I646&gt;Datenblatt!$AC$7),0,IF(AND($C646=11,I646&gt;Datenblatt!$AC$8),0,IF(AND($C646=13,I646&lt;Datenblatt!$AB$3),100,IF(AND($C646=14,I646&lt;Datenblatt!$AB$4),100,IF(AND($C646=15,I646&lt;Datenblatt!$AB$5),100,IF(AND($C646=16,I646&lt;Datenblatt!$AB$6),100,IF(AND($C646=12,I646&lt;Datenblatt!$AB$7),100,IF(AND($C646=11,I646&lt;Datenblatt!$AB$8),100,IF($C646=13,(Datenblatt!$B$27*Übersicht!I646^3)+(Datenblatt!$C$27*Übersicht!I646^2)+(Datenblatt!$D$27*Übersicht!I646)+Datenblatt!$E$27,IF($C646=14,(Datenblatt!$B$28*Übersicht!I646^3)+(Datenblatt!$C$28*Übersicht!I646^2)+(Datenblatt!$D$28*Übersicht!I646)+Datenblatt!$E$28,IF($C646=15,(Datenblatt!$B$29*Übersicht!I646^3)+(Datenblatt!$C$29*Übersicht!I646^2)+(Datenblatt!$D$29*Übersicht!I646)+Datenblatt!$E$29,IF($C646=16,(Datenblatt!$B$30*Übersicht!I646^3)+(Datenblatt!$C$30*Übersicht!I646^2)+(Datenblatt!$D$30*Übersicht!I646)+Datenblatt!$E$30,IF($C646=12,(Datenblatt!$B$31*Übersicht!I646^3)+(Datenblatt!$C$31*Übersicht!I646^2)+(Datenblatt!$D$31*Übersicht!I646)+Datenblatt!$E$31,IF($C646=11,(Datenblatt!$B$32*Übersicht!I646^3)+(Datenblatt!$C$32*Übersicht!I646^2)+(Datenblatt!$D$32*Übersicht!I646)+Datenblatt!$E$32,0))))))))))))))))))))))))</f>
        <v>0</v>
      </c>
      <c r="P646">
        <f>IF(AND(I646="",C646=11),Datenblatt!$I$29,IF(AND(I646="",C646=12),Datenblatt!$I$29,IF(AND(I646="",C646=16),Datenblatt!$I$29,IF(AND(I646="",C646=15),Datenblatt!$I$29,IF(AND(I646="",C646=14),Datenblatt!$I$29,IF(AND(I646="",C646=13),Datenblatt!$I$29,IF(AND($C646=13,I646&gt;Datenblatt!$AC$3),0,IF(AND($C646=14,I646&gt;Datenblatt!$AC$4),0,IF(AND($C646=15,I646&gt;Datenblatt!$AC$5),0,IF(AND($C646=16,I646&gt;Datenblatt!$AC$6),0,IF(AND($C646=12,I646&gt;Datenblatt!$AC$7),0,IF(AND($C646=11,I646&gt;Datenblatt!$AC$8),0,IF(AND($C646=13,I646&lt;Datenblatt!$AB$3),100,IF(AND($C646=14,I646&lt;Datenblatt!$AB$4),100,IF(AND($C646=15,I646&lt;Datenblatt!$AB$5),100,IF(AND($C646=16,I646&lt;Datenblatt!$AB$6),100,IF(AND($C646=12,I646&lt;Datenblatt!$AB$7),100,IF(AND($C646=11,I646&lt;Datenblatt!$AB$8),100,IF($C646=13,(Datenblatt!$B$27*Übersicht!I646^3)+(Datenblatt!$C$27*Übersicht!I646^2)+(Datenblatt!$D$27*Übersicht!I646)+Datenblatt!$E$27,IF($C646=14,(Datenblatt!$B$28*Übersicht!I646^3)+(Datenblatt!$C$28*Übersicht!I646^2)+(Datenblatt!$D$28*Übersicht!I646)+Datenblatt!$E$28,IF($C646=15,(Datenblatt!$B$29*Übersicht!I646^3)+(Datenblatt!$C$29*Übersicht!I646^2)+(Datenblatt!$D$29*Übersicht!I646)+Datenblatt!$E$29,IF($C646=16,(Datenblatt!$B$30*Übersicht!I646^3)+(Datenblatt!$C$30*Übersicht!I646^2)+(Datenblatt!$D$30*Übersicht!I646)+Datenblatt!$E$30,IF($C646=12,(Datenblatt!$B$31*Übersicht!I646^3)+(Datenblatt!$C$31*Übersicht!I646^2)+(Datenblatt!$D$31*Übersicht!I646)+Datenblatt!$E$31,IF($C646=11,(Datenblatt!$B$32*Übersicht!I646^3)+(Datenblatt!$C$32*Übersicht!I646^2)+(Datenblatt!$D$32*Übersicht!I646)+Datenblatt!$E$32,0))))))))))))))))))))))))</f>
        <v>0</v>
      </c>
      <c r="Q646" s="2" t="e">
        <f t="shared" si="40"/>
        <v>#DIV/0!</v>
      </c>
      <c r="R646" s="2" t="e">
        <f t="shared" si="41"/>
        <v>#DIV/0!</v>
      </c>
      <c r="T646" s="2"/>
      <c r="U646" s="2">
        <f>Datenblatt!$I$10</f>
        <v>63</v>
      </c>
      <c r="V646" s="2">
        <f>Datenblatt!$I$18</f>
        <v>62</v>
      </c>
      <c r="W646" s="2">
        <f>Datenblatt!$I$26</f>
        <v>56</v>
      </c>
      <c r="X646" s="2">
        <f>Datenblatt!$I$34</f>
        <v>58</v>
      </c>
      <c r="Y646" s="7" t="e">
        <f t="shared" si="42"/>
        <v>#DIV/0!</v>
      </c>
      <c r="AA646" s="2">
        <f>Datenblatt!$I$5</f>
        <v>73</v>
      </c>
      <c r="AB646">
        <f>Datenblatt!$I$13</f>
        <v>80</v>
      </c>
      <c r="AC646">
        <f>Datenblatt!$I$21</f>
        <v>80</v>
      </c>
      <c r="AD646">
        <f>Datenblatt!$I$29</f>
        <v>71</v>
      </c>
      <c r="AE646">
        <f>Datenblatt!$I$37</f>
        <v>75</v>
      </c>
      <c r="AF646" s="7" t="e">
        <f t="shared" si="43"/>
        <v>#DIV/0!</v>
      </c>
    </row>
    <row r="647" spans="11:32" ht="18.75" x14ac:dyDescent="0.3">
      <c r="K647" s="3" t="e">
        <f>IF(AND($C647=13,Datenblatt!M647&lt;Datenblatt!$S$3),0,IF(AND($C647=14,Datenblatt!M647&lt;Datenblatt!$S$4),0,IF(AND($C647=15,Datenblatt!M647&lt;Datenblatt!$S$5),0,IF(AND($C647=16,Datenblatt!M647&lt;Datenblatt!$S$6),0,IF(AND($C647=12,Datenblatt!M647&lt;Datenblatt!$S$7),0,IF(AND($C647=11,Datenblatt!M647&lt;Datenblatt!$S$8),0,IF(AND($C647=13,Datenblatt!M647&gt;Datenblatt!$R$3),100,IF(AND($C647=14,Datenblatt!M647&gt;Datenblatt!$R$4),100,IF(AND($C647=15,Datenblatt!M647&gt;Datenblatt!$R$5),100,IF(AND($C647=16,Datenblatt!M647&gt;Datenblatt!$R$6),100,IF(AND($C647=12,Datenblatt!M647&gt;Datenblatt!$R$7),100,IF(AND($C647=11,Datenblatt!M647&gt;Datenblatt!$R$8),100,IF(Übersicht!$C647=13,Datenblatt!$B$35*Datenblatt!M647^3+Datenblatt!$C$35*Datenblatt!M647^2+Datenblatt!$D$35*Datenblatt!M647+Datenblatt!$E$35,IF(Übersicht!$C647=14,Datenblatt!$B$36*Datenblatt!M647^3+Datenblatt!$C$36*Datenblatt!M647^2+Datenblatt!$D$36*Datenblatt!M647+Datenblatt!$E$36,IF(Übersicht!$C647=15,Datenblatt!$B$37*Datenblatt!M647^3+Datenblatt!$C$37*Datenblatt!M647^2+Datenblatt!$D$37*Datenblatt!M647+Datenblatt!$E$37,IF(Übersicht!$C647=16,Datenblatt!$B$38*Datenblatt!M647^3+Datenblatt!$C$38*Datenblatt!M647^2+Datenblatt!$D$38*Datenblatt!M647+Datenblatt!$E$38,IF(Übersicht!$C647=12,Datenblatt!$B$39*Datenblatt!M647^3+Datenblatt!$C$39*Datenblatt!M647^2+Datenblatt!$D$39*Datenblatt!M647+Datenblatt!$E$39,IF(Übersicht!$C647=11,Datenblatt!$B$40*Datenblatt!M647^3+Datenblatt!$C$40*Datenblatt!M647^2+Datenblatt!$D$40*Datenblatt!M647+Datenblatt!$E$40,0))))))))))))))))))</f>
        <v>#DIV/0!</v>
      </c>
      <c r="L647" s="3"/>
      <c r="M647" t="e">
        <f>IF(AND(Übersicht!$C647=13,Datenblatt!O647&lt;Datenblatt!$Y$3),0,IF(AND(Übersicht!$C647=14,Datenblatt!O647&lt;Datenblatt!$Y$4),0,IF(AND(Übersicht!$C647=15,Datenblatt!O647&lt;Datenblatt!$Y$5),0,IF(AND(Übersicht!$C647=16,Datenblatt!O647&lt;Datenblatt!$Y$6),0,IF(AND(Übersicht!$C647=12,Datenblatt!O647&lt;Datenblatt!$Y$7),0,IF(AND(Übersicht!$C647=11,Datenblatt!O647&lt;Datenblatt!$Y$8),0,IF(AND($C647=13,Datenblatt!O647&gt;Datenblatt!$X$3),100,IF(AND($C647=14,Datenblatt!O647&gt;Datenblatt!$X$4),100,IF(AND($C647=15,Datenblatt!O647&gt;Datenblatt!$X$5),100,IF(AND($C647=16,Datenblatt!O647&gt;Datenblatt!$X$6),100,IF(AND($C647=12,Datenblatt!O647&gt;Datenblatt!$X$7),100,IF(AND($C647=11,Datenblatt!O647&gt;Datenblatt!$X$8),100,IF(Übersicht!$C647=13,Datenblatt!$B$11*Datenblatt!O647^3+Datenblatt!$C$11*Datenblatt!O647^2+Datenblatt!$D$11*Datenblatt!O647+Datenblatt!$E$11,IF(Übersicht!$C647=14,Datenblatt!$B$12*Datenblatt!O647^3+Datenblatt!$C$12*Datenblatt!O647^2+Datenblatt!$D$12*Datenblatt!O647+Datenblatt!$E$12,IF(Übersicht!$C647=15,Datenblatt!$B$13*Datenblatt!O647^3+Datenblatt!$C$13*Datenblatt!O647^2+Datenblatt!$D$13*Datenblatt!O647+Datenblatt!$E$13,IF(Übersicht!$C647=16,Datenblatt!$B$14*Datenblatt!O647^3+Datenblatt!$C$14*Datenblatt!O647^2+Datenblatt!$D$14*Datenblatt!O647+Datenblatt!$E$14,IF(Übersicht!$C647=12,Datenblatt!$B$15*Datenblatt!O647^3+Datenblatt!$C$15*Datenblatt!O647^2+Datenblatt!$D$15*Datenblatt!O647+Datenblatt!$E$15,IF(Übersicht!$C647=11,Datenblatt!$B$16*Datenblatt!O647^3+Datenblatt!$C$16*Datenblatt!O647^2+Datenblatt!$D$16*Datenblatt!O647+Datenblatt!$E$16,0))))))))))))))))))</f>
        <v>#DIV/0!</v>
      </c>
      <c r="N647">
        <f>IF(AND($C647=13,H647&lt;Datenblatt!$AA$3),0,IF(AND($C647=14,H647&lt;Datenblatt!$AA$4),0,IF(AND($C647=15,H647&lt;Datenblatt!$AA$5),0,IF(AND($C647=16,H647&lt;Datenblatt!$AA$6),0,IF(AND($C647=12,H647&lt;Datenblatt!$AA$7),0,IF(AND($C647=11,H647&lt;Datenblatt!$AA$8),0,IF(AND($C647=13,H647&gt;Datenblatt!$Z$3),100,IF(AND($C647=14,H647&gt;Datenblatt!$Z$4),100,IF(AND($C647=15,H647&gt;Datenblatt!$Z$5),100,IF(AND($C647=16,H647&gt;Datenblatt!$Z$6),100,IF(AND($C647=12,H647&gt;Datenblatt!$Z$7),100,IF(AND($C647=11,H647&gt;Datenblatt!$Z$8),100,IF($C647=13,(Datenblatt!$B$19*Übersicht!H647^3)+(Datenblatt!$C$19*Übersicht!H647^2)+(Datenblatt!$D$19*Übersicht!H647)+Datenblatt!$E$19,IF($C647=14,(Datenblatt!$B$20*Übersicht!H647^3)+(Datenblatt!$C$20*Übersicht!H647^2)+(Datenblatt!$D$20*Übersicht!H647)+Datenblatt!$E$20,IF($C647=15,(Datenblatt!$B$21*Übersicht!H647^3)+(Datenblatt!$C$21*Übersicht!H647^2)+(Datenblatt!$D$21*Übersicht!H647)+Datenblatt!$E$21,IF($C647=16,(Datenblatt!$B$22*Übersicht!H647^3)+(Datenblatt!$C$22*Übersicht!H647^2)+(Datenblatt!$D$22*Übersicht!H647)+Datenblatt!$E$22,IF($C647=12,(Datenblatt!$B$23*Übersicht!H647^3)+(Datenblatt!$C$23*Übersicht!H647^2)+(Datenblatt!$D$23*Übersicht!H647)+Datenblatt!$E$23,IF($C647=11,(Datenblatt!$B$24*Übersicht!H647^3)+(Datenblatt!$C$24*Übersicht!H647^2)+(Datenblatt!$D$24*Übersicht!H647)+Datenblatt!$E$24,0))))))))))))))))))</f>
        <v>0</v>
      </c>
      <c r="O647">
        <f>IF(AND(I647="",C647=11),Datenblatt!$I$26,IF(AND(I647="",C647=12),Datenblatt!$I$26,IF(AND(I647="",C647=16),Datenblatt!$I$27,IF(AND(I647="",C647=15),Datenblatt!$I$26,IF(AND(I647="",C647=14),Datenblatt!$I$26,IF(AND(I647="",C647=13),Datenblatt!$I$26,IF(AND($C647=13,I647&gt;Datenblatt!$AC$3),0,IF(AND($C647=14,I647&gt;Datenblatt!$AC$4),0,IF(AND($C647=15,I647&gt;Datenblatt!$AC$5),0,IF(AND($C647=16,I647&gt;Datenblatt!$AC$6),0,IF(AND($C647=12,I647&gt;Datenblatt!$AC$7),0,IF(AND($C647=11,I647&gt;Datenblatt!$AC$8),0,IF(AND($C647=13,I647&lt;Datenblatt!$AB$3),100,IF(AND($C647=14,I647&lt;Datenblatt!$AB$4),100,IF(AND($C647=15,I647&lt;Datenblatt!$AB$5),100,IF(AND($C647=16,I647&lt;Datenblatt!$AB$6),100,IF(AND($C647=12,I647&lt;Datenblatt!$AB$7),100,IF(AND($C647=11,I647&lt;Datenblatt!$AB$8),100,IF($C647=13,(Datenblatt!$B$27*Übersicht!I647^3)+(Datenblatt!$C$27*Übersicht!I647^2)+(Datenblatt!$D$27*Übersicht!I647)+Datenblatt!$E$27,IF($C647=14,(Datenblatt!$B$28*Übersicht!I647^3)+(Datenblatt!$C$28*Übersicht!I647^2)+(Datenblatt!$D$28*Übersicht!I647)+Datenblatt!$E$28,IF($C647=15,(Datenblatt!$B$29*Übersicht!I647^3)+(Datenblatt!$C$29*Übersicht!I647^2)+(Datenblatt!$D$29*Übersicht!I647)+Datenblatt!$E$29,IF($C647=16,(Datenblatt!$B$30*Übersicht!I647^3)+(Datenblatt!$C$30*Übersicht!I647^2)+(Datenblatt!$D$30*Übersicht!I647)+Datenblatt!$E$30,IF($C647=12,(Datenblatt!$B$31*Übersicht!I647^3)+(Datenblatt!$C$31*Übersicht!I647^2)+(Datenblatt!$D$31*Übersicht!I647)+Datenblatt!$E$31,IF($C647=11,(Datenblatt!$B$32*Übersicht!I647^3)+(Datenblatt!$C$32*Übersicht!I647^2)+(Datenblatt!$D$32*Übersicht!I647)+Datenblatt!$E$32,0))))))))))))))))))))))))</f>
        <v>0</v>
      </c>
      <c r="P647">
        <f>IF(AND(I647="",C647=11),Datenblatt!$I$29,IF(AND(I647="",C647=12),Datenblatt!$I$29,IF(AND(I647="",C647=16),Datenblatt!$I$29,IF(AND(I647="",C647=15),Datenblatt!$I$29,IF(AND(I647="",C647=14),Datenblatt!$I$29,IF(AND(I647="",C647=13),Datenblatt!$I$29,IF(AND($C647=13,I647&gt;Datenblatt!$AC$3),0,IF(AND($C647=14,I647&gt;Datenblatt!$AC$4),0,IF(AND($C647=15,I647&gt;Datenblatt!$AC$5),0,IF(AND($C647=16,I647&gt;Datenblatt!$AC$6),0,IF(AND($C647=12,I647&gt;Datenblatt!$AC$7),0,IF(AND($C647=11,I647&gt;Datenblatt!$AC$8),0,IF(AND($C647=13,I647&lt;Datenblatt!$AB$3),100,IF(AND($C647=14,I647&lt;Datenblatt!$AB$4),100,IF(AND($C647=15,I647&lt;Datenblatt!$AB$5),100,IF(AND($C647=16,I647&lt;Datenblatt!$AB$6),100,IF(AND($C647=12,I647&lt;Datenblatt!$AB$7),100,IF(AND($C647=11,I647&lt;Datenblatt!$AB$8),100,IF($C647=13,(Datenblatt!$B$27*Übersicht!I647^3)+(Datenblatt!$C$27*Übersicht!I647^2)+(Datenblatt!$D$27*Übersicht!I647)+Datenblatt!$E$27,IF($C647=14,(Datenblatt!$B$28*Übersicht!I647^3)+(Datenblatt!$C$28*Übersicht!I647^2)+(Datenblatt!$D$28*Übersicht!I647)+Datenblatt!$E$28,IF($C647=15,(Datenblatt!$B$29*Übersicht!I647^3)+(Datenblatt!$C$29*Übersicht!I647^2)+(Datenblatt!$D$29*Übersicht!I647)+Datenblatt!$E$29,IF($C647=16,(Datenblatt!$B$30*Übersicht!I647^3)+(Datenblatt!$C$30*Übersicht!I647^2)+(Datenblatt!$D$30*Übersicht!I647)+Datenblatt!$E$30,IF($C647=12,(Datenblatt!$B$31*Übersicht!I647^3)+(Datenblatt!$C$31*Übersicht!I647^2)+(Datenblatt!$D$31*Übersicht!I647)+Datenblatt!$E$31,IF($C647=11,(Datenblatt!$B$32*Übersicht!I647^3)+(Datenblatt!$C$32*Übersicht!I647^2)+(Datenblatt!$D$32*Übersicht!I647)+Datenblatt!$E$32,0))))))))))))))))))))))))</f>
        <v>0</v>
      </c>
      <c r="Q647" s="2" t="e">
        <f t="shared" si="40"/>
        <v>#DIV/0!</v>
      </c>
      <c r="R647" s="2" t="e">
        <f t="shared" si="41"/>
        <v>#DIV/0!</v>
      </c>
      <c r="T647" s="2"/>
      <c r="U647" s="2">
        <f>Datenblatt!$I$10</f>
        <v>63</v>
      </c>
      <c r="V647" s="2">
        <f>Datenblatt!$I$18</f>
        <v>62</v>
      </c>
      <c r="W647" s="2">
        <f>Datenblatt!$I$26</f>
        <v>56</v>
      </c>
      <c r="X647" s="2">
        <f>Datenblatt!$I$34</f>
        <v>58</v>
      </c>
      <c r="Y647" s="7" t="e">
        <f t="shared" si="42"/>
        <v>#DIV/0!</v>
      </c>
      <c r="AA647" s="2">
        <f>Datenblatt!$I$5</f>
        <v>73</v>
      </c>
      <c r="AB647">
        <f>Datenblatt!$I$13</f>
        <v>80</v>
      </c>
      <c r="AC647">
        <f>Datenblatt!$I$21</f>
        <v>80</v>
      </c>
      <c r="AD647">
        <f>Datenblatt!$I$29</f>
        <v>71</v>
      </c>
      <c r="AE647">
        <f>Datenblatt!$I$37</f>
        <v>75</v>
      </c>
      <c r="AF647" s="7" t="e">
        <f t="shared" si="43"/>
        <v>#DIV/0!</v>
      </c>
    </row>
    <row r="648" spans="11:32" ht="18.75" x14ac:dyDescent="0.3">
      <c r="K648" s="3" t="e">
        <f>IF(AND($C648=13,Datenblatt!M648&lt;Datenblatt!$S$3),0,IF(AND($C648=14,Datenblatt!M648&lt;Datenblatt!$S$4),0,IF(AND($C648=15,Datenblatt!M648&lt;Datenblatt!$S$5),0,IF(AND($C648=16,Datenblatt!M648&lt;Datenblatt!$S$6),0,IF(AND($C648=12,Datenblatt!M648&lt;Datenblatt!$S$7),0,IF(AND($C648=11,Datenblatt!M648&lt;Datenblatt!$S$8),0,IF(AND($C648=13,Datenblatt!M648&gt;Datenblatt!$R$3),100,IF(AND($C648=14,Datenblatt!M648&gt;Datenblatt!$R$4),100,IF(AND($C648=15,Datenblatt!M648&gt;Datenblatt!$R$5),100,IF(AND($C648=16,Datenblatt!M648&gt;Datenblatt!$R$6),100,IF(AND($C648=12,Datenblatt!M648&gt;Datenblatt!$R$7),100,IF(AND($C648=11,Datenblatt!M648&gt;Datenblatt!$R$8),100,IF(Übersicht!$C648=13,Datenblatt!$B$35*Datenblatt!M648^3+Datenblatt!$C$35*Datenblatt!M648^2+Datenblatt!$D$35*Datenblatt!M648+Datenblatt!$E$35,IF(Übersicht!$C648=14,Datenblatt!$B$36*Datenblatt!M648^3+Datenblatt!$C$36*Datenblatt!M648^2+Datenblatt!$D$36*Datenblatt!M648+Datenblatt!$E$36,IF(Übersicht!$C648=15,Datenblatt!$B$37*Datenblatt!M648^3+Datenblatt!$C$37*Datenblatt!M648^2+Datenblatt!$D$37*Datenblatt!M648+Datenblatt!$E$37,IF(Übersicht!$C648=16,Datenblatt!$B$38*Datenblatt!M648^3+Datenblatt!$C$38*Datenblatt!M648^2+Datenblatt!$D$38*Datenblatt!M648+Datenblatt!$E$38,IF(Übersicht!$C648=12,Datenblatt!$B$39*Datenblatt!M648^3+Datenblatt!$C$39*Datenblatt!M648^2+Datenblatt!$D$39*Datenblatt!M648+Datenblatt!$E$39,IF(Übersicht!$C648=11,Datenblatt!$B$40*Datenblatt!M648^3+Datenblatt!$C$40*Datenblatt!M648^2+Datenblatt!$D$40*Datenblatt!M648+Datenblatt!$E$40,0))))))))))))))))))</f>
        <v>#DIV/0!</v>
      </c>
      <c r="L648" s="3"/>
      <c r="M648" t="e">
        <f>IF(AND(Übersicht!$C648=13,Datenblatt!O648&lt;Datenblatt!$Y$3),0,IF(AND(Übersicht!$C648=14,Datenblatt!O648&lt;Datenblatt!$Y$4),0,IF(AND(Übersicht!$C648=15,Datenblatt!O648&lt;Datenblatt!$Y$5),0,IF(AND(Übersicht!$C648=16,Datenblatt!O648&lt;Datenblatt!$Y$6),0,IF(AND(Übersicht!$C648=12,Datenblatt!O648&lt;Datenblatt!$Y$7),0,IF(AND(Übersicht!$C648=11,Datenblatt!O648&lt;Datenblatt!$Y$8),0,IF(AND($C648=13,Datenblatt!O648&gt;Datenblatt!$X$3),100,IF(AND($C648=14,Datenblatt!O648&gt;Datenblatt!$X$4),100,IF(AND($C648=15,Datenblatt!O648&gt;Datenblatt!$X$5),100,IF(AND($C648=16,Datenblatt!O648&gt;Datenblatt!$X$6),100,IF(AND($C648=12,Datenblatt!O648&gt;Datenblatt!$X$7),100,IF(AND($C648=11,Datenblatt!O648&gt;Datenblatt!$X$8),100,IF(Übersicht!$C648=13,Datenblatt!$B$11*Datenblatt!O648^3+Datenblatt!$C$11*Datenblatt!O648^2+Datenblatt!$D$11*Datenblatt!O648+Datenblatt!$E$11,IF(Übersicht!$C648=14,Datenblatt!$B$12*Datenblatt!O648^3+Datenblatt!$C$12*Datenblatt!O648^2+Datenblatt!$D$12*Datenblatt!O648+Datenblatt!$E$12,IF(Übersicht!$C648=15,Datenblatt!$B$13*Datenblatt!O648^3+Datenblatt!$C$13*Datenblatt!O648^2+Datenblatt!$D$13*Datenblatt!O648+Datenblatt!$E$13,IF(Übersicht!$C648=16,Datenblatt!$B$14*Datenblatt!O648^3+Datenblatt!$C$14*Datenblatt!O648^2+Datenblatt!$D$14*Datenblatt!O648+Datenblatt!$E$14,IF(Übersicht!$C648=12,Datenblatt!$B$15*Datenblatt!O648^3+Datenblatt!$C$15*Datenblatt!O648^2+Datenblatt!$D$15*Datenblatt!O648+Datenblatt!$E$15,IF(Übersicht!$C648=11,Datenblatt!$B$16*Datenblatt!O648^3+Datenblatt!$C$16*Datenblatt!O648^2+Datenblatt!$D$16*Datenblatt!O648+Datenblatt!$E$16,0))))))))))))))))))</f>
        <v>#DIV/0!</v>
      </c>
      <c r="N648">
        <f>IF(AND($C648=13,H648&lt;Datenblatt!$AA$3),0,IF(AND($C648=14,H648&lt;Datenblatt!$AA$4),0,IF(AND($C648=15,H648&lt;Datenblatt!$AA$5),0,IF(AND($C648=16,H648&lt;Datenblatt!$AA$6),0,IF(AND($C648=12,H648&lt;Datenblatt!$AA$7),0,IF(AND($C648=11,H648&lt;Datenblatt!$AA$8),0,IF(AND($C648=13,H648&gt;Datenblatt!$Z$3),100,IF(AND($C648=14,H648&gt;Datenblatt!$Z$4),100,IF(AND($C648=15,H648&gt;Datenblatt!$Z$5),100,IF(AND($C648=16,H648&gt;Datenblatt!$Z$6),100,IF(AND($C648=12,H648&gt;Datenblatt!$Z$7),100,IF(AND($C648=11,H648&gt;Datenblatt!$Z$8),100,IF($C648=13,(Datenblatt!$B$19*Übersicht!H648^3)+(Datenblatt!$C$19*Übersicht!H648^2)+(Datenblatt!$D$19*Übersicht!H648)+Datenblatt!$E$19,IF($C648=14,(Datenblatt!$B$20*Übersicht!H648^3)+(Datenblatt!$C$20*Übersicht!H648^2)+(Datenblatt!$D$20*Übersicht!H648)+Datenblatt!$E$20,IF($C648=15,(Datenblatt!$B$21*Übersicht!H648^3)+(Datenblatt!$C$21*Übersicht!H648^2)+(Datenblatt!$D$21*Übersicht!H648)+Datenblatt!$E$21,IF($C648=16,(Datenblatt!$B$22*Übersicht!H648^3)+(Datenblatt!$C$22*Übersicht!H648^2)+(Datenblatt!$D$22*Übersicht!H648)+Datenblatt!$E$22,IF($C648=12,(Datenblatt!$B$23*Übersicht!H648^3)+(Datenblatt!$C$23*Übersicht!H648^2)+(Datenblatt!$D$23*Übersicht!H648)+Datenblatt!$E$23,IF($C648=11,(Datenblatt!$B$24*Übersicht!H648^3)+(Datenblatt!$C$24*Übersicht!H648^2)+(Datenblatt!$D$24*Übersicht!H648)+Datenblatt!$E$24,0))))))))))))))))))</f>
        <v>0</v>
      </c>
      <c r="O648">
        <f>IF(AND(I648="",C648=11),Datenblatt!$I$26,IF(AND(I648="",C648=12),Datenblatt!$I$26,IF(AND(I648="",C648=16),Datenblatt!$I$27,IF(AND(I648="",C648=15),Datenblatt!$I$26,IF(AND(I648="",C648=14),Datenblatt!$I$26,IF(AND(I648="",C648=13),Datenblatt!$I$26,IF(AND($C648=13,I648&gt;Datenblatt!$AC$3),0,IF(AND($C648=14,I648&gt;Datenblatt!$AC$4),0,IF(AND($C648=15,I648&gt;Datenblatt!$AC$5),0,IF(AND($C648=16,I648&gt;Datenblatt!$AC$6),0,IF(AND($C648=12,I648&gt;Datenblatt!$AC$7),0,IF(AND($C648=11,I648&gt;Datenblatt!$AC$8),0,IF(AND($C648=13,I648&lt;Datenblatt!$AB$3),100,IF(AND($C648=14,I648&lt;Datenblatt!$AB$4),100,IF(AND($C648=15,I648&lt;Datenblatt!$AB$5),100,IF(AND($C648=16,I648&lt;Datenblatt!$AB$6),100,IF(AND($C648=12,I648&lt;Datenblatt!$AB$7),100,IF(AND($C648=11,I648&lt;Datenblatt!$AB$8),100,IF($C648=13,(Datenblatt!$B$27*Übersicht!I648^3)+(Datenblatt!$C$27*Übersicht!I648^2)+(Datenblatt!$D$27*Übersicht!I648)+Datenblatt!$E$27,IF($C648=14,(Datenblatt!$B$28*Übersicht!I648^3)+(Datenblatt!$C$28*Übersicht!I648^2)+(Datenblatt!$D$28*Übersicht!I648)+Datenblatt!$E$28,IF($C648=15,(Datenblatt!$B$29*Übersicht!I648^3)+(Datenblatt!$C$29*Übersicht!I648^2)+(Datenblatt!$D$29*Übersicht!I648)+Datenblatt!$E$29,IF($C648=16,(Datenblatt!$B$30*Übersicht!I648^3)+(Datenblatt!$C$30*Übersicht!I648^2)+(Datenblatt!$D$30*Übersicht!I648)+Datenblatt!$E$30,IF($C648=12,(Datenblatt!$B$31*Übersicht!I648^3)+(Datenblatt!$C$31*Übersicht!I648^2)+(Datenblatt!$D$31*Übersicht!I648)+Datenblatt!$E$31,IF($C648=11,(Datenblatt!$B$32*Übersicht!I648^3)+(Datenblatt!$C$32*Übersicht!I648^2)+(Datenblatt!$D$32*Übersicht!I648)+Datenblatt!$E$32,0))))))))))))))))))))))))</f>
        <v>0</v>
      </c>
      <c r="P648">
        <f>IF(AND(I648="",C648=11),Datenblatt!$I$29,IF(AND(I648="",C648=12),Datenblatt!$I$29,IF(AND(I648="",C648=16),Datenblatt!$I$29,IF(AND(I648="",C648=15),Datenblatt!$I$29,IF(AND(I648="",C648=14),Datenblatt!$I$29,IF(AND(I648="",C648=13),Datenblatt!$I$29,IF(AND($C648=13,I648&gt;Datenblatt!$AC$3),0,IF(AND($C648=14,I648&gt;Datenblatt!$AC$4),0,IF(AND($C648=15,I648&gt;Datenblatt!$AC$5),0,IF(AND($C648=16,I648&gt;Datenblatt!$AC$6),0,IF(AND($C648=12,I648&gt;Datenblatt!$AC$7),0,IF(AND($C648=11,I648&gt;Datenblatt!$AC$8),0,IF(AND($C648=13,I648&lt;Datenblatt!$AB$3),100,IF(AND($C648=14,I648&lt;Datenblatt!$AB$4),100,IF(AND($C648=15,I648&lt;Datenblatt!$AB$5),100,IF(AND($C648=16,I648&lt;Datenblatt!$AB$6),100,IF(AND($C648=12,I648&lt;Datenblatt!$AB$7),100,IF(AND($C648=11,I648&lt;Datenblatt!$AB$8),100,IF($C648=13,(Datenblatt!$B$27*Übersicht!I648^3)+(Datenblatt!$C$27*Übersicht!I648^2)+(Datenblatt!$D$27*Übersicht!I648)+Datenblatt!$E$27,IF($C648=14,(Datenblatt!$B$28*Übersicht!I648^3)+(Datenblatt!$C$28*Übersicht!I648^2)+(Datenblatt!$D$28*Übersicht!I648)+Datenblatt!$E$28,IF($C648=15,(Datenblatt!$B$29*Übersicht!I648^3)+(Datenblatt!$C$29*Übersicht!I648^2)+(Datenblatt!$D$29*Übersicht!I648)+Datenblatt!$E$29,IF($C648=16,(Datenblatt!$B$30*Übersicht!I648^3)+(Datenblatt!$C$30*Übersicht!I648^2)+(Datenblatt!$D$30*Übersicht!I648)+Datenblatt!$E$30,IF($C648=12,(Datenblatt!$B$31*Übersicht!I648^3)+(Datenblatt!$C$31*Übersicht!I648^2)+(Datenblatt!$D$31*Übersicht!I648)+Datenblatt!$E$31,IF($C648=11,(Datenblatt!$B$32*Übersicht!I648^3)+(Datenblatt!$C$32*Übersicht!I648^2)+(Datenblatt!$D$32*Übersicht!I648)+Datenblatt!$E$32,0))))))))))))))))))))))))</f>
        <v>0</v>
      </c>
      <c r="Q648" s="2" t="e">
        <f t="shared" si="40"/>
        <v>#DIV/0!</v>
      </c>
      <c r="R648" s="2" t="e">
        <f t="shared" si="41"/>
        <v>#DIV/0!</v>
      </c>
      <c r="T648" s="2"/>
      <c r="U648" s="2">
        <f>Datenblatt!$I$10</f>
        <v>63</v>
      </c>
      <c r="V648" s="2">
        <f>Datenblatt!$I$18</f>
        <v>62</v>
      </c>
      <c r="W648" s="2">
        <f>Datenblatt!$I$26</f>
        <v>56</v>
      </c>
      <c r="X648" s="2">
        <f>Datenblatt!$I$34</f>
        <v>58</v>
      </c>
      <c r="Y648" s="7" t="e">
        <f t="shared" si="42"/>
        <v>#DIV/0!</v>
      </c>
      <c r="AA648" s="2">
        <f>Datenblatt!$I$5</f>
        <v>73</v>
      </c>
      <c r="AB648">
        <f>Datenblatt!$I$13</f>
        <v>80</v>
      </c>
      <c r="AC648">
        <f>Datenblatt!$I$21</f>
        <v>80</v>
      </c>
      <c r="AD648">
        <f>Datenblatt!$I$29</f>
        <v>71</v>
      </c>
      <c r="AE648">
        <f>Datenblatt!$I$37</f>
        <v>75</v>
      </c>
      <c r="AF648" s="7" t="e">
        <f t="shared" si="43"/>
        <v>#DIV/0!</v>
      </c>
    </row>
    <row r="649" spans="11:32" ht="18.75" x14ac:dyDescent="0.3">
      <c r="K649" s="3" t="e">
        <f>IF(AND($C649=13,Datenblatt!M649&lt;Datenblatt!$S$3),0,IF(AND($C649=14,Datenblatt!M649&lt;Datenblatt!$S$4),0,IF(AND($C649=15,Datenblatt!M649&lt;Datenblatt!$S$5),0,IF(AND($C649=16,Datenblatt!M649&lt;Datenblatt!$S$6),0,IF(AND($C649=12,Datenblatt!M649&lt;Datenblatt!$S$7),0,IF(AND($C649=11,Datenblatt!M649&lt;Datenblatt!$S$8),0,IF(AND($C649=13,Datenblatt!M649&gt;Datenblatt!$R$3),100,IF(AND($C649=14,Datenblatt!M649&gt;Datenblatt!$R$4),100,IF(AND($C649=15,Datenblatt!M649&gt;Datenblatt!$R$5),100,IF(AND($C649=16,Datenblatt!M649&gt;Datenblatt!$R$6),100,IF(AND($C649=12,Datenblatt!M649&gt;Datenblatt!$R$7),100,IF(AND($C649=11,Datenblatt!M649&gt;Datenblatt!$R$8),100,IF(Übersicht!$C649=13,Datenblatt!$B$35*Datenblatt!M649^3+Datenblatt!$C$35*Datenblatt!M649^2+Datenblatt!$D$35*Datenblatt!M649+Datenblatt!$E$35,IF(Übersicht!$C649=14,Datenblatt!$B$36*Datenblatt!M649^3+Datenblatt!$C$36*Datenblatt!M649^2+Datenblatt!$D$36*Datenblatt!M649+Datenblatt!$E$36,IF(Übersicht!$C649=15,Datenblatt!$B$37*Datenblatt!M649^3+Datenblatt!$C$37*Datenblatt!M649^2+Datenblatt!$D$37*Datenblatt!M649+Datenblatt!$E$37,IF(Übersicht!$C649=16,Datenblatt!$B$38*Datenblatt!M649^3+Datenblatt!$C$38*Datenblatt!M649^2+Datenblatt!$D$38*Datenblatt!M649+Datenblatt!$E$38,IF(Übersicht!$C649=12,Datenblatt!$B$39*Datenblatt!M649^3+Datenblatt!$C$39*Datenblatt!M649^2+Datenblatt!$D$39*Datenblatt!M649+Datenblatt!$E$39,IF(Übersicht!$C649=11,Datenblatt!$B$40*Datenblatt!M649^3+Datenblatt!$C$40*Datenblatt!M649^2+Datenblatt!$D$40*Datenblatt!M649+Datenblatt!$E$40,0))))))))))))))))))</f>
        <v>#DIV/0!</v>
      </c>
      <c r="L649" s="3"/>
      <c r="M649" t="e">
        <f>IF(AND(Übersicht!$C649=13,Datenblatt!O649&lt;Datenblatt!$Y$3),0,IF(AND(Übersicht!$C649=14,Datenblatt!O649&lt;Datenblatt!$Y$4),0,IF(AND(Übersicht!$C649=15,Datenblatt!O649&lt;Datenblatt!$Y$5),0,IF(AND(Übersicht!$C649=16,Datenblatt!O649&lt;Datenblatt!$Y$6),0,IF(AND(Übersicht!$C649=12,Datenblatt!O649&lt;Datenblatt!$Y$7),0,IF(AND(Übersicht!$C649=11,Datenblatt!O649&lt;Datenblatt!$Y$8),0,IF(AND($C649=13,Datenblatt!O649&gt;Datenblatt!$X$3),100,IF(AND($C649=14,Datenblatt!O649&gt;Datenblatt!$X$4),100,IF(AND($C649=15,Datenblatt!O649&gt;Datenblatt!$X$5),100,IF(AND($C649=16,Datenblatt!O649&gt;Datenblatt!$X$6),100,IF(AND($C649=12,Datenblatt!O649&gt;Datenblatt!$X$7),100,IF(AND($C649=11,Datenblatt!O649&gt;Datenblatt!$X$8),100,IF(Übersicht!$C649=13,Datenblatt!$B$11*Datenblatt!O649^3+Datenblatt!$C$11*Datenblatt!O649^2+Datenblatt!$D$11*Datenblatt!O649+Datenblatt!$E$11,IF(Übersicht!$C649=14,Datenblatt!$B$12*Datenblatt!O649^3+Datenblatt!$C$12*Datenblatt!O649^2+Datenblatt!$D$12*Datenblatt!O649+Datenblatt!$E$12,IF(Übersicht!$C649=15,Datenblatt!$B$13*Datenblatt!O649^3+Datenblatt!$C$13*Datenblatt!O649^2+Datenblatt!$D$13*Datenblatt!O649+Datenblatt!$E$13,IF(Übersicht!$C649=16,Datenblatt!$B$14*Datenblatt!O649^3+Datenblatt!$C$14*Datenblatt!O649^2+Datenblatt!$D$14*Datenblatt!O649+Datenblatt!$E$14,IF(Übersicht!$C649=12,Datenblatt!$B$15*Datenblatt!O649^3+Datenblatt!$C$15*Datenblatt!O649^2+Datenblatt!$D$15*Datenblatt!O649+Datenblatt!$E$15,IF(Übersicht!$C649=11,Datenblatt!$B$16*Datenblatt!O649^3+Datenblatt!$C$16*Datenblatt!O649^2+Datenblatt!$D$16*Datenblatt!O649+Datenblatt!$E$16,0))))))))))))))))))</f>
        <v>#DIV/0!</v>
      </c>
      <c r="N649">
        <f>IF(AND($C649=13,H649&lt;Datenblatt!$AA$3),0,IF(AND($C649=14,H649&lt;Datenblatt!$AA$4),0,IF(AND($C649=15,H649&lt;Datenblatt!$AA$5),0,IF(AND($C649=16,H649&lt;Datenblatt!$AA$6),0,IF(AND($C649=12,H649&lt;Datenblatt!$AA$7),0,IF(AND($C649=11,H649&lt;Datenblatt!$AA$8),0,IF(AND($C649=13,H649&gt;Datenblatt!$Z$3),100,IF(AND($C649=14,H649&gt;Datenblatt!$Z$4),100,IF(AND($C649=15,H649&gt;Datenblatt!$Z$5),100,IF(AND($C649=16,H649&gt;Datenblatt!$Z$6),100,IF(AND($C649=12,H649&gt;Datenblatt!$Z$7),100,IF(AND($C649=11,H649&gt;Datenblatt!$Z$8),100,IF($C649=13,(Datenblatt!$B$19*Übersicht!H649^3)+(Datenblatt!$C$19*Übersicht!H649^2)+(Datenblatt!$D$19*Übersicht!H649)+Datenblatt!$E$19,IF($C649=14,(Datenblatt!$B$20*Übersicht!H649^3)+(Datenblatt!$C$20*Übersicht!H649^2)+(Datenblatt!$D$20*Übersicht!H649)+Datenblatt!$E$20,IF($C649=15,(Datenblatt!$B$21*Übersicht!H649^3)+(Datenblatt!$C$21*Übersicht!H649^2)+(Datenblatt!$D$21*Übersicht!H649)+Datenblatt!$E$21,IF($C649=16,(Datenblatt!$B$22*Übersicht!H649^3)+(Datenblatt!$C$22*Übersicht!H649^2)+(Datenblatt!$D$22*Übersicht!H649)+Datenblatt!$E$22,IF($C649=12,(Datenblatt!$B$23*Übersicht!H649^3)+(Datenblatt!$C$23*Übersicht!H649^2)+(Datenblatt!$D$23*Übersicht!H649)+Datenblatt!$E$23,IF($C649=11,(Datenblatt!$B$24*Übersicht!H649^3)+(Datenblatt!$C$24*Übersicht!H649^2)+(Datenblatt!$D$24*Übersicht!H649)+Datenblatt!$E$24,0))))))))))))))))))</f>
        <v>0</v>
      </c>
      <c r="O649">
        <f>IF(AND(I649="",C649=11),Datenblatt!$I$26,IF(AND(I649="",C649=12),Datenblatt!$I$26,IF(AND(I649="",C649=16),Datenblatt!$I$27,IF(AND(I649="",C649=15),Datenblatt!$I$26,IF(AND(I649="",C649=14),Datenblatt!$I$26,IF(AND(I649="",C649=13),Datenblatt!$I$26,IF(AND($C649=13,I649&gt;Datenblatt!$AC$3),0,IF(AND($C649=14,I649&gt;Datenblatt!$AC$4),0,IF(AND($C649=15,I649&gt;Datenblatt!$AC$5),0,IF(AND($C649=16,I649&gt;Datenblatt!$AC$6),0,IF(AND($C649=12,I649&gt;Datenblatt!$AC$7),0,IF(AND($C649=11,I649&gt;Datenblatt!$AC$8),0,IF(AND($C649=13,I649&lt;Datenblatt!$AB$3),100,IF(AND($C649=14,I649&lt;Datenblatt!$AB$4),100,IF(AND($C649=15,I649&lt;Datenblatt!$AB$5),100,IF(AND($C649=16,I649&lt;Datenblatt!$AB$6),100,IF(AND($C649=12,I649&lt;Datenblatt!$AB$7),100,IF(AND($C649=11,I649&lt;Datenblatt!$AB$8),100,IF($C649=13,(Datenblatt!$B$27*Übersicht!I649^3)+(Datenblatt!$C$27*Übersicht!I649^2)+(Datenblatt!$D$27*Übersicht!I649)+Datenblatt!$E$27,IF($C649=14,(Datenblatt!$B$28*Übersicht!I649^3)+(Datenblatt!$C$28*Übersicht!I649^2)+(Datenblatt!$D$28*Übersicht!I649)+Datenblatt!$E$28,IF($C649=15,(Datenblatt!$B$29*Übersicht!I649^3)+(Datenblatt!$C$29*Übersicht!I649^2)+(Datenblatt!$D$29*Übersicht!I649)+Datenblatt!$E$29,IF($C649=16,(Datenblatt!$B$30*Übersicht!I649^3)+(Datenblatt!$C$30*Übersicht!I649^2)+(Datenblatt!$D$30*Übersicht!I649)+Datenblatt!$E$30,IF($C649=12,(Datenblatt!$B$31*Übersicht!I649^3)+(Datenblatt!$C$31*Übersicht!I649^2)+(Datenblatt!$D$31*Übersicht!I649)+Datenblatt!$E$31,IF($C649=11,(Datenblatt!$B$32*Übersicht!I649^3)+(Datenblatt!$C$32*Übersicht!I649^2)+(Datenblatt!$D$32*Übersicht!I649)+Datenblatt!$E$32,0))))))))))))))))))))))))</f>
        <v>0</v>
      </c>
      <c r="P649">
        <f>IF(AND(I649="",C649=11),Datenblatt!$I$29,IF(AND(I649="",C649=12),Datenblatt!$I$29,IF(AND(I649="",C649=16),Datenblatt!$I$29,IF(AND(I649="",C649=15),Datenblatt!$I$29,IF(AND(I649="",C649=14),Datenblatt!$I$29,IF(AND(I649="",C649=13),Datenblatt!$I$29,IF(AND($C649=13,I649&gt;Datenblatt!$AC$3),0,IF(AND($C649=14,I649&gt;Datenblatt!$AC$4),0,IF(AND($C649=15,I649&gt;Datenblatt!$AC$5),0,IF(AND($C649=16,I649&gt;Datenblatt!$AC$6),0,IF(AND($C649=12,I649&gt;Datenblatt!$AC$7),0,IF(AND($C649=11,I649&gt;Datenblatt!$AC$8),0,IF(AND($C649=13,I649&lt;Datenblatt!$AB$3),100,IF(AND($C649=14,I649&lt;Datenblatt!$AB$4),100,IF(AND($C649=15,I649&lt;Datenblatt!$AB$5),100,IF(AND($C649=16,I649&lt;Datenblatt!$AB$6),100,IF(AND($C649=12,I649&lt;Datenblatt!$AB$7),100,IF(AND($C649=11,I649&lt;Datenblatt!$AB$8),100,IF($C649=13,(Datenblatt!$B$27*Übersicht!I649^3)+(Datenblatt!$C$27*Übersicht!I649^2)+(Datenblatt!$D$27*Übersicht!I649)+Datenblatt!$E$27,IF($C649=14,(Datenblatt!$B$28*Übersicht!I649^3)+(Datenblatt!$C$28*Übersicht!I649^2)+(Datenblatt!$D$28*Übersicht!I649)+Datenblatt!$E$28,IF($C649=15,(Datenblatt!$B$29*Übersicht!I649^3)+(Datenblatt!$C$29*Übersicht!I649^2)+(Datenblatt!$D$29*Übersicht!I649)+Datenblatt!$E$29,IF($C649=16,(Datenblatt!$B$30*Übersicht!I649^3)+(Datenblatt!$C$30*Übersicht!I649^2)+(Datenblatt!$D$30*Übersicht!I649)+Datenblatt!$E$30,IF($C649=12,(Datenblatt!$B$31*Übersicht!I649^3)+(Datenblatt!$C$31*Übersicht!I649^2)+(Datenblatt!$D$31*Übersicht!I649)+Datenblatt!$E$31,IF($C649=11,(Datenblatt!$B$32*Übersicht!I649^3)+(Datenblatt!$C$32*Übersicht!I649^2)+(Datenblatt!$D$32*Übersicht!I649)+Datenblatt!$E$32,0))))))))))))))))))))))))</f>
        <v>0</v>
      </c>
      <c r="Q649" s="2" t="e">
        <f t="shared" si="40"/>
        <v>#DIV/0!</v>
      </c>
      <c r="R649" s="2" t="e">
        <f t="shared" si="41"/>
        <v>#DIV/0!</v>
      </c>
      <c r="T649" s="2"/>
      <c r="U649" s="2">
        <f>Datenblatt!$I$10</f>
        <v>63</v>
      </c>
      <c r="V649" s="2">
        <f>Datenblatt!$I$18</f>
        <v>62</v>
      </c>
      <c r="W649" s="2">
        <f>Datenblatt!$I$26</f>
        <v>56</v>
      </c>
      <c r="X649" s="2">
        <f>Datenblatt!$I$34</f>
        <v>58</v>
      </c>
      <c r="Y649" s="7" t="e">
        <f t="shared" si="42"/>
        <v>#DIV/0!</v>
      </c>
      <c r="AA649" s="2">
        <f>Datenblatt!$I$5</f>
        <v>73</v>
      </c>
      <c r="AB649">
        <f>Datenblatt!$I$13</f>
        <v>80</v>
      </c>
      <c r="AC649">
        <f>Datenblatt!$I$21</f>
        <v>80</v>
      </c>
      <c r="AD649">
        <f>Datenblatt!$I$29</f>
        <v>71</v>
      </c>
      <c r="AE649">
        <f>Datenblatt!$I$37</f>
        <v>75</v>
      </c>
      <c r="AF649" s="7" t="e">
        <f t="shared" si="43"/>
        <v>#DIV/0!</v>
      </c>
    </row>
    <row r="650" spans="11:32" ht="18.75" x14ac:dyDescent="0.3">
      <c r="K650" s="3" t="e">
        <f>IF(AND($C650=13,Datenblatt!M650&lt;Datenblatt!$S$3),0,IF(AND($C650=14,Datenblatt!M650&lt;Datenblatt!$S$4),0,IF(AND($C650=15,Datenblatt!M650&lt;Datenblatt!$S$5),0,IF(AND($C650=16,Datenblatt!M650&lt;Datenblatt!$S$6),0,IF(AND($C650=12,Datenblatt!M650&lt;Datenblatt!$S$7),0,IF(AND($C650=11,Datenblatt!M650&lt;Datenblatt!$S$8),0,IF(AND($C650=13,Datenblatt!M650&gt;Datenblatt!$R$3),100,IF(AND($C650=14,Datenblatt!M650&gt;Datenblatt!$R$4),100,IF(AND($C650=15,Datenblatt!M650&gt;Datenblatt!$R$5),100,IF(AND($C650=16,Datenblatt!M650&gt;Datenblatt!$R$6),100,IF(AND($C650=12,Datenblatt!M650&gt;Datenblatt!$R$7),100,IF(AND($C650=11,Datenblatt!M650&gt;Datenblatt!$R$8),100,IF(Übersicht!$C650=13,Datenblatt!$B$35*Datenblatt!M650^3+Datenblatt!$C$35*Datenblatt!M650^2+Datenblatt!$D$35*Datenblatt!M650+Datenblatt!$E$35,IF(Übersicht!$C650=14,Datenblatt!$B$36*Datenblatt!M650^3+Datenblatt!$C$36*Datenblatt!M650^2+Datenblatt!$D$36*Datenblatt!M650+Datenblatt!$E$36,IF(Übersicht!$C650=15,Datenblatt!$B$37*Datenblatt!M650^3+Datenblatt!$C$37*Datenblatt!M650^2+Datenblatt!$D$37*Datenblatt!M650+Datenblatt!$E$37,IF(Übersicht!$C650=16,Datenblatt!$B$38*Datenblatt!M650^3+Datenblatt!$C$38*Datenblatt!M650^2+Datenblatt!$D$38*Datenblatt!M650+Datenblatt!$E$38,IF(Übersicht!$C650=12,Datenblatt!$B$39*Datenblatt!M650^3+Datenblatt!$C$39*Datenblatt!M650^2+Datenblatt!$D$39*Datenblatt!M650+Datenblatt!$E$39,IF(Übersicht!$C650=11,Datenblatt!$B$40*Datenblatt!M650^3+Datenblatt!$C$40*Datenblatt!M650^2+Datenblatt!$D$40*Datenblatt!M650+Datenblatt!$E$40,0))))))))))))))))))</f>
        <v>#DIV/0!</v>
      </c>
      <c r="L650" s="3"/>
      <c r="M650" t="e">
        <f>IF(AND(Übersicht!$C650=13,Datenblatt!O650&lt;Datenblatt!$Y$3),0,IF(AND(Übersicht!$C650=14,Datenblatt!O650&lt;Datenblatt!$Y$4),0,IF(AND(Übersicht!$C650=15,Datenblatt!O650&lt;Datenblatt!$Y$5),0,IF(AND(Übersicht!$C650=16,Datenblatt!O650&lt;Datenblatt!$Y$6),0,IF(AND(Übersicht!$C650=12,Datenblatt!O650&lt;Datenblatt!$Y$7),0,IF(AND(Übersicht!$C650=11,Datenblatt!O650&lt;Datenblatt!$Y$8),0,IF(AND($C650=13,Datenblatt!O650&gt;Datenblatt!$X$3),100,IF(AND($C650=14,Datenblatt!O650&gt;Datenblatt!$X$4),100,IF(AND($C650=15,Datenblatt!O650&gt;Datenblatt!$X$5),100,IF(AND($C650=16,Datenblatt!O650&gt;Datenblatt!$X$6),100,IF(AND($C650=12,Datenblatt!O650&gt;Datenblatt!$X$7),100,IF(AND($C650=11,Datenblatt!O650&gt;Datenblatt!$X$8),100,IF(Übersicht!$C650=13,Datenblatt!$B$11*Datenblatt!O650^3+Datenblatt!$C$11*Datenblatt!O650^2+Datenblatt!$D$11*Datenblatt!O650+Datenblatt!$E$11,IF(Übersicht!$C650=14,Datenblatt!$B$12*Datenblatt!O650^3+Datenblatt!$C$12*Datenblatt!O650^2+Datenblatt!$D$12*Datenblatt!O650+Datenblatt!$E$12,IF(Übersicht!$C650=15,Datenblatt!$B$13*Datenblatt!O650^3+Datenblatt!$C$13*Datenblatt!O650^2+Datenblatt!$D$13*Datenblatt!O650+Datenblatt!$E$13,IF(Übersicht!$C650=16,Datenblatt!$B$14*Datenblatt!O650^3+Datenblatt!$C$14*Datenblatt!O650^2+Datenblatt!$D$14*Datenblatt!O650+Datenblatt!$E$14,IF(Übersicht!$C650=12,Datenblatt!$B$15*Datenblatt!O650^3+Datenblatt!$C$15*Datenblatt!O650^2+Datenblatt!$D$15*Datenblatt!O650+Datenblatt!$E$15,IF(Übersicht!$C650=11,Datenblatt!$B$16*Datenblatt!O650^3+Datenblatt!$C$16*Datenblatt!O650^2+Datenblatt!$D$16*Datenblatt!O650+Datenblatt!$E$16,0))))))))))))))))))</f>
        <v>#DIV/0!</v>
      </c>
      <c r="N650">
        <f>IF(AND($C650=13,H650&lt;Datenblatt!$AA$3),0,IF(AND($C650=14,H650&lt;Datenblatt!$AA$4),0,IF(AND($C650=15,H650&lt;Datenblatt!$AA$5),0,IF(AND($C650=16,H650&lt;Datenblatt!$AA$6),0,IF(AND($C650=12,H650&lt;Datenblatt!$AA$7),0,IF(AND($C650=11,H650&lt;Datenblatt!$AA$8),0,IF(AND($C650=13,H650&gt;Datenblatt!$Z$3),100,IF(AND($C650=14,H650&gt;Datenblatt!$Z$4),100,IF(AND($C650=15,H650&gt;Datenblatt!$Z$5),100,IF(AND($C650=16,H650&gt;Datenblatt!$Z$6),100,IF(AND($C650=12,H650&gt;Datenblatt!$Z$7),100,IF(AND($C650=11,H650&gt;Datenblatt!$Z$8),100,IF($C650=13,(Datenblatt!$B$19*Übersicht!H650^3)+(Datenblatt!$C$19*Übersicht!H650^2)+(Datenblatt!$D$19*Übersicht!H650)+Datenblatt!$E$19,IF($C650=14,(Datenblatt!$B$20*Übersicht!H650^3)+(Datenblatt!$C$20*Übersicht!H650^2)+(Datenblatt!$D$20*Übersicht!H650)+Datenblatt!$E$20,IF($C650=15,(Datenblatt!$B$21*Übersicht!H650^3)+(Datenblatt!$C$21*Übersicht!H650^2)+(Datenblatt!$D$21*Übersicht!H650)+Datenblatt!$E$21,IF($C650=16,(Datenblatt!$B$22*Übersicht!H650^3)+(Datenblatt!$C$22*Übersicht!H650^2)+(Datenblatt!$D$22*Übersicht!H650)+Datenblatt!$E$22,IF($C650=12,(Datenblatt!$B$23*Übersicht!H650^3)+(Datenblatt!$C$23*Übersicht!H650^2)+(Datenblatt!$D$23*Übersicht!H650)+Datenblatt!$E$23,IF($C650=11,(Datenblatt!$B$24*Übersicht!H650^3)+(Datenblatt!$C$24*Übersicht!H650^2)+(Datenblatt!$D$24*Übersicht!H650)+Datenblatt!$E$24,0))))))))))))))))))</f>
        <v>0</v>
      </c>
      <c r="O650">
        <f>IF(AND(I650="",C650=11),Datenblatt!$I$26,IF(AND(I650="",C650=12),Datenblatt!$I$26,IF(AND(I650="",C650=16),Datenblatt!$I$27,IF(AND(I650="",C650=15),Datenblatt!$I$26,IF(AND(I650="",C650=14),Datenblatt!$I$26,IF(AND(I650="",C650=13),Datenblatt!$I$26,IF(AND($C650=13,I650&gt;Datenblatt!$AC$3),0,IF(AND($C650=14,I650&gt;Datenblatt!$AC$4),0,IF(AND($C650=15,I650&gt;Datenblatt!$AC$5),0,IF(AND($C650=16,I650&gt;Datenblatt!$AC$6),0,IF(AND($C650=12,I650&gt;Datenblatt!$AC$7),0,IF(AND($C650=11,I650&gt;Datenblatt!$AC$8),0,IF(AND($C650=13,I650&lt;Datenblatt!$AB$3),100,IF(AND($C650=14,I650&lt;Datenblatt!$AB$4),100,IF(AND($C650=15,I650&lt;Datenblatt!$AB$5),100,IF(AND($C650=16,I650&lt;Datenblatt!$AB$6),100,IF(AND($C650=12,I650&lt;Datenblatt!$AB$7),100,IF(AND($C650=11,I650&lt;Datenblatt!$AB$8),100,IF($C650=13,(Datenblatt!$B$27*Übersicht!I650^3)+(Datenblatt!$C$27*Übersicht!I650^2)+(Datenblatt!$D$27*Übersicht!I650)+Datenblatt!$E$27,IF($C650=14,(Datenblatt!$B$28*Übersicht!I650^3)+(Datenblatt!$C$28*Übersicht!I650^2)+(Datenblatt!$D$28*Übersicht!I650)+Datenblatt!$E$28,IF($C650=15,(Datenblatt!$B$29*Übersicht!I650^3)+(Datenblatt!$C$29*Übersicht!I650^2)+(Datenblatt!$D$29*Übersicht!I650)+Datenblatt!$E$29,IF($C650=16,(Datenblatt!$B$30*Übersicht!I650^3)+(Datenblatt!$C$30*Übersicht!I650^2)+(Datenblatt!$D$30*Übersicht!I650)+Datenblatt!$E$30,IF($C650=12,(Datenblatt!$B$31*Übersicht!I650^3)+(Datenblatt!$C$31*Übersicht!I650^2)+(Datenblatt!$D$31*Übersicht!I650)+Datenblatt!$E$31,IF($C650=11,(Datenblatt!$B$32*Übersicht!I650^3)+(Datenblatt!$C$32*Übersicht!I650^2)+(Datenblatt!$D$32*Übersicht!I650)+Datenblatt!$E$32,0))))))))))))))))))))))))</f>
        <v>0</v>
      </c>
      <c r="P650">
        <f>IF(AND(I650="",C650=11),Datenblatt!$I$29,IF(AND(I650="",C650=12),Datenblatt!$I$29,IF(AND(I650="",C650=16),Datenblatt!$I$29,IF(AND(I650="",C650=15),Datenblatt!$I$29,IF(AND(I650="",C650=14),Datenblatt!$I$29,IF(AND(I650="",C650=13),Datenblatt!$I$29,IF(AND($C650=13,I650&gt;Datenblatt!$AC$3),0,IF(AND($C650=14,I650&gt;Datenblatt!$AC$4),0,IF(AND($C650=15,I650&gt;Datenblatt!$AC$5),0,IF(AND($C650=16,I650&gt;Datenblatt!$AC$6),0,IF(AND($C650=12,I650&gt;Datenblatt!$AC$7),0,IF(AND($C650=11,I650&gt;Datenblatt!$AC$8),0,IF(AND($C650=13,I650&lt;Datenblatt!$AB$3),100,IF(AND($C650=14,I650&lt;Datenblatt!$AB$4),100,IF(AND($C650=15,I650&lt;Datenblatt!$AB$5),100,IF(AND($C650=16,I650&lt;Datenblatt!$AB$6),100,IF(AND($C650=12,I650&lt;Datenblatt!$AB$7),100,IF(AND($C650=11,I650&lt;Datenblatt!$AB$8),100,IF($C650=13,(Datenblatt!$B$27*Übersicht!I650^3)+(Datenblatt!$C$27*Übersicht!I650^2)+(Datenblatt!$D$27*Übersicht!I650)+Datenblatt!$E$27,IF($C650=14,(Datenblatt!$B$28*Übersicht!I650^3)+(Datenblatt!$C$28*Übersicht!I650^2)+(Datenblatt!$D$28*Übersicht!I650)+Datenblatt!$E$28,IF($C650=15,(Datenblatt!$B$29*Übersicht!I650^3)+(Datenblatt!$C$29*Übersicht!I650^2)+(Datenblatt!$D$29*Übersicht!I650)+Datenblatt!$E$29,IF($C650=16,(Datenblatt!$B$30*Übersicht!I650^3)+(Datenblatt!$C$30*Übersicht!I650^2)+(Datenblatt!$D$30*Übersicht!I650)+Datenblatt!$E$30,IF($C650=12,(Datenblatt!$B$31*Übersicht!I650^3)+(Datenblatt!$C$31*Übersicht!I650^2)+(Datenblatt!$D$31*Übersicht!I650)+Datenblatt!$E$31,IF($C650=11,(Datenblatt!$B$32*Übersicht!I650^3)+(Datenblatt!$C$32*Übersicht!I650^2)+(Datenblatt!$D$32*Übersicht!I650)+Datenblatt!$E$32,0))))))))))))))))))))))))</f>
        <v>0</v>
      </c>
      <c r="Q650" s="2" t="e">
        <f t="shared" si="40"/>
        <v>#DIV/0!</v>
      </c>
      <c r="R650" s="2" t="e">
        <f t="shared" si="41"/>
        <v>#DIV/0!</v>
      </c>
      <c r="T650" s="2"/>
      <c r="U650" s="2">
        <f>Datenblatt!$I$10</f>
        <v>63</v>
      </c>
      <c r="V650" s="2">
        <f>Datenblatt!$I$18</f>
        <v>62</v>
      </c>
      <c r="W650" s="2">
        <f>Datenblatt!$I$26</f>
        <v>56</v>
      </c>
      <c r="X650" s="2">
        <f>Datenblatt!$I$34</f>
        <v>58</v>
      </c>
      <c r="Y650" s="7" t="e">
        <f t="shared" si="42"/>
        <v>#DIV/0!</v>
      </c>
      <c r="AA650" s="2">
        <f>Datenblatt!$I$5</f>
        <v>73</v>
      </c>
      <c r="AB650">
        <f>Datenblatt!$I$13</f>
        <v>80</v>
      </c>
      <c r="AC650">
        <f>Datenblatt!$I$21</f>
        <v>80</v>
      </c>
      <c r="AD650">
        <f>Datenblatt!$I$29</f>
        <v>71</v>
      </c>
      <c r="AE650">
        <f>Datenblatt!$I$37</f>
        <v>75</v>
      </c>
      <c r="AF650" s="7" t="e">
        <f t="shared" si="43"/>
        <v>#DIV/0!</v>
      </c>
    </row>
    <row r="651" spans="11:32" ht="18.75" x14ac:dyDescent="0.3">
      <c r="K651" s="3" t="e">
        <f>IF(AND($C651=13,Datenblatt!M651&lt;Datenblatt!$S$3),0,IF(AND($C651=14,Datenblatt!M651&lt;Datenblatt!$S$4),0,IF(AND($C651=15,Datenblatt!M651&lt;Datenblatt!$S$5),0,IF(AND($C651=16,Datenblatt!M651&lt;Datenblatt!$S$6),0,IF(AND($C651=12,Datenblatt!M651&lt;Datenblatt!$S$7),0,IF(AND($C651=11,Datenblatt!M651&lt;Datenblatt!$S$8),0,IF(AND($C651=13,Datenblatt!M651&gt;Datenblatt!$R$3),100,IF(AND($C651=14,Datenblatt!M651&gt;Datenblatt!$R$4),100,IF(AND($C651=15,Datenblatt!M651&gt;Datenblatt!$R$5),100,IF(AND($C651=16,Datenblatt!M651&gt;Datenblatt!$R$6),100,IF(AND($C651=12,Datenblatt!M651&gt;Datenblatt!$R$7),100,IF(AND($C651=11,Datenblatt!M651&gt;Datenblatt!$R$8),100,IF(Übersicht!$C651=13,Datenblatt!$B$35*Datenblatt!M651^3+Datenblatt!$C$35*Datenblatt!M651^2+Datenblatt!$D$35*Datenblatt!M651+Datenblatt!$E$35,IF(Übersicht!$C651=14,Datenblatt!$B$36*Datenblatt!M651^3+Datenblatt!$C$36*Datenblatt!M651^2+Datenblatt!$D$36*Datenblatt!M651+Datenblatt!$E$36,IF(Übersicht!$C651=15,Datenblatt!$B$37*Datenblatt!M651^3+Datenblatt!$C$37*Datenblatt!M651^2+Datenblatt!$D$37*Datenblatt!M651+Datenblatt!$E$37,IF(Übersicht!$C651=16,Datenblatt!$B$38*Datenblatt!M651^3+Datenblatt!$C$38*Datenblatt!M651^2+Datenblatt!$D$38*Datenblatt!M651+Datenblatt!$E$38,IF(Übersicht!$C651=12,Datenblatt!$B$39*Datenblatt!M651^3+Datenblatt!$C$39*Datenblatt!M651^2+Datenblatt!$D$39*Datenblatt!M651+Datenblatt!$E$39,IF(Übersicht!$C651=11,Datenblatt!$B$40*Datenblatt!M651^3+Datenblatt!$C$40*Datenblatt!M651^2+Datenblatt!$D$40*Datenblatt!M651+Datenblatt!$E$40,0))))))))))))))))))</f>
        <v>#DIV/0!</v>
      </c>
      <c r="L651" s="3"/>
      <c r="M651" t="e">
        <f>IF(AND(Übersicht!$C651=13,Datenblatt!O651&lt;Datenblatt!$Y$3),0,IF(AND(Übersicht!$C651=14,Datenblatt!O651&lt;Datenblatt!$Y$4),0,IF(AND(Übersicht!$C651=15,Datenblatt!O651&lt;Datenblatt!$Y$5),0,IF(AND(Übersicht!$C651=16,Datenblatt!O651&lt;Datenblatt!$Y$6),0,IF(AND(Übersicht!$C651=12,Datenblatt!O651&lt;Datenblatt!$Y$7),0,IF(AND(Übersicht!$C651=11,Datenblatt!O651&lt;Datenblatt!$Y$8),0,IF(AND($C651=13,Datenblatt!O651&gt;Datenblatt!$X$3),100,IF(AND($C651=14,Datenblatt!O651&gt;Datenblatt!$X$4),100,IF(AND($C651=15,Datenblatt!O651&gt;Datenblatt!$X$5),100,IF(AND($C651=16,Datenblatt!O651&gt;Datenblatt!$X$6),100,IF(AND($C651=12,Datenblatt!O651&gt;Datenblatt!$X$7),100,IF(AND($C651=11,Datenblatt!O651&gt;Datenblatt!$X$8),100,IF(Übersicht!$C651=13,Datenblatt!$B$11*Datenblatt!O651^3+Datenblatt!$C$11*Datenblatt!O651^2+Datenblatt!$D$11*Datenblatt!O651+Datenblatt!$E$11,IF(Übersicht!$C651=14,Datenblatt!$B$12*Datenblatt!O651^3+Datenblatt!$C$12*Datenblatt!O651^2+Datenblatt!$D$12*Datenblatt!O651+Datenblatt!$E$12,IF(Übersicht!$C651=15,Datenblatt!$B$13*Datenblatt!O651^3+Datenblatt!$C$13*Datenblatt!O651^2+Datenblatt!$D$13*Datenblatt!O651+Datenblatt!$E$13,IF(Übersicht!$C651=16,Datenblatt!$B$14*Datenblatt!O651^3+Datenblatt!$C$14*Datenblatt!O651^2+Datenblatt!$D$14*Datenblatt!O651+Datenblatt!$E$14,IF(Übersicht!$C651=12,Datenblatt!$B$15*Datenblatt!O651^3+Datenblatt!$C$15*Datenblatt!O651^2+Datenblatt!$D$15*Datenblatt!O651+Datenblatt!$E$15,IF(Übersicht!$C651=11,Datenblatt!$B$16*Datenblatt!O651^3+Datenblatt!$C$16*Datenblatt!O651^2+Datenblatt!$D$16*Datenblatt!O651+Datenblatt!$E$16,0))))))))))))))))))</f>
        <v>#DIV/0!</v>
      </c>
      <c r="N651">
        <f>IF(AND($C651=13,H651&lt;Datenblatt!$AA$3),0,IF(AND($C651=14,H651&lt;Datenblatt!$AA$4),0,IF(AND($C651=15,H651&lt;Datenblatt!$AA$5),0,IF(AND($C651=16,H651&lt;Datenblatt!$AA$6),0,IF(AND($C651=12,H651&lt;Datenblatt!$AA$7),0,IF(AND($C651=11,H651&lt;Datenblatt!$AA$8),0,IF(AND($C651=13,H651&gt;Datenblatt!$Z$3),100,IF(AND($C651=14,H651&gt;Datenblatt!$Z$4),100,IF(AND($C651=15,H651&gt;Datenblatt!$Z$5),100,IF(AND($C651=16,H651&gt;Datenblatt!$Z$6),100,IF(AND($C651=12,H651&gt;Datenblatt!$Z$7),100,IF(AND($C651=11,H651&gt;Datenblatt!$Z$8),100,IF($C651=13,(Datenblatt!$B$19*Übersicht!H651^3)+(Datenblatt!$C$19*Übersicht!H651^2)+(Datenblatt!$D$19*Übersicht!H651)+Datenblatt!$E$19,IF($C651=14,(Datenblatt!$B$20*Übersicht!H651^3)+(Datenblatt!$C$20*Übersicht!H651^2)+(Datenblatt!$D$20*Übersicht!H651)+Datenblatt!$E$20,IF($C651=15,(Datenblatt!$B$21*Übersicht!H651^3)+(Datenblatt!$C$21*Übersicht!H651^2)+(Datenblatt!$D$21*Übersicht!H651)+Datenblatt!$E$21,IF($C651=16,(Datenblatt!$B$22*Übersicht!H651^3)+(Datenblatt!$C$22*Übersicht!H651^2)+(Datenblatt!$D$22*Übersicht!H651)+Datenblatt!$E$22,IF($C651=12,(Datenblatt!$B$23*Übersicht!H651^3)+(Datenblatt!$C$23*Übersicht!H651^2)+(Datenblatt!$D$23*Übersicht!H651)+Datenblatt!$E$23,IF($C651=11,(Datenblatt!$B$24*Übersicht!H651^3)+(Datenblatt!$C$24*Übersicht!H651^2)+(Datenblatt!$D$24*Übersicht!H651)+Datenblatt!$E$24,0))))))))))))))))))</f>
        <v>0</v>
      </c>
      <c r="O651">
        <f>IF(AND(I651="",C651=11),Datenblatt!$I$26,IF(AND(I651="",C651=12),Datenblatt!$I$26,IF(AND(I651="",C651=16),Datenblatt!$I$27,IF(AND(I651="",C651=15),Datenblatt!$I$26,IF(AND(I651="",C651=14),Datenblatt!$I$26,IF(AND(I651="",C651=13),Datenblatt!$I$26,IF(AND($C651=13,I651&gt;Datenblatt!$AC$3),0,IF(AND($C651=14,I651&gt;Datenblatt!$AC$4),0,IF(AND($C651=15,I651&gt;Datenblatt!$AC$5),0,IF(AND($C651=16,I651&gt;Datenblatt!$AC$6),0,IF(AND($C651=12,I651&gt;Datenblatt!$AC$7),0,IF(AND($C651=11,I651&gt;Datenblatt!$AC$8),0,IF(AND($C651=13,I651&lt;Datenblatt!$AB$3),100,IF(AND($C651=14,I651&lt;Datenblatt!$AB$4),100,IF(AND($C651=15,I651&lt;Datenblatt!$AB$5),100,IF(AND($C651=16,I651&lt;Datenblatt!$AB$6),100,IF(AND($C651=12,I651&lt;Datenblatt!$AB$7),100,IF(AND($C651=11,I651&lt;Datenblatt!$AB$8),100,IF($C651=13,(Datenblatt!$B$27*Übersicht!I651^3)+(Datenblatt!$C$27*Übersicht!I651^2)+(Datenblatt!$D$27*Übersicht!I651)+Datenblatt!$E$27,IF($C651=14,(Datenblatt!$B$28*Übersicht!I651^3)+(Datenblatt!$C$28*Übersicht!I651^2)+(Datenblatt!$D$28*Übersicht!I651)+Datenblatt!$E$28,IF($C651=15,(Datenblatt!$B$29*Übersicht!I651^3)+(Datenblatt!$C$29*Übersicht!I651^2)+(Datenblatt!$D$29*Übersicht!I651)+Datenblatt!$E$29,IF($C651=16,(Datenblatt!$B$30*Übersicht!I651^3)+(Datenblatt!$C$30*Übersicht!I651^2)+(Datenblatt!$D$30*Übersicht!I651)+Datenblatt!$E$30,IF($C651=12,(Datenblatt!$B$31*Übersicht!I651^3)+(Datenblatt!$C$31*Übersicht!I651^2)+(Datenblatt!$D$31*Übersicht!I651)+Datenblatt!$E$31,IF($C651=11,(Datenblatt!$B$32*Übersicht!I651^3)+(Datenblatt!$C$32*Übersicht!I651^2)+(Datenblatt!$D$32*Übersicht!I651)+Datenblatt!$E$32,0))))))))))))))))))))))))</f>
        <v>0</v>
      </c>
      <c r="P651">
        <f>IF(AND(I651="",C651=11),Datenblatt!$I$29,IF(AND(I651="",C651=12),Datenblatt!$I$29,IF(AND(I651="",C651=16),Datenblatt!$I$29,IF(AND(I651="",C651=15),Datenblatt!$I$29,IF(AND(I651="",C651=14),Datenblatt!$I$29,IF(AND(I651="",C651=13),Datenblatt!$I$29,IF(AND($C651=13,I651&gt;Datenblatt!$AC$3),0,IF(AND($C651=14,I651&gt;Datenblatt!$AC$4),0,IF(AND($C651=15,I651&gt;Datenblatt!$AC$5),0,IF(AND($C651=16,I651&gt;Datenblatt!$AC$6),0,IF(AND($C651=12,I651&gt;Datenblatt!$AC$7),0,IF(AND($C651=11,I651&gt;Datenblatt!$AC$8),0,IF(AND($C651=13,I651&lt;Datenblatt!$AB$3),100,IF(AND($C651=14,I651&lt;Datenblatt!$AB$4),100,IF(AND($C651=15,I651&lt;Datenblatt!$AB$5),100,IF(AND($C651=16,I651&lt;Datenblatt!$AB$6),100,IF(AND($C651=12,I651&lt;Datenblatt!$AB$7),100,IF(AND($C651=11,I651&lt;Datenblatt!$AB$8),100,IF($C651=13,(Datenblatt!$B$27*Übersicht!I651^3)+(Datenblatt!$C$27*Übersicht!I651^2)+(Datenblatt!$D$27*Übersicht!I651)+Datenblatt!$E$27,IF($C651=14,(Datenblatt!$B$28*Übersicht!I651^3)+(Datenblatt!$C$28*Übersicht!I651^2)+(Datenblatt!$D$28*Übersicht!I651)+Datenblatt!$E$28,IF($C651=15,(Datenblatt!$B$29*Übersicht!I651^3)+(Datenblatt!$C$29*Übersicht!I651^2)+(Datenblatt!$D$29*Übersicht!I651)+Datenblatt!$E$29,IF($C651=16,(Datenblatt!$B$30*Übersicht!I651^3)+(Datenblatt!$C$30*Übersicht!I651^2)+(Datenblatt!$D$30*Übersicht!I651)+Datenblatt!$E$30,IF($C651=12,(Datenblatt!$B$31*Übersicht!I651^3)+(Datenblatt!$C$31*Übersicht!I651^2)+(Datenblatt!$D$31*Übersicht!I651)+Datenblatt!$E$31,IF($C651=11,(Datenblatt!$B$32*Übersicht!I651^3)+(Datenblatt!$C$32*Übersicht!I651^2)+(Datenblatt!$D$32*Übersicht!I651)+Datenblatt!$E$32,0))))))))))))))))))))))))</f>
        <v>0</v>
      </c>
      <c r="Q651" s="2" t="e">
        <f t="shared" si="40"/>
        <v>#DIV/0!</v>
      </c>
      <c r="R651" s="2" t="e">
        <f t="shared" si="41"/>
        <v>#DIV/0!</v>
      </c>
      <c r="T651" s="2"/>
      <c r="U651" s="2">
        <f>Datenblatt!$I$10</f>
        <v>63</v>
      </c>
      <c r="V651" s="2">
        <f>Datenblatt!$I$18</f>
        <v>62</v>
      </c>
      <c r="W651" s="2">
        <f>Datenblatt!$I$26</f>
        <v>56</v>
      </c>
      <c r="X651" s="2">
        <f>Datenblatt!$I$34</f>
        <v>58</v>
      </c>
      <c r="Y651" s="7" t="e">
        <f t="shared" si="42"/>
        <v>#DIV/0!</v>
      </c>
      <c r="AA651" s="2">
        <f>Datenblatt!$I$5</f>
        <v>73</v>
      </c>
      <c r="AB651">
        <f>Datenblatt!$I$13</f>
        <v>80</v>
      </c>
      <c r="AC651">
        <f>Datenblatt!$I$21</f>
        <v>80</v>
      </c>
      <c r="AD651">
        <f>Datenblatt!$I$29</f>
        <v>71</v>
      </c>
      <c r="AE651">
        <f>Datenblatt!$I$37</f>
        <v>75</v>
      </c>
      <c r="AF651" s="7" t="e">
        <f t="shared" si="43"/>
        <v>#DIV/0!</v>
      </c>
    </row>
    <row r="652" spans="11:32" ht="18.75" x14ac:dyDescent="0.3">
      <c r="K652" s="3" t="e">
        <f>IF(AND($C652=13,Datenblatt!M652&lt;Datenblatt!$S$3),0,IF(AND($C652=14,Datenblatt!M652&lt;Datenblatt!$S$4),0,IF(AND($C652=15,Datenblatt!M652&lt;Datenblatt!$S$5),0,IF(AND($C652=16,Datenblatt!M652&lt;Datenblatt!$S$6),0,IF(AND($C652=12,Datenblatt!M652&lt;Datenblatt!$S$7),0,IF(AND($C652=11,Datenblatt!M652&lt;Datenblatt!$S$8),0,IF(AND($C652=13,Datenblatt!M652&gt;Datenblatt!$R$3),100,IF(AND($C652=14,Datenblatt!M652&gt;Datenblatt!$R$4),100,IF(AND($C652=15,Datenblatt!M652&gt;Datenblatt!$R$5),100,IF(AND($C652=16,Datenblatt!M652&gt;Datenblatt!$R$6),100,IF(AND($C652=12,Datenblatt!M652&gt;Datenblatt!$R$7),100,IF(AND($C652=11,Datenblatt!M652&gt;Datenblatt!$R$8),100,IF(Übersicht!$C652=13,Datenblatt!$B$35*Datenblatt!M652^3+Datenblatt!$C$35*Datenblatt!M652^2+Datenblatt!$D$35*Datenblatt!M652+Datenblatt!$E$35,IF(Übersicht!$C652=14,Datenblatt!$B$36*Datenblatt!M652^3+Datenblatt!$C$36*Datenblatt!M652^2+Datenblatt!$D$36*Datenblatt!M652+Datenblatt!$E$36,IF(Übersicht!$C652=15,Datenblatt!$B$37*Datenblatt!M652^3+Datenblatt!$C$37*Datenblatt!M652^2+Datenblatt!$D$37*Datenblatt!M652+Datenblatt!$E$37,IF(Übersicht!$C652=16,Datenblatt!$B$38*Datenblatt!M652^3+Datenblatt!$C$38*Datenblatt!M652^2+Datenblatt!$D$38*Datenblatt!M652+Datenblatt!$E$38,IF(Übersicht!$C652=12,Datenblatt!$B$39*Datenblatt!M652^3+Datenblatt!$C$39*Datenblatt!M652^2+Datenblatt!$D$39*Datenblatt!M652+Datenblatt!$E$39,IF(Übersicht!$C652=11,Datenblatt!$B$40*Datenblatt!M652^3+Datenblatt!$C$40*Datenblatt!M652^2+Datenblatt!$D$40*Datenblatt!M652+Datenblatt!$E$40,0))))))))))))))))))</f>
        <v>#DIV/0!</v>
      </c>
      <c r="L652" s="3"/>
      <c r="M652" t="e">
        <f>IF(AND(Übersicht!$C652=13,Datenblatt!O652&lt;Datenblatt!$Y$3),0,IF(AND(Übersicht!$C652=14,Datenblatt!O652&lt;Datenblatt!$Y$4),0,IF(AND(Übersicht!$C652=15,Datenblatt!O652&lt;Datenblatt!$Y$5),0,IF(AND(Übersicht!$C652=16,Datenblatt!O652&lt;Datenblatt!$Y$6),0,IF(AND(Übersicht!$C652=12,Datenblatt!O652&lt;Datenblatt!$Y$7),0,IF(AND(Übersicht!$C652=11,Datenblatt!O652&lt;Datenblatt!$Y$8),0,IF(AND($C652=13,Datenblatt!O652&gt;Datenblatt!$X$3),100,IF(AND($C652=14,Datenblatt!O652&gt;Datenblatt!$X$4),100,IF(AND($C652=15,Datenblatt!O652&gt;Datenblatt!$X$5),100,IF(AND($C652=16,Datenblatt!O652&gt;Datenblatt!$X$6),100,IF(AND($C652=12,Datenblatt!O652&gt;Datenblatt!$X$7),100,IF(AND($C652=11,Datenblatt!O652&gt;Datenblatt!$X$8),100,IF(Übersicht!$C652=13,Datenblatt!$B$11*Datenblatt!O652^3+Datenblatt!$C$11*Datenblatt!O652^2+Datenblatt!$D$11*Datenblatt!O652+Datenblatt!$E$11,IF(Übersicht!$C652=14,Datenblatt!$B$12*Datenblatt!O652^3+Datenblatt!$C$12*Datenblatt!O652^2+Datenblatt!$D$12*Datenblatt!O652+Datenblatt!$E$12,IF(Übersicht!$C652=15,Datenblatt!$B$13*Datenblatt!O652^3+Datenblatt!$C$13*Datenblatt!O652^2+Datenblatt!$D$13*Datenblatt!O652+Datenblatt!$E$13,IF(Übersicht!$C652=16,Datenblatt!$B$14*Datenblatt!O652^3+Datenblatt!$C$14*Datenblatt!O652^2+Datenblatt!$D$14*Datenblatt!O652+Datenblatt!$E$14,IF(Übersicht!$C652=12,Datenblatt!$B$15*Datenblatt!O652^3+Datenblatt!$C$15*Datenblatt!O652^2+Datenblatt!$D$15*Datenblatt!O652+Datenblatt!$E$15,IF(Übersicht!$C652=11,Datenblatt!$B$16*Datenblatt!O652^3+Datenblatt!$C$16*Datenblatt!O652^2+Datenblatt!$D$16*Datenblatt!O652+Datenblatt!$E$16,0))))))))))))))))))</f>
        <v>#DIV/0!</v>
      </c>
      <c r="N652">
        <f>IF(AND($C652=13,H652&lt;Datenblatt!$AA$3),0,IF(AND($C652=14,H652&lt;Datenblatt!$AA$4),0,IF(AND($C652=15,H652&lt;Datenblatt!$AA$5),0,IF(AND($C652=16,H652&lt;Datenblatt!$AA$6),0,IF(AND($C652=12,H652&lt;Datenblatt!$AA$7),0,IF(AND($C652=11,H652&lt;Datenblatt!$AA$8),0,IF(AND($C652=13,H652&gt;Datenblatt!$Z$3),100,IF(AND($C652=14,H652&gt;Datenblatt!$Z$4),100,IF(AND($C652=15,H652&gt;Datenblatt!$Z$5),100,IF(AND($C652=16,H652&gt;Datenblatt!$Z$6),100,IF(AND($C652=12,H652&gt;Datenblatt!$Z$7),100,IF(AND($C652=11,H652&gt;Datenblatt!$Z$8),100,IF($C652=13,(Datenblatt!$B$19*Übersicht!H652^3)+(Datenblatt!$C$19*Übersicht!H652^2)+(Datenblatt!$D$19*Übersicht!H652)+Datenblatt!$E$19,IF($C652=14,(Datenblatt!$B$20*Übersicht!H652^3)+(Datenblatt!$C$20*Übersicht!H652^2)+(Datenblatt!$D$20*Übersicht!H652)+Datenblatt!$E$20,IF($C652=15,(Datenblatt!$B$21*Übersicht!H652^3)+(Datenblatt!$C$21*Übersicht!H652^2)+(Datenblatt!$D$21*Übersicht!H652)+Datenblatt!$E$21,IF($C652=16,(Datenblatt!$B$22*Übersicht!H652^3)+(Datenblatt!$C$22*Übersicht!H652^2)+(Datenblatt!$D$22*Übersicht!H652)+Datenblatt!$E$22,IF($C652=12,(Datenblatt!$B$23*Übersicht!H652^3)+(Datenblatt!$C$23*Übersicht!H652^2)+(Datenblatt!$D$23*Übersicht!H652)+Datenblatt!$E$23,IF($C652=11,(Datenblatt!$B$24*Übersicht!H652^3)+(Datenblatt!$C$24*Übersicht!H652^2)+(Datenblatt!$D$24*Übersicht!H652)+Datenblatt!$E$24,0))))))))))))))))))</f>
        <v>0</v>
      </c>
      <c r="O652">
        <f>IF(AND(I652="",C652=11),Datenblatt!$I$26,IF(AND(I652="",C652=12),Datenblatt!$I$26,IF(AND(I652="",C652=16),Datenblatt!$I$27,IF(AND(I652="",C652=15),Datenblatt!$I$26,IF(AND(I652="",C652=14),Datenblatt!$I$26,IF(AND(I652="",C652=13),Datenblatt!$I$26,IF(AND($C652=13,I652&gt;Datenblatt!$AC$3),0,IF(AND($C652=14,I652&gt;Datenblatt!$AC$4),0,IF(AND($C652=15,I652&gt;Datenblatt!$AC$5),0,IF(AND($C652=16,I652&gt;Datenblatt!$AC$6),0,IF(AND($C652=12,I652&gt;Datenblatt!$AC$7),0,IF(AND($C652=11,I652&gt;Datenblatt!$AC$8),0,IF(AND($C652=13,I652&lt;Datenblatt!$AB$3),100,IF(AND($C652=14,I652&lt;Datenblatt!$AB$4),100,IF(AND($C652=15,I652&lt;Datenblatt!$AB$5),100,IF(AND($C652=16,I652&lt;Datenblatt!$AB$6),100,IF(AND($C652=12,I652&lt;Datenblatt!$AB$7),100,IF(AND($C652=11,I652&lt;Datenblatt!$AB$8),100,IF($C652=13,(Datenblatt!$B$27*Übersicht!I652^3)+(Datenblatt!$C$27*Übersicht!I652^2)+(Datenblatt!$D$27*Übersicht!I652)+Datenblatt!$E$27,IF($C652=14,(Datenblatt!$B$28*Übersicht!I652^3)+(Datenblatt!$C$28*Übersicht!I652^2)+(Datenblatt!$D$28*Übersicht!I652)+Datenblatt!$E$28,IF($C652=15,(Datenblatt!$B$29*Übersicht!I652^3)+(Datenblatt!$C$29*Übersicht!I652^2)+(Datenblatt!$D$29*Übersicht!I652)+Datenblatt!$E$29,IF($C652=16,(Datenblatt!$B$30*Übersicht!I652^3)+(Datenblatt!$C$30*Übersicht!I652^2)+(Datenblatt!$D$30*Übersicht!I652)+Datenblatt!$E$30,IF($C652=12,(Datenblatt!$B$31*Übersicht!I652^3)+(Datenblatt!$C$31*Übersicht!I652^2)+(Datenblatt!$D$31*Übersicht!I652)+Datenblatt!$E$31,IF($C652=11,(Datenblatt!$B$32*Übersicht!I652^3)+(Datenblatt!$C$32*Übersicht!I652^2)+(Datenblatt!$D$32*Übersicht!I652)+Datenblatt!$E$32,0))))))))))))))))))))))))</f>
        <v>0</v>
      </c>
      <c r="P652">
        <f>IF(AND(I652="",C652=11),Datenblatt!$I$29,IF(AND(I652="",C652=12),Datenblatt!$I$29,IF(AND(I652="",C652=16),Datenblatt!$I$29,IF(AND(I652="",C652=15),Datenblatt!$I$29,IF(AND(I652="",C652=14),Datenblatt!$I$29,IF(AND(I652="",C652=13),Datenblatt!$I$29,IF(AND($C652=13,I652&gt;Datenblatt!$AC$3),0,IF(AND($C652=14,I652&gt;Datenblatt!$AC$4),0,IF(AND($C652=15,I652&gt;Datenblatt!$AC$5),0,IF(AND($C652=16,I652&gt;Datenblatt!$AC$6),0,IF(AND($C652=12,I652&gt;Datenblatt!$AC$7),0,IF(AND($C652=11,I652&gt;Datenblatt!$AC$8),0,IF(AND($C652=13,I652&lt;Datenblatt!$AB$3),100,IF(AND($C652=14,I652&lt;Datenblatt!$AB$4),100,IF(AND($C652=15,I652&lt;Datenblatt!$AB$5),100,IF(AND($C652=16,I652&lt;Datenblatt!$AB$6),100,IF(AND($C652=12,I652&lt;Datenblatt!$AB$7),100,IF(AND($C652=11,I652&lt;Datenblatt!$AB$8),100,IF($C652=13,(Datenblatt!$B$27*Übersicht!I652^3)+(Datenblatt!$C$27*Übersicht!I652^2)+(Datenblatt!$D$27*Übersicht!I652)+Datenblatt!$E$27,IF($C652=14,(Datenblatt!$B$28*Übersicht!I652^3)+(Datenblatt!$C$28*Übersicht!I652^2)+(Datenblatt!$D$28*Übersicht!I652)+Datenblatt!$E$28,IF($C652=15,(Datenblatt!$B$29*Übersicht!I652^3)+(Datenblatt!$C$29*Übersicht!I652^2)+(Datenblatt!$D$29*Übersicht!I652)+Datenblatt!$E$29,IF($C652=16,(Datenblatt!$B$30*Übersicht!I652^3)+(Datenblatt!$C$30*Übersicht!I652^2)+(Datenblatt!$D$30*Übersicht!I652)+Datenblatt!$E$30,IF($C652=12,(Datenblatt!$B$31*Übersicht!I652^3)+(Datenblatt!$C$31*Übersicht!I652^2)+(Datenblatt!$D$31*Übersicht!I652)+Datenblatt!$E$31,IF($C652=11,(Datenblatt!$B$32*Übersicht!I652^3)+(Datenblatt!$C$32*Übersicht!I652^2)+(Datenblatt!$D$32*Übersicht!I652)+Datenblatt!$E$32,0))))))))))))))))))))))))</f>
        <v>0</v>
      </c>
      <c r="Q652" s="2" t="e">
        <f t="shared" si="40"/>
        <v>#DIV/0!</v>
      </c>
      <c r="R652" s="2" t="e">
        <f t="shared" si="41"/>
        <v>#DIV/0!</v>
      </c>
      <c r="T652" s="2"/>
      <c r="U652" s="2">
        <f>Datenblatt!$I$10</f>
        <v>63</v>
      </c>
      <c r="V652" s="2">
        <f>Datenblatt!$I$18</f>
        <v>62</v>
      </c>
      <c r="W652" s="2">
        <f>Datenblatt!$I$26</f>
        <v>56</v>
      </c>
      <c r="X652" s="2">
        <f>Datenblatt!$I$34</f>
        <v>58</v>
      </c>
      <c r="Y652" s="7" t="e">
        <f t="shared" si="42"/>
        <v>#DIV/0!</v>
      </c>
      <c r="AA652" s="2">
        <f>Datenblatt!$I$5</f>
        <v>73</v>
      </c>
      <c r="AB652">
        <f>Datenblatt!$I$13</f>
        <v>80</v>
      </c>
      <c r="AC652">
        <f>Datenblatt!$I$21</f>
        <v>80</v>
      </c>
      <c r="AD652">
        <f>Datenblatt!$I$29</f>
        <v>71</v>
      </c>
      <c r="AE652">
        <f>Datenblatt!$I$37</f>
        <v>75</v>
      </c>
      <c r="AF652" s="7" t="e">
        <f t="shared" si="43"/>
        <v>#DIV/0!</v>
      </c>
    </row>
    <row r="653" spans="11:32" ht="18.75" x14ac:dyDescent="0.3">
      <c r="K653" s="3" t="e">
        <f>IF(AND($C653=13,Datenblatt!M653&lt;Datenblatt!$S$3),0,IF(AND($C653=14,Datenblatt!M653&lt;Datenblatt!$S$4),0,IF(AND($C653=15,Datenblatt!M653&lt;Datenblatt!$S$5),0,IF(AND($C653=16,Datenblatt!M653&lt;Datenblatt!$S$6),0,IF(AND($C653=12,Datenblatt!M653&lt;Datenblatt!$S$7),0,IF(AND($C653=11,Datenblatt!M653&lt;Datenblatt!$S$8),0,IF(AND($C653=13,Datenblatt!M653&gt;Datenblatt!$R$3),100,IF(AND($C653=14,Datenblatt!M653&gt;Datenblatt!$R$4),100,IF(AND($C653=15,Datenblatt!M653&gt;Datenblatt!$R$5),100,IF(AND($C653=16,Datenblatt!M653&gt;Datenblatt!$R$6),100,IF(AND($C653=12,Datenblatt!M653&gt;Datenblatt!$R$7),100,IF(AND($C653=11,Datenblatt!M653&gt;Datenblatt!$R$8),100,IF(Übersicht!$C653=13,Datenblatt!$B$35*Datenblatt!M653^3+Datenblatt!$C$35*Datenblatt!M653^2+Datenblatt!$D$35*Datenblatt!M653+Datenblatt!$E$35,IF(Übersicht!$C653=14,Datenblatt!$B$36*Datenblatt!M653^3+Datenblatt!$C$36*Datenblatt!M653^2+Datenblatt!$D$36*Datenblatt!M653+Datenblatt!$E$36,IF(Übersicht!$C653=15,Datenblatt!$B$37*Datenblatt!M653^3+Datenblatt!$C$37*Datenblatt!M653^2+Datenblatt!$D$37*Datenblatt!M653+Datenblatt!$E$37,IF(Übersicht!$C653=16,Datenblatt!$B$38*Datenblatt!M653^3+Datenblatt!$C$38*Datenblatt!M653^2+Datenblatt!$D$38*Datenblatt!M653+Datenblatt!$E$38,IF(Übersicht!$C653=12,Datenblatt!$B$39*Datenblatt!M653^3+Datenblatt!$C$39*Datenblatt!M653^2+Datenblatt!$D$39*Datenblatt!M653+Datenblatt!$E$39,IF(Übersicht!$C653=11,Datenblatt!$B$40*Datenblatt!M653^3+Datenblatt!$C$40*Datenblatt!M653^2+Datenblatt!$D$40*Datenblatt!M653+Datenblatt!$E$40,0))))))))))))))))))</f>
        <v>#DIV/0!</v>
      </c>
      <c r="L653" s="3"/>
      <c r="M653" t="e">
        <f>IF(AND(Übersicht!$C653=13,Datenblatt!O653&lt;Datenblatt!$Y$3),0,IF(AND(Übersicht!$C653=14,Datenblatt!O653&lt;Datenblatt!$Y$4),0,IF(AND(Übersicht!$C653=15,Datenblatt!O653&lt;Datenblatt!$Y$5),0,IF(AND(Übersicht!$C653=16,Datenblatt!O653&lt;Datenblatt!$Y$6),0,IF(AND(Übersicht!$C653=12,Datenblatt!O653&lt;Datenblatt!$Y$7),0,IF(AND(Übersicht!$C653=11,Datenblatt!O653&lt;Datenblatt!$Y$8),0,IF(AND($C653=13,Datenblatt!O653&gt;Datenblatt!$X$3),100,IF(AND($C653=14,Datenblatt!O653&gt;Datenblatt!$X$4),100,IF(AND($C653=15,Datenblatt!O653&gt;Datenblatt!$X$5),100,IF(AND($C653=16,Datenblatt!O653&gt;Datenblatt!$X$6),100,IF(AND($C653=12,Datenblatt!O653&gt;Datenblatt!$X$7),100,IF(AND($C653=11,Datenblatt!O653&gt;Datenblatt!$X$8),100,IF(Übersicht!$C653=13,Datenblatt!$B$11*Datenblatt!O653^3+Datenblatt!$C$11*Datenblatt!O653^2+Datenblatt!$D$11*Datenblatt!O653+Datenblatt!$E$11,IF(Übersicht!$C653=14,Datenblatt!$B$12*Datenblatt!O653^3+Datenblatt!$C$12*Datenblatt!O653^2+Datenblatt!$D$12*Datenblatt!O653+Datenblatt!$E$12,IF(Übersicht!$C653=15,Datenblatt!$B$13*Datenblatt!O653^3+Datenblatt!$C$13*Datenblatt!O653^2+Datenblatt!$D$13*Datenblatt!O653+Datenblatt!$E$13,IF(Übersicht!$C653=16,Datenblatt!$B$14*Datenblatt!O653^3+Datenblatt!$C$14*Datenblatt!O653^2+Datenblatt!$D$14*Datenblatt!O653+Datenblatt!$E$14,IF(Übersicht!$C653=12,Datenblatt!$B$15*Datenblatt!O653^3+Datenblatt!$C$15*Datenblatt!O653^2+Datenblatt!$D$15*Datenblatt!O653+Datenblatt!$E$15,IF(Übersicht!$C653=11,Datenblatt!$B$16*Datenblatt!O653^3+Datenblatt!$C$16*Datenblatt!O653^2+Datenblatt!$D$16*Datenblatt!O653+Datenblatt!$E$16,0))))))))))))))))))</f>
        <v>#DIV/0!</v>
      </c>
      <c r="N653">
        <f>IF(AND($C653=13,H653&lt;Datenblatt!$AA$3),0,IF(AND($C653=14,H653&lt;Datenblatt!$AA$4),0,IF(AND($C653=15,H653&lt;Datenblatt!$AA$5),0,IF(AND($C653=16,H653&lt;Datenblatt!$AA$6),0,IF(AND($C653=12,H653&lt;Datenblatt!$AA$7),0,IF(AND($C653=11,H653&lt;Datenblatt!$AA$8),0,IF(AND($C653=13,H653&gt;Datenblatt!$Z$3),100,IF(AND($C653=14,H653&gt;Datenblatt!$Z$4),100,IF(AND($C653=15,H653&gt;Datenblatt!$Z$5),100,IF(AND($C653=16,H653&gt;Datenblatt!$Z$6),100,IF(AND($C653=12,H653&gt;Datenblatt!$Z$7),100,IF(AND($C653=11,H653&gt;Datenblatt!$Z$8),100,IF($C653=13,(Datenblatt!$B$19*Übersicht!H653^3)+(Datenblatt!$C$19*Übersicht!H653^2)+(Datenblatt!$D$19*Übersicht!H653)+Datenblatt!$E$19,IF($C653=14,(Datenblatt!$B$20*Übersicht!H653^3)+(Datenblatt!$C$20*Übersicht!H653^2)+(Datenblatt!$D$20*Übersicht!H653)+Datenblatt!$E$20,IF($C653=15,(Datenblatt!$B$21*Übersicht!H653^3)+(Datenblatt!$C$21*Übersicht!H653^2)+(Datenblatt!$D$21*Übersicht!H653)+Datenblatt!$E$21,IF($C653=16,(Datenblatt!$B$22*Übersicht!H653^3)+(Datenblatt!$C$22*Übersicht!H653^2)+(Datenblatt!$D$22*Übersicht!H653)+Datenblatt!$E$22,IF($C653=12,(Datenblatt!$B$23*Übersicht!H653^3)+(Datenblatt!$C$23*Übersicht!H653^2)+(Datenblatt!$D$23*Übersicht!H653)+Datenblatt!$E$23,IF($C653=11,(Datenblatt!$B$24*Übersicht!H653^3)+(Datenblatt!$C$24*Übersicht!H653^2)+(Datenblatt!$D$24*Übersicht!H653)+Datenblatt!$E$24,0))))))))))))))))))</f>
        <v>0</v>
      </c>
      <c r="O653">
        <f>IF(AND(I653="",C653=11),Datenblatt!$I$26,IF(AND(I653="",C653=12),Datenblatt!$I$26,IF(AND(I653="",C653=16),Datenblatt!$I$27,IF(AND(I653="",C653=15),Datenblatt!$I$26,IF(AND(I653="",C653=14),Datenblatt!$I$26,IF(AND(I653="",C653=13),Datenblatt!$I$26,IF(AND($C653=13,I653&gt;Datenblatt!$AC$3),0,IF(AND($C653=14,I653&gt;Datenblatt!$AC$4),0,IF(AND($C653=15,I653&gt;Datenblatt!$AC$5),0,IF(AND($C653=16,I653&gt;Datenblatt!$AC$6),0,IF(AND($C653=12,I653&gt;Datenblatt!$AC$7),0,IF(AND($C653=11,I653&gt;Datenblatt!$AC$8),0,IF(AND($C653=13,I653&lt;Datenblatt!$AB$3),100,IF(AND($C653=14,I653&lt;Datenblatt!$AB$4),100,IF(AND($C653=15,I653&lt;Datenblatt!$AB$5),100,IF(AND($C653=16,I653&lt;Datenblatt!$AB$6),100,IF(AND($C653=12,I653&lt;Datenblatt!$AB$7),100,IF(AND($C653=11,I653&lt;Datenblatt!$AB$8),100,IF($C653=13,(Datenblatt!$B$27*Übersicht!I653^3)+(Datenblatt!$C$27*Übersicht!I653^2)+(Datenblatt!$D$27*Übersicht!I653)+Datenblatt!$E$27,IF($C653=14,(Datenblatt!$B$28*Übersicht!I653^3)+(Datenblatt!$C$28*Übersicht!I653^2)+(Datenblatt!$D$28*Übersicht!I653)+Datenblatt!$E$28,IF($C653=15,(Datenblatt!$B$29*Übersicht!I653^3)+(Datenblatt!$C$29*Übersicht!I653^2)+(Datenblatt!$D$29*Übersicht!I653)+Datenblatt!$E$29,IF($C653=16,(Datenblatt!$B$30*Übersicht!I653^3)+(Datenblatt!$C$30*Übersicht!I653^2)+(Datenblatt!$D$30*Übersicht!I653)+Datenblatt!$E$30,IF($C653=12,(Datenblatt!$B$31*Übersicht!I653^3)+(Datenblatt!$C$31*Übersicht!I653^2)+(Datenblatt!$D$31*Übersicht!I653)+Datenblatt!$E$31,IF($C653=11,(Datenblatt!$B$32*Übersicht!I653^3)+(Datenblatt!$C$32*Übersicht!I653^2)+(Datenblatt!$D$32*Übersicht!I653)+Datenblatt!$E$32,0))))))))))))))))))))))))</f>
        <v>0</v>
      </c>
      <c r="P653">
        <f>IF(AND(I653="",C653=11),Datenblatt!$I$29,IF(AND(I653="",C653=12),Datenblatt!$I$29,IF(AND(I653="",C653=16),Datenblatt!$I$29,IF(AND(I653="",C653=15),Datenblatt!$I$29,IF(AND(I653="",C653=14),Datenblatt!$I$29,IF(AND(I653="",C653=13),Datenblatt!$I$29,IF(AND($C653=13,I653&gt;Datenblatt!$AC$3),0,IF(AND($C653=14,I653&gt;Datenblatt!$AC$4),0,IF(AND($C653=15,I653&gt;Datenblatt!$AC$5),0,IF(AND($C653=16,I653&gt;Datenblatt!$AC$6),0,IF(AND($C653=12,I653&gt;Datenblatt!$AC$7),0,IF(AND($C653=11,I653&gt;Datenblatt!$AC$8),0,IF(AND($C653=13,I653&lt;Datenblatt!$AB$3),100,IF(AND($C653=14,I653&lt;Datenblatt!$AB$4),100,IF(AND($C653=15,I653&lt;Datenblatt!$AB$5),100,IF(AND($C653=16,I653&lt;Datenblatt!$AB$6),100,IF(AND($C653=12,I653&lt;Datenblatt!$AB$7),100,IF(AND($C653=11,I653&lt;Datenblatt!$AB$8),100,IF($C653=13,(Datenblatt!$B$27*Übersicht!I653^3)+(Datenblatt!$C$27*Übersicht!I653^2)+(Datenblatt!$D$27*Übersicht!I653)+Datenblatt!$E$27,IF($C653=14,(Datenblatt!$B$28*Übersicht!I653^3)+(Datenblatt!$C$28*Übersicht!I653^2)+(Datenblatt!$D$28*Übersicht!I653)+Datenblatt!$E$28,IF($C653=15,(Datenblatt!$B$29*Übersicht!I653^3)+(Datenblatt!$C$29*Übersicht!I653^2)+(Datenblatt!$D$29*Übersicht!I653)+Datenblatt!$E$29,IF($C653=16,(Datenblatt!$B$30*Übersicht!I653^3)+(Datenblatt!$C$30*Übersicht!I653^2)+(Datenblatt!$D$30*Übersicht!I653)+Datenblatt!$E$30,IF($C653=12,(Datenblatt!$B$31*Übersicht!I653^3)+(Datenblatt!$C$31*Übersicht!I653^2)+(Datenblatt!$D$31*Übersicht!I653)+Datenblatt!$E$31,IF($C653=11,(Datenblatt!$B$32*Übersicht!I653^3)+(Datenblatt!$C$32*Übersicht!I653^2)+(Datenblatt!$D$32*Übersicht!I653)+Datenblatt!$E$32,0))))))))))))))))))))))))</f>
        <v>0</v>
      </c>
      <c r="Q653" s="2" t="e">
        <f t="shared" si="40"/>
        <v>#DIV/0!</v>
      </c>
      <c r="R653" s="2" t="e">
        <f t="shared" si="41"/>
        <v>#DIV/0!</v>
      </c>
      <c r="T653" s="2"/>
      <c r="U653" s="2">
        <f>Datenblatt!$I$10</f>
        <v>63</v>
      </c>
      <c r="V653" s="2">
        <f>Datenblatt!$I$18</f>
        <v>62</v>
      </c>
      <c r="W653" s="2">
        <f>Datenblatt!$I$26</f>
        <v>56</v>
      </c>
      <c r="X653" s="2">
        <f>Datenblatt!$I$34</f>
        <v>58</v>
      </c>
      <c r="Y653" s="7" t="e">
        <f t="shared" si="42"/>
        <v>#DIV/0!</v>
      </c>
      <c r="AA653" s="2">
        <f>Datenblatt!$I$5</f>
        <v>73</v>
      </c>
      <c r="AB653">
        <f>Datenblatt!$I$13</f>
        <v>80</v>
      </c>
      <c r="AC653">
        <f>Datenblatt!$I$21</f>
        <v>80</v>
      </c>
      <c r="AD653">
        <f>Datenblatt!$I$29</f>
        <v>71</v>
      </c>
      <c r="AE653">
        <f>Datenblatt!$I$37</f>
        <v>75</v>
      </c>
      <c r="AF653" s="7" t="e">
        <f t="shared" si="43"/>
        <v>#DIV/0!</v>
      </c>
    </row>
    <row r="654" spans="11:32" ht="18.75" x14ac:dyDescent="0.3">
      <c r="K654" s="3" t="e">
        <f>IF(AND($C654=13,Datenblatt!M654&lt;Datenblatt!$S$3),0,IF(AND($C654=14,Datenblatt!M654&lt;Datenblatt!$S$4),0,IF(AND($C654=15,Datenblatt!M654&lt;Datenblatt!$S$5),0,IF(AND($C654=16,Datenblatt!M654&lt;Datenblatt!$S$6),0,IF(AND($C654=12,Datenblatt!M654&lt;Datenblatt!$S$7),0,IF(AND($C654=11,Datenblatt!M654&lt;Datenblatt!$S$8),0,IF(AND($C654=13,Datenblatt!M654&gt;Datenblatt!$R$3),100,IF(AND($C654=14,Datenblatt!M654&gt;Datenblatt!$R$4),100,IF(AND($C654=15,Datenblatt!M654&gt;Datenblatt!$R$5),100,IF(AND($C654=16,Datenblatt!M654&gt;Datenblatt!$R$6),100,IF(AND($C654=12,Datenblatt!M654&gt;Datenblatt!$R$7),100,IF(AND($C654=11,Datenblatt!M654&gt;Datenblatt!$R$8),100,IF(Übersicht!$C654=13,Datenblatt!$B$35*Datenblatt!M654^3+Datenblatt!$C$35*Datenblatt!M654^2+Datenblatt!$D$35*Datenblatt!M654+Datenblatt!$E$35,IF(Übersicht!$C654=14,Datenblatt!$B$36*Datenblatt!M654^3+Datenblatt!$C$36*Datenblatt!M654^2+Datenblatt!$D$36*Datenblatt!M654+Datenblatt!$E$36,IF(Übersicht!$C654=15,Datenblatt!$B$37*Datenblatt!M654^3+Datenblatt!$C$37*Datenblatt!M654^2+Datenblatt!$D$37*Datenblatt!M654+Datenblatt!$E$37,IF(Übersicht!$C654=16,Datenblatt!$B$38*Datenblatt!M654^3+Datenblatt!$C$38*Datenblatt!M654^2+Datenblatt!$D$38*Datenblatt!M654+Datenblatt!$E$38,IF(Übersicht!$C654=12,Datenblatt!$B$39*Datenblatt!M654^3+Datenblatt!$C$39*Datenblatt!M654^2+Datenblatt!$D$39*Datenblatt!M654+Datenblatt!$E$39,IF(Übersicht!$C654=11,Datenblatt!$B$40*Datenblatt!M654^3+Datenblatt!$C$40*Datenblatt!M654^2+Datenblatt!$D$40*Datenblatt!M654+Datenblatt!$E$40,0))))))))))))))))))</f>
        <v>#DIV/0!</v>
      </c>
      <c r="L654" s="3"/>
      <c r="M654" t="e">
        <f>IF(AND(Übersicht!$C654=13,Datenblatt!O654&lt;Datenblatt!$Y$3),0,IF(AND(Übersicht!$C654=14,Datenblatt!O654&lt;Datenblatt!$Y$4),0,IF(AND(Übersicht!$C654=15,Datenblatt!O654&lt;Datenblatt!$Y$5),0,IF(AND(Übersicht!$C654=16,Datenblatt!O654&lt;Datenblatt!$Y$6),0,IF(AND(Übersicht!$C654=12,Datenblatt!O654&lt;Datenblatt!$Y$7),0,IF(AND(Übersicht!$C654=11,Datenblatt!O654&lt;Datenblatt!$Y$8),0,IF(AND($C654=13,Datenblatt!O654&gt;Datenblatt!$X$3),100,IF(AND($C654=14,Datenblatt!O654&gt;Datenblatt!$X$4),100,IF(AND($C654=15,Datenblatt!O654&gt;Datenblatt!$X$5),100,IF(AND($C654=16,Datenblatt!O654&gt;Datenblatt!$X$6),100,IF(AND($C654=12,Datenblatt!O654&gt;Datenblatt!$X$7),100,IF(AND($C654=11,Datenblatt!O654&gt;Datenblatt!$X$8),100,IF(Übersicht!$C654=13,Datenblatt!$B$11*Datenblatt!O654^3+Datenblatt!$C$11*Datenblatt!O654^2+Datenblatt!$D$11*Datenblatt!O654+Datenblatt!$E$11,IF(Übersicht!$C654=14,Datenblatt!$B$12*Datenblatt!O654^3+Datenblatt!$C$12*Datenblatt!O654^2+Datenblatt!$D$12*Datenblatt!O654+Datenblatt!$E$12,IF(Übersicht!$C654=15,Datenblatt!$B$13*Datenblatt!O654^3+Datenblatt!$C$13*Datenblatt!O654^2+Datenblatt!$D$13*Datenblatt!O654+Datenblatt!$E$13,IF(Übersicht!$C654=16,Datenblatt!$B$14*Datenblatt!O654^3+Datenblatt!$C$14*Datenblatt!O654^2+Datenblatt!$D$14*Datenblatt!O654+Datenblatt!$E$14,IF(Übersicht!$C654=12,Datenblatt!$B$15*Datenblatt!O654^3+Datenblatt!$C$15*Datenblatt!O654^2+Datenblatt!$D$15*Datenblatt!O654+Datenblatt!$E$15,IF(Übersicht!$C654=11,Datenblatt!$B$16*Datenblatt!O654^3+Datenblatt!$C$16*Datenblatt!O654^2+Datenblatt!$D$16*Datenblatt!O654+Datenblatt!$E$16,0))))))))))))))))))</f>
        <v>#DIV/0!</v>
      </c>
      <c r="N654">
        <f>IF(AND($C654=13,H654&lt;Datenblatt!$AA$3),0,IF(AND($C654=14,H654&lt;Datenblatt!$AA$4),0,IF(AND($C654=15,H654&lt;Datenblatt!$AA$5),0,IF(AND($C654=16,H654&lt;Datenblatt!$AA$6),0,IF(AND($C654=12,H654&lt;Datenblatt!$AA$7),0,IF(AND($C654=11,H654&lt;Datenblatt!$AA$8),0,IF(AND($C654=13,H654&gt;Datenblatt!$Z$3),100,IF(AND($C654=14,H654&gt;Datenblatt!$Z$4),100,IF(AND($C654=15,H654&gt;Datenblatt!$Z$5),100,IF(AND($C654=16,H654&gt;Datenblatt!$Z$6),100,IF(AND($C654=12,H654&gt;Datenblatt!$Z$7),100,IF(AND($C654=11,H654&gt;Datenblatt!$Z$8),100,IF($C654=13,(Datenblatt!$B$19*Übersicht!H654^3)+(Datenblatt!$C$19*Übersicht!H654^2)+(Datenblatt!$D$19*Übersicht!H654)+Datenblatt!$E$19,IF($C654=14,(Datenblatt!$B$20*Übersicht!H654^3)+(Datenblatt!$C$20*Übersicht!H654^2)+(Datenblatt!$D$20*Übersicht!H654)+Datenblatt!$E$20,IF($C654=15,(Datenblatt!$B$21*Übersicht!H654^3)+(Datenblatt!$C$21*Übersicht!H654^2)+(Datenblatt!$D$21*Übersicht!H654)+Datenblatt!$E$21,IF($C654=16,(Datenblatt!$B$22*Übersicht!H654^3)+(Datenblatt!$C$22*Übersicht!H654^2)+(Datenblatt!$D$22*Übersicht!H654)+Datenblatt!$E$22,IF($C654=12,(Datenblatt!$B$23*Übersicht!H654^3)+(Datenblatt!$C$23*Übersicht!H654^2)+(Datenblatt!$D$23*Übersicht!H654)+Datenblatt!$E$23,IF($C654=11,(Datenblatt!$B$24*Übersicht!H654^3)+(Datenblatt!$C$24*Übersicht!H654^2)+(Datenblatt!$D$24*Übersicht!H654)+Datenblatt!$E$24,0))))))))))))))))))</f>
        <v>0</v>
      </c>
      <c r="O654">
        <f>IF(AND(I654="",C654=11),Datenblatt!$I$26,IF(AND(I654="",C654=12),Datenblatt!$I$26,IF(AND(I654="",C654=16),Datenblatt!$I$27,IF(AND(I654="",C654=15),Datenblatt!$I$26,IF(AND(I654="",C654=14),Datenblatt!$I$26,IF(AND(I654="",C654=13),Datenblatt!$I$26,IF(AND($C654=13,I654&gt;Datenblatt!$AC$3),0,IF(AND($C654=14,I654&gt;Datenblatt!$AC$4),0,IF(AND($C654=15,I654&gt;Datenblatt!$AC$5),0,IF(AND($C654=16,I654&gt;Datenblatt!$AC$6),0,IF(AND($C654=12,I654&gt;Datenblatt!$AC$7),0,IF(AND($C654=11,I654&gt;Datenblatt!$AC$8),0,IF(AND($C654=13,I654&lt;Datenblatt!$AB$3),100,IF(AND($C654=14,I654&lt;Datenblatt!$AB$4),100,IF(AND($C654=15,I654&lt;Datenblatt!$AB$5),100,IF(AND($C654=16,I654&lt;Datenblatt!$AB$6),100,IF(AND($C654=12,I654&lt;Datenblatt!$AB$7),100,IF(AND($C654=11,I654&lt;Datenblatt!$AB$8),100,IF($C654=13,(Datenblatt!$B$27*Übersicht!I654^3)+(Datenblatt!$C$27*Übersicht!I654^2)+(Datenblatt!$D$27*Übersicht!I654)+Datenblatt!$E$27,IF($C654=14,(Datenblatt!$B$28*Übersicht!I654^3)+(Datenblatt!$C$28*Übersicht!I654^2)+(Datenblatt!$D$28*Übersicht!I654)+Datenblatt!$E$28,IF($C654=15,(Datenblatt!$B$29*Übersicht!I654^3)+(Datenblatt!$C$29*Übersicht!I654^2)+(Datenblatt!$D$29*Übersicht!I654)+Datenblatt!$E$29,IF($C654=16,(Datenblatt!$B$30*Übersicht!I654^3)+(Datenblatt!$C$30*Übersicht!I654^2)+(Datenblatt!$D$30*Übersicht!I654)+Datenblatt!$E$30,IF($C654=12,(Datenblatt!$B$31*Übersicht!I654^3)+(Datenblatt!$C$31*Übersicht!I654^2)+(Datenblatt!$D$31*Übersicht!I654)+Datenblatt!$E$31,IF($C654=11,(Datenblatt!$B$32*Übersicht!I654^3)+(Datenblatt!$C$32*Übersicht!I654^2)+(Datenblatt!$D$32*Übersicht!I654)+Datenblatt!$E$32,0))))))))))))))))))))))))</f>
        <v>0</v>
      </c>
      <c r="P654">
        <f>IF(AND(I654="",C654=11),Datenblatt!$I$29,IF(AND(I654="",C654=12),Datenblatt!$I$29,IF(AND(I654="",C654=16),Datenblatt!$I$29,IF(AND(I654="",C654=15),Datenblatt!$I$29,IF(AND(I654="",C654=14),Datenblatt!$I$29,IF(AND(I654="",C654=13),Datenblatt!$I$29,IF(AND($C654=13,I654&gt;Datenblatt!$AC$3),0,IF(AND($C654=14,I654&gt;Datenblatt!$AC$4),0,IF(AND($C654=15,I654&gt;Datenblatt!$AC$5),0,IF(AND($C654=16,I654&gt;Datenblatt!$AC$6),0,IF(AND($C654=12,I654&gt;Datenblatt!$AC$7),0,IF(AND($C654=11,I654&gt;Datenblatt!$AC$8),0,IF(AND($C654=13,I654&lt;Datenblatt!$AB$3),100,IF(AND($C654=14,I654&lt;Datenblatt!$AB$4),100,IF(AND($C654=15,I654&lt;Datenblatt!$AB$5),100,IF(AND($C654=16,I654&lt;Datenblatt!$AB$6),100,IF(AND($C654=12,I654&lt;Datenblatt!$AB$7),100,IF(AND($C654=11,I654&lt;Datenblatt!$AB$8),100,IF($C654=13,(Datenblatt!$B$27*Übersicht!I654^3)+(Datenblatt!$C$27*Übersicht!I654^2)+(Datenblatt!$D$27*Übersicht!I654)+Datenblatt!$E$27,IF($C654=14,(Datenblatt!$B$28*Übersicht!I654^3)+(Datenblatt!$C$28*Übersicht!I654^2)+(Datenblatt!$D$28*Übersicht!I654)+Datenblatt!$E$28,IF($C654=15,(Datenblatt!$B$29*Übersicht!I654^3)+(Datenblatt!$C$29*Übersicht!I654^2)+(Datenblatt!$D$29*Übersicht!I654)+Datenblatt!$E$29,IF($C654=16,(Datenblatt!$B$30*Übersicht!I654^3)+(Datenblatt!$C$30*Übersicht!I654^2)+(Datenblatt!$D$30*Übersicht!I654)+Datenblatt!$E$30,IF($C654=12,(Datenblatt!$B$31*Übersicht!I654^3)+(Datenblatt!$C$31*Übersicht!I654^2)+(Datenblatt!$D$31*Übersicht!I654)+Datenblatt!$E$31,IF($C654=11,(Datenblatt!$B$32*Übersicht!I654^3)+(Datenblatt!$C$32*Übersicht!I654^2)+(Datenblatt!$D$32*Übersicht!I654)+Datenblatt!$E$32,0))))))))))))))))))))))))</f>
        <v>0</v>
      </c>
      <c r="Q654" s="2" t="e">
        <f t="shared" si="40"/>
        <v>#DIV/0!</v>
      </c>
      <c r="R654" s="2" t="e">
        <f t="shared" si="41"/>
        <v>#DIV/0!</v>
      </c>
      <c r="T654" s="2"/>
      <c r="U654" s="2">
        <f>Datenblatt!$I$10</f>
        <v>63</v>
      </c>
      <c r="V654" s="2">
        <f>Datenblatt!$I$18</f>
        <v>62</v>
      </c>
      <c r="W654" s="2">
        <f>Datenblatt!$I$26</f>
        <v>56</v>
      </c>
      <c r="X654" s="2">
        <f>Datenblatt!$I$34</f>
        <v>58</v>
      </c>
      <c r="Y654" s="7" t="e">
        <f t="shared" si="42"/>
        <v>#DIV/0!</v>
      </c>
      <c r="AA654" s="2">
        <f>Datenblatt!$I$5</f>
        <v>73</v>
      </c>
      <c r="AB654">
        <f>Datenblatt!$I$13</f>
        <v>80</v>
      </c>
      <c r="AC654">
        <f>Datenblatt!$I$21</f>
        <v>80</v>
      </c>
      <c r="AD654">
        <f>Datenblatt!$I$29</f>
        <v>71</v>
      </c>
      <c r="AE654">
        <f>Datenblatt!$I$37</f>
        <v>75</v>
      </c>
      <c r="AF654" s="7" t="e">
        <f t="shared" si="43"/>
        <v>#DIV/0!</v>
      </c>
    </row>
    <row r="655" spans="11:32" ht="18.75" x14ac:dyDescent="0.3">
      <c r="K655" s="3" t="e">
        <f>IF(AND($C655=13,Datenblatt!M655&lt;Datenblatt!$S$3),0,IF(AND($C655=14,Datenblatt!M655&lt;Datenblatt!$S$4),0,IF(AND($C655=15,Datenblatt!M655&lt;Datenblatt!$S$5),0,IF(AND($C655=16,Datenblatt!M655&lt;Datenblatt!$S$6),0,IF(AND($C655=12,Datenblatt!M655&lt;Datenblatt!$S$7),0,IF(AND($C655=11,Datenblatt!M655&lt;Datenblatt!$S$8),0,IF(AND($C655=13,Datenblatt!M655&gt;Datenblatt!$R$3),100,IF(AND($C655=14,Datenblatt!M655&gt;Datenblatt!$R$4),100,IF(AND($C655=15,Datenblatt!M655&gt;Datenblatt!$R$5),100,IF(AND($C655=16,Datenblatt!M655&gt;Datenblatt!$R$6),100,IF(AND($C655=12,Datenblatt!M655&gt;Datenblatt!$R$7),100,IF(AND($C655=11,Datenblatt!M655&gt;Datenblatt!$R$8),100,IF(Übersicht!$C655=13,Datenblatt!$B$35*Datenblatt!M655^3+Datenblatt!$C$35*Datenblatt!M655^2+Datenblatt!$D$35*Datenblatt!M655+Datenblatt!$E$35,IF(Übersicht!$C655=14,Datenblatt!$B$36*Datenblatt!M655^3+Datenblatt!$C$36*Datenblatt!M655^2+Datenblatt!$D$36*Datenblatt!M655+Datenblatt!$E$36,IF(Übersicht!$C655=15,Datenblatt!$B$37*Datenblatt!M655^3+Datenblatt!$C$37*Datenblatt!M655^2+Datenblatt!$D$37*Datenblatt!M655+Datenblatt!$E$37,IF(Übersicht!$C655=16,Datenblatt!$B$38*Datenblatt!M655^3+Datenblatt!$C$38*Datenblatt!M655^2+Datenblatt!$D$38*Datenblatt!M655+Datenblatt!$E$38,IF(Übersicht!$C655=12,Datenblatt!$B$39*Datenblatt!M655^3+Datenblatt!$C$39*Datenblatt!M655^2+Datenblatt!$D$39*Datenblatt!M655+Datenblatt!$E$39,IF(Übersicht!$C655=11,Datenblatt!$B$40*Datenblatt!M655^3+Datenblatt!$C$40*Datenblatt!M655^2+Datenblatt!$D$40*Datenblatt!M655+Datenblatt!$E$40,0))))))))))))))))))</f>
        <v>#DIV/0!</v>
      </c>
      <c r="L655" s="3"/>
      <c r="M655" t="e">
        <f>IF(AND(Übersicht!$C655=13,Datenblatt!O655&lt;Datenblatt!$Y$3),0,IF(AND(Übersicht!$C655=14,Datenblatt!O655&lt;Datenblatt!$Y$4),0,IF(AND(Übersicht!$C655=15,Datenblatt!O655&lt;Datenblatt!$Y$5),0,IF(AND(Übersicht!$C655=16,Datenblatt!O655&lt;Datenblatt!$Y$6),0,IF(AND(Übersicht!$C655=12,Datenblatt!O655&lt;Datenblatt!$Y$7),0,IF(AND(Übersicht!$C655=11,Datenblatt!O655&lt;Datenblatt!$Y$8),0,IF(AND($C655=13,Datenblatt!O655&gt;Datenblatt!$X$3),100,IF(AND($C655=14,Datenblatt!O655&gt;Datenblatt!$X$4),100,IF(AND($C655=15,Datenblatt!O655&gt;Datenblatt!$X$5),100,IF(AND($C655=16,Datenblatt!O655&gt;Datenblatt!$X$6),100,IF(AND($C655=12,Datenblatt!O655&gt;Datenblatt!$X$7),100,IF(AND($C655=11,Datenblatt!O655&gt;Datenblatt!$X$8),100,IF(Übersicht!$C655=13,Datenblatt!$B$11*Datenblatt!O655^3+Datenblatt!$C$11*Datenblatt!O655^2+Datenblatt!$D$11*Datenblatt!O655+Datenblatt!$E$11,IF(Übersicht!$C655=14,Datenblatt!$B$12*Datenblatt!O655^3+Datenblatt!$C$12*Datenblatt!O655^2+Datenblatt!$D$12*Datenblatt!O655+Datenblatt!$E$12,IF(Übersicht!$C655=15,Datenblatt!$B$13*Datenblatt!O655^3+Datenblatt!$C$13*Datenblatt!O655^2+Datenblatt!$D$13*Datenblatt!O655+Datenblatt!$E$13,IF(Übersicht!$C655=16,Datenblatt!$B$14*Datenblatt!O655^3+Datenblatt!$C$14*Datenblatt!O655^2+Datenblatt!$D$14*Datenblatt!O655+Datenblatt!$E$14,IF(Übersicht!$C655=12,Datenblatt!$B$15*Datenblatt!O655^3+Datenblatt!$C$15*Datenblatt!O655^2+Datenblatt!$D$15*Datenblatt!O655+Datenblatt!$E$15,IF(Übersicht!$C655=11,Datenblatt!$B$16*Datenblatt!O655^3+Datenblatt!$C$16*Datenblatt!O655^2+Datenblatt!$D$16*Datenblatt!O655+Datenblatt!$E$16,0))))))))))))))))))</f>
        <v>#DIV/0!</v>
      </c>
      <c r="N655">
        <f>IF(AND($C655=13,H655&lt;Datenblatt!$AA$3),0,IF(AND($C655=14,H655&lt;Datenblatt!$AA$4),0,IF(AND($C655=15,H655&lt;Datenblatt!$AA$5),0,IF(AND($C655=16,H655&lt;Datenblatt!$AA$6),0,IF(AND($C655=12,H655&lt;Datenblatt!$AA$7),0,IF(AND($C655=11,H655&lt;Datenblatt!$AA$8),0,IF(AND($C655=13,H655&gt;Datenblatt!$Z$3),100,IF(AND($C655=14,H655&gt;Datenblatt!$Z$4),100,IF(AND($C655=15,H655&gt;Datenblatt!$Z$5),100,IF(AND($C655=16,H655&gt;Datenblatt!$Z$6),100,IF(AND($C655=12,H655&gt;Datenblatt!$Z$7),100,IF(AND($C655=11,H655&gt;Datenblatt!$Z$8),100,IF($C655=13,(Datenblatt!$B$19*Übersicht!H655^3)+(Datenblatt!$C$19*Übersicht!H655^2)+(Datenblatt!$D$19*Übersicht!H655)+Datenblatt!$E$19,IF($C655=14,(Datenblatt!$B$20*Übersicht!H655^3)+(Datenblatt!$C$20*Übersicht!H655^2)+(Datenblatt!$D$20*Übersicht!H655)+Datenblatt!$E$20,IF($C655=15,(Datenblatt!$B$21*Übersicht!H655^3)+(Datenblatt!$C$21*Übersicht!H655^2)+(Datenblatt!$D$21*Übersicht!H655)+Datenblatt!$E$21,IF($C655=16,(Datenblatt!$B$22*Übersicht!H655^3)+(Datenblatt!$C$22*Übersicht!H655^2)+(Datenblatt!$D$22*Übersicht!H655)+Datenblatt!$E$22,IF($C655=12,(Datenblatt!$B$23*Übersicht!H655^3)+(Datenblatt!$C$23*Übersicht!H655^2)+(Datenblatt!$D$23*Übersicht!H655)+Datenblatt!$E$23,IF($C655=11,(Datenblatt!$B$24*Übersicht!H655^3)+(Datenblatt!$C$24*Übersicht!H655^2)+(Datenblatt!$D$24*Übersicht!H655)+Datenblatt!$E$24,0))))))))))))))))))</f>
        <v>0</v>
      </c>
      <c r="O655">
        <f>IF(AND(I655="",C655=11),Datenblatt!$I$26,IF(AND(I655="",C655=12),Datenblatt!$I$26,IF(AND(I655="",C655=16),Datenblatt!$I$27,IF(AND(I655="",C655=15),Datenblatt!$I$26,IF(AND(I655="",C655=14),Datenblatt!$I$26,IF(AND(I655="",C655=13),Datenblatt!$I$26,IF(AND($C655=13,I655&gt;Datenblatt!$AC$3),0,IF(AND($C655=14,I655&gt;Datenblatt!$AC$4),0,IF(AND($C655=15,I655&gt;Datenblatt!$AC$5),0,IF(AND($C655=16,I655&gt;Datenblatt!$AC$6),0,IF(AND($C655=12,I655&gt;Datenblatt!$AC$7),0,IF(AND($C655=11,I655&gt;Datenblatt!$AC$8),0,IF(AND($C655=13,I655&lt;Datenblatt!$AB$3),100,IF(AND($C655=14,I655&lt;Datenblatt!$AB$4),100,IF(AND($C655=15,I655&lt;Datenblatt!$AB$5),100,IF(AND($C655=16,I655&lt;Datenblatt!$AB$6),100,IF(AND($C655=12,I655&lt;Datenblatt!$AB$7),100,IF(AND($C655=11,I655&lt;Datenblatt!$AB$8),100,IF($C655=13,(Datenblatt!$B$27*Übersicht!I655^3)+(Datenblatt!$C$27*Übersicht!I655^2)+(Datenblatt!$D$27*Übersicht!I655)+Datenblatt!$E$27,IF($C655=14,(Datenblatt!$B$28*Übersicht!I655^3)+(Datenblatt!$C$28*Übersicht!I655^2)+(Datenblatt!$D$28*Übersicht!I655)+Datenblatt!$E$28,IF($C655=15,(Datenblatt!$B$29*Übersicht!I655^3)+(Datenblatt!$C$29*Übersicht!I655^2)+(Datenblatt!$D$29*Übersicht!I655)+Datenblatt!$E$29,IF($C655=16,(Datenblatt!$B$30*Übersicht!I655^3)+(Datenblatt!$C$30*Übersicht!I655^2)+(Datenblatt!$D$30*Übersicht!I655)+Datenblatt!$E$30,IF($C655=12,(Datenblatt!$B$31*Übersicht!I655^3)+(Datenblatt!$C$31*Übersicht!I655^2)+(Datenblatt!$D$31*Übersicht!I655)+Datenblatt!$E$31,IF($C655=11,(Datenblatt!$B$32*Übersicht!I655^3)+(Datenblatt!$C$32*Übersicht!I655^2)+(Datenblatt!$D$32*Übersicht!I655)+Datenblatt!$E$32,0))))))))))))))))))))))))</f>
        <v>0</v>
      </c>
      <c r="P655">
        <f>IF(AND(I655="",C655=11),Datenblatt!$I$29,IF(AND(I655="",C655=12),Datenblatt!$I$29,IF(AND(I655="",C655=16),Datenblatt!$I$29,IF(AND(I655="",C655=15),Datenblatt!$I$29,IF(AND(I655="",C655=14),Datenblatt!$I$29,IF(AND(I655="",C655=13),Datenblatt!$I$29,IF(AND($C655=13,I655&gt;Datenblatt!$AC$3),0,IF(AND($C655=14,I655&gt;Datenblatt!$AC$4),0,IF(AND($C655=15,I655&gt;Datenblatt!$AC$5),0,IF(AND($C655=16,I655&gt;Datenblatt!$AC$6),0,IF(AND($C655=12,I655&gt;Datenblatt!$AC$7),0,IF(AND($C655=11,I655&gt;Datenblatt!$AC$8),0,IF(AND($C655=13,I655&lt;Datenblatt!$AB$3),100,IF(AND($C655=14,I655&lt;Datenblatt!$AB$4),100,IF(AND($C655=15,I655&lt;Datenblatt!$AB$5),100,IF(AND($C655=16,I655&lt;Datenblatt!$AB$6),100,IF(AND($C655=12,I655&lt;Datenblatt!$AB$7),100,IF(AND($C655=11,I655&lt;Datenblatt!$AB$8),100,IF($C655=13,(Datenblatt!$B$27*Übersicht!I655^3)+(Datenblatt!$C$27*Übersicht!I655^2)+(Datenblatt!$D$27*Übersicht!I655)+Datenblatt!$E$27,IF($C655=14,(Datenblatt!$B$28*Übersicht!I655^3)+(Datenblatt!$C$28*Übersicht!I655^2)+(Datenblatt!$D$28*Übersicht!I655)+Datenblatt!$E$28,IF($C655=15,(Datenblatt!$B$29*Übersicht!I655^3)+(Datenblatt!$C$29*Übersicht!I655^2)+(Datenblatt!$D$29*Übersicht!I655)+Datenblatt!$E$29,IF($C655=16,(Datenblatt!$B$30*Übersicht!I655^3)+(Datenblatt!$C$30*Übersicht!I655^2)+(Datenblatt!$D$30*Übersicht!I655)+Datenblatt!$E$30,IF($C655=12,(Datenblatt!$B$31*Übersicht!I655^3)+(Datenblatt!$C$31*Übersicht!I655^2)+(Datenblatt!$D$31*Übersicht!I655)+Datenblatt!$E$31,IF($C655=11,(Datenblatt!$B$32*Übersicht!I655^3)+(Datenblatt!$C$32*Übersicht!I655^2)+(Datenblatt!$D$32*Übersicht!I655)+Datenblatt!$E$32,0))))))))))))))))))))))))</f>
        <v>0</v>
      </c>
      <c r="Q655" s="2" t="e">
        <f t="shared" si="40"/>
        <v>#DIV/0!</v>
      </c>
      <c r="R655" s="2" t="e">
        <f t="shared" si="41"/>
        <v>#DIV/0!</v>
      </c>
      <c r="T655" s="2"/>
      <c r="U655" s="2">
        <f>Datenblatt!$I$10</f>
        <v>63</v>
      </c>
      <c r="V655" s="2">
        <f>Datenblatt!$I$18</f>
        <v>62</v>
      </c>
      <c r="W655" s="2">
        <f>Datenblatt!$I$26</f>
        <v>56</v>
      </c>
      <c r="X655" s="2">
        <f>Datenblatt!$I$34</f>
        <v>58</v>
      </c>
      <c r="Y655" s="7" t="e">
        <f t="shared" si="42"/>
        <v>#DIV/0!</v>
      </c>
      <c r="AA655" s="2">
        <f>Datenblatt!$I$5</f>
        <v>73</v>
      </c>
      <c r="AB655">
        <f>Datenblatt!$I$13</f>
        <v>80</v>
      </c>
      <c r="AC655">
        <f>Datenblatt!$I$21</f>
        <v>80</v>
      </c>
      <c r="AD655">
        <f>Datenblatt!$I$29</f>
        <v>71</v>
      </c>
      <c r="AE655">
        <f>Datenblatt!$I$37</f>
        <v>75</v>
      </c>
      <c r="AF655" s="7" t="e">
        <f t="shared" si="43"/>
        <v>#DIV/0!</v>
      </c>
    </row>
    <row r="656" spans="11:32" ht="18.75" x14ac:dyDescent="0.3">
      <c r="K656" s="3" t="e">
        <f>IF(AND($C656=13,Datenblatt!M656&lt;Datenblatt!$S$3),0,IF(AND($C656=14,Datenblatt!M656&lt;Datenblatt!$S$4),0,IF(AND($C656=15,Datenblatt!M656&lt;Datenblatt!$S$5),0,IF(AND($C656=16,Datenblatt!M656&lt;Datenblatt!$S$6),0,IF(AND($C656=12,Datenblatt!M656&lt;Datenblatt!$S$7),0,IF(AND($C656=11,Datenblatt!M656&lt;Datenblatt!$S$8),0,IF(AND($C656=13,Datenblatt!M656&gt;Datenblatt!$R$3),100,IF(AND($C656=14,Datenblatt!M656&gt;Datenblatt!$R$4),100,IF(AND($C656=15,Datenblatt!M656&gt;Datenblatt!$R$5),100,IF(AND($C656=16,Datenblatt!M656&gt;Datenblatt!$R$6),100,IF(AND($C656=12,Datenblatt!M656&gt;Datenblatt!$R$7),100,IF(AND($C656=11,Datenblatt!M656&gt;Datenblatt!$R$8),100,IF(Übersicht!$C656=13,Datenblatt!$B$35*Datenblatt!M656^3+Datenblatt!$C$35*Datenblatt!M656^2+Datenblatt!$D$35*Datenblatt!M656+Datenblatt!$E$35,IF(Übersicht!$C656=14,Datenblatt!$B$36*Datenblatt!M656^3+Datenblatt!$C$36*Datenblatt!M656^2+Datenblatt!$D$36*Datenblatt!M656+Datenblatt!$E$36,IF(Übersicht!$C656=15,Datenblatt!$B$37*Datenblatt!M656^3+Datenblatt!$C$37*Datenblatt!M656^2+Datenblatt!$D$37*Datenblatt!M656+Datenblatt!$E$37,IF(Übersicht!$C656=16,Datenblatt!$B$38*Datenblatt!M656^3+Datenblatt!$C$38*Datenblatt!M656^2+Datenblatt!$D$38*Datenblatt!M656+Datenblatt!$E$38,IF(Übersicht!$C656=12,Datenblatt!$B$39*Datenblatt!M656^3+Datenblatt!$C$39*Datenblatt!M656^2+Datenblatt!$D$39*Datenblatt!M656+Datenblatt!$E$39,IF(Übersicht!$C656=11,Datenblatt!$B$40*Datenblatt!M656^3+Datenblatt!$C$40*Datenblatt!M656^2+Datenblatt!$D$40*Datenblatt!M656+Datenblatt!$E$40,0))))))))))))))))))</f>
        <v>#DIV/0!</v>
      </c>
      <c r="L656" s="3"/>
      <c r="M656" t="e">
        <f>IF(AND(Übersicht!$C656=13,Datenblatt!O656&lt;Datenblatt!$Y$3),0,IF(AND(Übersicht!$C656=14,Datenblatt!O656&lt;Datenblatt!$Y$4),0,IF(AND(Übersicht!$C656=15,Datenblatt!O656&lt;Datenblatt!$Y$5),0,IF(AND(Übersicht!$C656=16,Datenblatt!O656&lt;Datenblatt!$Y$6),0,IF(AND(Übersicht!$C656=12,Datenblatt!O656&lt;Datenblatt!$Y$7),0,IF(AND(Übersicht!$C656=11,Datenblatt!O656&lt;Datenblatt!$Y$8),0,IF(AND($C656=13,Datenblatt!O656&gt;Datenblatt!$X$3),100,IF(AND($C656=14,Datenblatt!O656&gt;Datenblatt!$X$4),100,IF(AND($C656=15,Datenblatt!O656&gt;Datenblatt!$X$5),100,IF(AND($C656=16,Datenblatt!O656&gt;Datenblatt!$X$6),100,IF(AND($C656=12,Datenblatt!O656&gt;Datenblatt!$X$7),100,IF(AND($C656=11,Datenblatt!O656&gt;Datenblatt!$X$8),100,IF(Übersicht!$C656=13,Datenblatt!$B$11*Datenblatt!O656^3+Datenblatt!$C$11*Datenblatt!O656^2+Datenblatt!$D$11*Datenblatt!O656+Datenblatt!$E$11,IF(Übersicht!$C656=14,Datenblatt!$B$12*Datenblatt!O656^3+Datenblatt!$C$12*Datenblatt!O656^2+Datenblatt!$D$12*Datenblatt!O656+Datenblatt!$E$12,IF(Übersicht!$C656=15,Datenblatt!$B$13*Datenblatt!O656^3+Datenblatt!$C$13*Datenblatt!O656^2+Datenblatt!$D$13*Datenblatt!O656+Datenblatt!$E$13,IF(Übersicht!$C656=16,Datenblatt!$B$14*Datenblatt!O656^3+Datenblatt!$C$14*Datenblatt!O656^2+Datenblatt!$D$14*Datenblatt!O656+Datenblatt!$E$14,IF(Übersicht!$C656=12,Datenblatt!$B$15*Datenblatt!O656^3+Datenblatt!$C$15*Datenblatt!O656^2+Datenblatt!$D$15*Datenblatt!O656+Datenblatt!$E$15,IF(Übersicht!$C656=11,Datenblatt!$B$16*Datenblatt!O656^3+Datenblatt!$C$16*Datenblatt!O656^2+Datenblatt!$D$16*Datenblatt!O656+Datenblatt!$E$16,0))))))))))))))))))</f>
        <v>#DIV/0!</v>
      </c>
      <c r="N656">
        <f>IF(AND($C656=13,H656&lt;Datenblatt!$AA$3),0,IF(AND($C656=14,H656&lt;Datenblatt!$AA$4),0,IF(AND($C656=15,H656&lt;Datenblatt!$AA$5),0,IF(AND($C656=16,H656&lt;Datenblatt!$AA$6),0,IF(AND($C656=12,H656&lt;Datenblatt!$AA$7),0,IF(AND($C656=11,H656&lt;Datenblatt!$AA$8),0,IF(AND($C656=13,H656&gt;Datenblatt!$Z$3),100,IF(AND($C656=14,H656&gt;Datenblatt!$Z$4),100,IF(AND($C656=15,H656&gt;Datenblatt!$Z$5),100,IF(AND($C656=16,H656&gt;Datenblatt!$Z$6),100,IF(AND($C656=12,H656&gt;Datenblatt!$Z$7),100,IF(AND($C656=11,H656&gt;Datenblatt!$Z$8),100,IF($C656=13,(Datenblatt!$B$19*Übersicht!H656^3)+(Datenblatt!$C$19*Übersicht!H656^2)+(Datenblatt!$D$19*Übersicht!H656)+Datenblatt!$E$19,IF($C656=14,(Datenblatt!$B$20*Übersicht!H656^3)+(Datenblatt!$C$20*Übersicht!H656^2)+(Datenblatt!$D$20*Übersicht!H656)+Datenblatt!$E$20,IF($C656=15,(Datenblatt!$B$21*Übersicht!H656^3)+(Datenblatt!$C$21*Übersicht!H656^2)+(Datenblatt!$D$21*Übersicht!H656)+Datenblatt!$E$21,IF($C656=16,(Datenblatt!$B$22*Übersicht!H656^3)+(Datenblatt!$C$22*Übersicht!H656^2)+(Datenblatt!$D$22*Übersicht!H656)+Datenblatt!$E$22,IF($C656=12,(Datenblatt!$B$23*Übersicht!H656^3)+(Datenblatt!$C$23*Übersicht!H656^2)+(Datenblatt!$D$23*Übersicht!H656)+Datenblatt!$E$23,IF($C656=11,(Datenblatt!$B$24*Übersicht!H656^3)+(Datenblatt!$C$24*Übersicht!H656^2)+(Datenblatt!$D$24*Übersicht!H656)+Datenblatt!$E$24,0))))))))))))))))))</f>
        <v>0</v>
      </c>
      <c r="O656">
        <f>IF(AND(I656="",C656=11),Datenblatt!$I$26,IF(AND(I656="",C656=12),Datenblatt!$I$26,IF(AND(I656="",C656=16),Datenblatt!$I$27,IF(AND(I656="",C656=15),Datenblatt!$I$26,IF(AND(I656="",C656=14),Datenblatt!$I$26,IF(AND(I656="",C656=13),Datenblatt!$I$26,IF(AND($C656=13,I656&gt;Datenblatt!$AC$3),0,IF(AND($C656=14,I656&gt;Datenblatt!$AC$4),0,IF(AND($C656=15,I656&gt;Datenblatt!$AC$5),0,IF(AND($C656=16,I656&gt;Datenblatt!$AC$6),0,IF(AND($C656=12,I656&gt;Datenblatt!$AC$7),0,IF(AND($C656=11,I656&gt;Datenblatt!$AC$8),0,IF(AND($C656=13,I656&lt;Datenblatt!$AB$3),100,IF(AND($C656=14,I656&lt;Datenblatt!$AB$4),100,IF(AND($C656=15,I656&lt;Datenblatt!$AB$5),100,IF(AND($C656=16,I656&lt;Datenblatt!$AB$6),100,IF(AND($C656=12,I656&lt;Datenblatt!$AB$7),100,IF(AND($C656=11,I656&lt;Datenblatt!$AB$8),100,IF($C656=13,(Datenblatt!$B$27*Übersicht!I656^3)+(Datenblatt!$C$27*Übersicht!I656^2)+(Datenblatt!$D$27*Übersicht!I656)+Datenblatt!$E$27,IF($C656=14,(Datenblatt!$B$28*Übersicht!I656^3)+(Datenblatt!$C$28*Übersicht!I656^2)+(Datenblatt!$D$28*Übersicht!I656)+Datenblatt!$E$28,IF($C656=15,(Datenblatt!$B$29*Übersicht!I656^3)+(Datenblatt!$C$29*Übersicht!I656^2)+(Datenblatt!$D$29*Übersicht!I656)+Datenblatt!$E$29,IF($C656=16,(Datenblatt!$B$30*Übersicht!I656^3)+(Datenblatt!$C$30*Übersicht!I656^2)+(Datenblatt!$D$30*Übersicht!I656)+Datenblatt!$E$30,IF($C656=12,(Datenblatt!$B$31*Übersicht!I656^3)+(Datenblatt!$C$31*Übersicht!I656^2)+(Datenblatt!$D$31*Übersicht!I656)+Datenblatt!$E$31,IF($C656=11,(Datenblatt!$B$32*Übersicht!I656^3)+(Datenblatt!$C$32*Übersicht!I656^2)+(Datenblatt!$D$32*Übersicht!I656)+Datenblatt!$E$32,0))))))))))))))))))))))))</f>
        <v>0</v>
      </c>
      <c r="P656">
        <f>IF(AND(I656="",C656=11),Datenblatt!$I$29,IF(AND(I656="",C656=12),Datenblatt!$I$29,IF(AND(I656="",C656=16),Datenblatt!$I$29,IF(AND(I656="",C656=15),Datenblatt!$I$29,IF(AND(I656="",C656=14),Datenblatt!$I$29,IF(AND(I656="",C656=13),Datenblatt!$I$29,IF(AND($C656=13,I656&gt;Datenblatt!$AC$3),0,IF(AND($C656=14,I656&gt;Datenblatt!$AC$4),0,IF(AND($C656=15,I656&gt;Datenblatt!$AC$5),0,IF(AND($C656=16,I656&gt;Datenblatt!$AC$6),0,IF(AND($C656=12,I656&gt;Datenblatt!$AC$7),0,IF(AND($C656=11,I656&gt;Datenblatt!$AC$8),0,IF(AND($C656=13,I656&lt;Datenblatt!$AB$3),100,IF(AND($C656=14,I656&lt;Datenblatt!$AB$4),100,IF(AND($C656=15,I656&lt;Datenblatt!$AB$5),100,IF(AND($C656=16,I656&lt;Datenblatt!$AB$6),100,IF(AND($C656=12,I656&lt;Datenblatt!$AB$7),100,IF(AND($C656=11,I656&lt;Datenblatt!$AB$8),100,IF($C656=13,(Datenblatt!$B$27*Übersicht!I656^3)+(Datenblatt!$C$27*Übersicht!I656^2)+(Datenblatt!$D$27*Übersicht!I656)+Datenblatt!$E$27,IF($C656=14,(Datenblatt!$B$28*Übersicht!I656^3)+(Datenblatt!$C$28*Übersicht!I656^2)+(Datenblatt!$D$28*Übersicht!I656)+Datenblatt!$E$28,IF($C656=15,(Datenblatt!$B$29*Übersicht!I656^3)+(Datenblatt!$C$29*Übersicht!I656^2)+(Datenblatt!$D$29*Übersicht!I656)+Datenblatt!$E$29,IF($C656=16,(Datenblatt!$B$30*Übersicht!I656^3)+(Datenblatt!$C$30*Übersicht!I656^2)+(Datenblatt!$D$30*Übersicht!I656)+Datenblatt!$E$30,IF($C656=12,(Datenblatt!$B$31*Übersicht!I656^3)+(Datenblatt!$C$31*Übersicht!I656^2)+(Datenblatt!$D$31*Übersicht!I656)+Datenblatt!$E$31,IF($C656=11,(Datenblatt!$B$32*Übersicht!I656^3)+(Datenblatt!$C$32*Übersicht!I656^2)+(Datenblatt!$D$32*Übersicht!I656)+Datenblatt!$E$32,0))))))))))))))))))))))))</f>
        <v>0</v>
      </c>
      <c r="Q656" s="2" t="e">
        <f t="shared" si="40"/>
        <v>#DIV/0!</v>
      </c>
      <c r="R656" s="2" t="e">
        <f t="shared" si="41"/>
        <v>#DIV/0!</v>
      </c>
      <c r="T656" s="2"/>
      <c r="U656" s="2">
        <f>Datenblatt!$I$10</f>
        <v>63</v>
      </c>
      <c r="V656" s="2">
        <f>Datenblatt!$I$18</f>
        <v>62</v>
      </c>
      <c r="W656" s="2">
        <f>Datenblatt!$I$26</f>
        <v>56</v>
      </c>
      <c r="X656" s="2">
        <f>Datenblatt!$I$34</f>
        <v>58</v>
      </c>
      <c r="Y656" s="7" t="e">
        <f t="shared" si="42"/>
        <v>#DIV/0!</v>
      </c>
      <c r="AA656" s="2">
        <f>Datenblatt!$I$5</f>
        <v>73</v>
      </c>
      <c r="AB656">
        <f>Datenblatt!$I$13</f>
        <v>80</v>
      </c>
      <c r="AC656">
        <f>Datenblatt!$I$21</f>
        <v>80</v>
      </c>
      <c r="AD656">
        <f>Datenblatt!$I$29</f>
        <v>71</v>
      </c>
      <c r="AE656">
        <f>Datenblatt!$I$37</f>
        <v>75</v>
      </c>
      <c r="AF656" s="7" t="e">
        <f t="shared" si="43"/>
        <v>#DIV/0!</v>
      </c>
    </row>
    <row r="657" spans="11:32" ht="18.75" x14ac:dyDescent="0.3">
      <c r="K657" s="3" t="e">
        <f>IF(AND($C657=13,Datenblatt!M657&lt;Datenblatt!$S$3),0,IF(AND($C657=14,Datenblatt!M657&lt;Datenblatt!$S$4),0,IF(AND($C657=15,Datenblatt!M657&lt;Datenblatt!$S$5),0,IF(AND($C657=16,Datenblatt!M657&lt;Datenblatt!$S$6),0,IF(AND($C657=12,Datenblatt!M657&lt;Datenblatt!$S$7),0,IF(AND($C657=11,Datenblatt!M657&lt;Datenblatt!$S$8),0,IF(AND($C657=13,Datenblatt!M657&gt;Datenblatt!$R$3),100,IF(AND($C657=14,Datenblatt!M657&gt;Datenblatt!$R$4),100,IF(AND($C657=15,Datenblatt!M657&gt;Datenblatt!$R$5),100,IF(AND($C657=16,Datenblatt!M657&gt;Datenblatt!$R$6),100,IF(AND($C657=12,Datenblatt!M657&gt;Datenblatt!$R$7),100,IF(AND($C657=11,Datenblatt!M657&gt;Datenblatt!$R$8),100,IF(Übersicht!$C657=13,Datenblatt!$B$35*Datenblatt!M657^3+Datenblatt!$C$35*Datenblatt!M657^2+Datenblatt!$D$35*Datenblatt!M657+Datenblatt!$E$35,IF(Übersicht!$C657=14,Datenblatt!$B$36*Datenblatt!M657^3+Datenblatt!$C$36*Datenblatt!M657^2+Datenblatt!$D$36*Datenblatt!M657+Datenblatt!$E$36,IF(Übersicht!$C657=15,Datenblatt!$B$37*Datenblatt!M657^3+Datenblatt!$C$37*Datenblatt!M657^2+Datenblatt!$D$37*Datenblatt!M657+Datenblatt!$E$37,IF(Übersicht!$C657=16,Datenblatt!$B$38*Datenblatt!M657^3+Datenblatt!$C$38*Datenblatt!M657^2+Datenblatt!$D$38*Datenblatt!M657+Datenblatt!$E$38,IF(Übersicht!$C657=12,Datenblatt!$B$39*Datenblatt!M657^3+Datenblatt!$C$39*Datenblatt!M657^2+Datenblatt!$D$39*Datenblatt!M657+Datenblatt!$E$39,IF(Übersicht!$C657=11,Datenblatt!$B$40*Datenblatt!M657^3+Datenblatt!$C$40*Datenblatt!M657^2+Datenblatt!$D$40*Datenblatt!M657+Datenblatt!$E$40,0))))))))))))))))))</f>
        <v>#DIV/0!</v>
      </c>
      <c r="L657" s="3"/>
      <c r="M657" t="e">
        <f>IF(AND(Übersicht!$C657=13,Datenblatt!O657&lt;Datenblatt!$Y$3),0,IF(AND(Übersicht!$C657=14,Datenblatt!O657&lt;Datenblatt!$Y$4),0,IF(AND(Übersicht!$C657=15,Datenblatt!O657&lt;Datenblatt!$Y$5),0,IF(AND(Übersicht!$C657=16,Datenblatt!O657&lt;Datenblatt!$Y$6),0,IF(AND(Übersicht!$C657=12,Datenblatt!O657&lt;Datenblatt!$Y$7),0,IF(AND(Übersicht!$C657=11,Datenblatt!O657&lt;Datenblatt!$Y$8),0,IF(AND($C657=13,Datenblatt!O657&gt;Datenblatt!$X$3),100,IF(AND($C657=14,Datenblatt!O657&gt;Datenblatt!$X$4),100,IF(AND($C657=15,Datenblatt!O657&gt;Datenblatt!$X$5),100,IF(AND($C657=16,Datenblatt!O657&gt;Datenblatt!$X$6),100,IF(AND($C657=12,Datenblatt!O657&gt;Datenblatt!$X$7),100,IF(AND($C657=11,Datenblatt!O657&gt;Datenblatt!$X$8),100,IF(Übersicht!$C657=13,Datenblatt!$B$11*Datenblatt!O657^3+Datenblatt!$C$11*Datenblatt!O657^2+Datenblatt!$D$11*Datenblatt!O657+Datenblatt!$E$11,IF(Übersicht!$C657=14,Datenblatt!$B$12*Datenblatt!O657^3+Datenblatt!$C$12*Datenblatt!O657^2+Datenblatt!$D$12*Datenblatt!O657+Datenblatt!$E$12,IF(Übersicht!$C657=15,Datenblatt!$B$13*Datenblatt!O657^3+Datenblatt!$C$13*Datenblatt!O657^2+Datenblatt!$D$13*Datenblatt!O657+Datenblatt!$E$13,IF(Übersicht!$C657=16,Datenblatt!$B$14*Datenblatt!O657^3+Datenblatt!$C$14*Datenblatt!O657^2+Datenblatt!$D$14*Datenblatt!O657+Datenblatt!$E$14,IF(Übersicht!$C657=12,Datenblatt!$B$15*Datenblatt!O657^3+Datenblatt!$C$15*Datenblatt!O657^2+Datenblatt!$D$15*Datenblatt!O657+Datenblatt!$E$15,IF(Übersicht!$C657=11,Datenblatt!$B$16*Datenblatt!O657^3+Datenblatt!$C$16*Datenblatt!O657^2+Datenblatt!$D$16*Datenblatt!O657+Datenblatt!$E$16,0))))))))))))))))))</f>
        <v>#DIV/0!</v>
      </c>
      <c r="N657">
        <f>IF(AND($C657=13,H657&lt;Datenblatt!$AA$3),0,IF(AND($C657=14,H657&lt;Datenblatt!$AA$4),0,IF(AND($C657=15,H657&lt;Datenblatt!$AA$5),0,IF(AND($C657=16,H657&lt;Datenblatt!$AA$6),0,IF(AND($C657=12,H657&lt;Datenblatt!$AA$7),0,IF(AND($C657=11,H657&lt;Datenblatt!$AA$8),0,IF(AND($C657=13,H657&gt;Datenblatt!$Z$3),100,IF(AND($C657=14,H657&gt;Datenblatt!$Z$4),100,IF(AND($C657=15,H657&gt;Datenblatt!$Z$5),100,IF(AND($C657=16,H657&gt;Datenblatt!$Z$6),100,IF(AND($C657=12,H657&gt;Datenblatt!$Z$7),100,IF(AND($C657=11,H657&gt;Datenblatt!$Z$8),100,IF($C657=13,(Datenblatt!$B$19*Übersicht!H657^3)+(Datenblatt!$C$19*Übersicht!H657^2)+(Datenblatt!$D$19*Übersicht!H657)+Datenblatt!$E$19,IF($C657=14,(Datenblatt!$B$20*Übersicht!H657^3)+(Datenblatt!$C$20*Übersicht!H657^2)+(Datenblatt!$D$20*Übersicht!H657)+Datenblatt!$E$20,IF($C657=15,(Datenblatt!$B$21*Übersicht!H657^3)+(Datenblatt!$C$21*Übersicht!H657^2)+(Datenblatt!$D$21*Übersicht!H657)+Datenblatt!$E$21,IF($C657=16,(Datenblatt!$B$22*Übersicht!H657^3)+(Datenblatt!$C$22*Übersicht!H657^2)+(Datenblatt!$D$22*Übersicht!H657)+Datenblatt!$E$22,IF($C657=12,(Datenblatt!$B$23*Übersicht!H657^3)+(Datenblatt!$C$23*Übersicht!H657^2)+(Datenblatt!$D$23*Übersicht!H657)+Datenblatt!$E$23,IF($C657=11,(Datenblatt!$B$24*Übersicht!H657^3)+(Datenblatt!$C$24*Übersicht!H657^2)+(Datenblatt!$D$24*Übersicht!H657)+Datenblatt!$E$24,0))))))))))))))))))</f>
        <v>0</v>
      </c>
      <c r="O657">
        <f>IF(AND(I657="",C657=11),Datenblatt!$I$26,IF(AND(I657="",C657=12),Datenblatt!$I$26,IF(AND(I657="",C657=16),Datenblatt!$I$27,IF(AND(I657="",C657=15),Datenblatt!$I$26,IF(AND(I657="",C657=14),Datenblatt!$I$26,IF(AND(I657="",C657=13),Datenblatt!$I$26,IF(AND($C657=13,I657&gt;Datenblatt!$AC$3),0,IF(AND($C657=14,I657&gt;Datenblatt!$AC$4),0,IF(AND($C657=15,I657&gt;Datenblatt!$AC$5),0,IF(AND($C657=16,I657&gt;Datenblatt!$AC$6),0,IF(AND($C657=12,I657&gt;Datenblatt!$AC$7),0,IF(AND($C657=11,I657&gt;Datenblatt!$AC$8),0,IF(AND($C657=13,I657&lt;Datenblatt!$AB$3),100,IF(AND($C657=14,I657&lt;Datenblatt!$AB$4),100,IF(AND($C657=15,I657&lt;Datenblatt!$AB$5),100,IF(AND($C657=16,I657&lt;Datenblatt!$AB$6),100,IF(AND($C657=12,I657&lt;Datenblatt!$AB$7),100,IF(AND($C657=11,I657&lt;Datenblatt!$AB$8),100,IF($C657=13,(Datenblatt!$B$27*Übersicht!I657^3)+(Datenblatt!$C$27*Übersicht!I657^2)+(Datenblatt!$D$27*Übersicht!I657)+Datenblatt!$E$27,IF($C657=14,(Datenblatt!$B$28*Übersicht!I657^3)+(Datenblatt!$C$28*Übersicht!I657^2)+(Datenblatt!$D$28*Übersicht!I657)+Datenblatt!$E$28,IF($C657=15,(Datenblatt!$B$29*Übersicht!I657^3)+(Datenblatt!$C$29*Übersicht!I657^2)+(Datenblatt!$D$29*Übersicht!I657)+Datenblatt!$E$29,IF($C657=16,(Datenblatt!$B$30*Übersicht!I657^3)+(Datenblatt!$C$30*Übersicht!I657^2)+(Datenblatt!$D$30*Übersicht!I657)+Datenblatt!$E$30,IF($C657=12,(Datenblatt!$B$31*Übersicht!I657^3)+(Datenblatt!$C$31*Übersicht!I657^2)+(Datenblatt!$D$31*Übersicht!I657)+Datenblatt!$E$31,IF($C657=11,(Datenblatt!$B$32*Übersicht!I657^3)+(Datenblatt!$C$32*Übersicht!I657^2)+(Datenblatt!$D$32*Übersicht!I657)+Datenblatt!$E$32,0))))))))))))))))))))))))</f>
        <v>0</v>
      </c>
      <c r="P657">
        <f>IF(AND(I657="",C657=11),Datenblatt!$I$29,IF(AND(I657="",C657=12),Datenblatt!$I$29,IF(AND(I657="",C657=16),Datenblatt!$I$29,IF(AND(I657="",C657=15),Datenblatt!$I$29,IF(AND(I657="",C657=14),Datenblatt!$I$29,IF(AND(I657="",C657=13),Datenblatt!$I$29,IF(AND($C657=13,I657&gt;Datenblatt!$AC$3),0,IF(AND($C657=14,I657&gt;Datenblatt!$AC$4),0,IF(AND($C657=15,I657&gt;Datenblatt!$AC$5),0,IF(AND($C657=16,I657&gt;Datenblatt!$AC$6),0,IF(AND($C657=12,I657&gt;Datenblatt!$AC$7),0,IF(AND($C657=11,I657&gt;Datenblatt!$AC$8),0,IF(AND($C657=13,I657&lt;Datenblatt!$AB$3),100,IF(AND($C657=14,I657&lt;Datenblatt!$AB$4),100,IF(AND($C657=15,I657&lt;Datenblatt!$AB$5),100,IF(AND($C657=16,I657&lt;Datenblatt!$AB$6),100,IF(AND($C657=12,I657&lt;Datenblatt!$AB$7),100,IF(AND($C657=11,I657&lt;Datenblatt!$AB$8),100,IF($C657=13,(Datenblatt!$B$27*Übersicht!I657^3)+(Datenblatt!$C$27*Übersicht!I657^2)+(Datenblatt!$D$27*Übersicht!I657)+Datenblatt!$E$27,IF($C657=14,(Datenblatt!$B$28*Übersicht!I657^3)+(Datenblatt!$C$28*Übersicht!I657^2)+(Datenblatt!$D$28*Übersicht!I657)+Datenblatt!$E$28,IF($C657=15,(Datenblatt!$B$29*Übersicht!I657^3)+(Datenblatt!$C$29*Übersicht!I657^2)+(Datenblatt!$D$29*Übersicht!I657)+Datenblatt!$E$29,IF($C657=16,(Datenblatt!$B$30*Übersicht!I657^3)+(Datenblatt!$C$30*Übersicht!I657^2)+(Datenblatt!$D$30*Übersicht!I657)+Datenblatt!$E$30,IF($C657=12,(Datenblatt!$B$31*Übersicht!I657^3)+(Datenblatt!$C$31*Übersicht!I657^2)+(Datenblatt!$D$31*Übersicht!I657)+Datenblatt!$E$31,IF($C657=11,(Datenblatt!$B$32*Übersicht!I657^3)+(Datenblatt!$C$32*Übersicht!I657^2)+(Datenblatt!$D$32*Übersicht!I657)+Datenblatt!$E$32,0))))))))))))))))))))))))</f>
        <v>0</v>
      </c>
      <c r="Q657" s="2" t="e">
        <f t="shared" si="40"/>
        <v>#DIV/0!</v>
      </c>
      <c r="R657" s="2" t="e">
        <f t="shared" si="41"/>
        <v>#DIV/0!</v>
      </c>
      <c r="T657" s="2"/>
      <c r="U657" s="2">
        <f>Datenblatt!$I$10</f>
        <v>63</v>
      </c>
      <c r="V657" s="2">
        <f>Datenblatt!$I$18</f>
        <v>62</v>
      </c>
      <c r="W657" s="2">
        <f>Datenblatt!$I$26</f>
        <v>56</v>
      </c>
      <c r="X657" s="2">
        <f>Datenblatt!$I$34</f>
        <v>58</v>
      </c>
      <c r="Y657" s="7" t="e">
        <f t="shared" si="42"/>
        <v>#DIV/0!</v>
      </c>
      <c r="AA657" s="2">
        <f>Datenblatt!$I$5</f>
        <v>73</v>
      </c>
      <c r="AB657">
        <f>Datenblatt!$I$13</f>
        <v>80</v>
      </c>
      <c r="AC657">
        <f>Datenblatt!$I$21</f>
        <v>80</v>
      </c>
      <c r="AD657">
        <f>Datenblatt!$I$29</f>
        <v>71</v>
      </c>
      <c r="AE657">
        <f>Datenblatt!$I$37</f>
        <v>75</v>
      </c>
      <c r="AF657" s="7" t="e">
        <f t="shared" si="43"/>
        <v>#DIV/0!</v>
      </c>
    </row>
    <row r="658" spans="11:32" ht="18.75" x14ac:dyDescent="0.3">
      <c r="K658" s="3" t="e">
        <f>IF(AND($C658=13,Datenblatt!M658&lt;Datenblatt!$S$3),0,IF(AND($C658=14,Datenblatt!M658&lt;Datenblatt!$S$4),0,IF(AND($C658=15,Datenblatt!M658&lt;Datenblatt!$S$5),0,IF(AND($C658=16,Datenblatt!M658&lt;Datenblatt!$S$6),0,IF(AND($C658=12,Datenblatt!M658&lt;Datenblatt!$S$7),0,IF(AND($C658=11,Datenblatt!M658&lt;Datenblatt!$S$8),0,IF(AND($C658=13,Datenblatt!M658&gt;Datenblatt!$R$3),100,IF(AND($C658=14,Datenblatt!M658&gt;Datenblatt!$R$4),100,IF(AND($C658=15,Datenblatt!M658&gt;Datenblatt!$R$5),100,IF(AND($C658=16,Datenblatt!M658&gt;Datenblatt!$R$6),100,IF(AND($C658=12,Datenblatt!M658&gt;Datenblatt!$R$7),100,IF(AND($C658=11,Datenblatt!M658&gt;Datenblatt!$R$8),100,IF(Übersicht!$C658=13,Datenblatt!$B$35*Datenblatt!M658^3+Datenblatt!$C$35*Datenblatt!M658^2+Datenblatt!$D$35*Datenblatt!M658+Datenblatt!$E$35,IF(Übersicht!$C658=14,Datenblatt!$B$36*Datenblatt!M658^3+Datenblatt!$C$36*Datenblatt!M658^2+Datenblatt!$D$36*Datenblatt!M658+Datenblatt!$E$36,IF(Übersicht!$C658=15,Datenblatt!$B$37*Datenblatt!M658^3+Datenblatt!$C$37*Datenblatt!M658^2+Datenblatt!$D$37*Datenblatt!M658+Datenblatt!$E$37,IF(Übersicht!$C658=16,Datenblatt!$B$38*Datenblatt!M658^3+Datenblatt!$C$38*Datenblatt!M658^2+Datenblatt!$D$38*Datenblatt!M658+Datenblatt!$E$38,IF(Übersicht!$C658=12,Datenblatt!$B$39*Datenblatt!M658^3+Datenblatt!$C$39*Datenblatt!M658^2+Datenblatt!$D$39*Datenblatt!M658+Datenblatt!$E$39,IF(Übersicht!$C658=11,Datenblatt!$B$40*Datenblatt!M658^3+Datenblatt!$C$40*Datenblatt!M658^2+Datenblatt!$D$40*Datenblatt!M658+Datenblatt!$E$40,0))))))))))))))))))</f>
        <v>#DIV/0!</v>
      </c>
      <c r="L658" s="3"/>
      <c r="M658" t="e">
        <f>IF(AND(Übersicht!$C658=13,Datenblatt!O658&lt;Datenblatt!$Y$3),0,IF(AND(Übersicht!$C658=14,Datenblatt!O658&lt;Datenblatt!$Y$4),0,IF(AND(Übersicht!$C658=15,Datenblatt!O658&lt;Datenblatt!$Y$5),0,IF(AND(Übersicht!$C658=16,Datenblatt!O658&lt;Datenblatt!$Y$6),0,IF(AND(Übersicht!$C658=12,Datenblatt!O658&lt;Datenblatt!$Y$7),0,IF(AND(Übersicht!$C658=11,Datenblatt!O658&lt;Datenblatt!$Y$8),0,IF(AND($C658=13,Datenblatt!O658&gt;Datenblatt!$X$3),100,IF(AND($C658=14,Datenblatt!O658&gt;Datenblatt!$X$4),100,IF(AND($C658=15,Datenblatt!O658&gt;Datenblatt!$X$5),100,IF(AND($C658=16,Datenblatt!O658&gt;Datenblatt!$X$6),100,IF(AND($C658=12,Datenblatt!O658&gt;Datenblatt!$X$7),100,IF(AND($C658=11,Datenblatt!O658&gt;Datenblatt!$X$8),100,IF(Übersicht!$C658=13,Datenblatt!$B$11*Datenblatt!O658^3+Datenblatt!$C$11*Datenblatt!O658^2+Datenblatt!$D$11*Datenblatt!O658+Datenblatt!$E$11,IF(Übersicht!$C658=14,Datenblatt!$B$12*Datenblatt!O658^3+Datenblatt!$C$12*Datenblatt!O658^2+Datenblatt!$D$12*Datenblatt!O658+Datenblatt!$E$12,IF(Übersicht!$C658=15,Datenblatt!$B$13*Datenblatt!O658^3+Datenblatt!$C$13*Datenblatt!O658^2+Datenblatt!$D$13*Datenblatt!O658+Datenblatt!$E$13,IF(Übersicht!$C658=16,Datenblatt!$B$14*Datenblatt!O658^3+Datenblatt!$C$14*Datenblatt!O658^2+Datenblatt!$D$14*Datenblatt!O658+Datenblatt!$E$14,IF(Übersicht!$C658=12,Datenblatt!$B$15*Datenblatt!O658^3+Datenblatt!$C$15*Datenblatt!O658^2+Datenblatt!$D$15*Datenblatt!O658+Datenblatt!$E$15,IF(Übersicht!$C658=11,Datenblatt!$B$16*Datenblatt!O658^3+Datenblatt!$C$16*Datenblatt!O658^2+Datenblatt!$D$16*Datenblatt!O658+Datenblatt!$E$16,0))))))))))))))))))</f>
        <v>#DIV/0!</v>
      </c>
      <c r="N658">
        <f>IF(AND($C658=13,H658&lt;Datenblatt!$AA$3),0,IF(AND($C658=14,H658&lt;Datenblatt!$AA$4),0,IF(AND($C658=15,H658&lt;Datenblatt!$AA$5),0,IF(AND($C658=16,H658&lt;Datenblatt!$AA$6),0,IF(AND($C658=12,H658&lt;Datenblatt!$AA$7),0,IF(AND($C658=11,H658&lt;Datenblatt!$AA$8),0,IF(AND($C658=13,H658&gt;Datenblatt!$Z$3),100,IF(AND($C658=14,H658&gt;Datenblatt!$Z$4),100,IF(AND($C658=15,H658&gt;Datenblatt!$Z$5),100,IF(AND($C658=16,H658&gt;Datenblatt!$Z$6),100,IF(AND($C658=12,H658&gt;Datenblatt!$Z$7),100,IF(AND($C658=11,H658&gt;Datenblatt!$Z$8),100,IF($C658=13,(Datenblatt!$B$19*Übersicht!H658^3)+(Datenblatt!$C$19*Übersicht!H658^2)+(Datenblatt!$D$19*Übersicht!H658)+Datenblatt!$E$19,IF($C658=14,(Datenblatt!$B$20*Übersicht!H658^3)+(Datenblatt!$C$20*Übersicht!H658^2)+(Datenblatt!$D$20*Übersicht!H658)+Datenblatt!$E$20,IF($C658=15,(Datenblatt!$B$21*Übersicht!H658^3)+(Datenblatt!$C$21*Übersicht!H658^2)+(Datenblatt!$D$21*Übersicht!H658)+Datenblatt!$E$21,IF($C658=16,(Datenblatt!$B$22*Übersicht!H658^3)+(Datenblatt!$C$22*Übersicht!H658^2)+(Datenblatt!$D$22*Übersicht!H658)+Datenblatt!$E$22,IF($C658=12,(Datenblatt!$B$23*Übersicht!H658^3)+(Datenblatt!$C$23*Übersicht!H658^2)+(Datenblatt!$D$23*Übersicht!H658)+Datenblatt!$E$23,IF($C658=11,(Datenblatt!$B$24*Übersicht!H658^3)+(Datenblatt!$C$24*Übersicht!H658^2)+(Datenblatt!$D$24*Übersicht!H658)+Datenblatt!$E$24,0))))))))))))))))))</f>
        <v>0</v>
      </c>
      <c r="O658">
        <f>IF(AND(I658="",C658=11),Datenblatt!$I$26,IF(AND(I658="",C658=12),Datenblatt!$I$26,IF(AND(I658="",C658=16),Datenblatt!$I$27,IF(AND(I658="",C658=15),Datenblatt!$I$26,IF(AND(I658="",C658=14),Datenblatt!$I$26,IF(AND(I658="",C658=13),Datenblatt!$I$26,IF(AND($C658=13,I658&gt;Datenblatt!$AC$3),0,IF(AND($C658=14,I658&gt;Datenblatt!$AC$4),0,IF(AND($C658=15,I658&gt;Datenblatt!$AC$5),0,IF(AND($C658=16,I658&gt;Datenblatt!$AC$6),0,IF(AND($C658=12,I658&gt;Datenblatt!$AC$7),0,IF(AND($C658=11,I658&gt;Datenblatt!$AC$8),0,IF(AND($C658=13,I658&lt;Datenblatt!$AB$3),100,IF(AND($C658=14,I658&lt;Datenblatt!$AB$4),100,IF(AND($C658=15,I658&lt;Datenblatt!$AB$5),100,IF(AND($C658=16,I658&lt;Datenblatt!$AB$6),100,IF(AND($C658=12,I658&lt;Datenblatt!$AB$7),100,IF(AND($C658=11,I658&lt;Datenblatt!$AB$8),100,IF($C658=13,(Datenblatt!$B$27*Übersicht!I658^3)+(Datenblatt!$C$27*Übersicht!I658^2)+(Datenblatt!$D$27*Übersicht!I658)+Datenblatt!$E$27,IF($C658=14,(Datenblatt!$B$28*Übersicht!I658^3)+(Datenblatt!$C$28*Übersicht!I658^2)+(Datenblatt!$D$28*Übersicht!I658)+Datenblatt!$E$28,IF($C658=15,(Datenblatt!$B$29*Übersicht!I658^3)+(Datenblatt!$C$29*Übersicht!I658^2)+(Datenblatt!$D$29*Übersicht!I658)+Datenblatt!$E$29,IF($C658=16,(Datenblatt!$B$30*Übersicht!I658^3)+(Datenblatt!$C$30*Übersicht!I658^2)+(Datenblatt!$D$30*Übersicht!I658)+Datenblatt!$E$30,IF($C658=12,(Datenblatt!$B$31*Übersicht!I658^3)+(Datenblatt!$C$31*Übersicht!I658^2)+(Datenblatt!$D$31*Übersicht!I658)+Datenblatt!$E$31,IF($C658=11,(Datenblatt!$B$32*Übersicht!I658^3)+(Datenblatt!$C$32*Übersicht!I658^2)+(Datenblatt!$D$32*Übersicht!I658)+Datenblatt!$E$32,0))))))))))))))))))))))))</f>
        <v>0</v>
      </c>
      <c r="P658">
        <f>IF(AND(I658="",C658=11),Datenblatt!$I$29,IF(AND(I658="",C658=12),Datenblatt!$I$29,IF(AND(I658="",C658=16),Datenblatt!$I$29,IF(AND(I658="",C658=15),Datenblatt!$I$29,IF(AND(I658="",C658=14),Datenblatt!$I$29,IF(AND(I658="",C658=13),Datenblatt!$I$29,IF(AND($C658=13,I658&gt;Datenblatt!$AC$3),0,IF(AND($C658=14,I658&gt;Datenblatt!$AC$4),0,IF(AND($C658=15,I658&gt;Datenblatt!$AC$5),0,IF(AND($C658=16,I658&gt;Datenblatt!$AC$6),0,IF(AND($C658=12,I658&gt;Datenblatt!$AC$7),0,IF(AND($C658=11,I658&gt;Datenblatt!$AC$8),0,IF(AND($C658=13,I658&lt;Datenblatt!$AB$3),100,IF(AND($C658=14,I658&lt;Datenblatt!$AB$4),100,IF(AND($C658=15,I658&lt;Datenblatt!$AB$5),100,IF(AND($C658=16,I658&lt;Datenblatt!$AB$6),100,IF(AND($C658=12,I658&lt;Datenblatt!$AB$7),100,IF(AND($C658=11,I658&lt;Datenblatt!$AB$8),100,IF($C658=13,(Datenblatt!$B$27*Übersicht!I658^3)+(Datenblatt!$C$27*Übersicht!I658^2)+(Datenblatt!$D$27*Übersicht!I658)+Datenblatt!$E$27,IF($C658=14,(Datenblatt!$B$28*Übersicht!I658^3)+(Datenblatt!$C$28*Übersicht!I658^2)+(Datenblatt!$D$28*Übersicht!I658)+Datenblatt!$E$28,IF($C658=15,(Datenblatt!$B$29*Übersicht!I658^3)+(Datenblatt!$C$29*Übersicht!I658^2)+(Datenblatt!$D$29*Übersicht!I658)+Datenblatt!$E$29,IF($C658=16,(Datenblatt!$B$30*Übersicht!I658^3)+(Datenblatt!$C$30*Übersicht!I658^2)+(Datenblatt!$D$30*Übersicht!I658)+Datenblatt!$E$30,IF($C658=12,(Datenblatt!$B$31*Übersicht!I658^3)+(Datenblatt!$C$31*Übersicht!I658^2)+(Datenblatt!$D$31*Übersicht!I658)+Datenblatt!$E$31,IF($C658=11,(Datenblatt!$B$32*Übersicht!I658^3)+(Datenblatt!$C$32*Übersicht!I658^2)+(Datenblatt!$D$32*Übersicht!I658)+Datenblatt!$E$32,0))))))))))))))))))))))))</f>
        <v>0</v>
      </c>
      <c r="Q658" s="2" t="e">
        <f t="shared" si="40"/>
        <v>#DIV/0!</v>
      </c>
      <c r="R658" s="2" t="e">
        <f t="shared" si="41"/>
        <v>#DIV/0!</v>
      </c>
      <c r="T658" s="2"/>
      <c r="U658" s="2">
        <f>Datenblatt!$I$10</f>
        <v>63</v>
      </c>
      <c r="V658" s="2">
        <f>Datenblatt!$I$18</f>
        <v>62</v>
      </c>
      <c r="W658" s="2">
        <f>Datenblatt!$I$26</f>
        <v>56</v>
      </c>
      <c r="X658" s="2">
        <f>Datenblatt!$I$34</f>
        <v>58</v>
      </c>
      <c r="Y658" s="7" t="e">
        <f t="shared" si="42"/>
        <v>#DIV/0!</v>
      </c>
      <c r="AA658" s="2">
        <f>Datenblatt!$I$5</f>
        <v>73</v>
      </c>
      <c r="AB658">
        <f>Datenblatt!$I$13</f>
        <v>80</v>
      </c>
      <c r="AC658">
        <f>Datenblatt!$I$21</f>
        <v>80</v>
      </c>
      <c r="AD658">
        <f>Datenblatt!$I$29</f>
        <v>71</v>
      </c>
      <c r="AE658">
        <f>Datenblatt!$I$37</f>
        <v>75</v>
      </c>
      <c r="AF658" s="7" t="e">
        <f t="shared" si="43"/>
        <v>#DIV/0!</v>
      </c>
    </row>
    <row r="659" spans="11:32" ht="18.75" x14ac:dyDescent="0.3">
      <c r="K659" s="3" t="e">
        <f>IF(AND($C659=13,Datenblatt!M659&lt;Datenblatt!$S$3),0,IF(AND($C659=14,Datenblatt!M659&lt;Datenblatt!$S$4),0,IF(AND($C659=15,Datenblatt!M659&lt;Datenblatt!$S$5),0,IF(AND($C659=16,Datenblatt!M659&lt;Datenblatt!$S$6),0,IF(AND($C659=12,Datenblatt!M659&lt;Datenblatt!$S$7),0,IF(AND($C659=11,Datenblatt!M659&lt;Datenblatt!$S$8),0,IF(AND($C659=13,Datenblatt!M659&gt;Datenblatt!$R$3),100,IF(AND($C659=14,Datenblatt!M659&gt;Datenblatt!$R$4),100,IF(AND($C659=15,Datenblatt!M659&gt;Datenblatt!$R$5),100,IF(AND($C659=16,Datenblatt!M659&gt;Datenblatt!$R$6),100,IF(AND($C659=12,Datenblatt!M659&gt;Datenblatt!$R$7),100,IF(AND($C659=11,Datenblatt!M659&gt;Datenblatt!$R$8),100,IF(Übersicht!$C659=13,Datenblatt!$B$35*Datenblatt!M659^3+Datenblatt!$C$35*Datenblatt!M659^2+Datenblatt!$D$35*Datenblatt!M659+Datenblatt!$E$35,IF(Übersicht!$C659=14,Datenblatt!$B$36*Datenblatt!M659^3+Datenblatt!$C$36*Datenblatt!M659^2+Datenblatt!$D$36*Datenblatt!M659+Datenblatt!$E$36,IF(Übersicht!$C659=15,Datenblatt!$B$37*Datenblatt!M659^3+Datenblatt!$C$37*Datenblatt!M659^2+Datenblatt!$D$37*Datenblatt!M659+Datenblatt!$E$37,IF(Übersicht!$C659=16,Datenblatt!$B$38*Datenblatt!M659^3+Datenblatt!$C$38*Datenblatt!M659^2+Datenblatt!$D$38*Datenblatt!M659+Datenblatt!$E$38,IF(Übersicht!$C659=12,Datenblatt!$B$39*Datenblatt!M659^3+Datenblatt!$C$39*Datenblatt!M659^2+Datenblatt!$D$39*Datenblatt!M659+Datenblatt!$E$39,IF(Übersicht!$C659=11,Datenblatt!$B$40*Datenblatt!M659^3+Datenblatt!$C$40*Datenblatt!M659^2+Datenblatt!$D$40*Datenblatt!M659+Datenblatt!$E$40,0))))))))))))))))))</f>
        <v>#DIV/0!</v>
      </c>
      <c r="L659" s="3"/>
      <c r="M659" t="e">
        <f>IF(AND(Übersicht!$C659=13,Datenblatt!O659&lt;Datenblatt!$Y$3),0,IF(AND(Übersicht!$C659=14,Datenblatt!O659&lt;Datenblatt!$Y$4),0,IF(AND(Übersicht!$C659=15,Datenblatt!O659&lt;Datenblatt!$Y$5),0,IF(AND(Übersicht!$C659=16,Datenblatt!O659&lt;Datenblatt!$Y$6),0,IF(AND(Übersicht!$C659=12,Datenblatt!O659&lt;Datenblatt!$Y$7),0,IF(AND(Übersicht!$C659=11,Datenblatt!O659&lt;Datenblatt!$Y$8),0,IF(AND($C659=13,Datenblatt!O659&gt;Datenblatt!$X$3),100,IF(AND($C659=14,Datenblatt!O659&gt;Datenblatt!$X$4),100,IF(AND($C659=15,Datenblatt!O659&gt;Datenblatt!$X$5),100,IF(AND($C659=16,Datenblatt!O659&gt;Datenblatt!$X$6),100,IF(AND($C659=12,Datenblatt!O659&gt;Datenblatt!$X$7),100,IF(AND($C659=11,Datenblatt!O659&gt;Datenblatt!$X$8),100,IF(Übersicht!$C659=13,Datenblatt!$B$11*Datenblatt!O659^3+Datenblatt!$C$11*Datenblatt!O659^2+Datenblatt!$D$11*Datenblatt!O659+Datenblatt!$E$11,IF(Übersicht!$C659=14,Datenblatt!$B$12*Datenblatt!O659^3+Datenblatt!$C$12*Datenblatt!O659^2+Datenblatt!$D$12*Datenblatt!O659+Datenblatt!$E$12,IF(Übersicht!$C659=15,Datenblatt!$B$13*Datenblatt!O659^3+Datenblatt!$C$13*Datenblatt!O659^2+Datenblatt!$D$13*Datenblatt!O659+Datenblatt!$E$13,IF(Übersicht!$C659=16,Datenblatt!$B$14*Datenblatt!O659^3+Datenblatt!$C$14*Datenblatt!O659^2+Datenblatt!$D$14*Datenblatt!O659+Datenblatt!$E$14,IF(Übersicht!$C659=12,Datenblatt!$B$15*Datenblatt!O659^3+Datenblatt!$C$15*Datenblatt!O659^2+Datenblatt!$D$15*Datenblatt!O659+Datenblatt!$E$15,IF(Übersicht!$C659=11,Datenblatt!$B$16*Datenblatt!O659^3+Datenblatt!$C$16*Datenblatt!O659^2+Datenblatt!$D$16*Datenblatt!O659+Datenblatt!$E$16,0))))))))))))))))))</f>
        <v>#DIV/0!</v>
      </c>
      <c r="N659">
        <f>IF(AND($C659=13,H659&lt;Datenblatt!$AA$3),0,IF(AND($C659=14,H659&lt;Datenblatt!$AA$4),0,IF(AND($C659=15,H659&lt;Datenblatt!$AA$5),0,IF(AND($C659=16,H659&lt;Datenblatt!$AA$6),0,IF(AND($C659=12,H659&lt;Datenblatt!$AA$7),0,IF(AND($C659=11,H659&lt;Datenblatt!$AA$8),0,IF(AND($C659=13,H659&gt;Datenblatt!$Z$3),100,IF(AND($C659=14,H659&gt;Datenblatt!$Z$4),100,IF(AND($C659=15,H659&gt;Datenblatt!$Z$5),100,IF(AND($C659=16,H659&gt;Datenblatt!$Z$6),100,IF(AND($C659=12,H659&gt;Datenblatt!$Z$7),100,IF(AND($C659=11,H659&gt;Datenblatt!$Z$8),100,IF($C659=13,(Datenblatt!$B$19*Übersicht!H659^3)+(Datenblatt!$C$19*Übersicht!H659^2)+(Datenblatt!$D$19*Übersicht!H659)+Datenblatt!$E$19,IF($C659=14,(Datenblatt!$B$20*Übersicht!H659^3)+(Datenblatt!$C$20*Übersicht!H659^2)+(Datenblatt!$D$20*Übersicht!H659)+Datenblatt!$E$20,IF($C659=15,(Datenblatt!$B$21*Übersicht!H659^3)+(Datenblatt!$C$21*Übersicht!H659^2)+(Datenblatt!$D$21*Übersicht!H659)+Datenblatt!$E$21,IF($C659=16,(Datenblatt!$B$22*Übersicht!H659^3)+(Datenblatt!$C$22*Übersicht!H659^2)+(Datenblatt!$D$22*Übersicht!H659)+Datenblatt!$E$22,IF($C659=12,(Datenblatt!$B$23*Übersicht!H659^3)+(Datenblatt!$C$23*Übersicht!H659^2)+(Datenblatt!$D$23*Übersicht!H659)+Datenblatt!$E$23,IF($C659=11,(Datenblatt!$B$24*Übersicht!H659^3)+(Datenblatt!$C$24*Übersicht!H659^2)+(Datenblatt!$D$24*Übersicht!H659)+Datenblatt!$E$24,0))))))))))))))))))</f>
        <v>0</v>
      </c>
      <c r="O659">
        <f>IF(AND(I659="",C659=11),Datenblatt!$I$26,IF(AND(I659="",C659=12),Datenblatt!$I$26,IF(AND(I659="",C659=16),Datenblatt!$I$27,IF(AND(I659="",C659=15),Datenblatt!$I$26,IF(AND(I659="",C659=14),Datenblatt!$I$26,IF(AND(I659="",C659=13),Datenblatt!$I$26,IF(AND($C659=13,I659&gt;Datenblatt!$AC$3),0,IF(AND($C659=14,I659&gt;Datenblatt!$AC$4),0,IF(AND($C659=15,I659&gt;Datenblatt!$AC$5),0,IF(AND($C659=16,I659&gt;Datenblatt!$AC$6),0,IF(AND($C659=12,I659&gt;Datenblatt!$AC$7),0,IF(AND($C659=11,I659&gt;Datenblatt!$AC$8),0,IF(AND($C659=13,I659&lt;Datenblatt!$AB$3),100,IF(AND($C659=14,I659&lt;Datenblatt!$AB$4),100,IF(AND($C659=15,I659&lt;Datenblatt!$AB$5),100,IF(AND($C659=16,I659&lt;Datenblatt!$AB$6),100,IF(AND($C659=12,I659&lt;Datenblatt!$AB$7),100,IF(AND($C659=11,I659&lt;Datenblatt!$AB$8),100,IF($C659=13,(Datenblatt!$B$27*Übersicht!I659^3)+(Datenblatt!$C$27*Übersicht!I659^2)+(Datenblatt!$D$27*Übersicht!I659)+Datenblatt!$E$27,IF($C659=14,(Datenblatt!$B$28*Übersicht!I659^3)+(Datenblatt!$C$28*Übersicht!I659^2)+(Datenblatt!$D$28*Übersicht!I659)+Datenblatt!$E$28,IF($C659=15,(Datenblatt!$B$29*Übersicht!I659^3)+(Datenblatt!$C$29*Übersicht!I659^2)+(Datenblatt!$D$29*Übersicht!I659)+Datenblatt!$E$29,IF($C659=16,(Datenblatt!$B$30*Übersicht!I659^3)+(Datenblatt!$C$30*Übersicht!I659^2)+(Datenblatt!$D$30*Übersicht!I659)+Datenblatt!$E$30,IF($C659=12,(Datenblatt!$B$31*Übersicht!I659^3)+(Datenblatt!$C$31*Übersicht!I659^2)+(Datenblatt!$D$31*Übersicht!I659)+Datenblatt!$E$31,IF($C659=11,(Datenblatt!$B$32*Übersicht!I659^3)+(Datenblatt!$C$32*Übersicht!I659^2)+(Datenblatt!$D$32*Übersicht!I659)+Datenblatt!$E$32,0))))))))))))))))))))))))</f>
        <v>0</v>
      </c>
      <c r="P659">
        <f>IF(AND(I659="",C659=11),Datenblatt!$I$29,IF(AND(I659="",C659=12),Datenblatt!$I$29,IF(AND(I659="",C659=16),Datenblatt!$I$29,IF(AND(I659="",C659=15),Datenblatt!$I$29,IF(AND(I659="",C659=14),Datenblatt!$I$29,IF(AND(I659="",C659=13),Datenblatt!$I$29,IF(AND($C659=13,I659&gt;Datenblatt!$AC$3),0,IF(AND($C659=14,I659&gt;Datenblatt!$AC$4),0,IF(AND($C659=15,I659&gt;Datenblatt!$AC$5),0,IF(AND($C659=16,I659&gt;Datenblatt!$AC$6),0,IF(AND($C659=12,I659&gt;Datenblatt!$AC$7),0,IF(AND($C659=11,I659&gt;Datenblatt!$AC$8),0,IF(AND($C659=13,I659&lt;Datenblatt!$AB$3),100,IF(AND($C659=14,I659&lt;Datenblatt!$AB$4),100,IF(AND($C659=15,I659&lt;Datenblatt!$AB$5),100,IF(AND($C659=16,I659&lt;Datenblatt!$AB$6),100,IF(AND($C659=12,I659&lt;Datenblatt!$AB$7),100,IF(AND($C659=11,I659&lt;Datenblatt!$AB$8),100,IF($C659=13,(Datenblatt!$B$27*Übersicht!I659^3)+(Datenblatt!$C$27*Übersicht!I659^2)+(Datenblatt!$D$27*Übersicht!I659)+Datenblatt!$E$27,IF($C659=14,(Datenblatt!$B$28*Übersicht!I659^3)+(Datenblatt!$C$28*Übersicht!I659^2)+(Datenblatt!$D$28*Übersicht!I659)+Datenblatt!$E$28,IF($C659=15,(Datenblatt!$B$29*Übersicht!I659^3)+(Datenblatt!$C$29*Übersicht!I659^2)+(Datenblatt!$D$29*Übersicht!I659)+Datenblatt!$E$29,IF($C659=16,(Datenblatt!$B$30*Übersicht!I659^3)+(Datenblatt!$C$30*Übersicht!I659^2)+(Datenblatt!$D$30*Übersicht!I659)+Datenblatt!$E$30,IF($C659=12,(Datenblatt!$B$31*Übersicht!I659^3)+(Datenblatt!$C$31*Übersicht!I659^2)+(Datenblatt!$D$31*Übersicht!I659)+Datenblatt!$E$31,IF($C659=11,(Datenblatt!$B$32*Übersicht!I659^3)+(Datenblatt!$C$32*Übersicht!I659^2)+(Datenblatt!$D$32*Übersicht!I659)+Datenblatt!$E$32,0))))))))))))))))))))))))</f>
        <v>0</v>
      </c>
      <c r="Q659" s="2" t="e">
        <f t="shared" si="40"/>
        <v>#DIV/0!</v>
      </c>
      <c r="R659" s="2" t="e">
        <f t="shared" si="41"/>
        <v>#DIV/0!</v>
      </c>
      <c r="T659" s="2"/>
      <c r="U659" s="2">
        <f>Datenblatt!$I$10</f>
        <v>63</v>
      </c>
      <c r="V659" s="2">
        <f>Datenblatt!$I$18</f>
        <v>62</v>
      </c>
      <c r="W659" s="2">
        <f>Datenblatt!$I$26</f>
        <v>56</v>
      </c>
      <c r="X659" s="2">
        <f>Datenblatt!$I$34</f>
        <v>58</v>
      </c>
      <c r="Y659" s="7" t="e">
        <f t="shared" si="42"/>
        <v>#DIV/0!</v>
      </c>
      <c r="AA659" s="2">
        <f>Datenblatt!$I$5</f>
        <v>73</v>
      </c>
      <c r="AB659">
        <f>Datenblatt!$I$13</f>
        <v>80</v>
      </c>
      <c r="AC659">
        <f>Datenblatt!$I$21</f>
        <v>80</v>
      </c>
      <c r="AD659">
        <f>Datenblatt!$I$29</f>
        <v>71</v>
      </c>
      <c r="AE659">
        <f>Datenblatt!$I$37</f>
        <v>75</v>
      </c>
      <c r="AF659" s="7" t="e">
        <f t="shared" si="43"/>
        <v>#DIV/0!</v>
      </c>
    </row>
    <row r="660" spans="11:32" ht="18.75" x14ac:dyDescent="0.3">
      <c r="K660" s="3" t="e">
        <f>IF(AND($C660=13,Datenblatt!M660&lt;Datenblatt!$S$3),0,IF(AND($C660=14,Datenblatt!M660&lt;Datenblatt!$S$4),0,IF(AND($C660=15,Datenblatt!M660&lt;Datenblatt!$S$5),0,IF(AND($C660=16,Datenblatt!M660&lt;Datenblatt!$S$6),0,IF(AND($C660=12,Datenblatt!M660&lt;Datenblatt!$S$7),0,IF(AND($C660=11,Datenblatt!M660&lt;Datenblatt!$S$8),0,IF(AND($C660=13,Datenblatt!M660&gt;Datenblatt!$R$3),100,IF(AND($C660=14,Datenblatt!M660&gt;Datenblatt!$R$4),100,IF(AND($C660=15,Datenblatt!M660&gt;Datenblatt!$R$5),100,IF(AND($C660=16,Datenblatt!M660&gt;Datenblatt!$R$6),100,IF(AND($C660=12,Datenblatt!M660&gt;Datenblatt!$R$7),100,IF(AND($C660=11,Datenblatt!M660&gt;Datenblatt!$R$8),100,IF(Übersicht!$C660=13,Datenblatt!$B$35*Datenblatt!M660^3+Datenblatt!$C$35*Datenblatt!M660^2+Datenblatt!$D$35*Datenblatt!M660+Datenblatt!$E$35,IF(Übersicht!$C660=14,Datenblatt!$B$36*Datenblatt!M660^3+Datenblatt!$C$36*Datenblatt!M660^2+Datenblatt!$D$36*Datenblatt!M660+Datenblatt!$E$36,IF(Übersicht!$C660=15,Datenblatt!$B$37*Datenblatt!M660^3+Datenblatt!$C$37*Datenblatt!M660^2+Datenblatt!$D$37*Datenblatt!M660+Datenblatt!$E$37,IF(Übersicht!$C660=16,Datenblatt!$B$38*Datenblatt!M660^3+Datenblatt!$C$38*Datenblatt!M660^2+Datenblatt!$D$38*Datenblatt!M660+Datenblatt!$E$38,IF(Übersicht!$C660=12,Datenblatt!$B$39*Datenblatt!M660^3+Datenblatt!$C$39*Datenblatt!M660^2+Datenblatt!$D$39*Datenblatt!M660+Datenblatt!$E$39,IF(Übersicht!$C660=11,Datenblatt!$B$40*Datenblatt!M660^3+Datenblatt!$C$40*Datenblatt!M660^2+Datenblatt!$D$40*Datenblatt!M660+Datenblatt!$E$40,0))))))))))))))))))</f>
        <v>#DIV/0!</v>
      </c>
      <c r="L660" s="3"/>
      <c r="M660" t="e">
        <f>IF(AND(Übersicht!$C660=13,Datenblatt!O660&lt;Datenblatt!$Y$3),0,IF(AND(Übersicht!$C660=14,Datenblatt!O660&lt;Datenblatt!$Y$4),0,IF(AND(Übersicht!$C660=15,Datenblatt!O660&lt;Datenblatt!$Y$5),0,IF(AND(Übersicht!$C660=16,Datenblatt!O660&lt;Datenblatt!$Y$6),0,IF(AND(Übersicht!$C660=12,Datenblatt!O660&lt;Datenblatt!$Y$7),0,IF(AND(Übersicht!$C660=11,Datenblatt!O660&lt;Datenblatt!$Y$8),0,IF(AND($C660=13,Datenblatt!O660&gt;Datenblatt!$X$3),100,IF(AND($C660=14,Datenblatt!O660&gt;Datenblatt!$X$4),100,IF(AND($C660=15,Datenblatt!O660&gt;Datenblatt!$X$5),100,IF(AND($C660=16,Datenblatt!O660&gt;Datenblatt!$X$6),100,IF(AND($C660=12,Datenblatt!O660&gt;Datenblatt!$X$7),100,IF(AND($C660=11,Datenblatt!O660&gt;Datenblatt!$X$8),100,IF(Übersicht!$C660=13,Datenblatt!$B$11*Datenblatt!O660^3+Datenblatt!$C$11*Datenblatt!O660^2+Datenblatt!$D$11*Datenblatt!O660+Datenblatt!$E$11,IF(Übersicht!$C660=14,Datenblatt!$B$12*Datenblatt!O660^3+Datenblatt!$C$12*Datenblatt!O660^2+Datenblatt!$D$12*Datenblatt!O660+Datenblatt!$E$12,IF(Übersicht!$C660=15,Datenblatt!$B$13*Datenblatt!O660^3+Datenblatt!$C$13*Datenblatt!O660^2+Datenblatt!$D$13*Datenblatt!O660+Datenblatt!$E$13,IF(Übersicht!$C660=16,Datenblatt!$B$14*Datenblatt!O660^3+Datenblatt!$C$14*Datenblatt!O660^2+Datenblatt!$D$14*Datenblatt!O660+Datenblatt!$E$14,IF(Übersicht!$C660=12,Datenblatt!$B$15*Datenblatt!O660^3+Datenblatt!$C$15*Datenblatt!O660^2+Datenblatt!$D$15*Datenblatt!O660+Datenblatt!$E$15,IF(Übersicht!$C660=11,Datenblatt!$B$16*Datenblatt!O660^3+Datenblatt!$C$16*Datenblatt!O660^2+Datenblatt!$D$16*Datenblatt!O660+Datenblatt!$E$16,0))))))))))))))))))</f>
        <v>#DIV/0!</v>
      </c>
      <c r="N660">
        <f>IF(AND($C660=13,H660&lt;Datenblatt!$AA$3),0,IF(AND($C660=14,H660&lt;Datenblatt!$AA$4),0,IF(AND($C660=15,H660&lt;Datenblatt!$AA$5),0,IF(AND($C660=16,H660&lt;Datenblatt!$AA$6),0,IF(AND($C660=12,H660&lt;Datenblatt!$AA$7),0,IF(AND($C660=11,H660&lt;Datenblatt!$AA$8),0,IF(AND($C660=13,H660&gt;Datenblatt!$Z$3),100,IF(AND($C660=14,H660&gt;Datenblatt!$Z$4),100,IF(AND($C660=15,H660&gt;Datenblatt!$Z$5),100,IF(AND($C660=16,H660&gt;Datenblatt!$Z$6),100,IF(AND($C660=12,H660&gt;Datenblatt!$Z$7),100,IF(AND($C660=11,H660&gt;Datenblatt!$Z$8),100,IF($C660=13,(Datenblatt!$B$19*Übersicht!H660^3)+(Datenblatt!$C$19*Übersicht!H660^2)+(Datenblatt!$D$19*Übersicht!H660)+Datenblatt!$E$19,IF($C660=14,(Datenblatt!$B$20*Übersicht!H660^3)+(Datenblatt!$C$20*Übersicht!H660^2)+(Datenblatt!$D$20*Übersicht!H660)+Datenblatt!$E$20,IF($C660=15,(Datenblatt!$B$21*Übersicht!H660^3)+(Datenblatt!$C$21*Übersicht!H660^2)+(Datenblatt!$D$21*Übersicht!H660)+Datenblatt!$E$21,IF($C660=16,(Datenblatt!$B$22*Übersicht!H660^3)+(Datenblatt!$C$22*Übersicht!H660^2)+(Datenblatt!$D$22*Übersicht!H660)+Datenblatt!$E$22,IF($C660=12,(Datenblatt!$B$23*Übersicht!H660^3)+(Datenblatt!$C$23*Übersicht!H660^2)+(Datenblatt!$D$23*Übersicht!H660)+Datenblatt!$E$23,IF($C660=11,(Datenblatt!$B$24*Übersicht!H660^3)+(Datenblatt!$C$24*Übersicht!H660^2)+(Datenblatt!$D$24*Übersicht!H660)+Datenblatt!$E$24,0))))))))))))))))))</f>
        <v>0</v>
      </c>
      <c r="O660">
        <f>IF(AND(I660="",C660=11),Datenblatt!$I$26,IF(AND(I660="",C660=12),Datenblatt!$I$26,IF(AND(I660="",C660=16),Datenblatt!$I$27,IF(AND(I660="",C660=15),Datenblatt!$I$26,IF(AND(I660="",C660=14),Datenblatt!$I$26,IF(AND(I660="",C660=13),Datenblatt!$I$26,IF(AND($C660=13,I660&gt;Datenblatt!$AC$3),0,IF(AND($C660=14,I660&gt;Datenblatt!$AC$4),0,IF(AND($C660=15,I660&gt;Datenblatt!$AC$5),0,IF(AND($C660=16,I660&gt;Datenblatt!$AC$6),0,IF(AND($C660=12,I660&gt;Datenblatt!$AC$7),0,IF(AND($C660=11,I660&gt;Datenblatt!$AC$8),0,IF(AND($C660=13,I660&lt;Datenblatt!$AB$3),100,IF(AND($C660=14,I660&lt;Datenblatt!$AB$4),100,IF(AND($C660=15,I660&lt;Datenblatt!$AB$5),100,IF(AND($C660=16,I660&lt;Datenblatt!$AB$6),100,IF(AND($C660=12,I660&lt;Datenblatt!$AB$7),100,IF(AND($C660=11,I660&lt;Datenblatt!$AB$8),100,IF($C660=13,(Datenblatt!$B$27*Übersicht!I660^3)+(Datenblatt!$C$27*Übersicht!I660^2)+(Datenblatt!$D$27*Übersicht!I660)+Datenblatt!$E$27,IF($C660=14,(Datenblatt!$B$28*Übersicht!I660^3)+(Datenblatt!$C$28*Übersicht!I660^2)+(Datenblatt!$D$28*Übersicht!I660)+Datenblatt!$E$28,IF($C660=15,(Datenblatt!$B$29*Übersicht!I660^3)+(Datenblatt!$C$29*Übersicht!I660^2)+(Datenblatt!$D$29*Übersicht!I660)+Datenblatt!$E$29,IF($C660=16,(Datenblatt!$B$30*Übersicht!I660^3)+(Datenblatt!$C$30*Übersicht!I660^2)+(Datenblatt!$D$30*Übersicht!I660)+Datenblatt!$E$30,IF($C660=12,(Datenblatt!$B$31*Übersicht!I660^3)+(Datenblatt!$C$31*Übersicht!I660^2)+(Datenblatt!$D$31*Übersicht!I660)+Datenblatt!$E$31,IF($C660=11,(Datenblatt!$B$32*Übersicht!I660^3)+(Datenblatt!$C$32*Übersicht!I660^2)+(Datenblatt!$D$32*Übersicht!I660)+Datenblatt!$E$32,0))))))))))))))))))))))))</f>
        <v>0</v>
      </c>
      <c r="P660">
        <f>IF(AND(I660="",C660=11),Datenblatt!$I$29,IF(AND(I660="",C660=12),Datenblatt!$I$29,IF(AND(I660="",C660=16),Datenblatt!$I$29,IF(AND(I660="",C660=15),Datenblatt!$I$29,IF(AND(I660="",C660=14),Datenblatt!$I$29,IF(AND(I660="",C660=13),Datenblatt!$I$29,IF(AND($C660=13,I660&gt;Datenblatt!$AC$3),0,IF(AND($C660=14,I660&gt;Datenblatt!$AC$4),0,IF(AND($C660=15,I660&gt;Datenblatt!$AC$5),0,IF(AND($C660=16,I660&gt;Datenblatt!$AC$6),0,IF(AND($C660=12,I660&gt;Datenblatt!$AC$7),0,IF(AND($C660=11,I660&gt;Datenblatt!$AC$8),0,IF(AND($C660=13,I660&lt;Datenblatt!$AB$3),100,IF(AND($C660=14,I660&lt;Datenblatt!$AB$4),100,IF(AND($C660=15,I660&lt;Datenblatt!$AB$5),100,IF(AND($C660=16,I660&lt;Datenblatt!$AB$6),100,IF(AND($C660=12,I660&lt;Datenblatt!$AB$7),100,IF(AND($C660=11,I660&lt;Datenblatt!$AB$8),100,IF($C660=13,(Datenblatt!$B$27*Übersicht!I660^3)+(Datenblatt!$C$27*Übersicht!I660^2)+(Datenblatt!$D$27*Übersicht!I660)+Datenblatt!$E$27,IF($C660=14,(Datenblatt!$B$28*Übersicht!I660^3)+(Datenblatt!$C$28*Übersicht!I660^2)+(Datenblatt!$D$28*Übersicht!I660)+Datenblatt!$E$28,IF($C660=15,(Datenblatt!$B$29*Übersicht!I660^3)+(Datenblatt!$C$29*Übersicht!I660^2)+(Datenblatt!$D$29*Übersicht!I660)+Datenblatt!$E$29,IF($C660=16,(Datenblatt!$B$30*Übersicht!I660^3)+(Datenblatt!$C$30*Übersicht!I660^2)+(Datenblatt!$D$30*Übersicht!I660)+Datenblatt!$E$30,IF($C660=12,(Datenblatt!$B$31*Übersicht!I660^3)+(Datenblatt!$C$31*Übersicht!I660^2)+(Datenblatt!$D$31*Übersicht!I660)+Datenblatt!$E$31,IF($C660=11,(Datenblatt!$B$32*Übersicht!I660^3)+(Datenblatt!$C$32*Übersicht!I660^2)+(Datenblatt!$D$32*Übersicht!I660)+Datenblatt!$E$32,0))))))))))))))))))))))))</f>
        <v>0</v>
      </c>
      <c r="Q660" s="2" t="e">
        <f t="shared" si="40"/>
        <v>#DIV/0!</v>
      </c>
      <c r="R660" s="2" t="e">
        <f t="shared" si="41"/>
        <v>#DIV/0!</v>
      </c>
      <c r="T660" s="2"/>
      <c r="U660" s="2">
        <f>Datenblatt!$I$10</f>
        <v>63</v>
      </c>
      <c r="V660" s="2">
        <f>Datenblatt!$I$18</f>
        <v>62</v>
      </c>
      <c r="W660" s="2">
        <f>Datenblatt!$I$26</f>
        <v>56</v>
      </c>
      <c r="X660" s="2">
        <f>Datenblatt!$I$34</f>
        <v>58</v>
      </c>
      <c r="Y660" s="7" t="e">
        <f t="shared" si="42"/>
        <v>#DIV/0!</v>
      </c>
      <c r="AA660" s="2">
        <f>Datenblatt!$I$5</f>
        <v>73</v>
      </c>
      <c r="AB660">
        <f>Datenblatt!$I$13</f>
        <v>80</v>
      </c>
      <c r="AC660">
        <f>Datenblatt!$I$21</f>
        <v>80</v>
      </c>
      <c r="AD660">
        <f>Datenblatt!$I$29</f>
        <v>71</v>
      </c>
      <c r="AE660">
        <f>Datenblatt!$I$37</f>
        <v>75</v>
      </c>
      <c r="AF660" s="7" t="e">
        <f t="shared" si="43"/>
        <v>#DIV/0!</v>
      </c>
    </row>
    <row r="661" spans="11:32" ht="18.75" x14ac:dyDescent="0.3">
      <c r="K661" s="3" t="e">
        <f>IF(AND($C661=13,Datenblatt!M661&lt;Datenblatt!$S$3),0,IF(AND($C661=14,Datenblatt!M661&lt;Datenblatt!$S$4),0,IF(AND($C661=15,Datenblatt!M661&lt;Datenblatt!$S$5),0,IF(AND($C661=16,Datenblatt!M661&lt;Datenblatt!$S$6),0,IF(AND($C661=12,Datenblatt!M661&lt;Datenblatt!$S$7),0,IF(AND($C661=11,Datenblatt!M661&lt;Datenblatt!$S$8),0,IF(AND($C661=13,Datenblatt!M661&gt;Datenblatt!$R$3),100,IF(AND($C661=14,Datenblatt!M661&gt;Datenblatt!$R$4),100,IF(AND($C661=15,Datenblatt!M661&gt;Datenblatt!$R$5),100,IF(AND($C661=16,Datenblatt!M661&gt;Datenblatt!$R$6),100,IF(AND($C661=12,Datenblatt!M661&gt;Datenblatt!$R$7),100,IF(AND($C661=11,Datenblatt!M661&gt;Datenblatt!$R$8),100,IF(Übersicht!$C661=13,Datenblatt!$B$35*Datenblatt!M661^3+Datenblatt!$C$35*Datenblatt!M661^2+Datenblatt!$D$35*Datenblatt!M661+Datenblatt!$E$35,IF(Übersicht!$C661=14,Datenblatt!$B$36*Datenblatt!M661^3+Datenblatt!$C$36*Datenblatt!M661^2+Datenblatt!$D$36*Datenblatt!M661+Datenblatt!$E$36,IF(Übersicht!$C661=15,Datenblatt!$B$37*Datenblatt!M661^3+Datenblatt!$C$37*Datenblatt!M661^2+Datenblatt!$D$37*Datenblatt!M661+Datenblatt!$E$37,IF(Übersicht!$C661=16,Datenblatt!$B$38*Datenblatt!M661^3+Datenblatt!$C$38*Datenblatt!M661^2+Datenblatt!$D$38*Datenblatt!M661+Datenblatt!$E$38,IF(Übersicht!$C661=12,Datenblatt!$B$39*Datenblatt!M661^3+Datenblatt!$C$39*Datenblatt!M661^2+Datenblatt!$D$39*Datenblatt!M661+Datenblatt!$E$39,IF(Übersicht!$C661=11,Datenblatt!$B$40*Datenblatt!M661^3+Datenblatt!$C$40*Datenblatt!M661^2+Datenblatt!$D$40*Datenblatt!M661+Datenblatt!$E$40,0))))))))))))))))))</f>
        <v>#DIV/0!</v>
      </c>
      <c r="L661" s="3"/>
      <c r="M661" t="e">
        <f>IF(AND(Übersicht!$C661=13,Datenblatt!O661&lt;Datenblatt!$Y$3),0,IF(AND(Übersicht!$C661=14,Datenblatt!O661&lt;Datenblatt!$Y$4),0,IF(AND(Übersicht!$C661=15,Datenblatt!O661&lt;Datenblatt!$Y$5),0,IF(AND(Übersicht!$C661=16,Datenblatt!O661&lt;Datenblatt!$Y$6),0,IF(AND(Übersicht!$C661=12,Datenblatt!O661&lt;Datenblatt!$Y$7),0,IF(AND(Übersicht!$C661=11,Datenblatt!O661&lt;Datenblatt!$Y$8),0,IF(AND($C661=13,Datenblatt!O661&gt;Datenblatt!$X$3),100,IF(AND($C661=14,Datenblatt!O661&gt;Datenblatt!$X$4),100,IF(AND($C661=15,Datenblatt!O661&gt;Datenblatt!$X$5),100,IF(AND($C661=16,Datenblatt!O661&gt;Datenblatt!$X$6),100,IF(AND($C661=12,Datenblatt!O661&gt;Datenblatt!$X$7),100,IF(AND($C661=11,Datenblatt!O661&gt;Datenblatt!$X$8),100,IF(Übersicht!$C661=13,Datenblatt!$B$11*Datenblatt!O661^3+Datenblatt!$C$11*Datenblatt!O661^2+Datenblatt!$D$11*Datenblatt!O661+Datenblatt!$E$11,IF(Übersicht!$C661=14,Datenblatt!$B$12*Datenblatt!O661^3+Datenblatt!$C$12*Datenblatt!O661^2+Datenblatt!$D$12*Datenblatt!O661+Datenblatt!$E$12,IF(Übersicht!$C661=15,Datenblatt!$B$13*Datenblatt!O661^3+Datenblatt!$C$13*Datenblatt!O661^2+Datenblatt!$D$13*Datenblatt!O661+Datenblatt!$E$13,IF(Übersicht!$C661=16,Datenblatt!$B$14*Datenblatt!O661^3+Datenblatt!$C$14*Datenblatt!O661^2+Datenblatt!$D$14*Datenblatt!O661+Datenblatt!$E$14,IF(Übersicht!$C661=12,Datenblatt!$B$15*Datenblatt!O661^3+Datenblatt!$C$15*Datenblatt!O661^2+Datenblatt!$D$15*Datenblatt!O661+Datenblatt!$E$15,IF(Übersicht!$C661=11,Datenblatt!$B$16*Datenblatt!O661^3+Datenblatt!$C$16*Datenblatt!O661^2+Datenblatt!$D$16*Datenblatt!O661+Datenblatt!$E$16,0))))))))))))))))))</f>
        <v>#DIV/0!</v>
      </c>
      <c r="N661">
        <f>IF(AND($C661=13,H661&lt;Datenblatt!$AA$3),0,IF(AND($C661=14,H661&lt;Datenblatt!$AA$4),0,IF(AND($C661=15,H661&lt;Datenblatt!$AA$5),0,IF(AND($C661=16,H661&lt;Datenblatt!$AA$6),0,IF(AND($C661=12,H661&lt;Datenblatt!$AA$7),0,IF(AND($C661=11,H661&lt;Datenblatt!$AA$8),0,IF(AND($C661=13,H661&gt;Datenblatt!$Z$3),100,IF(AND($C661=14,H661&gt;Datenblatt!$Z$4),100,IF(AND($C661=15,H661&gt;Datenblatt!$Z$5),100,IF(AND($C661=16,H661&gt;Datenblatt!$Z$6),100,IF(AND($C661=12,H661&gt;Datenblatt!$Z$7),100,IF(AND($C661=11,H661&gt;Datenblatt!$Z$8),100,IF($C661=13,(Datenblatt!$B$19*Übersicht!H661^3)+(Datenblatt!$C$19*Übersicht!H661^2)+(Datenblatt!$D$19*Übersicht!H661)+Datenblatt!$E$19,IF($C661=14,(Datenblatt!$B$20*Übersicht!H661^3)+(Datenblatt!$C$20*Übersicht!H661^2)+(Datenblatt!$D$20*Übersicht!H661)+Datenblatt!$E$20,IF($C661=15,(Datenblatt!$B$21*Übersicht!H661^3)+(Datenblatt!$C$21*Übersicht!H661^2)+(Datenblatt!$D$21*Übersicht!H661)+Datenblatt!$E$21,IF($C661=16,(Datenblatt!$B$22*Übersicht!H661^3)+(Datenblatt!$C$22*Übersicht!H661^2)+(Datenblatt!$D$22*Übersicht!H661)+Datenblatt!$E$22,IF($C661=12,(Datenblatt!$B$23*Übersicht!H661^3)+(Datenblatt!$C$23*Übersicht!H661^2)+(Datenblatt!$D$23*Übersicht!H661)+Datenblatt!$E$23,IF($C661=11,(Datenblatt!$B$24*Übersicht!H661^3)+(Datenblatt!$C$24*Übersicht!H661^2)+(Datenblatt!$D$24*Übersicht!H661)+Datenblatt!$E$24,0))))))))))))))))))</f>
        <v>0</v>
      </c>
      <c r="O661">
        <f>IF(AND(I661="",C661=11),Datenblatt!$I$26,IF(AND(I661="",C661=12),Datenblatt!$I$26,IF(AND(I661="",C661=16),Datenblatt!$I$27,IF(AND(I661="",C661=15),Datenblatt!$I$26,IF(AND(I661="",C661=14),Datenblatt!$I$26,IF(AND(I661="",C661=13),Datenblatt!$I$26,IF(AND($C661=13,I661&gt;Datenblatt!$AC$3),0,IF(AND($C661=14,I661&gt;Datenblatt!$AC$4),0,IF(AND($C661=15,I661&gt;Datenblatt!$AC$5),0,IF(AND($C661=16,I661&gt;Datenblatt!$AC$6),0,IF(AND($C661=12,I661&gt;Datenblatt!$AC$7),0,IF(AND($C661=11,I661&gt;Datenblatt!$AC$8),0,IF(AND($C661=13,I661&lt;Datenblatt!$AB$3),100,IF(AND($C661=14,I661&lt;Datenblatt!$AB$4),100,IF(AND($C661=15,I661&lt;Datenblatt!$AB$5),100,IF(AND($C661=16,I661&lt;Datenblatt!$AB$6),100,IF(AND($C661=12,I661&lt;Datenblatt!$AB$7),100,IF(AND($C661=11,I661&lt;Datenblatt!$AB$8),100,IF($C661=13,(Datenblatt!$B$27*Übersicht!I661^3)+(Datenblatt!$C$27*Übersicht!I661^2)+(Datenblatt!$D$27*Übersicht!I661)+Datenblatt!$E$27,IF($C661=14,(Datenblatt!$B$28*Übersicht!I661^3)+(Datenblatt!$C$28*Übersicht!I661^2)+(Datenblatt!$D$28*Übersicht!I661)+Datenblatt!$E$28,IF($C661=15,(Datenblatt!$B$29*Übersicht!I661^3)+(Datenblatt!$C$29*Übersicht!I661^2)+(Datenblatt!$D$29*Übersicht!I661)+Datenblatt!$E$29,IF($C661=16,(Datenblatt!$B$30*Übersicht!I661^3)+(Datenblatt!$C$30*Übersicht!I661^2)+(Datenblatt!$D$30*Übersicht!I661)+Datenblatt!$E$30,IF($C661=12,(Datenblatt!$B$31*Übersicht!I661^3)+(Datenblatt!$C$31*Übersicht!I661^2)+(Datenblatt!$D$31*Übersicht!I661)+Datenblatt!$E$31,IF($C661=11,(Datenblatt!$B$32*Übersicht!I661^3)+(Datenblatt!$C$32*Übersicht!I661^2)+(Datenblatt!$D$32*Übersicht!I661)+Datenblatt!$E$32,0))))))))))))))))))))))))</f>
        <v>0</v>
      </c>
      <c r="P661">
        <f>IF(AND(I661="",C661=11),Datenblatt!$I$29,IF(AND(I661="",C661=12),Datenblatt!$I$29,IF(AND(I661="",C661=16),Datenblatt!$I$29,IF(AND(I661="",C661=15),Datenblatt!$I$29,IF(AND(I661="",C661=14),Datenblatt!$I$29,IF(AND(I661="",C661=13),Datenblatt!$I$29,IF(AND($C661=13,I661&gt;Datenblatt!$AC$3),0,IF(AND($C661=14,I661&gt;Datenblatt!$AC$4),0,IF(AND($C661=15,I661&gt;Datenblatt!$AC$5),0,IF(AND($C661=16,I661&gt;Datenblatt!$AC$6),0,IF(AND($C661=12,I661&gt;Datenblatt!$AC$7),0,IF(AND($C661=11,I661&gt;Datenblatt!$AC$8),0,IF(AND($C661=13,I661&lt;Datenblatt!$AB$3),100,IF(AND($C661=14,I661&lt;Datenblatt!$AB$4),100,IF(AND($C661=15,I661&lt;Datenblatt!$AB$5),100,IF(AND($C661=16,I661&lt;Datenblatt!$AB$6),100,IF(AND($C661=12,I661&lt;Datenblatt!$AB$7),100,IF(AND($C661=11,I661&lt;Datenblatt!$AB$8),100,IF($C661=13,(Datenblatt!$B$27*Übersicht!I661^3)+(Datenblatt!$C$27*Übersicht!I661^2)+(Datenblatt!$D$27*Übersicht!I661)+Datenblatt!$E$27,IF($C661=14,(Datenblatt!$B$28*Übersicht!I661^3)+(Datenblatt!$C$28*Übersicht!I661^2)+(Datenblatt!$D$28*Übersicht!I661)+Datenblatt!$E$28,IF($C661=15,(Datenblatt!$B$29*Übersicht!I661^3)+(Datenblatt!$C$29*Übersicht!I661^2)+(Datenblatt!$D$29*Übersicht!I661)+Datenblatt!$E$29,IF($C661=16,(Datenblatt!$B$30*Übersicht!I661^3)+(Datenblatt!$C$30*Übersicht!I661^2)+(Datenblatt!$D$30*Übersicht!I661)+Datenblatt!$E$30,IF($C661=12,(Datenblatt!$B$31*Übersicht!I661^3)+(Datenblatt!$C$31*Übersicht!I661^2)+(Datenblatt!$D$31*Übersicht!I661)+Datenblatt!$E$31,IF($C661=11,(Datenblatt!$B$32*Übersicht!I661^3)+(Datenblatt!$C$32*Übersicht!I661^2)+(Datenblatt!$D$32*Übersicht!I661)+Datenblatt!$E$32,0))))))))))))))))))))))))</f>
        <v>0</v>
      </c>
      <c r="Q661" s="2" t="e">
        <f t="shared" si="40"/>
        <v>#DIV/0!</v>
      </c>
      <c r="R661" s="2" t="e">
        <f t="shared" si="41"/>
        <v>#DIV/0!</v>
      </c>
      <c r="T661" s="2"/>
      <c r="U661" s="2">
        <f>Datenblatt!$I$10</f>
        <v>63</v>
      </c>
      <c r="V661" s="2">
        <f>Datenblatt!$I$18</f>
        <v>62</v>
      </c>
      <c r="W661" s="2">
        <f>Datenblatt!$I$26</f>
        <v>56</v>
      </c>
      <c r="X661" s="2">
        <f>Datenblatt!$I$34</f>
        <v>58</v>
      </c>
      <c r="Y661" s="7" t="e">
        <f t="shared" si="42"/>
        <v>#DIV/0!</v>
      </c>
      <c r="AA661" s="2">
        <f>Datenblatt!$I$5</f>
        <v>73</v>
      </c>
      <c r="AB661">
        <f>Datenblatt!$I$13</f>
        <v>80</v>
      </c>
      <c r="AC661">
        <f>Datenblatt!$I$21</f>
        <v>80</v>
      </c>
      <c r="AD661">
        <f>Datenblatt!$I$29</f>
        <v>71</v>
      </c>
      <c r="AE661">
        <f>Datenblatt!$I$37</f>
        <v>75</v>
      </c>
      <c r="AF661" s="7" t="e">
        <f t="shared" si="43"/>
        <v>#DIV/0!</v>
      </c>
    </row>
    <row r="662" spans="11:32" ht="18.75" x14ac:dyDescent="0.3">
      <c r="K662" s="3" t="e">
        <f>IF(AND($C662=13,Datenblatt!M662&lt;Datenblatt!$S$3),0,IF(AND($C662=14,Datenblatt!M662&lt;Datenblatt!$S$4),0,IF(AND($C662=15,Datenblatt!M662&lt;Datenblatt!$S$5),0,IF(AND($C662=16,Datenblatt!M662&lt;Datenblatt!$S$6),0,IF(AND($C662=12,Datenblatt!M662&lt;Datenblatt!$S$7),0,IF(AND($C662=11,Datenblatt!M662&lt;Datenblatt!$S$8),0,IF(AND($C662=13,Datenblatt!M662&gt;Datenblatt!$R$3),100,IF(AND($C662=14,Datenblatt!M662&gt;Datenblatt!$R$4),100,IF(AND($C662=15,Datenblatt!M662&gt;Datenblatt!$R$5),100,IF(AND($C662=16,Datenblatt!M662&gt;Datenblatt!$R$6),100,IF(AND($C662=12,Datenblatt!M662&gt;Datenblatt!$R$7),100,IF(AND($C662=11,Datenblatt!M662&gt;Datenblatt!$R$8),100,IF(Übersicht!$C662=13,Datenblatt!$B$35*Datenblatt!M662^3+Datenblatt!$C$35*Datenblatt!M662^2+Datenblatt!$D$35*Datenblatt!M662+Datenblatt!$E$35,IF(Übersicht!$C662=14,Datenblatt!$B$36*Datenblatt!M662^3+Datenblatt!$C$36*Datenblatt!M662^2+Datenblatt!$D$36*Datenblatt!M662+Datenblatt!$E$36,IF(Übersicht!$C662=15,Datenblatt!$B$37*Datenblatt!M662^3+Datenblatt!$C$37*Datenblatt!M662^2+Datenblatt!$D$37*Datenblatt!M662+Datenblatt!$E$37,IF(Übersicht!$C662=16,Datenblatt!$B$38*Datenblatt!M662^3+Datenblatt!$C$38*Datenblatt!M662^2+Datenblatt!$D$38*Datenblatt!M662+Datenblatt!$E$38,IF(Übersicht!$C662=12,Datenblatt!$B$39*Datenblatt!M662^3+Datenblatt!$C$39*Datenblatt!M662^2+Datenblatt!$D$39*Datenblatt!M662+Datenblatt!$E$39,IF(Übersicht!$C662=11,Datenblatt!$B$40*Datenblatt!M662^3+Datenblatt!$C$40*Datenblatt!M662^2+Datenblatt!$D$40*Datenblatt!M662+Datenblatt!$E$40,0))))))))))))))))))</f>
        <v>#DIV/0!</v>
      </c>
      <c r="L662" s="3"/>
      <c r="M662" t="e">
        <f>IF(AND(Übersicht!$C662=13,Datenblatt!O662&lt;Datenblatt!$Y$3),0,IF(AND(Übersicht!$C662=14,Datenblatt!O662&lt;Datenblatt!$Y$4),0,IF(AND(Übersicht!$C662=15,Datenblatt!O662&lt;Datenblatt!$Y$5),0,IF(AND(Übersicht!$C662=16,Datenblatt!O662&lt;Datenblatt!$Y$6),0,IF(AND(Übersicht!$C662=12,Datenblatt!O662&lt;Datenblatt!$Y$7),0,IF(AND(Übersicht!$C662=11,Datenblatt!O662&lt;Datenblatt!$Y$8),0,IF(AND($C662=13,Datenblatt!O662&gt;Datenblatt!$X$3),100,IF(AND($C662=14,Datenblatt!O662&gt;Datenblatt!$X$4),100,IF(AND($C662=15,Datenblatt!O662&gt;Datenblatt!$X$5),100,IF(AND($C662=16,Datenblatt!O662&gt;Datenblatt!$X$6),100,IF(AND($C662=12,Datenblatt!O662&gt;Datenblatt!$X$7),100,IF(AND($C662=11,Datenblatt!O662&gt;Datenblatt!$X$8),100,IF(Übersicht!$C662=13,Datenblatt!$B$11*Datenblatt!O662^3+Datenblatt!$C$11*Datenblatt!O662^2+Datenblatt!$D$11*Datenblatt!O662+Datenblatt!$E$11,IF(Übersicht!$C662=14,Datenblatt!$B$12*Datenblatt!O662^3+Datenblatt!$C$12*Datenblatt!O662^2+Datenblatt!$D$12*Datenblatt!O662+Datenblatt!$E$12,IF(Übersicht!$C662=15,Datenblatt!$B$13*Datenblatt!O662^3+Datenblatt!$C$13*Datenblatt!O662^2+Datenblatt!$D$13*Datenblatt!O662+Datenblatt!$E$13,IF(Übersicht!$C662=16,Datenblatt!$B$14*Datenblatt!O662^3+Datenblatt!$C$14*Datenblatt!O662^2+Datenblatt!$D$14*Datenblatt!O662+Datenblatt!$E$14,IF(Übersicht!$C662=12,Datenblatt!$B$15*Datenblatt!O662^3+Datenblatt!$C$15*Datenblatt!O662^2+Datenblatt!$D$15*Datenblatt!O662+Datenblatt!$E$15,IF(Übersicht!$C662=11,Datenblatt!$B$16*Datenblatt!O662^3+Datenblatt!$C$16*Datenblatt!O662^2+Datenblatt!$D$16*Datenblatt!O662+Datenblatt!$E$16,0))))))))))))))))))</f>
        <v>#DIV/0!</v>
      </c>
      <c r="N662">
        <f>IF(AND($C662=13,H662&lt;Datenblatt!$AA$3),0,IF(AND($C662=14,H662&lt;Datenblatt!$AA$4),0,IF(AND($C662=15,H662&lt;Datenblatt!$AA$5),0,IF(AND($C662=16,H662&lt;Datenblatt!$AA$6),0,IF(AND($C662=12,H662&lt;Datenblatt!$AA$7),0,IF(AND($C662=11,H662&lt;Datenblatt!$AA$8),0,IF(AND($C662=13,H662&gt;Datenblatt!$Z$3),100,IF(AND($C662=14,H662&gt;Datenblatt!$Z$4),100,IF(AND($C662=15,H662&gt;Datenblatt!$Z$5),100,IF(AND($C662=16,H662&gt;Datenblatt!$Z$6),100,IF(AND($C662=12,H662&gt;Datenblatt!$Z$7),100,IF(AND($C662=11,H662&gt;Datenblatt!$Z$8),100,IF($C662=13,(Datenblatt!$B$19*Übersicht!H662^3)+(Datenblatt!$C$19*Übersicht!H662^2)+(Datenblatt!$D$19*Übersicht!H662)+Datenblatt!$E$19,IF($C662=14,(Datenblatt!$B$20*Übersicht!H662^3)+(Datenblatt!$C$20*Übersicht!H662^2)+(Datenblatt!$D$20*Übersicht!H662)+Datenblatt!$E$20,IF($C662=15,(Datenblatt!$B$21*Übersicht!H662^3)+(Datenblatt!$C$21*Übersicht!H662^2)+(Datenblatt!$D$21*Übersicht!H662)+Datenblatt!$E$21,IF($C662=16,(Datenblatt!$B$22*Übersicht!H662^3)+(Datenblatt!$C$22*Übersicht!H662^2)+(Datenblatt!$D$22*Übersicht!H662)+Datenblatt!$E$22,IF($C662=12,(Datenblatt!$B$23*Übersicht!H662^3)+(Datenblatt!$C$23*Übersicht!H662^2)+(Datenblatt!$D$23*Übersicht!H662)+Datenblatt!$E$23,IF($C662=11,(Datenblatt!$B$24*Übersicht!H662^3)+(Datenblatt!$C$24*Übersicht!H662^2)+(Datenblatt!$D$24*Übersicht!H662)+Datenblatt!$E$24,0))))))))))))))))))</f>
        <v>0</v>
      </c>
      <c r="O662">
        <f>IF(AND(I662="",C662=11),Datenblatt!$I$26,IF(AND(I662="",C662=12),Datenblatt!$I$26,IF(AND(I662="",C662=16),Datenblatt!$I$27,IF(AND(I662="",C662=15),Datenblatt!$I$26,IF(AND(I662="",C662=14),Datenblatt!$I$26,IF(AND(I662="",C662=13),Datenblatt!$I$26,IF(AND($C662=13,I662&gt;Datenblatt!$AC$3),0,IF(AND($C662=14,I662&gt;Datenblatt!$AC$4),0,IF(AND($C662=15,I662&gt;Datenblatt!$AC$5),0,IF(AND($C662=16,I662&gt;Datenblatt!$AC$6),0,IF(AND($C662=12,I662&gt;Datenblatt!$AC$7),0,IF(AND($C662=11,I662&gt;Datenblatt!$AC$8),0,IF(AND($C662=13,I662&lt;Datenblatt!$AB$3),100,IF(AND($C662=14,I662&lt;Datenblatt!$AB$4),100,IF(AND($C662=15,I662&lt;Datenblatt!$AB$5),100,IF(AND($C662=16,I662&lt;Datenblatt!$AB$6),100,IF(AND($C662=12,I662&lt;Datenblatt!$AB$7),100,IF(AND($C662=11,I662&lt;Datenblatt!$AB$8),100,IF($C662=13,(Datenblatt!$B$27*Übersicht!I662^3)+(Datenblatt!$C$27*Übersicht!I662^2)+(Datenblatt!$D$27*Übersicht!I662)+Datenblatt!$E$27,IF($C662=14,(Datenblatt!$B$28*Übersicht!I662^3)+(Datenblatt!$C$28*Übersicht!I662^2)+(Datenblatt!$D$28*Übersicht!I662)+Datenblatt!$E$28,IF($C662=15,(Datenblatt!$B$29*Übersicht!I662^3)+(Datenblatt!$C$29*Übersicht!I662^2)+(Datenblatt!$D$29*Übersicht!I662)+Datenblatt!$E$29,IF($C662=16,(Datenblatt!$B$30*Übersicht!I662^3)+(Datenblatt!$C$30*Übersicht!I662^2)+(Datenblatt!$D$30*Übersicht!I662)+Datenblatt!$E$30,IF($C662=12,(Datenblatt!$B$31*Übersicht!I662^3)+(Datenblatt!$C$31*Übersicht!I662^2)+(Datenblatt!$D$31*Übersicht!I662)+Datenblatt!$E$31,IF($C662=11,(Datenblatt!$B$32*Übersicht!I662^3)+(Datenblatt!$C$32*Übersicht!I662^2)+(Datenblatt!$D$32*Übersicht!I662)+Datenblatt!$E$32,0))))))))))))))))))))))))</f>
        <v>0</v>
      </c>
      <c r="P662">
        <f>IF(AND(I662="",C662=11),Datenblatt!$I$29,IF(AND(I662="",C662=12),Datenblatt!$I$29,IF(AND(I662="",C662=16),Datenblatt!$I$29,IF(AND(I662="",C662=15),Datenblatt!$I$29,IF(AND(I662="",C662=14),Datenblatt!$I$29,IF(AND(I662="",C662=13),Datenblatt!$I$29,IF(AND($C662=13,I662&gt;Datenblatt!$AC$3),0,IF(AND($C662=14,I662&gt;Datenblatt!$AC$4),0,IF(AND($C662=15,I662&gt;Datenblatt!$AC$5),0,IF(AND($C662=16,I662&gt;Datenblatt!$AC$6),0,IF(AND($C662=12,I662&gt;Datenblatt!$AC$7),0,IF(AND($C662=11,I662&gt;Datenblatt!$AC$8),0,IF(AND($C662=13,I662&lt;Datenblatt!$AB$3),100,IF(AND($C662=14,I662&lt;Datenblatt!$AB$4),100,IF(AND($C662=15,I662&lt;Datenblatt!$AB$5),100,IF(AND($C662=16,I662&lt;Datenblatt!$AB$6),100,IF(AND($C662=12,I662&lt;Datenblatt!$AB$7),100,IF(AND($C662=11,I662&lt;Datenblatt!$AB$8),100,IF($C662=13,(Datenblatt!$B$27*Übersicht!I662^3)+(Datenblatt!$C$27*Übersicht!I662^2)+(Datenblatt!$D$27*Übersicht!I662)+Datenblatt!$E$27,IF($C662=14,(Datenblatt!$B$28*Übersicht!I662^3)+(Datenblatt!$C$28*Übersicht!I662^2)+(Datenblatt!$D$28*Übersicht!I662)+Datenblatt!$E$28,IF($C662=15,(Datenblatt!$B$29*Übersicht!I662^3)+(Datenblatt!$C$29*Übersicht!I662^2)+(Datenblatt!$D$29*Übersicht!I662)+Datenblatt!$E$29,IF($C662=16,(Datenblatt!$B$30*Übersicht!I662^3)+(Datenblatt!$C$30*Übersicht!I662^2)+(Datenblatt!$D$30*Übersicht!I662)+Datenblatt!$E$30,IF($C662=12,(Datenblatt!$B$31*Übersicht!I662^3)+(Datenblatt!$C$31*Übersicht!I662^2)+(Datenblatt!$D$31*Übersicht!I662)+Datenblatt!$E$31,IF($C662=11,(Datenblatt!$B$32*Übersicht!I662^3)+(Datenblatt!$C$32*Übersicht!I662^2)+(Datenblatt!$D$32*Übersicht!I662)+Datenblatt!$E$32,0))))))))))))))))))))))))</f>
        <v>0</v>
      </c>
      <c r="Q662" s="2" t="e">
        <f t="shared" si="40"/>
        <v>#DIV/0!</v>
      </c>
      <c r="R662" s="2" t="e">
        <f t="shared" si="41"/>
        <v>#DIV/0!</v>
      </c>
      <c r="T662" s="2"/>
      <c r="U662" s="2">
        <f>Datenblatt!$I$10</f>
        <v>63</v>
      </c>
      <c r="V662" s="2">
        <f>Datenblatt!$I$18</f>
        <v>62</v>
      </c>
      <c r="W662" s="2">
        <f>Datenblatt!$I$26</f>
        <v>56</v>
      </c>
      <c r="X662" s="2">
        <f>Datenblatt!$I$34</f>
        <v>58</v>
      </c>
      <c r="Y662" s="7" t="e">
        <f t="shared" si="42"/>
        <v>#DIV/0!</v>
      </c>
      <c r="AA662" s="2">
        <f>Datenblatt!$I$5</f>
        <v>73</v>
      </c>
      <c r="AB662">
        <f>Datenblatt!$I$13</f>
        <v>80</v>
      </c>
      <c r="AC662">
        <f>Datenblatt!$I$21</f>
        <v>80</v>
      </c>
      <c r="AD662">
        <f>Datenblatt!$I$29</f>
        <v>71</v>
      </c>
      <c r="AE662">
        <f>Datenblatt!$I$37</f>
        <v>75</v>
      </c>
      <c r="AF662" s="7" t="e">
        <f t="shared" si="43"/>
        <v>#DIV/0!</v>
      </c>
    </row>
    <row r="663" spans="11:32" ht="18.75" x14ac:dyDescent="0.3">
      <c r="K663" s="3" t="e">
        <f>IF(AND($C663=13,Datenblatt!M663&lt;Datenblatt!$S$3),0,IF(AND($C663=14,Datenblatt!M663&lt;Datenblatt!$S$4),0,IF(AND($C663=15,Datenblatt!M663&lt;Datenblatt!$S$5),0,IF(AND($C663=16,Datenblatt!M663&lt;Datenblatt!$S$6),0,IF(AND($C663=12,Datenblatt!M663&lt;Datenblatt!$S$7),0,IF(AND($C663=11,Datenblatt!M663&lt;Datenblatt!$S$8),0,IF(AND($C663=13,Datenblatt!M663&gt;Datenblatt!$R$3),100,IF(AND($C663=14,Datenblatt!M663&gt;Datenblatt!$R$4),100,IF(AND($C663=15,Datenblatt!M663&gt;Datenblatt!$R$5),100,IF(AND($C663=16,Datenblatt!M663&gt;Datenblatt!$R$6),100,IF(AND($C663=12,Datenblatt!M663&gt;Datenblatt!$R$7),100,IF(AND($C663=11,Datenblatt!M663&gt;Datenblatt!$R$8),100,IF(Übersicht!$C663=13,Datenblatt!$B$35*Datenblatt!M663^3+Datenblatt!$C$35*Datenblatt!M663^2+Datenblatt!$D$35*Datenblatt!M663+Datenblatt!$E$35,IF(Übersicht!$C663=14,Datenblatt!$B$36*Datenblatt!M663^3+Datenblatt!$C$36*Datenblatt!M663^2+Datenblatt!$D$36*Datenblatt!M663+Datenblatt!$E$36,IF(Übersicht!$C663=15,Datenblatt!$B$37*Datenblatt!M663^3+Datenblatt!$C$37*Datenblatt!M663^2+Datenblatt!$D$37*Datenblatt!M663+Datenblatt!$E$37,IF(Übersicht!$C663=16,Datenblatt!$B$38*Datenblatt!M663^3+Datenblatt!$C$38*Datenblatt!M663^2+Datenblatt!$D$38*Datenblatt!M663+Datenblatt!$E$38,IF(Übersicht!$C663=12,Datenblatt!$B$39*Datenblatt!M663^3+Datenblatt!$C$39*Datenblatt!M663^2+Datenblatt!$D$39*Datenblatt!M663+Datenblatt!$E$39,IF(Übersicht!$C663=11,Datenblatt!$B$40*Datenblatt!M663^3+Datenblatt!$C$40*Datenblatt!M663^2+Datenblatt!$D$40*Datenblatt!M663+Datenblatt!$E$40,0))))))))))))))))))</f>
        <v>#DIV/0!</v>
      </c>
      <c r="L663" s="3"/>
      <c r="M663" t="e">
        <f>IF(AND(Übersicht!$C663=13,Datenblatt!O663&lt;Datenblatt!$Y$3),0,IF(AND(Übersicht!$C663=14,Datenblatt!O663&lt;Datenblatt!$Y$4),0,IF(AND(Übersicht!$C663=15,Datenblatt!O663&lt;Datenblatt!$Y$5),0,IF(AND(Übersicht!$C663=16,Datenblatt!O663&lt;Datenblatt!$Y$6),0,IF(AND(Übersicht!$C663=12,Datenblatt!O663&lt;Datenblatt!$Y$7),0,IF(AND(Übersicht!$C663=11,Datenblatt!O663&lt;Datenblatt!$Y$8),0,IF(AND($C663=13,Datenblatt!O663&gt;Datenblatt!$X$3),100,IF(AND($C663=14,Datenblatt!O663&gt;Datenblatt!$X$4),100,IF(AND($C663=15,Datenblatt!O663&gt;Datenblatt!$X$5),100,IF(AND($C663=16,Datenblatt!O663&gt;Datenblatt!$X$6),100,IF(AND($C663=12,Datenblatt!O663&gt;Datenblatt!$X$7),100,IF(AND($C663=11,Datenblatt!O663&gt;Datenblatt!$X$8),100,IF(Übersicht!$C663=13,Datenblatt!$B$11*Datenblatt!O663^3+Datenblatt!$C$11*Datenblatt!O663^2+Datenblatt!$D$11*Datenblatt!O663+Datenblatt!$E$11,IF(Übersicht!$C663=14,Datenblatt!$B$12*Datenblatt!O663^3+Datenblatt!$C$12*Datenblatt!O663^2+Datenblatt!$D$12*Datenblatt!O663+Datenblatt!$E$12,IF(Übersicht!$C663=15,Datenblatt!$B$13*Datenblatt!O663^3+Datenblatt!$C$13*Datenblatt!O663^2+Datenblatt!$D$13*Datenblatt!O663+Datenblatt!$E$13,IF(Übersicht!$C663=16,Datenblatt!$B$14*Datenblatt!O663^3+Datenblatt!$C$14*Datenblatt!O663^2+Datenblatt!$D$14*Datenblatt!O663+Datenblatt!$E$14,IF(Übersicht!$C663=12,Datenblatt!$B$15*Datenblatt!O663^3+Datenblatt!$C$15*Datenblatt!O663^2+Datenblatt!$D$15*Datenblatt!O663+Datenblatt!$E$15,IF(Übersicht!$C663=11,Datenblatt!$B$16*Datenblatt!O663^3+Datenblatt!$C$16*Datenblatt!O663^2+Datenblatt!$D$16*Datenblatt!O663+Datenblatt!$E$16,0))))))))))))))))))</f>
        <v>#DIV/0!</v>
      </c>
      <c r="N663">
        <f>IF(AND($C663=13,H663&lt;Datenblatt!$AA$3),0,IF(AND($C663=14,H663&lt;Datenblatt!$AA$4),0,IF(AND($C663=15,H663&lt;Datenblatt!$AA$5),0,IF(AND($C663=16,H663&lt;Datenblatt!$AA$6),0,IF(AND($C663=12,H663&lt;Datenblatt!$AA$7),0,IF(AND($C663=11,H663&lt;Datenblatt!$AA$8),0,IF(AND($C663=13,H663&gt;Datenblatt!$Z$3),100,IF(AND($C663=14,H663&gt;Datenblatt!$Z$4),100,IF(AND($C663=15,H663&gt;Datenblatt!$Z$5),100,IF(AND($C663=16,H663&gt;Datenblatt!$Z$6),100,IF(AND($C663=12,H663&gt;Datenblatt!$Z$7),100,IF(AND($C663=11,H663&gt;Datenblatt!$Z$8),100,IF($C663=13,(Datenblatt!$B$19*Übersicht!H663^3)+(Datenblatt!$C$19*Übersicht!H663^2)+(Datenblatt!$D$19*Übersicht!H663)+Datenblatt!$E$19,IF($C663=14,(Datenblatt!$B$20*Übersicht!H663^3)+(Datenblatt!$C$20*Übersicht!H663^2)+(Datenblatt!$D$20*Übersicht!H663)+Datenblatt!$E$20,IF($C663=15,(Datenblatt!$B$21*Übersicht!H663^3)+(Datenblatt!$C$21*Übersicht!H663^2)+(Datenblatt!$D$21*Übersicht!H663)+Datenblatt!$E$21,IF($C663=16,(Datenblatt!$B$22*Übersicht!H663^3)+(Datenblatt!$C$22*Übersicht!H663^2)+(Datenblatt!$D$22*Übersicht!H663)+Datenblatt!$E$22,IF($C663=12,(Datenblatt!$B$23*Übersicht!H663^3)+(Datenblatt!$C$23*Übersicht!H663^2)+(Datenblatt!$D$23*Übersicht!H663)+Datenblatt!$E$23,IF($C663=11,(Datenblatt!$B$24*Übersicht!H663^3)+(Datenblatt!$C$24*Übersicht!H663^2)+(Datenblatt!$D$24*Übersicht!H663)+Datenblatt!$E$24,0))))))))))))))))))</f>
        <v>0</v>
      </c>
      <c r="O663">
        <f>IF(AND(I663="",C663=11),Datenblatt!$I$26,IF(AND(I663="",C663=12),Datenblatt!$I$26,IF(AND(I663="",C663=16),Datenblatt!$I$27,IF(AND(I663="",C663=15),Datenblatt!$I$26,IF(AND(I663="",C663=14),Datenblatt!$I$26,IF(AND(I663="",C663=13),Datenblatt!$I$26,IF(AND($C663=13,I663&gt;Datenblatt!$AC$3),0,IF(AND($C663=14,I663&gt;Datenblatt!$AC$4),0,IF(AND($C663=15,I663&gt;Datenblatt!$AC$5),0,IF(AND($C663=16,I663&gt;Datenblatt!$AC$6),0,IF(AND($C663=12,I663&gt;Datenblatt!$AC$7),0,IF(AND($C663=11,I663&gt;Datenblatt!$AC$8),0,IF(AND($C663=13,I663&lt;Datenblatt!$AB$3),100,IF(AND($C663=14,I663&lt;Datenblatt!$AB$4),100,IF(AND($C663=15,I663&lt;Datenblatt!$AB$5),100,IF(AND($C663=16,I663&lt;Datenblatt!$AB$6),100,IF(AND($C663=12,I663&lt;Datenblatt!$AB$7),100,IF(AND($C663=11,I663&lt;Datenblatt!$AB$8),100,IF($C663=13,(Datenblatt!$B$27*Übersicht!I663^3)+(Datenblatt!$C$27*Übersicht!I663^2)+(Datenblatt!$D$27*Übersicht!I663)+Datenblatt!$E$27,IF($C663=14,(Datenblatt!$B$28*Übersicht!I663^3)+(Datenblatt!$C$28*Übersicht!I663^2)+(Datenblatt!$D$28*Übersicht!I663)+Datenblatt!$E$28,IF($C663=15,(Datenblatt!$B$29*Übersicht!I663^3)+(Datenblatt!$C$29*Übersicht!I663^2)+(Datenblatt!$D$29*Übersicht!I663)+Datenblatt!$E$29,IF($C663=16,(Datenblatt!$B$30*Übersicht!I663^3)+(Datenblatt!$C$30*Übersicht!I663^2)+(Datenblatt!$D$30*Übersicht!I663)+Datenblatt!$E$30,IF($C663=12,(Datenblatt!$B$31*Übersicht!I663^3)+(Datenblatt!$C$31*Übersicht!I663^2)+(Datenblatt!$D$31*Übersicht!I663)+Datenblatt!$E$31,IF($C663=11,(Datenblatt!$B$32*Übersicht!I663^3)+(Datenblatt!$C$32*Übersicht!I663^2)+(Datenblatt!$D$32*Übersicht!I663)+Datenblatt!$E$32,0))))))))))))))))))))))))</f>
        <v>0</v>
      </c>
      <c r="P663">
        <f>IF(AND(I663="",C663=11),Datenblatt!$I$29,IF(AND(I663="",C663=12),Datenblatt!$I$29,IF(AND(I663="",C663=16),Datenblatt!$I$29,IF(AND(I663="",C663=15),Datenblatt!$I$29,IF(AND(I663="",C663=14),Datenblatt!$I$29,IF(AND(I663="",C663=13),Datenblatt!$I$29,IF(AND($C663=13,I663&gt;Datenblatt!$AC$3),0,IF(AND($C663=14,I663&gt;Datenblatt!$AC$4),0,IF(AND($C663=15,I663&gt;Datenblatt!$AC$5),0,IF(AND($C663=16,I663&gt;Datenblatt!$AC$6),0,IF(AND($C663=12,I663&gt;Datenblatt!$AC$7),0,IF(AND($C663=11,I663&gt;Datenblatt!$AC$8),0,IF(AND($C663=13,I663&lt;Datenblatt!$AB$3),100,IF(AND($C663=14,I663&lt;Datenblatt!$AB$4),100,IF(AND($C663=15,I663&lt;Datenblatt!$AB$5),100,IF(AND($C663=16,I663&lt;Datenblatt!$AB$6),100,IF(AND($C663=12,I663&lt;Datenblatt!$AB$7),100,IF(AND($C663=11,I663&lt;Datenblatt!$AB$8),100,IF($C663=13,(Datenblatt!$B$27*Übersicht!I663^3)+(Datenblatt!$C$27*Übersicht!I663^2)+(Datenblatt!$D$27*Übersicht!I663)+Datenblatt!$E$27,IF($C663=14,(Datenblatt!$B$28*Übersicht!I663^3)+(Datenblatt!$C$28*Übersicht!I663^2)+(Datenblatt!$D$28*Übersicht!I663)+Datenblatt!$E$28,IF($C663=15,(Datenblatt!$B$29*Übersicht!I663^3)+(Datenblatt!$C$29*Übersicht!I663^2)+(Datenblatt!$D$29*Übersicht!I663)+Datenblatt!$E$29,IF($C663=16,(Datenblatt!$B$30*Übersicht!I663^3)+(Datenblatt!$C$30*Übersicht!I663^2)+(Datenblatt!$D$30*Übersicht!I663)+Datenblatt!$E$30,IF($C663=12,(Datenblatt!$B$31*Übersicht!I663^3)+(Datenblatt!$C$31*Übersicht!I663^2)+(Datenblatt!$D$31*Übersicht!I663)+Datenblatt!$E$31,IF($C663=11,(Datenblatt!$B$32*Übersicht!I663^3)+(Datenblatt!$C$32*Übersicht!I663^2)+(Datenblatt!$D$32*Übersicht!I663)+Datenblatt!$E$32,0))))))))))))))))))))))))</f>
        <v>0</v>
      </c>
      <c r="Q663" s="2" t="e">
        <f t="shared" si="40"/>
        <v>#DIV/0!</v>
      </c>
      <c r="R663" s="2" t="e">
        <f t="shared" si="41"/>
        <v>#DIV/0!</v>
      </c>
      <c r="T663" s="2"/>
      <c r="U663" s="2">
        <f>Datenblatt!$I$10</f>
        <v>63</v>
      </c>
      <c r="V663" s="2">
        <f>Datenblatt!$I$18</f>
        <v>62</v>
      </c>
      <c r="W663" s="2">
        <f>Datenblatt!$I$26</f>
        <v>56</v>
      </c>
      <c r="X663" s="2">
        <f>Datenblatt!$I$34</f>
        <v>58</v>
      </c>
      <c r="Y663" s="7" t="e">
        <f t="shared" si="42"/>
        <v>#DIV/0!</v>
      </c>
      <c r="AA663" s="2">
        <f>Datenblatt!$I$5</f>
        <v>73</v>
      </c>
      <c r="AB663">
        <f>Datenblatt!$I$13</f>
        <v>80</v>
      </c>
      <c r="AC663">
        <f>Datenblatt!$I$21</f>
        <v>80</v>
      </c>
      <c r="AD663">
        <f>Datenblatt!$I$29</f>
        <v>71</v>
      </c>
      <c r="AE663">
        <f>Datenblatt!$I$37</f>
        <v>75</v>
      </c>
      <c r="AF663" s="7" t="e">
        <f t="shared" si="43"/>
        <v>#DIV/0!</v>
      </c>
    </row>
    <row r="664" spans="11:32" ht="18.75" x14ac:dyDescent="0.3">
      <c r="K664" s="3" t="e">
        <f>IF(AND($C664=13,Datenblatt!M664&lt;Datenblatt!$S$3),0,IF(AND($C664=14,Datenblatt!M664&lt;Datenblatt!$S$4),0,IF(AND($C664=15,Datenblatt!M664&lt;Datenblatt!$S$5),0,IF(AND($C664=16,Datenblatt!M664&lt;Datenblatt!$S$6),0,IF(AND($C664=12,Datenblatt!M664&lt;Datenblatt!$S$7),0,IF(AND($C664=11,Datenblatt!M664&lt;Datenblatt!$S$8),0,IF(AND($C664=13,Datenblatt!M664&gt;Datenblatt!$R$3),100,IF(AND($C664=14,Datenblatt!M664&gt;Datenblatt!$R$4),100,IF(AND($C664=15,Datenblatt!M664&gt;Datenblatt!$R$5),100,IF(AND($C664=16,Datenblatt!M664&gt;Datenblatt!$R$6),100,IF(AND($C664=12,Datenblatt!M664&gt;Datenblatt!$R$7),100,IF(AND($C664=11,Datenblatt!M664&gt;Datenblatt!$R$8),100,IF(Übersicht!$C664=13,Datenblatt!$B$35*Datenblatt!M664^3+Datenblatt!$C$35*Datenblatt!M664^2+Datenblatt!$D$35*Datenblatt!M664+Datenblatt!$E$35,IF(Übersicht!$C664=14,Datenblatt!$B$36*Datenblatt!M664^3+Datenblatt!$C$36*Datenblatt!M664^2+Datenblatt!$D$36*Datenblatt!M664+Datenblatt!$E$36,IF(Übersicht!$C664=15,Datenblatt!$B$37*Datenblatt!M664^3+Datenblatt!$C$37*Datenblatt!M664^2+Datenblatt!$D$37*Datenblatt!M664+Datenblatt!$E$37,IF(Übersicht!$C664=16,Datenblatt!$B$38*Datenblatt!M664^3+Datenblatt!$C$38*Datenblatt!M664^2+Datenblatt!$D$38*Datenblatt!M664+Datenblatt!$E$38,IF(Übersicht!$C664=12,Datenblatt!$B$39*Datenblatt!M664^3+Datenblatt!$C$39*Datenblatt!M664^2+Datenblatt!$D$39*Datenblatt!M664+Datenblatt!$E$39,IF(Übersicht!$C664=11,Datenblatt!$B$40*Datenblatt!M664^3+Datenblatt!$C$40*Datenblatt!M664^2+Datenblatt!$D$40*Datenblatt!M664+Datenblatt!$E$40,0))))))))))))))))))</f>
        <v>#DIV/0!</v>
      </c>
      <c r="L664" s="3"/>
      <c r="M664" t="e">
        <f>IF(AND(Übersicht!$C664=13,Datenblatt!O664&lt;Datenblatt!$Y$3),0,IF(AND(Übersicht!$C664=14,Datenblatt!O664&lt;Datenblatt!$Y$4),0,IF(AND(Übersicht!$C664=15,Datenblatt!O664&lt;Datenblatt!$Y$5),0,IF(AND(Übersicht!$C664=16,Datenblatt!O664&lt;Datenblatt!$Y$6),0,IF(AND(Übersicht!$C664=12,Datenblatt!O664&lt;Datenblatt!$Y$7),0,IF(AND(Übersicht!$C664=11,Datenblatt!O664&lt;Datenblatt!$Y$8),0,IF(AND($C664=13,Datenblatt!O664&gt;Datenblatt!$X$3),100,IF(AND($C664=14,Datenblatt!O664&gt;Datenblatt!$X$4),100,IF(AND($C664=15,Datenblatt!O664&gt;Datenblatt!$X$5),100,IF(AND($C664=16,Datenblatt!O664&gt;Datenblatt!$X$6),100,IF(AND($C664=12,Datenblatt!O664&gt;Datenblatt!$X$7),100,IF(AND($C664=11,Datenblatt!O664&gt;Datenblatt!$X$8),100,IF(Übersicht!$C664=13,Datenblatt!$B$11*Datenblatt!O664^3+Datenblatt!$C$11*Datenblatt!O664^2+Datenblatt!$D$11*Datenblatt!O664+Datenblatt!$E$11,IF(Übersicht!$C664=14,Datenblatt!$B$12*Datenblatt!O664^3+Datenblatt!$C$12*Datenblatt!O664^2+Datenblatt!$D$12*Datenblatt!O664+Datenblatt!$E$12,IF(Übersicht!$C664=15,Datenblatt!$B$13*Datenblatt!O664^3+Datenblatt!$C$13*Datenblatt!O664^2+Datenblatt!$D$13*Datenblatt!O664+Datenblatt!$E$13,IF(Übersicht!$C664=16,Datenblatt!$B$14*Datenblatt!O664^3+Datenblatt!$C$14*Datenblatt!O664^2+Datenblatt!$D$14*Datenblatt!O664+Datenblatt!$E$14,IF(Übersicht!$C664=12,Datenblatt!$B$15*Datenblatt!O664^3+Datenblatt!$C$15*Datenblatt!O664^2+Datenblatt!$D$15*Datenblatt!O664+Datenblatt!$E$15,IF(Übersicht!$C664=11,Datenblatt!$B$16*Datenblatt!O664^3+Datenblatt!$C$16*Datenblatt!O664^2+Datenblatt!$D$16*Datenblatt!O664+Datenblatt!$E$16,0))))))))))))))))))</f>
        <v>#DIV/0!</v>
      </c>
      <c r="N664">
        <f>IF(AND($C664=13,H664&lt;Datenblatt!$AA$3),0,IF(AND($C664=14,H664&lt;Datenblatt!$AA$4),0,IF(AND($C664=15,H664&lt;Datenblatt!$AA$5),0,IF(AND($C664=16,H664&lt;Datenblatt!$AA$6),0,IF(AND($C664=12,H664&lt;Datenblatt!$AA$7),0,IF(AND($C664=11,H664&lt;Datenblatt!$AA$8),0,IF(AND($C664=13,H664&gt;Datenblatt!$Z$3),100,IF(AND($C664=14,H664&gt;Datenblatt!$Z$4),100,IF(AND($C664=15,H664&gt;Datenblatt!$Z$5),100,IF(AND($C664=16,H664&gt;Datenblatt!$Z$6),100,IF(AND($C664=12,H664&gt;Datenblatt!$Z$7),100,IF(AND($C664=11,H664&gt;Datenblatt!$Z$8),100,IF($C664=13,(Datenblatt!$B$19*Übersicht!H664^3)+(Datenblatt!$C$19*Übersicht!H664^2)+(Datenblatt!$D$19*Übersicht!H664)+Datenblatt!$E$19,IF($C664=14,(Datenblatt!$B$20*Übersicht!H664^3)+(Datenblatt!$C$20*Übersicht!H664^2)+(Datenblatt!$D$20*Übersicht!H664)+Datenblatt!$E$20,IF($C664=15,(Datenblatt!$B$21*Übersicht!H664^3)+(Datenblatt!$C$21*Übersicht!H664^2)+(Datenblatt!$D$21*Übersicht!H664)+Datenblatt!$E$21,IF($C664=16,(Datenblatt!$B$22*Übersicht!H664^3)+(Datenblatt!$C$22*Übersicht!H664^2)+(Datenblatt!$D$22*Übersicht!H664)+Datenblatt!$E$22,IF($C664=12,(Datenblatt!$B$23*Übersicht!H664^3)+(Datenblatt!$C$23*Übersicht!H664^2)+(Datenblatt!$D$23*Übersicht!H664)+Datenblatt!$E$23,IF($C664=11,(Datenblatt!$B$24*Übersicht!H664^3)+(Datenblatt!$C$24*Übersicht!H664^2)+(Datenblatt!$D$24*Übersicht!H664)+Datenblatt!$E$24,0))))))))))))))))))</f>
        <v>0</v>
      </c>
      <c r="O664">
        <f>IF(AND(I664="",C664=11),Datenblatt!$I$26,IF(AND(I664="",C664=12),Datenblatt!$I$26,IF(AND(I664="",C664=16),Datenblatt!$I$27,IF(AND(I664="",C664=15),Datenblatt!$I$26,IF(AND(I664="",C664=14),Datenblatt!$I$26,IF(AND(I664="",C664=13),Datenblatt!$I$26,IF(AND($C664=13,I664&gt;Datenblatt!$AC$3),0,IF(AND($C664=14,I664&gt;Datenblatt!$AC$4),0,IF(AND($C664=15,I664&gt;Datenblatt!$AC$5),0,IF(AND($C664=16,I664&gt;Datenblatt!$AC$6),0,IF(AND($C664=12,I664&gt;Datenblatt!$AC$7),0,IF(AND($C664=11,I664&gt;Datenblatt!$AC$8),0,IF(AND($C664=13,I664&lt;Datenblatt!$AB$3),100,IF(AND($C664=14,I664&lt;Datenblatt!$AB$4),100,IF(AND($C664=15,I664&lt;Datenblatt!$AB$5),100,IF(AND($C664=16,I664&lt;Datenblatt!$AB$6),100,IF(AND($C664=12,I664&lt;Datenblatt!$AB$7),100,IF(AND($C664=11,I664&lt;Datenblatt!$AB$8),100,IF($C664=13,(Datenblatt!$B$27*Übersicht!I664^3)+(Datenblatt!$C$27*Übersicht!I664^2)+(Datenblatt!$D$27*Übersicht!I664)+Datenblatt!$E$27,IF($C664=14,(Datenblatt!$B$28*Übersicht!I664^3)+(Datenblatt!$C$28*Übersicht!I664^2)+(Datenblatt!$D$28*Übersicht!I664)+Datenblatt!$E$28,IF($C664=15,(Datenblatt!$B$29*Übersicht!I664^3)+(Datenblatt!$C$29*Übersicht!I664^2)+(Datenblatt!$D$29*Übersicht!I664)+Datenblatt!$E$29,IF($C664=16,(Datenblatt!$B$30*Übersicht!I664^3)+(Datenblatt!$C$30*Übersicht!I664^2)+(Datenblatt!$D$30*Übersicht!I664)+Datenblatt!$E$30,IF($C664=12,(Datenblatt!$B$31*Übersicht!I664^3)+(Datenblatt!$C$31*Übersicht!I664^2)+(Datenblatt!$D$31*Übersicht!I664)+Datenblatt!$E$31,IF($C664=11,(Datenblatt!$B$32*Übersicht!I664^3)+(Datenblatt!$C$32*Übersicht!I664^2)+(Datenblatt!$D$32*Übersicht!I664)+Datenblatt!$E$32,0))))))))))))))))))))))))</f>
        <v>0</v>
      </c>
      <c r="P664">
        <f>IF(AND(I664="",C664=11),Datenblatt!$I$29,IF(AND(I664="",C664=12),Datenblatt!$I$29,IF(AND(I664="",C664=16),Datenblatt!$I$29,IF(AND(I664="",C664=15),Datenblatt!$I$29,IF(AND(I664="",C664=14),Datenblatt!$I$29,IF(AND(I664="",C664=13),Datenblatt!$I$29,IF(AND($C664=13,I664&gt;Datenblatt!$AC$3),0,IF(AND($C664=14,I664&gt;Datenblatt!$AC$4),0,IF(AND($C664=15,I664&gt;Datenblatt!$AC$5),0,IF(AND($C664=16,I664&gt;Datenblatt!$AC$6),0,IF(AND($C664=12,I664&gt;Datenblatt!$AC$7),0,IF(AND($C664=11,I664&gt;Datenblatt!$AC$8),0,IF(AND($C664=13,I664&lt;Datenblatt!$AB$3),100,IF(AND($C664=14,I664&lt;Datenblatt!$AB$4),100,IF(AND($C664=15,I664&lt;Datenblatt!$AB$5),100,IF(AND($C664=16,I664&lt;Datenblatt!$AB$6),100,IF(AND($C664=12,I664&lt;Datenblatt!$AB$7),100,IF(AND($C664=11,I664&lt;Datenblatt!$AB$8),100,IF($C664=13,(Datenblatt!$B$27*Übersicht!I664^3)+(Datenblatt!$C$27*Übersicht!I664^2)+(Datenblatt!$D$27*Übersicht!I664)+Datenblatt!$E$27,IF($C664=14,(Datenblatt!$B$28*Übersicht!I664^3)+(Datenblatt!$C$28*Übersicht!I664^2)+(Datenblatt!$D$28*Übersicht!I664)+Datenblatt!$E$28,IF($C664=15,(Datenblatt!$B$29*Übersicht!I664^3)+(Datenblatt!$C$29*Übersicht!I664^2)+(Datenblatt!$D$29*Übersicht!I664)+Datenblatt!$E$29,IF($C664=16,(Datenblatt!$B$30*Übersicht!I664^3)+(Datenblatt!$C$30*Übersicht!I664^2)+(Datenblatt!$D$30*Übersicht!I664)+Datenblatt!$E$30,IF($C664=12,(Datenblatt!$B$31*Übersicht!I664^3)+(Datenblatt!$C$31*Übersicht!I664^2)+(Datenblatt!$D$31*Übersicht!I664)+Datenblatt!$E$31,IF($C664=11,(Datenblatt!$B$32*Übersicht!I664^3)+(Datenblatt!$C$32*Übersicht!I664^2)+(Datenblatt!$D$32*Übersicht!I664)+Datenblatt!$E$32,0))))))))))))))))))))))))</f>
        <v>0</v>
      </c>
      <c r="Q664" s="2" t="e">
        <f t="shared" si="40"/>
        <v>#DIV/0!</v>
      </c>
      <c r="R664" s="2" t="e">
        <f t="shared" si="41"/>
        <v>#DIV/0!</v>
      </c>
      <c r="T664" s="2"/>
      <c r="U664" s="2">
        <f>Datenblatt!$I$10</f>
        <v>63</v>
      </c>
      <c r="V664" s="2">
        <f>Datenblatt!$I$18</f>
        <v>62</v>
      </c>
      <c r="W664" s="2">
        <f>Datenblatt!$I$26</f>
        <v>56</v>
      </c>
      <c r="X664" s="2">
        <f>Datenblatt!$I$34</f>
        <v>58</v>
      </c>
      <c r="Y664" s="7" t="e">
        <f t="shared" si="42"/>
        <v>#DIV/0!</v>
      </c>
      <c r="AA664" s="2">
        <f>Datenblatt!$I$5</f>
        <v>73</v>
      </c>
      <c r="AB664">
        <f>Datenblatt!$I$13</f>
        <v>80</v>
      </c>
      <c r="AC664">
        <f>Datenblatt!$I$21</f>
        <v>80</v>
      </c>
      <c r="AD664">
        <f>Datenblatt!$I$29</f>
        <v>71</v>
      </c>
      <c r="AE664">
        <f>Datenblatt!$I$37</f>
        <v>75</v>
      </c>
      <c r="AF664" s="7" t="e">
        <f t="shared" si="43"/>
        <v>#DIV/0!</v>
      </c>
    </row>
    <row r="665" spans="11:32" ht="18.75" x14ac:dyDescent="0.3">
      <c r="K665" s="3" t="e">
        <f>IF(AND($C665=13,Datenblatt!M665&lt;Datenblatt!$S$3),0,IF(AND($C665=14,Datenblatt!M665&lt;Datenblatt!$S$4),0,IF(AND($C665=15,Datenblatt!M665&lt;Datenblatt!$S$5),0,IF(AND($C665=16,Datenblatt!M665&lt;Datenblatt!$S$6),0,IF(AND($C665=12,Datenblatt!M665&lt;Datenblatt!$S$7),0,IF(AND($C665=11,Datenblatt!M665&lt;Datenblatt!$S$8),0,IF(AND($C665=13,Datenblatt!M665&gt;Datenblatt!$R$3),100,IF(AND($C665=14,Datenblatt!M665&gt;Datenblatt!$R$4),100,IF(AND($C665=15,Datenblatt!M665&gt;Datenblatt!$R$5),100,IF(AND($C665=16,Datenblatt!M665&gt;Datenblatt!$R$6),100,IF(AND($C665=12,Datenblatt!M665&gt;Datenblatt!$R$7),100,IF(AND($C665=11,Datenblatt!M665&gt;Datenblatt!$R$8),100,IF(Übersicht!$C665=13,Datenblatt!$B$35*Datenblatt!M665^3+Datenblatt!$C$35*Datenblatt!M665^2+Datenblatt!$D$35*Datenblatt!M665+Datenblatt!$E$35,IF(Übersicht!$C665=14,Datenblatt!$B$36*Datenblatt!M665^3+Datenblatt!$C$36*Datenblatt!M665^2+Datenblatt!$D$36*Datenblatt!M665+Datenblatt!$E$36,IF(Übersicht!$C665=15,Datenblatt!$B$37*Datenblatt!M665^3+Datenblatt!$C$37*Datenblatt!M665^2+Datenblatt!$D$37*Datenblatt!M665+Datenblatt!$E$37,IF(Übersicht!$C665=16,Datenblatt!$B$38*Datenblatt!M665^3+Datenblatt!$C$38*Datenblatt!M665^2+Datenblatt!$D$38*Datenblatt!M665+Datenblatt!$E$38,IF(Übersicht!$C665=12,Datenblatt!$B$39*Datenblatt!M665^3+Datenblatt!$C$39*Datenblatt!M665^2+Datenblatt!$D$39*Datenblatt!M665+Datenblatt!$E$39,IF(Übersicht!$C665=11,Datenblatt!$B$40*Datenblatt!M665^3+Datenblatt!$C$40*Datenblatt!M665^2+Datenblatt!$D$40*Datenblatt!M665+Datenblatt!$E$40,0))))))))))))))))))</f>
        <v>#DIV/0!</v>
      </c>
      <c r="L665" s="3"/>
      <c r="M665" t="e">
        <f>IF(AND(Übersicht!$C665=13,Datenblatt!O665&lt;Datenblatt!$Y$3),0,IF(AND(Übersicht!$C665=14,Datenblatt!O665&lt;Datenblatt!$Y$4),0,IF(AND(Übersicht!$C665=15,Datenblatt!O665&lt;Datenblatt!$Y$5),0,IF(AND(Übersicht!$C665=16,Datenblatt!O665&lt;Datenblatt!$Y$6),0,IF(AND(Übersicht!$C665=12,Datenblatt!O665&lt;Datenblatt!$Y$7),0,IF(AND(Übersicht!$C665=11,Datenblatt!O665&lt;Datenblatt!$Y$8),0,IF(AND($C665=13,Datenblatt!O665&gt;Datenblatt!$X$3),100,IF(AND($C665=14,Datenblatt!O665&gt;Datenblatt!$X$4),100,IF(AND($C665=15,Datenblatt!O665&gt;Datenblatt!$X$5),100,IF(AND($C665=16,Datenblatt!O665&gt;Datenblatt!$X$6),100,IF(AND($C665=12,Datenblatt!O665&gt;Datenblatt!$X$7),100,IF(AND($C665=11,Datenblatt!O665&gt;Datenblatt!$X$8),100,IF(Übersicht!$C665=13,Datenblatt!$B$11*Datenblatt!O665^3+Datenblatt!$C$11*Datenblatt!O665^2+Datenblatt!$D$11*Datenblatt!O665+Datenblatt!$E$11,IF(Übersicht!$C665=14,Datenblatt!$B$12*Datenblatt!O665^3+Datenblatt!$C$12*Datenblatt!O665^2+Datenblatt!$D$12*Datenblatt!O665+Datenblatt!$E$12,IF(Übersicht!$C665=15,Datenblatt!$B$13*Datenblatt!O665^3+Datenblatt!$C$13*Datenblatt!O665^2+Datenblatt!$D$13*Datenblatt!O665+Datenblatt!$E$13,IF(Übersicht!$C665=16,Datenblatt!$B$14*Datenblatt!O665^3+Datenblatt!$C$14*Datenblatt!O665^2+Datenblatt!$D$14*Datenblatt!O665+Datenblatt!$E$14,IF(Übersicht!$C665=12,Datenblatt!$B$15*Datenblatt!O665^3+Datenblatt!$C$15*Datenblatt!O665^2+Datenblatt!$D$15*Datenblatt!O665+Datenblatt!$E$15,IF(Übersicht!$C665=11,Datenblatt!$B$16*Datenblatt!O665^3+Datenblatt!$C$16*Datenblatt!O665^2+Datenblatt!$D$16*Datenblatt!O665+Datenblatt!$E$16,0))))))))))))))))))</f>
        <v>#DIV/0!</v>
      </c>
      <c r="N665">
        <f>IF(AND($C665=13,H665&lt;Datenblatt!$AA$3),0,IF(AND($C665=14,H665&lt;Datenblatt!$AA$4),0,IF(AND($C665=15,H665&lt;Datenblatt!$AA$5),0,IF(AND($C665=16,H665&lt;Datenblatt!$AA$6),0,IF(AND($C665=12,H665&lt;Datenblatt!$AA$7),0,IF(AND($C665=11,H665&lt;Datenblatt!$AA$8),0,IF(AND($C665=13,H665&gt;Datenblatt!$Z$3),100,IF(AND($C665=14,H665&gt;Datenblatt!$Z$4),100,IF(AND($C665=15,H665&gt;Datenblatt!$Z$5),100,IF(AND($C665=16,H665&gt;Datenblatt!$Z$6),100,IF(AND($C665=12,H665&gt;Datenblatt!$Z$7),100,IF(AND($C665=11,H665&gt;Datenblatt!$Z$8),100,IF($C665=13,(Datenblatt!$B$19*Übersicht!H665^3)+(Datenblatt!$C$19*Übersicht!H665^2)+(Datenblatt!$D$19*Übersicht!H665)+Datenblatt!$E$19,IF($C665=14,(Datenblatt!$B$20*Übersicht!H665^3)+(Datenblatt!$C$20*Übersicht!H665^2)+(Datenblatt!$D$20*Übersicht!H665)+Datenblatt!$E$20,IF($C665=15,(Datenblatt!$B$21*Übersicht!H665^3)+(Datenblatt!$C$21*Übersicht!H665^2)+(Datenblatt!$D$21*Übersicht!H665)+Datenblatt!$E$21,IF($C665=16,(Datenblatt!$B$22*Übersicht!H665^3)+(Datenblatt!$C$22*Übersicht!H665^2)+(Datenblatt!$D$22*Übersicht!H665)+Datenblatt!$E$22,IF($C665=12,(Datenblatt!$B$23*Übersicht!H665^3)+(Datenblatt!$C$23*Übersicht!H665^2)+(Datenblatt!$D$23*Übersicht!H665)+Datenblatt!$E$23,IF($C665=11,(Datenblatt!$B$24*Übersicht!H665^3)+(Datenblatt!$C$24*Übersicht!H665^2)+(Datenblatt!$D$24*Übersicht!H665)+Datenblatt!$E$24,0))))))))))))))))))</f>
        <v>0</v>
      </c>
      <c r="O665">
        <f>IF(AND(I665="",C665=11),Datenblatt!$I$26,IF(AND(I665="",C665=12),Datenblatt!$I$26,IF(AND(I665="",C665=16),Datenblatt!$I$27,IF(AND(I665="",C665=15),Datenblatt!$I$26,IF(AND(I665="",C665=14),Datenblatt!$I$26,IF(AND(I665="",C665=13),Datenblatt!$I$26,IF(AND($C665=13,I665&gt;Datenblatt!$AC$3),0,IF(AND($C665=14,I665&gt;Datenblatt!$AC$4),0,IF(AND($C665=15,I665&gt;Datenblatt!$AC$5),0,IF(AND($C665=16,I665&gt;Datenblatt!$AC$6),0,IF(AND($C665=12,I665&gt;Datenblatt!$AC$7),0,IF(AND($C665=11,I665&gt;Datenblatt!$AC$8),0,IF(AND($C665=13,I665&lt;Datenblatt!$AB$3),100,IF(AND($C665=14,I665&lt;Datenblatt!$AB$4),100,IF(AND($C665=15,I665&lt;Datenblatt!$AB$5),100,IF(AND($C665=16,I665&lt;Datenblatt!$AB$6),100,IF(AND($C665=12,I665&lt;Datenblatt!$AB$7),100,IF(AND($C665=11,I665&lt;Datenblatt!$AB$8),100,IF($C665=13,(Datenblatt!$B$27*Übersicht!I665^3)+(Datenblatt!$C$27*Übersicht!I665^2)+(Datenblatt!$D$27*Übersicht!I665)+Datenblatt!$E$27,IF($C665=14,(Datenblatt!$B$28*Übersicht!I665^3)+(Datenblatt!$C$28*Übersicht!I665^2)+(Datenblatt!$D$28*Übersicht!I665)+Datenblatt!$E$28,IF($C665=15,(Datenblatt!$B$29*Übersicht!I665^3)+(Datenblatt!$C$29*Übersicht!I665^2)+(Datenblatt!$D$29*Übersicht!I665)+Datenblatt!$E$29,IF($C665=16,(Datenblatt!$B$30*Übersicht!I665^3)+(Datenblatt!$C$30*Übersicht!I665^2)+(Datenblatt!$D$30*Übersicht!I665)+Datenblatt!$E$30,IF($C665=12,(Datenblatt!$B$31*Übersicht!I665^3)+(Datenblatt!$C$31*Übersicht!I665^2)+(Datenblatt!$D$31*Übersicht!I665)+Datenblatt!$E$31,IF($C665=11,(Datenblatt!$B$32*Übersicht!I665^3)+(Datenblatt!$C$32*Übersicht!I665^2)+(Datenblatt!$D$32*Übersicht!I665)+Datenblatt!$E$32,0))))))))))))))))))))))))</f>
        <v>0</v>
      </c>
      <c r="P665">
        <f>IF(AND(I665="",C665=11),Datenblatt!$I$29,IF(AND(I665="",C665=12),Datenblatt!$I$29,IF(AND(I665="",C665=16),Datenblatt!$I$29,IF(AND(I665="",C665=15),Datenblatt!$I$29,IF(AND(I665="",C665=14),Datenblatt!$I$29,IF(AND(I665="",C665=13),Datenblatt!$I$29,IF(AND($C665=13,I665&gt;Datenblatt!$AC$3),0,IF(AND($C665=14,I665&gt;Datenblatt!$AC$4),0,IF(AND($C665=15,I665&gt;Datenblatt!$AC$5),0,IF(AND($C665=16,I665&gt;Datenblatt!$AC$6),0,IF(AND($C665=12,I665&gt;Datenblatt!$AC$7),0,IF(AND($C665=11,I665&gt;Datenblatt!$AC$8),0,IF(AND($C665=13,I665&lt;Datenblatt!$AB$3),100,IF(AND($C665=14,I665&lt;Datenblatt!$AB$4),100,IF(AND($C665=15,I665&lt;Datenblatt!$AB$5),100,IF(AND($C665=16,I665&lt;Datenblatt!$AB$6),100,IF(AND($C665=12,I665&lt;Datenblatt!$AB$7),100,IF(AND($C665=11,I665&lt;Datenblatt!$AB$8),100,IF($C665=13,(Datenblatt!$B$27*Übersicht!I665^3)+(Datenblatt!$C$27*Übersicht!I665^2)+(Datenblatt!$D$27*Übersicht!I665)+Datenblatt!$E$27,IF($C665=14,(Datenblatt!$B$28*Übersicht!I665^3)+(Datenblatt!$C$28*Übersicht!I665^2)+(Datenblatt!$D$28*Übersicht!I665)+Datenblatt!$E$28,IF($C665=15,(Datenblatt!$B$29*Übersicht!I665^3)+(Datenblatt!$C$29*Übersicht!I665^2)+(Datenblatt!$D$29*Übersicht!I665)+Datenblatt!$E$29,IF($C665=16,(Datenblatt!$B$30*Übersicht!I665^3)+(Datenblatt!$C$30*Übersicht!I665^2)+(Datenblatt!$D$30*Übersicht!I665)+Datenblatt!$E$30,IF($C665=12,(Datenblatt!$B$31*Übersicht!I665^3)+(Datenblatt!$C$31*Übersicht!I665^2)+(Datenblatt!$D$31*Übersicht!I665)+Datenblatt!$E$31,IF($C665=11,(Datenblatt!$B$32*Übersicht!I665^3)+(Datenblatt!$C$32*Übersicht!I665^2)+(Datenblatt!$D$32*Übersicht!I665)+Datenblatt!$E$32,0))))))))))))))))))))))))</f>
        <v>0</v>
      </c>
      <c r="Q665" s="2" t="e">
        <f t="shared" si="40"/>
        <v>#DIV/0!</v>
      </c>
      <c r="R665" s="2" t="e">
        <f t="shared" si="41"/>
        <v>#DIV/0!</v>
      </c>
      <c r="T665" s="2"/>
      <c r="U665" s="2">
        <f>Datenblatt!$I$10</f>
        <v>63</v>
      </c>
      <c r="V665" s="2">
        <f>Datenblatt!$I$18</f>
        <v>62</v>
      </c>
      <c r="W665" s="2">
        <f>Datenblatt!$I$26</f>
        <v>56</v>
      </c>
      <c r="X665" s="2">
        <f>Datenblatt!$I$34</f>
        <v>58</v>
      </c>
      <c r="Y665" s="7" t="e">
        <f t="shared" si="42"/>
        <v>#DIV/0!</v>
      </c>
      <c r="AA665" s="2">
        <f>Datenblatt!$I$5</f>
        <v>73</v>
      </c>
      <c r="AB665">
        <f>Datenblatt!$I$13</f>
        <v>80</v>
      </c>
      <c r="AC665">
        <f>Datenblatt!$I$21</f>
        <v>80</v>
      </c>
      <c r="AD665">
        <f>Datenblatt!$I$29</f>
        <v>71</v>
      </c>
      <c r="AE665">
        <f>Datenblatt!$I$37</f>
        <v>75</v>
      </c>
      <c r="AF665" s="7" t="e">
        <f t="shared" si="43"/>
        <v>#DIV/0!</v>
      </c>
    </row>
    <row r="666" spans="11:32" ht="18.75" x14ac:dyDescent="0.3">
      <c r="K666" s="3" t="e">
        <f>IF(AND($C666=13,Datenblatt!M666&lt;Datenblatt!$S$3),0,IF(AND($C666=14,Datenblatt!M666&lt;Datenblatt!$S$4),0,IF(AND($C666=15,Datenblatt!M666&lt;Datenblatt!$S$5),0,IF(AND($C666=16,Datenblatt!M666&lt;Datenblatt!$S$6),0,IF(AND($C666=12,Datenblatt!M666&lt;Datenblatt!$S$7),0,IF(AND($C666=11,Datenblatt!M666&lt;Datenblatt!$S$8),0,IF(AND($C666=13,Datenblatt!M666&gt;Datenblatt!$R$3),100,IF(AND($C666=14,Datenblatt!M666&gt;Datenblatt!$R$4),100,IF(AND($C666=15,Datenblatt!M666&gt;Datenblatt!$R$5),100,IF(AND($C666=16,Datenblatt!M666&gt;Datenblatt!$R$6),100,IF(AND($C666=12,Datenblatt!M666&gt;Datenblatt!$R$7),100,IF(AND($C666=11,Datenblatt!M666&gt;Datenblatt!$R$8),100,IF(Übersicht!$C666=13,Datenblatt!$B$35*Datenblatt!M666^3+Datenblatt!$C$35*Datenblatt!M666^2+Datenblatt!$D$35*Datenblatt!M666+Datenblatt!$E$35,IF(Übersicht!$C666=14,Datenblatt!$B$36*Datenblatt!M666^3+Datenblatt!$C$36*Datenblatt!M666^2+Datenblatt!$D$36*Datenblatt!M666+Datenblatt!$E$36,IF(Übersicht!$C666=15,Datenblatt!$B$37*Datenblatt!M666^3+Datenblatt!$C$37*Datenblatt!M666^2+Datenblatt!$D$37*Datenblatt!M666+Datenblatt!$E$37,IF(Übersicht!$C666=16,Datenblatt!$B$38*Datenblatt!M666^3+Datenblatt!$C$38*Datenblatt!M666^2+Datenblatt!$D$38*Datenblatt!M666+Datenblatt!$E$38,IF(Übersicht!$C666=12,Datenblatt!$B$39*Datenblatt!M666^3+Datenblatt!$C$39*Datenblatt!M666^2+Datenblatt!$D$39*Datenblatt!M666+Datenblatt!$E$39,IF(Übersicht!$C666=11,Datenblatt!$B$40*Datenblatt!M666^3+Datenblatt!$C$40*Datenblatt!M666^2+Datenblatt!$D$40*Datenblatt!M666+Datenblatt!$E$40,0))))))))))))))))))</f>
        <v>#DIV/0!</v>
      </c>
      <c r="L666" s="3"/>
      <c r="M666" t="e">
        <f>IF(AND(Übersicht!$C666=13,Datenblatt!O666&lt;Datenblatt!$Y$3),0,IF(AND(Übersicht!$C666=14,Datenblatt!O666&lt;Datenblatt!$Y$4),0,IF(AND(Übersicht!$C666=15,Datenblatt!O666&lt;Datenblatt!$Y$5),0,IF(AND(Übersicht!$C666=16,Datenblatt!O666&lt;Datenblatt!$Y$6),0,IF(AND(Übersicht!$C666=12,Datenblatt!O666&lt;Datenblatt!$Y$7),0,IF(AND(Übersicht!$C666=11,Datenblatt!O666&lt;Datenblatt!$Y$8),0,IF(AND($C666=13,Datenblatt!O666&gt;Datenblatt!$X$3),100,IF(AND($C666=14,Datenblatt!O666&gt;Datenblatt!$X$4),100,IF(AND($C666=15,Datenblatt!O666&gt;Datenblatt!$X$5),100,IF(AND($C666=16,Datenblatt!O666&gt;Datenblatt!$X$6),100,IF(AND($C666=12,Datenblatt!O666&gt;Datenblatt!$X$7),100,IF(AND($C666=11,Datenblatt!O666&gt;Datenblatt!$X$8),100,IF(Übersicht!$C666=13,Datenblatt!$B$11*Datenblatt!O666^3+Datenblatt!$C$11*Datenblatt!O666^2+Datenblatt!$D$11*Datenblatt!O666+Datenblatt!$E$11,IF(Übersicht!$C666=14,Datenblatt!$B$12*Datenblatt!O666^3+Datenblatt!$C$12*Datenblatt!O666^2+Datenblatt!$D$12*Datenblatt!O666+Datenblatt!$E$12,IF(Übersicht!$C666=15,Datenblatt!$B$13*Datenblatt!O666^3+Datenblatt!$C$13*Datenblatt!O666^2+Datenblatt!$D$13*Datenblatt!O666+Datenblatt!$E$13,IF(Übersicht!$C666=16,Datenblatt!$B$14*Datenblatt!O666^3+Datenblatt!$C$14*Datenblatt!O666^2+Datenblatt!$D$14*Datenblatt!O666+Datenblatt!$E$14,IF(Übersicht!$C666=12,Datenblatt!$B$15*Datenblatt!O666^3+Datenblatt!$C$15*Datenblatt!O666^2+Datenblatt!$D$15*Datenblatt!O666+Datenblatt!$E$15,IF(Übersicht!$C666=11,Datenblatt!$B$16*Datenblatt!O666^3+Datenblatt!$C$16*Datenblatt!O666^2+Datenblatt!$D$16*Datenblatt!O666+Datenblatt!$E$16,0))))))))))))))))))</f>
        <v>#DIV/0!</v>
      </c>
      <c r="N666">
        <f>IF(AND($C666=13,H666&lt;Datenblatt!$AA$3),0,IF(AND($C666=14,H666&lt;Datenblatt!$AA$4),0,IF(AND($C666=15,H666&lt;Datenblatt!$AA$5),0,IF(AND($C666=16,H666&lt;Datenblatt!$AA$6),0,IF(AND($C666=12,H666&lt;Datenblatt!$AA$7),0,IF(AND($C666=11,H666&lt;Datenblatt!$AA$8),0,IF(AND($C666=13,H666&gt;Datenblatt!$Z$3),100,IF(AND($C666=14,H666&gt;Datenblatt!$Z$4),100,IF(AND($C666=15,H666&gt;Datenblatt!$Z$5),100,IF(AND($C666=16,H666&gt;Datenblatt!$Z$6),100,IF(AND($C666=12,H666&gt;Datenblatt!$Z$7),100,IF(AND($C666=11,H666&gt;Datenblatt!$Z$8),100,IF($C666=13,(Datenblatt!$B$19*Übersicht!H666^3)+(Datenblatt!$C$19*Übersicht!H666^2)+(Datenblatt!$D$19*Übersicht!H666)+Datenblatt!$E$19,IF($C666=14,(Datenblatt!$B$20*Übersicht!H666^3)+(Datenblatt!$C$20*Übersicht!H666^2)+(Datenblatt!$D$20*Übersicht!H666)+Datenblatt!$E$20,IF($C666=15,(Datenblatt!$B$21*Übersicht!H666^3)+(Datenblatt!$C$21*Übersicht!H666^2)+(Datenblatt!$D$21*Übersicht!H666)+Datenblatt!$E$21,IF($C666=16,(Datenblatt!$B$22*Übersicht!H666^3)+(Datenblatt!$C$22*Übersicht!H666^2)+(Datenblatt!$D$22*Übersicht!H666)+Datenblatt!$E$22,IF($C666=12,(Datenblatt!$B$23*Übersicht!H666^3)+(Datenblatt!$C$23*Übersicht!H666^2)+(Datenblatt!$D$23*Übersicht!H666)+Datenblatt!$E$23,IF($C666=11,(Datenblatt!$B$24*Übersicht!H666^3)+(Datenblatt!$C$24*Übersicht!H666^2)+(Datenblatt!$D$24*Übersicht!H666)+Datenblatt!$E$24,0))))))))))))))))))</f>
        <v>0</v>
      </c>
      <c r="O666">
        <f>IF(AND(I666="",C666=11),Datenblatt!$I$26,IF(AND(I666="",C666=12),Datenblatt!$I$26,IF(AND(I666="",C666=16),Datenblatt!$I$27,IF(AND(I666="",C666=15),Datenblatt!$I$26,IF(AND(I666="",C666=14),Datenblatt!$I$26,IF(AND(I666="",C666=13),Datenblatt!$I$26,IF(AND($C666=13,I666&gt;Datenblatt!$AC$3),0,IF(AND($C666=14,I666&gt;Datenblatt!$AC$4),0,IF(AND($C666=15,I666&gt;Datenblatt!$AC$5),0,IF(AND($C666=16,I666&gt;Datenblatt!$AC$6),0,IF(AND($C666=12,I666&gt;Datenblatt!$AC$7),0,IF(AND($C666=11,I666&gt;Datenblatt!$AC$8),0,IF(AND($C666=13,I666&lt;Datenblatt!$AB$3),100,IF(AND($C666=14,I666&lt;Datenblatt!$AB$4),100,IF(AND($C666=15,I666&lt;Datenblatt!$AB$5),100,IF(AND($C666=16,I666&lt;Datenblatt!$AB$6),100,IF(AND($C666=12,I666&lt;Datenblatt!$AB$7),100,IF(AND($C666=11,I666&lt;Datenblatt!$AB$8),100,IF($C666=13,(Datenblatt!$B$27*Übersicht!I666^3)+(Datenblatt!$C$27*Übersicht!I666^2)+(Datenblatt!$D$27*Übersicht!I666)+Datenblatt!$E$27,IF($C666=14,(Datenblatt!$B$28*Übersicht!I666^3)+(Datenblatt!$C$28*Übersicht!I666^2)+(Datenblatt!$D$28*Übersicht!I666)+Datenblatt!$E$28,IF($C666=15,(Datenblatt!$B$29*Übersicht!I666^3)+(Datenblatt!$C$29*Übersicht!I666^2)+(Datenblatt!$D$29*Übersicht!I666)+Datenblatt!$E$29,IF($C666=16,(Datenblatt!$B$30*Übersicht!I666^3)+(Datenblatt!$C$30*Übersicht!I666^2)+(Datenblatt!$D$30*Übersicht!I666)+Datenblatt!$E$30,IF($C666=12,(Datenblatt!$B$31*Übersicht!I666^3)+(Datenblatt!$C$31*Übersicht!I666^2)+(Datenblatt!$D$31*Übersicht!I666)+Datenblatt!$E$31,IF($C666=11,(Datenblatt!$B$32*Übersicht!I666^3)+(Datenblatt!$C$32*Übersicht!I666^2)+(Datenblatt!$D$32*Übersicht!I666)+Datenblatt!$E$32,0))))))))))))))))))))))))</f>
        <v>0</v>
      </c>
      <c r="P666">
        <f>IF(AND(I666="",C666=11),Datenblatt!$I$29,IF(AND(I666="",C666=12),Datenblatt!$I$29,IF(AND(I666="",C666=16),Datenblatt!$I$29,IF(AND(I666="",C666=15),Datenblatt!$I$29,IF(AND(I666="",C666=14),Datenblatt!$I$29,IF(AND(I666="",C666=13),Datenblatt!$I$29,IF(AND($C666=13,I666&gt;Datenblatt!$AC$3),0,IF(AND($C666=14,I666&gt;Datenblatt!$AC$4),0,IF(AND($C666=15,I666&gt;Datenblatt!$AC$5),0,IF(AND($C666=16,I666&gt;Datenblatt!$AC$6),0,IF(AND($C666=12,I666&gt;Datenblatt!$AC$7),0,IF(AND($C666=11,I666&gt;Datenblatt!$AC$8),0,IF(AND($C666=13,I666&lt;Datenblatt!$AB$3),100,IF(AND($C666=14,I666&lt;Datenblatt!$AB$4),100,IF(AND($C666=15,I666&lt;Datenblatt!$AB$5),100,IF(AND($C666=16,I666&lt;Datenblatt!$AB$6),100,IF(AND($C666=12,I666&lt;Datenblatt!$AB$7),100,IF(AND($C666=11,I666&lt;Datenblatt!$AB$8),100,IF($C666=13,(Datenblatt!$B$27*Übersicht!I666^3)+(Datenblatt!$C$27*Übersicht!I666^2)+(Datenblatt!$D$27*Übersicht!I666)+Datenblatt!$E$27,IF($C666=14,(Datenblatt!$B$28*Übersicht!I666^3)+(Datenblatt!$C$28*Übersicht!I666^2)+(Datenblatt!$D$28*Übersicht!I666)+Datenblatt!$E$28,IF($C666=15,(Datenblatt!$B$29*Übersicht!I666^3)+(Datenblatt!$C$29*Übersicht!I666^2)+(Datenblatt!$D$29*Übersicht!I666)+Datenblatt!$E$29,IF($C666=16,(Datenblatt!$B$30*Übersicht!I666^3)+(Datenblatt!$C$30*Übersicht!I666^2)+(Datenblatt!$D$30*Übersicht!I666)+Datenblatt!$E$30,IF($C666=12,(Datenblatt!$B$31*Übersicht!I666^3)+(Datenblatt!$C$31*Übersicht!I666^2)+(Datenblatt!$D$31*Übersicht!I666)+Datenblatt!$E$31,IF($C666=11,(Datenblatt!$B$32*Übersicht!I666^3)+(Datenblatt!$C$32*Übersicht!I666^2)+(Datenblatt!$D$32*Übersicht!I666)+Datenblatt!$E$32,0))))))))))))))))))))))))</f>
        <v>0</v>
      </c>
      <c r="Q666" s="2" t="e">
        <f t="shared" si="40"/>
        <v>#DIV/0!</v>
      </c>
      <c r="R666" s="2" t="e">
        <f t="shared" si="41"/>
        <v>#DIV/0!</v>
      </c>
      <c r="T666" s="2"/>
      <c r="U666" s="2">
        <f>Datenblatt!$I$10</f>
        <v>63</v>
      </c>
      <c r="V666" s="2">
        <f>Datenblatt!$I$18</f>
        <v>62</v>
      </c>
      <c r="W666" s="2">
        <f>Datenblatt!$I$26</f>
        <v>56</v>
      </c>
      <c r="X666" s="2">
        <f>Datenblatt!$I$34</f>
        <v>58</v>
      </c>
      <c r="Y666" s="7" t="e">
        <f t="shared" si="42"/>
        <v>#DIV/0!</v>
      </c>
      <c r="AA666" s="2">
        <f>Datenblatt!$I$5</f>
        <v>73</v>
      </c>
      <c r="AB666">
        <f>Datenblatt!$I$13</f>
        <v>80</v>
      </c>
      <c r="AC666">
        <f>Datenblatt!$I$21</f>
        <v>80</v>
      </c>
      <c r="AD666">
        <f>Datenblatt!$I$29</f>
        <v>71</v>
      </c>
      <c r="AE666">
        <f>Datenblatt!$I$37</f>
        <v>75</v>
      </c>
      <c r="AF666" s="7" t="e">
        <f t="shared" si="43"/>
        <v>#DIV/0!</v>
      </c>
    </row>
    <row r="667" spans="11:32" ht="18.75" x14ac:dyDescent="0.3">
      <c r="K667" s="3" t="e">
        <f>IF(AND($C667=13,Datenblatt!M667&lt;Datenblatt!$S$3),0,IF(AND($C667=14,Datenblatt!M667&lt;Datenblatt!$S$4),0,IF(AND($C667=15,Datenblatt!M667&lt;Datenblatt!$S$5),0,IF(AND($C667=16,Datenblatt!M667&lt;Datenblatt!$S$6),0,IF(AND($C667=12,Datenblatt!M667&lt;Datenblatt!$S$7),0,IF(AND($C667=11,Datenblatt!M667&lt;Datenblatt!$S$8),0,IF(AND($C667=13,Datenblatt!M667&gt;Datenblatt!$R$3),100,IF(AND($C667=14,Datenblatt!M667&gt;Datenblatt!$R$4),100,IF(AND($C667=15,Datenblatt!M667&gt;Datenblatt!$R$5),100,IF(AND($C667=16,Datenblatt!M667&gt;Datenblatt!$R$6),100,IF(AND($C667=12,Datenblatt!M667&gt;Datenblatt!$R$7),100,IF(AND($C667=11,Datenblatt!M667&gt;Datenblatt!$R$8),100,IF(Übersicht!$C667=13,Datenblatt!$B$35*Datenblatt!M667^3+Datenblatt!$C$35*Datenblatt!M667^2+Datenblatt!$D$35*Datenblatt!M667+Datenblatt!$E$35,IF(Übersicht!$C667=14,Datenblatt!$B$36*Datenblatt!M667^3+Datenblatt!$C$36*Datenblatt!M667^2+Datenblatt!$D$36*Datenblatt!M667+Datenblatt!$E$36,IF(Übersicht!$C667=15,Datenblatt!$B$37*Datenblatt!M667^3+Datenblatt!$C$37*Datenblatt!M667^2+Datenblatt!$D$37*Datenblatt!M667+Datenblatt!$E$37,IF(Übersicht!$C667=16,Datenblatt!$B$38*Datenblatt!M667^3+Datenblatt!$C$38*Datenblatt!M667^2+Datenblatt!$D$38*Datenblatt!M667+Datenblatt!$E$38,IF(Übersicht!$C667=12,Datenblatt!$B$39*Datenblatt!M667^3+Datenblatt!$C$39*Datenblatt!M667^2+Datenblatt!$D$39*Datenblatt!M667+Datenblatt!$E$39,IF(Übersicht!$C667=11,Datenblatt!$B$40*Datenblatt!M667^3+Datenblatt!$C$40*Datenblatt!M667^2+Datenblatt!$D$40*Datenblatt!M667+Datenblatt!$E$40,0))))))))))))))))))</f>
        <v>#DIV/0!</v>
      </c>
      <c r="L667" s="3"/>
      <c r="M667" t="e">
        <f>IF(AND(Übersicht!$C667=13,Datenblatt!O667&lt;Datenblatt!$Y$3),0,IF(AND(Übersicht!$C667=14,Datenblatt!O667&lt;Datenblatt!$Y$4),0,IF(AND(Übersicht!$C667=15,Datenblatt!O667&lt;Datenblatt!$Y$5),0,IF(AND(Übersicht!$C667=16,Datenblatt!O667&lt;Datenblatt!$Y$6),0,IF(AND(Übersicht!$C667=12,Datenblatt!O667&lt;Datenblatt!$Y$7),0,IF(AND(Übersicht!$C667=11,Datenblatt!O667&lt;Datenblatt!$Y$8),0,IF(AND($C667=13,Datenblatt!O667&gt;Datenblatt!$X$3),100,IF(AND($C667=14,Datenblatt!O667&gt;Datenblatt!$X$4),100,IF(AND($C667=15,Datenblatt!O667&gt;Datenblatt!$X$5),100,IF(AND($C667=16,Datenblatt!O667&gt;Datenblatt!$X$6),100,IF(AND($C667=12,Datenblatt!O667&gt;Datenblatt!$X$7),100,IF(AND($C667=11,Datenblatt!O667&gt;Datenblatt!$X$8),100,IF(Übersicht!$C667=13,Datenblatt!$B$11*Datenblatt!O667^3+Datenblatt!$C$11*Datenblatt!O667^2+Datenblatt!$D$11*Datenblatt!O667+Datenblatt!$E$11,IF(Übersicht!$C667=14,Datenblatt!$B$12*Datenblatt!O667^3+Datenblatt!$C$12*Datenblatt!O667^2+Datenblatt!$D$12*Datenblatt!O667+Datenblatt!$E$12,IF(Übersicht!$C667=15,Datenblatt!$B$13*Datenblatt!O667^3+Datenblatt!$C$13*Datenblatt!O667^2+Datenblatt!$D$13*Datenblatt!O667+Datenblatt!$E$13,IF(Übersicht!$C667=16,Datenblatt!$B$14*Datenblatt!O667^3+Datenblatt!$C$14*Datenblatt!O667^2+Datenblatt!$D$14*Datenblatt!O667+Datenblatt!$E$14,IF(Übersicht!$C667=12,Datenblatt!$B$15*Datenblatt!O667^3+Datenblatt!$C$15*Datenblatt!O667^2+Datenblatt!$D$15*Datenblatt!O667+Datenblatt!$E$15,IF(Übersicht!$C667=11,Datenblatt!$B$16*Datenblatt!O667^3+Datenblatt!$C$16*Datenblatt!O667^2+Datenblatt!$D$16*Datenblatt!O667+Datenblatt!$E$16,0))))))))))))))))))</f>
        <v>#DIV/0!</v>
      </c>
      <c r="N667">
        <f>IF(AND($C667=13,H667&lt;Datenblatt!$AA$3),0,IF(AND($C667=14,H667&lt;Datenblatt!$AA$4),0,IF(AND($C667=15,H667&lt;Datenblatt!$AA$5),0,IF(AND($C667=16,H667&lt;Datenblatt!$AA$6),0,IF(AND($C667=12,H667&lt;Datenblatt!$AA$7),0,IF(AND($C667=11,H667&lt;Datenblatt!$AA$8),0,IF(AND($C667=13,H667&gt;Datenblatt!$Z$3),100,IF(AND($C667=14,H667&gt;Datenblatt!$Z$4),100,IF(AND($C667=15,H667&gt;Datenblatt!$Z$5),100,IF(AND($C667=16,H667&gt;Datenblatt!$Z$6),100,IF(AND($C667=12,H667&gt;Datenblatt!$Z$7),100,IF(AND($C667=11,H667&gt;Datenblatt!$Z$8),100,IF($C667=13,(Datenblatt!$B$19*Übersicht!H667^3)+(Datenblatt!$C$19*Übersicht!H667^2)+(Datenblatt!$D$19*Übersicht!H667)+Datenblatt!$E$19,IF($C667=14,(Datenblatt!$B$20*Übersicht!H667^3)+(Datenblatt!$C$20*Übersicht!H667^2)+(Datenblatt!$D$20*Übersicht!H667)+Datenblatt!$E$20,IF($C667=15,(Datenblatt!$B$21*Übersicht!H667^3)+(Datenblatt!$C$21*Übersicht!H667^2)+(Datenblatt!$D$21*Übersicht!H667)+Datenblatt!$E$21,IF($C667=16,(Datenblatt!$B$22*Übersicht!H667^3)+(Datenblatt!$C$22*Übersicht!H667^2)+(Datenblatt!$D$22*Übersicht!H667)+Datenblatt!$E$22,IF($C667=12,(Datenblatt!$B$23*Übersicht!H667^3)+(Datenblatt!$C$23*Übersicht!H667^2)+(Datenblatt!$D$23*Übersicht!H667)+Datenblatt!$E$23,IF($C667=11,(Datenblatt!$B$24*Übersicht!H667^3)+(Datenblatt!$C$24*Übersicht!H667^2)+(Datenblatt!$D$24*Übersicht!H667)+Datenblatt!$E$24,0))))))))))))))))))</f>
        <v>0</v>
      </c>
      <c r="O667">
        <f>IF(AND(I667="",C667=11),Datenblatt!$I$26,IF(AND(I667="",C667=12),Datenblatt!$I$26,IF(AND(I667="",C667=16),Datenblatt!$I$27,IF(AND(I667="",C667=15),Datenblatt!$I$26,IF(AND(I667="",C667=14),Datenblatt!$I$26,IF(AND(I667="",C667=13),Datenblatt!$I$26,IF(AND($C667=13,I667&gt;Datenblatt!$AC$3),0,IF(AND($C667=14,I667&gt;Datenblatt!$AC$4),0,IF(AND($C667=15,I667&gt;Datenblatt!$AC$5),0,IF(AND($C667=16,I667&gt;Datenblatt!$AC$6),0,IF(AND($C667=12,I667&gt;Datenblatt!$AC$7),0,IF(AND($C667=11,I667&gt;Datenblatt!$AC$8),0,IF(AND($C667=13,I667&lt;Datenblatt!$AB$3),100,IF(AND($C667=14,I667&lt;Datenblatt!$AB$4),100,IF(AND($C667=15,I667&lt;Datenblatt!$AB$5),100,IF(AND($C667=16,I667&lt;Datenblatt!$AB$6),100,IF(AND($C667=12,I667&lt;Datenblatt!$AB$7),100,IF(AND($C667=11,I667&lt;Datenblatt!$AB$8),100,IF($C667=13,(Datenblatt!$B$27*Übersicht!I667^3)+(Datenblatt!$C$27*Übersicht!I667^2)+(Datenblatt!$D$27*Übersicht!I667)+Datenblatt!$E$27,IF($C667=14,(Datenblatt!$B$28*Übersicht!I667^3)+(Datenblatt!$C$28*Übersicht!I667^2)+(Datenblatt!$D$28*Übersicht!I667)+Datenblatt!$E$28,IF($C667=15,(Datenblatt!$B$29*Übersicht!I667^3)+(Datenblatt!$C$29*Übersicht!I667^2)+(Datenblatt!$D$29*Übersicht!I667)+Datenblatt!$E$29,IF($C667=16,(Datenblatt!$B$30*Übersicht!I667^3)+(Datenblatt!$C$30*Übersicht!I667^2)+(Datenblatt!$D$30*Übersicht!I667)+Datenblatt!$E$30,IF($C667=12,(Datenblatt!$B$31*Übersicht!I667^3)+(Datenblatt!$C$31*Übersicht!I667^2)+(Datenblatt!$D$31*Übersicht!I667)+Datenblatt!$E$31,IF($C667=11,(Datenblatt!$B$32*Übersicht!I667^3)+(Datenblatt!$C$32*Übersicht!I667^2)+(Datenblatt!$D$32*Übersicht!I667)+Datenblatt!$E$32,0))))))))))))))))))))))))</f>
        <v>0</v>
      </c>
      <c r="P667">
        <f>IF(AND(I667="",C667=11),Datenblatt!$I$29,IF(AND(I667="",C667=12),Datenblatt!$I$29,IF(AND(I667="",C667=16),Datenblatt!$I$29,IF(AND(I667="",C667=15),Datenblatt!$I$29,IF(AND(I667="",C667=14),Datenblatt!$I$29,IF(AND(I667="",C667=13),Datenblatt!$I$29,IF(AND($C667=13,I667&gt;Datenblatt!$AC$3),0,IF(AND($C667=14,I667&gt;Datenblatt!$AC$4),0,IF(AND($C667=15,I667&gt;Datenblatt!$AC$5),0,IF(AND($C667=16,I667&gt;Datenblatt!$AC$6),0,IF(AND($C667=12,I667&gt;Datenblatt!$AC$7),0,IF(AND($C667=11,I667&gt;Datenblatt!$AC$8),0,IF(AND($C667=13,I667&lt;Datenblatt!$AB$3),100,IF(AND($C667=14,I667&lt;Datenblatt!$AB$4),100,IF(AND($C667=15,I667&lt;Datenblatt!$AB$5),100,IF(AND($C667=16,I667&lt;Datenblatt!$AB$6),100,IF(AND($C667=12,I667&lt;Datenblatt!$AB$7),100,IF(AND($C667=11,I667&lt;Datenblatt!$AB$8),100,IF($C667=13,(Datenblatt!$B$27*Übersicht!I667^3)+(Datenblatt!$C$27*Übersicht!I667^2)+(Datenblatt!$D$27*Übersicht!I667)+Datenblatt!$E$27,IF($C667=14,(Datenblatt!$B$28*Übersicht!I667^3)+(Datenblatt!$C$28*Übersicht!I667^2)+(Datenblatt!$D$28*Übersicht!I667)+Datenblatt!$E$28,IF($C667=15,(Datenblatt!$B$29*Übersicht!I667^3)+(Datenblatt!$C$29*Übersicht!I667^2)+(Datenblatt!$D$29*Übersicht!I667)+Datenblatt!$E$29,IF($C667=16,(Datenblatt!$B$30*Übersicht!I667^3)+(Datenblatt!$C$30*Übersicht!I667^2)+(Datenblatt!$D$30*Übersicht!I667)+Datenblatt!$E$30,IF($C667=12,(Datenblatt!$B$31*Übersicht!I667^3)+(Datenblatt!$C$31*Übersicht!I667^2)+(Datenblatt!$D$31*Übersicht!I667)+Datenblatt!$E$31,IF($C667=11,(Datenblatt!$B$32*Übersicht!I667^3)+(Datenblatt!$C$32*Übersicht!I667^2)+(Datenblatt!$D$32*Übersicht!I667)+Datenblatt!$E$32,0))))))))))))))))))))))))</f>
        <v>0</v>
      </c>
      <c r="Q667" s="2" t="e">
        <f t="shared" si="40"/>
        <v>#DIV/0!</v>
      </c>
      <c r="R667" s="2" t="e">
        <f t="shared" si="41"/>
        <v>#DIV/0!</v>
      </c>
      <c r="T667" s="2"/>
      <c r="U667" s="2">
        <f>Datenblatt!$I$10</f>
        <v>63</v>
      </c>
      <c r="V667" s="2">
        <f>Datenblatt!$I$18</f>
        <v>62</v>
      </c>
      <c r="W667" s="2">
        <f>Datenblatt!$I$26</f>
        <v>56</v>
      </c>
      <c r="X667" s="2">
        <f>Datenblatt!$I$34</f>
        <v>58</v>
      </c>
      <c r="Y667" s="7" t="e">
        <f t="shared" si="42"/>
        <v>#DIV/0!</v>
      </c>
      <c r="AA667" s="2">
        <f>Datenblatt!$I$5</f>
        <v>73</v>
      </c>
      <c r="AB667">
        <f>Datenblatt!$I$13</f>
        <v>80</v>
      </c>
      <c r="AC667">
        <f>Datenblatt!$I$21</f>
        <v>80</v>
      </c>
      <c r="AD667">
        <f>Datenblatt!$I$29</f>
        <v>71</v>
      </c>
      <c r="AE667">
        <f>Datenblatt!$I$37</f>
        <v>75</v>
      </c>
      <c r="AF667" s="7" t="e">
        <f t="shared" si="43"/>
        <v>#DIV/0!</v>
      </c>
    </row>
    <row r="668" spans="11:32" ht="18.75" x14ac:dyDescent="0.3">
      <c r="K668" s="3" t="e">
        <f>IF(AND($C668=13,Datenblatt!M668&lt;Datenblatt!$S$3),0,IF(AND($C668=14,Datenblatt!M668&lt;Datenblatt!$S$4),0,IF(AND($C668=15,Datenblatt!M668&lt;Datenblatt!$S$5),0,IF(AND($C668=16,Datenblatt!M668&lt;Datenblatt!$S$6),0,IF(AND($C668=12,Datenblatt!M668&lt;Datenblatt!$S$7),0,IF(AND($C668=11,Datenblatt!M668&lt;Datenblatt!$S$8),0,IF(AND($C668=13,Datenblatt!M668&gt;Datenblatt!$R$3),100,IF(AND($C668=14,Datenblatt!M668&gt;Datenblatt!$R$4),100,IF(AND($C668=15,Datenblatt!M668&gt;Datenblatt!$R$5),100,IF(AND($C668=16,Datenblatt!M668&gt;Datenblatt!$R$6),100,IF(AND($C668=12,Datenblatt!M668&gt;Datenblatt!$R$7),100,IF(AND($C668=11,Datenblatt!M668&gt;Datenblatt!$R$8),100,IF(Übersicht!$C668=13,Datenblatt!$B$35*Datenblatt!M668^3+Datenblatt!$C$35*Datenblatt!M668^2+Datenblatt!$D$35*Datenblatt!M668+Datenblatt!$E$35,IF(Übersicht!$C668=14,Datenblatt!$B$36*Datenblatt!M668^3+Datenblatt!$C$36*Datenblatt!M668^2+Datenblatt!$D$36*Datenblatt!M668+Datenblatt!$E$36,IF(Übersicht!$C668=15,Datenblatt!$B$37*Datenblatt!M668^3+Datenblatt!$C$37*Datenblatt!M668^2+Datenblatt!$D$37*Datenblatt!M668+Datenblatt!$E$37,IF(Übersicht!$C668=16,Datenblatt!$B$38*Datenblatt!M668^3+Datenblatt!$C$38*Datenblatt!M668^2+Datenblatt!$D$38*Datenblatt!M668+Datenblatt!$E$38,IF(Übersicht!$C668=12,Datenblatt!$B$39*Datenblatt!M668^3+Datenblatt!$C$39*Datenblatt!M668^2+Datenblatt!$D$39*Datenblatt!M668+Datenblatt!$E$39,IF(Übersicht!$C668=11,Datenblatt!$B$40*Datenblatt!M668^3+Datenblatt!$C$40*Datenblatt!M668^2+Datenblatt!$D$40*Datenblatt!M668+Datenblatt!$E$40,0))))))))))))))))))</f>
        <v>#DIV/0!</v>
      </c>
      <c r="L668" s="3"/>
      <c r="M668" t="e">
        <f>IF(AND(Übersicht!$C668=13,Datenblatt!O668&lt;Datenblatt!$Y$3),0,IF(AND(Übersicht!$C668=14,Datenblatt!O668&lt;Datenblatt!$Y$4),0,IF(AND(Übersicht!$C668=15,Datenblatt!O668&lt;Datenblatt!$Y$5),0,IF(AND(Übersicht!$C668=16,Datenblatt!O668&lt;Datenblatt!$Y$6),0,IF(AND(Übersicht!$C668=12,Datenblatt!O668&lt;Datenblatt!$Y$7),0,IF(AND(Übersicht!$C668=11,Datenblatt!O668&lt;Datenblatt!$Y$8),0,IF(AND($C668=13,Datenblatt!O668&gt;Datenblatt!$X$3),100,IF(AND($C668=14,Datenblatt!O668&gt;Datenblatt!$X$4),100,IF(AND($C668=15,Datenblatt!O668&gt;Datenblatt!$X$5),100,IF(AND($C668=16,Datenblatt!O668&gt;Datenblatt!$X$6),100,IF(AND($C668=12,Datenblatt!O668&gt;Datenblatt!$X$7),100,IF(AND($C668=11,Datenblatt!O668&gt;Datenblatt!$X$8),100,IF(Übersicht!$C668=13,Datenblatt!$B$11*Datenblatt!O668^3+Datenblatt!$C$11*Datenblatt!O668^2+Datenblatt!$D$11*Datenblatt!O668+Datenblatt!$E$11,IF(Übersicht!$C668=14,Datenblatt!$B$12*Datenblatt!O668^3+Datenblatt!$C$12*Datenblatt!O668^2+Datenblatt!$D$12*Datenblatt!O668+Datenblatt!$E$12,IF(Übersicht!$C668=15,Datenblatt!$B$13*Datenblatt!O668^3+Datenblatt!$C$13*Datenblatt!O668^2+Datenblatt!$D$13*Datenblatt!O668+Datenblatt!$E$13,IF(Übersicht!$C668=16,Datenblatt!$B$14*Datenblatt!O668^3+Datenblatt!$C$14*Datenblatt!O668^2+Datenblatt!$D$14*Datenblatt!O668+Datenblatt!$E$14,IF(Übersicht!$C668=12,Datenblatt!$B$15*Datenblatt!O668^3+Datenblatt!$C$15*Datenblatt!O668^2+Datenblatt!$D$15*Datenblatt!O668+Datenblatt!$E$15,IF(Übersicht!$C668=11,Datenblatt!$B$16*Datenblatt!O668^3+Datenblatt!$C$16*Datenblatt!O668^2+Datenblatt!$D$16*Datenblatt!O668+Datenblatt!$E$16,0))))))))))))))))))</f>
        <v>#DIV/0!</v>
      </c>
      <c r="N668">
        <f>IF(AND($C668=13,H668&lt;Datenblatt!$AA$3),0,IF(AND($C668=14,H668&lt;Datenblatt!$AA$4),0,IF(AND($C668=15,H668&lt;Datenblatt!$AA$5),0,IF(AND($C668=16,H668&lt;Datenblatt!$AA$6),0,IF(AND($C668=12,H668&lt;Datenblatt!$AA$7),0,IF(AND($C668=11,H668&lt;Datenblatt!$AA$8),0,IF(AND($C668=13,H668&gt;Datenblatt!$Z$3),100,IF(AND($C668=14,H668&gt;Datenblatt!$Z$4),100,IF(AND($C668=15,H668&gt;Datenblatt!$Z$5),100,IF(AND($C668=16,H668&gt;Datenblatt!$Z$6),100,IF(AND($C668=12,H668&gt;Datenblatt!$Z$7),100,IF(AND($C668=11,H668&gt;Datenblatt!$Z$8),100,IF($C668=13,(Datenblatt!$B$19*Übersicht!H668^3)+(Datenblatt!$C$19*Übersicht!H668^2)+(Datenblatt!$D$19*Übersicht!H668)+Datenblatt!$E$19,IF($C668=14,(Datenblatt!$B$20*Übersicht!H668^3)+(Datenblatt!$C$20*Übersicht!H668^2)+(Datenblatt!$D$20*Übersicht!H668)+Datenblatt!$E$20,IF($C668=15,(Datenblatt!$B$21*Übersicht!H668^3)+(Datenblatt!$C$21*Übersicht!H668^2)+(Datenblatt!$D$21*Übersicht!H668)+Datenblatt!$E$21,IF($C668=16,(Datenblatt!$B$22*Übersicht!H668^3)+(Datenblatt!$C$22*Übersicht!H668^2)+(Datenblatt!$D$22*Übersicht!H668)+Datenblatt!$E$22,IF($C668=12,(Datenblatt!$B$23*Übersicht!H668^3)+(Datenblatt!$C$23*Übersicht!H668^2)+(Datenblatt!$D$23*Übersicht!H668)+Datenblatt!$E$23,IF($C668=11,(Datenblatt!$B$24*Übersicht!H668^3)+(Datenblatt!$C$24*Übersicht!H668^2)+(Datenblatt!$D$24*Übersicht!H668)+Datenblatt!$E$24,0))))))))))))))))))</f>
        <v>0</v>
      </c>
      <c r="O668">
        <f>IF(AND(I668="",C668=11),Datenblatt!$I$26,IF(AND(I668="",C668=12),Datenblatt!$I$26,IF(AND(I668="",C668=16),Datenblatt!$I$27,IF(AND(I668="",C668=15),Datenblatt!$I$26,IF(AND(I668="",C668=14),Datenblatt!$I$26,IF(AND(I668="",C668=13),Datenblatt!$I$26,IF(AND($C668=13,I668&gt;Datenblatt!$AC$3),0,IF(AND($C668=14,I668&gt;Datenblatt!$AC$4),0,IF(AND($C668=15,I668&gt;Datenblatt!$AC$5),0,IF(AND($C668=16,I668&gt;Datenblatt!$AC$6),0,IF(AND($C668=12,I668&gt;Datenblatt!$AC$7),0,IF(AND($C668=11,I668&gt;Datenblatt!$AC$8),0,IF(AND($C668=13,I668&lt;Datenblatt!$AB$3),100,IF(AND($C668=14,I668&lt;Datenblatt!$AB$4),100,IF(AND($C668=15,I668&lt;Datenblatt!$AB$5),100,IF(AND($C668=16,I668&lt;Datenblatt!$AB$6),100,IF(AND($C668=12,I668&lt;Datenblatt!$AB$7),100,IF(AND($C668=11,I668&lt;Datenblatt!$AB$8),100,IF($C668=13,(Datenblatt!$B$27*Übersicht!I668^3)+(Datenblatt!$C$27*Übersicht!I668^2)+(Datenblatt!$D$27*Übersicht!I668)+Datenblatt!$E$27,IF($C668=14,(Datenblatt!$B$28*Übersicht!I668^3)+(Datenblatt!$C$28*Übersicht!I668^2)+(Datenblatt!$D$28*Übersicht!I668)+Datenblatt!$E$28,IF($C668=15,(Datenblatt!$B$29*Übersicht!I668^3)+(Datenblatt!$C$29*Übersicht!I668^2)+(Datenblatt!$D$29*Übersicht!I668)+Datenblatt!$E$29,IF($C668=16,(Datenblatt!$B$30*Übersicht!I668^3)+(Datenblatt!$C$30*Übersicht!I668^2)+(Datenblatt!$D$30*Übersicht!I668)+Datenblatt!$E$30,IF($C668=12,(Datenblatt!$B$31*Übersicht!I668^3)+(Datenblatt!$C$31*Übersicht!I668^2)+(Datenblatt!$D$31*Übersicht!I668)+Datenblatt!$E$31,IF($C668=11,(Datenblatt!$B$32*Übersicht!I668^3)+(Datenblatt!$C$32*Übersicht!I668^2)+(Datenblatt!$D$32*Übersicht!I668)+Datenblatt!$E$32,0))))))))))))))))))))))))</f>
        <v>0</v>
      </c>
      <c r="P668">
        <f>IF(AND(I668="",C668=11),Datenblatt!$I$29,IF(AND(I668="",C668=12),Datenblatt!$I$29,IF(AND(I668="",C668=16),Datenblatt!$I$29,IF(AND(I668="",C668=15),Datenblatt!$I$29,IF(AND(I668="",C668=14),Datenblatt!$I$29,IF(AND(I668="",C668=13),Datenblatt!$I$29,IF(AND($C668=13,I668&gt;Datenblatt!$AC$3),0,IF(AND($C668=14,I668&gt;Datenblatt!$AC$4),0,IF(AND($C668=15,I668&gt;Datenblatt!$AC$5),0,IF(AND($C668=16,I668&gt;Datenblatt!$AC$6),0,IF(AND($C668=12,I668&gt;Datenblatt!$AC$7),0,IF(AND($C668=11,I668&gt;Datenblatt!$AC$8),0,IF(AND($C668=13,I668&lt;Datenblatt!$AB$3),100,IF(AND($C668=14,I668&lt;Datenblatt!$AB$4),100,IF(AND($C668=15,I668&lt;Datenblatt!$AB$5),100,IF(AND($C668=16,I668&lt;Datenblatt!$AB$6),100,IF(AND($C668=12,I668&lt;Datenblatt!$AB$7),100,IF(AND($C668=11,I668&lt;Datenblatt!$AB$8),100,IF($C668=13,(Datenblatt!$B$27*Übersicht!I668^3)+(Datenblatt!$C$27*Übersicht!I668^2)+(Datenblatt!$D$27*Übersicht!I668)+Datenblatt!$E$27,IF($C668=14,(Datenblatt!$B$28*Übersicht!I668^3)+(Datenblatt!$C$28*Übersicht!I668^2)+(Datenblatt!$D$28*Übersicht!I668)+Datenblatt!$E$28,IF($C668=15,(Datenblatt!$B$29*Übersicht!I668^3)+(Datenblatt!$C$29*Übersicht!I668^2)+(Datenblatt!$D$29*Übersicht!I668)+Datenblatt!$E$29,IF($C668=16,(Datenblatt!$B$30*Übersicht!I668^3)+(Datenblatt!$C$30*Übersicht!I668^2)+(Datenblatt!$D$30*Übersicht!I668)+Datenblatt!$E$30,IF($C668=12,(Datenblatt!$B$31*Übersicht!I668^3)+(Datenblatt!$C$31*Übersicht!I668^2)+(Datenblatt!$D$31*Übersicht!I668)+Datenblatt!$E$31,IF($C668=11,(Datenblatt!$B$32*Übersicht!I668^3)+(Datenblatt!$C$32*Übersicht!I668^2)+(Datenblatt!$D$32*Übersicht!I668)+Datenblatt!$E$32,0))))))))))))))))))))))))</f>
        <v>0</v>
      </c>
      <c r="Q668" s="2" t="e">
        <f t="shared" si="40"/>
        <v>#DIV/0!</v>
      </c>
      <c r="R668" s="2" t="e">
        <f t="shared" si="41"/>
        <v>#DIV/0!</v>
      </c>
      <c r="T668" s="2"/>
      <c r="U668" s="2">
        <f>Datenblatt!$I$10</f>
        <v>63</v>
      </c>
      <c r="V668" s="2">
        <f>Datenblatt!$I$18</f>
        <v>62</v>
      </c>
      <c r="W668" s="2">
        <f>Datenblatt!$I$26</f>
        <v>56</v>
      </c>
      <c r="X668" s="2">
        <f>Datenblatt!$I$34</f>
        <v>58</v>
      </c>
      <c r="Y668" s="7" t="e">
        <f t="shared" si="42"/>
        <v>#DIV/0!</v>
      </c>
      <c r="AA668" s="2">
        <f>Datenblatt!$I$5</f>
        <v>73</v>
      </c>
      <c r="AB668">
        <f>Datenblatt!$I$13</f>
        <v>80</v>
      </c>
      <c r="AC668">
        <f>Datenblatt!$I$21</f>
        <v>80</v>
      </c>
      <c r="AD668">
        <f>Datenblatt!$I$29</f>
        <v>71</v>
      </c>
      <c r="AE668">
        <f>Datenblatt!$I$37</f>
        <v>75</v>
      </c>
      <c r="AF668" s="7" t="e">
        <f t="shared" si="43"/>
        <v>#DIV/0!</v>
      </c>
    </row>
    <row r="669" spans="11:32" ht="18.75" x14ac:dyDescent="0.3">
      <c r="K669" s="3" t="e">
        <f>IF(AND($C669=13,Datenblatt!M669&lt;Datenblatt!$S$3),0,IF(AND($C669=14,Datenblatt!M669&lt;Datenblatt!$S$4),0,IF(AND($C669=15,Datenblatt!M669&lt;Datenblatt!$S$5),0,IF(AND($C669=16,Datenblatt!M669&lt;Datenblatt!$S$6),0,IF(AND($C669=12,Datenblatt!M669&lt;Datenblatt!$S$7),0,IF(AND($C669=11,Datenblatt!M669&lt;Datenblatt!$S$8),0,IF(AND($C669=13,Datenblatt!M669&gt;Datenblatt!$R$3),100,IF(AND($C669=14,Datenblatt!M669&gt;Datenblatt!$R$4),100,IF(AND($C669=15,Datenblatt!M669&gt;Datenblatt!$R$5),100,IF(AND($C669=16,Datenblatt!M669&gt;Datenblatt!$R$6),100,IF(AND($C669=12,Datenblatt!M669&gt;Datenblatt!$R$7),100,IF(AND($C669=11,Datenblatt!M669&gt;Datenblatt!$R$8),100,IF(Übersicht!$C669=13,Datenblatt!$B$35*Datenblatt!M669^3+Datenblatt!$C$35*Datenblatt!M669^2+Datenblatt!$D$35*Datenblatt!M669+Datenblatt!$E$35,IF(Übersicht!$C669=14,Datenblatt!$B$36*Datenblatt!M669^3+Datenblatt!$C$36*Datenblatt!M669^2+Datenblatt!$D$36*Datenblatt!M669+Datenblatt!$E$36,IF(Übersicht!$C669=15,Datenblatt!$B$37*Datenblatt!M669^3+Datenblatt!$C$37*Datenblatt!M669^2+Datenblatt!$D$37*Datenblatt!M669+Datenblatt!$E$37,IF(Übersicht!$C669=16,Datenblatt!$B$38*Datenblatt!M669^3+Datenblatt!$C$38*Datenblatt!M669^2+Datenblatt!$D$38*Datenblatt!M669+Datenblatt!$E$38,IF(Übersicht!$C669=12,Datenblatt!$B$39*Datenblatt!M669^3+Datenblatt!$C$39*Datenblatt!M669^2+Datenblatt!$D$39*Datenblatt!M669+Datenblatt!$E$39,IF(Übersicht!$C669=11,Datenblatt!$B$40*Datenblatt!M669^3+Datenblatt!$C$40*Datenblatt!M669^2+Datenblatt!$D$40*Datenblatt!M669+Datenblatt!$E$40,0))))))))))))))))))</f>
        <v>#DIV/0!</v>
      </c>
      <c r="L669" s="3"/>
      <c r="M669" t="e">
        <f>IF(AND(Übersicht!$C669=13,Datenblatt!O669&lt;Datenblatt!$Y$3),0,IF(AND(Übersicht!$C669=14,Datenblatt!O669&lt;Datenblatt!$Y$4),0,IF(AND(Übersicht!$C669=15,Datenblatt!O669&lt;Datenblatt!$Y$5),0,IF(AND(Übersicht!$C669=16,Datenblatt!O669&lt;Datenblatt!$Y$6),0,IF(AND(Übersicht!$C669=12,Datenblatt!O669&lt;Datenblatt!$Y$7),0,IF(AND(Übersicht!$C669=11,Datenblatt!O669&lt;Datenblatt!$Y$8),0,IF(AND($C669=13,Datenblatt!O669&gt;Datenblatt!$X$3),100,IF(AND($C669=14,Datenblatt!O669&gt;Datenblatt!$X$4),100,IF(AND($C669=15,Datenblatt!O669&gt;Datenblatt!$X$5),100,IF(AND($C669=16,Datenblatt!O669&gt;Datenblatt!$X$6),100,IF(AND($C669=12,Datenblatt!O669&gt;Datenblatt!$X$7),100,IF(AND($C669=11,Datenblatt!O669&gt;Datenblatt!$X$8),100,IF(Übersicht!$C669=13,Datenblatt!$B$11*Datenblatt!O669^3+Datenblatt!$C$11*Datenblatt!O669^2+Datenblatt!$D$11*Datenblatt!O669+Datenblatt!$E$11,IF(Übersicht!$C669=14,Datenblatt!$B$12*Datenblatt!O669^3+Datenblatt!$C$12*Datenblatt!O669^2+Datenblatt!$D$12*Datenblatt!O669+Datenblatt!$E$12,IF(Übersicht!$C669=15,Datenblatt!$B$13*Datenblatt!O669^3+Datenblatt!$C$13*Datenblatt!O669^2+Datenblatt!$D$13*Datenblatt!O669+Datenblatt!$E$13,IF(Übersicht!$C669=16,Datenblatt!$B$14*Datenblatt!O669^3+Datenblatt!$C$14*Datenblatt!O669^2+Datenblatt!$D$14*Datenblatt!O669+Datenblatt!$E$14,IF(Übersicht!$C669=12,Datenblatt!$B$15*Datenblatt!O669^3+Datenblatt!$C$15*Datenblatt!O669^2+Datenblatt!$D$15*Datenblatt!O669+Datenblatt!$E$15,IF(Übersicht!$C669=11,Datenblatt!$B$16*Datenblatt!O669^3+Datenblatt!$C$16*Datenblatt!O669^2+Datenblatt!$D$16*Datenblatt!O669+Datenblatt!$E$16,0))))))))))))))))))</f>
        <v>#DIV/0!</v>
      </c>
      <c r="N669">
        <f>IF(AND($C669=13,H669&lt;Datenblatt!$AA$3),0,IF(AND($C669=14,H669&lt;Datenblatt!$AA$4),0,IF(AND($C669=15,H669&lt;Datenblatt!$AA$5),0,IF(AND($C669=16,H669&lt;Datenblatt!$AA$6),0,IF(AND($C669=12,H669&lt;Datenblatt!$AA$7),0,IF(AND($C669=11,H669&lt;Datenblatt!$AA$8),0,IF(AND($C669=13,H669&gt;Datenblatt!$Z$3),100,IF(AND($C669=14,H669&gt;Datenblatt!$Z$4),100,IF(AND($C669=15,H669&gt;Datenblatt!$Z$5),100,IF(AND($C669=16,H669&gt;Datenblatt!$Z$6),100,IF(AND($C669=12,H669&gt;Datenblatt!$Z$7),100,IF(AND($C669=11,H669&gt;Datenblatt!$Z$8),100,IF($C669=13,(Datenblatt!$B$19*Übersicht!H669^3)+(Datenblatt!$C$19*Übersicht!H669^2)+(Datenblatt!$D$19*Übersicht!H669)+Datenblatt!$E$19,IF($C669=14,(Datenblatt!$B$20*Übersicht!H669^3)+(Datenblatt!$C$20*Übersicht!H669^2)+(Datenblatt!$D$20*Übersicht!H669)+Datenblatt!$E$20,IF($C669=15,(Datenblatt!$B$21*Übersicht!H669^3)+(Datenblatt!$C$21*Übersicht!H669^2)+(Datenblatt!$D$21*Übersicht!H669)+Datenblatt!$E$21,IF($C669=16,(Datenblatt!$B$22*Übersicht!H669^3)+(Datenblatt!$C$22*Übersicht!H669^2)+(Datenblatt!$D$22*Übersicht!H669)+Datenblatt!$E$22,IF($C669=12,(Datenblatt!$B$23*Übersicht!H669^3)+(Datenblatt!$C$23*Übersicht!H669^2)+(Datenblatt!$D$23*Übersicht!H669)+Datenblatt!$E$23,IF($C669=11,(Datenblatt!$B$24*Übersicht!H669^3)+(Datenblatt!$C$24*Übersicht!H669^2)+(Datenblatt!$D$24*Übersicht!H669)+Datenblatt!$E$24,0))))))))))))))))))</f>
        <v>0</v>
      </c>
      <c r="O669">
        <f>IF(AND(I669="",C669=11),Datenblatt!$I$26,IF(AND(I669="",C669=12),Datenblatt!$I$26,IF(AND(I669="",C669=16),Datenblatt!$I$27,IF(AND(I669="",C669=15),Datenblatt!$I$26,IF(AND(I669="",C669=14),Datenblatt!$I$26,IF(AND(I669="",C669=13),Datenblatt!$I$26,IF(AND($C669=13,I669&gt;Datenblatt!$AC$3),0,IF(AND($C669=14,I669&gt;Datenblatt!$AC$4),0,IF(AND($C669=15,I669&gt;Datenblatt!$AC$5),0,IF(AND($C669=16,I669&gt;Datenblatt!$AC$6),0,IF(AND($C669=12,I669&gt;Datenblatt!$AC$7),0,IF(AND($C669=11,I669&gt;Datenblatt!$AC$8),0,IF(AND($C669=13,I669&lt;Datenblatt!$AB$3),100,IF(AND($C669=14,I669&lt;Datenblatt!$AB$4),100,IF(AND($C669=15,I669&lt;Datenblatt!$AB$5),100,IF(AND($C669=16,I669&lt;Datenblatt!$AB$6),100,IF(AND($C669=12,I669&lt;Datenblatt!$AB$7),100,IF(AND($C669=11,I669&lt;Datenblatt!$AB$8),100,IF($C669=13,(Datenblatt!$B$27*Übersicht!I669^3)+(Datenblatt!$C$27*Übersicht!I669^2)+(Datenblatt!$D$27*Übersicht!I669)+Datenblatt!$E$27,IF($C669=14,(Datenblatt!$B$28*Übersicht!I669^3)+(Datenblatt!$C$28*Übersicht!I669^2)+(Datenblatt!$D$28*Übersicht!I669)+Datenblatt!$E$28,IF($C669=15,(Datenblatt!$B$29*Übersicht!I669^3)+(Datenblatt!$C$29*Übersicht!I669^2)+(Datenblatt!$D$29*Übersicht!I669)+Datenblatt!$E$29,IF($C669=16,(Datenblatt!$B$30*Übersicht!I669^3)+(Datenblatt!$C$30*Übersicht!I669^2)+(Datenblatt!$D$30*Übersicht!I669)+Datenblatt!$E$30,IF($C669=12,(Datenblatt!$B$31*Übersicht!I669^3)+(Datenblatt!$C$31*Übersicht!I669^2)+(Datenblatt!$D$31*Übersicht!I669)+Datenblatt!$E$31,IF($C669=11,(Datenblatt!$B$32*Übersicht!I669^3)+(Datenblatt!$C$32*Übersicht!I669^2)+(Datenblatt!$D$32*Übersicht!I669)+Datenblatt!$E$32,0))))))))))))))))))))))))</f>
        <v>0</v>
      </c>
      <c r="P669">
        <f>IF(AND(I669="",C669=11),Datenblatt!$I$29,IF(AND(I669="",C669=12),Datenblatt!$I$29,IF(AND(I669="",C669=16),Datenblatt!$I$29,IF(AND(I669="",C669=15),Datenblatt!$I$29,IF(AND(I669="",C669=14),Datenblatt!$I$29,IF(AND(I669="",C669=13),Datenblatt!$I$29,IF(AND($C669=13,I669&gt;Datenblatt!$AC$3),0,IF(AND($C669=14,I669&gt;Datenblatt!$AC$4),0,IF(AND($C669=15,I669&gt;Datenblatt!$AC$5),0,IF(AND($C669=16,I669&gt;Datenblatt!$AC$6),0,IF(AND($C669=12,I669&gt;Datenblatt!$AC$7),0,IF(AND($C669=11,I669&gt;Datenblatt!$AC$8),0,IF(AND($C669=13,I669&lt;Datenblatt!$AB$3),100,IF(AND($C669=14,I669&lt;Datenblatt!$AB$4),100,IF(AND($C669=15,I669&lt;Datenblatt!$AB$5),100,IF(AND($C669=16,I669&lt;Datenblatt!$AB$6),100,IF(AND($C669=12,I669&lt;Datenblatt!$AB$7),100,IF(AND($C669=11,I669&lt;Datenblatt!$AB$8),100,IF($C669=13,(Datenblatt!$B$27*Übersicht!I669^3)+(Datenblatt!$C$27*Übersicht!I669^2)+(Datenblatt!$D$27*Übersicht!I669)+Datenblatt!$E$27,IF($C669=14,(Datenblatt!$B$28*Übersicht!I669^3)+(Datenblatt!$C$28*Übersicht!I669^2)+(Datenblatt!$D$28*Übersicht!I669)+Datenblatt!$E$28,IF($C669=15,(Datenblatt!$B$29*Übersicht!I669^3)+(Datenblatt!$C$29*Übersicht!I669^2)+(Datenblatt!$D$29*Übersicht!I669)+Datenblatt!$E$29,IF($C669=16,(Datenblatt!$B$30*Übersicht!I669^3)+(Datenblatt!$C$30*Übersicht!I669^2)+(Datenblatt!$D$30*Übersicht!I669)+Datenblatt!$E$30,IF($C669=12,(Datenblatt!$B$31*Übersicht!I669^3)+(Datenblatt!$C$31*Übersicht!I669^2)+(Datenblatt!$D$31*Übersicht!I669)+Datenblatt!$E$31,IF($C669=11,(Datenblatt!$B$32*Übersicht!I669^3)+(Datenblatt!$C$32*Übersicht!I669^2)+(Datenblatt!$D$32*Übersicht!I669)+Datenblatt!$E$32,0))))))))))))))))))))))))</f>
        <v>0</v>
      </c>
      <c r="Q669" s="2" t="e">
        <f t="shared" si="40"/>
        <v>#DIV/0!</v>
      </c>
      <c r="R669" s="2" t="e">
        <f t="shared" si="41"/>
        <v>#DIV/0!</v>
      </c>
      <c r="T669" s="2"/>
      <c r="U669" s="2">
        <f>Datenblatt!$I$10</f>
        <v>63</v>
      </c>
      <c r="V669" s="2">
        <f>Datenblatt!$I$18</f>
        <v>62</v>
      </c>
      <c r="W669" s="2">
        <f>Datenblatt!$I$26</f>
        <v>56</v>
      </c>
      <c r="X669" s="2">
        <f>Datenblatt!$I$34</f>
        <v>58</v>
      </c>
      <c r="Y669" s="7" t="e">
        <f t="shared" si="42"/>
        <v>#DIV/0!</v>
      </c>
      <c r="AA669" s="2">
        <f>Datenblatt!$I$5</f>
        <v>73</v>
      </c>
      <c r="AB669">
        <f>Datenblatt!$I$13</f>
        <v>80</v>
      </c>
      <c r="AC669">
        <f>Datenblatt!$I$21</f>
        <v>80</v>
      </c>
      <c r="AD669">
        <f>Datenblatt!$I$29</f>
        <v>71</v>
      </c>
      <c r="AE669">
        <f>Datenblatt!$I$37</f>
        <v>75</v>
      </c>
      <c r="AF669" s="7" t="e">
        <f t="shared" si="43"/>
        <v>#DIV/0!</v>
      </c>
    </row>
    <row r="670" spans="11:32" ht="18.75" x14ac:dyDescent="0.3">
      <c r="K670" s="3" t="e">
        <f>IF(AND($C670=13,Datenblatt!M670&lt;Datenblatt!$S$3),0,IF(AND($C670=14,Datenblatt!M670&lt;Datenblatt!$S$4),0,IF(AND($C670=15,Datenblatt!M670&lt;Datenblatt!$S$5),0,IF(AND($C670=16,Datenblatt!M670&lt;Datenblatt!$S$6),0,IF(AND($C670=12,Datenblatt!M670&lt;Datenblatt!$S$7),0,IF(AND($C670=11,Datenblatt!M670&lt;Datenblatt!$S$8),0,IF(AND($C670=13,Datenblatt!M670&gt;Datenblatt!$R$3),100,IF(AND($C670=14,Datenblatt!M670&gt;Datenblatt!$R$4),100,IF(AND($C670=15,Datenblatt!M670&gt;Datenblatt!$R$5),100,IF(AND($C670=16,Datenblatt!M670&gt;Datenblatt!$R$6),100,IF(AND($C670=12,Datenblatt!M670&gt;Datenblatt!$R$7),100,IF(AND($C670=11,Datenblatt!M670&gt;Datenblatt!$R$8),100,IF(Übersicht!$C670=13,Datenblatt!$B$35*Datenblatt!M670^3+Datenblatt!$C$35*Datenblatt!M670^2+Datenblatt!$D$35*Datenblatt!M670+Datenblatt!$E$35,IF(Übersicht!$C670=14,Datenblatt!$B$36*Datenblatt!M670^3+Datenblatt!$C$36*Datenblatt!M670^2+Datenblatt!$D$36*Datenblatt!M670+Datenblatt!$E$36,IF(Übersicht!$C670=15,Datenblatt!$B$37*Datenblatt!M670^3+Datenblatt!$C$37*Datenblatt!M670^2+Datenblatt!$D$37*Datenblatt!M670+Datenblatt!$E$37,IF(Übersicht!$C670=16,Datenblatt!$B$38*Datenblatt!M670^3+Datenblatt!$C$38*Datenblatt!M670^2+Datenblatt!$D$38*Datenblatt!M670+Datenblatt!$E$38,IF(Übersicht!$C670=12,Datenblatt!$B$39*Datenblatt!M670^3+Datenblatt!$C$39*Datenblatt!M670^2+Datenblatt!$D$39*Datenblatt!M670+Datenblatt!$E$39,IF(Übersicht!$C670=11,Datenblatt!$B$40*Datenblatt!M670^3+Datenblatt!$C$40*Datenblatt!M670^2+Datenblatt!$D$40*Datenblatt!M670+Datenblatt!$E$40,0))))))))))))))))))</f>
        <v>#DIV/0!</v>
      </c>
      <c r="L670" s="3"/>
      <c r="M670" t="e">
        <f>IF(AND(Übersicht!$C670=13,Datenblatt!O670&lt;Datenblatt!$Y$3),0,IF(AND(Übersicht!$C670=14,Datenblatt!O670&lt;Datenblatt!$Y$4),0,IF(AND(Übersicht!$C670=15,Datenblatt!O670&lt;Datenblatt!$Y$5),0,IF(AND(Übersicht!$C670=16,Datenblatt!O670&lt;Datenblatt!$Y$6),0,IF(AND(Übersicht!$C670=12,Datenblatt!O670&lt;Datenblatt!$Y$7),0,IF(AND(Übersicht!$C670=11,Datenblatt!O670&lt;Datenblatt!$Y$8),0,IF(AND($C670=13,Datenblatt!O670&gt;Datenblatt!$X$3),100,IF(AND($C670=14,Datenblatt!O670&gt;Datenblatt!$X$4),100,IF(AND($C670=15,Datenblatt!O670&gt;Datenblatt!$X$5),100,IF(AND($C670=16,Datenblatt!O670&gt;Datenblatt!$X$6),100,IF(AND($C670=12,Datenblatt!O670&gt;Datenblatt!$X$7),100,IF(AND($C670=11,Datenblatt!O670&gt;Datenblatt!$X$8),100,IF(Übersicht!$C670=13,Datenblatt!$B$11*Datenblatt!O670^3+Datenblatt!$C$11*Datenblatt!O670^2+Datenblatt!$D$11*Datenblatt!O670+Datenblatt!$E$11,IF(Übersicht!$C670=14,Datenblatt!$B$12*Datenblatt!O670^3+Datenblatt!$C$12*Datenblatt!O670^2+Datenblatt!$D$12*Datenblatt!O670+Datenblatt!$E$12,IF(Übersicht!$C670=15,Datenblatt!$B$13*Datenblatt!O670^3+Datenblatt!$C$13*Datenblatt!O670^2+Datenblatt!$D$13*Datenblatt!O670+Datenblatt!$E$13,IF(Übersicht!$C670=16,Datenblatt!$B$14*Datenblatt!O670^3+Datenblatt!$C$14*Datenblatt!O670^2+Datenblatt!$D$14*Datenblatt!O670+Datenblatt!$E$14,IF(Übersicht!$C670=12,Datenblatt!$B$15*Datenblatt!O670^3+Datenblatt!$C$15*Datenblatt!O670^2+Datenblatt!$D$15*Datenblatt!O670+Datenblatt!$E$15,IF(Übersicht!$C670=11,Datenblatt!$B$16*Datenblatt!O670^3+Datenblatt!$C$16*Datenblatt!O670^2+Datenblatt!$D$16*Datenblatt!O670+Datenblatt!$E$16,0))))))))))))))))))</f>
        <v>#DIV/0!</v>
      </c>
      <c r="N670">
        <f>IF(AND($C670=13,H670&lt;Datenblatt!$AA$3),0,IF(AND($C670=14,H670&lt;Datenblatt!$AA$4),0,IF(AND($C670=15,H670&lt;Datenblatt!$AA$5),0,IF(AND($C670=16,H670&lt;Datenblatt!$AA$6),0,IF(AND($C670=12,H670&lt;Datenblatt!$AA$7),0,IF(AND($C670=11,H670&lt;Datenblatt!$AA$8),0,IF(AND($C670=13,H670&gt;Datenblatt!$Z$3),100,IF(AND($C670=14,H670&gt;Datenblatt!$Z$4),100,IF(AND($C670=15,H670&gt;Datenblatt!$Z$5),100,IF(AND($C670=16,H670&gt;Datenblatt!$Z$6),100,IF(AND($C670=12,H670&gt;Datenblatt!$Z$7),100,IF(AND($C670=11,H670&gt;Datenblatt!$Z$8),100,IF($C670=13,(Datenblatt!$B$19*Übersicht!H670^3)+(Datenblatt!$C$19*Übersicht!H670^2)+(Datenblatt!$D$19*Übersicht!H670)+Datenblatt!$E$19,IF($C670=14,(Datenblatt!$B$20*Übersicht!H670^3)+(Datenblatt!$C$20*Übersicht!H670^2)+(Datenblatt!$D$20*Übersicht!H670)+Datenblatt!$E$20,IF($C670=15,(Datenblatt!$B$21*Übersicht!H670^3)+(Datenblatt!$C$21*Übersicht!H670^2)+(Datenblatt!$D$21*Übersicht!H670)+Datenblatt!$E$21,IF($C670=16,(Datenblatt!$B$22*Übersicht!H670^3)+(Datenblatt!$C$22*Übersicht!H670^2)+(Datenblatt!$D$22*Übersicht!H670)+Datenblatt!$E$22,IF($C670=12,(Datenblatt!$B$23*Übersicht!H670^3)+(Datenblatt!$C$23*Übersicht!H670^2)+(Datenblatt!$D$23*Übersicht!H670)+Datenblatt!$E$23,IF($C670=11,(Datenblatt!$B$24*Übersicht!H670^3)+(Datenblatt!$C$24*Übersicht!H670^2)+(Datenblatt!$D$24*Übersicht!H670)+Datenblatt!$E$24,0))))))))))))))))))</f>
        <v>0</v>
      </c>
      <c r="O670">
        <f>IF(AND(I670="",C670=11),Datenblatt!$I$26,IF(AND(I670="",C670=12),Datenblatt!$I$26,IF(AND(I670="",C670=16),Datenblatt!$I$27,IF(AND(I670="",C670=15),Datenblatt!$I$26,IF(AND(I670="",C670=14),Datenblatt!$I$26,IF(AND(I670="",C670=13),Datenblatt!$I$26,IF(AND($C670=13,I670&gt;Datenblatt!$AC$3),0,IF(AND($C670=14,I670&gt;Datenblatt!$AC$4),0,IF(AND($C670=15,I670&gt;Datenblatt!$AC$5),0,IF(AND($C670=16,I670&gt;Datenblatt!$AC$6),0,IF(AND($C670=12,I670&gt;Datenblatt!$AC$7),0,IF(AND($C670=11,I670&gt;Datenblatt!$AC$8),0,IF(AND($C670=13,I670&lt;Datenblatt!$AB$3),100,IF(AND($C670=14,I670&lt;Datenblatt!$AB$4),100,IF(AND($C670=15,I670&lt;Datenblatt!$AB$5),100,IF(AND($C670=16,I670&lt;Datenblatt!$AB$6),100,IF(AND($C670=12,I670&lt;Datenblatt!$AB$7),100,IF(AND($C670=11,I670&lt;Datenblatt!$AB$8),100,IF($C670=13,(Datenblatt!$B$27*Übersicht!I670^3)+(Datenblatt!$C$27*Übersicht!I670^2)+(Datenblatt!$D$27*Übersicht!I670)+Datenblatt!$E$27,IF($C670=14,(Datenblatt!$B$28*Übersicht!I670^3)+(Datenblatt!$C$28*Übersicht!I670^2)+(Datenblatt!$D$28*Übersicht!I670)+Datenblatt!$E$28,IF($C670=15,(Datenblatt!$B$29*Übersicht!I670^3)+(Datenblatt!$C$29*Übersicht!I670^2)+(Datenblatt!$D$29*Übersicht!I670)+Datenblatt!$E$29,IF($C670=16,(Datenblatt!$B$30*Übersicht!I670^3)+(Datenblatt!$C$30*Übersicht!I670^2)+(Datenblatt!$D$30*Übersicht!I670)+Datenblatt!$E$30,IF($C670=12,(Datenblatt!$B$31*Übersicht!I670^3)+(Datenblatt!$C$31*Übersicht!I670^2)+(Datenblatt!$D$31*Übersicht!I670)+Datenblatt!$E$31,IF($C670=11,(Datenblatt!$B$32*Übersicht!I670^3)+(Datenblatt!$C$32*Übersicht!I670^2)+(Datenblatt!$D$32*Übersicht!I670)+Datenblatt!$E$32,0))))))))))))))))))))))))</f>
        <v>0</v>
      </c>
      <c r="P670">
        <f>IF(AND(I670="",C670=11),Datenblatt!$I$29,IF(AND(I670="",C670=12),Datenblatt!$I$29,IF(AND(I670="",C670=16),Datenblatt!$I$29,IF(AND(I670="",C670=15),Datenblatt!$I$29,IF(AND(I670="",C670=14),Datenblatt!$I$29,IF(AND(I670="",C670=13),Datenblatt!$I$29,IF(AND($C670=13,I670&gt;Datenblatt!$AC$3),0,IF(AND($C670=14,I670&gt;Datenblatt!$AC$4),0,IF(AND($C670=15,I670&gt;Datenblatt!$AC$5),0,IF(AND($C670=16,I670&gt;Datenblatt!$AC$6),0,IF(AND($C670=12,I670&gt;Datenblatt!$AC$7),0,IF(AND($C670=11,I670&gt;Datenblatt!$AC$8),0,IF(AND($C670=13,I670&lt;Datenblatt!$AB$3),100,IF(AND($C670=14,I670&lt;Datenblatt!$AB$4),100,IF(AND($C670=15,I670&lt;Datenblatt!$AB$5),100,IF(AND($C670=16,I670&lt;Datenblatt!$AB$6),100,IF(AND($C670=12,I670&lt;Datenblatt!$AB$7),100,IF(AND($C670=11,I670&lt;Datenblatt!$AB$8),100,IF($C670=13,(Datenblatt!$B$27*Übersicht!I670^3)+(Datenblatt!$C$27*Übersicht!I670^2)+(Datenblatt!$D$27*Übersicht!I670)+Datenblatt!$E$27,IF($C670=14,(Datenblatt!$B$28*Übersicht!I670^3)+(Datenblatt!$C$28*Übersicht!I670^2)+(Datenblatt!$D$28*Übersicht!I670)+Datenblatt!$E$28,IF($C670=15,(Datenblatt!$B$29*Übersicht!I670^3)+(Datenblatt!$C$29*Übersicht!I670^2)+(Datenblatt!$D$29*Übersicht!I670)+Datenblatt!$E$29,IF($C670=16,(Datenblatt!$B$30*Übersicht!I670^3)+(Datenblatt!$C$30*Übersicht!I670^2)+(Datenblatt!$D$30*Übersicht!I670)+Datenblatt!$E$30,IF($C670=12,(Datenblatt!$B$31*Übersicht!I670^3)+(Datenblatt!$C$31*Übersicht!I670^2)+(Datenblatt!$D$31*Übersicht!I670)+Datenblatt!$E$31,IF($C670=11,(Datenblatt!$B$32*Übersicht!I670^3)+(Datenblatt!$C$32*Übersicht!I670^2)+(Datenblatt!$D$32*Übersicht!I670)+Datenblatt!$E$32,0))))))))))))))))))))))))</f>
        <v>0</v>
      </c>
      <c r="Q670" s="2" t="e">
        <f t="shared" si="40"/>
        <v>#DIV/0!</v>
      </c>
      <c r="R670" s="2" t="e">
        <f t="shared" si="41"/>
        <v>#DIV/0!</v>
      </c>
      <c r="T670" s="2"/>
      <c r="U670" s="2">
        <f>Datenblatt!$I$10</f>
        <v>63</v>
      </c>
      <c r="V670" s="2">
        <f>Datenblatt!$I$18</f>
        <v>62</v>
      </c>
      <c r="W670" s="2">
        <f>Datenblatt!$I$26</f>
        <v>56</v>
      </c>
      <c r="X670" s="2">
        <f>Datenblatt!$I$34</f>
        <v>58</v>
      </c>
      <c r="Y670" s="7" t="e">
        <f t="shared" si="42"/>
        <v>#DIV/0!</v>
      </c>
      <c r="AA670" s="2">
        <f>Datenblatt!$I$5</f>
        <v>73</v>
      </c>
      <c r="AB670">
        <f>Datenblatt!$I$13</f>
        <v>80</v>
      </c>
      <c r="AC670">
        <f>Datenblatt!$I$21</f>
        <v>80</v>
      </c>
      <c r="AD670">
        <f>Datenblatt!$I$29</f>
        <v>71</v>
      </c>
      <c r="AE670">
        <f>Datenblatt!$I$37</f>
        <v>75</v>
      </c>
      <c r="AF670" s="7" t="e">
        <f t="shared" si="43"/>
        <v>#DIV/0!</v>
      </c>
    </row>
    <row r="671" spans="11:32" ht="18.75" x14ac:dyDescent="0.3">
      <c r="K671" s="3" t="e">
        <f>IF(AND($C671=13,Datenblatt!M671&lt;Datenblatt!$S$3),0,IF(AND($C671=14,Datenblatt!M671&lt;Datenblatt!$S$4),0,IF(AND($C671=15,Datenblatt!M671&lt;Datenblatt!$S$5),0,IF(AND($C671=16,Datenblatt!M671&lt;Datenblatt!$S$6),0,IF(AND($C671=12,Datenblatt!M671&lt;Datenblatt!$S$7),0,IF(AND($C671=11,Datenblatt!M671&lt;Datenblatt!$S$8),0,IF(AND($C671=13,Datenblatt!M671&gt;Datenblatt!$R$3),100,IF(AND($C671=14,Datenblatt!M671&gt;Datenblatt!$R$4),100,IF(AND($C671=15,Datenblatt!M671&gt;Datenblatt!$R$5),100,IF(AND($C671=16,Datenblatt!M671&gt;Datenblatt!$R$6),100,IF(AND($C671=12,Datenblatt!M671&gt;Datenblatt!$R$7),100,IF(AND($C671=11,Datenblatt!M671&gt;Datenblatt!$R$8),100,IF(Übersicht!$C671=13,Datenblatt!$B$35*Datenblatt!M671^3+Datenblatt!$C$35*Datenblatt!M671^2+Datenblatt!$D$35*Datenblatt!M671+Datenblatt!$E$35,IF(Übersicht!$C671=14,Datenblatt!$B$36*Datenblatt!M671^3+Datenblatt!$C$36*Datenblatt!M671^2+Datenblatt!$D$36*Datenblatt!M671+Datenblatt!$E$36,IF(Übersicht!$C671=15,Datenblatt!$B$37*Datenblatt!M671^3+Datenblatt!$C$37*Datenblatt!M671^2+Datenblatt!$D$37*Datenblatt!M671+Datenblatt!$E$37,IF(Übersicht!$C671=16,Datenblatt!$B$38*Datenblatt!M671^3+Datenblatt!$C$38*Datenblatt!M671^2+Datenblatt!$D$38*Datenblatt!M671+Datenblatt!$E$38,IF(Übersicht!$C671=12,Datenblatt!$B$39*Datenblatt!M671^3+Datenblatt!$C$39*Datenblatt!M671^2+Datenblatt!$D$39*Datenblatt!M671+Datenblatt!$E$39,IF(Übersicht!$C671=11,Datenblatt!$B$40*Datenblatt!M671^3+Datenblatt!$C$40*Datenblatt!M671^2+Datenblatt!$D$40*Datenblatt!M671+Datenblatt!$E$40,0))))))))))))))))))</f>
        <v>#DIV/0!</v>
      </c>
      <c r="L671" s="3"/>
      <c r="M671" t="e">
        <f>IF(AND(Übersicht!$C671=13,Datenblatt!O671&lt;Datenblatt!$Y$3),0,IF(AND(Übersicht!$C671=14,Datenblatt!O671&lt;Datenblatt!$Y$4),0,IF(AND(Übersicht!$C671=15,Datenblatt!O671&lt;Datenblatt!$Y$5),0,IF(AND(Übersicht!$C671=16,Datenblatt!O671&lt;Datenblatt!$Y$6),0,IF(AND(Übersicht!$C671=12,Datenblatt!O671&lt;Datenblatt!$Y$7),0,IF(AND(Übersicht!$C671=11,Datenblatt!O671&lt;Datenblatt!$Y$8),0,IF(AND($C671=13,Datenblatt!O671&gt;Datenblatt!$X$3),100,IF(AND($C671=14,Datenblatt!O671&gt;Datenblatt!$X$4),100,IF(AND($C671=15,Datenblatt!O671&gt;Datenblatt!$X$5),100,IF(AND($C671=16,Datenblatt!O671&gt;Datenblatt!$X$6),100,IF(AND($C671=12,Datenblatt!O671&gt;Datenblatt!$X$7),100,IF(AND($C671=11,Datenblatt!O671&gt;Datenblatt!$X$8),100,IF(Übersicht!$C671=13,Datenblatt!$B$11*Datenblatt!O671^3+Datenblatt!$C$11*Datenblatt!O671^2+Datenblatt!$D$11*Datenblatt!O671+Datenblatt!$E$11,IF(Übersicht!$C671=14,Datenblatt!$B$12*Datenblatt!O671^3+Datenblatt!$C$12*Datenblatt!O671^2+Datenblatt!$D$12*Datenblatt!O671+Datenblatt!$E$12,IF(Übersicht!$C671=15,Datenblatt!$B$13*Datenblatt!O671^3+Datenblatt!$C$13*Datenblatt!O671^2+Datenblatt!$D$13*Datenblatt!O671+Datenblatt!$E$13,IF(Übersicht!$C671=16,Datenblatt!$B$14*Datenblatt!O671^3+Datenblatt!$C$14*Datenblatt!O671^2+Datenblatt!$D$14*Datenblatt!O671+Datenblatt!$E$14,IF(Übersicht!$C671=12,Datenblatt!$B$15*Datenblatt!O671^3+Datenblatt!$C$15*Datenblatt!O671^2+Datenblatt!$D$15*Datenblatt!O671+Datenblatt!$E$15,IF(Übersicht!$C671=11,Datenblatt!$B$16*Datenblatt!O671^3+Datenblatt!$C$16*Datenblatt!O671^2+Datenblatt!$D$16*Datenblatt!O671+Datenblatt!$E$16,0))))))))))))))))))</f>
        <v>#DIV/0!</v>
      </c>
      <c r="N671">
        <f>IF(AND($C671=13,H671&lt;Datenblatt!$AA$3),0,IF(AND($C671=14,H671&lt;Datenblatt!$AA$4),0,IF(AND($C671=15,H671&lt;Datenblatt!$AA$5),0,IF(AND($C671=16,H671&lt;Datenblatt!$AA$6),0,IF(AND($C671=12,H671&lt;Datenblatt!$AA$7),0,IF(AND($C671=11,H671&lt;Datenblatt!$AA$8),0,IF(AND($C671=13,H671&gt;Datenblatt!$Z$3),100,IF(AND($C671=14,H671&gt;Datenblatt!$Z$4),100,IF(AND($C671=15,H671&gt;Datenblatt!$Z$5),100,IF(AND($C671=16,H671&gt;Datenblatt!$Z$6),100,IF(AND($C671=12,H671&gt;Datenblatt!$Z$7),100,IF(AND($C671=11,H671&gt;Datenblatt!$Z$8),100,IF($C671=13,(Datenblatt!$B$19*Übersicht!H671^3)+(Datenblatt!$C$19*Übersicht!H671^2)+(Datenblatt!$D$19*Übersicht!H671)+Datenblatt!$E$19,IF($C671=14,(Datenblatt!$B$20*Übersicht!H671^3)+(Datenblatt!$C$20*Übersicht!H671^2)+(Datenblatt!$D$20*Übersicht!H671)+Datenblatt!$E$20,IF($C671=15,(Datenblatt!$B$21*Übersicht!H671^3)+(Datenblatt!$C$21*Übersicht!H671^2)+(Datenblatt!$D$21*Übersicht!H671)+Datenblatt!$E$21,IF($C671=16,(Datenblatt!$B$22*Übersicht!H671^3)+(Datenblatt!$C$22*Übersicht!H671^2)+(Datenblatt!$D$22*Übersicht!H671)+Datenblatt!$E$22,IF($C671=12,(Datenblatt!$B$23*Übersicht!H671^3)+(Datenblatt!$C$23*Übersicht!H671^2)+(Datenblatt!$D$23*Übersicht!H671)+Datenblatt!$E$23,IF($C671=11,(Datenblatt!$B$24*Übersicht!H671^3)+(Datenblatt!$C$24*Übersicht!H671^2)+(Datenblatt!$D$24*Übersicht!H671)+Datenblatt!$E$24,0))))))))))))))))))</f>
        <v>0</v>
      </c>
      <c r="O671">
        <f>IF(AND(I671="",C671=11),Datenblatt!$I$26,IF(AND(I671="",C671=12),Datenblatt!$I$26,IF(AND(I671="",C671=16),Datenblatt!$I$27,IF(AND(I671="",C671=15),Datenblatt!$I$26,IF(AND(I671="",C671=14),Datenblatt!$I$26,IF(AND(I671="",C671=13),Datenblatt!$I$26,IF(AND($C671=13,I671&gt;Datenblatt!$AC$3),0,IF(AND($C671=14,I671&gt;Datenblatt!$AC$4),0,IF(AND($C671=15,I671&gt;Datenblatt!$AC$5),0,IF(AND($C671=16,I671&gt;Datenblatt!$AC$6),0,IF(AND($C671=12,I671&gt;Datenblatt!$AC$7),0,IF(AND($C671=11,I671&gt;Datenblatt!$AC$8),0,IF(AND($C671=13,I671&lt;Datenblatt!$AB$3),100,IF(AND($C671=14,I671&lt;Datenblatt!$AB$4),100,IF(AND($C671=15,I671&lt;Datenblatt!$AB$5),100,IF(AND($C671=16,I671&lt;Datenblatt!$AB$6),100,IF(AND($C671=12,I671&lt;Datenblatt!$AB$7),100,IF(AND($C671=11,I671&lt;Datenblatt!$AB$8),100,IF($C671=13,(Datenblatt!$B$27*Übersicht!I671^3)+(Datenblatt!$C$27*Übersicht!I671^2)+(Datenblatt!$D$27*Übersicht!I671)+Datenblatt!$E$27,IF($C671=14,(Datenblatt!$B$28*Übersicht!I671^3)+(Datenblatt!$C$28*Übersicht!I671^2)+(Datenblatt!$D$28*Übersicht!I671)+Datenblatt!$E$28,IF($C671=15,(Datenblatt!$B$29*Übersicht!I671^3)+(Datenblatt!$C$29*Übersicht!I671^2)+(Datenblatt!$D$29*Übersicht!I671)+Datenblatt!$E$29,IF($C671=16,(Datenblatt!$B$30*Übersicht!I671^3)+(Datenblatt!$C$30*Übersicht!I671^2)+(Datenblatt!$D$30*Übersicht!I671)+Datenblatt!$E$30,IF($C671=12,(Datenblatt!$B$31*Übersicht!I671^3)+(Datenblatt!$C$31*Übersicht!I671^2)+(Datenblatt!$D$31*Übersicht!I671)+Datenblatt!$E$31,IF($C671=11,(Datenblatt!$B$32*Übersicht!I671^3)+(Datenblatt!$C$32*Übersicht!I671^2)+(Datenblatt!$D$32*Übersicht!I671)+Datenblatt!$E$32,0))))))))))))))))))))))))</f>
        <v>0</v>
      </c>
      <c r="P671">
        <f>IF(AND(I671="",C671=11),Datenblatt!$I$29,IF(AND(I671="",C671=12),Datenblatt!$I$29,IF(AND(I671="",C671=16),Datenblatt!$I$29,IF(AND(I671="",C671=15),Datenblatt!$I$29,IF(AND(I671="",C671=14),Datenblatt!$I$29,IF(AND(I671="",C671=13),Datenblatt!$I$29,IF(AND($C671=13,I671&gt;Datenblatt!$AC$3),0,IF(AND($C671=14,I671&gt;Datenblatt!$AC$4),0,IF(AND($C671=15,I671&gt;Datenblatt!$AC$5),0,IF(AND($C671=16,I671&gt;Datenblatt!$AC$6),0,IF(AND($C671=12,I671&gt;Datenblatt!$AC$7),0,IF(AND($C671=11,I671&gt;Datenblatt!$AC$8),0,IF(AND($C671=13,I671&lt;Datenblatt!$AB$3),100,IF(AND($C671=14,I671&lt;Datenblatt!$AB$4),100,IF(AND($C671=15,I671&lt;Datenblatt!$AB$5),100,IF(AND($C671=16,I671&lt;Datenblatt!$AB$6),100,IF(AND($C671=12,I671&lt;Datenblatt!$AB$7),100,IF(AND($C671=11,I671&lt;Datenblatt!$AB$8),100,IF($C671=13,(Datenblatt!$B$27*Übersicht!I671^3)+(Datenblatt!$C$27*Übersicht!I671^2)+(Datenblatt!$D$27*Übersicht!I671)+Datenblatt!$E$27,IF($C671=14,(Datenblatt!$B$28*Übersicht!I671^3)+(Datenblatt!$C$28*Übersicht!I671^2)+(Datenblatt!$D$28*Übersicht!I671)+Datenblatt!$E$28,IF($C671=15,(Datenblatt!$B$29*Übersicht!I671^3)+(Datenblatt!$C$29*Übersicht!I671^2)+(Datenblatt!$D$29*Übersicht!I671)+Datenblatt!$E$29,IF($C671=16,(Datenblatt!$B$30*Übersicht!I671^3)+(Datenblatt!$C$30*Übersicht!I671^2)+(Datenblatt!$D$30*Übersicht!I671)+Datenblatt!$E$30,IF($C671=12,(Datenblatt!$B$31*Übersicht!I671^3)+(Datenblatt!$C$31*Übersicht!I671^2)+(Datenblatt!$D$31*Übersicht!I671)+Datenblatt!$E$31,IF($C671=11,(Datenblatt!$B$32*Übersicht!I671^3)+(Datenblatt!$C$32*Übersicht!I671^2)+(Datenblatt!$D$32*Übersicht!I671)+Datenblatt!$E$32,0))))))))))))))))))))))))</f>
        <v>0</v>
      </c>
      <c r="Q671" s="2" t="e">
        <f t="shared" si="40"/>
        <v>#DIV/0!</v>
      </c>
      <c r="R671" s="2" t="e">
        <f t="shared" si="41"/>
        <v>#DIV/0!</v>
      </c>
      <c r="T671" s="2"/>
      <c r="U671" s="2">
        <f>Datenblatt!$I$10</f>
        <v>63</v>
      </c>
      <c r="V671" s="2">
        <f>Datenblatt!$I$18</f>
        <v>62</v>
      </c>
      <c r="W671" s="2">
        <f>Datenblatt!$I$26</f>
        <v>56</v>
      </c>
      <c r="X671" s="2">
        <f>Datenblatt!$I$34</f>
        <v>58</v>
      </c>
      <c r="Y671" s="7" t="e">
        <f t="shared" si="42"/>
        <v>#DIV/0!</v>
      </c>
      <c r="AA671" s="2">
        <f>Datenblatt!$I$5</f>
        <v>73</v>
      </c>
      <c r="AB671">
        <f>Datenblatt!$I$13</f>
        <v>80</v>
      </c>
      <c r="AC671">
        <f>Datenblatt!$I$21</f>
        <v>80</v>
      </c>
      <c r="AD671">
        <f>Datenblatt!$I$29</f>
        <v>71</v>
      </c>
      <c r="AE671">
        <f>Datenblatt!$I$37</f>
        <v>75</v>
      </c>
      <c r="AF671" s="7" t="e">
        <f t="shared" si="43"/>
        <v>#DIV/0!</v>
      </c>
    </row>
    <row r="672" spans="11:32" ht="18.75" x14ac:dyDescent="0.3">
      <c r="K672" s="3" t="e">
        <f>IF(AND($C672=13,Datenblatt!M672&lt;Datenblatt!$S$3),0,IF(AND($C672=14,Datenblatt!M672&lt;Datenblatt!$S$4),0,IF(AND($C672=15,Datenblatt!M672&lt;Datenblatt!$S$5),0,IF(AND($C672=16,Datenblatt!M672&lt;Datenblatt!$S$6),0,IF(AND($C672=12,Datenblatt!M672&lt;Datenblatt!$S$7),0,IF(AND($C672=11,Datenblatt!M672&lt;Datenblatt!$S$8),0,IF(AND($C672=13,Datenblatt!M672&gt;Datenblatt!$R$3),100,IF(AND($C672=14,Datenblatt!M672&gt;Datenblatt!$R$4),100,IF(AND($C672=15,Datenblatt!M672&gt;Datenblatt!$R$5),100,IF(AND($C672=16,Datenblatt!M672&gt;Datenblatt!$R$6),100,IF(AND($C672=12,Datenblatt!M672&gt;Datenblatt!$R$7),100,IF(AND($C672=11,Datenblatt!M672&gt;Datenblatt!$R$8),100,IF(Übersicht!$C672=13,Datenblatt!$B$35*Datenblatt!M672^3+Datenblatt!$C$35*Datenblatt!M672^2+Datenblatt!$D$35*Datenblatt!M672+Datenblatt!$E$35,IF(Übersicht!$C672=14,Datenblatt!$B$36*Datenblatt!M672^3+Datenblatt!$C$36*Datenblatt!M672^2+Datenblatt!$D$36*Datenblatt!M672+Datenblatt!$E$36,IF(Übersicht!$C672=15,Datenblatt!$B$37*Datenblatt!M672^3+Datenblatt!$C$37*Datenblatt!M672^2+Datenblatt!$D$37*Datenblatt!M672+Datenblatt!$E$37,IF(Übersicht!$C672=16,Datenblatt!$B$38*Datenblatt!M672^3+Datenblatt!$C$38*Datenblatt!M672^2+Datenblatt!$D$38*Datenblatt!M672+Datenblatt!$E$38,IF(Übersicht!$C672=12,Datenblatt!$B$39*Datenblatt!M672^3+Datenblatt!$C$39*Datenblatt!M672^2+Datenblatt!$D$39*Datenblatt!M672+Datenblatt!$E$39,IF(Übersicht!$C672=11,Datenblatt!$B$40*Datenblatt!M672^3+Datenblatt!$C$40*Datenblatt!M672^2+Datenblatt!$D$40*Datenblatt!M672+Datenblatt!$E$40,0))))))))))))))))))</f>
        <v>#DIV/0!</v>
      </c>
      <c r="L672" s="3"/>
      <c r="M672" t="e">
        <f>IF(AND(Übersicht!$C672=13,Datenblatt!O672&lt;Datenblatt!$Y$3),0,IF(AND(Übersicht!$C672=14,Datenblatt!O672&lt;Datenblatt!$Y$4),0,IF(AND(Übersicht!$C672=15,Datenblatt!O672&lt;Datenblatt!$Y$5),0,IF(AND(Übersicht!$C672=16,Datenblatt!O672&lt;Datenblatt!$Y$6),0,IF(AND(Übersicht!$C672=12,Datenblatt!O672&lt;Datenblatt!$Y$7),0,IF(AND(Übersicht!$C672=11,Datenblatt!O672&lt;Datenblatt!$Y$8),0,IF(AND($C672=13,Datenblatt!O672&gt;Datenblatt!$X$3),100,IF(AND($C672=14,Datenblatt!O672&gt;Datenblatt!$X$4),100,IF(AND($C672=15,Datenblatt!O672&gt;Datenblatt!$X$5),100,IF(AND($C672=16,Datenblatt!O672&gt;Datenblatt!$X$6),100,IF(AND($C672=12,Datenblatt!O672&gt;Datenblatt!$X$7),100,IF(AND($C672=11,Datenblatt!O672&gt;Datenblatt!$X$8),100,IF(Übersicht!$C672=13,Datenblatt!$B$11*Datenblatt!O672^3+Datenblatt!$C$11*Datenblatt!O672^2+Datenblatt!$D$11*Datenblatt!O672+Datenblatt!$E$11,IF(Übersicht!$C672=14,Datenblatt!$B$12*Datenblatt!O672^3+Datenblatt!$C$12*Datenblatt!O672^2+Datenblatt!$D$12*Datenblatt!O672+Datenblatt!$E$12,IF(Übersicht!$C672=15,Datenblatt!$B$13*Datenblatt!O672^3+Datenblatt!$C$13*Datenblatt!O672^2+Datenblatt!$D$13*Datenblatt!O672+Datenblatt!$E$13,IF(Übersicht!$C672=16,Datenblatt!$B$14*Datenblatt!O672^3+Datenblatt!$C$14*Datenblatt!O672^2+Datenblatt!$D$14*Datenblatt!O672+Datenblatt!$E$14,IF(Übersicht!$C672=12,Datenblatt!$B$15*Datenblatt!O672^3+Datenblatt!$C$15*Datenblatt!O672^2+Datenblatt!$D$15*Datenblatt!O672+Datenblatt!$E$15,IF(Übersicht!$C672=11,Datenblatt!$B$16*Datenblatt!O672^3+Datenblatt!$C$16*Datenblatt!O672^2+Datenblatt!$D$16*Datenblatt!O672+Datenblatt!$E$16,0))))))))))))))))))</f>
        <v>#DIV/0!</v>
      </c>
      <c r="N672">
        <f>IF(AND($C672=13,H672&lt;Datenblatt!$AA$3),0,IF(AND($C672=14,H672&lt;Datenblatt!$AA$4),0,IF(AND($C672=15,H672&lt;Datenblatt!$AA$5),0,IF(AND($C672=16,H672&lt;Datenblatt!$AA$6),0,IF(AND($C672=12,H672&lt;Datenblatt!$AA$7),0,IF(AND($C672=11,H672&lt;Datenblatt!$AA$8),0,IF(AND($C672=13,H672&gt;Datenblatt!$Z$3),100,IF(AND($C672=14,H672&gt;Datenblatt!$Z$4),100,IF(AND($C672=15,H672&gt;Datenblatt!$Z$5),100,IF(AND($C672=16,H672&gt;Datenblatt!$Z$6),100,IF(AND($C672=12,H672&gt;Datenblatt!$Z$7),100,IF(AND($C672=11,H672&gt;Datenblatt!$Z$8),100,IF($C672=13,(Datenblatt!$B$19*Übersicht!H672^3)+(Datenblatt!$C$19*Übersicht!H672^2)+(Datenblatt!$D$19*Übersicht!H672)+Datenblatt!$E$19,IF($C672=14,(Datenblatt!$B$20*Übersicht!H672^3)+(Datenblatt!$C$20*Übersicht!H672^2)+(Datenblatt!$D$20*Übersicht!H672)+Datenblatt!$E$20,IF($C672=15,(Datenblatt!$B$21*Übersicht!H672^3)+(Datenblatt!$C$21*Übersicht!H672^2)+(Datenblatt!$D$21*Übersicht!H672)+Datenblatt!$E$21,IF($C672=16,(Datenblatt!$B$22*Übersicht!H672^3)+(Datenblatt!$C$22*Übersicht!H672^2)+(Datenblatt!$D$22*Übersicht!H672)+Datenblatt!$E$22,IF($C672=12,(Datenblatt!$B$23*Übersicht!H672^3)+(Datenblatt!$C$23*Übersicht!H672^2)+(Datenblatt!$D$23*Übersicht!H672)+Datenblatt!$E$23,IF($C672=11,(Datenblatt!$B$24*Übersicht!H672^3)+(Datenblatt!$C$24*Übersicht!H672^2)+(Datenblatt!$D$24*Übersicht!H672)+Datenblatt!$E$24,0))))))))))))))))))</f>
        <v>0</v>
      </c>
      <c r="O672">
        <f>IF(AND(I672="",C672=11),Datenblatt!$I$26,IF(AND(I672="",C672=12),Datenblatt!$I$26,IF(AND(I672="",C672=16),Datenblatt!$I$27,IF(AND(I672="",C672=15),Datenblatt!$I$26,IF(AND(I672="",C672=14),Datenblatt!$I$26,IF(AND(I672="",C672=13),Datenblatt!$I$26,IF(AND($C672=13,I672&gt;Datenblatt!$AC$3),0,IF(AND($C672=14,I672&gt;Datenblatt!$AC$4),0,IF(AND($C672=15,I672&gt;Datenblatt!$AC$5),0,IF(AND($C672=16,I672&gt;Datenblatt!$AC$6),0,IF(AND($C672=12,I672&gt;Datenblatt!$AC$7),0,IF(AND($C672=11,I672&gt;Datenblatt!$AC$8),0,IF(AND($C672=13,I672&lt;Datenblatt!$AB$3),100,IF(AND($C672=14,I672&lt;Datenblatt!$AB$4),100,IF(AND($C672=15,I672&lt;Datenblatt!$AB$5),100,IF(AND($C672=16,I672&lt;Datenblatt!$AB$6),100,IF(AND($C672=12,I672&lt;Datenblatt!$AB$7),100,IF(AND($C672=11,I672&lt;Datenblatt!$AB$8),100,IF($C672=13,(Datenblatt!$B$27*Übersicht!I672^3)+(Datenblatt!$C$27*Übersicht!I672^2)+(Datenblatt!$D$27*Übersicht!I672)+Datenblatt!$E$27,IF($C672=14,(Datenblatt!$B$28*Übersicht!I672^3)+(Datenblatt!$C$28*Übersicht!I672^2)+(Datenblatt!$D$28*Übersicht!I672)+Datenblatt!$E$28,IF($C672=15,(Datenblatt!$B$29*Übersicht!I672^3)+(Datenblatt!$C$29*Übersicht!I672^2)+(Datenblatt!$D$29*Übersicht!I672)+Datenblatt!$E$29,IF($C672=16,(Datenblatt!$B$30*Übersicht!I672^3)+(Datenblatt!$C$30*Übersicht!I672^2)+(Datenblatt!$D$30*Übersicht!I672)+Datenblatt!$E$30,IF($C672=12,(Datenblatt!$B$31*Übersicht!I672^3)+(Datenblatt!$C$31*Übersicht!I672^2)+(Datenblatt!$D$31*Übersicht!I672)+Datenblatt!$E$31,IF($C672=11,(Datenblatt!$B$32*Übersicht!I672^3)+(Datenblatt!$C$32*Übersicht!I672^2)+(Datenblatt!$D$32*Übersicht!I672)+Datenblatt!$E$32,0))))))))))))))))))))))))</f>
        <v>0</v>
      </c>
      <c r="P672">
        <f>IF(AND(I672="",C672=11),Datenblatt!$I$29,IF(AND(I672="",C672=12),Datenblatt!$I$29,IF(AND(I672="",C672=16),Datenblatt!$I$29,IF(AND(I672="",C672=15),Datenblatt!$I$29,IF(AND(I672="",C672=14),Datenblatt!$I$29,IF(AND(I672="",C672=13),Datenblatt!$I$29,IF(AND($C672=13,I672&gt;Datenblatt!$AC$3),0,IF(AND($C672=14,I672&gt;Datenblatt!$AC$4),0,IF(AND($C672=15,I672&gt;Datenblatt!$AC$5),0,IF(AND($C672=16,I672&gt;Datenblatt!$AC$6),0,IF(AND($C672=12,I672&gt;Datenblatt!$AC$7),0,IF(AND($C672=11,I672&gt;Datenblatt!$AC$8),0,IF(AND($C672=13,I672&lt;Datenblatt!$AB$3),100,IF(AND($C672=14,I672&lt;Datenblatt!$AB$4),100,IF(AND($C672=15,I672&lt;Datenblatt!$AB$5),100,IF(AND($C672=16,I672&lt;Datenblatt!$AB$6),100,IF(AND($C672=12,I672&lt;Datenblatt!$AB$7),100,IF(AND($C672=11,I672&lt;Datenblatt!$AB$8),100,IF($C672=13,(Datenblatt!$B$27*Übersicht!I672^3)+(Datenblatt!$C$27*Übersicht!I672^2)+(Datenblatt!$D$27*Übersicht!I672)+Datenblatt!$E$27,IF($C672=14,(Datenblatt!$B$28*Übersicht!I672^3)+(Datenblatt!$C$28*Übersicht!I672^2)+(Datenblatt!$D$28*Übersicht!I672)+Datenblatt!$E$28,IF($C672=15,(Datenblatt!$B$29*Übersicht!I672^3)+(Datenblatt!$C$29*Übersicht!I672^2)+(Datenblatt!$D$29*Übersicht!I672)+Datenblatt!$E$29,IF($C672=16,(Datenblatt!$B$30*Übersicht!I672^3)+(Datenblatt!$C$30*Übersicht!I672^2)+(Datenblatt!$D$30*Übersicht!I672)+Datenblatt!$E$30,IF($C672=12,(Datenblatt!$B$31*Übersicht!I672^3)+(Datenblatt!$C$31*Übersicht!I672^2)+(Datenblatt!$D$31*Übersicht!I672)+Datenblatt!$E$31,IF($C672=11,(Datenblatt!$B$32*Übersicht!I672^3)+(Datenblatt!$C$32*Übersicht!I672^2)+(Datenblatt!$D$32*Übersicht!I672)+Datenblatt!$E$32,0))))))))))))))))))))))))</f>
        <v>0</v>
      </c>
      <c r="Q672" s="2" t="e">
        <f t="shared" si="40"/>
        <v>#DIV/0!</v>
      </c>
      <c r="R672" s="2" t="e">
        <f t="shared" si="41"/>
        <v>#DIV/0!</v>
      </c>
      <c r="T672" s="2"/>
      <c r="U672" s="2">
        <f>Datenblatt!$I$10</f>
        <v>63</v>
      </c>
      <c r="V672" s="2">
        <f>Datenblatt!$I$18</f>
        <v>62</v>
      </c>
      <c r="W672" s="2">
        <f>Datenblatt!$I$26</f>
        <v>56</v>
      </c>
      <c r="X672" s="2">
        <f>Datenblatt!$I$34</f>
        <v>58</v>
      </c>
      <c r="Y672" s="7" t="e">
        <f t="shared" si="42"/>
        <v>#DIV/0!</v>
      </c>
      <c r="AA672" s="2">
        <f>Datenblatt!$I$5</f>
        <v>73</v>
      </c>
      <c r="AB672">
        <f>Datenblatt!$I$13</f>
        <v>80</v>
      </c>
      <c r="AC672">
        <f>Datenblatt!$I$21</f>
        <v>80</v>
      </c>
      <c r="AD672">
        <f>Datenblatt!$I$29</f>
        <v>71</v>
      </c>
      <c r="AE672">
        <f>Datenblatt!$I$37</f>
        <v>75</v>
      </c>
      <c r="AF672" s="7" t="e">
        <f t="shared" si="43"/>
        <v>#DIV/0!</v>
      </c>
    </row>
    <row r="673" spans="11:32" ht="18.75" x14ac:dyDescent="0.3">
      <c r="K673" s="3" t="e">
        <f>IF(AND($C673=13,Datenblatt!M673&lt;Datenblatt!$S$3),0,IF(AND($C673=14,Datenblatt!M673&lt;Datenblatt!$S$4),0,IF(AND($C673=15,Datenblatt!M673&lt;Datenblatt!$S$5),0,IF(AND($C673=16,Datenblatt!M673&lt;Datenblatt!$S$6),0,IF(AND($C673=12,Datenblatt!M673&lt;Datenblatt!$S$7),0,IF(AND($C673=11,Datenblatt!M673&lt;Datenblatt!$S$8),0,IF(AND($C673=13,Datenblatt!M673&gt;Datenblatt!$R$3),100,IF(AND($C673=14,Datenblatt!M673&gt;Datenblatt!$R$4),100,IF(AND($C673=15,Datenblatt!M673&gt;Datenblatt!$R$5),100,IF(AND($C673=16,Datenblatt!M673&gt;Datenblatt!$R$6),100,IF(AND($C673=12,Datenblatt!M673&gt;Datenblatt!$R$7),100,IF(AND($C673=11,Datenblatt!M673&gt;Datenblatt!$R$8),100,IF(Übersicht!$C673=13,Datenblatt!$B$35*Datenblatt!M673^3+Datenblatt!$C$35*Datenblatt!M673^2+Datenblatt!$D$35*Datenblatt!M673+Datenblatt!$E$35,IF(Übersicht!$C673=14,Datenblatt!$B$36*Datenblatt!M673^3+Datenblatt!$C$36*Datenblatt!M673^2+Datenblatt!$D$36*Datenblatt!M673+Datenblatt!$E$36,IF(Übersicht!$C673=15,Datenblatt!$B$37*Datenblatt!M673^3+Datenblatt!$C$37*Datenblatt!M673^2+Datenblatt!$D$37*Datenblatt!M673+Datenblatt!$E$37,IF(Übersicht!$C673=16,Datenblatt!$B$38*Datenblatt!M673^3+Datenblatt!$C$38*Datenblatt!M673^2+Datenblatt!$D$38*Datenblatt!M673+Datenblatt!$E$38,IF(Übersicht!$C673=12,Datenblatt!$B$39*Datenblatt!M673^3+Datenblatt!$C$39*Datenblatt!M673^2+Datenblatt!$D$39*Datenblatt!M673+Datenblatt!$E$39,IF(Übersicht!$C673=11,Datenblatt!$B$40*Datenblatt!M673^3+Datenblatt!$C$40*Datenblatt!M673^2+Datenblatt!$D$40*Datenblatt!M673+Datenblatt!$E$40,0))))))))))))))))))</f>
        <v>#DIV/0!</v>
      </c>
      <c r="L673" s="3"/>
      <c r="M673" t="e">
        <f>IF(AND(Übersicht!$C673=13,Datenblatt!O673&lt;Datenblatt!$Y$3),0,IF(AND(Übersicht!$C673=14,Datenblatt!O673&lt;Datenblatt!$Y$4),0,IF(AND(Übersicht!$C673=15,Datenblatt!O673&lt;Datenblatt!$Y$5),0,IF(AND(Übersicht!$C673=16,Datenblatt!O673&lt;Datenblatt!$Y$6),0,IF(AND(Übersicht!$C673=12,Datenblatt!O673&lt;Datenblatt!$Y$7),0,IF(AND(Übersicht!$C673=11,Datenblatt!O673&lt;Datenblatt!$Y$8),0,IF(AND($C673=13,Datenblatt!O673&gt;Datenblatt!$X$3),100,IF(AND($C673=14,Datenblatt!O673&gt;Datenblatt!$X$4),100,IF(AND($C673=15,Datenblatt!O673&gt;Datenblatt!$X$5),100,IF(AND($C673=16,Datenblatt!O673&gt;Datenblatt!$X$6),100,IF(AND($C673=12,Datenblatt!O673&gt;Datenblatt!$X$7),100,IF(AND($C673=11,Datenblatt!O673&gt;Datenblatt!$X$8),100,IF(Übersicht!$C673=13,Datenblatt!$B$11*Datenblatt!O673^3+Datenblatt!$C$11*Datenblatt!O673^2+Datenblatt!$D$11*Datenblatt!O673+Datenblatt!$E$11,IF(Übersicht!$C673=14,Datenblatt!$B$12*Datenblatt!O673^3+Datenblatt!$C$12*Datenblatt!O673^2+Datenblatt!$D$12*Datenblatt!O673+Datenblatt!$E$12,IF(Übersicht!$C673=15,Datenblatt!$B$13*Datenblatt!O673^3+Datenblatt!$C$13*Datenblatt!O673^2+Datenblatt!$D$13*Datenblatt!O673+Datenblatt!$E$13,IF(Übersicht!$C673=16,Datenblatt!$B$14*Datenblatt!O673^3+Datenblatt!$C$14*Datenblatt!O673^2+Datenblatt!$D$14*Datenblatt!O673+Datenblatt!$E$14,IF(Übersicht!$C673=12,Datenblatt!$B$15*Datenblatt!O673^3+Datenblatt!$C$15*Datenblatt!O673^2+Datenblatt!$D$15*Datenblatt!O673+Datenblatt!$E$15,IF(Übersicht!$C673=11,Datenblatt!$B$16*Datenblatt!O673^3+Datenblatt!$C$16*Datenblatt!O673^2+Datenblatt!$D$16*Datenblatt!O673+Datenblatt!$E$16,0))))))))))))))))))</f>
        <v>#DIV/0!</v>
      </c>
      <c r="N673">
        <f>IF(AND($C673=13,H673&lt;Datenblatt!$AA$3),0,IF(AND($C673=14,H673&lt;Datenblatt!$AA$4),0,IF(AND($C673=15,H673&lt;Datenblatt!$AA$5),0,IF(AND($C673=16,H673&lt;Datenblatt!$AA$6),0,IF(AND($C673=12,H673&lt;Datenblatt!$AA$7),0,IF(AND($C673=11,H673&lt;Datenblatt!$AA$8),0,IF(AND($C673=13,H673&gt;Datenblatt!$Z$3),100,IF(AND($C673=14,H673&gt;Datenblatt!$Z$4),100,IF(AND($C673=15,H673&gt;Datenblatt!$Z$5),100,IF(AND($C673=16,H673&gt;Datenblatt!$Z$6),100,IF(AND($C673=12,H673&gt;Datenblatt!$Z$7),100,IF(AND($C673=11,H673&gt;Datenblatt!$Z$8),100,IF($C673=13,(Datenblatt!$B$19*Übersicht!H673^3)+(Datenblatt!$C$19*Übersicht!H673^2)+(Datenblatt!$D$19*Übersicht!H673)+Datenblatt!$E$19,IF($C673=14,(Datenblatt!$B$20*Übersicht!H673^3)+(Datenblatt!$C$20*Übersicht!H673^2)+(Datenblatt!$D$20*Übersicht!H673)+Datenblatt!$E$20,IF($C673=15,(Datenblatt!$B$21*Übersicht!H673^3)+(Datenblatt!$C$21*Übersicht!H673^2)+(Datenblatt!$D$21*Übersicht!H673)+Datenblatt!$E$21,IF($C673=16,(Datenblatt!$B$22*Übersicht!H673^3)+(Datenblatt!$C$22*Übersicht!H673^2)+(Datenblatt!$D$22*Übersicht!H673)+Datenblatt!$E$22,IF($C673=12,(Datenblatt!$B$23*Übersicht!H673^3)+(Datenblatt!$C$23*Übersicht!H673^2)+(Datenblatt!$D$23*Übersicht!H673)+Datenblatt!$E$23,IF($C673=11,(Datenblatt!$B$24*Übersicht!H673^3)+(Datenblatt!$C$24*Übersicht!H673^2)+(Datenblatt!$D$24*Übersicht!H673)+Datenblatt!$E$24,0))))))))))))))))))</f>
        <v>0</v>
      </c>
      <c r="O673">
        <f>IF(AND(I673="",C673=11),Datenblatt!$I$26,IF(AND(I673="",C673=12),Datenblatt!$I$26,IF(AND(I673="",C673=16),Datenblatt!$I$27,IF(AND(I673="",C673=15),Datenblatt!$I$26,IF(AND(I673="",C673=14),Datenblatt!$I$26,IF(AND(I673="",C673=13),Datenblatt!$I$26,IF(AND($C673=13,I673&gt;Datenblatt!$AC$3),0,IF(AND($C673=14,I673&gt;Datenblatt!$AC$4),0,IF(AND($C673=15,I673&gt;Datenblatt!$AC$5),0,IF(AND($C673=16,I673&gt;Datenblatt!$AC$6),0,IF(AND($C673=12,I673&gt;Datenblatt!$AC$7),0,IF(AND($C673=11,I673&gt;Datenblatt!$AC$8),0,IF(AND($C673=13,I673&lt;Datenblatt!$AB$3),100,IF(AND($C673=14,I673&lt;Datenblatt!$AB$4),100,IF(AND($C673=15,I673&lt;Datenblatt!$AB$5),100,IF(AND($C673=16,I673&lt;Datenblatt!$AB$6),100,IF(AND($C673=12,I673&lt;Datenblatt!$AB$7),100,IF(AND($C673=11,I673&lt;Datenblatt!$AB$8),100,IF($C673=13,(Datenblatt!$B$27*Übersicht!I673^3)+(Datenblatt!$C$27*Übersicht!I673^2)+(Datenblatt!$D$27*Übersicht!I673)+Datenblatt!$E$27,IF($C673=14,(Datenblatt!$B$28*Übersicht!I673^3)+(Datenblatt!$C$28*Übersicht!I673^2)+(Datenblatt!$D$28*Übersicht!I673)+Datenblatt!$E$28,IF($C673=15,(Datenblatt!$B$29*Übersicht!I673^3)+(Datenblatt!$C$29*Übersicht!I673^2)+(Datenblatt!$D$29*Übersicht!I673)+Datenblatt!$E$29,IF($C673=16,(Datenblatt!$B$30*Übersicht!I673^3)+(Datenblatt!$C$30*Übersicht!I673^2)+(Datenblatt!$D$30*Übersicht!I673)+Datenblatt!$E$30,IF($C673=12,(Datenblatt!$B$31*Übersicht!I673^3)+(Datenblatt!$C$31*Übersicht!I673^2)+(Datenblatt!$D$31*Übersicht!I673)+Datenblatt!$E$31,IF($C673=11,(Datenblatt!$B$32*Übersicht!I673^3)+(Datenblatt!$C$32*Übersicht!I673^2)+(Datenblatt!$D$32*Übersicht!I673)+Datenblatt!$E$32,0))))))))))))))))))))))))</f>
        <v>0</v>
      </c>
      <c r="P673">
        <f>IF(AND(I673="",C673=11),Datenblatt!$I$29,IF(AND(I673="",C673=12),Datenblatt!$I$29,IF(AND(I673="",C673=16),Datenblatt!$I$29,IF(AND(I673="",C673=15),Datenblatt!$I$29,IF(AND(I673="",C673=14),Datenblatt!$I$29,IF(AND(I673="",C673=13),Datenblatt!$I$29,IF(AND($C673=13,I673&gt;Datenblatt!$AC$3),0,IF(AND($C673=14,I673&gt;Datenblatt!$AC$4),0,IF(AND($C673=15,I673&gt;Datenblatt!$AC$5),0,IF(AND($C673=16,I673&gt;Datenblatt!$AC$6),0,IF(AND($C673=12,I673&gt;Datenblatt!$AC$7),0,IF(AND($C673=11,I673&gt;Datenblatt!$AC$8),0,IF(AND($C673=13,I673&lt;Datenblatt!$AB$3),100,IF(AND($C673=14,I673&lt;Datenblatt!$AB$4),100,IF(AND($C673=15,I673&lt;Datenblatt!$AB$5),100,IF(AND($C673=16,I673&lt;Datenblatt!$AB$6),100,IF(AND($C673=12,I673&lt;Datenblatt!$AB$7),100,IF(AND($C673=11,I673&lt;Datenblatt!$AB$8),100,IF($C673=13,(Datenblatt!$B$27*Übersicht!I673^3)+(Datenblatt!$C$27*Übersicht!I673^2)+(Datenblatt!$D$27*Übersicht!I673)+Datenblatt!$E$27,IF($C673=14,(Datenblatt!$B$28*Übersicht!I673^3)+(Datenblatt!$C$28*Übersicht!I673^2)+(Datenblatt!$D$28*Übersicht!I673)+Datenblatt!$E$28,IF($C673=15,(Datenblatt!$B$29*Übersicht!I673^3)+(Datenblatt!$C$29*Übersicht!I673^2)+(Datenblatt!$D$29*Übersicht!I673)+Datenblatt!$E$29,IF($C673=16,(Datenblatt!$B$30*Übersicht!I673^3)+(Datenblatt!$C$30*Übersicht!I673^2)+(Datenblatt!$D$30*Übersicht!I673)+Datenblatt!$E$30,IF($C673=12,(Datenblatt!$B$31*Übersicht!I673^3)+(Datenblatt!$C$31*Übersicht!I673^2)+(Datenblatt!$D$31*Übersicht!I673)+Datenblatt!$E$31,IF($C673=11,(Datenblatt!$B$32*Übersicht!I673^3)+(Datenblatt!$C$32*Übersicht!I673^2)+(Datenblatt!$D$32*Übersicht!I673)+Datenblatt!$E$32,0))))))))))))))))))))))))</f>
        <v>0</v>
      </c>
      <c r="Q673" s="2" t="e">
        <f t="shared" si="40"/>
        <v>#DIV/0!</v>
      </c>
      <c r="R673" s="2" t="e">
        <f t="shared" si="41"/>
        <v>#DIV/0!</v>
      </c>
      <c r="T673" s="2"/>
      <c r="U673" s="2">
        <f>Datenblatt!$I$10</f>
        <v>63</v>
      </c>
      <c r="V673" s="2">
        <f>Datenblatt!$I$18</f>
        <v>62</v>
      </c>
      <c r="W673" s="2">
        <f>Datenblatt!$I$26</f>
        <v>56</v>
      </c>
      <c r="X673" s="2">
        <f>Datenblatt!$I$34</f>
        <v>58</v>
      </c>
      <c r="Y673" s="7" t="e">
        <f t="shared" si="42"/>
        <v>#DIV/0!</v>
      </c>
      <c r="AA673" s="2">
        <f>Datenblatt!$I$5</f>
        <v>73</v>
      </c>
      <c r="AB673">
        <f>Datenblatt!$I$13</f>
        <v>80</v>
      </c>
      <c r="AC673">
        <f>Datenblatt!$I$21</f>
        <v>80</v>
      </c>
      <c r="AD673">
        <f>Datenblatt!$I$29</f>
        <v>71</v>
      </c>
      <c r="AE673">
        <f>Datenblatt!$I$37</f>
        <v>75</v>
      </c>
      <c r="AF673" s="7" t="e">
        <f t="shared" si="43"/>
        <v>#DIV/0!</v>
      </c>
    </row>
    <row r="674" spans="11:32" ht="18.75" x14ac:dyDescent="0.3">
      <c r="K674" s="3" t="e">
        <f>IF(AND($C674=13,Datenblatt!M674&lt;Datenblatt!$S$3),0,IF(AND($C674=14,Datenblatt!M674&lt;Datenblatt!$S$4),0,IF(AND($C674=15,Datenblatt!M674&lt;Datenblatt!$S$5),0,IF(AND($C674=16,Datenblatt!M674&lt;Datenblatt!$S$6),0,IF(AND($C674=12,Datenblatt!M674&lt;Datenblatt!$S$7),0,IF(AND($C674=11,Datenblatt!M674&lt;Datenblatt!$S$8),0,IF(AND($C674=13,Datenblatt!M674&gt;Datenblatt!$R$3),100,IF(AND($C674=14,Datenblatt!M674&gt;Datenblatt!$R$4),100,IF(AND($C674=15,Datenblatt!M674&gt;Datenblatt!$R$5),100,IF(AND($C674=16,Datenblatt!M674&gt;Datenblatt!$R$6),100,IF(AND($C674=12,Datenblatt!M674&gt;Datenblatt!$R$7),100,IF(AND($C674=11,Datenblatt!M674&gt;Datenblatt!$R$8),100,IF(Übersicht!$C674=13,Datenblatt!$B$35*Datenblatt!M674^3+Datenblatt!$C$35*Datenblatt!M674^2+Datenblatt!$D$35*Datenblatt!M674+Datenblatt!$E$35,IF(Übersicht!$C674=14,Datenblatt!$B$36*Datenblatt!M674^3+Datenblatt!$C$36*Datenblatt!M674^2+Datenblatt!$D$36*Datenblatt!M674+Datenblatt!$E$36,IF(Übersicht!$C674=15,Datenblatt!$B$37*Datenblatt!M674^3+Datenblatt!$C$37*Datenblatt!M674^2+Datenblatt!$D$37*Datenblatt!M674+Datenblatt!$E$37,IF(Übersicht!$C674=16,Datenblatt!$B$38*Datenblatt!M674^3+Datenblatt!$C$38*Datenblatt!M674^2+Datenblatt!$D$38*Datenblatt!M674+Datenblatt!$E$38,IF(Übersicht!$C674=12,Datenblatt!$B$39*Datenblatt!M674^3+Datenblatt!$C$39*Datenblatt!M674^2+Datenblatt!$D$39*Datenblatt!M674+Datenblatt!$E$39,IF(Übersicht!$C674=11,Datenblatt!$B$40*Datenblatt!M674^3+Datenblatt!$C$40*Datenblatt!M674^2+Datenblatt!$D$40*Datenblatt!M674+Datenblatt!$E$40,0))))))))))))))))))</f>
        <v>#DIV/0!</v>
      </c>
      <c r="L674" s="3"/>
      <c r="M674" t="e">
        <f>IF(AND(Übersicht!$C674=13,Datenblatt!O674&lt;Datenblatt!$Y$3),0,IF(AND(Übersicht!$C674=14,Datenblatt!O674&lt;Datenblatt!$Y$4),0,IF(AND(Übersicht!$C674=15,Datenblatt!O674&lt;Datenblatt!$Y$5),0,IF(AND(Übersicht!$C674=16,Datenblatt!O674&lt;Datenblatt!$Y$6),0,IF(AND(Übersicht!$C674=12,Datenblatt!O674&lt;Datenblatt!$Y$7),0,IF(AND(Übersicht!$C674=11,Datenblatt!O674&lt;Datenblatt!$Y$8),0,IF(AND($C674=13,Datenblatt!O674&gt;Datenblatt!$X$3),100,IF(AND($C674=14,Datenblatt!O674&gt;Datenblatt!$X$4),100,IF(AND($C674=15,Datenblatt!O674&gt;Datenblatt!$X$5),100,IF(AND($C674=16,Datenblatt!O674&gt;Datenblatt!$X$6),100,IF(AND($C674=12,Datenblatt!O674&gt;Datenblatt!$X$7),100,IF(AND($C674=11,Datenblatt!O674&gt;Datenblatt!$X$8),100,IF(Übersicht!$C674=13,Datenblatt!$B$11*Datenblatt!O674^3+Datenblatt!$C$11*Datenblatt!O674^2+Datenblatt!$D$11*Datenblatt!O674+Datenblatt!$E$11,IF(Übersicht!$C674=14,Datenblatt!$B$12*Datenblatt!O674^3+Datenblatt!$C$12*Datenblatt!O674^2+Datenblatt!$D$12*Datenblatt!O674+Datenblatt!$E$12,IF(Übersicht!$C674=15,Datenblatt!$B$13*Datenblatt!O674^3+Datenblatt!$C$13*Datenblatt!O674^2+Datenblatt!$D$13*Datenblatt!O674+Datenblatt!$E$13,IF(Übersicht!$C674=16,Datenblatt!$B$14*Datenblatt!O674^3+Datenblatt!$C$14*Datenblatt!O674^2+Datenblatt!$D$14*Datenblatt!O674+Datenblatt!$E$14,IF(Übersicht!$C674=12,Datenblatt!$B$15*Datenblatt!O674^3+Datenblatt!$C$15*Datenblatt!O674^2+Datenblatt!$D$15*Datenblatt!O674+Datenblatt!$E$15,IF(Übersicht!$C674=11,Datenblatt!$B$16*Datenblatt!O674^3+Datenblatt!$C$16*Datenblatt!O674^2+Datenblatt!$D$16*Datenblatt!O674+Datenblatt!$E$16,0))))))))))))))))))</f>
        <v>#DIV/0!</v>
      </c>
      <c r="N674">
        <f>IF(AND($C674=13,H674&lt;Datenblatt!$AA$3),0,IF(AND($C674=14,H674&lt;Datenblatt!$AA$4),0,IF(AND($C674=15,H674&lt;Datenblatt!$AA$5),0,IF(AND($C674=16,H674&lt;Datenblatt!$AA$6),0,IF(AND($C674=12,H674&lt;Datenblatt!$AA$7),0,IF(AND($C674=11,H674&lt;Datenblatt!$AA$8),0,IF(AND($C674=13,H674&gt;Datenblatt!$Z$3),100,IF(AND($C674=14,H674&gt;Datenblatt!$Z$4),100,IF(AND($C674=15,H674&gt;Datenblatt!$Z$5),100,IF(AND($C674=16,H674&gt;Datenblatt!$Z$6),100,IF(AND($C674=12,H674&gt;Datenblatt!$Z$7),100,IF(AND($C674=11,H674&gt;Datenblatt!$Z$8),100,IF($C674=13,(Datenblatt!$B$19*Übersicht!H674^3)+(Datenblatt!$C$19*Übersicht!H674^2)+(Datenblatt!$D$19*Übersicht!H674)+Datenblatt!$E$19,IF($C674=14,(Datenblatt!$B$20*Übersicht!H674^3)+(Datenblatt!$C$20*Übersicht!H674^2)+(Datenblatt!$D$20*Übersicht!H674)+Datenblatt!$E$20,IF($C674=15,(Datenblatt!$B$21*Übersicht!H674^3)+(Datenblatt!$C$21*Übersicht!H674^2)+(Datenblatt!$D$21*Übersicht!H674)+Datenblatt!$E$21,IF($C674=16,(Datenblatt!$B$22*Übersicht!H674^3)+(Datenblatt!$C$22*Übersicht!H674^2)+(Datenblatt!$D$22*Übersicht!H674)+Datenblatt!$E$22,IF($C674=12,(Datenblatt!$B$23*Übersicht!H674^3)+(Datenblatt!$C$23*Übersicht!H674^2)+(Datenblatt!$D$23*Übersicht!H674)+Datenblatt!$E$23,IF($C674=11,(Datenblatt!$B$24*Übersicht!H674^3)+(Datenblatt!$C$24*Übersicht!H674^2)+(Datenblatt!$D$24*Übersicht!H674)+Datenblatt!$E$24,0))))))))))))))))))</f>
        <v>0</v>
      </c>
      <c r="O674">
        <f>IF(AND(I674="",C674=11),Datenblatt!$I$26,IF(AND(I674="",C674=12),Datenblatt!$I$26,IF(AND(I674="",C674=16),Datenblatt!$I$27,IF(AND(I674="",C674=15),Datenblatt!$I$26,IF(AND(I674="",C674=14),Datenblatt!$I$26,IF(AND(I674="",C674=13),Datenblatt!$I$26,IF(AND($C674=13,I674&gt;Datenblatt!$AC$3),0,IF(AND($C674=14,I674&gt;Datenblatt!$AC$4),0,IF(AND($C674=15,I674&gt;Datenblatt!$AC$5),0,IF(AND($C674=16,I674&gt;Datenblatt!$AC$6),0,IF(AND($C674=12,I674&gt;Datenblatt!$AC$7),0,IF(AND($C674=11,I674&gt;Datenblatt!$AC$8),0,IF(AND($C674=13,I674&lt;Datenblatt!$AB$3),100,IF(AND($C674=14,I674&lt;Datenblatt!$AB$4),100,IF(AND($C674=15,I674&lt;Datenblatt!$AB$5),100,IF(AND($C674=16,I674&lt;Datenblatt!$AB$6),100,IF(AND($C674=12,I674&lt;Datenblatt!$AB$7),100,IF(AND($C674=11,I674&lt;Datenblatt!$AB$8),100,IF($C674=13,(Datenblatt!$B$27*Übersicht!I674^3)+(Datenblatt!$C$27*Übersicht!I674^2)+(Datenblatt!$D$27*Übersicht!I674)+Datenblatt!$E$27,IF($C674=14,(Datenblatt!$B$28*Übersicht!I674^3)+(Datenblatt!$C$28*Übersicht!I674^2)+(Datenblatt!$D$28*Übersicht!I674)+Datenblatt!$E$28,IF($C674=15,(Datenblatt!$B$29*Übersicht!I674^3)+(Datenblatt!$C$29*Übersicht!I674^2)+(Datenblatt!$D$29*Übersicht!I674)+Datenblatt!$E$29,IF($C674=16,(Datenblatt!$B$30*Übersicht!I674^3)+(Datenblatt!$C$30*Übersicht!I674^2)+(Datenblatt!$D$30*Übersicht!I674)+Datenblatt!$E$30,IF($C674=12,(Datenblatt!$B$31*Übersicht!I674^3)+(Datenblatt!$C$31*Übersicht!I674^2)+(Datenblatt!$D$31*Übersicht!I674)+Datenblatt!$E$31,IF($C674=11,(Datenblatt!$B$32*Übersicht!I674^3)+(Datenblatt!$C$32*Übersicht!I674^2)+(Datenblatt!$D$32*Übersicht!I674)+Datenblatt!$E$32,0))))))))))))))))))))))))</f>
        <v>0</v>
      </c>
      <c r="P674">
        <f>IF(AND(I674="",C674=11),Datenblatt!$I$29,IF(AND(I674="",C674=12),Datenblatt!$I$29,IF(AND(I674="",C674=16),Datenblatt!$I$29,IF(AND(I674="",C674=15),Datenblatt!$I$29,IF(AND(I674="",C674=14),Datenblatt!$I$29,IF(AND(I674="",C674=13),Datenblatt!$I$29,IF(AND($C674=13,I674&gt;Datenblatt!$AC$3),0,IF(AND($C674=14,I674&gt;Datenblatt!$AC$4),0,IF(AND($C674=15,I674&gt;Datenblatt!$AC$5),0,IF(AND($C674=16,I674&gt;Datenblatt!$AC$6),0,IF(AND($C674=12,I674&gt;Datenblatt!$AC$7),0,IF(AND($C674=11,I674&gt;Datenblatt!$AC$8),0,IF(AND($C674=13,I674&lt;Datenblatt!$AB$3),100,IF(AND($C674=14,I674&lt;Datenblatt!$AB$4),100,IF(AND($C674=15,I674&lt;Datenblatt!$AB$5),100,IF(AND($C674=16,I674&lt;Datenblatt!$AB$6),100,IF(AND($C674=12,I674&lt;Datenblatt!$AB$7),100,IF(AND($C674=11,I674&lt;Datenblatt!$AB$8),100,IF($C674=13,(Datenblatt!$B$27*Übersicht!I674^3)+(Datenblatt!$C$27*Übersicht!I674^2)+(Datenblatt!$D$27*Übersicht!I674)+Datenblatt!$E$27,IF($C674=14,(Datenblatt!$B$28*Übersicht!I674^3)+(Datenblatt!$C$28*Übersicht!I674^2)+(Datenblatt!$D$28*Übersicht!I674)+Datenblatt!$E$28,IF($C674=15,(Datenblatt!$B$29*Übersicht!I674^3)+(Datenblatt!$C$29*Übersicht!I674^2)+(Datenblatt!$D$29*Übersicht!I674)+Datenblatt!$E$29,IF($C674=16,(Datenblatt!$B$30*Übersicht!I674^3)+(Datenblatt!$C$30*Übersicht!I674^2)+(Datenblatt!$D$30*Übersicht!I674)+Datenblatt!$E$30,IF($C674=12,(Datenblatt!$B$31*Übersicht!I674^3)+(Datenblatt!$C$31*Übersicht!I674^2)+(Datenblatt!$D$31*Übersicht!I674)+Datenblatt!$E$31,IF($C674=11,(Datenblatt!$B$32*Übersicht!I674^3)+(Datenblatt!$C$32*Übersicht!I674^2)+(Datenblatt!$D$32*Übersicht!I674)+Datenblatt!$E$32,0))))))))))))))))))))))))</f>
        <v>0</v>
      </c>
      <c r="Q674" s="2" t="e">
        <f t="shared" si="40"/>
        <v>#DIV/0!</v>
      </c>
      <c r="R674" s="2" t="e">
        <f t="shared" si="41"/>
        <v>#DIV/0!</v>
      </c>
      <c r="T674" s="2"/>
      <c r="U674" s="2">
        <f>Datenblatt!$I$10</f>
        <v>63</v>
      </c>
      <c r="V674" s="2">
        <f>Datenblatt!$I$18</f>
        <v>62</v>
      </c>
      <c r="W674" s="2">
        <f>Datenblatt!$I$26</f>
        <v>56</v>
      </c>
      <c r="X674" s="2">
        <f>Datenblatt!$I$34</f>
        <v>58</v>
      </c>
      <c r="Y674" s="7" t="e">
        <f t="shared" si="42"/>
        <v>#DIV/0!</v>
      </c>
      <c r="AA674" s="2">
        <f>Datenblatt!$I$5</f>
        <v>73</v>
      </c>
      <c r="AB674">
        <f>Datenblatt!$I$13</f>
        <v>80</v>
      </c>
      <c r="AC674">
        <f>Datenblatt!$I$21</f>
        <v>80</v>
      </c>
      <c r="AD674">
        <f>Datenblatt!$I$29</f>
        <v>71</v>
      </c>
      <c r="AE674">
        <f>Datenblatt!$I$37</f>
        <v>75</v>
      </c>
      <c r="AF674" s="7" t="e">
        <f t="shared" si="43"/>
        <v>#DIV/0!</v>
      </c>
    </row>
    <row r="675" spans="11:32" ht="18.75" x14ac:dyDescent="0.3">
      <c r="K675" s="3" t="e">
        <f>IF(AND($C675=13,Datenblatt!M675&lt;Datenblatt!$S$3),0,IF(AND($C675=14,Datenblatt!M675&lt;Datenblatt!$S$4),0,IF(AND($C675=15,Datenblatt!M675&lt;Datenblatt!$S$5),0,IF(AND($C675=16,Datenblatt!M675&lt;Datenblatt!$S$6),0,IF(AND($C675=12,Datenblatt!M675&lt;Datenblatt!$S$7),0,IF(AND($C675=11,Datenblatt!M675&lt;Datenblatt!$S$8),0,IF(AND($C675=13,Datenblatt!M675&gt;Datenblatt!$R$3),100,IF(AND($C675=14,Datenblatt!M675&gt;Datenblatt!$R$4),100,IF(AND($C675=15,Datenblatt!M675&gt;Datenblatt!$R$5),100,IF(AND($C675=16,Datenblatt!M675&gt;Datenblatt!$R$6),100,IF(AND($C675=12,Datenblatt!M675&gt;Datenblatt!$R$7),100,IF(AND($C675=11,Datenblatt!M675&gt;Datenblatt!$R$8),100,IF(Übersicht!$C675=13,Datenblatt!$B$35*Datenblatt!M675^3+Datenblatt!$C$35*Datenblatt!M675^2+Datenblatt!$D$35*Datenblatt!M675+Datenblatt!$E$35,IF(Übersicht!$C675=14,Datenblatt!$B$36*Datenblatt!M675^3+Datenblatt!$C$36*Datenblatt!M675^2+Datenblatt!$D$36*Datenblatt!M675+Datenblatt!$E$36,IF(Übersicht!$C675=15,Datenblatt!$B$37*Datenblatt!M675^3+Datenblatt!$C$37*Datenblatt!M675^2+Datenblatt!$D$37*Datenblatt!M675+Datenblatt!$E$37,IF(Übersicht!$C675=16,Datenblatt!$B$38*Datenblatt!M675^3+Datenblatt!$C$38*Datenblatt!M675^2+Datenblatt!$D$38*Datenblatt!M675+Datenblatt!$E$38,IF(Übersicht!$C675=12,Datenblatt!$B$39*Datenblatt!M675^3+Datenblatt!$C$39*Datenblatt!M675^2+Datenblatt!$D$39*Datenblatt!M675+Datenblatt!$E$39,IF(Übersicht!$C675=11,Datenblatt!$B$40*Datenblatt!M675^3+Datenblatt!$C$40*Datenblatt!M675^2+Datenblatt!$D$40*Datenblatt!M675+Datenblatt!$E$40,0))))))))))))))))))</f>
        <v>#DIV/0!</v>
      </c>
      <c r="L675" s="3"/>
      <c r="M675" t="e">
        <f>IF(AND(Übersicht!$C675=13,Datenblatt!O675&lt;Datenblatt!$Y$3),0,IF(AND(Übersicht!$C675=14,Datenblatt!O675&lt;Datenblatt!$Y$4),0,IF(AND(Übersicht!$C675=15,Datenblatt!O675&lt;Datenblatt!$Y$5),0,IF(AND(Übersicht!$C675=16,Datenblatt!O675&lt;Datenblatt!$Y$6),0,IF(AND(Übersicht!$C675=12,Datenblatt!O675&lt;Datenblatt!$Y$7),0,IF(AND(Übersicht!$C675=11,Datenblatt!O675&lt;Datenblatt!$Y$8),0,IF(AND($C675=13,Datenblatt!O675&gt;Datenblatt!$X$3),100,IF(AND($C675=14,Datenblatt!O675&gt;Datenblatt!$X$4),100,IF(AND($C675=15,Datenblatt!O675&gt;Datenblatt!$X$5),100,IF(AND($C675=16,Datenblatt!O675&gt;Datenblatt!$X$6),100,IF(AND($C675=12,Datenblatt!O675&gt;Datenblatt!$X$7),100,IF(AND($C675=11,Datenblatt!O675&gt;Datenblatt!$X$8),100,IF(Übersicht!$C675=13,Datenblatt!$B$11*Datenblatt!O675^3+Datenblatt!$C$11*Datenblatt!O675^2+Datenblatt!$D$11*Datenblatt!O675+Datenblatt!$E$11,IF(Übersicht!$C675=14,Datenblatt!$B$12*Datenblatt!O675^3+Datenblatt!$C$12*Datenblatt!O675^2+Datenblatt!$D$12*Datenblatt!O675+Datenblatt!$E$12,IF(Übersicht!$C675=15,Datenblatt!$B$13*Datenblatt!O675^3+Datenblatt!$C$13*Datenblatt!O675^2+Datenblatt!$D$13*Datenblatt!O675+Datenblatt!$E$13,IF(Übersicht!$C675=16,Datenblatt!$B$14*Datenblatt!O675^3+Datenblatt!$C$14*Datenblatt!O675^2+Datenblatt!$D$14*Datenblatt!O675+Datenblatt!$E$14,IF(Übersicht!$C675=12,Datenblatt!$B$15*Datenblatt!O675^3+Datenblatt!$C$15*Datenblatt!O675^2+Datenblatt!$D$15*Datenblatt!O675+Datenblatt!$E$15,IF(Übersicht!$C675=11,Datenblatt!$B$16*Datenblatt!O675^3+Datenblatt!$C$16*Datenblatt!O675^2+Datenblatt!$D$16*Datenblatt!O675+Datenblatt!$E$16,0))))))))))))))))))</f>
        <v>#DIV/0!</v>
      </c>
      <c r="N675">
        <f>IF(AND($C675=13,H675&lt;Datenblatt!$AA$3),0,IF(AND($C675=14,H675&lt;Datenblatt!$AA$4),0,IF(AND($C675=15,H675&lt;Datenblatt!$AA$5),0,IF(AND($C675=16,H675&lt;Datenblatt!$AA$6),0,IF(AND($C675=12,H675&lt;Datenblatt!$AA$7),0,IF(AND($C675=11,H675&lt;Datenblatt!$AA$8),0,IF(AND($C675=13,H675&gt;Datenblatt!$Z$3),100,IF(AND($C675=14,H675&gt;Datenblatt!$Z$4),100,IF(AND($C675=15,H675&gt;Datenblatt!$Z$5),100,IF(AND($C675=16,H675&gt;Datenblatt!$Z$6),100,IF(AND($C675=12,H675&gt;Datenblatt!$Z$7),100,IF(AND($C675=11,H675&gt;Datenblatt!$Z$8),100,IF($C675=13,(Datenblatt!$B$19*Übersicht!H675^3)+(Datenblatt!$C$19*Übersicht!H675^2)+(Datenblatt!$D$19*Übersicht!H675)+Datenblatt!$E$19,IF($C675=14,(Datenblatt!$B$20*Übersicht!H675^3)+(Datenblatt!$C$20*Übersicht!H675^2)+(Datenblatt!$D$20*Übersicht!H675)+Datenblatt!$E$20,IF($C675=15,(Datenblatt!$B$21*Übersicht!H675^3)+(Datenblatt!$C$21*Übersicht!H675^2)+(Datenblatt!$D$21*Übersicht!H675)+Datenblatt!$E$21,IF($C675=16,(Datenblatt!$B$22*Übersicht!H675^3)+(Datenblatt!$C$22*Übersicht!H675^2)+(Datenblatt!$D$22*Übersicht!H675)+Datenblatt!$E$22,IF($C675=12,(Datenblatt!$B$23*Übersicht!H675^3)+(Datenblatt!$C$23*Übersicht!H675^2)+(Datenblatt!$D$23*Übersicht!H675)+Datenblatt!$E$23,IF($C675=11,(Datenblatt!$B$24*Übersicht!H675^3)+(Datenblatt!$C$24*Übersicht!H675^2)+(Datenblatt!$D$24*Übersicht!H675)+Datenblatt!$E$24,0))))))))))))))))))</f>
        <v>0</v>
      </c>
      <c r="O675">
        <f>IF(AND(I675="",C675=11),Datenblatt!$I$26,IF(AND(I675="",C675=12),Datenblatt!$I$26,IF(AND(I675="",C675=16),Datenblatt!$I$27,IF(AND(I675="",C675=15),Datenblatt!$I$26,IF(AND(I675="",C675=14),Datenblatt!$I$26,IF(AND(I675="",C675=13),Datenblatt!$I$26,IF(AND($C675=13,I675&gt;Datenblatt!$AC$3),0,IF(AND($C675=14,I675&gt;Datenblatt!$AC$4),0,IF(AND($C675=15,I675&gt;Datenblatt!$AC$5),0,IF(AND($C675=16,I675&gt;Datenblatt!$AC$6),0,IF(AND($C675=12,I675&gt;Datenblatt!$AC$7),0,IF(AND($C675=11,I675&gt;Datenblatt!$AC$8),0,IF(AND($C675=13,I675&lt;Datenblatt!$AB$3),100,IF(AND($C675=14,I675&lt;Datenblatt!$AB$4),100,IF(AND($C675=15,I675&lt;Datenblatt!$AB$5),100,IF(AND($C675=16,I675&lt;Datenblatt!$AB$6),100,IF(AND($C675=12,I675&lt;Datenblatt!$AB$7),100,IF(AND($C675=11,I675&lt;Datenblatt!$AB$8),100,IF($C675=13,(Datenblatt!$B$27*Übersicht!I675^3)+(Datenblatt!$C$27*Übersicht!I675^2)+(Datenblatt!$D$27*Übersicht!I675)+Datenblatt!$E$27,IF($C675=14,(Datenblatt!$B$28*Übersicht!I675^3)+(Datenblatt!$C$28*Übersicht!I675^2)+(Datenblatt!$D$28*Übersicht!I675)+Datenblatt!$E$28,IF($C675=15,(Datenblatt!$B$29*Übersicht!I675^3)+(Datenblatt!$C$29*Übersicht!I675^2)+(Datenblatt!$D$29*Übersicht!I675)+Datenblatt!$E$29,IF($C675=16,(Datenblatt!$B$30*Übersicht!I675^3)+(Datenblatt!$C$30*Übersicht!I675^2)+(Datenblatt!$D$30*Übersicht!I675)+Datenblatt!$E$30,IF($C675=12,(Datenblatt!$B$31*Übersicht!I675^3)+(Datenblatt!$C$31*Übersicht!I675^2)+(Datenblatt!$D$31*Übersicht!I675)+Datenblatt!$E$31,IF($C675=11,(Datenblatt!$B$32*Übersicht!I675^3)+(Datenblatt!$C$32*Übersicht!I675^2)+(Datenblatt!$D$32*Übersicht!I675)+Datenblatt!$E$32,0))))))))))))))))))))))))</f>
        <v>0</v>
      </c>
      <c r="P675">
        <f>IF(AND(I675="",C675=11),Datenblatt!$I$29,IF(AND(I675="",C675=12),Datenblatt!$I$29,IF(AND(I675="",C675=16),Datenblatt!$I$29,IF(AND(I675="",C675=15),Datenblatt!$I$29,IF(AND(I675="",C675=14),Datenblatt!$I$29,IF(AND(I675="",C675=13),Datenblatt!$I$29,IF(AND($C675=13,I675&gt;Datenblatt!$AC$3),0,IF(AND($C675=14,I675&gt;Datenblatt!$AC$4),0,IF(AND($C675=15,I675&gt;Datenblatt!$AC$5),0,IF(AND($C675=16,I675&gt;Datenblatt!$AC$6),0,IF(AND($C675=12,I675&gt;Datenblatt!$AC$7),0,IF(AND($C675=11,I675&gt;Datenblatt!$AC$8),0,IF(AND($C675=13,I675&lt;Datenblatt!$AB$3),100,IF(AND($C675=14,I675&lt;Datenblatt!$AB$4),100,IF(AND($C675=15,I675&lt;Datenblatt!$AB$5),100,IF(AND($C675=16,I675&lt;Datenblatt!$AB$6),100,IF(AND($C675=12,I675&lt;Datenblatt!$AB$7),100,IF(AND($C675=11,I675&lt;Datenblatt!$AB$8),100,IF($C675=13,(Datenblatt!$B$27*Übersicht!I675^3)+(Datenblatt!$C$27*Übersicht!I675^2)+(Datenblatt!$D$27*Übersicht!I675)+Datenblatt!$E$27,IF($C675=14,(Datenblatt!$B$28*Übersicht!I675^3)+(Datenblatt!$C$28*Übersicht!I675^2)+(Datenblatt!$D$28*Übersicht!I675)+Datenblatt!$E$28,IF($C675=15,(Datenblatt!$B$29*Übersicht!I675^3)+(Datenblatt!$C$29*Übersicht!I675^2)+(Datenblatt!$D$29*Übersicht!I675)+Datenblatt!$E$29,IF($C675=16,(Datenblatt!$B$30*Übersicht!I675^3)+(Datenblatt!$C$30*Übersicht!I675^2)+(Datenblatt!$D$30*Übersicht!I675)+Datenblatt!$E$30,IF($C675=12,(Datenblatt!$B$31*Übersicht!I675^3)+(Datenblatt!$C$31*Übersicht!I675^2)+(Datenblatt!$D$31*Übersicht!I675)+Datenblatt!$E$31,IF($C675=11,(Datenblatt!$B$32*Übersicht!I675^3)+(Datenblatt!$C$32*Übersicht!I675^2)+(Datenblatt!$D$32*Übersicht!I675)+Datenblatt!$E$32,0))))))))))))))))))))))))</f>
        <v>0</v>
      </c>
      <c r="Q675" s="2" t="e">
        <f t="shared" si="40"/>
        <v>#DIV/0!</v>
      </c>
      <c r="R675" s="2" t="e">
        <f t="shared" si="41"/>
        <v>#DIV/0!</v>
      </c>
      <c r="T675" s="2"/>
      <c r="U675" s="2">
        <f>Datenblatt!$I$10</f>
        <v>63</v>
      </c>
      <c r="V675" s="2">
        <f>Datenblatt!$I$18</f>
        <v>62</v>
      </c>
      <c r="W675" s="2">
        <f>Datenblatt!$I$26</f>
        <v>56</v>
      </c>
      <c r="X675" s="2">
        <f>Datenblatt!$I$34</f>
        <v>58</v>
      </c>
      <c r="Y675" s="7" t="e">
        <f t="shared" si="42"/>
        <v>#DIV/0!</v>
      </c>
      <c r="AA675" s="2">
        <f>Datenblatt!$I$5</f>
        <v>73</v>
      </c>
      <c r="AB675">
        <f>Datenblatt!$I$13</f>
        <v>80</v>
      </c>
      <c r="AC675">
        <f>Datenblatt!$I$21</f>
        <v>80</v>
      </c>
      <c r="AD675">
        <f>Datenblatt!$I$29</f>
        <v>71</v>
      </c>
      <c r="AE675">
        <f>Datenblatt!$I$37</f>
        <v>75</v>
      </c>
      <c r="AF675" s="7" t="e">
        <f t="shared" si="43"/>
        <v>#DIV/0!</v>
      </c>
    </row>
    <row r="676" spans="11:32" ht="18.75" x14ac:dyDescent="0.3">
      <c r="K676" s="3" t="e">
        <f>IF(AND($C676=13,Datenblatt!M676&lt;Datenblatt!$S$3),0,IF(AND($C676=14,Datenblatt!M676&lt;Datenblatt!$S$4),0,IF(AND($C676=15,Datenblatt!M676&lt;Datenblatt!$S$5),0,IF(AND($C676=16,Datenblatt!M676&lt;Datenblatt!$S$6),0,IF(AND($C676=12,Datenblatt!M676&lt;Datenblatt!$S$7),0,IF(AND($C676=11,Datenblatt!M676&lt;Datenblatt!$S$8),0,IF(AND($C676=13,Datenblatt!M676&gt;Datenblatt!$R$3),100,IF(AND($C676=14,Datenblatt!M676&gt;Datenblatt!$R$4),100,IF(AND($C676=15,Datenblatt!M676&gt;Datenblatt!$R$5),100,IF(AND($C676=16,Datenblatt!M676&gt;Datenblatt!$R$6),100,IF(AND($C676=12,Datenblatt!M676&gt;Datenblatt!$R$7),100,IF(AND($C676=11,Datenblatt!M676&gt;Datenblatt!$R$8),100,IF(Übersicht!$C676=13,Datenblatt!$B$35*Datenblatt!M676^3+Datenblatt!$C$35*Datenblatt!M676^2+Datenblatt!$D$35*Datenblatt!M676+Datenblatt!$E$35,IF(Übersicht!$C676=14,Datenblatt!$B$36*Datenblatt!M676^3+Datenblatt!$C$36*Datenblatt!M676^2+Datenblatt!$D$36*Datenblatt!M676+Datenblatt!$E$36,IF(Übersicht!$C676=15,Datenblatt!$B$37*Datenblatt!M676^3+Datenblatt!$C$37*Datenblatt!M676^2+Datenblatt!$D$37*Datenblatt!M676+Datenblatt!$E$37,IF(Übersicht!$C676=16,Datenblatt!$B$38*Datenblatt!M676^3+Datenblatt!$C$38*Datenblatt!M676^2+Datenblatt!$D$38*Datenblatt!M676+Datenblatt!$E$38,IF(Übersicht!$C676=12,Datenblatt!$B$39*Datenblatt!M676^3+Datenblatt!$C$39*Datenblatt!M676^2+Datenblatt!$D$39*Datenblatt!M676+Datenblatt!$E$39,IF(Übersicht!$C676=11,Datenblatt!$B$40*Datenblatt!M676^3+Datenblatt!$C$40*Datenblatt!M676^2+Datenblatt!$D$40*Datenblatt!M676+Datenblatt!$E$40,0))))))))))))))))))</f>
        <v>#DIV/0!</v>
      </c>
      <c r="L676" s="3"/>
      <c r="M676" t="e">
        <f>IF(AND(Übersicht!$C676=13,Datenblatt!O676&lt;Datenblatt!$Y$3),0,IF(AND(Übersicht!$C676=14,Datenblatt!O676&lt;Datenblatt!$Y$4),0,IF(AND(Übersicht!$C676=15,Datenblatt!O676&lt;Datenblatt!$Y$5),0,IF(AND(Übersicht!$C676=16,Datenblatt!O676&lt;Datenblatt!$Y$6),0,IF(AND(Übersicht!$C676=12,Datenblatt!O676&lt;Datenblatt!$Y$7),0,IF(AND(Übersicht!$C676=11,Datenblatt!O676&lt;Datenblatt!$Y$8),0,IF(AND($C676=13,Datenblatt!O676&gt;Datenblatt!$X$3),100,IF(AND($C676=14,Datenblatt!O676&gt;Datenblatt!$X$4),100,IF(AND($C676=15,Datenblatt!O676&gt;Datenblatt!$X$5),100,IF(AND($C676=16,Datenblatt!O676&gt;Datenblatt!$X$6),100,IF(AND($C676=12,Datenblatt!O676&gt;Datenblatt!$X$7),100,IF(AND($C676=11,Datenblatt!O676&gt;Datenblatt!$X$8),100,IF(Übersicht!$C676=13,Datenblatt!$B$11*Datenblatt!O676^3+Datenblatt!$C$11*Datenblatt!O676^2+Datenblatt!$D$11*Datenblatt!O676+Datenblatt!$E$11,IF(Übersicht!$C676=14,Datenblatt!$B$12*Datenblatt!O676^3+Datenblatt!$C$12*Datenblatt!O676^2+Datenblatt!$D$12*Datenblatt!O676+Datenblatt!$E$12,IF(Übersicht!$C676=15,Datenblatt!$B$13*Datenblatt!O676^3+Datenblatt!$C$13*Datenblatt!O676^2+Datenblatt!$D$13*Datenblatt!O676+Datenblatt!$E$13,IF(Übersicht!$C676=16,Datenblatt!$B$14*Datenblatt!O676^3+Datenblatt!$C$14*Datenblatt!O676^2+Datenblatt!$D$14*Datenblatt!O676+Datenblatt!$E$14,IF(Übersicht!$C676=12,Datenblatt!$B$15*Datenblatt!O676^3+Datenblatt!$C$15*Datenblatt!O676^2+Datenblatt!$D$15*Datenblatt!O676+Datenblatt!$E$15,IF(Übersicht!$C676=11,Datenblatt!$B$16*Datenblatt!O676^3+Datenblatt!$C$16*Datenblatt!O676^2+Datenblatt!$D$16*Datenblatt!O676+Datenblatt!$E$16,0))))))))))))))))))</f>
        <v>#DIV/0!</v>
      </c>
      <c r="N676">
        <f>IF(AND($C676=13,H676&lt;Datenblatt!$AA$3),0,IF(AND($C676=14,H676&lt;Datenblatt!$AA$4),0,IF(AND($C676=15,H676&lt;Datenblatt!$AA$5),0,IF(AND($C676=16,H676&lt;Datenblatt!$AA$6),0,IF(AND($C676=12,H676&lt;Datenblatt!$AA$7),0,IF(AND($C676=11,H676&lt;Datenblatt!$AA$8),0,IF(AND($C676=13,H676&gt;Datenblatt!$Z$3),100,IF(AND($C676=14,H676&gt;Datenblatt!$Z$4),100,IF(AND($C676=15,H676&gt;Datenblatt!$Z$5),100,IF(AND($C676=16,H676&gt;Datenblatt!$Z$6),100,IF(AND($C676=12,H676&gt;Datenblatt!$Z$7),100,IF(AND($C676=11,H676&gt;Datenblatt!$Z$8),100,IF($C676=13,(Datenblatt!$B$19*Übersicht!H676^3)+(Datenblatt!$C$19*Übersicht!H676^2)+(Datenblatt!$D$19*Übersicht!H676)+Datenblatt!$E$19,IF($C676=14,(Datenblatt!$B$20*Übersicht!H676^3)+(Datenblatt!$C$20*Übersicht!H676^2)+(Datenblatt!$D$20*Übersicht!H676)+Datenblatt!$E$20,IF($C676=15,(Datenblatt!$B$21*Übersicht!H676^3)+(Datenblatt!$C$21*Übersicht!H676^2)+(Datenblatt!$D$21*Übersicht!H676)+Datenblatt!$E$21,IF($C676=16,(Datenblatt!$B$22*Übersicht!H676^3)+(Datenblatt!$C$22*Übersicht!H676^2)+(Datenblatt!$D$22*Übersicht!H676)+Datenblatt!$E$22,IF($C676=12,(Datenblatt!$B$23*Übersicht!H676^3)+(Datenblatt!$C$23*Übersicht!H676^2)+(Datenblatt!$D$23*Übersicht!H676)+Datenblatt!$E$23,IF($C676=11,(Datenblatt!$B$24*Übersicht!H676^3)+(Datenblatt!$C$24*Übersicht!H676^2)+(Datenblatt!$D$24*Übersicht!H676)+Datenblatt!$E$24,0))))))))))))))))))</f>
        <v>0</v>
      </c>
      <c r="O676">
        <f>IF(AND(I676="",C676=11),Datenblatt!$I$26,IF(AND(I676="",C676=12),Datenblatt!$I$26,IF(AND(I676="",C676=16),Datenblatt!$I$27,IF(AND(I676="",C676=15),Datenblatt!$I$26,IF(AND(I676="",C676=14),Datenblatt!$I$26,IF(AND(I676="",C676=13),Datenblatt!$I$26,IF(AND($C676=13,I676&gt;Datenblatt!$AC$3),0,IF(AND($C676=14,I676&gt;Datenblatt!$AC$4),0,IF(AND($C676=15,I676&gt;Datenblatt!$AC$5),0,IF(AND($C676=16,I676&gt;Datenblatt!$AC$6),0,IF(AND($C676=12,I676&gt;Datenblatt!$AC$7),0,IF(AND($C676=11,I676&gt;Datenblatt!$AC$8),0,IF(AND($C676=13,I676&lt;Datenblatt!$AB$3),100,IF(AND($C676=14,I676&lt;Datenblatt!$AB$4),100,IF(AND($C676=15,I676&lt;Datenblatt!$AB$5),100,IF(AND($C676=16,I676&lt;Datenblatt!$AB$6),100,IF(AND($C676=12,I676&lt;Datenblatt!$AB$7),100,IF(AND($C676=11,I676&lt;Datenblatt!$AB$8),100,IF($C676=13,(Datenblatt!$B$27*Übersicht!I676^3)+(Datenblatt!$C$27*Übersicht!I676^2)+(Datenblatt!$D$27*Übersicht!I676)+Datenblatt!$E$27,IF($C676=14,(Datenblatt!$B$28*Übersicht!I676^3)+(Datenblatt!$C$28*Übersicht!I676^2)+(Datenblatt!$D$28*Übersicht!I676)+Datenblatt!$E$28,IF($C676=15,(Datenblatt!$B$29*Übersicht!I676^3)+(Datenblatt!$C$29*Übersicht!I676^2)+(Datenblatt!$D$29*Übersicht!I676)+Datenblatt!$E$29,IF($C676=16,(Datenblatt!$B$30*Übersicht!I676^3)+(Datenblatt!$C$30*Übersicht!I676^2)+(Datenblatt!$D$30*Übersicht!I676)+Datenblatt!$E$30,IF($C676=12,(Datenblatt!$B$31*Übersicht!I676^3)+(Datenblatt!$C$31*Übersicht!I676^2)+(Datenblatt!$D$31*Übersicht!I676)+Datenblatt!$E$31,IF($C676=11,(Datenblatt!$B$32*Übersicht!I676^3)+(Datenblatt!$C$32*Übersicht!I676^2)+(Datenblatt!$D$32*Übersicht!I676)+Datenblatt!$E$32,0))))))))))))))))))))))))</f>
        <v>0</v>
      </c>
      <c r="P676">
        <f>IF(AND(I676="",C676=11),Datenblatt!$I$29,IF(AND(I676="",C676=12),Datenblatt!$I$29,IF(AND(I676="",C676=16),Datenblatt!$I$29,IF(AND(I676="",C676=15),Datenblatt!$I$29,IF(AND(I676="",C676=14),Datenblatt!$I$29,IF(AND(I676="",C676=13),Datenblatt!$I$29,IF(AND($C676=13,I676&gt;Datenblatt!$AC$3),0,IF(AND($C676=14,I676&gt;Datenblatt!$AC$4),0,IF(AND($C676=15,I676&gt;Datenblatt!$AC$5),0,IF(AND($C676=16,I676&gt;Datenblatt!$AC$6),0,IF(AND($C676=12,I676&gt;Datenblatt!$AC$7),0,IF(AND($C676=11,I676&gt;Datenblatt!$AC$8),0,IF(AND($C676=13,I676&lt;Datenblatt!$AB$3),100,IF(AND($C676=14,I676&lt;Datenblatt!$AB$4),100,IF(AND($C676=15,I676&lt;Datenblatt!$AB$5),100,IF(AND($C676=16,I676&lt;Datenblatt!$AB$6),100,IF(AND($C676=12,I676&lt;Datenblatt!$AB$7),100,IF(AND($C676=11,I676&lt;Datenblatt!$AB$8),100,IF($C676=13,(Datenblatt!$B$27*Übersicht!I676^3)+(Datenblatt!$C$27*Übersicht!I676^2)+(Datenblatt!$D$27*Übersicht!I676)+Datenblatt!$E$27,IF($C676=14,(Datenblatt!$B$28*Übersicht!I676^3)+(Datenblatt!$C$28*Übersicht!I676^2)+(Datenblatt!$D$28*Übersicht!I676)+Datenblatt!$E$28,IF($C676=15,(Datenblatt!$B$29*Übersicht!I676^3)+(Datenblatt!$C$29*Übersicht!I676^2)+(Datenblatt!$D$29*Übersicht!I676)+Datenblatt!$E$29,IF($C676=16,(Datenblatt!$B$30*Übersicht!I676^3)+(Datenblatt!$C$30*Übersicht!I676^2)+(Datenblatt!$D$30*Übersicht!I676)+Datenblatt!$E$30,IF($C676=12,(Datenblatt!$B$31*Übersicht!I676^3)+(Datenblatt!$C$31*Übersicht!I676^2)+(Datenblatt!$D$31*Übersicht!I676)+Datenblatt!$E$31,IF($C676=11,(Datenblatt!$B$32*Übersicht!I676^3)+(Datenblatt!$C$32*Übersicht!I676^2)+(Datenblatt!$D$32*Übersicht!I676)+Datenblatt!$E$32,0))))))))))))))))))))))))</f>
        <v>0</v>
      </c>
      <c r="Q676" s="2" t="e">
        <f t="shared" si="40"/>
        <v>#DIV/0!</v>
      </c>
      <c r="R676" s="2" t="e">
        <f t="shared" si="41"/>
        <v>#DIV/0!</v>
      </c>
      <c r="T676" s="2"/>
      <c r="U676" s="2">
        <f>Datenblatt!$I$10</f>
        <v>63</v>
      </c>
      <c r="V676" s="2">
        <f>Datenblatt!$I$18</f>
        <v>62</v>
      </c>
      <c r="W676" s="2">
        <f>Datenblatt!$I$26</f>
        <v>56</v>
      </c>
      <c r="X676" s="2">
        <f>Datenblatt!$I$34</f>
        <v>58</v>
      </c>
      <c r="Y676" s="7" t="e">
        <f t="shared" si="42"/>
        <v>#DIV/0!</v>
      </c>
      <c r="AA676" s="2">
        <f>Datenblatt!$I$5</f>
        <v>73</v>
      </c>
      <c r="AB676">
        <f>Datenblatt!$I$13</f>
        <v>80</v>
      </c>
      <c r="AC676">
        <f>Datenblatt!$I$21</f>
        <v>80</v>
      </c>
      <c r="AD676">
        <f>Datenblatt!$I$29</f>
        <v>71</v>
      </c>
      <c r="AE676">
        <f>Datenblatt!$I$37</f>
        <v>75</v>
      </c>
      <c r="AF676" s="7" t="e">
        <f t="shared" si="43"/>
        <v>#DIV/0!</v>
      </c>
    </row>
    <row r="677" spans="11:32" ht="18.75" x14ac:dyDescent="0.3">
      <c r="K677" s="3" t="e">
        <f>IF(AND($C677=13,Datenblatt!M677&lt;Datenblatt!$S$3),0,IF(AND($C677=14,Datenblatt!M677&lt;Datenblatt!$S$4),0,IF(AND($C677=15,Datenblatt!M677&lt;Datenblatt!$S$5),0,IF(AND($C677=16,Datenblatt!M677&lt;Datenblatt!$S$6),0,IF(AND($C677=12,Datenblatt!M677&lt;Datenblatt!$S$7),0,IF(AND($C677=11,Datenblatt!M677&lt;Datenblatt!$S$8),0,IF(AND($C677=13,Datenblatt!M677&gt;Datenblatt!$R$3),100,IF(AND($C677=14,Datenblatt!M677&gt;Datenblatt!$R$4),100,IF(AND($C677=15,Datenblatt!M677&gt;Datenblatt!$R$5),100,IF(AND($C677=16,Datenblatt!M677&gt;Datenblatt!$R$6),100,IF(AND($C677=12,Datenblatt!M677&gt;Datenblatt!$R$7),100,IF(AND($C677=11,Datenblatt!M677&gt;Datenblatt!$R$8),100,IF(Übersicht!$C677=13,Datenblatt!$B$35*Datenblatt!M677^3+Datenblatt!$C$35*Datenblatt!M677^2+Datenblatt!$D$35*Datenblatt!M677+Datenblatt!$E$35,IF(Übersicht!$C677=14,Datenblatt!$B$36*Datenblatt!M677^3+Datenblatt!$C$36*Datenblatt!M677^2+Datenblatt!$D$36*Datenblatt!M677+Datenblatt!$E$36,IF(Übersicht!$C677=15,Datenblatt!$B$37*Datenblatt!M677^3+Datenblatt!$C$37*Datenblatt!M677^2+Datenblatt!$D$37*Datenblatt!M677+Datenblatt!$E$37,IF(Übersicht!$C677=16,Datenblatt!$B$38*Datenblatt!M677^3+Datenblatt!$C$38*Datenblatt!M677^2+Datenblatt!$D$38*Datenblatt!M677+Datenblatt!$E$38,IF(Übersicht!$C677=12,Datenblatt!$B$39*Datenblatt!M677^3+Datenblatt!$C$39*Datenblatt!M677^2+Datenblatt!$D$39*Datenblatt!M677+Datenblatt!$E$39,IF(Übersicht!$C677=11,Datenblatt!$B$40*Datenblatt!M677^3+Datenblatt!$C$40*Datenblatt!M677^2+Datenblatt!$D$40*Datenblatt!M677+Datenblatt!$E$40,0))))))))))))))))))</f>
        <v>#DIV/0!</v>
      </c>
      <c r="L677" s="3"/>
      <c r="M677" t="e">
        <f>IF(AND(Übersicht!$C677=13,Datenblatt!O677&lt;Datenblatt!$Y$3),0,IF(AND(Übersicht!$C677=14,Datenblatt!O677&lt;Datenblatt!$Y$4),0,IF(AND(Übersicht!$C677=15,Datenblatt!O677&lt;Datenblatt!$Y$5),0,IF(AND(Übersicht!$C677=16,Datenblatt!O677&lt;Datenblatt!$Y$6),0,IF(AND(Übersicht!$C677=12,Datenblatt!O677&lt;Datenblatt!$Y$7),0,IF(AND(Übersicht!$C677=11,Datenblatt!O677&lt;Datenblatt!$Y$8),0,IF(AND($C677=13,Datenblatt!O677&gt;Datenblatt!$X$3),100,IF(AND($C677=14,Datenblatt!O677&gt;Datenblatt!$X$4),100,IF(AND($C677=15,Datenblatt!O677&gt;Datenblatt!$X$5),100,IF(AND($C677=16,Datenblatt!O677&gt;Datenblatt!$X$6),100,IF(AND($C677=12,Datenblatt!O677&gt;Datenblatt!$X$7),100,IF(AND($C677=11,Datenblatt!O677&gt;Datenblatt!$X$8),100,IF(Übersicht!$C677=13,Datenblatt!$B$11*Datenblatt!O677^3+Datenblatt!$C$11*Datenblatt!O677^2+Datenblatt!$D$11*Datenblatt!O677+Datenblatt!$E$11,IF(Übersicht!$C677=14,Datenblatt!$B$12*Datenblatt!O677^3+Datenblatt!$C$12*Datenblatt!O677^2+Datenblatt!$D$12*Datenblatt!O677+Datenblatt!$E$12,IF(Übersicht!$C677=15,Datenblatt!$B$13*Datenblatt!O677^3+Datenblatt!$C$13*Datenblatt!O677^2+Datenblatt!$D$13*Datenblatt!O677+Datenblatt!$E$13,IF(Übersicht!$C677=16,Datenblatt!$B$14*Datenblatt!O677^3+Datenblatt!$C$14*Datenblatt!O677^2+Datenblatt!$D$14*Datenblatt!O677+Datenblatt!$E$14,IF(Übersicht!$C677=12,Datenblatt!$B$15*Datenblatt!O677^3+Datenblatt!$C$15*Datenblatt!O677^2+Datenblatt!$D$15*Datenblatt!O677+Datenblatt!$E$15,IF(Übersicht!$C677=11,Datenblatt!$B$16*Datenblatt!O677^3+Datenblatt!$C$16*Datenblatt!O677^2+Datenblatt!$D$16*Datenblatt!O677+Datenblatt!$E$16,0))))))))))))))))))</f>
        <v>#DIV/0!</v>
      </c>
      <c r="N677">
        <f>IF(AND($C677=13,H677&lt;Datenblatt!$AA$3),0,IF(AND($C677=14,H677&lt;Datenblatt!$AA$4),0,IF(AND($C677=15,H677&lt;Datenblatt!$AA$5),0,IF(AND($C677=16,H677&lt;Datenblatt!$AA$6),0,IF(AND($C677=12,H677&lt;Datenblatt!$AA$7),0,IF(AND($C677=11,H677&lt;Datenblatt!$AA$8),0,IF(AND($C677=13,H677&gt;Datenblatt!$Z$3),100,IF(AND($C677=14,H677&gt;Datenblatt!$Z$4),100,IF(AND($C677=15,H677&gt;Datenblatt!$Z$5),100,IF(AND($C677=16,H677&gt;Datenblatt!$Z$6),100,IF(AND($C677=12,H677&gt;Datenblatt!$Z$7),100,IF(AND($C677=11,H677&gt;Datenblatt!$Z$8),100,IF($C677=13,(Datenblatt!$B$19*Übersicht!H677^3)+(Datenblatt!$C$19*Übersicht!H677^2)+(Datenblatt!$D$19*Übersicht!H677)+Datenblatt!$E$19,IF($C677=14,(Datenblatt!$B$20*Übersicht!H677^3)+(Datenblatt!$C$20*Übersicht!H677^2)+(Datenblatt!$D$20*Übersicht!H677)+Datenblatt!$E$20,IF($C677=15,(Datenblatt!$B$21*Übersicht!H677^3)+(Datenblatt!$C$21*Übersicht!H677^2)+(Datenblatt!$D$21*Übersicht!H677)+Datenblatt!$E$21,IF($C677=16,(Datenblatt!$B$22*Übersicht!H677^3)+(Datenblatt!$C$22*Übersicht!H677^2)+(Datenblatt!$D$22*Übersicht!H677)+Datenblatt!$E$22,IF($C677=12,(Datenblatt!$B$23*Übersicht!H677^3)+(Datenblatt!$C$23*Übersicht!H677^2)+(Datenblatt!$D$23*Übersicht!H677)+Datenblatt!$E$23,IF($C677=11,(Datenblatt!$B$24*Übersicht!H677^3)+(Datenblatt!$C$24*Übersicht!H677^2)+(Datenblatt!$D$24*Übersicht!H677)+Datenblatt!$E$24,0))))))))))))))))))</f>
        <v>0</v>
      </c>
      <c r="O677">
        <f>IF(AND(I677="",C677=11),Datenblatt!$I$26,IF(AND(I677="",C677=12),Datenblatt!$I$26,IF(AND(I677="",C677=16),Datenblatt!$I$27,IF(AND(I677="",C677=15),Datenblatt!$I$26,IF(AND(I677="",C677=14),Datenblatt!$I$26,IF(AND(I677="",C677=13),Datenblatt!$I$26,IF(AND($C677=13,I677&gt;Datenblatt!$AC$3),0,IF(AND($C677=14,I677&gt;Datenblatt!$AC$4),0,IF(AND($C677=15,I677&gt;Datenblatt!$AC$5),0,IF(AND($C677=16,I677&gt;Datenblatt!$AC$6),0,IF(AND($C677=12,I677&gt;Datenblatt!$AC$7),0,IF(AND($C677=11,I677&gt;Datenblatt!$AC$8),0,IF(AND($C677=13,I677&lt;Datenblatt!$AB$3),100,IF(AND($C677=14,I677&lt;Datenblatt!$AB$4),100,IF(AND($C677=15,I677&lt;Datenblatt!$AB$5),100,IF(AND($C677=16,I677&lt;Datenblatt!$AB$6),100,IF(AND($C677=12,I677&lt;Datenblatt!$AB$7),100,IF(AND($C677=11,I677&lt;Datenblatt!$AB$8),100,IF($C677=13,(Datenblatt!$B$27*Übersicht!I677^3)+(Datenblatt!$C$27*Übersicht!I677^2)+(Datenblatt!$D$27*Übersicht!I677)+Datenblatt!$E$27,IF($C677=14,(Datenblatt!$B$28*Übersicht!I677^3)+(Datenblatt!$C$28*Übersicht!I677^2)+(Datenblatt!$D$28*Übersicht!I677)+Datenblatt!$E$28,IF($C677=15,(Datenblatt!$B$29*Übersicht!I677^3)+(Datenblatt!$C$29*Übersicht!I677^2)+(Datenblatt!$D$29*Übersicht!I677)+Datenblatt!$E$29,IF($C677=16,(Datenblatt!$B$30*Übersicht!I677^3)+(Datenblatt!$C$30*Übersicht!I677^2)+(Datenblatt!$D$30*Übersicht!I677)+Datenblatt!$E$30,IF($C677=12,(Datenblatt!$B$31*Übersicht!I677^3)+(Datenblatt!$C$31*Übersicht!I677^2)+(Datenblatt!$D$31*Übersicht!I677)+Datenblatt!$E$31,IF($C677=11,(Datenblatt!$B$32*Übersicht!I677^3)+(Datenblatt!$C$32*Übersicht!I677^2)+(Datenblatt!$D$32*Übersicht!I677)+Datenblatt!$E$32,0))))))))))))))))))))))))</f>
        <v>0</v>
      </c>
      <c r="P677">
        <f>IF(AND(I677="",C677=11),Datenblatt!$I$29,IF(AND(I677="",C677=12),Datenblatt!$I$29,IF(AND(I677="",C677=16),Datenblatt!$I$29,IF(AND(I677="",C677=15),Datenblatt!$I$29,IF(AND(I677="",C677=14),Datenblatt!$I$29,IF(AND(I677="",C677=13),Datenblatt!$I$29,IF(AND($C677=13,I677&gt;Datenblatt!$AC$3),0,IF(AND($C677=14,I677&gt;Datenblatt!$AC$4),0,IF(AND($C677=15,I677&gt;Datenblatt!$AC$5),0,IF(AND($C677=16,I677&gt;Datenblatt!$AC$6),0,IF(AND($C677=12,I677&gt;Datenblatt!$AC$7),0,IF(AND($C677=11,I677&gt;Datenblatt!$AC$8),0,IF(AND($C677=13,I677&lt;Datenblatt!$AB$3),100,IF(AND($C677=14,I677&lt;Datenblatt!$AB$4),100,IF(AND($C677=15,I677&lt;Datenblatt!$AB$5),100,IF(AND($C677=16,I677&lt;Datenblatt!$AB$6),100,IF(AND($C677=12,I677&lt;Datenblatt!$AB$7),100,IF(AND($C677=11,I677&lt;Datenblatt!$AB$8),100,IF($C677=13,(Datenblatt!$B$27*Übersicht!I677^3)+(Datenblatt!$C$27*Übersicht!I677^2)+(Datenblatt!$D$27*Übersicht!I677)+Datenblatt!$E$27,IF($C677=14,(Datenblatt!$B$28*Übersicht!I677^3)+(Datenblatt!$C$28*Übersicht!I677^2)+(Datenblatt!$D$28*Übersicht!I677)+Datenblatt!$E$28,IF($C677=15,(Datenblatt!$B$29*Übersicht!I677^3)+(Datenblatt!$C$29*Übersicht!I677^2)+(Datenblatt!$D$29*Übersicht!I677)+Datenblatt!$E$29,IF($C677=16,(Datenblatt!$B$30*Übersicht!I677^3)+(Datenblatt!$C$30*Übersicht!I677^2)+(Datenblatt!$D$30*Übersicht!I677)+Datenblatt!$E$30,IF($C677=12,(Datenblatt!$B$31*Übersicht!I677^3)+(Datenblatt!$C$31*Übersicht!I677^2)+(Datenblatt!$D$31*Übersicht!I677)+Datenblatt!$E$31,IF($C677=11,(Datenblatt!$B$32*Übersicht!I677^3)+(Datenblatt!$C$32*Übersicht!I677^2)+(Datenblatt!$D$32*Übersicht!I677)+Datenblatt!$E$32,0))))))))))))))))))))))))</f>
        <v>0</v>
      </c>
      <c r="Q677" s="2" t="e">
        <f t="shared" si="40"/>
        <v>#DIV/0!</v>
      </c>
      <c r="R677" s="2" t="e">
        <f t="shared" si="41"/>
        <v>#DIV/0!</v>
      </c>
      <c r="T677" s="2"/>
      <c r="U677" s="2">
        <f>Datenblatt!$I$10</f>
        <v>63</v>
      </c>
      <c r="V677" s="2">
        <f>Datenblatt!$I$18</f>
        <v>62</v>
      </c>
      <c r="W677" s="2">
        <f>Datenblatt!$I$26</f>
        <v>56</v>
      </c>
      <c r="X677" s="2">
        <f>Datenblatt!$I$34</f>
        <v>58</v>
      </c>
      <c r="Y677" s="7" t="e">
        <f t="shared" si="42"/>
        <v>#DIV/0!</v>
      </c>
      <c r="AA677" s="2">
        <f>Datenblatt!$I$5</f>
        <v>73</v>
      </c>
      <c r="AB677">
        <f>Datenblatt!$I$13</f>
        <v>80</v>
      </c>
      <c r="AC677">
        <f>Datenblatt!$I$21</f>
        <v>80</v>
      </c>
      <c r="AD677">
        <f>Datenblatt!$I$29</f>
        <v>71</v>
      </c>
      <c r="AE677">
        <f>Datenblatt!$I$37</f>
        <v>75</v>
      </c>
      <c r="AF677" s="7" t="e">
        <f t="shared" si="43"/>
        <v>#DIV/0!</v>
      </c>
    </row>
    <row r="678" spans="11:32" ht="18.75" x14ac:dyDescent="0.3">
      <c r="K678" s="3" t="e">
        <f>IF(AND($C678=13,Datenblatt!M678&lt;Datenblatt!$S$3),0,IF(AND($C678=14,Datenblatt!M678&lt;Datenblatt!$S$4),0,IF(AND($C678=15,Datenblatt!M678&lt;Datenblatt!$S$5),0,IF(AND($C678=16,Datenblatt!M678&lt;Datenblatt!$S$6),0,IF(AND($C678=12,Datenblatt!M678&lt;Datenblatt!$S$7),0,IF(AND($C678=11,Datenblatt!M678&lt;Datenblatt!$S$8),0,IF(AND($C678=13,Datenblatt!M678&gt;Datenblatt!$R$3),100,IF(AND($C678=14,Datenblatt!M678&gt;Datenblatt!$R$4),100,IF(AND($C678=15,Datenblatt!M678&gt;Datenblatt!$R$5),100,IF(AND($C678=16,Datenblatt!M678&gt;Datenblatt!$R$6),100,IF(AND($C678=12,Datenblatt!M678&gt;Datenblatt!$R$7),100,IF(AND($C678=11,Datenblatt!M678&gt;Datenblatt!$R$8),100,IF(Übersicht!$C678=13,Datenblatt!$B$35*Datenblatt!M678^3+Datenblatt!$C$35*Datenblatt!M678^2+Datenblatt!$D$35*Datenblatt!M678+Datenblatt!$E$35,IF(Übersicht!$C678=14,Datenblatt!$B$36*Datenblatt!M678^3+Datenblatt!$C$36*Datenblatt!M678^2+Datenblatt!$D$36*Datenblatt!M678+Datenblatt!$E$36,IF(Übersicht!$C678=15,Datenblatt!$B$37*Datenblatt!M678^3+Datenblatt!$C$37*Datenblatt!M678^2+Datenblatt!$D$37*Datenblatt!M678+Datenblatt!$E$37,IF(Übersicht!$C678=16,Datenblatt!$B$38*Datenblatt!M678^3+Datenblatt!$C$38*Datenblatt!M678^2+Datenblatt!$D$38*Datenblatt!M678+Datenblatt!$E$38,IF(Übersicht!$C678=12,Datenblatt!$B$39*Datenblatt!M678^3+Datenblatt!$C$39*Datenblatt!M678^2+Datenblatt!$D$39*Datenblatt!M678+Datenblatt!$E$39,IF(Übersicht!$C678=11,Datenblatt!$B$40*Datenblatt!M678^3+Datenblatt!$C$40*Datenblatt!M678^2+Datenblatt!$D$40*Datenblatt!M678+Datenblatt!$E$40,0))))))))))))))))))</f>
        <v>#DIV/0!</v>
      </c>
      <c r="L678" s="3"/>
      <c r="M678" t="e">
        <f>IF(AND(Übersicht!$C678=13,Datenblatt!O678&lt;Datenblatt!$Y$3),0,IF(AND(Übersicht!$C678=14,Datenblatt!O678&lt;Datenblatt!$Y$4),0,IF(AND(Übersicht!$C678=15,Datenblatt!O678&lt;Datenblatt!$Y$5),0,IF(AND(Übersicht!$C678=16,Datenblatt!O678&lt;Datenblatt!$Y$6),0,IF(AND(Übersicht!$C678=12,Datenblatt!O678&lt;Datenblatt!$Y$7),0,IF(AND(Übersicht!$C678=11,Datenblatt!O678&lt;Datenblatt!$Y$8),0,IF(AND($C678=13,Datenblatt!O678&gt;Datenblatt!$X$3),100,IF(AND($C678=14,Datenblatt!O678&gt;Datenblatt!$X$4),100,IF(AND($C678=15,Datenblatt!O678&gt;Datenblatt!$X$5),100,IF(AND($C678=16,Datenblatt!O678&gt;Datenblatt!$X$6),100,IF(AND($C678=12,Datenblatt!O678&gt;Datenblatt!$X$7),100,IF(AND($C678=11,Datenblatt!O678&gt;Datenblatt!$X$8),100,IF(Übersicht!$C678=13,Datenblatt!$B$11*Datenblatt!O678^3+Datenblatt!$C$11*Datenblatt!O678^2+Datenblatt!$D$11*Datenblatt!O678+Datenblatt!$E$11,IF(Übersicht!$C678=14,Datenblatt!$B$12*Datenblatt!O678^3+Datenblatt!$C$12*Datenblatt!O678^2+Datenblatt!$D$12*Datenblatt!O678+Datenblatt!$E$12,IF(Übersicht!$C678=15,Datenblatt!$B$13*Datenblatt!O678^3+Datenblatt!$C$13*Datenblatt!O678^2+Datenblatt!$D$13*Datenblatt!O678+Datenblatt!$E$13,IF(Übersicht!$C678=16,Datenblatt!$B$14*Datenblatt!O678^3+Datenblatt!$C$14*Datenblatt!O678^2+Datenblatt!$D$14*Datenblatt!O678+Datenblatt!$E$14,IF(Übersicht!$C678=12,Datenblatt!$B$15*Datenblatt!O678^3+Datenblatt!$C$15*Datenblatt!O678^2+Datenblatt!$D$15*Datenblatt!O678+Datenblatt!$E$15,IF(Übersicht!$C678=11,Datenblatt!$B$16*Datenblatt!O678^3+Datenblatt!$C$16*Datenblatt!O678^2+Datenblatt!$D$16*Datenblatt!O678+Datenblatt!$E$16,0))))))))))))))))))</f>
        <v>#DIV/0!</v>
      </c>
      <c r="N678">
        <f>IF(AND($C678=13,H678&lt;Datenblatt!$AA$3),0,IF(AND($C678=14,H678&lt;Datenblatt!$AA$4),0,IF(AND($C678=15,H678&lt;Datenblatt!$AA$5),0,IF(AND($C678=16,H678&lt;Datenblatt!$AA$6),0,IF(AND($C678=12,H678&lt;Datenblatt!$AA$7),0,IF(AND($C678=11,H678&lt;Datenblatt!$AA$8),0,IF(AND($C678=13,H678&gt;Datenblatt!$Z$3),100,IF(AND($C678=14,H678&gt;Datenblatt!$Z$4),100,IF(AND($C678=15,H678&gt;Datenblatt!$Z$5),100,IF(AND($C678=16,H678&gt;Datenblatt!$Z$6),100,IF(AND($C678=12,H678&gt;Datenblatt!$Z$7),100,IF(AND($C678=11,H678&gt;Datenblatt!$Z$8),100,IF($C678=13,(Datenblatt!$B$19*Übersicht!H678^3)+(Datenblatt!$C$19*Übersicht!H678^2)+(Datenblatt!$D$19*Übersicht!H678)+Datenblatt!$E$19,IF($C678=14,(Datenblatt!$B$20*Übersicht!H678^3)+(Datenblatt!$C$20*Übersicht!H678^2)+(Datenblatt!$D$20*Übersicht!H678)+Datenblatt!$E$20,IF($C678=15,(Datenblatt!$B$21*Übersicht!H678^3)+(Datenblatt!$C$21*Übersicht!H678^2)+(Datenblatt!$D$21*Übersicht!H678)+Datenblatt!$E$21,IF($C678=16,(Datenblatt!$B$22*Übersicht!H678^3)+(Datenblatt!$C$22*Übersicht!H678^2)+(Datenblatt!$D$22*Übersicht!H678)+Datenblatt!$E$22,IF($C678=12,(Datenblatt!$B$23*Übersicht!H678^3)+(Datenblatt!$C$23*Übersicht!H678^2)+(Datenblatt!$D$23*Übersicht!H678)+Datenblatt!$E$23,IF($C678=11,(Datenblatt!$B$24*Übersicht!H678^3)+(Datenblatt!$C$24*Übersicht!H678^2)+(Datenblatt!$D$24*Übersicht!H678)+Datenblatt!$E$24,0))))))))))))))))))</f>
        <v>0</v>
      </c>
      <c r="O678">
        <f>IF(AND(I678="",C678=11),Datenblatt!$I$26,IF(AND(I678="",C678=12),Datenblatt!$I$26,IF(AND(I678="",C678=16),Datenblatt!$I$27,IF(AND(I678="",C678=15),Datenblatt!$I$26,IF(AND(I678="",C678=14),Datenblatt!$I$26,IF(AND(I678="",C678=13),Datenblatt!$I$26,IF(AND($C678=13,I678&gt;Datenblatt!$AC$3),0,IF(AND($C678=14,I678&gt;Datenblatt!$AC$4),0,IF(AND($C678=15,I678&gt;Datenblatt!$AC$5),0,IF(AND($C678=16,I678&gt;Datenblatt!$AC$6),0,IF(AND($C678=12,I678&gt;Datenblatt!$AC$7),0,IF(AND($C678=11,I678&gt;Datenblatt!$AC$8),0,IF(AND($C678=13,I678&lt;Datenblatt!$AB$3),100,IF(AND($C678=14,I678&lt;Datenblatt!$AB$4),100,IF(AND($C678=15,I678&lt;Datenblatt!$AB$5),100,IF(AND($C678=16,I678&lt;Datenblatt!$AB$6),100,IF(AND($C678=12,I678&lt;Datenblatt!$AB$7),100,IF(AND($C678=11,I678&lt;Datenblatt!$AB$8),100,IF($C678=13,(Datenblatt!$B$27*Übersicht!I678^3)+(Datenblatt!$C$27*Übersicht!I678^2)+(Datenblatt!$D$27*Übersicht!I678)+Datenblatt!$E$27,IF($C678=14,(Datenblatt!$B$28*Übersicht!I678^3)+(Datenblatt!$C$28*Übersicht!I678^2)+(Datenblatt!$D$28*Übersicht!I678)+Datenblatt!$E$28,IF($C678=15,(Datenblatt!$B$29*Übersicht!I678^3)+(Datenblatt!$C$29*Übersicht!I678^2)+(Datenblatt!$D$29*Übersicht!I678)+Datenblatt!$E$29,IF($C678=16,(Datenblatt!$B$30*Übersicht!I678^3)+(Datenblatt!$C$30*Übersicht!I678^2)+(Datenblatt!$D$30*Übersicht!I678)+Datenblatt!$E$30,IF($C678=12,(Datenblatt!$B$31*Übersicht!I678^3)+(Datenblatt!$C$31*Übersicht!I678^2)+(Datenblatt!$D$31*Übersicht!I678)+Datenblatt!$E$31,IF($C678=11,(Datenblatt!$B$32*Übersicht!I678^3)+(Datenblatt!$C$32*Übersicht!I678^2)+(Datenblatt!$D$32*Übersicht!I678)+Datenblatt!$E$32,0))))))))))))))))))))))))</f>
        <v>0</v>
      </c>
      <c r="P678">
        <f>IF(AND(I678="",C678=11),Datenblatt!$I$29,IF(AND(I678="",C678=12),Datenblatt!$I$29,IF(AND(I678="",C678=16),Datenblatt!$I$29,IF(AND(I678="",C678=15),Datenblatt!$I$29,IF(AND(I678="",C678=14),Datenblatt!$I$29,IF(AND(I678="",C678=13),Datenblatt!$I$29,IF(AND($C678=13,I678&gt;Datenblatt!$AC$3),0,IF(AND($C678=14,I678&gt;Datenblatt!$AC$4),0,IF(AND($C678=15,I678&gt;Datenblatt!$AC$5),0,IF(AND($C678=16,I678&gt;Datenblatt!$AC$6),0,IF(AND($C678=12,I678&gt;Datenblatt!$AC$7),0,IF(AND($C678=11,I678&gt;Datenblatt!$AC$8),0,IF(AND($C678=13,I678&lt;Datenblatt!$AB$3),100,IF(AND($C678=14,I678&lt;Datenblatt!$AB$4),100,IF(AND($C678=15,I678&lt;Datenblatt!$AB$5),100,IF(AND($C678=16,I678&lt;Datenblatt!$AB$6),100,IF(AND($C678=12,I678&lt;Datenblatt!$AB$7),100,IF(AND($C678=11,I678&lt;Datenblatt!$AB$8),100,IF($C678=13,(Datenblatt!$B$27*Übersicht!I678^3)+(Datenblatt!$C$27*Übersicht!I678^2)+(Datenblatt!$D$27*Übersicht!I678)+Datenblatt!$E$27,IF($C678=14,(Datenblatt!$B$28*Übersicht!I678^3)+(Datenblatt!$C$28*Übersicht!I678^2)+(Datenblatt!$D$28*Übersicht!I678)+Datenblatt!$E$28,IF($C678=15,(Datenblatt!$B$29*Übersicht!I678^3)+(Datenblatt!$C$29*Übersicht!I678^2)+(Datenblatt!$D$29*Übersicht!I678)+Datenblatt!$E$29,IF($C678=16,(Datenblatt!$B$30*Übersicht!I678^3)+(Datenblatt!$C$30*Übersicht!I678^2)+(Datenblatt!$D$30*Übersicht!I678)+Datenblatt!$E$30,IF($C678=12,(Datenblatt!$B$31*Übersicht!I678^3)+(Datenblatt!$C$31*Übersicht!I678^2)+(Datenblatt!$D$31*Übersicht!I678)+Datenblatt!$E$31,IF($C678=11,(Datenblatt!$B$32*Übersicht!I678^3)+(Datenblatt!$C$32*Übersicht!I678^2)+(Datenblatt!$D$32*Übersicht!I678)+Datenblatt!$E$32,0))))))))))))))))))))))))</f>
        <v>0</v>
      </c>
      <c r="Q678" s="2" t="e">
        <f t="shared" si="40"/>
        <v>#DIV/0!</v>
      </c>
      <c r="R678" s="2" t="e">
        <f t="shared" si="41"/>
        <v>#DIV/0!</v>
      </c>
      <c r="T678" s="2"/>
      <c r="U678" s="2">
        <f>Datenblatt!$I$10</f>
        <v>63</v>
      </c>
      <c r="V678" s="2">
        <f>Datenblatt!$I$18</f>
        <v>62</v>
      </c>
      <c r="W678" s="2">
        <f>Datenblatt!$I$26</f>
        <v>56</v>
      </c>
      <c r="X678" s="2">
        <f>Datenblatt!$I$34</f>
        <v>58</v>
      </c>
      <c r="Y678" s="7" t="e">
        <f t="shared" si="42"/>
        <v>#DIV/0!</v>
      </c>
      <c r="AA678" s="2">
        <f>Datenblatt!$I$5</f>
        <v>73</v>
      </c>
      <c r="AB678">
        <f>Datenblatt!$I$13</f>
        <v>80</v>
      </c>
      <c r="AC678">
        <f>Datenblatt!$I$21</f>
        <v>80</v>
      </c>
      <c r="AD678">
        <f>Datenblatt!$I$29</f>
        <v>71</v>
      </c>
      <c r="AE678">
        <f>Datenblatt!$I$37</f>
        <v>75</v>
      </c>
      <c r="AF678" s="7" t="e">
        <f t="shared" si="43"/>
        <v>#DIV/0!</v>
      </c>
    </row>
    <row r="679" spans="11:32" ht="18.75" x14ac:dyDescent="0.3">
      <c r="K679" s="3" t="e">
        <f>IF(AND($C679=13,Datenblatt!M679&lt;Datenblatt!$S$3),0,IF(AND($C679=14,Datenblatt!M679&lt;Datenblatt!$S$4),0,IF(AND($C679=15,Datenblatt!M679&lt;Datenblatt!$S$5),0,IF(AND($C679=16,Datenblatt!M679&lt;Datenblatt!$S$6),0,IF(AND($C679=12,Datenblatt!M679&lt;Datenblatt!$S$7),0,IF(AND($C679=11,Datenblatt!M679&lt;Datenblatt!$S$8),0,IF(AND($C679=13,Datenblatt!M679&gt;Datenblatt!$R$3),100,IF(AND($C679=14,Datenblatt!M679&gt;Datenblatt!$R$4),100,IF(AND($C679=15,Datenblatt!M679&gt;Datenblatt!$R$5),100,IF(AND($C679=16,Datenblatt!M679&gt;Datenblatt!$R$6),100,IF(AND($C679=12,Datenblatt!M679&gt;Datenblatt!$R$7),100,IF(AND($C679=11,Datenblatt!M679&gt;Datenblatt!$R$8),100,IF(Übersicht!$C679=13,Datenblatt!$B$35*Datenblatt!M679^3+Datenblatt!$C$35*Datenblatt!M679^2+Datenblatt!$D$35*Datenblatt!M679+Datenblatt!$E$35,IF(Übersicht!$C679=14,Datenblatt!$B$36*Datenblatt!M679^3+Datenblatt!$C$36*Datenblatt!M679^2+Datenblatt!$D$36*Datenblatt!M679+Datenblatt!$E$36,IF(Übersicht!$C679=15,Datenblatt!$B$37*Datenblatt!M679^3+Datenblatt!$C$37*Datenblatt!M679^2+Datenblatt!$D$37*Datenblatt!M679+Datenblatt!$E$37,IF(Übersicht!$C679=16,Datenblatt!$B$38*Datenblatt!M679^3+Datenblatt!$C$38*Datenblatt!M679^2+Datenblatt!$D$38*Datenblatt!M679+Datenblatt!$E$38,IF(Übersicht!$C679=12,Datenblatt!$B$39*Datenblatt!M679^3+Datenblatt!$C$39*Datenblatt!M679^2+Datenblatt!$D$39*Datenblatt!M679+Datenblatt!$E$39,IF(Übersicht!$C679=11,Datenblatt!$B$40*Datenblatt!M679^3+Datenblatt!$C$40*Datenblatt!M679^2+Datenblatt!$D$40*Datenblatt!M679+Datenblatt!$E$40,0))))))))))))))))))</f>
        <v>#DIV/0!</v>
      </c>
      <c r="L679" s="3"/>
      <c r="M679" t="e">
        <f>IF(AND(Übersicht!$C679=13,Datenblatt!O679&lt;Datenblatt!$Y$3),0,IF(AND(Übersicht!$C679=14,Datenblatt!O679&lt;Datenblatt!$Y$4),0,IF(AND(Übersicht!$C679=15,Datenblatt!O679&lt;Datenblatt!$Y$5),0,IF(AND(Übersicht!$C679=16,Datenblatt!O679&lt;Datenblatt!$Y$6),0,IF(AND(Übersicht!$C679=12,Datenblatt!O679&lt;Datenblatt!$Y$7),0,IF(AND(Übersicht!$C679=11,Datenblatt!O679&lt;Datenblatt!$Y$8),0,IF(AND($C679=13,Datenblatt!O679&gt;Datenblatt!$X$3),100,IF(AND($C679=14,Datenblatt!O679&gt;Datenblatt!$X$4),100,IF(AND($C679=15,Datenblatt!O679&gt;Datenblatt!$X$5),100,IF(AND($C679=16,Datenblatt!O679&gt;Datenblatt!$X$6),100,IF(AND($C679=12,Datenblatt!O679&gt;Datenblatt!$X$7),100,IF(AND($C679=11,Datenblatt!O679&gt;Datenblatt!$X$8),100,IF(Übersicht!$C679=13,Datenblatt!$B$11*Datenblatt!O679^3+Datenblatt!$C$11*Datenblatt!O679^2+Datenblatt!$D$11*Datenblatt!O679+Datenblatt!$E$11,IF(Übersicht!$C679=14,Datenblatt!$B$12*Datenblatt!O679^3+Datenblatt!$C$12*Datenblatt!O679^2+Datenblatt!$D$12*Datenblatt!O679+Datenblatt!$E$12,IF(Übersicht!$C679=15,Datenblatt!$B$13*Datenblatt!O679^3+Datenblatt!$C$13*Datenblatt!O679^2+Datenblatt!$D$13*Datenblatt!O679+Datenblatt!$E$13,IF(Übersicht!$C679=16,Datenblatt!$B$14*Datenblatt!O679^3+Datenblatt!$C$14*Datenblatt!O679^2+Datenblatt!$D$14*Datenblatt!O679+Datenblatt!$E$14,IF(Übersicht!$C679=12,Datenblatt!$B$15*Datenblatt!O679^3+Datenblatt!$C$15*Datenblatt!O679^2+Datenblatt!$D$15*Datenblatt!O679+Datenblatt!$E$15,IF(Übersicht!$C679=11,Datenblatt!$B$16*Datenblatt!O679^3+Datenblatt!$C$16*Datenblatt!O679^2+Datenblatt!$D$16*Datenblatt!O679+Datenblatt!$E$16,0))))))))))))))))))</f>
        <v>#DIV/0!</v>
      </c>
      <c r="N679">
        <f>IF(AND($C679=13,H679&lt;Datenblatt!$AA$3),0,IF(AND($C679=14,H679&lt;Datenblatt!$AA$4),0,IF(AND($C679=15,H679&lt;Datenblatt!$AA$5),0,IF(AND($C679=16,H679&lt;Datenblatt!$AA$6),0,IF(AND($C679=12,H679&lt;Datenblatt!$AA$7),0,IF(AND($C679=11,H679&lt;Datenblatt!$AA$8),0,IF(AND($C679=13,H679&gt;Datenblatt!$Z$3),100,IF(AND($C679=14,H679&gt;Datenblatt!$Z$4),100,IF(AND($C679=15,H679&gt;Datenblatt!$Z$5),100,IF(AND($C679=16,H679&gt;Datenblatt!$Z$6),100,IF(AND($C679=12,H679&gt;Datenblatt!$Z$7),100,IF(AND($C679=11,H679&gt;Datenblatt!$Z$8),100,IF($C679=13,(Datenblatt!$B$19*Übersicht!H679^3)+(Datenblatt!$C$19*Übersicht!H679^2)+(Datenblatt!$D$19*Übersicht!H679)+Datenblatt!$E$19,IF($C679=14,(Datenblatt!$B$20*Übersicht!H679^3)+(Datenblatt!$C$20*Übersicht!H679^2)+(Datenblatt!$D$20*Übersicht!H679)+Datenblatt!$E$20,IF($C679=15,(Datenblatt!$B$21*Übersicht!H679^3)+(Datenblatt!$C$21*Übersicht!H679^2)+(Datenblatt!$D$21*Übersicht!H679)+Datenblatt!$E$21,IF($C679=16,(Datenblatt!$B$22*Übersicht!H679^3)+(Datenblatt!$C$22*Übersicht!H679^2)+(Datenblatt!$D$22*Übersicht!H679)+Datenblatt!$E$22,IF($C679=12,(Datenblatt!$B$23*Übersicht!H679^3)+(Datenblatt!$C$23*Übersicht!H679^2)+(Datenblatt!$D$23*Übersicht!H679)+Datenblatt!$E$23,IF($C679=11,(Datenblatt!$B$24*Übersicht!H679^3)+(Datenblatt!$C$24*Übersicht!H679^2)+(Datenblatt!$D$24*Übersicht!H679)+Datenblatt!$E$24,0))))))))))))))))))</f>
        <v>0</v>
      </c>
      <c r="O679">
        <f>IF(AND(I679="",C679=11),Datenblatt!$I$26,IF(AND(I679="",C679=12),Datenblatt!$I$26,IF(AND(I679="",C679=16),Datenblatt!$I$27,IF(AND(I679="",C679=15),Datenblatt!$I$26,IF(AND(I679="",C679=14),Datenblatt!$I$26,IF(AND(I679="",C679=13),Datenblatt!$I$26,IF(AND($C679=13,I679&gt;Datenblatt!$AC$3),0,IF(AND($C679=14,I679&gt;Datenblatt!$AC$4),0,IF(AND($C679=15,I679&gt;Datenblatt!$AC$5),0,IF(AND($C679=16,I679&gt;Datenblatt!$AC$6),0,IF(AND($C679=12,I679&gt;Datenblatt!$AC$7),0,IF(AND($C679=11,I679&gt;Datenblatt!$AC$8),0,IF(AND($C679=13,I679&lt;Datenblatt!$AB$3),100,IF(AND($C679=14,I679&lt;Datenblatt!$AB$4),100,IF(AND($C679=15,I679&lt;Datenblatt!$AB$5),100,IF(AND($C679=16,I679&lt;Datenblatt!$AB$6),100,IF(AND($C679=12,I679&lt;Datenblatt!$AB$7),100,IF(AND($C679=11,I679&lt;Datenblatt!$AB$8),100,IF($C679=13,(Datenblatt!$B$27*Übersicht!I679^3)+(Datenblatt!$C$27*Übersicht!I679^2)+(Datenblatt!$D$27*Übersicht!I679)+Datenblatt!$E$27,IF($C679=14,(Datenblatt!$B$28*Übersicht!I679^3)+(Datenblatt!$C$28*Übersicht!I679^2)+(Datenblatt!$D$28*Übersicht!I679)+Datenblatt!$E$28,IF($C679=15,(Datenblatt!$B$29*Übersicht!I679^3)+(Datenblatt!$C$29*Übersicht!I679^2)+(Datenblatt!$D$29*Übersicht!I679)+Datenblatt!$E$29,IF($C679=16,(Datenblatt!$B$30*Übersicht!I679^3)+(Datenblatt!$C$30*Übersicht!I679^2)+(Datenblatt!$D$30*Übersicht!I679)+Datenblatt!$E$30,IF($C679=12,(Datenblatt!$B$31*Übersicht!I679^3)+(Datenblatt!$C$31*Übersicht!I679^2)+(Datenblatt!$D$31*Übersicht!I679)+Datenblatt!$E$31,IF($C679=11,(Datenblatt!$B$32*Übersicht!I679^3)+(Datenblatt!$C$32*Übersicht!I679^2)+(Datenblatt!$D$32*Übersicht!I679)+Datenblatt!$E$32,0))))))))))))))))))))))))</f>
        <v>0</v>
      </c>
      <c r="P679">
        <f>IF(AND(I679="",C679=11),Datenblatt!$I$29,IF(AND(I679="",C679=12),Datenblatt!$I$29,IF(AND(I679="",C679=16),Datenblatt!$I$29,IF(AND(I679="",C679=15),Datenblatt!$I$29,IF(AND(I679="",C679=14),Datenblatt!$I$29,IF(AND(I679="",C679=13),Datenblatt!$I$29,IF(AND($C679=13,I679&gt;Datenblatt!$AC$3),0,IF(AND($C679=14,I679&gt;Datenblatt!$AC$4),0,IF(AND($C679=15,I679&gt;Datenblatt!$AC$5),0,IF(AND($C679=16,I679&gt;Datenblatt!$AC$6),0,IF(AND($C679=12,I679&gt;Datenblatt!$AC$7),0,IF(AND($C679=11,I679&gt;Datenblatt!$AC$8),0,IF(AND($C679=13,I679&lt;Datenblatt!$AB$3),100,IF(AND($C679=14,I679&lt;Datenblatt!$AB$4),100,IF(AND($C679=15,I679&lt;Datenblatt!$AB$5),100,IF(AND($C679=16,I679&lt;Datenblatt!$AB$6),100,IF(AND($C679=12,I679&lt;Datenblatt!$AB$7),100,IF(AND($C679=11,I679&lt;Datenblatt!$AB$8),100,IF($C679=13,(Datenblatt!$B$27*Übersicht!I679^3)+(Datenblatt!$C$27*Übersicht!I679^2)+(Datenblatt!$D$27*Übersicht!I679)+Datenblatt!$E$27,IF($C679=14,(Datenblatt!$B$28*Übersicht!I679^3)+(Datenblatt!$C$28*Übersicht!I679^2)+(Datenblatt!$D$28*Übersicht!I679)+Datenblatt!$E$28,IF($C679=15,(Datenblatt!$B$29*Übersicht!I679^3)+(Datenblatt!$C$29*Übersicht!I679^2)+(Datenblatt!$D$29*Übersicht!I679)+Datenblatt!$E$29,IF($C679=16,(Datenblatt!$B$30*Übersicht!I679^3)+(Datenblatt!$C$30*Übersicht!I679^2)+(Datenblatt!$D$30*Übersicht!I679)+Datenblatt!$E$30,IF($C679=12,(Datenblatt!$B$31*Übersicht!I679^3)+(Datenblatt!$C$31*Übersicht!I679^2)+(Datenblatt!$D$31*Übersicht!I679)+Datenblatt!$E$31,IF($C679=11,(Datenblatt!$B$32*Übersicht!I679^3)+(Datenblatt!$C$32*Übersicht!I679^2)+(Datenblatt!$D$32*Übersicht!I679)+Datenblatt!$E$32,0))))))))))))))))))))))))</f>
        <v>0</v>
      </c>
      <c r="Q679" s="2" t="e">
        <f t="shared" si="40"/>
        <v>#DIV/0!</v>
      </c>
      <c r="R679" s="2" t="e">
        <f t="shared" si="41"/>
        <v>#DIV/0!</v>
      </c>
      <c r="T679" s="2"/>
      <c r="U679" s="2">
        <f>Datenblatt!$I$10</f>
        <v>63</v>
      </c>
      <c r="V679" s="2">
        <f>Datenblatt!$I$18</f>
        <v>62</v>
      </c>
      <c r="W679" s="2">
        <f>Datenblatt!$I$26</f>
        <v>56</v>
      </c>
      <c r="X679" s="2">
        <f>Datenblatt!$I$34</f>
        <v>58</v>
      </c>
      <c r="Y679" s="7" t="e">
        <f t="shared" si="42"/>
        <v>#DIV/0!</v>
      </c>
      <c r="AA679" s="2">
        <f>Datenblatt!$I$5</f>
        <v>73</v>
      </c>
      <c r="AB679">
        <f>Datenblatt!$I$13</f>
        <v>80</v>
      </c>
      <c r="AC679">
        <f>Datenblatt!$I$21</f>
        <v>80</v>
      </c>
      <c r="AD679">
        <f>Datenblatt!$I$29</f>
        <v>71</v>
      </c>
      <c r="AE679">
        <f>Datenblatt!$I$37</f>
        <v>75</v>
      </c>
      <c r="AF679" s="7" t="e">
        <f t="shared" si="43"/>
        <v>#DIV/0!</v>
      </c>
    </row>
    <row r="680" spans="11:32" ht="18.75" x14ac:dyDescent="0.3">
      <c r="K680" s="3" t="e">
        <f>IF(AND($C680=13,Datenblatt!M680&lt;Datenblatt!$S$3),0,IF(AND($C680=14,Datenblatt!M680&lt;Datenblatt!$S$4),0,IF(AND($C680=15,Datenblatt!M680&lt;Datenblatt!$S$5),0,IF(AND($C680=16,Datenblatt!M680&lt;Datenblatt!$S$6),0,IF(AND($C680=12,Datenblatt!M680&lt;Datenblatt!$S$7),0,IF(AND($C680=11,Datenblatt!M680&lt;Datenblatt!$S$8),0,IF(AND($C680=13,Datenblatt!M680&gt;Datenblatt!$R$3),100,IF(AND($C680=14,Datenblatt!M680&gt;Datenblatt!$R$4),100,IF(AND($C680=15,Datenblatt!M680&gt;Datenblatt!$R$5),100,IF(AND($C680=16,Datenblatt!M680&gt;Datenblatt!$R$6),100,IF(AND($C680=12,Datenblatt!M680&gt;Datenblatt!$R$7),100,IF(AND($C680=11,Datenblatt!M680&gt;Datenblatt!$R$8),100,IF(Übersicht!$C680=13,Datenblatt!$B$35*Datenblatt!M680^3+Datenblatt!$C$35*Datenblatt!M680^2+Datenblatt!$D$35*Datenblatt!M680+Datenblatt!$E$35,IF(Übersicht!$C680=14,Datenblatt!$B$36*Datenblatt!M680^3+Datenblatt!$C$36*Datenblatt!M680^2+Datenblatt!$D$36*Datenblatt!M680+Datenblatt!$E$36,IF(Übersicht!$C680=15,Datenblatt!$B$37*Datenblatt!M680^3+Datenblatt!$C$37*Datenblatt!M680^2+Datenblatt!$D$37*Datenblatt!M680+Datenblatt!$E$37,IF(Übersicht!$C680=16,Datenblatt!$B$38*Datenblatt!M680^3+Datenblatt!$C$38*Datenblatt!M680^2+Datenblatt!$D$38*Datenblatt!M680+Datenblatt!$E$38,IF(Übersicht!$C680=12,Datenblatt!$B$39*Datenblatt!M680^3+Datenblatt!$C$39*Datenblatt!M680^2+Datenblatt!$D$39*Datenblatt!M680+Datenblatt!$E$39,IF(Übersicht!$C680=11,Datenblatt!$B$40*Datenblatt!M680^3+Datenblatt!$C$40*Datenblatt!M680^2+Datenblatt!$D$40*Datenblatt!M680+Datenblatt!$E$40,0))))))))))))))))))</f>
        <v>#DIV/0!</v>
      </c>
      <c r="L680" s="3"/>
      <c r="M680" t="e">
        <f>IF(AND(Übersicht!$C680=13,Datenblatt!O680&lt;Datenblatt!$Y$3),0,IF(AND(Übersicht!$C680=14,Datenblatt!O680&lt;Datenblatt!$Y$4),0,IF(AND(Übersicht!$C680=15,Datenblatt!O680&lt;Datenblatt!$Y$5),0,IF(AND(Übersicht!$C680=16,Datenblatt!O680&lt;Datenblatt!$Y$6),0,IF(AND(Übersicht!$C680=12,Datenblatt!O680&lt;Datenblatt!$Y$7),0,IF(AND(Übersicht!$C680=11,Datenblatt!O680&lt;Datenblatt!$Y$8),0,IF(AND($C680=13,Datenblatt!O680&gt;Datenblatt!$X$3),100,IF(AND($C680=14,Datenblatt!O680&gt;Datenblatt!$X$4),100,IF(AND($C680=15,Datenblatt!O680&gt;Datenblatt!$X$5),100,IF(AND($C680=16,Datenblatt!O680&gt;Datenblatt!$X$6),100,IF(AND($C680=12,Datenblatt!O680&gt;Datenblatt!$X$7),100,IF(AND($C680=11,Datenblatt!O680&gt;Datenblatt!$X$8),100,IF(Übersicht!$C680=13,Datenblatt!$B$11*Datenblatt!O680^3+Datenblatt!$C$11*Datenblatt!O680^2+Datenblatt!$D$11*Datenblatt!O680+Datenblatt!$E$11,IF(Übersicht!$C680=14,Datenblatt!$B$12*Datenblatt!O680^3+Datenblatt!$C$12*Datenblatt!O680^2+Datenblatt!$D$12*Datenblatt!O680+Datenblatt!$E$12,IF(Übersicht!$C680=15,Datenblatt!$B$13*Datenblatt!O680^3+Datenblatt!$C$13*Datenblatt!O680^2+Datenblatt!$D$13*Datenblatt!O680+Datenblatt!$E$13,IF(Übersicht!$C680=16,Datenblatt!$B$14*Datenblatt!O680^3+Datenblatt!$C$14*Datenblatt!O680^2+Datenblatt!$D$14*Datenblatt!O680+Datenblatt!$E$14,IF(Übersicht!$C680=12,Datenblatt!$B$15*Datenblatt!O680^3+Datenblatt!$C$15*Datenblatt!O680^2+Datenblatt!$D$15*Datenblatt!O680+Datenblatt!$E$15,IF(Übersicht!$C680=11,Datenblatt!$B$16*Datenblatt!O680^3+Datenblatt!$C$16*Datenblatt!O680^2+Datenblatt!$D$16*Datenblatt!O680+Datenblatt!$E$16,0))))))))))))))))))</f>
        <v>#DIV/0!</v>
      </c>
      <c r="N680">
        <f>IF(AND($C680=13,H680&lt;Datenblatt!$AA$3),0,IF(AND($C680=14,H680&lt;Datenblatt!$AA$4),0,IF(AND($C680=15,H680&lt;Datenblatt!$AA$5),0,IF(AND($C680=16,H680&lt;Datenblatt!$AA$6),0,IF(AND($C680=12,H680&lt;Datenblatt!$AA$7),0,IF(AND($C680=11,H680&lt;Datenblatt!$AA$8),0,IF(AND($C680=13,H680&gt;Datenblatt!$Z$3),100,IF(AND($C680=14,H680&gt;Datenblatt!$Z$4),100,IF(AND($C680=15,H680&gt;Datenblatt!$Z$5),100,IF(AND($C680=16,H680&gt;Datenblatt!$Z$6),100,IF(AND($C680=12,H680&gt;Datenblatt!$Z$7),100,IF(AND($C680=11,H680&gt;Datenblatt!$Z$8),100,IF($C680=13,(Datenblatt!$B$19*Übersicht!H680^3)+(Datenblatt!$C$19*Übersicht!H680^2)+(Datenblatt!$D$19*Übersicht!H680)+Datenblatt!$E$19,IF($C680=14,(Datenblatt!$B$20*Übersicht!H680^3)+(Datenblatt!$C$20*Übersicht!H680^2)+(Datenblatt!$D$20*Übersicht!H680)+Datenblatt!$E$20,IF($C680=15,(Datenblatt!$B$21*Übersicht!H680^3)+(Datenblatt!$C$21*Übersicht!H680^2)+(Datenblatt!$D$21*Übersicht!H680)+Datenblatt!$E$21,IF($C680=16,(Datenblatt!$B$22*Übersicht!H680^3)+(Datenblatt!$C$22*Übersicht!H680^2)+(Datenblatt!$D$22*Übersicht!H680)+Datenblatt!$E$22,IF($C680=12,(Datenblatt!$B$23*Übersicht!H680^3)+(Datenblatt!$C$23*Übersicht!H680^2)+(Datenblatt!$D$23*Übersicht!H680)+Datenblatt!$E$23,IF($C680=11,(Datenblatt!$B$24*Übersicht!H680^3)+(Datenblatt!$C$24*Übersicht!H680^2)+(Datenblatt!$D$24*Übersicht!H680)+Datenblatt!$E$24,0))))))))))))))))))</f>
        <v>0</v>
      </c>
      <c r="O680">
        <f>IF(AND(I680="",C680=11),Datenblatt!$I$26,IF(AND(I680="",C680=12),Datenblatt!$I$26,IF(AND(I680="",C680=16),Datenblatt!$I$27,IF(AND(I680="",C680=15),Datenblatt!$I$26,IF(AND(I680="",C680=14),Datenblatt!$I$26,IF(AND(I680="",C680=13),Datenblatt!$I$26,IF(AND($C680=13,I680&gt;Datenblatt!$AC$3),0,IF(AND($C680=14,I680&gt;Datenblatt!$AC$4),0,IF(AND($C680=15,I680&gt;Datenblatt!$AC$5),0,IF(AND($C680=16,I680&gt;Datenblatt!$AC$6),0,IF(AND($C680=12,I680&gt;Datenblatt!$AC$7),0,IF(AND($C680=11,I680&gt;Datenblatt!$AC$8),0,IF(AND($C680=13,I680&lt;Datenblatt!$AB$3),100,IF(AND($C680=14,I680&lt;Datenblatt!$AB$4),100,IF(AND($C680=15,I680&lt;Datenblatt!$AB$5),100,IF(AND($C680=16,I680&lt;Datenblatt!$AB$6),100,IF(AND($C680=12,I680&lt;Datenblatt!$AB$7),100,IF(AND($C680=11,I680&lt;Datenblatt!$AB$8),100,IF($C680=13,(Datenblatt!$B$27*Übersicht!I680^3)+(Datenblatt!$C$27*Übersicht!I680^2)+(Datenblatt!$D$27*Übersicht!I680)+Datenblatt!$E$27,IF($C680=14,(Datenblatt!$B$28*Übersicht!I680^3)+(Datenblatt!$C$28*Übersicht!I680^2)+(Datenblatt!$D$28*Übersicht!I680)+Datenblatt!$E$28,IF($C680=15,(Datenblatt!$B$29*Übersicht!I680^3)+(Datenblatt!$C$29*Übersicht!I680^2)+(Datenblatt!$D$29*Übersicht!I680)+Datenblatt!$E$29,IF($C680=16,(Datenblatt!$B$30*Übersicht!I680^3)+(Datenblatt!$C$30*Übersicht!I680^2)+(Datenblatt!$D$30*Übersicht!I680)+Datenblatt!$E$30,IF($C680=12,(Datenblatt!$B$31*Übersicht!I680^3)+(Datenblatt!$C$31*Übersicht!I680^2)+(Datenblatt!$D$31*Übersicht!I680)+Datenblatt!$E$31,IF($C680=11,(Datenblatt!$B$32*Übersicht!I680^3)+(Datenblatt!$C$32*Übersicht!I680^2)+(Datenblatt!$D$32*Übersicht!I680)+Datenblatt!$E$32,0))))))))))))))))))))))))</f>
        <v>0</v>
      </c>
      <c r="P680">
        <f>IF(AND(I680="",C680=11),Datenblatt!$I$29,IF(AND(I680="",C680=12),Datenblatt!$I$29,IF(AND(I680="",C680=16),Datenblatt!$I$29,IF(AND(I680="",C680=15),Datenblatt!$I$29,IF(AND(I680="",C680=14),Datenblatt!$I$29,IF(AND(I680="",C680=13),Datenblatt!$I$29,IF(AND($C680=13,I680&gt;Datenblatt!$AC$3),0,IF(AND($C680=14,I680&gt;Datenblatt!$AC$4),0,IF(AND($C680=15,I680&gt;Datenblatt!$AC$5),0,IF(AND($C680=16,I680&gt;Datenblatt!$AC$6),0,IF(AND($C680=12,I680&gt;Datenblatt!$AC$7),0,IF(AND($C680=11,I680&gt;Datenblatt!$AC$8),0,IF(AND($C680=13,I680&lt;Datenblatt!$AB$3),100,IF(AND($C680=14,I680&lt;Datenblatt!$AB$4),100,IF(AND($C680=15,I680&lt;Datenblatt!$AB$5),100,IF(AND($C680=16,I680&lt;Datenblatt!$AB$6),100,IF(AND($C680=12,I680&lt;Datenblatt!$AB$7),100,IF(AND($C680=11,I680&lt;Datenblatt!$AB$8),100,IF($C680=13,(Datenblatt!$B$27*Übersicht!I680^3)+(Datenblatt!$C$27*Übersicht!I680^2)+(Datenblatt!$D$27*Übersicht!I680)+Datenblatt!$E$27,IF($C680=14,(Datenblatt!$B$28*Übersicht!I680^3)+(Datenblatt!$C$28*Übersicht!I680^2)+(Datenblatt!$D$28*Übersicht!I680)+Datenblatt!$E$28,IF($C680=15,(Datenblatt!$B$29*Übersicht!I680^3)+(Datenblatt!$C$29*Übersicht!I680^2)+(Datenblatt!$D$29*Übersicht!I680)+Datenblatt!$E$29,IF($C680=16,(Datenblatt!$B$30*Übersicht!I680^3)+(Datenblatt!$C$30*Übersicht!I680^2)+(Datenblatt!$D$30*Übersicht!I680)+Datenblatt!$E$30,IF($C680=12,(Datenblatt!$B$31*Übersicht!I680^3)+(Datenblatt!$C$31*Übersicht!I680^2)+(Datenblatt!$D$31*Übersicht!I680)+Datenblatt!$E$31,IF($C680=11,(Datenblatt!$B$32*Übersicht!I680^3)+(Datenblatt!$C$32*Übersicht!I680^2)+(Datenblatt!$D$32*Übersicht!I680)+Datenblatt!$E$32,0))))))))))))))))))))))))</f>
        <v>0</v>
      </c>
      <c r="Q680" s="2" t="e">
        <f t="shared" si="40"/>
        <v>#DIV/0!</v>
      </c>
      <c r="R680" s="2" t="e">
        <f t="shared" si="41"/>
        <v>#DIV/0!</v>
      </c>
      <c r="T680" s="2"/>
      <c r="U680" s="2">
        <f>Datenblatt!$I$10</f>
        <v>63</v>
      </c>
      <c r="V680" s="2">
        <f>Datenblatt!$I$18</f>
        <v>62</v>
      </c>
      <c r="W680" s="2">
        <f>Datenblatt!$I$26</f>
        <v>56</v>
      </c>
      <c r="X680" s="2">
        <f>Datenblatt!$I$34</f>
        <v>58</v>
      </c>
      <c r="Y680" s="7" t="e">
        <f t="shared" si="42"/>
        <v>#DIV/0!</v>
      </c>
      <c r="AA680" s="2">
        <f>Datenblatt!$I$5</f>
        <v>73</v>
      </c>
      <c r="AB680">
        <f>Datenblatt!$I$13</f>
        <v>80</v>
      </c>
      <c r="AC680">
        <f>Datenblatt!$I$21</f>
        <v>80</v>
      </c>
      <c r="AD680">
        <f>Datenblatt!$I$29</f>
        <v>71</v>
      </c>
      <c r="AE680">
        <f>Datenblatt!$I$37</f>
        <v>75</v>
      </c>
      <c r="AF680" s="7" t="e">
        <f t="shared" si="43"/>
        <v>#DIV/0!</v>
      </c>
    </row>
    <row r="681" spans="11:32" ht="18.75" x14ac:dyDescent="0.3">
      <c r="K681" s="3" t="e">
        <f>IF(AND($C681=13,Datenblatt!M681&lt;Datenblatt!$S$3),0,IF(AND($C681=14,Datenblatt!M681&lt;Datenblatt!$S$4),0,IF(AND($C681=15,Datenblatt!M681&lt;Datenblatt!$S$5),0,IF(AND($C681=16,Datenblatt!M681&lt;Datenblatt!$S$6),0,IF(AND($C681=12,Datenblatt!M681&lt;Datenblatt!$S$7),0,IF(AND($C681=11,Datenblatt!M681&lt;Datenblatt!$S$8),0,IF(AND($C681=13,Datenblatt!M681&gt;Datenblatt!$R$3),100,IF(AND($C681=14,Datenblatt!M681&gt;Datenblatt!$R$4),100,IF(AND($C681=15,Datenblatt!M681&gt;Datenblatt!$R$5),100,IF(AND($C681=16,Datenblatt!M681&gt;Datenblatt!$R$6),100,IF(AND($C681=12,Datenblatt!M681&gt;Datenblatt!$R$7),100,IF(AND($C681=11,Datenblatt!M681&gt;Datenblatt!$R$8),100,IF(Übersicht!$C681=13,Datenblatt!$B$35*Datenblatt!M681^3+Datenblatt!$C$35*Datenblatt!M681^2+Datenblatt!$D$35*Datenblatt!M681+Datenblatt!$E$35,IF(Übersicht!$C681=14,Datenblatt!$B$36*Datenblatt!M681^3+Datenblatt!$C$36*Datenblatt!M681^2+Datenblatt!$D$36*Datenblatt!M681+Datenblatt!$E$36,IF(Übersicht!$C681=15,Datenblatt!$B$37*Datenblatt!M681^3+Datenblatt!$C$37*Datenblatt!M681^2+Datenblatt!$D$37*Datenblatt!M681+Datenblatt!$E$37,IF(Übersicht!$C681=16,Datenblatt!$B$38*Datenblatt!M681^3+Datenblatt!$C$38*Datenblatt!M681^2+Datenblatt!$D$38*Datenblatt!M681+Datenblatt!$E$38,IF(Übersicht!$C681=12,Datenblatt!$B$39*Datenblatt!M681^3+Datenblatt!$C$39*Datenblatt!M681^2+Datenblatt!$D$39*Datenblatt!M681+Datenblatt!$E$39,IF(Übersicht!$C681=11,Datenblatt!$B$40*Datenblatt!M681^3+Datenblatt!$C$40*Datenblatt!M681^2+Datenblatt!$D$40*Datenblatt!M681+Datenblatt!$E$40,0))))))))))))))))))</f>
        <v>#DIV/0!</v>
      </c>
      <c r="L681" s="3"/>
      <c r="M681" t="e">
        <f>IF(AND(Übersicht!$C681=13,Datenblatt!O681&lt;Datenblatt!$Y$3),0,IF(AND(Übersicht!$C681=14,Datenblatt!O681&lt;Datenblatt!$Y$4),0,IF(AND(Übersicht!$C681=15,Datenblatt!O681&lt;Datenblatt!$Y$5),0,IF(AND(Übersicht!$C681=16,Datenblatt!O681&lt;Datenblatt!$Y$6),0,IF(AND(Übersicht!$C681=12,Datenblatt!O681&lt;Datenblatt!$Y$7),0,IF(AND(Übersicht!$C681=11,Datenblatt!O681&lt;Datenblatt!$Y$8),0,IF(AND($C681=13,Datenblatt!O681&gt;Datenblatt!$X$3),100,IF(AND($C681=14,Datenblatt!O681&gt;Datenblatt!$X$4),100,IF(AND($C681=15,Datenblatt!O681&gt;Datenblatt!$X$5),100,IF(AND($C681=16,Datenblatt!O681&gt;Datenblatt!$X$6),100,IF(AND($C681=12,Datenblatt!O681&gt;Datenblatt!$X$7),100,IF(AND($C681=11,Datenblatt!O681&gt;Datenblatt!$X$8),100,IF(Übersicht!$C681=13,Datenblatt!$B$11*Datenblatt!O681^3+Datenblatt!$C$11*Datenblatt!O681^2+Datenblatt!$D$11*Datenblatt!O681+Datenblatt!$E$11,IF(Übersicht!$C681=14,Datenblatt!$B$12*Datenblatt!O681^3+Datenblatt!$C$12*Datenblatt!O681^2+Datenblatt!$D$12*Datenblatt!O681+Datenblatt!$E$12,IF(Übersicht!$C681=15,Datenblatt!$B$13*Datenblatt!O681^3+Datenblatt!$C$13*Datenblatt!O681^2+Datenblatt!$D$13*Datenblatt!O681+Datenblatt!$E$13,IF(Übersicht!$C681=16,Datenblatt!$B$14*Datenblatt!O681^3+Datenblatt!$C$14*Datenblatt!O681^2+Datenblatt!$D$14*Datenblatt!O681+Datenblatt!$E$14,IF(Übersicht!$C681=12,Datenblatt!$B$15*Datenblatt!O681^3+Datenblatt!$C$15*Datenblatt!O681^2+Datenblatt!$D$15*Datenblatt!O681+Datenblatt!$E$15,IF(Übersicht!$C681=11,Datenblatt!$B$16*Datenblatt!O681^3+Datenblatt!$C$16*Datenblatt!O681^2+Datenblatt!$D$16*Datenblatt!O681+Datenblatt!$E$16,0))))))))))))))))))</f>
        <v>#DIV/0!</v>
      </c>
      <c r="N681">
        <f>IF(AND($C681=13,H681&lt;Datenblatt!$AA$3),0,IF(AND($C681=14,H681&lt;Datenblatt!$AA$4),0,IF(AND($C681=15,H681&lt;Datenblatt!$AA$5),0,IF(AND($C681=16,H681&lt;Datenblatt!$AA$6),0,IF(AND($C681=12,H681&lt;Datenblatt!$AA$7),0,IF(AND($C681=11,H681&lt;Datenblatt!$AA$8),0,IF(AND($C681=13,H681&gt;Datenblatt!$Z$3),100,IF(AND($C681=14,H681&gt;Datenblatt!$Z$4),100,IF(AND($C681=15,H681&gt;Datenblatt!$Z$5),100,IF(AND($C681=16,H681&gt;Datenblatt!$Z$6),100,IF(AND($C681=12,H681&gt;Datenblatt!$Z$7),100,IF(AND($C681=11,H681&gt;Datenblatt!$Z$8),100,IF($C681=13,(Datenblatt!$B$19*Übersicht!H681^3)+(Datenblatt!$C$19*Übersicht!H681^2)+(Datenblatt!$D$19*Übersicht!H681)+Datenblatt!$E$19,IF($C681=14,(Datenblatt!$B$20*Übersicht!H681^3)+(Datenblatt!$C$20*Übersicht!H681^2)+(Datenblatt!$D$20*Übersicht!H681)+Datenblatt!$E$20,IF($C681=15,(Datenblatt!$B$21*Übersicht!H681^3)+(Datenblatt!$C$21*Übersicht!H681^2)+(Datenblatt!$D$21*Übersicht!H681)+Datenblatt!$E$21,IF($C681=16,(Datenblatt!$B$22*Übersicht!H681^3)+(Datenblatt!$C$22*Übersicht!H681^2)+(Datenblatt!$D$22*Übersicht!H681)+Datenblatt!$E$22,IF($C681=12,(Datenblatt!$B$23*Übersicht!H681^3)+(Datenblatt!$C$23*Übersicht!H681^2)+(Datenblatt!$D$23*Übersicht!H681)+Datenblatt!$E$23,IF($C681=11,(Datenblatt!$B$24*Übersicht!H681^3)+(Datenblatt!$C$24*Übersicht!H681^2)+(Datenblatt!$D$24*Übersicht!H681)+Datenblatt!$E$24,0))))))))))))))))))</f>
        <v>0</v>
      </c>
      <c r="O681">
        <f>IF(AND(I681="",C681=11),Datenblatt!$I$26,IF(AND(I681="",C681=12),Datenblatt!$I$26,IF(AND(I681="",C681=16),Datenblatt!$I$27,IF(AND(I681="",C681=15),Datenblatt!$I$26,IF(AND(I681="",C681=14),Datenblatt!$I$26,IF(AND(I681="",C681=13),Datenblatt!$I$26,IF(AND($C681=13,I681&gt;Datenblatt!$AC$3),0,IF(AND($C681=14,I681&gt;Datenblatt!$AC$4),0,IF(AND($C681=15,I681&gt;Datenblatt!$AC$5),0,IF(AND($C681=16,I681&gt;Datenblatt!$AC$6),0,IF(AND($C681=12,I681&gt;Datenblatt!$AC$7),0,IF(AND($C681=11,I681&gt;Datenblatt!$AC$8),0,IF(AND($C681=13,I681&lt;Datenblatt!$AB$3),100,IF(AND($C681=14,I681&lt;Datenblatt!$AB$4),100,IF(AND($C681=15,I681&lt;Datenblatt!$AB$5),100,IF(AND($C681=16,I681&lt;Datenblatt!$AB$6),100,IF(AND($C681=12,I681&lt;Datenblatt!$AB$7),100,IF(AND($C681=11,I681&lt;Datenblatt!$AB$8),100,IF($C681=13,(Datenblatt!$B$27*Übersicht!I681^3)+(Datenblatt!$C$27*Übersicht!I681^2)+(Datenblatt!$D$27*Übersicht!I681)+Datenblatt!$E$27,IF($C681=14,(Datenblatt!$B$28*Übersicht!I681^3)+(Datenblatt!$C$28*Übersicht!I681^2)+(Datenblatt!$D$28*Übersicht!I681)+Datenblatt!$E$28,IF($C681=15,(Datenblatt!$B$29*Übersicht!I681^3)+(Datenblatt!$C$29*Übersicht!I681^2)+(Datenblatt!$D$29*Übersicht!I681)+Datenblatt!$E$29,IF($C681=16,(Datenblatt!$B$30*Übersicht!I681^3)+(Datenblatt!$C$30*Übersicht!I681^2)+(Datenblatt!$D$30*Übersicht!I681)+Datenblatt!$E$30,IF($C681=12,(Datenblatt!$B$31*Übersicht!I681^3)+(Datenblatt!$C$31*Übersicht!I681^2)+(Datenblatt!$D$31*Übersicht!I681)+Datenblatt!$E$31,IF($C681=11,(Datenblatt!$B$32*Übersicht!I681^3)+(Datenblatt!$C$32*Übersicht!I681^2)+(Datenblatt!$D$32*Übersicht!I681)+Datenblatt!$E$32,0))))))))))))))))))))))))</f>
        <v>0</v>
      </c>
      <c r="P681">
        <f>IF(AND(I681="",C681=11),Datenblatt!$I$29,IF(AND(I681="",C681=12),Datenblatt!$I$29,IF(AND(I681="",C681=16),Datenblatt!$I$29,IF(AND(I681="",C681=15),Datenblatt!$I$29,IF(AND(I681="",C681=14),Datenblatt!$I$29,IF(AND(I681="",C681=13),Datenblatt!$I$29,IF(AND($C681=13,I681&gt;Datenblatt!$AC$3),0,IF(AND($C681=14,I681&gt;Datenblatt!$AC$4),0,IF(AND($C681=15,I681&gt;Datenblatt!$AC$5),0,IF(AND($C681=16,I681&gt;Datenblatt!$AC$6),0,IF(AND($C681=12,I681&gt;Datenblatt!$AC$7),0,IF(AND($C681=11,I681&gt;Datenblatt!$AC$8),0,IF(AND($C681=13,I681&lt;Datenblatt!$AB$3),100,IF(AND($C681=14,I681&lt;Datenblatt!$AB$4),100,IF(AND($C681=15,I681&lt;Datenblatt!$AB$5),100,IF(AND($C681=16,I681&lt;Datenblatt!$AB$6),100,IF(AND($C681=12,I681&lt;Datenblatt!$AB$7),100,IF(AND($C681=11,I681&lt;Datenblatt!$AB$8),100,IF($C681=13,(Datenblatt!$B$27*Übersicht!I681^3)+(Datenblatt!$C$27*Übersicht!I681^2)+(Datenblatt!$D$27*Übersicht!I681)+Datenblatt!$E$27,IF($C681=14,(Datenblatt!$B$28*Übersicht!I681^3)+(Datenblatt!$C$28*Übersicht!I681^2)+(Datenblatt!$D$28*Übersicht!I681)+Datenblatt!$E$28,IF($C681=15,(Datenblatt!$B$29*Übersicht!I681^3)+(Datenblatt!$C$29*Übersicht!I681^2)+(Datenblatt!$D$29*Übersicht!I681)+Datenblatt!$E$29,IF($C681=16,(Datenblatt!$B$30*Übersicht!I681^3)+(Datenblatt!$C$30*Übersicht!I681^2)+(Datenblatt!$D$30*Übersicht!I681)+Datenblatt!$E$30,IF($C681=12,(Datenblatt!$B$31*Übersicht!I681^3)+(Datenblatt!$C$31*Übersicht!I681^2)+(Datenblatt!$D$31*Übersicht!I681)+Datenblatt!$E$31,IF($C681=11,(Datenblatt!$B$32*Übersicht!I681^3)+(Datenblatt!$C$32*Übersicht!I681^2)+(Datenblatt!$D$32*Übersicht!I681)+Datenblatt!$E$32,0))))))))))))))))))))))))</f>
        <v>0</v>
      </c>
      <c r="Q681" s="2" t="e">
        <f t="shared" si="40"/>
        <v>#DIV/0!</v>
      </c>
      <c r="R681" s="2" t="e">
        <f t="shared" si="41"/>
        <v>#DIV/0!</v>
      </c>
      <c r="T681" s="2"/>
      <c r="U681" s="2">
        <f>Datenblatt!$I$10</f>
        <v>63</v>
      </c>
      <c r="V681" s="2">
        <f>Datenblatt!$I$18</f>
        <v>62</v>
      </c>
      <c r="W681" s="2">
        <f>Datenblatt!$I$26</f>
        <v>56</v>
      </c>
      <c r="X681" s="2">
        <f>Datenblatt!$I$34</f>
        <v>58</v>
      </c>
      <c r="Y681" s="7" t="e">
        <f t="shared" si="42"/>
        <v>#DIV/0!</v>
      </c>
      <c r="AA681" s="2">
        <f>Datenblatt!$I$5</f>
        <v>73</v>
      </c>
      <c r="AB681">
        <f>Datenblatt!$I$13</f>
        <v>80</v>
      </c>
      <c r="AC681">
        <f>Datenblatt!$I$21</f>
        <v>80</v>
      </c>
      <c r="AD681">
        <f>Datenblatt!$I$29</f>
        <v>71</v>
      </c>
      <c r="AE681">
        <f>Datenblatt!$I$37</f>
        <v>75</v>
      </c>
      <c r="AF681" s="7" t="e">
        <f t="shared" si="43"/>
        <v>#DIV/0!</v>
      </c>
    </row>
    <row r="682" spans="11:32" ht="18.75" x14ac:dyDescent="0.3">
      <c r="K682" s="3" t="e">
        <f>IF(AND($C682=13,Datenblatt!M682&lt;Datenblatt!$S$3),0,IF(AND($C682=14,Datenblatt!M682&lt;Datenblatt!$S$4),0,IF(AND($C682=15,Datenblatt!M682&lt;Datenblatt!$S$5),0,IF(AND($C682=16,Datenblatt!M682&lt;Datenblatt!$S$6),0,IF(AND($C682=12,Datenblatt!M682&lt;Datenblatt!$S$7),0,IF(AND($C682=11,Datenblatt!M682&lt;Datenblatt!$S$8),0,IF(AND($C682=13,Datenblatt!M682&gt;Datenblatt!$R$3),100,IF(AND($C682=14,Datenblatt!M682&gt;Datenblatt!$R$4),100,IF(AND($C682=15,Datenblatt!M682&gt;Datenblatt!$R$5),100,IF(AND($C682=16,Datenblatt!M682&gt;Datenblatt!$R$6),100,IF(AND($C682=12,Datenblatt!M682&gt;Datenblatt!$R$7),100,IF(AND($C682=11,Datenblatt!M682&gt;Datenblatt!$R$8),100,IF(Übersicht!$C682=13,Datenblatt!$B$35*Datenblatt!M682^3+Datenblatt!$C$35*Datenblatt!M682^2+Datenblatt!$D$35*Datenblatt!M682+Datenblatt!$E$35,IF(Übersicht!$C682=14,Datenblatt!$B$36*Datenblatt!M682^3+Datenblatt!$C$36*Datenblatt!M682^2+Datenblatt!$D$36*Datenblatt!M682+Datenblatt!$E$36,IF(Übersicht!$C682=15,Datenblatt!$B$37*Datenblatt!M682^3+Datenblatt!$C$37*Datenblatt!M682^2+Datenblatt!$D$37*Datenblatt!M682+Datenblatt!$E$37,IF(Übersicht!$C682=16,Datenblatt!$B$38*Datenblatt!M682^3+Datenblatt!$C$38*Datenblatt!M682^2+Datenblatt!$D$38*Datenblatt!M682+Datenblatt!$E$38,IF(Übersicht!$C682=12,Datenblatt!$B$39*Datenblatt!M682^3+Datenblatt!$C$39*Datenblatt!M682^2+Datenblatt!$D$39*Datenblatt!M682+Datenblatt!$E$39,IF(Übersicht!$C682=11,Datenblatt!$B$40*Datenblatt!M682^3+Datenblatt!$C$40*Datenblatt!M682^2+Datenblatt!$D$40*Datenblatt!M682+Datenblatt!$E$40,0))))))))))))))))))</f>
        <v>#DIV/0!</v>
      </c>
      <c r="L682" s="3"/>
      <c r="M682" t="e">
        <f>IF(AND(Übersicht!$C682=13,Datenblatt!O682&lt;Datenblatt!$Y$3),0,IF(AND(Übersicht!$C682=14,Datenblatt!O682&lt;Datenblatt!$Y$4),0,IF(AND(Übersicht!$C682=15,Datenblatt!O682&lt;Datenblatt!$Y$5),0,IF(AND(Übersicht!$C682=16,Datenblatt!O682&lt;Datenblatt!$Y$6),0,IF(AND(Übersicht!$C682=12,Datenblatt!O682&lt;Datenblatt!$Y$7),0,IF(AND(Übersicht!$C682=11,Datenblatt!O682&lt;Datenblatt!$Y$8),0,IF(AND($C682=13,Datenblatt!O682&gt;Datenblatt!$X$3),100,IF(AND($C682=14,Datenblatt!O682&gt;Datenblatt!$X$4),100,IF(AND($C682=15,Datenblatt!O682&gt;Datenblatt!$X$5),100,IF(AND($C682=16,Datenblatt!O682&gt;Datenblatt!$X$6),100,IF(AND($C682=12,Datenblatt!O682&gt;Datenblatt!$X$7),100,IF(AND($C682=11,Datenblatt!O682&gt;Datenblatt!$X$8),100,IF(Übersicht!$C682=13,Datenblatt!$B$11*Datenblatt!O682^3+Datenblatt!$C$11*Datenblatt!O682^2+Datenblatt!$D$11*Datenblatt!O682+Datenblatt!$E$11,IF(Übersicht!$C682=14,Datenblatt!$B$12*Datenblatt!O682^3+Datenblatt!$C$12*Datenblatt!O682^2+Datenblatt!$D$12*Datenblatt!O682+Datenblatt!$E$12,IF(Übersicht!$C682=15,Datenblatt!$B$13*Datenblatt!O682^3+Datenblatt!$C$13*Datenblatt!O682^2+Datenblatt!$D$13*Datenblatt!O682+Datenblatt!$E$13,IF(Übersicht!$C682=16,Datenblatt!$B$14*Datenblatt!O682^3+Datenblatt!$C$14*Datenblatt!O682^2+Datenblatt!$D$14*Datenblatt!O682+Datenblatt!$E$14,IF(Übersicht!$C682=12,Datenblatt!$B$15*Datenblatt!O682^3+Datenblatt!$C$15*Datenblatt!O682^2+Datenblatt!$D$15*Datenblatt!O682+Datenblatt!$E$15,IF(Übersicht!$C682=11,Datenblatt!$B$16*Datenblatt!O682^3+Datenblatt!$C$16*Datenblatt!O682^2+Datenblatt!$D$16*Datenblatt!O682+Datenblatt!$E$16,0))))))))))))))))))</f>
        <v>#DIV/0!</v>
      </c>
      <c r="N682">
        <f>IF(AND($C682=13,H682&lt;Datenblatt!$AA$3),0,IF(AND($C682=14,H682&lt;Datenblatt!$AA$4),0,IF(AND($C682=15,H682&lt;Datenblatt!$AA$5),0,IF(AND($C682=16,H682&lt;Datenblatt!$AA$6),0,IF(AND($C682=12,H682&lt;Datenblatt!$AA$7),0,IF(AND($C682=11,H682&lt;Datenblatt!$AA$8),0,IF(AND($C682=13,H682&gt;Datenblatt!$Z$3),100,IF(AND($C682=14,H682&gt;Datenblatt!$Z$4),100,IF(AND($C682=15,H682&gt;Datenblatt!$Z$5),100,IF(AND($C682=16,H682&gt;Datenblatt!$Z$6),100,IF(AND($C682=12,H682&gt;Datenblatt!$Z$7),100,IF(AND($C682=11,H682&gt;Datenblatt!$Z$8),100,IF($C682=13,(Datenblatt!$B$19*Übersicht!H682^3)+(Datenblatt!$C$19*Übersicht!H682^2)+(Datenblatt!$D$19*Übersicht!H682)+Datenblatt!$E$19,IF($C682=14,(Datenblatt!$B$20*Übersicht!H682^3)+(Datenblatt!$C$20*Übersicht!H682^2)+(Datenblatt!$D$20*Übersicht!H682)+Datenblatt!$E$20,IF($C682=15,(Datenblatt!$B$21*Übersicht!H682^3)+(Datenblatt!$C$21*Übersicht!H682^2)+(Datenblatt!$D$21*Übersicht!H682)+Datenblatt!$E$21,IF($C682=16,(Datenblatt!$B$22*Übersicht!H682^3)+(Datenblatt!$C$22*Übersicht!H682^2)+(Datenblatt!$D$22*Übersicht!H682)+Datenblatt!$E$22,IF($C682=12,(Datenblatt!$B$23*Übersicht!H682^3)+(Datenblatt!$C$23*Übersicht!H682^2)+(Datenblatt!$D$23*Übersicht!H682)+Datenblatt!$E$23,IF($C682=11,(Datenblatt!$B$24*Übersicht!H682^3)+(Datenblatt!$C$24*Übersicht!H682^2)+(Datenblatt!$D$24*Übersicht!H682)+Datenblatt!$E$24,0))))))))))))))))))</f>
        <v>0</v>
      </c>
      <c r="O682">
        <f>IF(AND(I682="",C682=11),Datenblatt!$I$26,IF(AND(I682="",C682=12),Datenblatt!$I$26,IF(AND(I682="",C682=16),Datenblatt!$I$27,IF(AND(I682="",C682=15),Datenblatt!$I$26,IF(AND(I682="",C682=14),Datenblatt!$I$26,IF(AND(I682="",C682=13),Datenblatt!$I$26,IF(AND($C682=13,I682&gt;Datenblatt!$AC$3),0,IF(AND($C682=14,I682&gt;Datenblatt!$AC$4),0,IF(AND($C682=15,I682&gt;Datenblatt!$AC$5),0,IF(AND($C682=16,I682&gt;Datenblatt!$AC$6),0,IF(AND($C682=12,I682&gt;Datenblatt!$AC$7),0,IF(AND($C682=11,I682&gt;Datenblatt!$AC$8),0,IF(AND($C682=13,I682&lt;Datenblatt!$AB$3),100,IF(AND($C682=14,I682&lt;Datenblatt!$AB$4),100,IF(AND($C682=15,I682&lt;Datenblatt!$AB$5),100,IF(AND($C682=16,I682&lt;Datenblatt!$AB$6),100,IF(AND($C682=12,I682&lt;Datenblatt!$AB$7),100,IF(AND($C682=11,I682&lt;Datenblatt!$AB$8),100,IF($C682=13,(Datenblatt!$B$27*Übersicht!I682^3)+(Datenblatt!$C$27*Übersicht!I682^2)+(Datenblatt!$D$27*Übersicht!I682)+Datenblatt!$E$27,IF($C682=14,(Datenblatt!$B$28*Übersicht!I682^3)+(Datenblatt!$C$28*Übersicht!I682^2)+(Datenblatt!$D$28*Übersicht!I682)+Datenblatt!$E$28,IF($C682=15,(Datenblatt!$B$29*Übersicht!I682^3)+(Datenblatt!$C$29*Übersicht!I682^2)+(Datenblatt!$D$29*Übersicht!I682)+Datenblatt!$E$29,IF($C682=16,(Datenblatt!$B$30*Übersicht!I682^3)+(Datenblatt!$C$30*Übersicht!I682^2)+(Datenblatt!$D$30*Übersicht!I682)+Datenblatt!$E$30,IF($C682=12,(Datenblatt!$B$31*Übersicht!I682^3)+(Datenblatt!$C$31*Übersicht!I682^2)+(Datenblatt!$D$31*Übersicht!I682)+Datenblatt!$E$31,IF($C682=11,(Datenblatt!$B$32*Übersicht!I682^3)+(Datenblatt!$C$32*Übersicht!I682^2)+(Datenblatt!$D$32*Übersicht!I682)+Datenblatt!$E$32,0))))))))))))))))))))))))</f>
        <v>0</v>
      </c>
      <c r="P682">
        <f>IF(AND(I682="",C682=11),Datenblatt!$I$29,IF(AND(I682="",C682=12),Datenblatt!$I$29,IF(AND(I682="",C682=16),Datenblatt!$I$29,IF(AND(I682="",C682=15),Datenblatt!$I$29,IF(AND(I682="",C682=14),Datenblatt!$I$29,IF(AND(I682="",C682=13),Datenblatt!$I$29,IF(AND($C682=13,I682&gt;Datenblatt!$AC$3),0,IF(AND($C682=14,I682&gt;Datenblatt!$AC$4),0,IF(AND($C682=15,I682&gt;Datenblatt!$AC$5),0,IF(AND($C682=16,I682&gt;Datenblatt!$AC$6),0,IF(AND($C682=12,I682&gt;Datenblatt!$AC$7),0,IF(AND($C682=11,I682&gt;Datenblatt!$AC$8),0,IF(AND($C682=13,I682&lt;Datenblatt!$AB$3),100,IF(AND($C682=14,I682&lt;Datenblatt!$AB$4),100,IF(AND($C682=15,I682&lt;Datenblatt!$AB$5),100,IF(AND($C682=16,I682&lt;Datenblatt!$AB$6),100,IF(AND($C682=12,I682&lt;Datenblatt!$AB$7),100,IF(AND($C682=11,I682&lt;Datenblatt!$AB$8),100,IF($C682=13,(Datenblatt!$B$27*Übersicht!I682^3)+(Datenblatt!$C$27*Übersicht!I682^2)+(Datenblatt!$D$27*Übersicht!I682)+Datenblatt!$E$27,IF($C682=14,(Datenblatt!$B$28*Übersicht!I682^3)+(Datenblatt!$C$28*Übersicht!I682^2)+(Datenblatt!$D$28*Übersicht!I682)+Datenblatt!$E$28,IF($C682=15,(Datenblatt!$B$29*Übersicht!I682^3)+(Datenblatt!$C$29*Übersicht!I682^2)+(Datenblatt!$D$29*Übersicht!I682)+Datenblatt!$E$29,IF($C682=16,(Datenblatt!$B$30*Übersicht!I682^3)+(Datenblatt!$C$30*Übersicht!I682^2)+(Datenblatt!$D$30*Übersicht!I682)+Datenblatt!$E$30,IF($C682=12,(Datenblatt!$B$31*Übersicht!I682^3)+(Datenblatt!$C$31*Übersicht!I682^2)+(Datenblatt!$D$31*Übersicht!I682)+Datenblatt!$E$31,IF($C682=11,(Datenblatt!$B$32*Übersicht!I682^3)+(Datenblatt!$C$32*Übersicht!I682^2)+(Datenblatt!$D$32*Übersicht!I682)+Datenblatt!$E$32,0))))))))))))))))))))))))</f>
        <v>0</v>
      </c>
      <c r="Q682" s="2" t="e">
        <f t="shared" si="40"/>
        <v>#DIV/0!</v>
      </c>
      <c r="R682" s="2" t="e">
        <f t="shared" si="41"/>
        <v>#DIV/0!</v>
      </c>
      <c r="T682" s="2"/>
      <c r="U682" s="2">
        <f>Datenblatt!$I$10</f>
        <v>63</v>
      </c>
      <c r="V682" s="2">
        <f>Datenblatt!$I$18</f>
        <v>62</v>
      </c>
      <c r="W682" s="2">
        <f>Datenblatt!$I$26</f>
        <v>56</v>
      </c>
      <c r="X682" s="2">
        <f>Datenblatt!$I$34</f>
        <v>58</v>
      </c>
      <c r="Y682" s="7" t="e">
        <f t="shared" si="42"/>
        <v>#DIV/0!</v>
      </c>
      <c r="AA682" s="2">
        <f>Datenblatt!$I$5</f>
        <v>73</v>
      </c>
      <c r="AB682">
        <f>Datenblatt!$I$13</f>
        <v>80</v>
      </c>
      <c r="AC682">
        <f>Datenblatt!$I$21</f>
        <v>80</v>
      </c>
      <c r="AD682">
        <f>Datenblatt!$I$29</f>
        <v>71</v>
      </c>
      <c r="AE682">
        <f>Datenblatt!$I$37</f>
        <v>75</v>
      </c>
      <c r="AF682" s="7" t="e">
        <f t="shared" si="43"/>
        <v>#DIV/0!</v>
      </c>
    </row>
    <row r="683" spans="11:32" ht="18.75" x14ac:dyDescent="0.3">
      <c r="K683" s="3" t="e">
        <f>IF(AND($C683=13,Datenblatt!M683&lt;Datenblatt!$S$3),0,IF(AND($C683=14,Datenblatt!M683&lt;Datenblatt!$S$4),0,IF(AND($C683=15,Datenblatt!M683&lt;Datenblatt!$S$5),0,IF(AND($C683=16,Datenblatt!M683&lt;Datenblatt!$S$6),0,IF(AND($C683=12,Datenblatt!M683&lt;Datenblatt!$S$7),0,IF(AND($C683=11,Datenblatt!M683&lt;Datenblatt!$S$8),0,IF(AND($C683=13,Datenblatt!M683&gt;Datenblatt!$R$3),100,IF(AND($C683=14,Datenblatt!M683&gt;Datenblatt!$R$4),100,IF(AND($C683=15,Datenblatt!M683&gt;Datenblatt!$R$5),100,IF(AND($C683=16,Datenblatt!M683&gt;Datenblatt!$R$6),100,IF(AND($C683=12,Datenblatt!M683&gt;Datenblatt!$R$7),100,IF(AND($C683=11,Datenblatt!M683&gt;Datenblatt!$R$8),100,IF(Übersicht!$C683=13,Datenblatt!$B$35*Datenblatt!M683^3+Datenblatt!$C$35*Datenblatt!M683^2+Datenblatt!$D$35*Datenblatt!M683+Datenblatt!$E$35,IF(Übersicht!$C683=14,Datenblatt!$B$36*Datenblatt!M683^3+Datenblatt!$C$36*Datenblatt!M683^2+Datenblatt!$D$36*Datenblatt!M683+Datenblatt!$E$36,IF(Übersicht!$C683=15,Datenblatt!$B$37*Datenblatt!M683^3+Datenblatt!$C$37*Datenblatt!M683^2+Datenblatt!$D$37*Datenblatt!M683+Datenblatt!$E$37,IF(Übersicht!$C683=16,Datenblatt!$B$38*Datenblatt!M683^3+Datenblatt!$C$38*Datenblatt!M683^2+Datenblatt!$D$38*Datenblatt!M683+Datenblatt!$E$38,IF(Übersicht!$C683=12,Datenblatt!$B$39*Datenblatt!M683^3+Datenblatt!$C$39*Datenblatt!M683^2+Datenblatt!$D$39*Datenblatt!M683+Datenblatt!$E$39,IF(Übersicht!$C683=11,Datenblatt!$B$40*Datenblatt!M683^3+Datenblatt!$C$40*Datenblatt!M683^2+Datenblatt!$D$40*Datenblatt!M683+Datenblatt!$E$40,0))))))))))))))))))</f>
        <v>#DIV/0!</v>
      </c>
      <c r="L683" s="3"/>
      <c r="M683" t="e">
        <f>IF(AND(Übersicht!$C683=13,Datenblatt!O683&lt;Datenblatt!$Y$3),0,IF(AND(Übersicht!$C683=14,Datenblatt!O683&lt;Datenblatt!$Y$4),0,IF(AND(Übersicht!$C683=15,Datenblatt!O683&lt;Datenblatt!$Y$5),0,IF(AND(Übersicht!$C683=16,Datenblatt!O683&lt;Datenblatt!$Y$6),0,IF(AND(Übersicht!$C683=12,Datenblatt!O683&lt;Datenblatt!$Y$7),0,IF(AND(Übersicht!$C683=11,Datenblatt!O683&lt;Datenblatt!$Y$8),0,IF(AND($C683=13,Datenblatt!O683&gt;Datenblatt!$X$3),100,IF(AND($C683=14,Datenblatt!O683&gt;Datenblatt!$X$4),100,IF(AND($C683=15,Datenblatt!O683&gt;Datenblatt!$X$5),100,IF(AND($C683=16,Datenblatt!O683&gt;Datenblatt!$X$6),100,IF(AND($C683=12,Datenblatt!O683&gt;Datenblatt!$X$7),100,IF(AND($C683=11,Datenblatt!O683&gt;Datenblatt!$X$8),100,IF(Übersicht!$C683=13,Datenblatt!$B$11*Datenblatt!O683^3+Datenblatt!$C$11*Datenblatt!O683^2+Datenblatt!$D$11*Datenblatt!O683+Datenblatt!$E$11,IF(Übersicht!$C683=14,Datenblatt!$B$12*Datenblatt!O683^3+Datenblatt!$C$12*Datenblatt!O683^2+Datenblatt!$D$12*Datenblatt!O683+Datenblatt!$E$12,IF(Übersicht!$C683=15,Datenblatt!$B$13*Datenblatt!O683^3+Datenblatt!$C$13*Datenblatt!O683^2+Datenblatt!$D$13*Datenblatt!O683+Datenblatt!$E$13,IF(Übersicht!$C683=16,Datenblatt!$B$14*Datenblatt!O683^3+Datenblatt!$C$14*Datenblatt!O683^2+Datenblatt!$D$14*Datenblatt!O683+Datenblatt!$E$14,IF(Übersicht!$C683=12,Datenblatt!$B$15*Datenblatt!O683^3+Datenblatt!$C$15*Datenblatt!O683^2+Datenblatt!$D$15*Datenblatt!O683+Datenblatt!$E$15,IF(Übersicht!$C683=11,Datenblatt!$B$16*Datenblatt!O683^3+Datenblatt!$C$16*Datenblatt!O683^2+Datenblatt!$D$16*Datenblatt!O683+Datenblatt!$E$16,0))))))))))))))))))</f>
        <v>#DIV/0!</v>
      </c>
      <c r="N683">
        <f>IF(AND($C683=13,H683&lt;Datenblatt!$AA$3),0,IF(AND($C683=14,H683&lt;Datenblatt!$AA$4),0,IF(AND($C683=15,H683&lt;Datenblatt!$AA$5),0,IF(AND($C683=16,H683&lt;Datenblatt!$AA$6),0,IF(AND($C683=12,H683&lt;Datenblatt!$AA$7),0,IF(AND($C683=11,H683&lt;Datenblatt!$AA$8),0,IF(AND($C683=13,H683&gt;Datenblatt!$Z$3),100,IF(AND($C683=14,H683&gt;Datenblatt!$Z$4),100,IF(AND($C683=15,H683&gt;Datenblatt!$Z$5),100,IF(AND($C683=16,H683&gt;Datenblatt!$Z$6),100,IF(AND($C683=12,H683&gt;Datenblatt!$Z$7),100,IF(AND($C683=11,H683&gt;Datenblatt!$Z$8),100,IF($C683=13,(Datenblatt!$B$19*Übersicht!H683^3)+(Datenblatt!$C$19*Übersicht!H683^2)+(Datenblatt!$D$19*Übersicht!H683)+Datenblatt!$E$19,IF($C683=14,(Datenblatt!$B$20*Übersicht!H683^3)+(Datenblatt!$C$20*Übersicht!H683^2)+(Datenblatt!$D$20*Übersicht!H683)+Datenblatt!$E$20,IF($C683=15,(Datenblatt!$B$21*Übersicht!H683^3)+(Datenblatt!$C$21*Übersicht!H683^2)+(Datenblatt!$D$21*Übersicht!H683)+Datenblatt!$E$21,IF($C683=16,(Datenblatt!$B$22*Übersicht!H683^3)+(Datenblatt!$C$22*Übersicht!H683^2)+(Datenblatt!$D$22*Übersicht!H683)+Datenblatt!$E$22,IF($C683=12,(Datenblatt!$B$23*Übersicht!H683^3)+(Datenblatt!$C$23*Übersicht!H683^2)+(Datenblatt!$D$23*Übersicht!H683)+Datenblatt!$E$23,IF($C683=11,(Datenblatt!$B$24*Übersicht!H683^3)+(Datenblatt!$C$24*Übersicht!H683^2)+(Datenblatt!$D$24*Übersicht!H683)+Datenblatt!$E$24,0))))))))))))))))))</f>
        <v>0</v>
      </c>
      <c r="O683">
        <f>IF(AND(I683="",C683=11),Datenblatt!$I$26,IF(AND(I683="",C683=12),Datenblatt!$I$26,IF(AND(I683="",C683=16),Datenblatt!$I$27,IF(AND(I683="",C683=15),Datenblatt!$I$26,IF(AND(I683="",C683=14),Datenblatt!$I$26,IF(AND(I683="",C683=13),Datenblatt!$I$26,IF(AND($C683=13,I683&gt;Datenblatt!$AC$3),0,IF(AND($C683=14,I683&gt;Datenblatt!$AC$4),0,IF(AND($C683=15,I683&gt;Datenblatt!$AC$5),0,IF(AND($C683=16,I683&gt;Datenblatt!$AC$6),0,IF(AND($C683=12,I683&gt;Datenblatt!$AC$7),0,IF(AND($C683=11,I683&gt;Datenblatt!$AC$8),0,IF(AND($C683=13,I683&lt;Datenblatt!$AB$3),100,IF(AND($C683=14,I683&lt;Datenblatt!$AB$4),100,IF(AND($C683=15,I683&lt;Datenblatt!$AB$5),100,IF(AND($C683=16,I683&lt;Datenblatt!$AB$6),100,IF(AND($C683=12,I683&lt;Datenblatt!$AB$7),100,IF(AND($C683=11,I683&lt;Datenblatt!$AB$8),100,IF($C683=13,(Datenblatt!$B$27*Übersicht!I683^3)+(Datenblatt!$C$27*Übersicht!I683^2)+(Datenblatt!$D$27*Übersicht!I683)+Datenblatt!$E$27,IF($C683=14,(Datenblatt!$B$28*Übersicht!I683^3)+(Datenblatt!$C$28*Übersicht!I683^2)+(Datenblatt!$D$28*Übersicht!I683)+Datenblatt!$E$28,IF($C683=15,(Datenblatt!$B$29*Übersicht!I683^3)+(Datenblatt!$C$29*Übersicht!I683^2)+(Datenblatt!$D$29*Übersicht!I683)+Datenblatt!$E$29,IF($C683=16,(Datenblatt!$B$30*Übersicht!I683^3)+(Datenblatt!$C$30*Übersicht!I683^2)+(Datenblatt!$D$30*Übersicht!I683)+Datenblatt!$E$30,IF($C683=12,(Datenblatt!$B$31*Übersicht!I683^3)+(Datenblatt!$C$31*Übersicht!I683^2)+(Datenblatt!$D$31*Übersicht!I683)+Datenblatt!$E$31,IF($C683=11,(Datenblatt!$B$32*Übersicht!I683^3)+(Datenblatt!$C$32*Übersicht!I683^2)+(Datenblatt!$D$32*Übersicht!I683)+Datenblatt!$E$32,0))))))))))))))))))))))))</f>
        <v>0</v>
      </c>
      <c r="P683">
        <f>IF(AND(I683="",C683=11),Datenblatt!$I$29,IF(AND(I683="",C683=12),Datenblatt!$I$29,IF(AND(I683="",C683=16),Datenblatt!$I$29,IF(AND(I683="",C683=15),Datenblatt!$I$29,IF(AND(I683="",C683=14),Datenblatt!$I$29,IF(AND(I683="",C683=13),Datenblatt!$I$29,IF(AND($C683=13,I683&gt;Datenblatt!$AC$3),0,IF(AND($C683=14,I683&gt;Datenblatt!$AC$4),0,IF(AND($C683=15,I683&gt;Datenblatt!$AC$5),0,IF(AND($C683=16,I683&gt;Datenblatt!$AC$6),0,IF(AND($C683=12,I683&gt;Datenblatt!$AC$7),0,IF(AND($C683=11,I683&gt;Datenblatt!$AC$8),0,IF(AND($C683=13,I683&lt;Datenblatt!$AB$3),100,IF(AND($C683=14,I683&lt;Datenblatt!$AB$4),100,IF(AND($C683=15,I683&lt;Datenblatt!$AB$5),100,IF(AND($C683=16,I683&lt;Datenblatt!$AB$6),100,IF(AND($C683=12,I683&lt;Datenblatt!$AB$7),100,IF(AND($C683=11,I683&lt;Datenblatt!$AB$8),100,IF($C683=13,(Datenblatt!$B$27*Übersicht!I683^3)+(Datenblatt!$C$27*Übersicht!I683^2)+(Datenblatt!$D$27*Übersicht!I683)+Datenblatt!$E$27,IF($C683=14,(Datenblatt!$B$28*Übersicht!I683^3)+(Datenblatt!$C$28*Übersicht!I683^2)+(Datenblatt!$D$28*Übersicht!I683)+Datenblatt!$E$28,IF($C683=15,(Datenblatt!$B$29*Übersicht!I683^3)+(Datenblatt!$C$29*Übersicht!I683^2)+(Datenblatt!$D$29*Übersicht!I683)+Datenblatt!$E$29,IF($C683=16,(Datenblatt!$B$30*Übersicht!I683^3)+(Datenblatt!$C$30*Übersicht!I683^2)+(Datenblatt!$D$30*Übersicht!I683)+Datenblatt!$E$30,IF($C683=12,(Datenblatt!$B$31*Übersicht!I683^3)+(Datenblatt!$C$31*Übersicht!I683^2)+(Datenblatt!$D$31*Übersicht!I683)+Datenblatt!$E$31,IF($C683=11,(Datenblatt!$B$32*Übersicht!I683^3)+(Datenblatt!$C$32*Übersicht!I683^2)+(Datenblatt!$D$32*Übersicht!I683)+Datenblatt!$E$32,0))))))))))))))))))))))))</f>
        <v>0</v>
      </c>
      <c r="Q683" s="2" t="e">
        <f t="shared" si="40"/>
        <v>#DIV/0!</v>
      </c>
      <c r="R683" s="2" t="e">
        <f t="shared" si="41"/>
        <v>#DIV/0!</v>
      </c>
      <c r="T683" s="2"/>
      <c r="U683" s="2">
        <f>Datenblatt!$I$10</f>
        <v>63</v>
      </c>
      <c r="V683" s="2">
        <f>Datenblatt!$I$18</f>
        <v>62</v>
      </c>
      <c r="W683" s="2">
        <f>Datenblatt!$I$26</f>
        <v>56</v>
      </c>
      <c r="X683" s="2">
        <f>Datenblatt!$I$34</f>
        <v>58</v>
      </c>
      <c r="Y683" s="7" t="e">
        <f t="shared" si="42"/>
        <v>#DIV/0!</v>
      </c>
      <c r="AA683" s="2">
        <f>Datenblatt!$I$5</f>
        <v>73</v>
      </c>
      <c r="AB683">
        <f>Datenblatt!$I$13</f>
        <v>80</v>
      </c>
      <c r="AC683">
        <f>Datenblatt!$I$21</f>
        <v>80</v>
      </c>
      <c r="AD683">
        <f>Datenblatt!$I$29</f>
        <v>71</v>
      </c>
      <c r="AE683">
        <f>Datenblatt!$I$37</f>
        <v>75</v>
      </c>
      <c r="AF683" s="7" t="e">
        <f t="shared" si="43"/>
        <v>#DIV/0!</v>
      </c>
    </row>
    <row r="684" spans="11:32" ht="18.75" x14ac:dyDescent="0.3">
      <c r="K684" s="3" t="e">
        <f>IF(AND($C684=13,Datenblatt!M684&lt;Datenblatt!$S$3),0,IF(AND($C684=14,Datenblatt!M684&lt;Datenblatt!$S$4),0,IF(AND($C684=15,Datenblatt!M684&lt;Datenblatt!$S$5),0,IF(AND($C684=16,Datenblatt!M684&lt;Datenblatt!$S$6),0,IF(AND($C684=12,Datenblatt!M684&lt;Datenblatt!$S$7),0,IF(AND($C684=11,Datenblatt!M684&lt;Datenblatt!$S$8),0,IF(AND($C684=13,Datenblatt!M684&gt;Datenblatt!$R$3),100,IF(AND($C684=14,Datenblatt!M684&gt;Datenblatt!$R$4),100,IF(AND($C684=15,Datenblatt!M684&gt;Datenblatt!$R$5),100,IF(AND($C684=16,Datenblatt!M684&gt;Datenblatt!$R$6),100,IF(AND($C684=12,Datenblatt!M684&gt;Datenblatt!$R$7),100,IF(AND($C684=11,Datenblatt!M684&gt;Datenblatt!$R$8),100,IF(Übersicht!$C684=13,Datenblatt!$B$35*Datenblatt!M684^3+Datenblatt!$C$35*Datenblatt!M684^2+Datenblatt!$D$35*Datenblatt!M684+Datenblatt!$E$35,IF(Übersicht!$C684=14,Datenblatt!$B$36*Datenblatt!M684^3+Datenblatt!$C$36*Datenblatt!M684^2+Datenblatt!$D$36*Datenblatt!M684+Datenblatt!$E$36,IF(Übersicht!$C684=15,Datenblatt!$B$37*Datenblatt!M684^3+Datenblatt!$C$37*Datenblatt!M684^2+Datenblatt!$D$37*Datenblatt!M684+Datenblatt!$E$37,IF(Übersicht!$C684=16,Datenblatt!$B$38*Datenblatt!M684^3+Datenblatt!$C$38*Datenblatt!M684^2+Datenblatt!$D$38*Datenblatt!M684+Datenblatt!$E$38,IF(Übersicht!$C684=12,Datenblatt!$B$39*Datenblatt!M684^3+Datenblatt!$C$39*Datenblatt!M684^2+Datenblatt!$D$39*Datenblatt!M684+Datenblatt!$E$39,IF(Übersicht!$C684=11,Datenblatt!$B$40*Datenblatt!M684^3+Datenblatt!$C$40*Datenblatt!M684^2+Datenblatt!$D$40*Datenblatt!M684+Datenblatt!$E$40,0))))))))))))))))))</f>
        <v>#DIV/0!</v>
      </c>
      <c r="L684" s="3"/>
      <c r="M684" t="e">
        <f>IF(AND(Übersicht!$C684=13,Datenblatt!O684&lt;Datenblatt!$Y$3),0,IF(AND(Übersicht!$C684=14,Datenblatt!O684&lt;Datenblatt!$Y$4),0,IF(AND(Übersicht!$C684=15,Datenblatt!O684&lt;Datenblatt!$Y$5),0,IF(AND(Übersicht!$C684=16,Datenblatt!O684&lt;Datenblatt!$Y$6),0,IF(AND(Übersicht!$C684=12,Datenblatt!O684&lt;Datenblatt!$Y$7),0,IF(AND(Übersicht!$C684=11,Datenblatt!O684&lt;Datenblatt!$Y$8),0,IF(AND($C684=13,Datenblatt!O684&gt;Datenblatt!$X$3),100,IF(AND($C684=14,Datenblatt!O684&gt;Datenblatt!$X$4),100,IF(AND($C684=15,Datenblatt!O684&gt;Datenblatt!$X$5),100,IF(AND($C684=16,Datenblatt!O684&gt;Datenblatt!$X$6),100,IF(AND($C684=12,Datenblatt!O684&gt;Datenblatt!$X$7),100,IF(AND($C684=11,Datenblatt!O684&gt;Datenblatt!$X$8),100,IF(Übersicht!$C684=13,Datenblatt!$B$11*Datenblatt!O684^3+Datenblatt!$C$11*Datenblatt!O684^2+Datenblatt!$D$11*Datenblatt!O684+Datenblatt!$E$11,IF(Übersicht!$C684=14,Datenblatt!$B$12*Datenblatt!O684^3+Datenblatt!$C$12*Datenblatt!O684^2+Datenblatt!$D$12*Datenblatt!O684+Datenblatt!$E$12,IF(Übersicht!$C684=15,Datenblatt!$B$13*Datenblatt!O684^3+Datenblatt!$C$13*Datenblatt!O684^2+Datenblatt!$D$13*Datenblatt!O684+Datenblatt!$E$13,IF(Übersicht!$C684=16,Datenblatt!$B$14*Datenblatt!O684^3+Datenblatt!$C$14*Datenblatt!O684^2+Datenblatt!$D$14*Datenblatt!O684+Datenblatt!$E$14,IF(Übersicht!$C684=12,Datenblatt!$B$15*Datenblatt!O684^3+Datenblatt!$C$15*Datenblatt!O684^2+Datenblatt!$D$15*Datenblatt!O684+Datenblatt!$E$15,IF(Übersicht!$C684=11,Datenblatt!$B$16*Datenblatt!O684^3+Datenblatt!$C$16*Datenblatt!O684^2+Datenblatt!$D$16*Datenblatt!O684+Datenblatt!$E$16,0))))))))))))))))))</f>
        <v>#DIV/0!</v>
      </c>
      <c r="N684">
        <f>IF(AND($C684=13,H684&lt;Datenblatt!$AA$3),0,IF(AND($C684=14,H684&lt;Datenblatt!$AA$4),0,IF(AND($C684=15,H684&lt;Datenblatt!$AA$5),0,IF(AND($C684=16,H684&lt;Datenblatt!$AA$6),0,IF(AND($C684=12,H684&lt;Datenblatt!$AA$7),0,IF(AND($C684=11,H684&lt;Datenblatt!$AA$8),0,IF(AND($C684=13,H684&gt;Datenblatt!$Z$3),100,IF(AND($C684=14,H684&gt;Datenblatt!$Z$4),100,IF(AND($C684=15,H684&gt;Datenblatt!$Z$5),100,IF(AND($C684=16,H684&gt;Datenblatt!$Z$6),100,IF(AND($C684=12,H684&gt;Datenblatt!$Z$7),100,IF(AND($C684=11,H684&gt;Datenblatt!$Z$8),100,IF($C684=13,(Datenblatt!$B$19*Übersicht!H684^3)+(Datenblatt!$C$19*Übersicht!H684^2)+(Datenblatt!$D$19*Übersicht!H684)+Datenblatt!$E$19,IF($C684=14,(Datenblatt!$B$20*Übersicht!H684^3)+(Datenblatt!$C$20*Übersicht!H684^2)+(Datenblatt!$D$20*Übersicht!H684)+Datenblatt!$E$20,IF($C684=15,(Datenblatt!$B$21*Übersicht!H684^3)+(Datenblatt!$C$21*Übersicht!H684^2)+(Datenblatt!$D$21*Übersicht!H684)+Datenblatt!$E$21,IF($C684=16,(Datenblatt!$B$22*Übersicht!H684^3)+(Datenblatt!$C$22*Übersicht!H684^2)+(Datenblatt!$D$22*Übersicht!H684)+Datenblatt!$E$22,IF($C684=12,(Datenblatt!$B$23*Übersicht!H684^3)+(Datenblatt!$C$23*Übersicht!H684^2)+(Datenblatt!$D$23*Übersicht!H684)+Datenblatt!$E$23,IF($C684=11,(Datenblatt!$B$24*Übersicht!H684^3)+(Datenblatt!$C$24*Übersicht!H684^2)+(Datenblatt!$D$24*Übersicht!H684)+Datenblatt!$E$24,0))))))))))))))))))</f>
        <v>0</v>
      </c>
      <c r="O684">
        <f>IF(AND(I684="",C684=11),Datenblatt!$I$26,IF(AND(I684="",C684=12),Datenblatt!$I$26,IF(AND(I684="",C684=16),Datenblatt!$I$27,IF(AND(I684="",C684=15),Datenblatt!$I$26,IF(AND(I684="",C684=14),Datenblatt!$I$26,IF(AND(I684="",C684=13),Datenblatt!$I$26,IF(AND($C684=13,I684&gt;Datenblatt!$AC$3),0,IF(AND($C684=14,I684&gt;Datenblatt!$AC$4),0,IF(AND($C684=15,I684&gt;Datenblatt!$AC$5),0,IF(AND($C684=16,I684&gt;Datenblatt!$AC$6),0,IF(AND($C684=12,I684&gt;Datenblatt!$AC$7),0,IF(AND($C684=11,I684&gt;Datenblatt!$AC$8),0,IF(AND($C684=13,I684&lt;Datenblatt!$AB$3),100,IF(AND($C684=14,I684&lt;Datenblatt!$AB$4),100,IF(AND($C684=15,I684&lt;Datenblatt!$AB$5),100,IF(AND($C684=16,I684&lt;Datenblatt!$AB$6),100,IF(AND($C684=12,I684&lt;Datenblatt!$AB$7),100,IF(AND($C684=11,I684&lt;Datenblatt!$AB$8),100,IF($C684=13,(Datenblatt!$B$27*Übersicht!I684^3)+(Datenblatt!$C$27*Übersicht!I684^2)+(Datenblatt!$D$27*Übersicht!I684)+Datenblatt!$E$27,IF($C684=14,(Datenblatt!$B$28*Übersicht!I684^3)+(Datenblatt!$C$28*Übersicht!I684^2)+(Datenblatt!$D$28*Übersicht!I684)+Datenblatt!$E$28,IF($C684=15,(Datenblatt!$B$29*Übersicht!I684^3)+(Datenblatt!$C$29*Übersicht!I684^2)+(Datenblatt!$D$29*Übersicht!I684)+Datenblatt!$E$29,IF($C684=16,(Datenblatt!$B$30*Übersicht!I684^3)+(Datenblatt!$C$30*Übersicht!I684^2)+(Datenblatt!$D$30*Übersicht!I684)+Datenblatt!$E$30,IF($C684=12,(Datenblatt!$B$31*Übersicht!I684^3)+(Datenblatt!$C$31*Übersicht!I684^2)+(Datenblatt!$D$31*Übersicht!I684)+Datenblatt!$E$31,IF($C684=11,(Datenblatt!$B$32*Übersicht!I684^3)+(Datenblatt!$C$32*Übersicht!I684^2)+(Datenblatt!$D$32*Übersicht!I684)+Datenblatt!$E$32,0))))))))))))))))))))))))</f>
        <v>0</v>
      </c>
      <c r="P684">
        <f>IF(AND(I684="",C684=11),Datenblatt!$I$29,IF(AND(I684="",C684=12),Datenblatt!$I$29,IF(AND(I684="",C684=16),Datenblatt!$I$29,IF(AND(I684="",C684=15),Datenblatt!$I$29,IF(AND(I684="",C684=14),Datenblatt!$I$29,IF(AND(I684="",C684=13),Datenblatt!$I$29,IF(AND($C684=13,I684&gt;Datenblatt!$AC$3),0,IF(AND($C684=14,I684&gt;Datenblatt!$AC$4),0,IF(AND($C684=15,I684&gt;Datenblatt!$AC$5),0,IF(AND($C684=16,I684&gt;Datenblatt!$AC$6),0,IF(AND($C684=12,I684&gt;Datenblatt!$AC$7),0,IF(AND($C684=11,I684&gt;Datenblatt!$AC$8),0,IF(AND($C684=13,I684&lt;Datenblatt!$AB$3),100,IF(AND($C684=14,I684&lt;Datenblatt!$AB$4),100,IF(AND($C684=15,I684&lt;Datenblatt!$AB$5),100,IF(AND($C684=16,I684&lt;Datenblatt!$AB$6),100,IF(AND($C684=12,I684&lt;Datenblatt!$AB$7),100,IF(AND($C684=11,I684&lt;Datenblatt!$AB$8),100,IF($C684=13,(Datenblatt!$B$27*Übersicht!I684^3)+(Datenblatt!$C$27*Übersicht!I684^2)+(Datenblatt!$D$27*Übersicht!I684)+Datenblatt!$E$27,IF($C684=14,(Datenblatt!$B$28*Übersicht!I684^3)+(Datenblatt!$C$28*Übersicht!I684^2)+(Datenblatt!$D$28*Übersicht!I684)+Datenblatt!$E$28,IF($C684=15,(Datenblatt!$B$29*Übersicht!I684^3)+(Datenblatt!$C$29*Übersicht!I684^2)+(Datenblatt!$D$29*Übersicht!I684)+Datenblatt!$E$29,IF($C684=16,(Datenblatt!$B$30*Übersicht!I684^3)+(Datenblatt!$C$30*Übersicht!I684^2)+(Datenblatt!$D$30*Übersicht!I684)+Datenblatt!$E$30,IF($C684=12,(Datenblatt!$B$31*Übersicht!I684^3)+(Datenblatt!$C$31*Übersicht!I684^2)+(Datenblatt!$D$31*Übersicht!I684)+Datenblatt!$E$31,IF($C684=11,(Datenblatt!$B$32*Übersicht!I684^3)+(Datenblatt!$C$32*Übersicht!I684^2)+(Datenblatt!$D$32*Übersicht!I684)+Datenblatt!$E$32,0))))))))))))))))))))))))</f>
        <v>0</v>
      </c>
      <c r="Q684" s="2" t="e">
        <f t="shared" si="40"/>
        <v>#DIV/0!</v>
      </c>
      <c r="R684" s="2" t="e">
        <f t="shared" si="41"/>
        <v>#DIV/0!</v>
      </c>
      <c r="T684" s="2"/>
      <c r="U684" s="2">
        <f>Datenblatt!$I$10</f>
        <v>63</v>
      </c>
      <c r="V684" s="2">
        <f>Datenblatt!$I$18</f>
        <v>62</v>
      </c>
      <c r="W684" s="2">
        <f>Datenblatt!$I$26</f>
        <v>56</v>
      </c>
      <c r="X684" s="2">
        <f>Datenblatt!$I$34</f>
        <v>58</v>
      </c>
      <c r="Y684" s="7" t="e">
        <f t="shared" si="42"/>
        <v>#DIV/0!</v>
      </c>
      <c r="AA684" s="2">
        <f>Datenblatt!$I$5</f>
        <v>73</v>
      </c>
      <c r="AB684">
        <f>Datenblatt!$I$13</f>
        <v>80</v>
      </c>
      <c r="AC684">
        <f>Datenblatt!$I$21</f>
        <v>80</v>
      </c>
      <c r="AD684">
        <f>Datenblatt!$I$29</f>
        <v>71</v>
      </c>
      <c r="AE684">
        <f>Datenblatt!$I$37</f>
        <v>75</v>
      </c>
      <c r="AF684" s="7" t="e">
        <f t="shared" si="43"/>
        <v>#DIV/0!</v>
      </c>
    </row>
    <row r="685" spans="11:32" ht="18.75" x14ac:dyDescent="0.3">
      <c r="K685" s="3" t="e">
        <f>IF(AND($C685=13,Datenblatt!M685&lt;Datenblatt!$S$3),0,IF(AND($C685=14,Datenblatt!M685&lt;Datenblatt!$S$4),0,IF(AND($C685=15,Datenblatt!M685&lt;Datenblatt!$S$5),0,IF(AND($C685=16,Datenblatt!M685&lt;Datenblatt!$S$6),0,IF(AND($C685=12,Datenblatt!M685&lt;Datenblatt!$S$7),0,IF(AND($C685=11,Datenblatt!M685&lt;Datenblatt!$S$8),0,IF(AND($C685=13,Datenblatt!M685&gt;Datenblatt!$R$3),100,IF(AND($C685=14,Datenblatt!M685&gt;Datenblatt!$R$4),100,IF(AND($C685=15,Datenblatt!M685&gt;Datenblatt!$R$5),100,IF(AND($C685=16,Datenblatt!M685&gt;Datenblatt!$R$6),100,IF(AND($C685=12,Datenblatt!M685&gt;Datenblatt!$R$7),100,IF(AND($C685=11,Datenblatt!M685&gt;Datenblatt!$R$8),100,IF(Übersicht!$C685=13,Datenblatt!$B$35*Datenblatt!M685^3+Datenblatt!$C$35*Datenblatt!M685^2+Datenblatt!$D$35*Datenblatt!M685+Datenblatt!$E$35,IF(Übersicht!$C685=14,Datenblatt!$B$36*Datenblatt!M685^3+Datenblatt!$C$36*Datenblatt!M685^2+Datenblatt!$D$36*Datenblatt!M685+Datenblatt!$E$36,IF(Übersicht!$C685=15,Datenblatt!$B$37*Datenblatt!M685^3+Datenblatt!$C$37*Datenblatt!M685^2+Datenblatt!$D$37*Datenblatt!M685+Datenblatt!$E$37,IF(Übersicht!$C685=16,Datenblatt!$B$38*Datenblatt!M685^3+Datenblatt!$C$38*Datenblatt!M685^2+Datenblatt!$D$38*Datenblatt!M685+Datenblatt!$E$38,IF(Übersicht!$C685=12,Datenblatt!$B$39*Datenblatt!M685^3+Datenblatt!$C$39*Datenblatt!M685^2+Datenblatt!$D$39*Datenblatt!M685+Datenblatt!$E$39,IF(Übersicht!$C685=11,Datenblatt!$B$40*Datenblatt!M685^3+Datenblatt!$C$40*Datenblatt!M685^2+Datenblatt!$D$40*Datenblatt!M685+Datenblatt!$E$40,0))))))))))))))))))</f>
        <v>#DIV/0!</v>
      </c>
      <c r="L685" s="3"/>
      <c r="M685" t="e">
        <f>IF(AND(Übersicht!$C685=13,Datenblatt!O685&lt;Datenblatt!$Y$3),0,IF(AND(Übersicht!$C685=14,Datenblatt!O685&lt;Datenblatt!$Y$4),0,IF(AND(Übersicht!$C685=15,Datenblatt!O685&lt;Datenblatt!$Y$5),0,IF(AND(Übersicht!$C685=16,Datenblatt!O685&lt;Datenblatt!$Y$6),0,IF(AND(Übersicht!$C685=12,Datenblatt!O685&lt;Datenblatt!$Y$7),0,IF(AND(Übersicht!$C685=11,Datenblatt!O685&lt;Datenblatt!$Y$8),0,IF(AND($C685=13,Datenblatt!O685&gt;Datenblatt!$X$3),100,IF(AND($C685=14,Datenblatt!O685&gt;Datenblatt!$X$4),100,IF(AND($C685=15,Datenblatt!O685&gt;Datenblatt!$X$5),100,IF(AND($C685=16,Datenblatt!O685&gt;Datenblatt!$X$6),100,IF(AND($C685=12,Datenblatt!O685&gt;Datenblatt!$X$7),100,IF(AND($C685=11,Datenblatt!O685&gt;Datenblatt!$X$8),100,IF(Übersicht!$C685=13,Datenblatt!$B$11*Datenblatt!O685^3+Datenblatt!$C$11*Datenblatt!O685^2+Datenblatt!$D$11*Datenblatt!O685+Datenblatt!$E$11,IF(Übersicht!$C685=14,Datenblatt!$B$12*Datenblatt!O685^3+Datenblatt!$C$12*Datenblatt!O685^2+Datenblatt!$D$12*Datenblatt!O685+Datenblatt!$E$12,IF(Übersicht!$C685=15,Datenblatt!$B$13*Datenblatt!O685^3+Datenblatt!$C$13*Datenblatt!O685^2+Datenblatt!$D$13*Datenblatt!O685+Datenblatt!$E$13,IF(Übersicht!$C685=16,Datenblatt!$B$14*Datenblatt!O685^3+Datenblatt!$C$14*Datenblatt!O685^2+Datenblatt!$D$14*Datenblatt!O685+Datenblatt!$E$14,IF(Übersicht!$C685=12,Datenblatt!$B$15*Datenblatt!O685^3+Datenblatt!$C$15*Datenblatt!O685^2+Datenblatt!$D$15*Datenblatt!O685+Datenblatt!$E$15,IF(Übersicht!$C685=11,Datenblatt!$B$16*Datenblatt!O685^3+Datenblatt!$C$16*Datenblatt!O685^2+Datenblatt!$D$16*Datenblatt!O685+Datenblatt!$E$16,0))))))))))))))))))</f>
        <v>#DIV/0!</v>
      </c>
      <c r="N685">
        <f>IF(AND($C685=13,H685&lt;Datenblatt!$AA$3),0,IF(AND($C685=14,H685&lt;Datenblatt!$AA$4),0,IF(AND($C685=15,H685&lt;Datenblatt!$AA$5),0,IF(AND($C685=16,H685&lt;Datenblatt!$AA$6),0,IF(AND($C685=12,H685&lt;Datenblatt!$AA$7),0,IF(AND($C685=11,H685&lt;Datenblatt!$AA$8),0,IF(AND($C685=13,H685&gt;Datenblatt!$Z$3),100,IF(AND($C685=14,H685&gt;Datenblatt!$Z$4),100,IF(AND($C685=15,H685&gt;Datenblatt!$Z$5),100,IF(AND($C685=16,H685&gt;Datenblatt!$Z$6),100,IF(AND($C685=12,H685&gt;Datenblatt!$Z$7),100,IF(AND($C685=11,H685&gt;Datenblatt!$Z$8),100,IF($C685=13,(Datenblatt!$B$19*Übersicht!H685^3)+(Datenblatt!$C$19*Übersicht!H685^2)+(Datenblatt!$D$19*Übersicht!H685)+Datenblatt!$E$19,IF($C685=14,(Datenblatt!$B$20*Übersicht!H685^3)+(Datenblatt!$C$20*Übersicht!H685^2)+(Datenblatt!$D$20*Übersicht!H685)+Datenblatt!$E$20,IF($C685=15,(Datenblatt!$B$21*Übersicht!H685^3)+(Datenblatt!$C$21*Übersicht!H685^2)+(Datenblatt!$D$21*Übersicht!H685)+Datenblatt!$E$21,IF($C685=16,(Datenblatt!$B$22*Übersicht!H685^3)+(Datenblatt!$C$22*Übersicht!H685^2)+(Datenblatt!$D$22*Übersicht!H685)+Datenblatt!$E$22,IF($C685=12,(Datenblatt!$B$23*Übersicht!H685^3)+(Datenblatt!$C$23*Übersicht!H685^2)+(Datenblatt!$D$23*Übersicht!H685)+Datenblatt!$E$23,IF($C685=11,(Datenblatt!$B$24*Übersicht!H685^3)+(Datenblatt!$C$24*Übersicht!H685^2)+(Datenblatt!$D$24*Übersicht!H685)+Datenblatt!$E$24,0))))))))))))))))))</f>
        <v>0</v>
      </c>
      <c r="O685">
        <f>IF(AND(I685="",C685=11),Datenblatt!$I$26,IF(AND(I685="",C685=12),Datenblatt!$I$26,IF(AND(I685="",C685=16),Datenblatt!$I$27,IF(AND(I685="",C685=15),Datenblatt!$I$26,IF(AND(I685="",C685=14),Datenblatt!$I$26,IF(AND(I685="",C685=13),Datenblatt!$I$26,IF(AND($C685=13,I685&gt;Datenblatt!$AC$3),0,IF(AND($C685=14,I685&gt;Datenblatt!$AC$4),0,IF(AND($C685=15,I685&gt;Datenblatt!$AC$5),0,IF(AND($C685=16,I685&gt;Datenblatt!$AC$6),0,IF(AND($C685=12,I685&gt;Datenblatt!$AC$7),0,IF(AND($C685=11,I685&gt;Datenblatt!$AC$8),0,IF(AND($C685=13,I685&lt;Datenblatt!$AB$3),100,IF(AND($C685=14,I685&lt;Datenblatt!$AB$4),100,IF(AND($C685=15,I685&lt;Datenblatt!$AB$5),100,IF(AND($C685=16,I685&lt;Datenblatt!$AB$6),100,IF(AND($C685=12,I685&lt;Datenblatt!$AB$7),100,IF(AND($C685=11,I685&lt;Datenblatt!$AB$8),100,IF($C685=13,(Datenblatt!$B$27*Übersicht!I685^3)+(Datenblatt!$C$27*Übersicht!I685^2)+(Datenblatt!$D$27*Übersicht!I685)+Datenblatt!$E$27,IF($C685=14,(Datenblatt!$B$28*Übersicht!I685^3)+(Datenblatt!$C$28*Übersicht!I685^2)+(Datenblatt!$D$28*Übersicht!I685)+Datenblatt!$E$28,IF($C685=15,(Datenblatt!$B$29*Übersicht!I685^3)+(Datenblatt!$C$29*Übersicht!I685^2)+(Datenblatt!$D$29*Übersicht!I685)+Datenblatt!$E$29,IF($C685=16,(Datenblatt!$B$30*Übersicht!I685^3)+(Datenblatt!$C$30*Übersicht!I685^2)+(Datenblatt!$D$30*Übersicht!I685)+Datenblatt!$E$30,IF($C685=12,(Datenblatt!$B$31*Übersicht!I685^3)+(Datenblatt!$C$31*Übersicht!I685^2)+(Datenblatt!$D$31*Übersicht!I685)+Datenblatt!$E$31,IF($C685=11,(Datenblatt!$B$32*Übersicht!I685^3)+(Datenblatt!$C$32*Übersicht!I685^2)+(Datenblatt!$D$32*Übersicht!I685)+Datenblatt!$E$32,0))))))))))))))))))))))))</f>
        <v>0</v>
      </c>
      <c r="P685">
        <f>IF(AND(I685="",C685=11),Datenblatt!$I$29,IF(AND(I685="",C685=12),Datenblatt!$I$29,IF(AND(I685="",C685=16),Datenblatt!$I$29,IF(AND(I685="",C685=15),Datenblatt!$I$29,IF(AND(I685="",C685=14),Datenblatt!$I$29,IF(AND(I685="",C685=13),Datenblatt!$I$29,IF(AND($C685=13,I685&gt;Datenblatt!$AC$3),0,IF(AND($C685=14,I685&gt;Datenblatt!$AC$4),0,IF(AND($C685=15,I685&gt;Datenblatt!$AC$5),0,IF(AND($C685=16,I685&gt;Datenblatt!$AC$6),0,IF(AND($C685=12,I685&gt;Datenblatt!$AC$7),0,IF(AND($C685=11,I685&gt;Datenblatt!$AC$8),0,IF(AND($C685=13,I685&lt;Datenblatt!$AB$3),100,IF(AND($C685=14,I685&lt;Datenblatt!$AB$4),100,IF(AND($C685=15,I685&lt;Datenblatt!$AB$5),100,IF(AND($C685=16,I685&lt;Datenblatt!$AB$6),100,IF(AND($C685=12,I685&lt;Datenblatt!$AB$7),100,IF(AND($C685=11,I685&lt;Datenblatt!$AB$8),100,IF($C685=13,(Datenblatt!$B$27*Übersicht!I685^3)+(Datenblatt!$C$27*Übersicht!I685^2)+(Datenblatt!$D$27*Übersicht!I685)+Datenblatt!$E$27,IF($C685=14,(Datenblatt!$B$28*Übersicht!I685^3)+(Datenblatt!$C$28*Übersicht!I685^2)+(Datenblatt!$D$28*Übersicht!I685)+Datenblatt!$E$28,IF($C685=15,(Datenblatt!$B$29*Übersicht!I685^3)+(Datenblatt!$C$29*Übersicht!I685^2)+(Datenblatt!$D$29*Übersicht!I685)+Datenblatt!$E$29,IF($C685=16,(Datenblatt!$B$30*Übersicht!I685^3)+(Datenblatt!$C$30*Übersicht!I685^2)+(Datenblatt!$D$30*Übersicht!I685)+Datenblatt!$E$30,IF($C685=12,(Datenblatt!$B$31*Übersicht!I685^3)+(Datenblatt!$C$31*Übersicht!I685^2)+(Datenblatt!$D$31*Übersicht!I685)+Datenblatt!$E$31,IF($C685=11,(Datenblatt!$B$32*Übersicht!I685^3)+(Datenblatt!$C$32*Übersicht!I685^2)+(Datenblatt!$D$32*Übersicht!I685)+Datenblatt!$E$32,0))))))))))))))))))))))))</f>
        <v>0</v>
      </c>
      <c r="Q685" s="2" t="e">
        <f t="shared" si="40"/>
        <v>#DIV/0!</v>
      </c>
      <c r="R685" s="2" t="e">
        <f t="shared" si="41"/>
        <v>#DIV/0!</v>
      </c>
      <c r="T685" s="2"/>
      <c r="U685" s="2">
        <f>Datenblatt!$I$10</f>
        <v>63</v>
      </c>
      <c r="V685" s="2">
        <f>Datenblatt!$I$18</f>
        <v>62</v>
      </c>
      <c r="W685" s="2">
        <f>Datenblatt!$I$26</f>
        <v>56</v>
      </c>
      <c r="X685" s="2">
        <f>Datenblatt!$I$34</f>
        <v>58</v>
      </c>
      <c r="Y685" s="7" t="e">
        <f t="shared" si="42"/>
        <v>#DIV/0!</v>
      </c>
      <c r="AA685" s="2">
        <f>Datenblatt!$I$5</f>
        <v>73</v>
      </c>
      <c r="AB685">
        <f>Datenblatt!$I$13</f>
        <v>80</v>
      </c>
      <c r="AC685">
        <f>Datenblatt!$I$21</f>
        <v>80</v>
      </c>
      <c r="AD685">
        <f>Datenblatt!$I$29</f>
        <v>71</v>
      </c>
      <c r="AE685">
        <f>Datenblatt!$I$37</f>
        <v>75</v>
      </c>
      <c r="AF685" s="7" t="e">
        <f t="shared" si="43"/>
        <v>#DIV/0!</v>
      </c>
    </row>
    <row r="686" spans="11:32" ht="18.75" x14ac:dyDescent="0.3">
      <c r="K686" s="3" t="e">
        <f>IF(AND($C686=13,Datenblatt!M686&lt;Datenblatt!$S$3),0,IF(AND($C686=14,Datenblatt!M686&lt;Datenblatt!$S$4),0,IF(AND($C686=15,Datenblatt!M686&lt;Datenblatt!$S$5),0,IF(AND($C686=16,Datenblatt!M686&lt;Datenblatt!$S$6),0,IF(AND($C686=12,Datenblatt!M686&lt;Datenblatt!$S$7),0,IF(AND($C686=11,Datenblatt!M686&lt;Datenblatt!$S$8),0,IF(AND($C686=13,Datenblatt!M686&gt;Datenblatt!$R$3),100,IF(AND($C686=14,Datenblatt!M686&gt;Datenblatt!$R$4),100,IF(AND($C686=15,Datenblatt!M686&gt;Datenblatt!$R$5),100,IF(AND($C686=16,Datenblatt!M686&gt;Datenblatt!$R$6),100,IF(AND($C686=12,Datenblatt!M686&gt;Datenblatt!$R$7),100,IF(AND($C686=11,Datenblatt!M686&gt;Datenblatt!$R$8),100,IF(Übersicht!$C686=13,Datenblatt!$B$35*Datenblatt!M686^3+Datenblatt!$C$35*Datenblatt!M686^2+Datenblatt!$D$35*Datenblatt!M686+Datenblatt!$E$35,IF(Übersicht!$C686=14,Datenblatt!$B$36*Datenblatt!M686^3+Datenblatt!$C$36*Datenblatt!M686^2+Datenblatt!$D$36*Datenblatt!M686+Datenblatt!$E$36,IF(Übersicht!$C686=15,Datenblatt!$B$37*Datenblatt!M686^3+Datenblatt!$C$37*Datenblatt!M686^2+Datenblatt!$D$37*Datenblatt!M686+Datenblatt!$E$37,IF(Übersicht!$C686=16,Datenblatt!$B$38*Datenblatt!M686^3+Datenblatt!$C$38*Datenblatt!M686^2+Datenblatt!$D$38*Datenblatt!M686+Datenblatt!$E$38,IF(Übersicht!$C686=12,Datenblatt!$B$39*Datenblatt!M686^3+Datenblatt!$C$39*Datenblatt!M686^2+Datenblatt!$D$39*Datenblatt!M686+Datenblatt!$E$39,IF(Übersicht!$C686=11,Datenblatt!$B$40*Datenblatt!M686^3+Datenblatt!$C$40*Datenblatt!M686^2+Datenblatt!$D$40*Datenblatt!M686+Datenblatt!$E$40,0))))))))))))))))))</f>
        <v>#DIV/0!</v>
      </c>
      <c r="L686" s="3"/>
      <c r="M686" t="e">
        <f>IF(AND(Übersicht!$C686=13,Datenblatt!O686&lt;Datenblatt!$Y$3),0,IF(AND(Übersicht!$C686=14,Datenblatt!O686&lt;Datenblatt!$Y$4),0,IF(AND(Übersicht!$C686=15,Datenblatt!O686&lt;Datenblatt!$Y$5),0,IF(AND(Übersicht!$C686=16,Datenblatt!O686&lt;Datenblatt!$Y$6),0,IF(AND(Übersicht!$C686=12,Datenblatt!O686&lt;Datenblatt!$Y$7),0,IF(AND(Übersicht!$C686=11,Datenblatt!O686&lt;Datenblatt!$Y$8),0,IF(AND($C686=13,Datenblatt!O686&gt;Datenblatt!$X$3),100,IF(AND($C686=14,Datenblatt!O686&gt;Datenblatt!$X$4),100,IF(AND($C686=15,Datenblatt!O686&gt;Datenblatt!$X$5),100,IF(AND($C686=16,Datenblatt!O686&gt;Datenblatt!$X$6),100,IF(AND($C686=12,Datenblatt!O686&gt;Datenblatt!$X$7),100,IF(AND($C686=11,Datenblatt!O686&gt;Datenblatt!$X$8),100,IF(Übersicht!$C686=13,Datenblatt!$B$11*Datenblatt!O686^3+Datenblatt!$C$11*Datenblatt!O686^2+Datenblatt!$D$11*Datenblatt!O686+Datenblatt!$E$11,IF(Übersicht!$C686=14,Datenblatt!$B$12*Datenblatt!O686^3+Datenblatt!$C$12*Datenblatt!O686^2+Datenblatt!$D$12*Datenblatt!O686+Datenblatt!$E$12,IF(Übersicht!$C686=15,Datenblatt!$B$13*Datenblatt!O686^3+Datenblatt!$C$13*Datenblatt!O686^2+Datenblatt!$D$13*Datenblatt!O686+Datenblatt!$E$13,IF(Übersicht!$C686=16,Datenblatt!$B$14*Datenblatt!O686^3+Datenblatt!$C$14*Datenblatt!O686^2+Datenblatt!$D$14*Datenblatt!O686+Datenblatt!$E$14,IF(Übersicht!$C686=12,Datenblatt!$B$15*Datenblatt!O686^3+Datenblatt!$C$15*Datenblatt!O686^2+Datenblatt!$D$15*Datenblatt!O686+Datenblatt!$E$15,IF(Übersicht!$C686=11,Datenblatt!$B$16*Datenblatt!O686^3+Datenblatt!$C$16*Datenblatt!O686^2+Datenblatt!$D$16*Datenblatt!O686+Datenblatt!$E$16,0))))))))))))))))))</f>
        <v>#DIV/0!</v>
      </c>
      <c r="N686">
        <f>IF(AND($C686=13,H686&lt;Datenblatt!$AA$3),0,IF(AND($C686=14,H686&lt;Datenblatt!$AA$4),0,IF(AND($C686=15,H686&lt;Datenblatt!$AA$5),0,IF(AND($C686=16,H686&lt;Datenblatt!$AA$6),0,IF(AND($C686=12,H686&lt;Datenblatt!$AA$7),0,IF(AND($C686=11,H686&lt;Datenblatt!$AA$8),0,IF(AND($C686=13,H686&gt;Datenblatt!$Z$3),100,IF(AND($C686=14,H686&gt;Datenblatt!$Z$4),100,IF(AND($C686=15,H686&gt;Datenblatt!$Z$5),100,IF(AND($C686=16,H686&gt;Datenblatt!$Z$6),100,IF(AND($C686=12,H686&gt;Datenblatt!$Z$7),100,IF(AND($C686=11,H686&gt;Datenblatt!$Z$8),100,IF($C686=13,(Datenblatt!$B$19*Übersicht!H686^3)+(Datenblatt!$C$19*Übersicht!H686^2)+(Datenblatt!$D$19*Übersicht!H686)+Datenblatt!$E$19,IF($C686=14,(Datenblatt!$B$20*Übersicht!H686^3)+(Datenblatt!$C$20*Übersicht!H686^2)+(Datenblatt!$D$20*Übersicht!H686)+Datenblatt!$E$20,IF($C686=15,(Datenblatt!$B$21*Übersicht!H686^3)+(Datenblatt!$C$21*Übersicht!H686^2)+(Datenblatt!$D$21*Übersicht!H686)+Datenblatt!$E$21,IF($C686=16,(Datenblatt!$B$22*Übersicht!H686^3)+(Datenblatt!$C$22*Übersicht!H686^2)+(Datenblatt!$D$22*Übersicht!H686)+Datenblatt!$E$22,IF($C686=12,(Datenblatt!$B$23*Übersicht!H686^3)+(Datenblatt!$C$23*Übersicht!H686^2)+(Datenblatt!$D$23*Übersicht!H686)+Datenblatt!$E$23,IF($C686=11,(Datenblatt!$B$24*Übersicht!H686^3)+(Datenblatt!$C$24*Übersicht!H686^2)+(Datenblatt!$D$24*Übersicht!H686)+Datenblatt!$E$24,0))))))))))))))))))</f>
        <v>0</v>
      </c>
      <c r="O686">
        <f>IF(AND(I686="",C686=11),Datenblatt!$I$26,IF(AND(I686="",C686=12),Datenblatt!$I$26,IF(AND(I686="",C686=16),Datenblatt!$I$27,IF(AND(I686="",C686=15),Datenblatt!$I$26,IF(AND(I686="",C686=14),Datenblatt!$I$26,IF(AND(I686="",C686=13),Datenblatt!$I$26,IF(AND($C686=13,I686&gt;Datenblatt!$AC$3),0,IF(AND($C686=14,I686&gt;Datenblatt!$AC$4),0,IF(AND($C686=15,I686&gt;Datenblatt!$AC$5),0,IF(AND($C686=16,I686&gt;Datenblatt!$AC$6),0,IF(AND($C686=12,I686&gt;Datenblatt!$AC$7),0,IF(AND($C686=11,I686&gt;Datenblatt!$AC$8),0,IF(AND($C686=13,I686&lt;Datenblatt!$AB$3),100,IF(AND($C686=14,I686&lt;Datenblatt!$AB$4),100,IF(AND($C686=15,I686&lt;Datenblatt!$AB$5),100,IF(AND($C686=16,I686&lt;Datenblatt!$AB$6),100,IF(AND($C686=12,I686&lt;Datenblatt!$AB$7),100,IF(AND($C686=11,I686&lt;Datenblatt!$AB$8),100,IF($C686=13,(Datenblatt!$B$27*Übersicht!I686^3)+(Datenblatt!$C$27*Übersicht!I686^2)+(Datenblatt!$D$27*Übersicht!I686)+Datenblatt!$E$27,IF($C686=14,(Datenblatt!$B$28*Übersicht!I686^3)+(Datenblatt!$C$28*Übersicht!I686^2)+(Datenblatt!$D$28*Übersicht!I686)+Datenblatt!$E$28,IF($C686=15,(Datenblatt!$B$29*Übersicht!I686^3)+(Datenblatt!$C$29*Übersicht!I686^2)+(Datenblatt!$D$29*Übersicht!I686)+Datenblatt!$E$29,IF($C686=16,(Datenblatt!$B$30*Übersicht!I686^3)+(Datenblatt!$C$30*Übersicht!I686^2)+(Datenblatt!$D$30*Übersicht!I686)+Datenblatt!$E$30,IF($C686=12,(Datenblatt!$B$31*Übersicht!I686^3)+(Datenblatt!$C$31*Übersicht!I686^2)+(Datenblatt!$D$31*Übersicht!I686)+Datenblatt!$E$31,IF($C686=11,(Datenblatt!$B$32*Übersicht!I686^3)+(Datenblatt!$C$32*Übersicht!I686^2)+(Datenblatt!$D$32*Übersicht!I686)+Datenblatt!$E$32,0))))))))))))))))))))))))</f>
        <v>0</v>
      </c>
      <c r="P686">
        <f>IF(AND(I686="",C686=11),Datenblatt!$I$29,IF(AND(I686="",C686=12),Datenblatt!$I$29,IF(AND(I686="",C686=16),Datenblatt!$I$29,IF(AND(I686="",C686=15),Datenblatt!$I$29,IF(AND(I686="",C686=14),Datenblatt!$I$29,IF(AND(I686="",C686=13),Datenblatt!$I$29,IF(AND($C686=13,I686&gt;Datenblatt!$AC$3),0,IF(AND($C686=14,I686&gt;Datenblatt!$AC$4),0,IF(AND($C686=15,I686&gt;Datenblatt!$AC$5),0,IF(AND($C686=16,I686&gt;Datenblatt!$AC$6),0,IF(AND($C686=12,I686&gt;Datenblatt!$AC$7),0,IF(AND($C686=11,I686&gt;Datenblatt!$AC$8),0,IF(AND($C686=13,I686&lt;Datenblatt!$AB$3),100,IF(AND($C686=14,I686&lt;Datenblatt!$AB$4),100,IF(AND($C686=15,I686&lt;Datenblatt!$AB$5),100,IF(AND($C686=16,I686&lt;Datenblatt!$AB$6),100,IF(AND($C686=12,I686&lt;Datenblatt!$AB$7),100,IF(AND($C686=11,I686&lt;Datenblatt!$AB$8),100,IF($C686=13,(Datenblatt!$B$27*Übersicht!I686^3)+(Datenblatt!$C$27*Übersicht!I686^2)+(Datenblatt!$D$27*Übersicht!I686)+Datenblatt!$E$27,IF($C686=14,(Datenblatt!$B$28*Übersicht!I686^3)+(Datenblatt!$C$28*Übersicht!I686^2)+(Datenblatt!$D$28*Übersicht!I686)+Datenblatt!$E$28,IF($C686=15,(Datenblatt!$B$29*Übersicht!I686^3)+(Datenblatt!$C$29*Übersicht!I686^2)+(Datenblatt!$D$29*Übersicht!I686)+Datenblatt!$E$29,IF($C686=16,(Datenblatt!$B$30*Übersicht!I686^3)+(Datenblatt!$C$30*Übersicht!I686^2)+(Datenblatt!$D$30*Übersicht!I686)+Datenblatt!$E$30,IF($C686=12,(Datenblatt!$B$31*Übersicht!I686^3)+(Datenblatt!$C$31*Übersicht!I686^2)+(Datenblatt!$D$31*Übersicht!I686)+Datenblatt!$E$31,IF($C686=11,(Datenblatt!$B$32*Übersicht!I686^3)+(Datenblatt!$C$32*Übersicht!I686^2)+(Datenblatt!$D$32*Übersicht!I686)+Datenblatt!$E$32,0))))))))))))))))))))))))</f>
        <v>0</v>
      </c>
      <c r="Q686" s="2" t="e">
        <f t="shared" si="40"/>
        <v>#DIV/0!</v>
      </c>
      <c r="R686" s="2" t="e">
        <f t="shared" si="41"/>
        <v>#DIV/0!</v>
      </c>
      <c r="T686" s="2"/>
      <c r="U686" s="2">
        <f>Datenblatt!$I$10</f>
        <v>63</v>
      </c>
      <c r="V686" s="2">
        <f>Datenblatt!$I$18</f>
        <v>62</v>
      </c>
      <c r="W686" s="2">
        <f>Datenblatt!$I$26</f>
        <v>56</v>
      </c>
      <c r="X686" s="2">
        <f>Datenblatt!$I$34</f>
        <v>58</v>
      </c>
      <c r="Y686" s="7" t="e">
        <f t="shared" si="42"/>
        <v>#DIV/0!</v>
      </c>
      <c r="AA686" s="2">
        <f>Datenblatt!$I$5</f>
        <v>73</v>
      </c>
      <c r="AB686">
        <f>Datenblatt!$I$13</f>
        <v>80</v>
      </c>
      <c r="AC686">
        <f>Datenblatt!$I$21</f>
        <v>80</v>
      </c>
      <c r="AD686">
        <f>Datenblatt!$I$29</f>
        <v>71</v>
      </c>
      <c r="AE686">
        <f>Datenblatt!$I$37</f>
        <v>75</v>
      </c>
      <c r="AF686" s="7" t="e">
        <f t="shared" si="43"/>
        <v>#DIV/0!</v>
      </c>
    </row>
    <row r="687" spans="11:32" ht="18.75" x14ac:dyDescent="0.3">
      <c r="K687" s="3" t="e">
        <f>IF(AND($C687=13,Datenblatt!M687&lt;Datenblatt!$S$3),0,IF(AND($C687=14,Datenblatt!M687&lt;Datenblatt!$S$4),0,IF(AND($C687=15,Datenblatt!M687&lt;Datenblatt!$S$5),0,IF(AND($C687=16,Datenblatt!M687&lt;Datenblatt!$S$6),0,IF(AND($C687=12,Datenblatt!M687&lt;Datenblatt!$S$7),0,IF(AND($C687=11,Datenblatt!M687&lt;Datenblatt!$S$8),0,IF(AND($C687=13,Datenblatt!M687&gt;Datenblatt!$R$3),100,IF(AND($C687=14,Datenblatt!M687&gt;Datenblatt!$R$4),100,IF(AND($C687=15,Datenblatt!M687&gt;Datenblatt!$R$5),100,IF(AND($C687=16,Datenblatt!M687&gt;Datenblatt!$R$6),100,IF(AND($C687=12,Datenblatt!M687&gt;Datenblatt!$R$7),100,IF(AND($C687=11,Datenblatt!M687&gt;Datenblatt!$R$8),100,IF(Übersicht!$C687=13,Datenblatt!$B$35*Datenblatt!M687^3+Datenblatt!$C$35*Datenblatt!M687^2+Datenblatt!$D$35*Datenblatt!M687+Datenblatt!$E$35,IF(Übersicht!$C687=14,Datenblatt!$B$36*Datenblatt!M687^3+Datenblatt!$C$36*Datenblatt!M687^2+Datenblatt!$D$36*Datenblatt!M687+Datenblatt!$E$36,IF(Übersicht!$C687=15,Datenblatt!$B$37*Datenblatt!M687^3+Datenblatt!$C$37*Datenblatt!M687^2+Datenblatt!$D$37*Datenblatt!M687+Datenblatt!$E$37,IF(Übersicht!$C687=16,Datenblatt!$B$38*Datenblatt!M687^3+Datenblatt!$C$38*Datenblatt!M687^2+Datenblatt!$D$38*Datenblatt!M687+Datenblatt!$E$38,IF(Übersicht!$C687=12,Datenblatt!$B$39*Datenblatt!M687^3+Datenblatt!$C$39*Datenblatt!M687^2+Datenblatt!$D$39*Datenblatt!M687+Datenblatt!$E$39,IF(Übersicht!$C687=11,Datenblatt!$B$40*Datenblatt!M687^3+Datenblatt!$C$40*Datenblatt!M687^2+Datenblatt!$D$40*Datenblatt!M687+Datenblatt!$E$40,0))))))))))))))))))</f>
        <v>#DIV/0!</v>
      </c>
      <c r="L687" s="3"/>
      <c r="M687" t="e">
        <f>IF(AND(Übersicht!$C687=13,Datenblatt!O687&lt;Datenblatt!$Y$3),0,IF(AND(Übersicht!$C687=14,Datenblatt!O687&lt;Datenblatt!$Y$4),0,IF(AND(Übersicht!$C687=15,Datenblatt!O687&lt;Datenblatt!$Y$5),0,IF(AND(Übersicht!$C687=16,Datenblatt!O687&lt;Datenblatt!$Y$6),0,IF(AND(Übersicht!$C687=12,Datenblatt!O687&lt;Datenblatt!$Y$7),0,IF(AND(Übersicht!$C687=11,Datenblatt!O687&lt;Datenblatt!$Y$8),0,IF(AND($C687=13,Datenblatt!O687&gt;Datenblatt!$X$3),100,IF(AND($C687=14,Datenblatt!O687&gt;Datenblatt!$X$4),100,IF(AND($C687=15,Datenblatt!O687&gt;Datenblatt!$X$5),100,IF(AND($C687=16,Datenblatt!O687&gt;Datenblatt!$X$6),100,IF(AND($C687=12,Datenblatt!O687&gt;Datenblatt!$X$7),100,IF(AND($C687=11,Datenblatt!O687&gt;Datenblatt!$X$8),100,IF(Übersicht!$C687=13,Datenblatt!$B$11*Datenblatt!O687^3+Datenblatt!$C$11*Datenblatt!O687^2+Datenblatt!$D$11*Datenblatt!O687+Datenblatt!$E$11,IF(Übersicht!$C687=14,Datenblatt!$B$12*Datenblatt!O687^3+Datenblatt!$C$12*Datenblatt!O687^2+Datenblatt!$D$12*Datenblatt!O687+Datenblatt!$E$12,IF(Übersicht!$C687=15,Datenblatt!$B$13*Datenblatt!O687^3+Datenblatt!$C$13*Datenblatt!O687^2+Datenblatt!$D$13*Datenblatt!O687+Datenblatt!$E$13,IF(Übersicht!$C687=16,Datenblatt!$B$14*Datenblatt!O687^3+Datenblatt!$C$14*Datenblatt!O687^2+Datenblatt!$D$14*Datenblatt!O687+Datenblatt!$E$14,IF(Übersicht!$C687=12,Datenblatt!$B$15*Datenblatt!O687^3+Datenblatt!$C$15*Datenblatt!O687^2+Datenblatt!$D$15*Datenblatt!O687+Datenblatt!$E$15,IF(Übersicht!$C687=11,Datenblatt!$B$16*Datenblatt!O687^3+Datenblatt!$C$16*Datenblatt!O687^2+Datenblatt!$D$16*Datenblatt!O687+Datenblatt!$E$16,0))))))))))))))))))</f>
        <v>#DIV/0!</v>
      </c>
      <c r="N687">
        <f>IF(AND($C687=13,H687&lt;Datenblatt!$AA$3),0,IF(AND($C687=14,H687&lt;Datenblatt!$AA$4),0,IF(AND($C687=15,H687&lt;Datenblatt!$AA$5),0,IF(AND($C687=16,H687&lt;Datenblatt!$AA$6),0,IF(AND($C687=12,H687&lt;Datenblatt!$AA$7),0,IF(AND($C687=11,H687&lt;Datenblatt!$AA$8),0,IF(AND($C687=13,H687&gt;Datenblatt!$Z$3),100,IF(AND($C687=14,H687&gt;Datenblatt!$Z$4),100,IF(AND($C687=15,H687&gt;Datenblatt!$Z$5),100,IF(AND($C687=16,H687&gt;Datenblatt!$Z$6),100,IF(AND($C687=12,H687&gt;Datenblatt!$Z$7),100,IF(AND($C687=11,H687&gt;Datenblatt!$Z$8),100,IF($C687=13,(Datenblatt!$B$19*Übersicht!H687^3)+(Datenblatt!$C$19*Übersicht!H687^2)+(Datenblatt!$D$19*Übersicht!H687)+Datenblatt!$E$19,IF($C687=14,(Datenblatt!$B$20*Übersicht!H687^3)+(Datenblatt!$C$20*Übersicht!H687^2)+(Datenblatt!$D$20*Übersicht!H687)+Datenblatt!$E$20,IF($C687=15,(Datenblatt!$B$21*Übersicht!H687^3)+(Datenblatt!$C$21*Übersicht!H687^2)+(Datenblatt!$D$21*Übersicht!H687)+Datenblatt!$E$21,IF($C687=16,(Datenblatt!$B$22*Übersicht!H687^3)+(Datenblatt!$C$22*Übersicht!H687^2)+(Datenblatt!$D$22*Übersicht!H687)+Datenblatt!$E$22,IF($C687=12,(Datenblatt!$B$23*Übersicht!H687^3)+(Datenblatt!$C$23*Übersicht!H687^2)+(Datenblatt!$D$23*Übersicht!H687)+Datenblatt!$E$23,IF($C687=11,(Datenblatt!$B$24*Übersicht!H687^3)+(Datenblatt!$C$24*Übersicht!H687^2)+(Datenblatt!$D$24*Übersicht!H687)+Datenblatt!$E$24,0))))))))))))))))))</f>
        <v>0</v>
      </c>
      <c r="O687">
        <f>IF(AND(I687="",C687=11),Datenblatt!$I$26,IF(AND(I687="",C687=12),Datenblatt!$I$26,IF(AND(I687="",C687=16),Datenblatt!$I$27,IF(AND(I687="",C687=15),Datenblatt!$I$26,IF(AND(I687="",C687=14),Datenblatt!$I$26,IF(AND(I687="",C687=13),Datenblatt!$I$26,IF(AND($C687=13,I687&gt;Datenblatt!$AC$3),0,IF(AND($C687=14,I687&gt;Datenblatt!$AC$4),0,IF(AND($C687=15,I687&gt;Datenblatt!$AC$5),0,IF(AND($C687=16,I687&gt;Datenblatt!$AC$6),0,IF(AND($C687=12,I687&gt;Datenblatt!$AC$7),0,IF(AND($C687=11,I687&gt;Datenblatt!$AC$8),0,IF(AND($C687=13,I687&lt;Datenblatt!$AB$3),100,IF(AND($C687=14,I687&lt;Datenblatt!$AB$4),100,IF(AND($C687=15,I687&lt;Datenblatt!$AB$5),100,IF(AND($C687=16,I687&lt;Datenblatt!$AB$6),100,IF(AND($C687=12,I687&lt;Datenblatt!$AB$7),100,IF(AND($C687=11,I687&lt;Datenblatt!$AB$8),100,IF($C687=13,(Datenblatt!$B$27*Übersicht!I687^3)+(Datenblatt!$C$27*Übersicht!I687^2)+(Datenblatt!$D$27*Übersicht!I687)+Datenblatt!$E$27,IF($C687=14,(Datenblatt!$B$28*Übersicht!I687^3)+(Datenblatt!$C$28*Übersicht!I687^2)+(Datenblatt!$D$28*Übersicht!I687)+Datenblatt!$E$28,IF($C687=15,(Datenblatt!$B$29*Übersicht!I687^3)+(Datenblatt!$C$29*Übersicht!I687^2)+(Datenblatt!$D$29*Übersicht!I687)+Datenblatt!$E$29,IF($C687=16,(Datenblatt!$B$30*Übersicht!I687^3)+(Datenblatt!$C$30*Übersicht!I687^2)+(Datenblatt!$D$30*Übersicht!I687)+Datenblatt!$E$30,IF($C687=12,(Datenblatt!$B$31*Übersicht!I687^3)+(Datenblatt!$C$31*Übersicht!I687^2)+(Datenblatt!$D$31*Übersicht!I687)+Datenblatt!$E$31,IF($C687=11,(Datenblatt!$B$32*Übersicht!I687^3)+(Datenblatt!$C$32*Übersicht!I687^2)+(Datenblatt!$D$32*Übersicht!I687)+Datenblatt!$E$32,0))))))))))))))))))))))))</f>
        <v>0</v>
      </c>
      <c r="P687">
        <f>IF(AND(I687="",C687=11),Datenblatt!$I$29,IF(AND(I687="",C687=12),Datenblatt!$I$29,IF(AND(I687="",C687=16),Datenblatt!$I$29,IF(AND(I687="",C687=15),Datenblatt!$I$29,IF(AND(I687="",C687=14),Datenblatt!$I$29,IF(AND(I687="",C687=13),Datenblatt!$I$29,IF(AND($C687=13,I687&gt;Datenblatt!$AC$3),0,IF(AND($C687=14,I687&gt;Datenblatt!$AC$4),0,IF(AND($C687=15,I687&gt;Datenblatt!$AC$5),0,IF(AND($C687=16,I687&gt;Datenblatt!$AC$6),0,IF(AND($C687=12,I687&gt;Datenblatt!$AC$7),0,IF(AND($C687=11,I687&gt;Datenblatt!$AC$8),0,IF(AND($C687=13,I687&lt;Datenblatt!$AB$3),100,IF(AND($C687=14,I687&lt;Datenblatt!$AB$4),100,IF(AND($C687=15,I687&lt;Datenblatt!$AB$5),100,IF(AND($C687=16,I687&lt;Datenblatt!$AB$6),100,IF(AND($C687=12,I687&lt;Datenblatt!$AB$7),100,IF(AND($C687=11,I687&lt;Datenblatt!$AB$8),100,IF($C687=13,(Datenblatt!$B$27*Übersicht!I687^3)+(Datenblatt!$C$27*Übersicht!I687^2)+(Datenblatt!$D$27*Übersicht!I687)+Datenblatt!$E$27,IF($C687=14,(Datenblatt!$B$28*Übersicht!I687^3)+(Datenblatt!$C$28*Übersicht!I687^2)+(Datenblatt!$D$28*Übersicht!I687)+Datenblatt!$E$28,IF($C687=15,(Datenblatt!$B$29*Übersicht!I687^3)+(Datenblatt!$C$29*Übersicht!I687^2)+(Datenblatt!$D$29*Übersicht!I687)+Datenblatt!$E$29,IF($C687=16,(Datenblatt!$B$30*Übersicht!I687^3)+(Datenblatt!$C$30*Übersicht!I687^2)+(Datenblatt!$D$30*Übersicht!I687)+Datenblatt!$E$30,IF($C687=12,(Datenblatt!$B$31*Übersicht!I687^3)+(Datenblatt!$C$31*Übersicht!I687^2)+(Datenblatt!$D$31*Übersicht!I687)+Datenblatt!$E$31,IF($C687=11,(Datenblatt!$B$32*Übersicht!I687^3)+(Datenblatt!$C$32*Übersicht!I687^2)+(Datenblatt!$D$32*Übersicht!I687)+Datenblatt!$E$32,0))))))))))))))))))))))))</f>
        <v>0</v>
      </c>
      <c r="Q687" s="2" t="e">
        <f t="shared" si="40"/>
        <v>#DIV/0!</v>
      </c>
      <c r="R687" s="2" t="e">
        <f t="shared" si="41"/>
        <v>#DIV/0!</v>
      </c>
      <c r="T687" s="2"/>
      <c r="U687" s="2">
        <f>Datenblatt!$I$10</f>
        <v>63</v>
      </c>
      <c r="V687" s="2">
        <f>Datenblatt!$I$18</f>
        <v>62</v>
      </c>
      <c r="W687" s="2">
        <f>Datenblatt!$I$26</f>
        <v>56</v>
      </c>
      <c r="X687" s="2">
        <f>Datenblatt!$I$34</f>
        <v>58</v>
      </c>
      <c r="Y687" s="7" t="e">
        <f t="shared" si="42"/>
        <v>#DIV/0!</v>
      </c>
      <c r="AA687" s="2">
        <f>Datenblatt!$I$5</f>
        <v>73</v>
      </c>
      <c r="AB687">
        <f>Datenblatt!$I$13</f>
        <v>80</v>
      </c>
      <c r="AC687">
        <f>Datenblatt!$I$21</f>
        <v>80</v>
      </c>
      <c r="AD687">
        <f>Datenblatt!$I$29</f>
        <v>71</v>
      </c>
      <c r="AE687">
        <f>Datenblatt!$I$37</f>
        <v>75</v>
      </c>
      <c r="AF687" s="7" t="e">
        <f t="shared" si="43"/>
        <v>#DIV/0!</v>
      </c>
    </row>
    <row r="688" spans="11:32" ht="18.75" x14ac:dyDescent="0.3">
      <c r="K688" s="3" t="e">
        <f>IF(AND($C688=13,Datenblatt!M688&lt;Datenblatt!$S$3),0,IF(AND($C688=14,Datenblatt!M688&lt;Datenblatt!$S$4),0,IF(AND($C688=15,Datenblatt!M688&lt;Datenblatt!$S$5),0,IF(AND($C688=16,Datenblatt!M688&lt;Datenblatt!$S$6),0,IF(AND($C688=12,Datenblatt!M688&lt;Datenblatt!$S$7),0,IF(AND($C688=11,Datenblatt!M688&lt;Datenblatt!$S$8),0,IF(AND($C688=13,Datenblatt!M688&gt;Datenblatt!$R$3),100,IF(AND($C688=14,Datenblatt!M688&gt;Datenblatt!$R$4),100,IF(AND($C688=15,Datenblatt!M688&gt;Datenblatt!$R$5),100,IF(AND($C688=16,Datenblatt!M688&gt;Datenblatt!$R$6),100,IF(AND($C688=12,Datenblatt!M688&gt;Datenblatt!$R$7),100,IF(AND($C688=11,Datenblatt!M688&gt;Datenblatt!$R$8),100,IF(Übersicht!$C688=13,Datenblatt!$B$35*Datenblatt!M688^3+Datenblatt!$C$35*Datenblatt!M688^2+Datenblatt!$D$35*Datenblatt!M688+Datenblatt!$E$35,IF(Übersicht!$C688=14,Datenblatt!$B$36*Datenblatt!M688^3+Datenblatt!$C$36*Datenblatt!M688^2+Datenblatt!$D$36*Datenblatt!M688+Datenblatt!$E$36,IF(Übersicht!$C688=15,Datenblatt!$B$37*Datenblatt!M688^3+Datenblatt!$C$37*Datenblatt!M688^2+Datenblatt!$D$37*Datenblatt!M688+Datenblatt!$E$37,IF(Übersicht!$C688=16,Datenblatt!$B$38*Datenblatt!M688^3+Datenblatt!$C$38*Datenblatt!M688^2+Datenblatt!$D$38*Datenblatt!M688+Datenblatt!$E$38,IF(Übersicht!$C688=12,Datenblatt!$B$39*Datenblatt!M688^3+Datenblatt!$C$39*Datenblatt!M688^2+Datenblatt!$D$39*Datenblatt!M688+Datenblatt!$E$39,IF(Übersicht!$C688=11,Datenblatt!$B$40*Datenblatt!M688^3+Datenblatt!$C$40*Datenblatt!M688^2+Datenblatt!$D$40*Datenblatt!M688+Datenblatt!$E$40,0))))))))))))))))))</f>
        <v>#DIV/0!</v>
      </c>
      <c r="L688" s="3"/>
      <c r="M688" t="e">
        <f>IF(AND(Übersicht!$C688=13,Datenblatt!O688&lt;Datenblatt!$Y$3),0,IF(AND(Übersicht!$C688=14,Datenblatt!O688&lt;Datenblatt!$Y$4),0,IF(AND(Übersicht!$C688=15,Datenblatt!O688&lt;Datenblatt!$Y$5),0,IF(AND(Übersicht!$C688=16,Datenblatt!O688&lt;Datenblatt!$Y$6),0,IF(AND(Übersicht!$C688=12,Datenblatt!O688&lt;Datenblatt!$Y$7),0,IF(AND(Übersicht!$C688=11,Datenblatt!O688&lt;Datenblatt!$Y$8),0,IF(AND($C688=13,Datenblatt!O688&gt;Datenblatt!$X$3),100,IF(AND($C688=14,Datenblatt!O688&gt;Datenblatt!$X$4),100,IF(AND($C688=15,Datenblatt!O688&gt;Datenblatt!$X$5),100,IF(AND($C688=16,Datenblatt!O688&gt;Datenblatt!$X$6),100,IF(AND($C688=12,Datenblatt!O688&gt;Datenblatt!$X$7),100,IF(AND($C688=11,Datenblatt!O688&gt;Datenblatt!$X$8),100,IF(Übersicht!$C688=13,Datenblatt!$B$11*Datenblatt!O688^3+Datenblatt!$C$11*Datenblatt!O688^2+Datenblatt!$D$11*Datenblatt!O688+Datenblatt!$E$11,IF(Übersicht!$C688=14,Datenblatt!$B$12*Datenblatt!O688^3+Datenblatt!$C$12*Datenblatt!O688^2+Datenblatt!$D$12*Datenblatt!O688+Datenblatt!$E$12,IF(Übersicht!$C688=15,Datenblatt!$B$13*Datenblatt!O688^3+Datenblatt!$C$13*Datenblatt!O688^2+Datenblatt!$D$13*Datenblatt!O688+Datenblatt!$E$13,IF(Übersicht!$C688=16,Datenblatt!$B$14*Datenblatt!O688^3+Datenblatt!$C$14*Datenblatt!O688^2+Datenblatt!$D$14*Datenblatt!O688+Datenblatt!$E$14,IF(Übersicht!$C688=12,Datenblatt!$B$15*Datenblatt!O688^3+Datenblatt!$C$15*Datenblatt!O688^2+Datenblatt!$D$15*Datenblatt!O688+Datenblatt!$E$15,IF(Übersicht!$C688=11,Datenblatt!$B$16*Datenblatt!O688^3+Datenblatt!$C$16*Datenblatt!O688^2+Datenblatt!$D$16*Datenblatt!O688+Datenblatt!$E$16,0))))))))))))))))))</f>
        <v>#DIV/0!</v>
      </c>
      <c r="N688">
        <f>IF(AND($C688=13,H688&lt;Datenblatt!$AA$3),0,IF(AND($C688=14,H688&lt;Datenblatt!$AA$4),0,IF(AND($C688=15,H688&lt;Datenblatt!$AA$5),0,IF(AND($C688=16,H688&lt;Datenblatt!$AA$6),0,IF(AND($C688=12,H688&lt;Datenblatt!$AA$7),0,IF(AND($C688=11,H688&lt;Datenblatt!$AA$8),0,IF(AND($C688=13,H688&gt;Datenblatt!$Z$3),100,IF(AND($C688=14,H688&gt;Datenblatt!$Z$4),100,IF(AND($C688=15,H688&gt;Datenblatt!$Z$5),100,IF(AND($C688=16,H688&gt;Datenblatt!$Z$6),100,IF(AND($C688=12,H688&gt;Datenblatt!$Z$7),100,IF(AND($C688=11,H688&gt;Datenblatt!$Z$8),100,IF($C688=13,(Datenblatt!$B$19*Übersicht!H688^3)+(Datenblatt!$C$19*Übersicht!H688^2)+(Datenblatt!$D$19*Übersicht!H688)+Datenblatt!$E$19,IF($C688=14,(Datenblatt!$B$20*Übersicht!H688^3)+(Datenblatt!$C$20*Übersicht!H688^2)+(Datenblatt!$D$20*Übersicht!H688)+Datenblatt!$E$20,IF($C688=15,(Datenblatt!$B$21*Übersicht!H688^3)+(Datenblatt!$C$21*Übersicht!H688^2)+(Datenblatt!$D$21*Übersicht!H688)+Datenblatt!$E$21,IF($C688=16,(Datenblatt!$B$22*Übersicht!H688^3)+(Datenblatt!$C$22*Übersicht!H688^2)+(Datenblatt!$D$22*Übersicht!H688)+Datenblatt!$E$22,IF($C688=12,(Datenblatt!$B$23*Übersicht!H688^3)+(Datenblatt!$C$23*Übersicht!H688^2)+(Datenblatt!$D$23*Übersicht!H688)+Datenblatt!$E$23,IF($C688=11,(Datenblatt!$B$24*Übersicht!H688^3)+(Datenblatt!$C$24*Übersicht!H688^2)+(Datenblatt!$D$24*Übersicht!H688)+Datenblatt!$E$24,0))))))))))))))))))</f>
        <v>0</v>
      </c>
      <c r="O688">
        <f>IF(AND(I688="",C688=11),Datenblatt!$I$26,IF(AND(I688="",C688=12),Datenblatt!$I$26,IF(AND(I688="",C688=16),Datenblatt!$I$27,IF(AND(I688="",C688=15),Datenblatt!$I$26,IF(AND(I688="",C688=14),Datenblatt!$I$26,IF(AND(I688="",C688=13),Datenblatt!$I$26,IF(AND($C688=13,I688&gt;Datenblatt!$AC$3),0,IF(AND($C688=14,I688&gt;Datenblatt!$AC$4),0,IF(AND($C688=15,I688&gt;Datenblatt!$AC$5),0,IF(AND($C688=16,I688&gt;Datenblatt!$AC$6),0,IF(AND($C688=12,I688&gt;Datenblatt!$AC$7),0,IF(AND($C688=11,I688&gt;Datenblatt!$AC$8),0,IF(AND($C688=13,I688&lt;Datenblatt!$AB$3),100,IF(AND($C688=14,I688&lt;Datenblatt!$AB$4),100,IF(AND($C688=15,I688&lt;Datenblatt!$AB$5),100,IF(AND($C688=16,I688&lt;Datenblatt!$AB$6),100,IF(AND($C688=12,I688&lt;Datenblatt!$AB$7),100,IF(AND($C688=11,I688&lt;Datenblatt!$AB$8),100,IF($C688=13,(Datenblatt!$B$27*Übersicht!I688^3)+(Datenblatt!$C$27*Übersicht!I688^2)+(Datenblatt!$D$27*Übersicht!I688)+Datenblatt!$E$27,IF($C688=14,(Datenblatt!$B$28*Übersicht!I688^3)+(Datenblatt!$C$28*Übersicht!I688^2)+(Datenblatt!$D$28*Übersicht!I688)+Datenblatt!$E$28,IF($C688=15,(Datenblatt!$B$29*Übersicht!I688^3)+(Datenblatt!$C$29*Übersicht!I688^2)+(Datenblatt!$D$29*Übersicht!I688)+Datenblatt!$E$29,IF($C688=16,(Datenblatt!$B$30*Übersicht!I688^3)+(Datenblatt!$C$30*Übersicht!I688^2)+(Datenblatt!$D$30*Übersicht!I688)+Datenblatt!$E$30,IF($C688=12,(Datenblatt!$B$31*Übersicht!I688^3)+(Datenblatt!$C$31*Übersicht!I688^2)+(Datenblatt!$D$31*Übersicht!I688)+Datenblatt!$E$31,IF($C688=11,(Datenblatt!$B$32*Übersicht!I688^3)+(Datenblatt!$C$32*Übersicht!I688^2)+(Datenblatt!$D$32*Übersicht!I688)+Datenblatt!$E$32,0))))))))))))))))))))))))</f>
        <v>0</v>
      </c>
      <c r="P688">
        <f>IF(AND(I688="",C688=11),Datenblatt!$I$29,IF(AND(I688="",C688=12),Datenblatt!$I$29,IF(AND(I688="",C688=16),Datenblatt!$I$29,IF(AND(I688="",C688=15),Datenblatt!$I$29,IF(AND(I688="",C688=14),Datenblatt!$I$29,IF(AND(I688="",C688=13),Datenblatt!$I$29,IF(AND($C688=13,I688&gt;Datenblatt!$AC$3),0,IF(AND($C688=14,I688&gt;Datenblatt!$AC$4),0,IF(AND($C688=15,I688&gt;Datenblatt!$AC$5),0,IF(AND($C688=16,I688&gt;Datenblatt!$AC$6),0,IF(AND($C688=12,I688&gt;Datenblatt!$AC$7),0,IF(AND($C688=11,I688&gt;Datenblatt!$AC$8),0,IF(AND($C688=13,I688&lt;Datenblatt!$AB$3),100,IF(AND($C688=14,I688&lt;Datenblatt!$AB$4),100,IF(AND($C688=15,I688&lt;Datenblatt!$AB$5),100,IF(AND($C688=16,I688&lt;Datenblatt!$AB$6),100,IF(AND($C688=12,I688&lt;Datenblatt!$AB$7),100,IF(AND($C688=11,I688&lt;Datenblatt!$AB$8),100,IF($C688=13,(Datenblatt!$B$27*Übersicht!I688^3)+(Datenblatt!$C$27*Übersicht!I688^2)+(Datenblatt!$D$27*Übersicht!I688)+Datenblatt!$E$27,IF($C688=14,(Datenblatt!$B$28*Übersicht!I688^3)+(Datenblatt!$C$28*Übersicht!I688^2)+(Datenblatt!$D$28*Übersicht!I688)+Datenblatt!$E$28,IF($C688=15,(Datenblatt!$B$29*Übersicht!I688^3)+(Datenblatt!$C$29*Übersicht!I688^2)+(Datenblatt!$D$29*Übersicht!I688)+Datenblatt!$E$29,IF($C688=16,(Datenblatt!$B$30*Übersicht!I688^3)+(Datenblatt!$C$30*Übersicht!I688^2)+(Datenblatt!$D$30*Übersicht!I688)+Datenblatt!$E$30,IF($C688=12,(Datenblatt!$B$31*Übersicht!I688^3)+(Datenblatt!$C$31*Übersicht!I688^2)+(Datenblatt!$D$31*Übersicht!I688)+Datenblatt!$E$31,IF($C688=11,(Datenblatt!$B$32*Übersicht!I688^3)+(Datenblatt!$C$32*Übersicht!I688^2)+(Datenblatt!$D$32*Übersicht!I688)+Datenblatt!$E$32,0))))))))))))))))))))))))</f>
        <v>0</v>
      </c>
      <c r="Q688" s="2" t="e">
        <f t="shared" si="40"/>
        <v>#DIV/0!</v>
      </c>
      <c r="R688" s="2" t="e">
        <f t="shared" si="41"/>
        <v>#DIV/0!</v>
      </c>
      <c r="T688" s="2"/>
      <c r="U688" s="2">
        <f>Datenblatt!$I$10</f>
        <v>63</v>
      </c>
      <c r="V688" s="2">
        <f>Datenblatt!$I$18</f>
        <v>62</v>
      </c>
      <c r="W688" s="2">
        <f>Datenblatt!$I$26</f>
        <v>56</v>
      </c>
      <c r="X688" s="2">
        <f>Datenblatt!$I$34</f>
        <v>58</v>
      </c>
      <c r="Y688" s="7" t="e">
        <f t="shared" si="42"/>
        <v>#DIV/0!</v>
      </c>
      <c r="AA688" s="2">
        <f>Datenblatt!$I$5</f>
        <v>73</v>
      </c>
      <c r="AB688">
        <f>Datenblatt!$I$13</f>
        <v>80</v>
      </c>
      <c r="AC688">
        <f>Datenblatt!$I$21</f>
        <v>80</v>
      </c>
      <c r="AD688">
        <f>Datenblatt!$I$29</f>
        <v>71</v>
      </c>
      <c r="AE688">
        <f>Datenblatt!$I$37</f>
        <v>75</v>
      </c>
      <c r="AF688" s="7" t="e">
        <f t="shared" si="43"/>
        <v>#DIV/0!</v>
      </c>
    </row>
    <row r="689" spans="11:32" ht="18.75" x14ac:dyDescent="0.3">
      <c r="K689" s="3" t="e">
        <f>IF(AND($C689=13,Datenblatt!M689&lt;Datenblatt!$S$3),0,IF(AND($C689=14,Datenblatt!M689&lt;Datenblatt!$S$4),0,IF(AND($C689=15,Datenblatt!M689&lt;Datenblatt!$S$5),0,IF(AND($C689=16,Datenblatt!M689&lt;Datenblatt!$S$6),0,IF(AND($C689=12,Datenblatt!M689&lt;Datenblatt!$S$7),0,IF(AND($C689=11,Datenblatt!M689&lt;Datenblatt!$S$8),0,IF(AND($C689=13,Datenblatt!M689&gt;Datenblatt!$R$3),100,IF(AND($C689=14,Datenblatt!M689&gt;Datenblatt!$R$4),100,IF(AND($C689=15,Datenblatt!M689&gt;Datenblatt!$R$5),100,IF(AND($C689=16,Datenblatt!M689&gt;Datenblatt!$R$6),100,IF(AND($C689=12,Datenblatt!M689&gt;Datenblatt!$R$7),100,IF(AND($C689=11,Datenblatt!M689&gt;Datenblatt!$R$8),100,IF(Übersicht!$C689=13,Datenblatt!$B$35*Datenblatt!M689^3+Datenblatt!$C$35*Datenblatt!M689^2+Datenblatt!$D$35*Datenblatt!M689+Datenblatt!$E$35,IF(Übersicht!$C689=14,Datenblatt!$B$36*Datenblatt!M689^3+Datenblatt!$C$36*Datenblatt!M689^2+Datenblatt!$D$36*Datenblatt!M689+Datenblatt!$E$36,IF(Übersicht!$C689=15,Datenblatt!$B$37*Datenblatt!M689^3+Datenblatt!$C$37*Datenblatt!M689^2+Datenblatt!$D$37*Datenblatt!M689+Datenblatt!$E$37,IF(Übersicht!$C689=16,Datenblatt!$B$38*Datenblatt!M689^3+Datenblatt!$C$38*Datenblatt!M689^2+Datenblatt!$D$38*Datenblatt!M689+Datenblatt!$E$38,IF(Übersicht!$C689=12,Datenblatt!$B$39*Datenblatt!M689^3+Datenblatt!$C$39*Datenblatt!M689^2+Datenblatt!$D$39*Datenblatt!M689+Datenblatt!$E$39,IF(Übersicht!$C689=11,Datenblatt!$B$40*Datenblatt!M689^3+Datenblatt!$C$40*Datenblatt!M689^2+Datenblatt!$D$40*Datenblatt!M689+Datenblatt!$E$40,0))))))))))))))))))</f>
        <v>#DIV/0!</v>
      </c>
      <c r="L689" s="3"/>
      <c r="M689" t="e">
        <f>IF(AND(Übersicht!$C689=13,Datenblatt!O689&lt;Datenblatt!$Y$3),0,IF(AND(Übersicht!$C689=14,Datenblatt!O689&lt;Datenblatt!$Y$4),0,IF(AND(Übersicht!$C689=15,Datenblatt!O689&lt;Datenblatt!$Y$5),0,IF(AND(Übersicht!$C689=16,Datenblatt!O689&lt;Datenblatt!$Y$6),0,IF(AND(Übersicht!$C689=12,Datenblatt!O689&lt;Datenblatt!$Y$7),0,IF(AND(Übersicht!$C689=11,Datenblatt!O689&lt;Datenblatt!$Y$8),0,IF(AND($C689=13,Datenblatt!O689&gt;Datenblatt!$X$3),100,IF(AND($C689=14,Datenblatt!O689&gt;Datenblatt!$X$4),100,IF(AND($C689=15,Datenblatt!O689&gt;Datenblatt!$X$5),100,IF(AND($C689=16,Datenblatt!O689&gt;Datenblatt!$X$6),100,IF(AND($C689=12,Datenblatt!O689&gt;Datenblatt!$X$7),100,IF(AND($C689=11,Datenblatt!O689&gt;Datenblatt!$X$8),100,IF(Übersicht!$C689=13,Datenblatt!$B$11*Datenblatt!O689^3+Datenblatt!$C$11*Datenblatt!O689^2+Datenblatt!$D$11*Datenblatt!O689+Datenblatt!$E$11,IF(Übersicht!$C689=14,Datenblatt!$B$12*Datenblatt!O689^3+Datenblatt!$C$12*Datenblatt!O689^2+Datenblatt!$D$12*Datenblatt!O689+Datenblatt!$E$12,IF(Übersicht!$C689=15,Datenblatt!$B$13*Datenblatt!O689^3+Datenblatt!$C$13*Datenblatt!O689^2+Datenblatt!$D$13*Datenblatt!O689+Datenblatt!$E$13,IF(Übersicht!$C689=16,Datenblatt!$B$14*Datenblatt!O689^3+Datenblatt!$C$14*Datenblatt!O689^2+Datenblatt!$D$14*Datenblatt!O689+Datenblatt!$E$14,IF(Übersicht!$C689=12,Datenblatt!$B$15*Datenblatt!O689^3+Datenblatt!$C$15*Datenblatt!O689^2+Datenblatt!$D$15*Datenblatt!O689+Datenblatt!$E$15,IF(Übersicht!$C689=11,Datenblatt!$B$16*Datenblatt!O689^3+Datenblatt!$C$16*Datenblatt!O689^2+Datenblatt!$D$16*Datenblatt!O689+Datenblatt!$E$16,0))))))))))))))))))</f>
        <v>#DIV/0!</v>
      </c>
      <c r="N689">
        <f>IF(AND($C689=13,H689&lt;Datenblatt!$AA$3),0,IF(AND($C689=14,H689&lt;Datenblatt!$AA$4),0,IF(AND($C689=15,H689&lt;Datenblatt!$AA$5),0,IF(AND($C689=16,H689&lt;Datenblatt!$AA$6),0,IF(AND($C689=12,H689&lt;Datenblatt!$AA$7),0,IF(AND($C689=11,H689&lt;Datenblatt!$AA$8),0,IF(AND($C689=13,H689&gt;Datenblatt!$Z$3),100,IF(AND($C689=14,H689&gt;Datenblatt!$Z$4),100,IF(AND($C689=15,H689&gt;Datenblatt!$Z$5),100,IF(AND($C689=16,H689&gt;Datenblatt!$Z$6),100,IF(AND($C689=12,H689&gt;Datenblatt!$Z$7),100,IF(AND($C689=11,H689&gt;Datenblatt!$Z$8),100,IF($C689=13,(Datenblatt!$B$19*Übersicht!H689^3)+(Datenblatt!$C$19*Übersicht!H689^2)+(Datenblatt!$D$19*Übersicht!H689)+Datenblatt!$E$19,IF($C689=14,(Datenblatt!$B$20*Übersicht!H689^3)+(Datenblatt!$C$20*Übersicht!H689^2)+(Datenblatt!$D$20*Übersicht!H689)+Datenblatt!$E$20,IF($C689=15,(Datenblatt!$B$21*Übersicht!H689^3)+(Datenblatt!$C$21*Übersicht!H689^2)+(Datenblatt!$D$21*Übersicht!H689)+Datenblatt!$E$21,IF($C689=16,(Datenblatt!$B$22*Übersicht!H689^3)+(Datenblatt!$C$22*Übersicht!H689^2)+(Datenblatt!$D$22*Übersicht!H689)+Datenblatt!$E$22,IF($C689=12,(Datenblatt!$B$23*Übersicht!H689^3)+(Datenblatt!$C$23*Übersicht!H689^2)+(Datenblatt!$D$23*Übersicht!H689)+Datenblatt!$E$23,IF($C689=11,(Datenblatt!$B$24*Übersicht!H689^3)+(Datenblatt!$C$24*Übersicht!H689^2)+(Datenblatt!$D$24*Übersicht!H689)+Datenblatt!$E$24,0))))))))))))))))))</f>
        <v>0</v>
      </c>
      <c r="O689">
        <f>IF(AND(I689="",C689=11),Datenblatt!$I$26,IF(AND(I689="",C689=12),Datenblatt!$I$26,IF(AND(I689="",C689=16),Datenblatt!$I$27,IF(AND(I689="",C689=15),Datenblatt!$I$26,IF(AND(I689="",C689=14),Datenblatt!$I$26,IF(AND(I689="",C689=13),Datenblatt!$I$26,IF(AND($C689=13,I689&gt;Datenblatt!$AC$3),0,IF(AND($C689=14,I689&gt;Datenblatt!$AC$4),0,IF(AND($C689=15,I689&gt;Datenblatt!$AC$5),0,IF(AND($C689=16,I689&gt;Datenblatt!$AC$6),0,IF(AND($C689=12,I689&gt;Datenblatt!$AC$7),0,IF(AND($C689=11,I689&gt;Datenblatt!$AC$8),0,IF(AND($C689=13,I689&lt;Datenblatt!$AB$3),100,IF(AND($C689=14,I689&lt;Datenblatt!$AB$4),100,IF(AND($C689=15,I689&lt;Datenblatt!$AB$5),100,IF(AND($C689=16,I689&lt;Datenblatt!$AB$6),100,IF(AND($C689=12,I689&lt;Datenblatt!$AB$7),100,IF(AND($C689=11,I689&lt;Datenblatt!$AB$8),100,IF($C689=13,(Datenblatt!$B$27*Übersicht!I689^3)+(Datenblatt!$C$27*Übersicht!I689^2)+(Datenblatt!$D$27*Übersicht!I689)+Datenblatt!$E$27,IF($C689=14,(Datenblatt!$B$28*Übersicht!I689^3)+(Datenblatt!$C$28*Übersicht!I689^2)+(Datenblatt!$D$28*Übersicht!I689)+Datenblatt!$E$28,IF($C689=15,(Datenblatt!$B$29*Übersicht!I689^3)+(Datenblatt!$C$29*Übersicht!I689^2)+(Datenblatt!$D$29*Übersicht!I689)+Datenblatt!$E$29,IF($C689=16,(Datenblatt!$B$30*Übersicht!I689^3)+(Datenblatt!$C$30*Übersicht!I689^2)+(Datenblatt!$D$30*Übersicht!I689)+Datenblatt!$E$30,IF($C689=12,(Datenblatt!$B$31*Übersicht!I689^3)+(Datenblatt!$C$31*Übersicht!I689^2)+(Datenblatt!$D$31*Übersicht!I689)+Datenblatt!$E$31,IF($C689=11,(Datenblatt!$B$32*Übersicht!I689^3)+(Datenblatt!$C$32*Übersicht!I689^2)+(Datenblatt!$D$32*Übersicht!I689)+Datenblatt!$E$32,0))))))))))))))))))))))))</f>
        <v>0</v>
      </c>
      <c r="P689">
        <f>IF(AND(I689="",C689=11),Datenblatt!$I$29,IF(AND(I689="",C689=12),Datenblatt!$I$29,IF(AND(I689="",C689=16),Datenblatt!$I$29,IF(AND(I689="",C689=15),Datenblatt!$I$29,IF(AND(I689="",C689=14),Datenblatt!$I$29,IF(AND(I689="",C689=13),Datenblatt!$I$29,IF(AND($C689=13,I689&gt;Datenblatt!$AC$3),0,IF(AND($C689=14,I689&gt;Datenblatt!$AC$4),0,IF(AND($C689=15,I689&gt;Datenblatt!$AC$5),0,IF(AND($C689=16,I689&gt;Datenblatt!$AC$6),0,IF(AND($C689=12,I689&gt;Datenblatt!$AC$7),0,IF(AND($C689=11,I689&gt;Datenblatt!$AC$8),0,IF(AND($C689=13,I689&lt;Datenblatt!$AB$3),100,IF(AND($C689=14,I689&lt;Datenblatt!$AB$4),100,IF(AND($C689=15,I689&lt;Datenblatt!$AB$5),100,IF(AND($C689=16,I689&lt;Datenblatt!$AB$6),100,IF(AND($C689=12,I689&lt;Datenblatt!$AB$7),100,IF(AND($C689=11,I689&lt;Datenblatt!$AB$8),100,IF($C689=13,(Datenblatt!$B$27*Übersicht!I689^3)+(Datenblatt!$C$27*Übersicht!I689^2)+(Datenblatt!$D$27*Übersicht!I689)+Datenblatt!$E$27,IF($C689=14,(Datenblatt!$B$28*Übersicht!I689^3)+(Datenblatt!$C$28*Übersicht!I689^2)+(Datenblatt!$D$28*Übersicht!I689)+Datenblatt!$E$28,IF($C689=15,(Datenblatt!$B$29*Übersicht!I689^3)+(Datenblatt!$C$29*Übersicht!I689^2)+(Datenblatt!$D$29*Übersicht!I689)+Datenblatt!$E$29,IF($C689=16,(Datenblatt!$B$30*Übersicht!I689^3)+(Datenblatt!$C$30*Übersicht!I689^2)+(Datenblatt!$D$30*Übersicht!I689)+Datenblatt!$E$30,IF($C689=12,(Datenblatt!$B$31*Übersicht!I689^3)+(Datenblatt!$C$31*Übersicht!I689^2)+(Datenblatt!$D$31*Übersicht!I689)+Datenblatt!$E$31,IF($C689=11,(Datenblatt!$B$32*Übersicht!I689^3)+(Datenblatt!$C$32*Übersicht!I689^2)+(Datenblatt!$D$32*Übersicht!I689)+Datenblatt!$E$32,0))))))))))))))))))))))))</f>
        <v>0</v>
      </c>
      <c r="Q689" s="2" t="e">
        <f t="shared" si="40"/>
        <v>#DIV/0!</v>
      </c>
      <c r="R689" s="2" t="e">
        <f t="shared" si="41"/>
        <v>#DIV/0!</v>
      </c>
      <c r="T689" s="2"/>
      <c r="U689" s="2">
        <f>Datenblatt!$I$10</f>
        <v>63</v>
      </c>
      <c r="V689" s="2">
        <f>Datenblatt!$I$18</f>
        <v>62</v>
      </c>
      <c r="W689" s="2">
        <f>Datenblatt!$I$26</f>
        <v>56</v>
      </c>
      <c r="X689" s="2">
        <f>Datenblatt!$I$34</f>
        <v>58</v>
      </c>
      <c r="Y689" s="7" t="e">
        <f t="shared" si="42"/>
        <v>#DIV/0!</v>
      </c>
      <c r="AA689" s="2">
        <f>Datenblatt!$I$5</f>
        <v>73</v>
      </c>
      <c r="AB689">
        <f>Datenblatt!$I$13</f>
        <v>80</v>
      </c>
      <c r="AC689">
        <f>Datenblatt!$I$21</f>
        <v>80</v>
      </c>
      <c r="AD689">
        <f>Datenblatt!$I$29</f>
        <v>71</v>
      </c>
      <c r="AE689">
        <f>Datenblatt!$I$37</f>
        <v>75</v>
      </c>
      <c r="AF689" s="7" t="e">
        <f t="shared" si="43"/>
        <v>#DIV/0!</v>
      </c>
    </row>
    <row r="690" spans="11:32" ht="18.75" x14ac:dyDescent="0.3">
      <c r="K690" s="3" t="e">
        <f>IF(AND($C690=13,Datenblatt!M690&lt;Datenblatt!$S$3),0,IF(AND($C690=14,Datenblatt!M690&lt;Datenblatt!$S$4),0,IF(AND($C690=15,Datenblatt!M690&lt;Datenblatt!$S$5),0,IF(AND($C690=16,Datenblatt!M690&lt;Datenblatt!$S$6),0,IF(AND($C690=12,Datenblatt!M690&lt;Datenblatt!$S$7),0,IF(AND($C690=11,Datenblatt!M690&lt;Datenblatt!$S$8),0,IF(AND($C690=13,Datenblatt!M690&gt;Datenblatt!$R$3),100,IF(AND($C690=14,Datenblatt!M690&gt;Datenblatt!$R$4),100,IF(AND($C690=15,Datenblatt!M690&gt;Datenblatt!$R$5),100,IF(AND($C690=16,Datenblatt!M690&gt;Datenblatt!$R$6),100,IF(AND($C690=12,Datenblatt!M690&gt;Datenblatt!$R$7),100,IF(AND($C690=11,Datenblatt!M690&gt;Datenblatt!$R$8),100,IF(Übersicht!$C690=13,Datenblatt!$B$35*Datenblatt!M690^3+Datenblatt!$C$35*Datenblatt!M690^2+Datenblatt!$D$35*Datenblatt!M690+Datenblatt!$E$35,IF(Übersicht!$C690=14,Datenblatt!$B$36*Datenblatt!M690^3+Datenblatt!$C$36*Datenblatt!M690^2+Datenblatt!$D$36*Datenblatt!M690+Datenblatt!$E$36,IF(Übersicht!$C690=15,Datenblatt!$B$37*Datenblatt!M690^3+Datenblatt!$C$37*Datenblatt!M690^2+Datenblatt!$D$37*Datenblatt!M690+Datenblatt!$E$37,IF(Übersicht!$C690=16,Datenblatt!$B$38*Datenblatt!M690^3+Datenblatt!$C$38*Datenblatt!M690^2+Datenblatt!$D$38*Datenblatt!M690+Datenblatt!$E$38,IF(Übersicht!$C690=12,Datenblatt!$B$39*Datenblatt!M690^3+Datenblatt!$C$39*Datenblatt!M690^2+Datenblatt!$D$39*Datenblatt!M690+Datenblatt!$E$39,IF(Übersicht!$C690=11,Datenblatt!$B$40*Datenblatt!M690^3+Datenblatt!$C$40*Datenblatt!M690^2+Datenblatt!$D$40*Datenblatt!M690+Datenblatt!$E$40,0))))))))))))))))))</f>
        <v>#DIV/0!</v>
      </c>
      <c r="L690" s="3"/>
      <c r="M690" t="e">
        <f>IF(AND(Übersicht!$C690=13,Datenblatt!O690&lt;Datenblatt!$Y$3),0,IF(AND(Übersicht!$C690=14,Datenblatt!O690&lt;Datenblatt!$Y$4),0,IF(AND(Übersicht!$C690=15,Datenblatt!O690&lt;Datenblatt!$Y$5),0,IF(AND(Übersicht!$C690=16,Datenblatt!O690&lt;Datenblatt!$Y$6),0,IF(AND(Übersicht!$C690=12,Datenblatt!O690&lt;Datenblatt!$Y$7),0,IF(AND(Übersicht!$C690=11,Datenblatt!O690&lt;Datenblatt!$Y$8),0,IF(AND($C690=13,Datenblatt!O690&gt;Datenblatt!$X$3),100,IF(AND($C690=14,Datenblatt!O690&gt;Datenblatt!$X$4),100,IF(AND($C690=15,Datenblatt!O690&gt;Datenblatt!$X$5),100,IF(AND($C690=16,Datenblatt!O690&gt;Datenblatt!$X$6),100,IF(AND($C690=12,Datenblatt!O690&gt;Datenblatt!$X$7),100,IF(AND($C690=11,Datenblatt!O690&gt;Datenblatt!$X$8),100,IF(Übersicht!$C690=13,Datenblatt!$B$11*Datenblatt!O690^3+Datenblatt!$C$11*Datenblatt!O690^2+Datenblatt!$D$11*Datenblatt!O690+Datenblatt!$E$11,IF(Übersicht!$C690=14,Datenblatt!$B$12*Datenblatt!O690^3+Datenblatt!$C$12*Datenblatt!O690^2+Datenblatt!$D$12*Datenblatt!O690+Datenblatt!$E$12,IF(Übersicht!$C690=15,Datenblatt!$B$13*Datenblatt!O690^3+Datenblatt!$C$13*Datenblatt!O690^2+Datenblatt!$D$13*Datenblatt!O690+Datenblatt!$E$13,IF(Übersicht!$C690=16,Datenblatt!$B$14*Datenblatt!O690^3+Datenblatt!$C$14*Datenblatt!O690^2+Datenblatt!$D$14*Datenblatt!O690+Datenblatt!$E$14,IF(Übersicht!$C690=12,Datenblatt!$B$15*Datenblatt!O690^3+Datenblatt!$C$15*Datenblatt!O690^2+Datenblatt!$D$15*Datenblatt!O690+Datenblatt!$E$15,IF(Übersicht!$C690=11,Datenblatt!$B$16*Datenblatt!O690^3+Datenblatt!$C$16*Datenblatt!O690^2+Datenblatt!$D$16*Datenblatt!O690+Datenblatt!$E$16,0))))))))))))))))))</f>
        <v>#DIV/0!</v>
      </c>
      <c r="N690">
        <f>IF(AND($C690=13,H690&lt;Datenblatt!$AA$3),0,IF(AND($C690=14,H690&lt;Datenblatt!$AA$4),0,IF(AND($C690=15,H690&lt;Datenblatt!$AA$5),0,IF(AND($C690=16,H690&lt;Datenblatt!$AA$6),0,IF(AND($C690=12,H690&lt;Datenblatt!$AA$7),0,IF(AND($C690=11,H690&lt;Datenblatt!$AA$8),0,IF(AND($C690=13,H690&gt;Datenblatt!$Z$3),100,IF(AND($C690=14,H690&gt;Datenblatt!$Z$4),100,IF(AND($C690=15,H690&gt;Datenblatt!$Z$5),100,IF(AND($C690=16,H690&gt;Datenblatt!$Z$6),100,IF(AND($C690=12,H690&gt;Datenblatt!$Z$7),100,IF(AND($C690=11,H690&gt;Datenblatt!$Z$8),100,IF($C690=13,(Datenblatt!$B$19*Übersicht!H690^3)+(Datenblatt!$C$19*Übersicht!H690^2)+(Datenblatt!$D$19*Übersicht!H690)+Datenblatt!$E$19,IF($C690=14,(Datenblatt!$B$20*Übersicht!H690^3)+(Datenblatt!$C$20*Übersicht!H690^2)+(Datenblatt!$D$20*Übersicht!H690)+Datenblatt!$E$20,IF($C690=15,(Datenblatt!$B$21*Übersicht!H690^3)+(Datenblatt!$C$21*Übersicht!H690^2)+(Datenblatt!$D$21*Übersicht!H690)+Datenblatt!$E$21,IF($C690=16,(Datenblatt!$B$22*Übersicht!H690^3)+(Datenblatt!$C$22*Übersicht!H690^2)+(Datenblatt!$D$22*Übersicht!H690)+Datenblatt!$E$22,IF($C690=12,(Datenblatt!$B$23*Übersicht!H690^3)+(Datenblatt!$C$23*Übersicht!H690^2)+(Datenblatt!$D$23*Übersicht!H690)+Datenblatt!$E$23,IF($C690=11,(Datenblatt!$B$24*Übersicht!H690^3)+(Datenblatt!$C$24*Übersicht!H690^2)+(Datenblatt!$D$24*Übersicht!H690)+Datenblatt!$E$24,0))))))))))))))))))</f>
        <v>0</v>
      </c>
      <c r="O690">
        <f>IF(AND(I690="",C690=11),Datenblatt!$I$26,IF(AND(I690="",C690=12),Datenblatt!$I$26,IF(AND(I690="",C690=16),Datenblatt!$I$27,IF(AND(I690="",C690=15),Datenblatt!$I$26,IF(AND(I690="",C690=14),Datenblatt!$I$26,IF(AND(I690="",C690=13),Datenblatt!$I$26,IF(AND($C690=13,I690&gt;Datenblatt!$AC$3),0,IF(AND($C690=14,I690&gt;Datenblatt!$AC$4),0,IF(AND($C690=15,I690&gt;Datenblatt!$AC$5),0,IF(AND($C690=16,I690&gt;Datenblatt!$AC$6),0,IF(AND($C690=12,I690&gt;Datenblatt!$AC$7),0,IF(AND($C690=11,I690&gt;Datenblatt!$AC$8),0,IF(AND($C690=13,I690&lt;Datenblatt!$AB$3),100,IF(AND($C690=14,I690&lt;Datenblatt!$AB$4),100,IF(AND($C690=15,I690&lt;Datenblatt!$AB$5),100,IF(AND($C690=16,I690&lt;Datenblatt!$AB$6),100,IF(AND($C690=12,I690&lt;Datenblatt!$AB$7),100,IF(AND($C690=11,I690&lt;Datenblatt!$AB$8),100,IF($C690=13,(Datenblatt!$B$27*Übersicht!I690^3)+(Datenblatt!$C$27*Übersicht!I690^2)+(Datenblatt!$D$27*Übersicht!I690)+Datenblatt!$E$27,IF($C690=14,(Datenblatt!$B$28*Übersicht!I690^3)+(Datenblatt!$C$28*Übersicht!I690^2)+(Datenblatt!$D$28*Übersicht!I690)+Datenblatt!$E$28,IF($C690=15,(Datenblatt!$B$29*Übersicht!I690^3)+(Datenblatt!$C$29*Übersicht!I690^2)+(Datenblatt!$D$29*Übersicht!I690)+Datenblatt!$E$29,IF($C690=16,(Datenblatt!$B$30*Übersicht!I690^3)+(Datenblatt!$C$30*Übersicht!I690^2)+(Datenblatt!$D$30*Übersicht!I690)+Datenblatt!$E$30,IF($C690=12,(Datenblatt!$B$31*Übersicht!I690^3)+(Datenblatt!$C$31*Übersicht!I690^2)+(Datenblatt!$D$31*Übersicht!I690)+Datenblatt!$E$31,IF($C690=11,(Datenblatt!$B$32*Übersicht!I690^3)+(Datenblatt!$C$32*Übersicht!I690^2)+(Datenblatt!$D$32*Übersicht!I690)+Datenblatt!$E$32,0))))))))))))))))))))))))</f>
        <v>0</v>
      </c>
      <c r="P690">
        <f>IF(AND(I690="",C690=11),Datenblatt!$I$29,IF(AND(I690="",C690=12),Datenblatt!$I$29,IF(AND(I690="",C690=16),Datenblatt!$I$29,IF(AND(I690="",C690=15),Datenblatt!$I$29,IF(AND(I690="",C690=14),Datenblatt!$I$29,IF(AND(I690="",C690=13),Datenblatt!$I$29,IF(AND($C690=13,I690&gt;Datenblatt!$AC$3),0,IF(AND($C690=14,I690&gt;Datenblatt!$AC$4),0,IF(AND($C690=15,I690&gt;Datenblatt!$AC$5),0,IF(AND($C690=16,I690&gt;Datenblatt!$AC$6),0,IF(AND($C690=12,I690&gt;Datenblatt!$AC$7),0,IF(AND($C690=11,I690&gt;Datenblatt!$AC$8),0,IF(AND($C690=13,I690&lt;Datenblatt!$AB$3),100,IF(AND($C690=14,I690&lt;Datenblatt!$AB$4),100,IF(AND($C690=15,I690&lt;Datenblatt!$AB$5),100,IF(AND($C690=16,I690&lt;Datenblatt!$AB$6),100,IF(AND($C690=12,I690&lt;Datenblatt!$AB$7),100,IF(AND($C690=11,I690&lt;Datenblatt!$AB$8),100,IF($C690=13,(Datenblatt!$B$27*Übersicht!I690^3)+(Datenblatt!$C$27*Übersicht!I690^2)+(Datenblatt!$D$27*Übersicht!I690)+Datenblatt!$E$27,IF($C690=14,(Datenblatt!$B$28*Übersicht!I690^3)+(Datenblatt!$C$28*Übersicht!I690^2)+(Datenblatt!$D$28*Übersicht!I690)+Datenblatt!$E$28,IF($C690=15,(Datenblatt!$B$29*Übersicht!I690^3)+(Datenblatt!$C$29*Übersicht!I690^2)+(Datenblatt!$D$29*Übersicht!I690)+Datenblatt!$E$29,IF($C690=16,(Datenblatt!$B$30*Übersicht!I690^3)+(Datenblatt!$C$30*Übersicht!I690^2)+(Datenblatt!$D$30*Übersicht!I690)+Datenblatt!$E$30,IF($C690=12,(Datenblatt!$B$31*Übersicht!I690^3)+(Datenblatt!$C$31*Übersicht!I690^2)+(Datenblatt!$D$31*Übersicht!I690)+Datenblatt!$E$31,IF($C690=11,(Datenblatt!$B$32*Übersicht!I690^3)+(Datenblatt!$C$32*Übersicht!I690^2)+(Datenblatt!$D$32*Übersicht!I690)+Datenblatt!$E$32,0))))))))))))))))))))))))</f>
        <v>0</v>
      </c>
      <c r="Q690" s="2" t="e">
        <f t="shared" si="40"/>
        <v>#DIV/0!</v>
      </c>
      <c r="R690" s="2" t="e">
        <f t="shared" si="41"/>
        <v>#DIV/0!</v>
      </c>
      <c r="T690" s="2"/>
      <c r="U690" s="2">
        <f>Datenblatt!$I$10</f>
        <v>63</v>
      </c>
      <c r="V690" s="2">
        <f>Datenblatt!$I$18</f>
        <v>62</v>
      </c>
      <c r="W690" s="2">
        <f>Datenblatt!$I$26</f>
        <v>56</v>
      </c>
      <c r="X690" s="2">
        <f>Datenblatt!$I$34</f>
        <v>58</v>
      </c>
      <c r="Y690" s="7" t="e">
        <f t="shared" si="42"/>
        <v>#DIV/0!</v>
      </c>
      <c r="AA690" s="2">
        <f>Datenblatt!$I$5</f>
        <v>73</v>
      </c>
      <c r="AB690">
        <f>Datenblatt!$I$13</f>
        <v>80</v>
      </c>
      <c r="AC690">
        <f>Datenblatt!$I$21</f>
        <v>80</v>
      </c>
      <c r="AD690">
        <f>Datenblatt!$I$29</f>
        <v>71</v>
      </c>
      <c r="AE690">
        <f>Datenblatt!$I$37</f>
        <v>75</v>
      </c>
      <c r="AF690" s="7" t="e">
        <f t="shared" si="43"/>
        <v>#DIV/0!</v>
      </c>
    </row>
    <row r="691" spans="11:32" ht="18.75" x14ac:dyDescent="0.3">
      <c r="K691" s="3" t="e">
        <f>IF(AND($C691=13,Datenblatt!M691&lt;Datenblatt!$S$3),0,IF(AND($C691=14,Datenblatt!M691&lt;Datenblatt!$S$4),0,IF(AND($C691=15,Datenblatt!M691&lt;Datenblatt!$S$5),0,IF(AND($C691=16,Datenblatt!M691&lt;Datenblatt!$S$6),0,IF(AND($C691=12,Datenblatt!M691&lt;Datenblatt!$S$7),0,IF(AND($C691=11,Datenblatt!M691&lt;Datenblatt!$S$8),0,IF(AND($C691=13,Datenblatt!M691&gt;Datenblatt!$R$3),100,IF(AND($C691=14,Datenblatt!M691&gt;Datenblatt!$R$4),100,IF(AND($C691=15,Datenblatt!M691&gt;Datenblatt!$R$5),100,IF(AND($C691=16,Datenblatt!M691&gt;Datenblatt!$R$6),100,IF(AND($C691=12,Datenblatt!M691&gt;Datenblatt!$R$7),100,IF(AND($C691=11,Datenblatt!M691&gt;Datenblatt!$R$8),100,IF(Übersicht!$C691=13,Datenblatt!$B$35*Datenblatt!M691^3+Datenblatt!$C$35*Datenblatt!M691^2+Datenblatt!$D$35*Datenblatt!M691+Datenblatt!$E$35,IF(Übersicht!$C691=14,Datenblatt!$B$36*Datenblatt!M691^3+Datenblatt!$C$36*Datenblatt!M691^2+Datenblatt!$D$36*Datenblatt!M691+Datenblatt!$E$36,IF(Übersicht!$C691=15,Datenblatt!$B$37*Datenblatt!M691^3+Datenblatt!$C$37*Datenblatt!M691^2+Datenblatt!$D$37*Datenblatt!M691+Datenblatt!$E$37,IF(Übersicht!$C691=16,Datenblatt!$B$38*Datenblatt!M691^3+Datenblatt!$C$38*Datenblatt!M691^2+Datenblatt!$D$38*Datenblatt!M691+Datenblatt!$E$38,IF(Übersicht!$C691=12,Datenblatt!$B$39*Datenblatt!M691^3+Datenblatt!$C$39*Datenblatt!M691^2+Datenblatt!$D$39*Datenblatt!M691+Datenblatt!$E$39,IF(Übersicht!$C691=11,Datenblatt!$B$40*Datenblatt!M691^3+Datenblatt!$C$40*Datenblatt!M691^2+Datenblatt!$D$40*Datenblatt!M691+Datenblatt!$E$40,0))))))))))))))))))</f>
        <v>#DIV/0!</v>
      </c>
      <c r="L691" s="3"/>
      <c r="M691" t="e">
        <f>IF(AND(Übersicht!$C691=13,Datenblatt!O691&lt;Datenblatt!$Y$3),0,IF(AND(Übersicht!$C691=14,Datenblatt!O691&lt;Datenblatt!$Y$4),0,IF(AND(Übersicht!$C691=15,Datenblatt!O691&lt;Datenblatt!$Y$5),0,IF(AND(Übersicht!$C691=16,Datenblatt!O691&lt;Datenblatt!$Y$6),0,IF(AND(Übersicht!$C691=12,Datenblatt!O691&lt;Datenblatt!$Y$7),0,IF(AND(Übersicht!$C691=11,Datenblatt!O691&lt;Datenblatt!$Y$8),0,IF(AND($C691=13,Datenblatt!O691&gt;Datenblatt!$X$3),100,IF(AND($C691=14,Datenblatt!O691&gt;Datenblatt!$X$4),100,IF(AND($C691=15,Datenblatt!O691&gt;Datenblatt!$X$5),100,IF(AND($C691=16,Datenblatt!O691&gt;Datenblatt!$X$6),100,IF(AND($C691=12,Datenblatt!O691&gt;Datenblatt!$X$7),100,IF(AND($C691=11,Datenblatt!O691&gt;Datenblatt!$X$8),100,IF(Übersicht!$C691=13,Datenblatt!$B$11*Datenblatt!O691^3+Datenblatt!$C$11*Datenblatt!O691^2+Datenblatt!$D$11*Datenblatt!O691+Datenblatt!$E$11,IF(Übersicht!$C691=14,Datenblatt!$B$12*Datenblatt!O691^3+Datenblatt!$C$12*Datenblatt!O691^2+Datenblatt!$D$12*Datenblatt!O691+Datenblatt!$E$12,IF(Übersicht!$C691=15,Datenblatt!$B$13*Datenblatt!O691^3+Datenblatt!$C$13*Datenblatt!O691^2+Datenblatt!$D$13*Datenblatt!O691+Datenblatt!$E$13,IF(Übersicht!$C691=16,Datenblatt!$B$14*Datenblatt!O691^3+Datenblatt!$C$14*Datenblatt!O691^2+Datenblatt!$D$14*Datenblatt!O691+Datenblatt!$E$14,IF(Übersicht!$C691=12,Datenblatt!$B$15*Datenblatt!O691^3+Datenblatt!$C$15*Datenblatt!O691^2+Datenblatt!$D$15*Datenblatt!O691+Datenblatt!$E$15,IF(Übersicht!$C691=11,Datenblatt!$B$16*Datenblatt!O691^3+Datenblatt!$C$16*Datenblatt!O691^2+Datenblatt!$D$16*Datenblatt!O691+Datenblatt!$E$16,0))))))))))))))))))</f>
        <v>#DIV/0!</v>
      </c>
      <c r="N691">
        <f>IF(AND($C691=13,H691&lt;Datenblatt!$AA$3),0,IF(AND($C691=14,H691&lt;Datenblatt!$AA$4),0,IF(AND($C691=15,H691&lt;Datenblatt!$AA$5),0,IF(AND($C691=16,H691&lt;Datenblatt!$AA$6),0,IF(AND($C691=12,H691&lt;Datenblatt!$AA$7),0,IF(AND($C691=11,H691&lt;Datenblatt!$AA$8),0,IF(AND($C691=13,H691&gt;Datenblatt!$Z$3),100,IF(AND($C691=14,H691&gt;Datenblatt!$Z$4),100,IF(AND($C691=15,H691&gt;Datenblatt!$Z$5),100,IF(AND($C691=16,H691&gt;Datenblatt!$Z$6),100,IF(AND($C691=12,H691&gt;Datenblatt!$Z$7),100,IF(AND($C691=11,H691&gt;Datenblatt!$Z$8),100,IF($C691=13,(Datenblatt!$B$19*Übersicht!H691^3)+(Datenblatt!$C$19*Übersicht!H691^2)+(Datenblatt!$D$19*Übersicht!H691)+Datenblatt!$E$19,IF($C691=14,(Datenblatt!$B$20*Übersicht!H691^3)+(Datenblatt!$C$20*Übersicht!H691^2)+(Datenblatt!$D$20*Übersicht!H691)+Datenblatt!$E$20,IF($C691=15,(Datenblatt!$B$21*Übersicht!H691^3)+(Datenblatt!$C$21*Übersicht!H691^2)+(Datenblatt!$D$21*Übersicht!H691)+Datenblatt!$E$21,IF($C691=16,(Datenblatt!$B$22*Übersicht!H691^3)+(Datenblatt!$C$22*Übersicht!H691^2)+(Datenblatt!$D$22*Übersicht!H691)+Datenblatt!$E$22,IF($C691=12,(Datenblatt!$B$23*Übersicht!H691^3)+(Datenblatt!$C$23*Übersicht!H691^2)+(Datenblatt!$D$23*Übersicht!H691)+Datenblatt!$E$23,IF($C691=11,(Datenblatt!$B$24*Übersicht!H691^3)+(Datenblatt!$C$24*Übersicht!H691^2)+(Datenblatt!$D$24*Übersicht!H691)+Datenblatt!$E$24,0))))))))))))))))))</f>
        <v>0</v>
      </c>
      <c r="O691">
        <f>IF(AND(I691="",C691=11),Datenblatt!$I$26,IF(AND(I691="",C691=12),Datenblatt!$I$26,IF(AND(I691="",C691=16),Datenblatt!$I$27,IF(AND(I691="",C691=15),Datenblatt!$I$26,IF(AND(I691="",C691=14),Datenblatt!$I$26,IF(AND(I691="",C691=13),Datenblatt!$I$26,IF(AND($C691=13,I691&gt;Datenblatt!$AC$3),0,IF(AND($C691=14,I691&gt;Datenblatt!$AC$4),0,IF(AND($C691=15,I691&gt;Datenblatt!$AC$5),0,IF(AND($C691=16,I691&gt;Datenblatt!$AC$6),0,IF(AND($C691=12,I691&gt;Datenblatt!$AC$7),0,IF(AND($C691=11,I691&gt;Datenblatt!$AC$8),0,IF(AND($C691=13,I691&lt;Datenblatt!$AB$3),100,IF(AND($C691=14,I691&lt;Datenblatt!$AB$4),100,IF(AND($C691=15,I691&lt;Datenblatt!$AB$5),100,IF(AND($C691=16,I691&lt;Datenblatt!$AB$6),100,IF(AND($C691=12,I691&lt;Datenblatt!$AB$7),100,IF(AND($C691=11,I691&lt;Datenblatt!$AB$8),100,IF($C691=13,(Datenblatt!$B$27*Übersicht!I691^3)+(Datenblatt!$C$27*Übersicht!I691^2)+(Datenblatt!$D$27*Übersicht!I691)+Datenblatt!$E$27,IF($C691=14,(Datenblatt!$B$28*Übersicht!I691^3)+(Datenblatt!$C$28*Übersicht!I691^2)+(Datenblatt!$D$28*Übersicht!I691)+Datenblatt!$E$28,IF($C691=15,(Datenblatt!$B$29*Übersicht!I691^3)+(Datenblatt!$C$29*Übersicht!I691^2)+(Datenblatt!$D$29*Übersicht!I691)+Datenblatt!$E$29,IF($C691=16,(Datenblatt!$B$30*Übersicht!I691^3)+(Datenblatt!$C$30*Übersicht!I691^2)+(Datenblatt!$D$30*Übersicht!I691)+Datenblatt!$E$30,IF($C691=12,(Datenblatt!$B$31*Übersicht!I691^3)+(Datenblatt!$C$31*Übersicht!I691^2)+(Datenblatt!$D$31*Übersicht!I691)+Datenblatt!$E$31,IF($C691=11,(Datenblatt!$B$32*Übersicht!I691^3)+(Datenblatt!$C$32*Übersicht!I691^2)+(Datenblatt!$D$32*Übersicht!I691)+Datenblatt!$E$32,0))))))))))))))))))))))))</f>
        <v>0</v>
      </c>
      <c r="P691">
        <f>IF(AND(I691="",C691=11),Datenblatt!$I$29,IF(AND(I691="",C691=12),Datenblatt!$I$29,IF(AND(I691="",C691=16),Datenblatt!$I$29,IF(AND(I691="",C691=15),Datenblatt!$I$29,IF(AND(I691="",C691=14),Datenblatt!$I$29,IF(AND(I691="",C691=13),Datenblatt!$I$29,IF(AND($C691=13,I691&gt;Datenblatt!$AC$3),0,IF(AND($C691=14,I691&gt;Datenblatt!$AC$4),0,IF(AND($C691=15,I691&gt;Datenblatt!$AC$5),0,IF(AND($C691=16,I691&gt;Datenblatt!$AC$6),0,IF(AND($C691=12,I691&gt;Datenblatt!$AC$7),0,IF(AND($C691=11,I691&gt;Datenblatt!$AC$8),0,IF(AND($C691=13,I691&lt;Datenblatt!$AB$3),100,IF(AND($C691=14,I691&lt;Datenblatt!$AB$4),100,IF(AND($C691=15,I691&lt;Datenblatt!$AB$5),100,IF(AND($C691=16,I691&lt;Datenblatt!$AB$6),100,IF(AND($C691=12,I691&lt;Datenblatt!$AB$7),100,IF(AND($C691=11,I691&lt;Datenblatt!$AB$8),100,IF($C691=13,(Datenblatt!$B$27*Übersicht!I691^3)+(Datenblatt!$C$27*Übersicht!I691^2)+(Datenblatt!$D$27*Übersicht!I691)+Datenblatt!$E$27,IF($C691=14,(Datenblatt!$B$28*Übersicht!I691^3)+(Datenblatt!$C$28*Übersicht!I691^2)+(Datenblatt!$D$28*Übersicht!I691)+Datenblatt!$E$28,IF($C691=15,(Datenblatt!$B$29*Übersicht!I691^3)+(Datenblatt!$C$29*Übersicht!I691^2)+(Datenblatt!$D$29*Übersicht!I691)+Datenblatt!$E$29,IF($C691=16,(Datenblatt!$B$30*Übersicht!I691^3)+(Datenblatt!$C$30*Übersicht!I691^2)+(Datenblatt!$D$30*Übersicht!I691)+Datenblatt!$E$30,IF($C691=12,(Datenblatt!$B$31*Übersicht!I691^3)+(Datenblatt!$C$31*Übersicht!I691^2)+(Datenblatt!$D$31*Übersicht!I691)+Datenblatt!$E$31,IF($C691=11,(Datenblatt!$B$32*Übersicht!I691^3)+(Datenblatt!$C$32*Übersicht!I691^2)+(Datenblatt!$D$32*Übersicht!I691)+Datenblatt!$E$32,0))))))))))))))))))))))))</f>
        <v>0</v>
      </c>
      <c r="Q691" s="2" t="e">
        <f t="shared" si="40"/>
        <v>#DIV/0!</v>
      </c>
      <c r="R691" s="2" t="e">
        <f t="shared" si="41"/>
        <v>#DIV/0!</v>
      </c>
      <c r="T691" s="2"/>
      <c r="U691" s="2">
        <f>Datenblatt!$I$10</f>
        <v>63</v>
      </c>
      <c r="V691" s="2">
        <f>Datenblatt!$I$18</f>
        <v>62</v>
      </c>
      <c r="W691" s="2">
        <f>Datenblatt!$I$26</f>
        <v>56</v>
      </c>
      <c r="X691" s="2">
        <f>Datenblatt!$I$34</f>
        <v>58</v>
      </c>
      <c r="Y691" s="7" t="e">
        <f t="shared" si="42"/>
        <v>#DIV/0!</v>
      </c>
      <c r="AA691" s="2">
        <f>Datenblatt!$I$5</f>
        <v>73</v>
      </c>
      <c r="AB691">
        <f>Datenblatt!$I$13</f>
        <v>80</v>
      </c>
      <c r="AC691">
        <f>Datenblatt!$I$21</f>
        <v>80</v>
      </c>
      <c r="AD691">
        <f>Datenblatt!$I$29</f>
        <v>71</v>
      </c>
      <c r="AE691">
        <f>Datenblatt!$I$37</f>
        <v>75</v>
      </c>
      <c r="AF691" s="7" t="e">
        <f t="shared" si="43"/>
        <v>#DIV/0!</v>
      </c>
    </row>
    <row r="692" spans="11:32" ht="18.75" x14ac:dyDescent="0.3">
      <c r="K692" s="3" t="e">
        <f>IF(AND($C692=13,Datenblatt!M692&lt;Datenblatt!$S$3),0,IF(AND($C692=14,Datenblatt!M692&lt;Datenblatt!$S$4),0,IF(AND($C692=15,Datenblatt!M692&lt;Datenblatt!$S$5),0,IF(AND($C692=16,Datenblatt!M692&lt;Datenblatt!$S$6),0,IF(AND($C692=12,Datenblatt!M692&lt;Datenblatt!$S$7),0,IF(AND($C692=11,Datenblatt!M692&lt;Datenblatt!$S$8),0,IF(AND($C692=13,Datenblatt!M692&gt;Datenblatt!$R$3),100,IF(AND($C692=14,Datenblatt!M692&gt;Datenblatt!$R$4),100,IF(AND($C692=15,Datenblatt!M692&gt;Datenblatt!$R$5),100,IF(AND($C692=16,Datenblatt!M692&gt;Datenblatt!$R$6),100,IF(AND($C692=12,Datenblatt!M692&gt;Datenblatt!$R$7),100,IF(AND($C692=11,Datenblatt!M692&gt;Datenblatt!$R$8),100,IF(Übersicht!$C692=13,Datenblatt!$B$35*Datenblatt!M692^3+Datenblatt!$C$35*Datenblatt!M692^2+Datenblatt!$D$35*Datenblatt!M692+Datenblatt!$E$35,IF(Übersicht!$C692=14,Datenblatt!$B$36*Datenblatt!M692^3+Datenblatt!$C$36*Datenblatt!M692^2+Datenblatt!$D$36*Datenblatt!M692+Datenblatt!$E$36,IF(Übersicht!$C692=15,Datenblatt!$B$37*Datenblatt!M692^3+Datenblatt!$C$37*Datenblatt!M692^2+Datenblatt!$D$37*Datenblatt!M692+Datenblatt!$E$37,IF(Übersicht!$C692=16,Datenblatt!$B$38*Datenblatt!M692^3+Datenblatt!$C$38*Datenblatt!M692^2+Datenblatt!$D$38*Datenblatt!M692+Datenblatt!$E$38,IF(Übersicht!$C692=12,Datenblatt!$B$39*Datenblatt!M692^3+Datenblatt!$C$39*Datenblatt!M692^2+Datenblatt!$D$39*Datenblatt!M692+Datenblatt!$E$39,IF(Übersicht!$C692=11,Datenblatt!$B$40*Datenblatt!M692^3+Datenblatt!$C$40*Datenblatt!M692^2+Datenblatt!$D$40*Datenblatt!M692+Datenblatt!$E$40,0))))))))))))))))))</f>
        <v>#DIV/0!</v>
      </c>
      <c r="L692" s="3"/>
      <c r="M692" t="e">
        <f>IF(AND(Übersicht!$C692=13,Datenblatt!O692&lt;Datenblatt!$Y$3),0,IF(AND(Übersicht!$C692=14,Datenblatt!O692&lt;Datenblatt!$Y$4),0,IF(AND(Übersicht!$C692=15,Datenblatt!O692&lt;Datenblatt!$Y$5),0,IF(AND(Übersicht!$C692=16,Datenblatt!O692&lt;Datenblatt!$Y$6),0,IF(AND(Übersicht!$C692=12,Datenblatt!O692&lt;Datenblatt!$Y$7),0,IF(AND(Übersicht!$C692=11,Datenblatt!O692&lt;Datenblatt!$Y$8),0,IF(AND($C692=13,Datenblatt!O692&gt;Datenblatt!$X$3),100,IF(AND($C692=14,Datenblatt!O692&gt;Datenblatt!$X$4),100,IF(AND($C692=15,Datenblatt!O692&gt;Datenblatt!$X$5),100,IF(AND($C692=16,Datenblatt!O692&gt;Datenblatt!$X$6),100,IF(AND($C692=12,Datenblatt!O692&gt;Datenblatt!$X$7),100,IF(AND($C692=11,Datenblatt!O692&gt;Datenblatt!$X$8),100,IF(Übersicht!$C692=13,Datenblatt!$B$11*Datenblatt!O692^3+Datenblatt!$C$11*Datenblatt!O692^2+Datenblatt!$D$11*Datenblatt!O692+Datenblatt!$E$11,IF(Übersicht!$C692=14,Datenblatt!$B$12*Datenblatt!O692^3+Datenblatt!$C$12*Datenblatt!O692^2+Datenblatt!$D$12*Datenblatt!O692+Datenblatt!$E$12,IF(Übersicht!$C692=15,Datenblatt!$B$13*Datenblatt!O692^3+Datenblatt!$C$13*Datenblatt!O692^2+Datenblatt!$D$13*Datenblatt!O692+Datenblatt!$E$13,IF(Übersicht!$C692=16,Datenblatt!$B$14*Datenblatt!O692^3+Datenblatt!$C$14*Datenblatt!O692^2+Datenblatt!$D$14*Datenblatt!O692+Datenblatt!$E$14,IF(Übersicht!$C692=12,Datenblatt!$B$15*Datenblatt!O692^3+Datenblatt!$C$15*Datenblatt!O692^2+Datenblatt!$D$15*Datenblatt!O692+Datenblatt!$E$15,IF(Übersicht!$C692=11,Datenblatt!$B$16*Datenblatt!O692^3+Datenblatt!$C$16*Datenblatt!O692^2+Datenblatt!$D$16*Datenblatt!O692+Datenblatt!$E$16,0))))))))))))))))))</f>
        <v>#DIV/0!</v>
      </c>
      <c r="N692">
        <f>IF(AND($C692=13,H692&lt;Datenblatt!$AA$3),0,IF(AND($C692=14,H692&lt;Datenblatt!$AA$4),0,IF(AND($C692=15,H692&lt;Datenblatt!$AA$5),0,IF(AND($C692=16,H692&lt;Datenblatt!$AA$6),0,IF(AND($C692=12,H692&lt;Datenblatt!$AA$7),0,IF(AND($C692=11,H692&lt;Datenblatt!$AA$8),0,IF(AND($C692=13,H692&gt;Datenblatt!$Z$3),100,IF(AND($C692=14,H692&gt;Datenblatt!$Z$4),100,IF(AND($C692=15,H692&gt;Datenblatt!$Z$5),100,IF(AND($C692=16,H692&gt;Datenblatt!$Z$6),100,IF(AND($C692=12,H692&gt;Datenblatt!$Z$7),100,IF(AND($C692=11,H692&gt;Datenblatt!$Z$8),100,IF($C692=13,(Datenblatt!$B$19*Übersicht!H692^3)+(Datenblatt!$C$19*Übersicht!H692^2)+(Datenblatt!$D$19*Übersicht!H692)+Datenblatt!$E$19,IF($C692=14,(Datenblatt!$B$20*Übersicht!H692^3)+(Datenblatt!$C$20*Übersicht!H692^2)+(Datenblatt!$D$20*Übersicht!H692)+Datenblatt!$E$20,IF($C692=15,(Datenblatt!$B$21*Übersicht!H692^3)+(Datenblatt!$C$21*Übersicht!H692^2)+(Datenblatt!$D$21*Übersicht!H692)+Datenblatt!$E$21,IF($C692=16,(Datenblatt!$B$22*Übersicht!H692^3)+(Datenblatt!$C$22*Übersicht!H692^2)+(Datenblatt!$D$22*Übersicht!H692)+Datenblatt!$E$22,IF($C692=12,(Datenblatt!$B$23*Übersicht!H692^3)+(Datenblatt!$C$23*Übersicht!H692^2)+(Datenblatt!$D$23*Übersicht!H692)+Datenblatt!$E$23,IF($C692=11,(Datenblatt!$B$24*Übersicht!H692^3)+(Datenblatt!$C$24*Übersicht!H692^2)+(Datenblatt!$D$24*Übersicht!H692)+Datenblatt!$E$24,0))))))))))))))))))</f>
        <v>0</v>
      </c>
      <c r="O692">
        <f>IF(AND(I692="",C692=11),Datenblatt!$I$26,IF(AND(I692="",C692=12),Datenblatt!$I$26,IF(AND(I692="",C692=16),Datenblatt!$I$27,IF(AND(I692="",C692=15),Datenblatt!$I$26,IF(AND(I692="",C692=14),Datenblatt!$I$26,IF(AND(I692="",C692=13),Datenblatt!$I$26,IF(AND($C692=13,I692&gt;Datenblatt!$AC$3),0,IF(AND($C692=14,I692&gt;Datenblatt!$AC$4),0,IF(AND($C692=15,I692&gt;Datenblatt!$AC$5),0,IF(AND($C692=16,I692&gt;Datenblatt!$AC$6),0,IF(AND($C692=12,I692&gt;Datenblatt!$AC$7),0,IF(AND($C692=11,I692&gt;Datenblatt!$AC$8),0,IF(AND($C692=13,I692&lt;Datenblatt!$AB$3),100,IF(AND($C692=14,I692&lt;Datenblatt!$AB$4),100,IF(AND($C692=15,I692&lt;Datenblatt!$AB$5),100,IF(AND($C692=16,I692&lt;Datenblatt!$AB$6),100,IF(AND($C692=12,I692&lt;Datenblatt!$AB$7),100,IF(AND($C692=11,I692&lt;Datenblatt!$AB$8),100,IF($C692=13,(Datenblatt!$B$27*Übersicht!I692^3)+(Datenblatt!$C$27*Übersicht!I692^2)+(Datenblatt!$D$27*Übersicht!I692)+Datenblatt!$E$27,IF($C692=14,(Datenblatt!$B$28*Übersicht!I692^3)+(Datenblatt!$C$28*Übersicht!I692^2)+(Datenblatt!$D$28*Übersicht!I692)+Datenblatt!$E$28,IF($C692=15,(Datenblatt!$B$29*Übersicht!I692^3)+(Datenblatt!$C$29*Übersicht!I692^2)+(Datenblatt!$D$29*Übersicht!I692)+Datenblatt!$E$29,IF($C692=16,(Datenblatt!$B$30*Übersicht!I692^3)+(Datenblatt!$C$30*Übersicht!I692^2)+(Datenblatt!$D$30*Übersicht!I692)+Datenblatt!$E$30,IF($C692=12,(Datenblatt!$B$31*Übersicht!I692^3)+(Datenblatt!$C$31*Übersicht!I692^2)+(Datenblatt!$D$31*Übersicht!I692)+Datenblatt!$E$31,IF($C692=11,(Datenblatt!$B$32*Übersicht!I692^3)+(Datenblatt!$C$32*Übersicht!I692^2)+(Datenblatt!$D$32*Übersicht!I692)+Datenblatt!$E$32,0))))))))))))))))))))))))</f>
        <v>0</v>
      </c>
      <c r="P692">
        <f>IF(AND(I692="",C692=11),Datenblatt!$I$29,IF(AND(I692="",C692=12),Datenblatt!$I$29,IF(AND(I692="",C692=16),Datenblatt!$I$29,IF(AND(I692="",C692=15),Datenblatt!$I$29,IF(AND(I692="",C692=14),Datenblatt!$I$29,IF(AND(I692="",C692=13),Datenblatt!$I$29,IF(AND($C692=13,I692&gt;Datenblatt!$AC$3),0,IF(AND($C692=14,I692&gt;Datenblatt!$AC$4),0,IF(AND($C692=15,I692&gt;Datenblatt!$AC$5),0,IF(AND($C692=16,I692&gt;Datenblatt!$AC$6),0,IF(AND($C692=12,I692&gt;Datenblatt!$AC$7),0,IF(AND($C692=11,I692&gt;Datenblatt!$AC$8),0,IF(AND($C692=13,I692&lt;Datenblatt!$AB$3),100,IF(AND($C692=14,I692&lt;Datenblatt!$AB$4),100,IF(AND($C692=15,I692&lt;Datenblatt!$AB$5),100,IF(AND($C692=16,I692&lt;Datenblatt!$AB$6),100,IF(AND($C692=12,I692&lt;Datenblatt!$AB$7),100,IF(AND($C692=11,I692&lt;Datenblatt!$AB$8),100,IF($C692=13,(Datenblatt!$B$27*Übersicht!I692^3)+(Datenblatt!$C$27*Übersicht!I692^2)+(Datenblatt!$D$27*Übersicht!I692)+Datenblatt!$E$27,IF($C692=14,(Datenblatt!$B$28*Übersicht!I692^3)+(Datenblatt!$C$28*Übersicht!I692^2)+(Datenblatt!$D$28*Übersicht!I692)+Datenblatt!$E$28,IF($C692=15,(Datenblatt!$B$29*Übersicht!I692^3)+(Datenblatt!$C$29*Übersicht!I692^2)+(Datenblatt!$D$29*Übersicht!I692)+Datenblatt!$E$29,IF($C692=16,(Datenblatt!$B$30*Übersicht!I692^3)+(Datenblatt!$C$30*Übersicht!I692^2)+(Datenblatt!$D$30*Übersicht!I692)+Datenblatt!$E$30,IF($C692=12,(Datenblatt!$B$31*Übersicht!I692^3)+(Datenblatt!$C$31*Übersicht!I692^2)+(Datenblatt!$D$31*Übersicht!I692)+Datenblatt!$E$31,IF($C692=11,(Datenblatt!$B$32*Übersicht!I692^3)+(Datenblatt!$C$32*Übersicht!I692^2)+(Datenblatt!$D$32*Übersicht!I692)+Datenblatt!$E$32,0))))))))))))))))))))))))</f>
        <v>0</v>
      </c>
      <c r="Q692" s="2" t="e">
        <f t="shared" si="40"/>
        <v>#DIV/0!</v>
      </c>
      <c r="R692" s="2" t="e">
        <f t="shared" si="41"/>
        <v>#DIV/0!</v>
      </c>
      <c r="T692" s="2"/>
      <c r="U692" s="2">
        <f>Datenblatt!$I$10</f>
        <v>63</v>
      </c>
      <c r="V692" s="2">
        <f>Datenblatt!$I$18</f>
        <v>62</v>
      </c>
      <c r="W692" s="2">
        <f>Datenblatt!$I$26</f>
        <v>56</v>
      </c>
      <c r="X692" s="2">
        <f>Datenblatt!$I$34</f>
        <v>58</v>
      </c>
      <c r="Y692" s="7" t="e">
        <f t="shared" si="42"/>
        <v>#DIV/0!</v>
      </c>
      <c r="AA692" s="2">
        <f>Datenblatt!$I$5</f>
        <v>73</v>
      </c>
      <c r="AB692">
        <f>Datenblatt!$I$13</f>
        <v>80</v>
      </c>
      <c r="AC692">
        <f>Datenblatt!$I$21</f>
        <v>80</v>
      </c>
      <c r="AD692">
        <f>Datenblatt!$I$29</f>
        <v>71</v>
      </c>
      <c r="AE692">
        <f>Datenblatt!$I$37</f>
        <v>75</v>
      </c>
      <c r="AF692" s="7" t="e">
        <f t="shared" si="43"/>
        <v>#DIV/0!</v>
      </c>
    </row>
    <row r="693" spans="11:32" ht="18.75" x14ac:dyDescent="0.3">
      <c r="K693" s="3" t="e">
        <f>IF(AND($C693=13,Datenblatt!M693&lt;Datenblatt!$S$3),0,IF(AND($C693=14,Datenblatt!M693&lt;Datenblatt!$S$4),0,IF(AND($C693=15,Datenblatt!M693&lt;Datenblatt!$S$5),0,IF(AND($C693=16,Datenblatt!M693&lt;Datenblatt!$S$6),0,IF(AND($C693=12,Datenblatt!M693&lt;Datenblatt!$S$7),0,IF(AND($C693=11,Datenblatt!M693&lt;Datenblatt!$S$8),0,IF(AND($C693=13,Datenblatt!M693&gt;Datenblatt!$R$3),100,IF(AND($C693=14,Datenblatt!M693&gt;Datenblatt!$R$4),100,IF(AND($C693=15,Datenblatt!M693&gt;Datenblatt!$R$5),100,IF(AND($C693=16,Datenblatt!M693&gt;Datenblatt!$R$6),100,IF(AND($C693=12,Datenblatt!M693&gt;Datenblatt!$R$7),100,IF(AND($C693=11,Datenblatt!M693&gt;Datenblatt!$R$8),100,IF(Übersicht!$C693=13,Datenblatt!$B$35*Datenblatt!M693^3+Datenblatt!$C$35*Datenblatt!M693^2+Datenblatt!$D$35*Datenblatt!M693+Datenblatt!$E$35,IF(Übersicht!$C693=14,Datenblatt!$B$36*Datenblatt!M693^3+Datenblatt!$C$36*Datenblatt!M693^2+Datenblatt!$D$36*Datenblatt!M693+Datenblatt!$E$36,IF(Übersicht!$C693=15,Datenblatt!$B$37*Datenblatt!M693^3+Datenblatt!$C$37*Datenblatt!M693^2+Datenblatt!$D$37*Datenblatt!M693+Datenblatt!$E$37,IF(Übersicht!$C693=16,Datenblatt!$B$38*Datenblatt!M693^3+Datenblatt!$C$38*Datenblatt!M693^2+Datenblatt!$D$38*Datenblatt!M693+Datenblatt!$E$38,IF(Übersicht!$C693=12,Datenblatt!$B$39*Datenblatt!M693^3+Datenblatt!$C$39*Datenblatt!M693^2+Datenblatt!$D$39*Datenblatt!M693+Datenblatt!$E$39,IF(Übersicht!$C693=11,Datenblatt!$B$40*Datenblatt!M693^3+Datenblatt!$C$40*Datenblatt!M693^2+Datenblatt!$D$40*Datenblatt!M693+Datenblatt!$E$40,0))))))))))))))))))</f>
        <v>#DIV/0!</v>
      </c>
      <c r="L693" s="3"/>
      <c r="M693" t="e">
        <f>IF(AND(Übersicht!$C693=13,Datenblatt!O693&lt;Datenblatt!$Y$3),0,IF(AND(Übersicht!$C693=14,Datenblatt!O693&lt;Datenblatt!$Y$4),0,IF(AND(Übersicht!$C693=15,Datenblatt!O693&lt;Datenblatt!$Y$5),0,IF(AND(Übersicht!$C693=16,Datenblatt!O693&lt;Datenblatt!$Y$6),0,IF(AND(Übersicht!$C693=12,Datenblatt!O693&lt;Datenblatt!$Y$7),0,IF(AND(Übersicht!$C693=11,Datenblatt!O693&lt;Datenblatt!$Y$8),0,IF(AND($C693=13,Datenblatt!O693&gt;Datenblatt!$X$3),100,IF(AND($C693=14,Datenblatt!O693&gt;Datenblatt!$X$4),100,IF(AND($C693=15,Datenblatt!O693&gt;Datenblatt!$X$5),100,IF(AND($C693=16,Datenblatt!O693&gt;Datenblatt!$X$6),100,IF(AND($C693=12,Datenblatt!O693&gt;Datenblatt!$X$7),100,IF(AND($C693=11,Datenblatt!O693&gt;Datenblatt!$X$8),100,IF(Übersicht!$C693=13,Datenblatt!$B$11*Datenblatt!O693^3+Datenblatt!$C$11*Datenblatt!O693^2+Datenblatt!$D$11*Datenblatt!O693+Datenblatt!$E$11,IF(Übersicht!$C693=14,Datenblatt!$B$12*Datenblatt!O693^3+Datenblatt!$C$12*Datenblatt!O693^2+Datenblatt!$D$12*Datenblatt!O693+Datenblatt!$E$12,IF(Übersicht!$C693=15,Datenblatt!$B$13*Datenblatt!O693^3+Datenblatt!$C$13*Datenblatt!O693^2+Datenblatt!$D$13*Datenblatt!O693+Datenblatt!$E$13,IF(Übersicht!$C693=16,Datenblatt!$B$14*Datenblatt!O693^3+Datenblatt!$C$14*Datenblatt!O693^2+Datenblatt!$D$14*Datenblatt!O693+Datenblatt!$E$14,IF(Übersicht!$C693=12,Datenblatt!$B$15*Datenblatt!O693^3+Datenblatt!$C$15*Datenblatt!O693^2+Datenblatt!$D$15*Datenblatt!O693+Datenblatt!$E$15,IF(Übersicht!$C693=11,Datenblatt!$B$16*Datenblatt!O693^3+Datenblatt!$C$16*Datenblatt!O693^2+Datenblatt!$D$16*Datenblatt!O693+Datenblatt!$E$16,0))))))))))))))))))</f>
        <v>#DIV/0!</v>
      </c>
      <c r="N693">
        <f>IF(AND($C693=13,H693&lt;Datenblatt!$AA$3),0,IF(AND($C693=14,H693&lt;Datenblatt!$AA$4),0,IF(AND($C693=15,H693&lt;Datenblatt!$AA$5),0,IF(AND($C693=16,H693&lt;Datenblatt!$AA$6),0,IF(AND($C693=12,H693&lt;Datenblatt!$AA$7),0,IF(AND($C693=11,H693&lt;Datenblatt!$AA$8),0,IF(AND($C693=13,H693&gt;Datenblatt!$Z$3),100,IF(AND($C693=14,H693&gt;Datenblatt!$Z$4),100,IF(AND($C693=15,H693&gt;Datenblatt!$Z$5),100,IF(AND($C693=16,H693&gt;Datenblatt!$Z$6),100,IF(AND($C693=12,H693&gt;Datenblatt!$Z$7),100,IF(AND($C693=11,H693&gt;Datenblatt!$Z$8),100,IF($C693=13,(Datenblatt!$B$19*Übersicht!H693^3)+(Datenblatt!$C$19*Übersicht!H693^2)+(Datenblatt!$D$19*Übersicht!H693)+Datenblatt!$E$19,IF($C693=14,(Datenblatt!$B$20*Übersicht!H693^3)+(Datenblatt!$C$20*Übersicht!H693^2)+(Datenblatt!$D$20*Übersicht!H693)+Datenblatt!$E$20,IF($C693=15,(Datenblatt!$B$21*Übersicht!H693^3)+(Datenblatt!$C$21*Übersicht!H693^2)+(Datenblatt!$D$21*Übersicht!H693)+Datenblatt!$E$21,IF($C693=16,(Datenblatt!$B$22*Übersicht!H693^3)+(Datenblatt!$C$22*Übersicht!H693^2)+(Datenblatt!$D$22*Übersicht!H693)+Datenblatt!$E$22,IF($C693=12,(Datenblatt!$B$23*Übersicht!H693^3)+(Datenblatt!$C$23*Übersicht!H693^2)+(Datenblatt!$D$23*Übersicht!H693)+Datenblatt!$E$23,IF($C693=11,(Datenblatt!$B$24*Übersicht!H693^3)+(Datenblatt!$C$24*Übersicht!H693^2)+(Datenblatt!$D$24*Übersicht!H693)+Datenblatt!$E$24,0))))))))))))))))))</f>
        <v>0</v>
      </c>
      <c r="O693">
        <f>IF(AND(I693="",C693=11),Datenblatt!$I$26,IF(AND(I693="",C693=12),Datenblatt!$I$26,IF(AND(I693="",C693=16),Datenblatt!$I$27,IF(AND(I693="",C693=15),Datenblatt!$I$26,IF(AND(I693="",C693=14),Datenblatt!$I$26,IF(AND(I693="",C693=13),Datenblatt!$I$26,IF(AND($C693=13,I693&gt;Datenblatt!$AC$3),0,IF(AND($C693=14,I693&gt;Datenblatt!$AC$4),0,IF(AND($C693=15,I693&gt;Datenblatt!$AC$5),0,IF(AND($C693=16,I693&gt;Datenblatt!$AC$6),0,IF(AND($C693=12,I693&gt;Datenblatt!$AC$7),0,IF(AND($C693=11,I693&gt;Datenblatt!$AC$8),0,IF(AND($C693=13,I693&lt;Datenblatt!$AB$3),100,IF(AND($C693=14,I693&lt;Datenblatt!$AB$4),100,IF(AND($C693=15,I693&lt;Datenblatt!$AB$5),100,IF(AND($C693=16,I693&lt;Datenblatt!$AB$6),100,IF(AND($C693=12,I693&lt;Datenblatt!$AB$7),100,IF(AND($C693=11,I693&lt;Datenblatt!$AB$8),100,IF($C693=13,(Datenblatt!$B$27*Übersicht!I693^3)+(Datenblatt!$C$27*Übersicht!I693^2)+(Datenblatt!$D$27*Übersicht!I693)+Datenblatt!$E$27,IF($C693=14,(Datenblatt!$B$28*Übersicht!I693^3)+(Datenblatt!$C$28*Übersicht!I693^2)+(Datenblatt!$D$28*Übersicht!I693)+Datenblatt!$E$28,IF($C693=15,(Datenblatt!$B$29*Übersicht!I693^3)+(Datenblatt!$C$29*Übersicht!I693^2)+(Datenblatt!$D$29*Übersicht!I693)+Datenblatt!$E$29,IF($C693=16,(Datenblatt!$B$30*Übersicht!I693^3)+(Datenblatt!$C$30*Übersicht!I693^2)+(Datenblatt!$D$30*Übersicht!I693)+Datenblatt!$E$30,IF($C693=12,(Datenblatt!$B$31*Übersicht!I693^3)+(Datenblatt!$C$31*Übersicht!I693^2)+(Datenblatt!$D$31*Übersicht!I693)+Datenblatt!$E$31,IF($C693=11,(Datenblatt!$B$32*Übersicht!I693^3)+(Datenblatt!$C$32*Übersicht!I693^2)+(Datenblatt!$D$32*Übersicht!I693)+Datenblatt!$E$32,0))))))))))))))))))))))))</f>
        <v>0</v>
      </c>
      <c r="P693">
        <f>IF(AND(I693="",C693=11),Datenblatt!$I$29,IF(AND(I693="",C693=12),Datenblatt!$I$29,IF(AND(I693="",C693=16),Datenblatt!$I$29,IF(AND(I693="",C693=15),Datenblatt!$I$29,IF(AND(I693="",C693=14),Datenblatt!$I$29,IF(AND(I693="",C693=13),Datenblatt!$I$29,IF(AND($C693=13,I693&gt;Datenblatt!$AC$3),0,IF(AND($C693=14,I693&gt;Datenblatt!$AC$4),0,IF(AND($C693=15,I693&gt;Datenblatt!$AC$5),0,IF(AND($C693=16,I693&gt;Datenblatt!$AC$6),0,IF(AND($C693=12,I693&gt;Datenblatt!$AC$7),0,IF(AND($C693=11,I693&gt;Datenblatt!$AC$8),0,IF(AND($C693=13,I693&lt;Datenblatt!$AB$3),100,IF(AND($C693=14,I693&lt;Datenblatt!$AB$4),100,IF(AND($C693=15,I693&lt;Datenblatt!$AB$5),100,IF(AND($C693=16,I693&lt;Datenblatt!$AB$6),100,IF(AND($C693=12,I693&lt;Datenblatt!$AB$7),100,IF(AND($C693=11,I693&lt;Datenblatt!$AB$8),100,IF($C693=13,(Datenblatt!$B$27*Übersicht!I693^3)+(Datenblatt!$C$27*Übersicht!I693^2)+(Datenblatt!$D$27*Übersicht!I693)+Datenblatt!$E$27,IF($C693=14,(Datenblatt!$B$28*Übersicht!I693^3)+(Datenblatt!$C$28*Übersicht!I693^2)+(Datenblatt!$D$28*Übersicht!I693)+Datenblatt!$E$28,IF($C693=15,(Datenblatt!$B$29*Übersicht!I693^3)+(Datenblatt!$C$29*Übersicht!I693^2)+(Datenblatt!$D$29*Übersicht!I693)+Datenblatt!$E$29,IF($C693=16,(Datenblatt!$B$30*Übersicht!I693^3)+(Datenblatt!$C$30*Übersicht!I693^2)+(Datenblatt!$D$30*Übersicht!I693)+Datenblatt!$E$30,IF($C693=12,(Datenblatt!$B$31*Übersicht!I693^3)+(Datenblatt!$C$31*Übersicht!I693^2)+(Datenblatt!$D$31*Übersicht!I693)+Datenblatt!$E$31,IF($C693=11,(Datenblatt!$B$32*Übersicht!I693^3)+(Datenblatt!$C$32*Übersicht!I693^2)+(Datenblatt!$D$32*Übersicht!I693)+Datenblatt!$E$32,0))))))))))))))))))))))))</f>
        <v>0</v>
      </c>
      <c r="Q693" s="2" t="e">
        <f t="shared" si="40"/>
        <v>#DIV/0!</v>
      </c>
      <c r="R693" s="2" t="e">
        <f t="shared" si="41"/>
        <v>#DIV/0!</v>
      </c>
      <c r="T693" s="2"/>
      <c r="U693" s="2">
        <f>Datenblatt!$I$10</f>
        <v>63</v>
      </c>
      <c r="V693" s="2">
        <f>Datenblatt!$I$18</f>
        <v>62</v>
      </c>
      <c r="W693" s="2">
        <f>Datenblatt!$I$26</f>
        <v>56</v>
      </c>
      <c r="X693" s="2">
        <f>Datenblatt!$I$34</f>
        <v>58</v>
      </c>
      <c r="Y693" s="7" t="e">
        <f t="shared" si="42"/>
        <v>#DIV/0!</v>
      </c>
      <c r="AA693" s="2">
        <f>Datenblatt!$I$5</f>
        <v>73</v>
      </c>
      <c r="AB693">
        <f>Datenblatt!$I$13</f>
        <v>80</v>
      </c>
      <c r="AC693">
        <f>Datenblatt!$I$21</f>
        <v>80</v>
      </c>
      <c r="AD693">
        <f>Datenblatt!$I$29</f>
        <v>71</v>
      </c>
      <c r="AE693">
        <f>Datenblatt!$I$37</f>
        <v>75</v>
      </c>
      <c r="AF693" s="7" t="e">
        <f t="shared" si="43"/>
        <v>#DIV/0!</v>
      </c>
    </row>
    <row r="694" spans="11:32" ht="18.75" x14ac:dyDescent="0.3">
      <c r="K694" s="3" t="e">
        <f>IF(AND($C694=13,Datenblatt!M694&lt;Datenblatt!$S$3),0,IF(AND($C694=14,Datenblatt!M694&lt;Datenblatt!$S$4),0,IF(AND($C694=15,Datenblatt!M694&lt;Datenblatt!$S$5),0,IF(AND($C694=16,Datenblatt!M694&lt;Datenblatt!$S$6),0,IF(AND($C694=12,Datenblatt!M694&lt;Datenblatt!$S$7),0,IF(AND($C694=11,Datenblatt!M694&lt;Datenblatt!$S$8),0,IF(AND($C694=13,Datenblatt!M694&gt;Datenblatt!$R$3),100,IF(AND($C694=14,Datenblatt!M694&gt;Datenblatt!$R$4),100,IF(AND($C694=15,Datenblatt!M694&gt;Datenblatt!$R$5),100,IF(AND($C694=16,Datenblatt!M694&gt;Datenblatt!$R$6),100,IF(AND($C694=12,Datenblatt!M694&gt;Datenblatt!$R$7),100,IF(AND($C694=11,Datenblatt!M694&gt;Datenblatt!$R$8),100,IF(Übersicht!$C694=13,Datenblatt!$B$35*Datenblatt!M694^3+Datenblatt!$C$35*Datenblatt!M694^2+Datenblatt!$D$35*Datenblatt!M694+Datenblatt!$E$35,IF(Übersicht!$C694=14,Datenblatt!$B$36*Datenblatt!M694^3+Datenblatt!$C$36*Datenblatt!M694^2+Datenblatt!$D$36*Datenblatt!M694+Datenblatt!$E$36,IF(Übersicht!$C694=15,Datenblatt!$B$37*Datenblatt!M694^3+Datenblatt!$C$37*Datenblatt!M694^2+Datenblatt!$D$37*Datenblatt!M694+Datenblatt!$E$37,IF(Übersicht!$C694=16,Datenblatt!$B$38*Datenblatt!M694^3+Datenblatt!$C$38*Datenblatt!M694^2+Datenblatt!$D$38*Datenblatt!M694+Datenblatt!$E$38,IF(Übersicht!$C694=12,Datenblatt!$B$39*Datenblatt!M694^3+Datenblatt!$C$39*Datenblatt!M694^2+Datenblatt!$D$39*Datenblatt!M694+Datenblatt!$E$39,IF(Übersicht!$C694=11,Datenblatt!$B$40*Datenblatt!M694^3+Datenblatt!$C$40*Datenblatt!M694^2+Datenblatt!$D$40*Datenblatt!M694+Datenblatt!$E$40,0))))))))))))))))))</f>
        <v>#DIV/0!</v>
      </c>
      <c r="L694" s="3"/>
      <c r="M694" t="e">
        <f>IF(AND(Übersicht!$C694=13,Datenblatt!O694&lt;Datenblatt!$Y$3),0,IF(AND(Übersicht!$C694=14,Datenblatt!O694&lt;Datenblatt!$Y$4),0,IF(AND(Übersicht!$C694=15,Datenblatt!O694&lt;Datenblatt!$Y$5),0,IF(AND(Übersicht!$C694=16,Datenblatt!O694&lt;Datenblatt!$Y$6),0,IF(AND(Übersicht!$C694=12,Datenblatt!O694&lt;Datenblatt!$Y$7),0,IF(AND(Übersicht!$C694=11,Datenblatt!O694&lt;Datenblatt!$Y$8),0,IF(AND($C694=13,Datenblatt!O694&gt;Datenblatt!$X$3),100,IF(AND($C694=14,Datenblatt!O694&gt;Datenblatt!$X$4),100,IF(AND($C694=15,Datenblatt!O694&gt;Datenblatt!$X$5),100,IF(AND($C694=16,Datenblatt!O694&gt;Datenblatt!$X$6),100,IF(AND($C694=12,Datenblatt!O694&gt;Datenblatt!$X$7),100,IF(AND($C694=11,Datenblatt!O694&gt;Datenblatt!$X$8),100,IF(Übersicht!$C694=13,Datenblatt!$B$11*Datenblatt!O694^3+Datenblatt!$C$11*Datenblatt!O694^2+Datenblatt!$D$11*Datenblatt!O694+Datenblatt!$E$11,IF(Übersicht!$C694=14,Datenblatt!$B$12*Datenblatt!O694^3+Datenblatt!$C$12*Datenblatt!O694^2+Datenblatt!$D$12*Datenblatt!O694+Datenblatt!$E$12,IF(Übersicht!$C694=15,Datenblatt!$B$13*Datenblatt!O694^3+Datenblatt!$C$13*Datenblatt!O694^2+Datenblatt!$D$13*Datenblatt!O694+Datenblatt!$E$13,IF(Übersicht!$C694=16,Datenblatt!$B$14*Datenblatt!O694^3+Datenblatt!$C$14*Datenblatt!O694^2+Datenblatt!$D$14*Datenblatt!O694+Datenblatt!$E$14,IF(Übersicht!$C694=12,Datenblatt!$B$15*Datenblatt!O694^3+Datenblatt!$C$15*Datenblatt!O694^2+Datenblatt!$D$15*Datenblatt!O694+Datenblatt!$E$15,IF(Übersicht!$C694=11,Datenblatt!$B$16*Datenblatt!O694^3+Datenblatt!$C$16*Datenblatt!O694^2+Datenblatt!$D$16*Datenblatt!O694+Datenblatt!$E$16,0))))))))))))))))))</f>
        <v>#DIV/0!</v>
      </c>
      <c r="N694">
        <f>IF(AND($C694=13,H694&lt;Datenblatt!$AA$3),0,IF(AND($C694=14,H694&lt;Datenblatt!$AA$4),0,IF(AND($C694=15,H694&lt;Datenblatt!$AA$5),0,IF(AND($C694=16,H694&lt;Datenblatt!$AA$6),0,IF(AND($C694=12,H694&lt;Datenblatt!$AA$7),0,IF(AND($C694=11,H694&lt;Datenblatt!$AA$8),0,IF(AND($C694=13,H694&gt;Datenblatt!$Z$3),100,IF(AND($C694=14,H694&gt;Datenblatt!$Z$4),100,IF(AND($C694=15,H694&gt;Datenblatt!$Z$5),100,IF(AND($C694=16,H694&gt;Datenblatt!$Z$6),100,IF(AND($C694=12,H694&gt;Datenblatt!$Z$7),100,IF(AND($C694=11,H694&gt;Datenblatt!$Z$8),100,IF($C694=13,(Datenblatt!$B$19*Übersicht!H694^3)+(Datenblatt!$C$19*Übersicht!H694^2)+(Datenblatt!$D$19*Übersicht!H694)+Datenblatt!$E$19,IF($C694=14,(Datenblatt!$B$20*Übersicht!H694^3)+(Datenblatt!$C$20*Übersicht!H694^2)+(Datenblatt!$D$20*Übersicht!H694)+Datenblatt!$E$20,IF($C694=15,(Datenblatt!$B$21*Übersicht!H694^3)+(Datenblatt!$C$21*Übersicht!H694^2)+(Datenblatt!$D$21*Übersicht!H694)+Datenblatt!$E$21,IF($C694=16,(Datenblatt!$B$22*Übersicht!H694^3)+(Datenblatt!$C$22*Übersicht!H694^2)+(Datenblatt!$D$22*Übersicht!H694)+Datenblatt!$E$22,IF($C694=12,(Datenblatt!$B$23*Übersicht!H694^3)+(Datenblatt!$C$23*Übersicht!H694^2)+(Datenblatt!$D$23*Übersicht!H694)+Datenblatt!$E$23,IF($C694=11,(Datenblatt!$B$24*Übersicht!H694^3)+(Datenblatt!$C$24*Übersicht!H694^2)+(Datenblatt!$D$24*Übersicht!H694)+Datenblatt!$E$24,0))))))))))))))))))</f>
        <v>0</v>
      </c>
      <c r="O694">
        <f>IF(AND(I694="",C694=11),Datenblatt!$I$26,IF(AND(I694="",C694=12),Datenblatt!$I$26,IF(AND(I694="",C694=16),Datenblatt!$I$27,IF(AND(I694="",C694=15),Datenblatt!$I$26,IF(AND(I694="",C694=14),Datenblatt!$I$26,IF(AND(I694="",C694=13),Datenblatt!$I$26,IF(AND($C694=13,I694&gt;Datenblatt!$AC$3),0,IF(AND($C694=14,I694&gt;Datenblatt!$AC$4),0,IF(AND($C694=15,I694&gt;Datenblatt!$AC$5),0,IF(AND($C694=16,I694&gt;Datenblatt!$AC$6),0,IF(AND($C694=12,I694&gt;Datenblatt!$AC$7),0,IF(AND($C694=11,I694&gt;Datenblatt!$AC$8),0,IF(AND($C694=13,I694&lt;Datenblatt!$AB$3),100,IF(AND($C694=14,I694&lt;Datenblatt!$AB$4),100,IF(AND($C694=15,I694&lt;Datenblatt!$AB$5),100,IF(AND($C694=16,I694&lt;Datenblatt!$AB$6),100,IF(AND($C694=12,I694&lt;Datenblatt!$AB$7),100,IF(AND($C694=11,I694&lt;Datenblatt!$AB$8),100,IF($C694=13,(Datenblatt!$B$27*Übersicht!I694^3)+(Datenblatt!$C$27*Übersicht!I694^2)+(Datenblatt!$D$27*Übersicht!I694)+Datenblatt!$E$27,IF($C694=14,(Datenblatt!$B$28*Übersicht!I694^3)+(Datenblatt!$C$28*Übersicht!I694^2)+(Datenblatt!$D$28*Übersicht!I694)+Datenblatt!$E$28,IF($C694=15,(Datenblatt!$B$29*Übersicht!I694^3)+(Datenblatt!$C$29*Übersicht!I694^2)+(Datenblatt!$D$29*Übersicht!I694)+Datenblatt!$E$29,IF($C694=16,(Datenblatt!$B$30*Übersicht!I694^3)+(Datenblatt!$C$30*Übersicht!I694^2)+(Datenblatt!$D$30*Übersicht!I694)+Datenblatt!$E$30,IF($C694=12,(Datenblatt!$B$31*Übersicht!I694^3)+(Datenblatt!$C$31*Übersicht!I694^2)+(Datenblatt!$D$31*Übersicht!I694)+Datenblatt!$E$31,IF($C694=11,(Datenblatt!$B$32*Übersicht!I694^3)+(Datenblatt!$C$32*Übersicht!I694^2)+(Datenblatt!$D$32*Übersicht!I694)+Datenblatt!$E$32,0))))))))))))))))))))))))</f>
        <v>0</v>
      </c>
      <c r="P694">
        <f>IF(AND(I694="",C694=11),Datenblatt!$I$29,IF(AND(I694="",C694=12),Datenblatt!$I$29,IF(AND(I694="",C694=16),Datenblatt!$I$29,IF(AND(I694="",C694=15),Datenblatt!$I$29,IF(AND(I694="",C694=14),Datenblatt!$I$29,IF(AND(I694="",C694=13),Datenblatt!$I$29,IF(AND($C694=13,I694&gt;Datenblatt!$AC$3),0,IF(AND($C694=14,I694&gt;Datenblatt!$AC$4),0,IF(AND($C694=15,I694&gt;Datenblatt!$AC$5),0,IF(AND($C694=16,I694&gt;Datenblatt!$AC$6),0,IF(AND($C694=12,I694&gt;Datenblatt!$AC$7),0,IF(AND($C694=11,I694&gt;Datenblatt!$AC$8),0,IF(AND($C694=13,I694&lt;Datenblatt!$AB$3),100,IF(AND($C694=14,I694&lt;Datenblatt!$AB$4),100,IF(AND($C694=15,I694&lt;Datenblatt!$AB$5),100,IF(AND($C694=16,I694&lt;Datenblatt!$AB$6),100,IF(AND($C694=12,I694&lt;Datenblatt!$AB$7),100,IF(AND($C694=11,I694&lt;Datenblatt!$AB$8),100,IF($C694=13,(Datenblatt!$B$27*Übersicht!I694^3)+(Datenblatt!$C$27*Übersicht!I694^2)+(Datenblatt!$D$27*Übersicht!I694)+Datenblatt!$E$27,IF($C694=14,(Datenblatt!$B$28*Übersicht!I694^3)+(Datenblatt!$C$28*Übersicht!I694^2)+(Datenblatt!$D$28*Übersicht!I694)+Datenblatt!$E$28,IF($C694=15,(Datenblatt!$B$29*Übersicht!I694^3)+(Datenblatt!$C$29*Übersicht!I694^2)+(Datenblatt!$D$29*Übersicht!I694)+Datenblatt!$E$29,IF($C694=16,(Datenblatt!$B$30*Übersicht!I694^3)+(Datenblatt!$C$30*Übersicht!I694^2)+(Datenblatt!$D$30*Übersicht!I694)+Datenblatt!$E$30,IF($C694=12,(Datenblatt!$B$31*Übersicht!I694^3)+(Datenblatt!$C$31*Übersicht!I694^2)+(Datenblatt!$D$31*Übersicht!I694)+Datenblatt!$E$31,IF($C694=11,(Datenblatt!$B$32*Übersicht!I694^3)+(Datenblatt!$C$32*Übersicht!I694^2)+(Datenblatt!$D$32*Übersicht!I694)+Datenblatt!$E$32,0))))))))))))))))))))))))</f>
        <v>0</v>
      </c>
      <c r="Q694" s="2" t="e">
        <f t="shared" si="40"/>
        <v>#DIV/0!</v>
      </c>
      <c r="R694" s="2" t="e">
        <f t="shared" si="41"/>
        <v>#DIV/0!</v>
      </c>
      <c r="T694" s="2"/>
      <c r="U694" s="2">
        <f>Datenblatt!$I$10</f>
        <v>63</v>
      </c>
      <c r="V694" s="2">
        <f>Datenblatt!$I$18</f>
        <v>62</v>
      </c>
      <c r="W694" s="2">
        <f>Datenblatt!$I$26</f>
        <v>56</v>
      </c>
      <c r="X694" s="2">
        <f>Datenblatt!$I$34</f>
        <v>58</v>
      </c>
      <c r="Y694" s="7" t="e">
        <f t="shared" si="42"/>
        <v>#DIV/0!</v>
      </c>
      <c r="AA694" s="2">
        <f>Datenblatt!$I$5</f>
        <v>73</v>
      </c>
      <c r="AB694">
        <f>Datenblatt!$I$13</f>
        <v>80</v>
      </c>
      <c r="AC694">
        <f>Datenblatt!$I$21</f>
        <v>80</v>
      </c>
      <c r="AD694">
        <f>Datenblatt!$I$29</f>
        <v>71</v>
      </c>
      <c r="AE694">
        <f>Datenblatt!$I$37</f>
        <v>75</v>
      </c>
      <c r="AF694" s="7" t="e">
        <f t="shared" si="43"/>
        <v>#DIV/0!</v>
      </c>
    </row>
    <row r="695" spans="11:32" ht="18.75" x14ac:dyDescent="0.3">
      <c r="K695" s="3" t="e">
        <f>IF(AND($C695=13,Datenblatt!M695&lt;Datenblatt!$S$3),0,IF(AND($C695=14,Datenblatt!M695&lt;Datenblatt!$S$4),0,IF(AND($C695=15,Datenblatt!M695&lt;Datenblatt!$S$5),0,IF(AND($C695=16,Datenblatt!M695&lt;Datenblatt!$S$6),0,IF(AND($C695=12,Datenblatt!M695&lt;Datenblatt!$S$7),0,IF(AND($C695=11,Datenblatt!M695&lt;Datenblatt!$S$8),0,IF(AND($C695=13,Datenblatt!M695&gt;Datenblatt!$R$3),100,IF(AND($C695=14,Datenblatt!M695&gt;Datenblatt!$R$4),100,IF(AND($C695=15,Datenblatt!M695&gt;Datenblatt!$R$5),100,IF(AND($C695=16,Datenblatt!M695&gt;Datenblatt!$R$6),100,IF(AND($C695=12,Datenblatt!M695&gt;Datenblatt!$R$7),100,IF(AND($C695=11,Datenblatt!M695&gt;Datenblatt!$R$8),100,IF(Übersicht!$C695=13,Datenblatt!$B$35*Datenblatt!M695^3+Datenblatt!$C$35*Datenblatt!M695^2+Datenblatt!$D$35*Datenblatt!M695+Datenblatt!$E$35,IF(Übersicht!$C695=14,Datenblatt!$B$36*Datenblatt!M695^3+Datenblatt!$C$36*Datenblatt!M695^2+Datenblatt!$D$36*Datenblatt!M695+Datenblatt!$E$36,IF(Übersicht!$C695=15,Datenblatt!$B$37*Datenblatt!M695^3+Datenblatt!$C$37*Datenblatt!M695^2+Datenblatt!$D$37*Datenblatt!M695+Datenblatt!$E$37,IF(Übersicht!$C695=16,Datenblatt!$B$38*Datenblatt!M695^3+Datenblatt!$C$38*Datenblatt!M695^2+Datenblatt!$D$38*Datenblatt!M695+Datenblatt!$E$38,IF(Übersicht!$C695=12,Datenblatt!$B$39*Datenblatt!M695^3+Datenblatt!$C$39*Datenblatt!M695^2+Datenblatt!$D$39*Datenblatt!M695+Datenblatt!$E$39,IF(Übersicht!$C695=11,Datenblatt!$B$40*Datenblatt!M695^3+Datenblatt!$C$40*Datenblatt!M695^2+Datenblatt!$D$40*Datenblatt!M695+Datenblatt!$E$40,0))))))))))))))))))</f>
        <v>#DIV/0!</v>
      </c>
      <c r="L695" s="3"/>
      <c r="M695" t="e">
        <f>IF(AND(Übersicht!$C695=13,Datenblatt!O695&lt;Datenblatt!$Y$3),0,IF(AND(Übersicht!$C695=14,Datenblatt!O695&lt;Datenblatt!$Y$4),0,IF(AND(Übersicht!$C695=15,Datenblatt!O695&lt;Datenblatt!$Y$5),0,IF(AND(Übersicht!$C695=16,Datenblatt!O695&lt;Datenblatt!$Y$6),0,IF(AND(Übersicht!$C695=12,Datenblatt!O695&lt;Datenblatt!$Y$7),0,IF(AND(Übersicht!$C695=11,Datenblatt!O695&lt;Datenblatt!$Y$8),0,IF(AND($C695=13,Datenblatt!O695&gt;Datenblatt!$X$3),100,IF(AND($C695=14,Datenblatt!O695&gt;Datenblatt!$X$4),100,IF(AND($C695=15,Datenblatt!O695&gt;Datenblatt!$X$5),100,IF(AND($C695=16,Datenblatt!O695&gt;Datenblatt!$X$6),100,IF(AND($C695=12,Datenblatt!O695&gt;Datenblatt!$X$7),100,IF(AND($C695=11,Datenblatt!O695&gt;Datenblatt!$X$8),100,IF(Übersicht!$C695=13,Datenblatt!$B$11*Datenblatt!O695^3+Datenblatt!$C$11*Datenblatt!O695^2+Datenblatt!$D$11*Datenblatt!O695+Datenblatt!$E$11,IF(Übersicht!$C695=14,Datenblatt!$B$12*Datenblatt!O695^3+Datenblatt!$C$12*Datenblatt!O695^2+Datenblatt!$D$12*Datenblatt!O695+Datenblatt!$E$12,IF(Übersicht!$C695=15,Datenblatt!$B$13*Datenblatt!O695^3+Datenblatt!$C$13*Datenblatt!O695^2+Datenblatt!$D$13*Datenblatt!O695+Datenblatt!$E$13,IF(Übersicht!$C695=16,Datenblatt!$B$14*Datenblatt!O695^3+Datenblatt!$C$14*Datenblatt!O695^2+Datenblatt!$D$14*Datenblatt!O695+Datenblatt!$E$14,IF(Übersicht!$C695=12,Datenblatt!$B$15*Datenblatt!O695^3+Datenblatt!$C$15*Datenblatt!O695^2+Datenblatt!$D$15*Datenblatt!O695+Datenblatt!$E$15,IF(Übersicht!$C695=11,Datenblatt!$B$16*Datenblatt!O695^3+Datenblatt!$C$16*Datenblatt!O695^2+Datenblatt!$D$16*Datenblatt!O695+Datenblatt!$E$16,0))))))))))))))))))</f>
        <v>#DIV/0!</v>
      </c>
      <c r="N695">
        <f>IF(AND($C695=13,H695&lt;Datenblatt!$AA$3),0,IF(AND($C695=14,H695&lt;Datenblatt!$AA$4),0,IF(AND($C695=15,H695&lt;Datenblatt!$AA$5),0,IF(AND($C695=16,H695&lt;Datenblatt!$AA$6),0,IF(AND($C695=12,H695&lt;Datenblatt!$AA$7),0,IF(AND($C695=11,H695&lt;Datenblatt!$AA$8),0,IF(AND($C695=13,H695&gt;Datenblatt!$Z$3),100,IF(AND($C695=14,H695&gt;Datenblatt!$Z$4),100,IF(AND($C695=15,H695&gt;Datenblatt!$Z$5),100,IF(AND($C695=16,H695&gt;Datenblatt!$Z$6),100,IF(AND($C695=12,H695&gt;Datenblatt!$Z$7),100,IF(AND($C695=11,H695&gt;Datenblatt!$Z$8),100,IF($C695=13,(Datenblatt!$B$19*Übersicht!H695^3)+(Datenblatt!$C$19*Übersicht!H695^2)+(Datenblatt!$D$19*Übersicht!H695)+Datenblatt!$E$19,IF($C695=14,(Datenblatt!$B$20*Übersicht!H695^3)+(Datenblatt!$C$20*Übersicht!H695^2)+(Datenblatt!$D$20*Übersicht!H695)+Datenblatt!$E$20,IF($C695=15,(Datenblatt!$B$21*Übersicht!H695^3)+(Datenblatt!$C$21*Übersicht!H695^2)+(Datenblatt!$D$21*Übersicht!H695)+Datenblatt!$E$21,IF($C695=16,(Datenblatt!$B$22*Übersicht!H695^3)+(Datenblatt!$C$22*Übersicht!H695^2)+(Datenblatt!$D$22*Übersicht!H695)+Datenblatt!$E$22,IF($C695=12,(Datenblatt!$B$23*Übersicht!H695^3)+(Datenblatt!$C$23*Übersicht!H695^2)+(Datenblatt!$D$23*Übersicht!H695)+Datenblatt!$E$23,IF($C695=11,(Datenblatt!$B$24*Übersicht!H695^3)+(Datenblatt!$C$24*Übersicht!H695^2)+(Datenblatt!$D$24*Übersicht!H695)+Datenblatt!$E$24,0))))))))))))))))))</f>
        <v>0</v>
      </c>
      <c r="O695">
        <f>IF(AND(I695="",C695=11),Datenblatt!$I$26,IF(AND(I695="",C695=12),Datenblatt!$I$26,IF(AND(I695="",C695=16),Datenblatt!$I$27,IF(AND(I695="",C695=15),Datenblatt!$I$26,IF(AND(I695="",C695=14),Datenblatt!$I$26,IF(AND(I695="",C695=13),Datenblatt!$I$26,IF(AND($C695=13,I695&gt;Datenblatt!$AC$3),0,IF(AND($C695=14,I695&gt;Datenblatt!$AC$4),0,IF(AND($C695=15,I695&gt;Datenblatt!$AC$5),0,IF(AND($C695=16,I695&gt;Datenblatt!$AC$6),0,IF(AND($C695=12,I695&gt;Datenblatt!$AC$7),0,IF(AND($C695=11,I695&gt;Datenblatt!$AC$8),0,IF(AND($C695=13,I695&lt;Datenblatt!$AB$3),100,IF(AND($C695=14,I695&lt;Datenblatt!$AB$4),100,IF(AND($C695=15,I695&lt;Datenblatt!$AB$5),100,IF(AND($C695=16,I695&lt;Datenblatt!$AB$6),100,IF(AND($C695=12,I695&lt;Datenblatt!$AB$7),100,IF(AND($C695=11,I695&lt;Datenblatt!$AB$8),100,IF($C695=13,(Datenblatt!$B$27*Übersicht!I695^3)+(Datenblatt!$C$27*Übersicht!I695^2)+(Datenblatt!$D$27*Übersicht!I695)+Datenblatt!$E$27,IF($C695=14,(Datenblatt!$B$28*Übersicht!I695^3)+(Datenblatt!$C$28*Übersicht!I695^2)+(Datenblatt!$D$28*Übersicht!I695)+Datenblatt!$E$28,IF($C695=15,(Datenblatt!$B$29*Übersicht!I695^3)+(Datenblatt!$C$29*Übersicht!I695^2)+(Datenblatt!$D$29*Übersicht!I695)+Datenblatt!$E$29,IF($C695=16,(Datenblatt!$B$30*Übersicht!I695^3)+(Datenblatt!$C$30*Übersicht!I695^2)+(Datenblatt!$D$30*Übersicht!I695)+Datenblatt!$E$30,IF($C695=12,(Datenblatt!$B$31*Übersicht!I695^3)+(Datenblatt!$C$31*Übersicht!I695^2)+(Datenblatt!$D$31*Übersicht!I695)+Datenblatt!$E$31,IF($C695=11,(Datenblatt!$B$32*Übersicht!I695^3)+(Datenblatt!$C$32*Übersicht!I695^2)+(Datenblatt!$D$32*Übersicht!I695)+Datenblatt!$E$32,0))))))))))))))))))))))))</f>
        <v>0</v>
      </c>
      <c r="P695">
        <f>IF(AND(I695="",C695=11),Datenblatt!$I$29,IF(AND(I695="",C695=12),Datenblatt!$I$29,IF(AND(I695="",C695=16),Datenblatt!$I$29,IF(AND(I695="",C695=15),Datenblatt!$I$29,IF(AND(I695="",C695=14),Datenblatt!$I$29,IF(AND(I695="",C695=13),Datenblatt!$I$29,IF(AND($C695=13,I695&gt;Datenblatt!$AC$3),0,IF(AND($C695=14,I695&gt;Datenblatt!$AC$4),0,IF(AND($C695=15,I695&gt;Datenblatt!$AC$5),0,IF(AND($C695=16,I695&gt;Datenblatt!$AC$6),0,IF(AND($C695=12,I695&gt;Datenblatt!$AC$7),0,IF(AND($C695=11,I695&gt;Datenblatt!$AC$8),0,IF(AND($C695=13,I695&lt;Datenblatt!$AB$3),100,IF(AND($C695=14,I695&lt;Datenblatt!$AB$4),100,IF(AND($C695=15,I695&lt;Datenblatt!$AB$5),100,IF(AND($C695=16,I695&lt;Datenblatt!$AB$6),100,IF(AND($C695=12,I695&lt;Datenblatt!$AB$7),100,IF(AND($C695=11,I695&lt;Datenblatt!$AB$8),100,IF($C695=13,(Datenblatt!$B$27*Übersicht!I695^3)+(Datenblatt!$C$27*Übersicht!I695^2)+(Datenblatt!$D$27*Übersicht!I695)+Datenblatt!$E$27,IF($C695=14,(Datenblatt!$B$28*Übersicht!I695^3)+(Datenblatt!$C$28*Übersicht!I695^2)+(Datenblatt!$D$28*Übersicht!I695)+Datenblatt!$E$28,IF($C695=15,(Datenblatt!$B$29*Übersicht!I695^3)+(Datenblatt!$C$29*Übersicht!I695^2)+(Datenblatt!$D$29*Übersicht!I695)+Datenblatt!$E$29,IF($C695=16,(Datenblatt!$B$30*Übersicht!I695^3)+(Datenblatt!$C$30*Übersicht!I695^2)+(Datenblatt!$D$30*Übersicht!I695)+Datenblatt!$E$30,IF($C695=12,(Datenblatt!$B$31*Übersicht!I695^3)+(Datenblatt!$C$31*Übersicht!I695^2)+(Datenblatt!$D$31*Übersicht!I695)+Datenblatt!$E$31,IF($C695=11,(Datenblatt!$B$32*Übersicht!I695^3)+(Datenblatt!$C$32*Übersicht!I695^2)+(Datenblatt!$D$32*Übersicht!I695)+Datenblatt!$E$32,0))))))))))))))))))))))))</f>
        <v>0</v>
      </c>
      <c r="Q695" s="2" t="e">
        <f t="shared" si="40"/>
        <v>#DIV/0!</v>
      </c>
      <c r="R695" s="2" t="e">
        <f t="shared" si="41"/>
        <v>#DIV/0!</v>
      </c>
      <c r="T695" s="2"/>
      <c r="U695" s="2">
        <f>Datenblatt!$I$10</f>
        <v>63</v>
      </c>
      <c r="V695" s="2">
        <f>Datenblatt!$I$18</f>
        <v>62</v>
      </c>
      <c r="W695" s="2">
        <f>Datenblatt!$I$26</f>
        <v>56</v>
      </c>
      <c r="X695" s="2">
        <f>Datenblatt!$I$34</f>
        <v>58</v>
      </c>
      <c r="Y695" s="7" t="e">
        <f t="shared" si="42"/>
        <v>#DIV/0!</v>
      </c>
      <c r="AA695" s="2">
        <f>Datenblatt!$I$5</f>
        <v>73</v>
      </c>
      <c r="AB695">
        <f>Datenblatt!$I$13</f>
        <v>80</v>
      </c>
      <c r="AC695">
        <f>Datenblatt!$I$21</f>
        <v>80</v>
      </c>
      <c r="AD695">
        <f>Datenblatt!$I$29</f>
        <v>71</v>
      </c>
      <c r="AE695">
        <f>Datenblatt!$I$37</f>
        <v>75</v>
      </c>
      <c r="AF695" s="7" t="e">
        <f t="shared" si="43"/>
        <v>#DIV/0!</v>
      </c>
    </row>
    <row r="696" spans="11:32" ht="18.75" x14ac:dyDescent="0.3">
      <c r="K696" s="3" t="e">
        <f>IF(AND($C696=13,Datenblatt!M696&lt;Datenblatt!$S$3),0,IF(AND($C696=14,Datenblatt!M696&lt;Datenblatt!$S$4),0,IF(AND($C696=15,Datenblatt!M696&lt;Datenblatt!$S$5),0,IF(AND($C696=16,Datenblatt!M696&lt;Datenblatt!$S$6),0,IF(AND($C696=12,Datenblatt!M696&lt;Datenblatt!$S$7),0,IF(AND($C696=11,Datenblatt!M696&lt;Datenblatt!$S$8),0,IF(AND($C696=13,Datenblatt!M696&gt;Datenblatt!$R$3),100,IF(AND($C696=14,Datenblatt!M696&gt;Datenblatt!$R$4),100,IF(AND($C696=15,Datenblatt!M696&gt;Datenblatt!$R$5),100,IF(AND($C696=16,Datenblatt!M696&gt;Datenblatt!$R$6),100,IF(AND($C696=12,Datenblatt!M696&gt;Datenblatt!$R$7),100,IF(AND($C696=11,Datenblatt!M696&gt;Datenblatt!$R$8),100,IF(Übersicht!$C696=13,Datenblatt!$B$35*Datenblatt!M696^3+Datenblatt!$C$35*Datenblatt!M696^2+Datenblatt!$D$35*Datenblatt!M696+Datenblatt!$E$35,IF(Übersicht!$C696=14,Datenblatt!$B$36*Datenblatt!M696^3+Datenblatt!$C$36*Datenblatt!M696^2+Datenblatt!$D$36*Datenblatt!M696+Datenblatt!$E$36,IF(Übersicht!$C696=15,Datenblatt!$B$37*Datenblatt!M696^3+Datenblatt!$C$37*Datenblatt!M696^2+Datenblatt!$D$37*Datenblatt!M696+Datenblatt!$E$37,IF(Übersicht!$C696=16,Datenblatt!$B$38*Datenblatt!M696^3+Datenblatt!$C$38*Datenblatt!M696^2+Datenblatt!$D$38*Datenblatt!M696+Datenblatt!$E$38,IF(Übersicht!$C696=12,Datenblatt!$B$39*Datenblatt!M696^3+Datenblatt!$C$39*Datenblatt!M696^2+Datenblatt!$D$39*Datenblatt!M696+Datenblatt!$E$39,IF(Übersicht!$C696=11,Datenblatt!$B$40*Datenblatt!M696^3+Datenblatt!$C$40*Datenblatt!M696^2+Datenblatt!$D$40*Datenblatt!M696+Datenblatt!$E$40,0))))))))))))))))))</f>
        <v>#DIV/0!</v>
      </c>
      <c r="L696" s="3"/>
      <c r="M696" t="e">
        <f>IF(AND(Übersicht!$C696=13,Datenblatt!O696&lt;Datenblatt!$Y$3),0,IF(AND(Übersicht!$C696=14,Datenblatt!O696&lt;Datenblatt!$Y$4),0,IF(AND(Übersicht!$C696=15,Datenblatt!O696&lt;Datenblatt!$Y$5),0,IF(AND(Übersicht!$C696=16,Datenblatt!O696&lt;Datenblatt!$Y$6),0,IF(AND(Übersicht!$C696=12,Datenblatt!O696&lt;Datenblatt!$Y$7),0,IF(AND(Übersicht!$C696=11,Datenblatt!O696&lt;Datenblatt!$Y$8),0,IF(AND($C696=13,Datenblatt!O696&gt;Datenblatt!$X$3),100,IF(AND($C696=14,Datenblatt!O696&gt;Datenblatt!$X$4),100,IF(AND($C696=15,Datenblatt!O696&gt;Datenblatt!$X$5),100,IF(AND($C696=16,Datenblatt!O696&gt;Datenblatt!$X$6),100,IF(AND($C696=12,Datenblatt!O696&gt;Datenblatt!$X$7),100,IF(AND($C696=11,Datenblatt!O696&gt;Datenblatt!$X$8),100,IF(Übersicht!$C696=13,Datenblatt!$B$11*Datenblatt!O696^3+Datenblatt!$C$11*Datenblatt!O696^2+Datenblatt!$D$11*Datenblatt!O696+Datenblatt!$E$11,IF(Übersicht!$C696=14,Datenblatt!$B$12*Datenblatt!O696^3+Datenblatt!$C$12*Datenblatt!O696^2+Datenblatt!$D$12*Datenblatt!O696+Datenblatt!$E$12,IF(Übersicht!$C696=15,Datenblatt!$B$13*Datenblatt!O696^3+Datenblatt!$C$13*Datenblatt!O696^2+Datenblatt!$D$13*Datenblatt!O696+Datenblatt!$E$13,IF(Übersicht!$C696=16,Datenblatt!$B$14*Datenblatt!O696^3+Datenblatt!$C$14*Datenblatt!O696^2+Datenblatt!$D$14*Datenblatt!O696+Datenblatt!$E$14,IF(Übersicht!$C696=12,Datenblatt!$B$15*Datenblatt!O696^3+Datenblatt!$C$15*Datenblatt!O696^2+Datenblatt!$D$15*Datenblatt!O696+Datenblatt!$E$15,IF(Übersicht!$C696=11,Datenblatt!$B$16*Datenblatt!O696^3+Datenblatt!$C$16*Datenblatt!O696^2+Datenblatt!$D$16*Datenblatt!O696+Datenblatt!$E$16,0))))))))))))))))))</f>
        <v>#DIV/0!</v>
      </c>
      <c r="N696">
        <f>IF(AND($C696=13,H696&lt;Datenblatt!$AA$3),0,IF(AND($C696=14,H696&lt;Datenblatt!$AA$4),0,IF(AND($C696=15,H696&lt;Datenblatt!$AA$5),0,IF(AND($C696=16,H696&lt;Datenblatt!$AA$6),0,IF(AND($C696=12,H696&lt;Datenblatt!$AA$7),0,IF(AND($C696=11,H696&lt;Datenblatt!$AA$8),0,IF(AND($C696=13,H696&gt;Datenblatt!$Z$3),100,IF(AND($C696=14,H696&gt;Datenblatt!$Z$4),100,IF(AND($C696=15,H696&gt;Datenblatt!$Z$5),100,IF(AND($C696=16,H696&gt;Datenblatt!$Z$6),100,IF(AND($C696=12,H696&gt;Datenblatt!$Z$7),100,IF(AND($C696=11,H696&gt;Datenblatt!$Z$8),100,IF($C696=13,(Datenblatt!$B$19*Übersicht!H696^3)+(Datenblatt!$C$19*Übersicht!H696^2)+(Datenblatt!$D$19*Übersicht!H696)+Datenblatt!$E$19,IF($C696=14,(Datenblatt!$B$20*Übersicht!H696^3)+(Datenblatt!$C$20*Übersicht!H696^2)+(Datenblatt!$D$20*Übersicht!H696)+Datenblatt!$E$20,IF($C696=15,(Datenblatt!$B$21*Übersicht!H696^3)+(Datenblatt!$C$21*Übersicht!H696^2)+(Datenblatt!$D$21*Übersicht!H696)+Datenblatt!$E$21,IF($C696=16,(Datenblatt!$B$22*Übersicht!H696^3)+(Datenblatt!$C$22*Übersicht!H696^2)+(Datenblatt!$D$22*Übersicht!H696)+Datenblatt!$E$22,IF($C696=12,(Datenblatt!$B$23*Übersicht!H696^3)+(Datenblatt!$C$23*Übersicht!H696^2)+(Datenblatt!$D$23*Übersicht!H696)+Datenblatt!$E$23,IF($C696=11,(Datenblatt!$B$24*Übersicht!H696^3)+(Datenblatt!$C$24*Übersicht!H696^2)+(Datenblatt!$D$24*Übersicht!H696)+Datenblatt!$E$24,0))))))))))))))))))</f>
        <v>0</v>
      </c>
      <c r="O696">
        <f>IF(AND(I696="",C696=11),Datenblatt!$I$26,IF(AND(I696="",C696=12),Datenblatt!$I$26,IF(AND(I696="",C696=16),Datenblatt!$I$27,IF(AND(I696="",C696=15),Datenblatt!$I$26,IF(AND(I696="",C696=14),Datenblatt!$I$26,IF(AND(I696="",C696=13),Datenblatt!$I$26,IF(AND($C696=13,I696&gt;Datenblatt!$AC$3),0,IF(AND($C696=14,I696&gt;Datenblatt!$AC$4),0,IF(AND($C696=15,I696&gt;Datenblatt!$AC$5),0,IF(AND($C696=16,I696&gt;Datenblatt!$AC$6),0,IF(AND($C696=12,I696&gt;Datenblatt!$AC$7),0,IF(AND($C696=11,I696&gt;Datenblatt!$AC$8),0,IF(AND($C696=13,I696&lt;Datenblatt!$AB$3),100,IF(AND($C696=14,I696&lt;Datenblatt!$AB$4),100,IF(AND($C696=15,I696&lt;Datenblatt!$AB$5),100,IF(AND($C696=16,I696&lt;Datenblatt!$AB$6),100,IF(AND($C696=12,I696&lt;Datenblatt!$AB$7),100,IF(AND($C696=11,I696&lt;Datenblatt!$AB$8),100,IF($C696=13,(Datenblatt!$B$27*Übersicht!I696^3)+(Datenblatt!$C$27*Übersicht!I696^2)+(Datenblatt!$D$27*Übersicht!I696)+Datenblatt!$E$27,IF($C696=14,(Datenblatt!$B$28*Übersicht!I696^3)+(Datenblatt!$C$28*Übersicht!I696^2)+(Datenblatt!$D$28*Übersicht!I696)+Datenblatt!$E$28,IF($C696=15,(Datenblatt!$B$29*Übersicht!I696^3)+(Datenblatt!$C$29*Übersicht!I696^2)+(Datenblatt!$D$29*Übersicht!I696)+Datenblatt!$E$29,IF($C696=16,(Datenblatt!$B$30*Übersicht!I696^3)+(Datenblatt!$C$30*Übersicht!I696^2)+(Datenblatt!$D$30*Übersicht!I696)+Datenblatt!$E$30,IF($C696=12,(Datenblatt!$B$31*Übersicht!I696^3)+(Datenblatt!$C$31*Übersicht!I696^2)+(Datenblatt!$D$31*Übersicht!I696)+Datenblatt!$E$31,IF($C696=11,(Datenblatt!$B$32*Übersicht!I696^3)+(Datenblatt!$C$32*Übersicht!I696^2)+(Datenblatt!$D$32*Übersicht!I696)+Datenblatt!$E$32,0))))))))))))))))))))))))</f>
        <v>0</v>
      </c>
      <c r="P696">
        <f>IF(AND(I696="",C696=11),Datenblatt!$I$29,IF(AND(I696="",C696=12),Datenblatt!$I$29,IF(AND(I696="",C696=16),Datenblatt!$I$29,IF(AND(I696="",C696=15),Datenblatt!$I$29,IF(AND(I696="",C696=14),Datenblatt!$I$29,IF(AND(I696="",C696=13),Datenblatt!$I$29,IF(AND($C696=13,I696&gt;Datenblatt!$AC$3),0,IF(AND($C696=14,I696&gt;Datenblatt!$AC$4),0,IF(AND($C696=15,I696&gt;Datenblatt!$AC$5),0,IF(AND($C696=16,I696&gt;Datenblatt!$AC$6),0,IF(AND($C696=12,I696&gt;Datenblatt!$AC$7),0,IF(AND($C696=11,I696&gt;Datenblatt!$AC$8),0,IF(AND($C696=13,I696&lt;Datenblatt!$AB$3),100,IF(AND($C696=14,I696&lt;Datenblatt!$AB$4),100,IF(AND($C696=15,I696&lt;Datenblatt!$AB$5),100,IF(AND($C696=16,I696&lt;Datenblatt!$AB$6),100,IF(AND($C696=12,I696&lt;Datenblatt!$AB$7),100,IF(AND($C696=11,I696&lt;Datenblatt!$AB$8),100,IF($C696=13,(Datenblatt!$B$27*Übersicht!I696^3)+(Datenblatt!$C$27*Übersicht!I696^2)+(Datenblatt!$D$27*Übersicht!I696)+Datenblatt!$E$27,IF($C696=14,(Datenblatt!$B$28*Übersicht!I696^3)+(Datenblatt!$C$28*Übersicht!I696^2)+(Datenblatt!$D$28*Übersicht!I696)+Datenblatt!$E$28,IF($C696=15,(Datenblatt!$B$29*Übersicht!I696^3)+(Datenblatt!$C$29*Übersicht!I696^2)+(Datenblatt!$D$29*Übersicht!I696)+Datenblatt!$E$29,IF($C696=16,(Datenblatt!$B$30*Übersicht!I696^3)+(Datenblatt!$C$30*Übersicht!I696^2)+(Datenblatt!$D$30*Übersicht!I696)+Datenblatt!$E$30,IF($C696=12,(Datenblatt!$B$31*Übersicht!I696^3)+(Datenblatt!$C$31*Übersicht!I696^2)+(Datenblatt!$D$31*Übersicht!I696)+Datenblatt!$E$31,IF($C696=11,(Datenblatt!$B$32*Übersicht!I696^3)+(Datenblatt!$C$32*Übersicht!I696^2)+(Datenblatt!$D$32*Übersicht!I696)+Datenblatt!$E$32,0))))))))))))))))))))))))</f>
        <v>0</v>
      </c>
      <c r="Q696" s="2" t="e">
        <f t="shared" si="40"/>
        <v>#DIV/0!</v>
      </c>
      <c r="R696" s="2" t="e">
        <f t="shared" si="41"/>
        <v>#DIV/0!</v>
      </c>
      <c r="T696" s="2"/>
      <c r="U696" s="2">
        <f>Datenblatt!$I$10</f>
        <v>63</v>
      </c>
      <c r="V696" s="2">
        <f>Datenblatt!$I$18</f>
        <v>62</v>
      </c>
      <c r="W696" s="2">
        <f>Datenblatt!$I$26</f>
        <v>56</v>
      </c>
      <c r="X696" s="2">
        <f>Datenblatt!$I$34</f>
        <v>58</v>
      </c>
      <c r="Y696" s="7" t="e">
        <f t="shared" si="42"/>
        <v>#DIV/0!</v>
      </c>
      <c r="AA696" s="2">
        <f>Datenblatt!$I$5</f>
        <v>73</v>
      </c>
      <c r="AB696">
        <f>Datenblatt!$I$13</f>
        <v>80</v>
      </c>
      <c r="AC696">
        <f>Datenblatt!$I$21</f>
        <v>80</v>
      </c>
      <c r="AD696">
        <f>Datenblatt!$I$29</f>
        <v>71</v>
      </c>
      <c r="AE696">
        <f>Datenblatt!$I$37</f>
        <v>75</v>
      </c>
      <c r="AF696" s="7" t="e">
        <f t="shared" si="43"/>
        <v>#DIV/0!</v>
      </c>
    </row>
    <row r="697" spans="11:32" ht="18.75" x14ac:dyDescent="0.3">
      <c r="K697" s="3" t="e">
        <f>IF(AND($C697=13,Datenblatt!M697&lt;Datenblatt!$S$3),0,IF(AND($C697=14,Datenblatt!M697&lt;Datenblatt!$S$4),0,IF(AND($C697=15,Datenblatt!M697&lt;Datenblatt!$S$5),0,IF(AND($C697=16,Datenblatt!M697&lt;Datenblatt!$S$6),0,IF(AND($C697=12,Datenblatt!M697&lt;Datenblatt!$S$7),0,IF(AND($C697=11,Datenblatt!M697&lt;Datenblatt!$S$8),0,IF(AND($C697=13,Datenblatt!M697&gt;Datenblatt!$R$3),100,IF(AND($C697=14,Datenblatt!M697&gt;Datenblatt!$R$4),100,IF(AND($C697=15,Datenblatt!M697&gt;Datenblatt!$R$5),100,IF(AND($C697=16,Datenblatt!M697&gt;Datenblatt!$R$6),100,IF(AND($C697=12,Datenblatt!M697&gt;Datenblatt!$R$7),100,IF(AND($C697=11,Datenblatt!M697&gt;Datenblatt!$R$8),100,IF(Übersicht!$C697=13,Datenblatt!$B$35*Datenblatt!M697^3+Datenblatt!$C$35*Datenblatt!M697^2+Datenblatt!$D$35*Datenblatt!M697+Datenblatt!$E$35,IF(Übersicht!$C697=14,Datenblatt!$B$36*Datenblatt!M697^3+Datenblatt!$C$36*Datenblatt!M697^2+Datenblatt!$D$36*Datenblatt!M697+Datenblatt!$E$36,IF(Übersicht!$C697=15,Datenblatt!$B$37*Datenblatt!M697^3+Datenblatt!$C$37*Datenblatt!M697^2+Datenblatt!$D$37*Datenblatt!M697+Datenblatt!$E$37,IF(Übersicht!$C697=16,Datenblatt!$B$38*Datenblatt!M697^3+Datenblatt!$C$38*Datenblatt!M697^2+Datenblatt!$D$38*Datenblatt!M697+Datenblatt!$E$38,IF(Übersicht!$C697=12,Datenblatt!$B$39*Datenblatt!M697^3+Datenblatt!$C$39*Datenblatt!M697^2+Datenblatt!$D$39*Datenblatt!M697+Datenblatt!$E$39,IF(Übersicht!$C697=11,Datenblatt!$B$40*Datenblatt!M697^3+Datenblatt!$C$40*Datenblatt!M697^2+Datenblatt!$D$40*Datenblatt!M697+Datenblatt!$E$40,0))))))))))))))))))</f>
        <v>#DIV/0!</v>
      </c>
      <c r="L697" s="3"/>
      <c r="M697" t="e">
        <f>IF(AND(Übersicht!$C697=13,Datenblatt!O697&lt;Datenblatt!$Y$3),0,IF(AND(Übersicht!$C697=14,Datenblatt!O697&lt;Datenblatt!$Y$4),0,IF(AND(Übersicht!$C697=15,Datenblatt!O697&lt;Datenblatt!$Y$5),0,IF(AND(Übersicht!$C697=16,Datenblatt!O697&lt;Datenblatt!$Y$6),0,IF(AND(Übersicht!$C697=12,Datenblatt!O697&lt;Datenblatt!$Y$7),0,IF(AND(Übersicht!$C697=11,Datenblatt!O697&lt;Datenblatt!$Y$8),0,IF(AND($C697=13,Datenblatt!O697&gt;Datenblatt!$X$3),100,IF(AND($C697=14,Datenblatt!O697&gt;Datenblatt!$X$4),100,IF(AND($C697=15,Datenblatt!O697&gt;Datenblatt!$X$5),100,IF(AND($C697=16,Datenblatt!O697&gt;Datenblatt!$X$6),100,IF(AND($C697=12,Datenblatt!O697&gt;Datenblatt!$X$7),100,IF(AND($C697=11,Datenblatt!O697&gt;Datenblatt!$X$8),100,IF(Übersicht!$C697=13,Datenblatt!$B$11*Datenblatt!O697^3+Datenblatt!$C$11*Datenblatt!O697^2+Datenblatt!$D$11*Datenblatt!O697+Datenblatt!$E$11,IF(Übersicht!$C697=14,Datenblatt!$B$12*Datenblatt!O697^3+Datenblatt!$C$12*Datenblatt!O697^2+Datenblatt!$D$12*Datenblatt!O697+Datenblatt!$E$12,IF(Übersicht!$C697=15,Datenblatt!$B$13*Datenblatt!O697^3+Datenblatt!$C$13*Datenblatt!O697^2+Datenblatt!$D$13*Datenblatt!O697+Datenblatt!$E$13,IF(Übersicht!$C697=16,Datenblatt!$B$14*Datenblatt!O697^3+Datenblatt!$C$14*Datenblatt!O697^2+Datenblatt!$D$14*Datenblatt!O697+Datenblatt!$E$14,IF(Übersicht!$C697=12,Datenblatt!$B$15*Datenblatt!O697^3+Datenblatt!$C$15*Datenblatt!O697^2+Datenblatt!$D$15*Datenblatt!O697+Datenblatt!$E$15,IF(Übersicht!$C697=11,Datenblatt!$B$16*Datenblatt!O697^3+Datenblatt!$C$16*Datenblatt!O697^2+Datenblatt!$D$16*Datenblatt!O697+Datenblatt!$E$16,0))))))))))))))))))</f>
        <v>#DIV/0!</v>
      </c>
      <c r="N697">
        <f>IF(AND($C697=13,H697&lt;Datenblatt!$AA$3),0,IF(AND($C697=14,H697&lt;Datenblatt!$AA$4),0,IF(AND($C697=15,H697&lt;Datenblatt!$AA$5),0,IF(AND($C697=16,H697&lt;Datenblatt!$AA$6),0,IF(AND($C697=12,H697&lt;Datenblatt!$AA$7),0,IF(AND($C697=11,H697&lt;Datenblatt!$AA$8),0,IF(AND($C697=13,H697&gt;Datenblatt!$Z$3),100,IF(AND($C697=14,H697&gt;Datenblatt!$Z$4),100,IF(AND($C697=15,H697&gt;Datenblatt!$Z$5),100,IF(AND($C697=16,H697&gt;Datenblatt!$Z$6),100,IF(AND($C697=12,H697&gt;Datenblatt!$Z$7),100,IF(AND($C697=11,H697&gt;Datenblatt!$Z$8),100,IF($C697=13,(Datenblatt!$B$19*Übersicht!H697^3)+(Datenblatt!$C$19*Übersicht!H697^2)+(Datenblatt!$D$19*Übersicht!H697)+Datenblatt!$E$19,IF($C697=14,(Datenblatt!$B$20*Übersicht!H697^3)+(Datenblatt!$C$20*Übersicht!H697^2)+(Datenblatt!$D$20*Übersicht!H697)+Datenblatt!$E$20,IF($C697=15,(Datenblatt!$B$21*Übersicht!H697^3)+(Datenblatt!$C$21*Übersicht!H697^2)+(Datenblatt!$D$21*Übersicht!H697)+Datenblatt!$E$21,IF($C697=16,(Datenblatt!$B$22*Übersicht!H697^3)+(Datenblatt!$C$22*Übersicht!H697^2)+(Datenblatt!$D$22*Übersicht!H697)+Datenblatt!$E$22,IF($C697=12,(Datenblatt!$B$23*Übersicht!H697^3)+(Datenblatt!$C$23*Übersicht!H697^2)+(Datenblatt!$D$23*Übersicht!H697)+Datenblatt!$E$23,IF($C697=11,(Datenblatt!$B$24*Übersicht!H697^3)+(Datenblatt!$C$24*Übersicht!H697^2)+(Datenblatt!$D$24*Übersicht!H697)+Datenblatt!$E$24,0))))))))))))))))))</f>
        <v>0</v>
      </c>
      <c r="O697">
        <f>IF(AND(I697="",C697=11),Datenblatt!$I$26,IF(AND(I697="",C697=12),Datenblatt!$I$26,IF(AND(I697="",C697=16),Datenblatt!$I$27,IF(AND(I697="",C697=15),Datenblatt!$I$26,IF(AND(I697="",C697=14),Datenblatt!$I$26,IF(AND(I697="",C697=13),Datenblatt!$I$26,IF(AND($C697=13,I697&gt;Datenblatt!$AC$3),0,IF(AND($C697=14,I697&gt;Datenblatt!$AC$4),0,IF(AND($C697=15,I697&gt;Datenblatt!$AC$5),0,IF(AND($C697=16,I697&gt;Datenblatt!$AC$6),0,IF(AND($C697=12,I697&gt;Datenblatt!$AC$7),0,IF(AND($C697=11,I697&gt;Datenblatt!$AC$8),0,IF(AND($C697=13,I697&lt;Datenblatt!$AB$3),100,IF(AND($C697=14,I697&lt;Datenblatt!$AB$4),100,IF(AND($C697=15,I697&lt;Datenblatt!$AB$5),100,IF(AND($C697=16,I697&lt;Datenblatt!$AB$6),100,IF(AND($C697=12,I697&lt;Datenblatt!$AB$7),100,IF(AND($C697=11,I697&lt;Datenblatt!$AB$8),100,IF($C697=13,(Datenblatt!$B$27*Übersicht!I697^3)+(Datenblatt!$C$27*Übersicht!I697^2)+(Datenblatt!$D$27*Übersicht!I697)+Datenblatt!$E$27,IF($C697=14,(Datenblatt!$B$28*Übersicht!I697^3)+(Datenblatt!$C$28*Übersicht!I697^2)+(Datenblatt!$D$28*Übersicht!I697)+Datenblatt!$E$28,IF($C697=15,(Datenblatt!$B$29*Übersicht!I697^3)+(Datenblatt!$C$29*Übersicht!I697^2)+(Datenblatt!$D$29*Übersicht!I697)+Datenblatt!$E$29,IF($C697=16,(Datenblatt!$B$30*Übersicht!I697^3)+(Datenblatt!$C$30*Übersicht!I697^2)+(Datenblatt!$D$30*Übersicht!I697)+Datenblatt!$E$30,IF($C697=12,(Datenblatt!$B$31*Übersicht!I697^3)+(Datenblatt!$C$31*Übersicht!I697^2)+(Datenblatt!$D$31*Übersicht!I697)+Datenblatt!$E$31,IF($C697=11,(Datenblatt!$B$32*Übersicht!I697^3)+(Datenblatt!$C$32*Übersicht!I697^2)+(Datenblatt!$D$32*Übersicht!I697)+Datenblatt!$E$32,0))))))))))))))))))))))))</f>
        <v>0</v>
      </c>
      <c r="P697">
        <f>IF(AND(I697="",C697=11),Datenblatt!$I$29,IF(AND(I697="",C697=12),Datenblatt!$I$29,IF(AND(I697="",C697=16),Datenblatt!$I$29,IF(AND(I697="",C697=15),Datenblatt!$I$29,IF(AND(I697="",C697=14),Datenblatt!$I$29,IF(AND(I697="",C697=13),Datenblatt!$I$29,IF(AND($C697=13,I697&gt;Datenblatt!$AC$3),0,IF(AND($C697=14,I697&gt;Datenblatt!$AC$4),0,IF(AND($C697=15,I697&gt;Datenblatt!$AC$5),0,IF(AND($C697=16,I697&gt;Datenblatt!$AC$6),0,IF(AND($C697=12,I697&gt;Datenblatt!$AC$7),0,IF(AND($C697=11,I697&gt;Datenblatt!$AC$8),0,IF(AND($C697=13,I697&lt;Datenblatt!$AB$3),100,IF(AND($C697=14,I697&lt;Datenblatt!$AB$4),100,IF(AND($C697=15,I697&lt;Datenblatt!$AB$5),100,IF(AND($C697=16,I697&lt;Datenblatt!$AB$6),100,IF(AND($C697=12,I697&lt;Datenblatt!$AB$7),100,IF(AND($C697=11,I697&lt;Datenblatt!$AB$8),100,IF($C697=13,(Datenblatt!$B$27*Übersicht!I697^3)+(Datenblatt!$C$27*Übersicht!I697^2)+(Datenblatt!$D$27*Übersicht!I697)+Datenblatt!$E$27,IF($C697=14,(Datenblatt!$B$28*Übersicht!I697^3)+(Datenblatt!$C$28*Übersicht!I697^2)+(Datenblatt!$D$28*Übersicht!I697)+Datenblatt!$E$28,IF($C697=15,(Datenblatt!$B$29*Übersicht!I697^3)+(Datenblatt!$C$29*Übersicht!I697^2)+(Datenblatt!$D$29*Übersicht!I697)+Datenblatt!$E$29,IF($C697=16,(Datenblatt!$B$30*Übersicht!I697^3)+(Datenblatt!$C$30*Übersicht!I697^2)+(Datenblatt!$D$30*Übersicht!I697)+Datenblatt!$E$30,IF($C697=12,(Datenblatt!$B$31*Übersicht!I697^3)+(Datenblatt!$C$31*Übersicht!I697^2)+(Datenblatt!$D$31*Übersicht!I697)+Datenblatt!$E$31,IF($C697=11,(Datenblatt!$B$32*Übersicht!I697^3)+(Datenblatt!$C$32*Übersicht!I697^2)+(Datenblatt!$D$32*Übersicht!I697)+Datenblatt!$E$32,0))))))))))))))))))))))))</f>
        <v>0</v>
      </c>
      <c r="Q697" s="2" t="e">
        <f t="shared" si="40"/>
        <v>#DIV/0!</v>
      </c>
      <c r="R697" s="2" t="e">
        <f t="shared" si="41"/>
        <v>#DIV/0!</v>
      </c>
      <c r="T697" s="2"/>
      <c r="U697" s="2">
        <f>Datenblatt!$I$10</f>
        <v>63</v>
      </c>
      <c r="V697" s="2">
        <f>Datenblatt!$I$18</f>
        <v>62</v>
      </c>
      <c r="W697" s="2">
        <f>Datenblatt!$I$26</f>
        <v>56</v>
      </c>
      <c r="X697" s="2">
        <f>Datenblatt!$I$34</f>
        <v>58</v>
      </c>
      <c r="Y697" s="7" t="e">
        <f t="shared" si="42"/>
        <v>#DIV/0!</v>
      </c>
      <c r="AA697" s="2">
        <f>Datenblatt!$I$5</f>
        <v>73</v>
      </c>
      <c r="AB697">
        <f>Datenblatt!$I$13</f>
        <v>80</v>
      </c>
      <c r="AC697">
        <f>Datenblatt!$I$21</f>
        <v>80</v>
      </c>
      <c r="AD697">
        <f>Datenblatt!$I$29</f>
        <v>71</v>
      </c>
      <c r="AE697">
        <f>Datenblatt!$I$37</f>
        <v>75</v>
      </c>
      <c r="AF697" s="7" t="e">
        <f t="shared" si="43"/>
        <v>#DIV/0!</v>
      </c>
    </row>
    <row r="698" spans="11:32" ht="18.75" x14ac:dyDescent="0.3">
      <c r="K698" s="3" t="e">
        <f>IF(AND($C698=13,Datenblatt!M698&lt;Datenblatt!$S$3),0,IF(AND($C698=14,Datenblatt!M698&lt;Datenblatt!$S$4),0,IF(AND($C698=15,Datenblatt!M698&lt;Datenblatt!$S$5),0,IF(AND($C698=16,Datenblatt!M698&lt;Datenblatt!$S$6),0,IF(AND($C698=12,Datenblatt!M698&lt;Datenblatt!$S$7),0,IF(AND($C698=11,Datenblatt!M698&lt;Datenblatt!$S$8),0,IF(AND($C698=13,Datenblatt!M698&gt;Datenblatt!$R$3),100,IF(AND($C698=14,Datenblatt!M698&gt;Datenblatt!$R$4),100,IF(AND($C698=15,Datenblatt!M698&gt;Datenblatt!$R$5),100,IF(AND($C698=16,Datenblatt!M698&gt;Datenblatt!$R$6),100,IF(AND($C698=12,Datenblatt!M698&gt;Datenblatt!$R$7),100,IF(AND($C698=11,Datenblatt!M698&gt;Datenblatt!$R$8),100,IF(Übersicht!$C698=13,Datenblatt!$B$35*Datenblatt!M698^3+Datenblatt!$C$35*Datenblatt!M698^2+Datenblatt!$D$35*Datenblatt!M698+Datenblatt!$E$35,IF(Übersicht!$C698=14,Datenblatt!$B$36*Datenblatt!M698^3+Datenblatt!$C$36*Datenblatt!M698^2+Datenblatt!$D$36*Datenblatt!M698+Datenblatt!$E$36,IF(Übersicht!$C698=15,Datenblatt!$B$37*Datenblatt!M698^3+Datenblatt!$C$37*Datenblatt!M698^2+Datenblatt!$D$37*Datenblatt!M698+Datenblatt!$E$37,IF(Übersicht!$C698=16,Datenblatt!$B$38*Datenblatt!M698^3+Datenblatt!$C$38*Datenblatt!M698^2+Datenblatt!$D$38*Datenblatt!M698+Datenblatt!$E$38,IF(Übersicht!$C698=12,Datenblatt!$B$39*Datenblatt!M698^3+Datenblatt!$C$39*Datenblatt!M698^2+Datenblatt!$D$39*Datenblatt!M698+Datenblatt!$E$39,IF(Übersicht!$C698=11,Datenblatt!$B$40*Datenblatt!M698^3+Datenblatt!$C$40*Datenblatt!M698^2+Datenblatt!$D$40*Datenblatt!M698+Datenblatt!$E$40,0))))))))))))))))))</f>
        <v>#DIV/0!</v>
      </c>
      <c r="L698" s="3"/>
      <c r="M698" t="e">
        <f>IF(AND(Übersicht!$C698=13,Datenblatt!O698&lt;Datenblatt!$Y$3),0,IF(AND(Übersicht!$C698=14,Datenblatt!O698&lt;Datenblatt!$Y$4),0,IF(AND(Übersicht!$C698=15,Datenblatt!O698&lt;Datenblatt!$Y$5),0,IF(AND(Übersicht!$C698=16,Datenblatt!O698&lt;Datenblatt!$Y$6),0,IF(AND(Übersicht!$C698=12,Datenblatt!O698&lt;Datenblatt!$Y$7),0,IF(AND(Übersicht!$C698=11,Datenblatt!O698&lt;Datenblatt!$Y$8),0,IF(AND($C698=13,Datenblatt!O698&gt;Datenblatt!$X$3),100,IF(AND($C698=14,Datenblatt!O698&gt;Datenblatt!$X$4),100,IF(AND($C698=15,Datenblatt!O698&gt;Datenblatt!$X$5),100,IF(AND($C698=16,Datenblatt!O698&gt;Datenblatt!$X$6),100,IF(AND($C698=12,Datenblatt!O698&gt;Datenblatt!$X$7),100,IF(AND($C698=11,Datenblatt!O698&gt;Datenblatt!$X$8),100,IF(Übersicht!$C698=13,Datenblatt!$B$11*Datenblatt!O698^3+Datenblatt!$C$11*Datenblatt!O698^2+Datenblatt!$D$11*Datenblatt!O698+Datenblatt!$E$11,IF(Übersicht!$C698=14,Datenblatt!$B$12*Datenblatt!O698^3+Datenblatt!$C$12*Datenblatt!O698^2+Datenblatt!$D$12*Datenblatt!O698+Datenblatt!$E$12,IF(Übersicht!$C698=15,Datenblatt!$B$13*Datenblatt!O698^3+Datenblatt!$C$13*Datenblatt!O698^2+Datenblatt!$D$13*Datenblatt!O698+Datenblatt!$E$13,IF(Übersicht!$C698=16,Datenblatt!$B$14*Datenblatt!O698^3+Datenblatt!$C$14*Datenblatt!O698^2+Datenblatt!$D$14*Datenblatt!O698+Datenblatt!$E$14,IF(Übersicht!$C698=12,Datenblatt!$B$15*Datenblatt!O698^3+Datenblatt!$C$15*Datenblatt!O698^2+Datenblatt!$D$15*Datenblatt!O698+Datenblatt!$E$15,IF(Übersicht!$C698=11,Datenblatt!$B$16*Datenblatt!O698^3+Datenblatt!$C$16*Datenblatt!O698^2+Datenblatt!$D$16*Datenblatt!O698+Datenblatt!$E$16,0))))))))))))))))))</f>
        <v>#DIV/0!</v>
      </c>
      <c r="N698">
        <f>IF(AND($C698=13,H698&lt;Datenblatt!$AA$3),0,IF(AND($C698=14,H698&lt;Datenblatt!$AA$4),0,IF(AND($C698=15,H698&lt;Datenblatt!$AA$5),0,IF(AND($C698=16,H698&lt;Datenblatt!$AA$6),0,IF(AND($C698=12,H698&lt;Datenblatt!$AA$7),0,IF(AND($C698=11,H698&lt;Datenblatt!$AA$8),0,IF(AND($C698=13,H698&gt;Datenblatt!$Z$3),100,IF(AND($C698=14,H698&gt;Datenblatt!$Z$4),100,IF(AND($C698=15,H698&gt;Datenblatt!$Z$5),100,IF(AND($C698=16,H698&gt;Datenblatt!$Z$6),100,IF(AND($C698=12,H698&gt;Datenblatt!$Z$7),100,IF(AND($C698=11,H698&gt;Datenblatt!$Z$8),100,IF($C698=13,(Datenblatt!$B$19*Übersicht!H698^3)+(Datenblatt!$C$19*Übersicht!H698^2)+(Datenblatt!$D$19*Übersicht!H698)+Datenblatt!$E$19,IF($C698=14,(Datenblatt!$B$20*Übersicht!H698^3)+(Datenblatt!$C$20*Übersicht!H698^2)+(Datenblatt!$D$20*Übersicht!H698)+Datenblatt!$E$20,IF($C698=15,(Datenblatt!$B$21*Übersicht!H698^3)+(Datenblatt!$C$21*Übersicht!H698^2)+(Datenblatt!$D$21*Übersicht!H698)+Datenblatt!$E$21,IF($C698=16,(Datenblatt!$B$22*Übersicht!H698^3)+(Datenblatt!$C$22*Übersicht!H698^2)+(Datenblatt!$D$22*Übersicht!H698)+Datenblatt!$E$22,IF($C698=12,(Datenblatt!$B$23*Übersicht!H698^3)+(Datenblatt!$C$23*Übersicht!H698^2)+(Datenblatt!$D$23*Übersicht!H698)+Datenblatt!$E$23,IF($C698=11,(Datenblatt!$B$24*Übersicht!H698^3)+(Datenblatt!$C$24*Übersicht!H698^2)+(Datenblatt!$D$24*Übersicht!H698)+Datenblatt!$E$24,0))))))))))))))))))</f>
        <v>0</v>
      </c>
      <c r="O698">
        <f>IF(AND(I698="",C698=11),Datenblatt!$I$26,IF(AND(I698="",C698=12),Datenblatt!$I$26,IF(AND(I698="",C698=16),Datenblatt!$I$27,IF(AND(I698="",C698=15),Datenblatt!$I$26,IF(AND(I698="",C698=14),Datenblatt!$I$26,IF(AND(I698="",C698=13),Datenblatt!$I$26,IF(AND($C698=13,I698&gt;Datenblatt!$AC$3),0,IF(AND($C698=14,I698&gt;Datenblatt!$AC$4),0,IF(AND($C698=15,I698&gt;Datenblatt!$AC$5),0,IF(AND($C698=16,I698&gt;Datenblatt!$AC$6),0,IF(AND($C698=12,I698&gt;Datenblatt!$AC$7),0,IF(AND($C698=11,I698&gt;Datenblatt!$AC$8),0,IF(AND($C698=13,I698&lt;Datenblatt!$AB$3),100,IF(AND($C698=14,I698&lt;Datenblatt!$AB$4),100,IF(AND($C698=15,I698&lt;Datenblatt!$AB$5),100,IF(AND($C698=16,I698&lt;Datenblatt!$AB$6),100,IF(AND($C698=12,I698&lt;Datenblatt!$AB$7),100,IF(AND($C698=11,I698&lt;Datenblatt!$AB$8),100,IF($C698=13,(Datenblatt!$B$27*Übersicht!I698^3)+(Datenblatt!$C$27*Übersicht!I698^2)+(Datenblatt!$D$27*Übersicht!I698)+Datenblatt!$E$27,IF($C698=14,(Datenblatt!$B$28*Übersicht!I698^3)+(Datenblatt!$C$28*Übersicht!I698^2)+(Datenblatt!$D$28*Übersicht!I698)+Datenblatt!$E$28,IF($C698=15,(Datenblatt!$B$29*Übersicht!I698^3)+(Datenblatt!$C$29*Übersicht!I698^2)+(Datenblatt!$D$29*Übersicht!I698)+Datenblatt!$E$29,IF($C698=16,(Datenblatt!$B$30*Übersicht!I698^3)+(Datenblatt!$C$30*Übersicht!I698^2)+(Datenblatt!$D$30*Übersicht!I698)+Datenblatt!$E$30,IF($C698=12,(Datenblatt!$B$31*Übersicht!I698^3)+(Datenblatt!$C$31*Übersicht!I698^2)+(Datenblatt!$D$31*Übersicht!I698)+Datenblatt!$E$31,IF($C698=11,(Datenblatt!$B$32*Übersicht!I698^3)+(Datenblatt!$C$32*Übersicht!I698^2)+(Datenblatt!$D$32*Übersicht!I698)+Datenblatt!$E$32,0))))))))))))))))))))))))</f>
        <v>0</v>
      </c>
      <c r="P698">
        <f>IF(AND(I698="",C698=11),Datenblatt!$I$29,IF(AND(I698="",C698=12),Datenblatt!$I$29,IF(AND(I698="",C698=16),Datenblatt!$I$29,IF(AND(I698="",C698=15),Datenblatt!$I$29,IF(AND(I698="",C698=14),Datenblatt!$I$29,IF(AND(I698="",C698=13),Datenblatt!$I$29,IF(AND($C698=13,I698&gt;Datenblatt!$AC$3),0,IF(AND($C698=14,I698&gt;Datenblatt!$AC$4),0,IF(AND($C698=15,I698&gt;Datenblatt!$AC$5),0,IF(AND($C698=16,I698&gt;Datenblatt!$AC$6),0,IF(AND($C698=12,I698&gt;Datenblatt!$AC$7),0,IF(AND($C698=11,I698&gt;Datenblatt!$AC$8),0,IF(AND($C698=13,I698&lt;Datenblatt!$AB$3),100,IF(AND($C698=14,I698&lt;Datenblatt!$AB$4),100,IF(AND($C698=15,I698&lt;Datenblatt!$AB$5),100,IF(AND($C698=16,I698&lt;Datenblatt!$AB$6),100,IF(AND($C698=12,I698&lt;Datenblatt!$AB$7),100,IF(AND($C698=11,I698&lt;Datenblatt!$AB$8),100,IF($C698=13,(Datenblatt!$B$27*Übersicht!I698^3)+(Datenblatt!$C$27*Übersicht!I698^2)+(Datenblatt!$D$27*Übersicht!I698)+Datenblatt!$E$27,IF($C698=14,(Datenblatt!$B$28*Übersicht!I698^3)+(Datenblatt!$C$28*Übersicht!I698^2)+(Datenblatt!$D$28*Übersicht!I698)+Datenblatt!$E$28,IF($C698=15,(Datenblatt!$B$29*Übersicht!I698^3)+(Datenblatt!$C$29*Übersicht!I698^2)+(Datenblatt!$D$29*Übersicht!I698)+Datenblatt!$E$29,IF($C698=16,(Datenblatt!$B$30*Übersicht!I698^3)+(Datenblatt!$C$30*Übersicht!I698^2)+(Datenblatt!$D$30*Übersicht!I698)+Datenblatt!$E$30,IF($C698=12,(Datenblatt!$B$31*Übersicht!I698^3)+(Datenblatt!$C$31*Übersicht!I698^2)+(Datenblatt!$D$31*Übersicht!I698)+Datenblatt!$E$31,IF($C698=11,(Datenblatt!$B$32*Übersicht!I698^3)+(Datenblatt!$C$32*Übersicht!I698^2)+(Datenblatt!$D$32*Übersicht!I698)+Datenblatt!$E$32,0))))))))))))))))))))))))</f>
        <v>0</v>
      </c>
      <c r="Q698" s="2" t="e">
        <f t="shared" si="40"/>
        <v>#DIV/0!</v>
      </c>
      <c r="R698" s="2" t="e">
        <f t="shared" si="41"/>
        <v>#DIV/0!</v>
      </c>
      <c r="T698" s="2"/>
      <c r="U698" s="2">
        <f>Datenblatt!$I$10</f>
        <v>63</v>
      </c>
      <c r="V698" s="2">
        <f>Datenblatt!$I$18</f>
        <v>62</v>
      </c>
      <c r="W698" s="2">
        <f>Datenblatt!$I$26</f>
        <v>56</v>
      </c>
      <c r="X698" s="2">
        <f>Datenblatt!$I$34</f>
        <v>58</v>
      </c>
      <c r="Y698" s="7" t="e">
        <f t="shared" si="42"/>
        <v>#DIV/0!</v>
      </c>
      <c r="AA698" s="2">
        <f>Datenblatt!$I$5</f>
        <v>73</v>
      </c>
      <c r="AB698">
        <f>Datenblatt!$I$13</f>
        <v>80</v>
      </c>
      <c r="AC698">
        <f>Datenblatt!$I$21</f>
        <v>80</v>
      </c>
      <c r="AD698">
        <f>Datenblatt!$I$29</f>
        <v>71</v>
      </c>
      <c r="AE698">
        <f>Datenblatt!$I$37</f>
        <v>75</v>
      </c>
      <c r="AF698" s="7" t="e">
        <f t="shared" si="43"/>
        <v>#DIV/0!</v>
      </c>
    </row>
    <row r="699" spans="11:32" ht="18.75" x14ac:dyDescent="0.3">
      <c r="K699" s="3" t="e">
        <f>IF(AND($C699=13,Datenblatt!M699&lt;Datenblatt!$S$3),0,IF(AND($C699=14,Datenblatt!M699&lt;Datenblatt!$S$4),0,IF(AND($C699=15,Datenblatt!M699&lt;Datenblatt!$S$5),0,IF(AND($C699=16,Datenblatt!M699&lt;Datenblatt!$S$6),0,IF(AND($C699=12,Datenblatt!M699&lt;Datenblatt!$S$7),0,IF(AND($C699=11,Datenblatt!M699&lt;Datenblatt!$S$8),0,IF(AND($C699=13,Datenblatt!M699&gt;Datenblatt!$R$3),100,IF(AND($C699=14,Datenblatt!M699&gt;Datenblatt!$R$4),100,IF(AND($C699=15,Datenblatt!M699&gt;Datenblatt!$R$5),100,IF(AND($C699=16,Datenblatt!M699&gt;Datenblatt!$R$6),100,IF(AND($C699=12,Datenblatt!M699&gt;Datenblatt!$R$7),100,IF(AND($C699=11,Datenblatt!M699&gt;Datenblatt!$R$8),100,IF(Übersicht!$C699=13,Datenblatt!$B$35*Datenblatt!M699^3+Datenblatt!$C$35*Datenblatt!M699^2+Datenblatt!$D$35*Datenblatt!M699+Datenblatt!$E$35,IF(Übersicht!$C699=14,Datenblatt!$B$36*Datenblatt!M699^3+Datenblatt!$C$36*Datenblatt!M699^2+Datenblatt!$D$36*Datenblatt!M699+Datenblatt!$E$36,IF(Übersicht!$C699=15,Datenblatt!$B$37*Datenblatt!M699^3+Datenblatt!$C$37*Datenblatt!M699^2+Datenblatt!$D$37*Datenblatt!M699+Datenblatt!$E$37,IF(Übersicht!$C699=16,Datenblatt!$B$38*Datenblatt!M699^3+Datenblatt!$C$38*Datenblatt!M699^2+Datenblatt!$D$38*Datenblatt!M699+Datenblatt!$E$38,IF(Übersicht!$C699=12,Datenblatt!$B$39*Datenblatt!M699^3+Datenblatt!$C$39*Datenblatt!M699^2+Datenblatt!$D$39*Datenblatt!M699+Datenblatt!$E$39,IF(Übersicht!$C699=11,Datenblatt!$B$40*Datenblatt!M699^3+Datenblatt!$C$40*Datenblatt!M699^2+Datenblatt!$D$40*Datenblatt!M699+Datenblatt!$E$40,0))))))))))))))))))</f>
        <v>#DIV/0!</v>
      </c>
      <c r="L699" s="3"/>
      <c r="M699" t="e">
        <f>IF(AND(Übersicht!$C699=13,Datenblatt!O699&lt;Datenblatt!$Y$3),0,IF(AND(Übersicht!$C699=14,Datenblatt!O699&lt;Datenblatt!$Y$4),0,IF(AND(Übersicht!$C699=15,Datenblatt!O699&lt;Datenblatt!$Y$5),0,IF(AND(Übersicht!$C699=16,Datenblatt!O699&lt;Datenblatt!$Y$6),0,IF(AND(Übersicht!$C699=12,Datenblatt!O699&lt;Datenblatt!$Y$7),0,IF(AND(Übersicht!$C699=11,Datenblatt!O699&lt;Datenblatt!$Y$8),0,IF(AND($C699=13,Datenblatt!O699&gt;Datenblatt!$X$3),100,IF(AND($C699=14,Datenblatt!O699&gt;Datenblatt!$X$4),100,IF(AND($C699=15,Datenblatt!O699&gt;Datenblatt!$X$5),100,IF(AND($C699=16,Datenblatt!O699&gt;Datenblatt!$X$6),100,IF(AND($C699=12,Datenblatt!O699&gt;Datenblatt!$X$7),100,IF(AND($C699=11,Datenblatt!O699&gt;Datenblatt!$X$8),100,IF(Übersicht!$C699=13,Datenblatt!$B$11*Datenblatt!O699^3+Datenblatt!$C$11*Datenblatt!O699^2+Datenblatt!$D$11*Datenblatt!O699+Datenblatt!$E$11,IF(Übersicht!$C699=14,Datenblatt!$B$12*Datenblatt!O699^3+Datenblatt!$C$12*Datenblatt!O699^2+Datenblatt!$D$12*Datenblatt!O699+Datenblatt!$E$12,IF(Übersicht!$C699=15,Datenblatt!$B$13*Datenblatt!O699^3+Datenblatt!$C$13*Datenblatt!O699^2+Datenblatt!$D$13*Datenblatt!O699+Datenblatt!$E$13,IF(Übersicht!$C699=16,Datenblatt!$B$14*Datenblatt!O699^3+Datenblatt!$C$14*Datenblatt!O699^2+Datenblatt!$D$14*Datenblatt!O699+Datenblatt!$E$14,IF(Übersicht!$C699=12,Datenblatt!$B$15*Datenblatt!O699^3+Datenblatt!$C$15*Datenblatt!O699^2+Datenblatt!$D$15*Datenblatt!O699+Datenblatt!$E$15,IF(Übersicht!$C699=11,Datenblatt!$B$16*Datenblatt!O699^3+Datenblatt!$C$16*Datenblatt!O699^2+Datenblatt!$D$16*Datenblatt!O699+Datenblatt!$E$16,0))))))))))))))))))</f>
        <v>#DIV/0!</v>
      </c>
      <c r="N699">
        <f>IF(AND($C699=13,H699&lt;Datenblatt!$AA$3),0,IF(AND($C699=14,H699&lt;Datenblatt!$AA$4),0,IF(AND($C699=15,H699&lt;Datenblatt!$AA$5),0,IF(AND($C699=16,H699&lt;Datenblatt!$AA$6),0,IF(AND($C699=12,H699&lt;Datenblatt!$AA$7),0,IF(AND($C699=11,H699&lt;Datenblatt!$AA$8),0,IF(AND($C699=13,H699&gt;Datenblatt!$Z$3),100,IF(AND($C699=14,H699&gt;Datenblatt!$Z$4),100,IF(AND($C699=15,H699&gt;Datenblatt!$Z$5),100,IF(AND($C699=16,H699&gt;Datenblatt!$Z$6),100,IF(AND($C699=12,H699&gt;Datenblatt!$Z$7),100,IF(AND($C699=11,H699&gt;Datenblatt!$Z$8),100,IF($C699=13,(Datenblatt!$B$19*Übersicht!H699^3)+(Datenblatt!$C$19*Übersicht!H699^2)+(Datenblatt!$D$19*Übersicht!H699)+Datenblatt!$E$19,IF($C699=14,(Datenblatt!$B$20*Übersicht!H699^3)+(Datenblatt!$C$20*Übersicht!H699^2)+(Datenblatt!$D$20*Übersicht!H699)+Datenblatt!$E$20,IF($C699=15,(Datenblatt!$B$21*Übersicht!H699^3)+(Datenblatt!$C$21*Übersicht!H699^2)+(Datenblatt!$D$21*Übersicht!H699)+Datenblatt!$E$21,IF($C699=16,(Datenblatt!$B$22*Übersicht!H699^3)+(Datenblatt!$C$22*Übersicht!H699^2)+(Datenblatt!$D$22*Übersicht!H699)+Datenblatt!$E$22,IF($C699=12,(Datenblatt!$B$23*Übersicht!H699^3)+(Datenblatt!$C$23*Übersicht!H699^2)+(Datenblatt!$D$23*Übersicht!H699)+Datenblatt!$E$23,IF($C699=11,(Datenblatt!$B$24*Übersicht!H699^3)+(Datenblatt!$C$24*Übersicht!H699^2)+(Datenblatt!$D$24*Übersicht!H699)+Datenblatt!$E$24,0))))))))))))))))))</f>
        <v>0</v>
      </c>
      <c r="O699">
        <f>IF(AND(I699="",C699=11),Datenblatt!$I$26,IF(AND(I699="",C699=12),Datenblatt!$I$26,IF(AND(I699="",C699=16),Datenblatt!$I$27,IF(AND(I699="",C699=15),Datenblatt!$I$26,IF(AND(I699="",C699=14),Datenblatt!$I$26,IF(AND(I699="",C699=13),Datenblatt!$I$26,IF(AND($C699=13,I699&gt;Datenblatt!$AC$3),0,IF(AND($C699=14,I699&gt;Datenblatt!$AC$4),0,IF(AND($C699=15,I699&gt;Datenblatt!$AC$5),0,IF(AND($C699=16,I699&gt;Datenblatt!$AC$6),0,IF(AND($C699=12,I699&gt;Datenblatt!$AC$7),0,IF(AND($C699=11,I699&gt;Datenblatt!$AC$8),0,IF(AND($C699=13,I699&lt;Datenblatt!$AB$3),100,IF(AND($C699=14,I699&lt;Datenblatt!$AB$4),100,IF(AND($C699=15,I699&lt;Datenblatt!$AB$5),100,IF(AND($C699=16,I699&lt;Datenblatt!$AB$6),100,IF(AND($C699=12,I699&lt;Datenblatt!$AB$7),100,IF(AND($C699=11,I699&lt;Datenblatt!$AB$8),100,IF($C699=13,(Datenblatt!$B$27*Übersicht!I699^3)+(Datenblatt!$C$27*Übersicht!I699^2)+(Datenblatt!$D$27*Übersicht!I699)+Datenblatt!$E$27,IF($C699=14,(Datenblatt!$B$28*Übersicht!I699^3)+(Datenblatt!$C$28*Übersicht!I699^2)+(Datenblatt!$D$28*Übersicht!I699)+Datenblatt!$E$28,IF($C699=15,(Datenblatt!$B$29*Übersicht!I699^3)+(Datenblatt!$C$29*Übersicht!I699^2)+(Datenblatt!$D$29*Übersicht!I699)+Datenblatt!$E$29,IF($C699=16,(Datenblatt!$B$30*Übersicht!I699^3)+(Datenblatt!$C$30*Übersicht!I699^2)+(Datenblatt!$D$30*Übersicht!I699)+Datenblatt!$E$30,IF($C699=12,(Datenblatt!$B$31*Übersicht!I699^3)+(Datenblatt!$C$31*Übersicht!I699^2)+(Datenblatt!$D$31*Übersicht!I699)+Datenblatt!$E$31,IF($C699=11,(Datenblatt!$B$32*Übersicht!I699^3)+(Datenblatt!$C$32*Übersicht!I699^2)+(Datenblatt!$D$32*Übersicht!I699)+Datenblatt!$E$32,0))))))))))))))))))))))))</f>
        <v>0</v>
      </c>
      <c r="P699">
        <f>IF(AND(I699="",C699=11),Datenblatt!$I$29,IF(AND(I699="",C699=12),Datenblatt!$I$29,IF(AND(I699="",C699=16),Datenblatt!$I$29,IF(AND(I699="",C699=15),Datenblatt!$I$29,IF(AND(I699="",C699=14),Datenblatt!$I$29,IF(AND(I699="",C699=13),Datenblatt!$I$29,IF(AND($C699=13,I699&gt;Datenblatt!$AC$3),0,IF(AND($C699=14,I699&gt;Datenblatt!$AC$4),0,IF(AND($C699=15,I699&gt;Datenblatt!$AC$5),0,IF(AND($C699=16,I699&gt;Datenblatt!$AC$6),0,IF(AND($C699=12,I699&gt;Datenblatt!$AC$7),0,IF(AND($C699=11,I699&gt;Datenblatt!$AC$8),0,IF(AND($C699=13,I699&lt;Datenblatt!$AB$3),100,IF(AND($C699=14,I699&lt;Datenblatt!$AB$4),100,IF(AND($C699=15,I699&lt;Datenblatt!$AB$5),100,IF(AND($C699=16,I699&lt;Datenblatt!$AB$6),100,IF(AND($C699=12,I699&lt;Datenblatt!$AB$7),100,IF(AND($C699=11,I699&lt;Datenblatt!$AB$8),100,IF($C699=13,(Datenblatt!$B$27*Übersicht!I699^3)+(Datenblatt!$C$27*Übersicht!I699^2)+(Datenblatt!$D$27*Übersicht!I699)+Datenblatt!$E$27,IF($C699=14,(Datenblatt!$B$28*Übersicht!I699^3)+(Datenblatt!$C$28*Übersicht!I699^2)+(Datenblatt!$D$28*Übersicht!I699)+Datenblatt!$E$28,IF($C699=15,(Datenblatt!$B$29*Übersicht!I699^3)+(Datenblatt!$C$29*Übersicht!I699^2)+(Datenblatt!$D$29*Übersicht!I699)+Datenblatt!$E$29,IF($C699=16,(Datenblatt!$B$30*Übersicht!I699^3)+(Datenblatt!$C$30*Übersicht!I699^2)+(Datenblatt!$D$30*Übersicht!I699)+Datenblatt!$E$30,IF($C699=12,(Datenblatt!$B$31*Übersicht!I699^3)+(Datenblatt!$C$31*Übersicht!I699^2)+(Datenblatt!$D$31*Übersicht!I699)+Datenblatt!$E$31,IF($C699=11,(Datenblatt!$B$32*Übersicht!I699^3)+(Datenblatt!$C$32*Übersicht!I699^2)+(Datenblatt!$D$32*Übersicht!I699)+Datenblatt!$E$32,0))))))))))))))))))))))))</f>
        <v>0</v>
      </c>
      <c r="Q699" s="2" t="e">
        <f t="shared" si="40"/>
        <v>#DIV/0!</v>
      </c>
      <c r="R699" s="2" t="e">
        <f t="shared" si="41"/>
        <v>#DIV/0!</v>
      </c>
      <c r="T699" s="2"/>
      <c r="U699" s="2">
        <f>Datenblatt!$I$10</f>
        <v>63</v>
      </c>
      <c r="V699" s="2">
        <f>Datenblatt!$I$18</f>
        <v>62</v>
      </c>
      <c r="W699" s="2">
        <f>Datenblatt!$I$26</f>
        <v>56</v>
      </c>
      <c r="X699" s="2">
        <f>Datenblatt!$I$34</f>
        <v>58</v>
      </c>
      <c r="Y699" s="7" t="e">
        <f t="shared" si="42"/>
        <v>#DIV/0!</v>
      </c>
      <c r="AA699" s="2">
        <f>Datenblatt!$I$5</f>
        <v>73</v>
      </c>
      <c r="AB699">
        <f>Datenblatt!$I$13</f>
        <v>80</v>
      </c>
      <c r="AC699">
        <f>Datenblatt!$I$21</f>
        <v>80</v>
      </c>
      <c r="AD699">
        <f>Datenblatt!$I$29</f>
        <v>71</v>
      </c>
      <c r="AE699">
        <f>Datenblatt!$I$37</f>
        <v>75</v>
      </c>
      <c r="AF699" s="7" t="e">
        <f t="shared" si="43"/>
        <v>#DIV/0!</v>
      </c>
    </row>
    <row r="700" spans="11:32" ht="18.75" x14ac:dyDescent="0.3">
      <c r="K700" s="3" t="e">
        <f>IF(AND($C700=13,Datenblatt!M700&lt;Datenblatt!$S$3),0,IF(AND($C700=14,Datenblatt!M700&lt;Datenblatt!$S$4),0,IF(AND($C700=15,Datenblatt!M700&lt;Datenblatt!$S$5),0,IF(AND($C700=16,Datenblatt!M700&lt;Datenblatt!$S$6),0,IF(AND($C700=12,Datenblatt!M700&lt;Datenblatt!$S$7),0,IF(AND($C700=11,Datenblatt!M700&lt;Datenblatt!$S$8),0,IF(AND($C700=13,Datenblatt!M700&gt;Datenblatt!$R$3),100,IF(AND($C700=14,Datenblatt!M700&gt;Datenblatt!$R$4),100,IF(AND($C700=15,Datenblatt!M700&gt;Datenblatt!$R$5),100,IF(AND($C700=16,Datenblatt!M700&gt;Datenblatt!$R$6),100,IF(AND($C700=12,Datenblatt!M700&gt;Datenblatt!$R$7),100,IF(AND($C700=11,Datenblatt!M700&gt;Datenblatt!$R$8),100,IF(Übersicht!$C700=13,Datenblatt!$B$35*Datenblatt!M700^3+Datenblatt!$C$35*Datenblatt!M700^2+Datenblatt!$D$35*Datenblatt!M700+Datenblatt!$E$35,IF(Übersicht!$C700=14,Datenblatt!$B$36*Datenblatt!M700^3+Datenblatt!$C$36*Datenblatt!M700^2+Datenblatt!$D$36*Datenblatt!M700+Datenblatt!$E$36,IF(Übersicht!$C700=15,Datenblatt!$B$37*Datenblatt!M700^3+Datenblatt!$C$37*Datenblatt!M700^2+Datenblatt!$D$37*Datenblatt!M700+Datenblatt!$E$37,IF(Übersicht!$C700=16,Datenblatt!$B$38*Datenblatt!M700^3+Datenblatt!$C$38*Datenblatt!M700^2+Datenblatt!$D$38*Datenblatt!M700+Datenblatt!$E$38,IF(Übersicht!$C700=12,Datenblatt!$B$39*Datenblatt!M700^3+Datenblatt!$C$39*Datenblatt!M700^2+Datenblatt!$D$39*Datenblatt!M700+Datenblatt!$E$39,IF(Übersicht!$C700=11,Datenblatt!$B$40*Datenblatt!M700^3+Datenblatt!$C$40*Datenblatt!M700^2+Datenblatt!$D$40*Datenblatt!M700+Datenblatt!$E$40,0))))))))))))))))))</f>
        <v>#DIV/0!</v>
      </c>
      <c r="L700" s="3"/>
      <c r="M700" t="e">
        <f>IF(AND(Übersicht!$C700=13,Datenblatt!O700&lt;Datenblatt!$Y$3),0,IF(AND(Übersicht!$C700=14,Datenblatt!O700&lt;Datenblatt!$Y$4),0,IF(AND(Übersicht!$C700=15,Datenblatt!O700&lt;Datenblatt!$Y$5),0,IF(AND(Übersicht!$C700=16,Datenblatt!O700&lt;Datenblatt!$Y$6),0,IF(AND(Übersicht!$C700=12,Datenblatt!O700&lt;Datenblatt!$Y$7),0,IF(AND(Übersicht!$C700=11,Datenblatt!O700&lt;Datenblatt!$Y$8),0,IF(AND($C700=13,Datenblatt!O700&gt;Datenblatt!$X$3),100,IF(AND($C700=14,Datenblatt!O700&gt;Datenblatt!$X$4),100,IF(AND($C700=15,Datenblatt!O700&gt;Datenblatt!$X$5),100,IF(AND($C700=16,Datenblatt!O700&gt;Datenblatt!$X$6),100,IF(AND($C700=12,Datenblatt!O700&gt;Datenblatt!$X$7),100,IF(AND($C700=11,Datenblatt!O700&gt;Datenblatt!$X$8),100,IF(Übersicht!$C700=13,Datenblatt!$B$11*Datenblatt!O700^3+Datenblatt!$C$11*Datenblatt!O700^2+Datenblatt!$D$11*Datenblatt!O700+Datenblatt!$E$11,IF(Übersicht!$C700=14,Datenblatt!$B$12*Datenblatt!O700^3+Datenblatt!$C$12*Datenblatt!O700^2+Datenblatt!$D$12*Datenblatt!O700+Datenblatt!$E$12,IF(Übersicht!$C700=15,Datenblatt!$B$13*Datenblatt!O700^3+Datenblatt!$C$13*Datenblatt!O700^2+Datenblatt!$D$13*Datenblatt!O700+Datenblatt!$E$13,IF(Übersicht!$C700=16,Datenblatt!$B$14*Datenblatt!O700^3+Datenblatt!$C$14*Datenblatt!O700^2+Datenblatt!$D$14*Datenblatt!O700+Datenblatt!$E$14,IF(Übersicht!$C700=12,Datenblatt!$B$15*Datenblatt!O700^3+Datenblatt!$C$15*Datenblatt!O700^2+Datenblatt!$D$15*Datenblatt!O700+Datenblatt!$E$15,IF(Übersicht!$C700=11,Datenblatt!$B$16*Datenblatt!O700^3+Datenblatt!$C$16*Datenblatt!O700^2+Datenblatt!$D$16*Datenblatt!O700+Datenblatt!$E$16,0))))))))))))))))))</f>
        <v>#DIV/0!</v>
      </c>
      <c r="N700">
        <f>IF(AND($C700=13,H700&lt;Datenblatt!$AA$3),0,IF(AND($C700=14,H700&lt;Datenblatt!$AA$4),0,IF(AND($C700=15,H700&lt;Datenblatt!$AA$5),0,IF(AND($C700=16,H700&lt;Datenblatt!$AA$6),0,IF(AND($C700=12,H700&lt;Datenblatt!$AA$7),0,IF(AND($C700=11,H700&lt;Datenblatt!$AA$8),0,IF(AND($C700=13,H700&gt;Datenblatt!$Z$3),100,IF(AND($C700=14,H700&gt;Datenblatt!$Z$4),100,IF(AND($C700=15,H700&gt;Datenblatt!$Z$5),100,IF(AND($C700=16,H700&gt;Datenblatt!$Z$6),100,IF(AND($C700=12,H700&gt;Datenblatt!$Z$7),100,IF(AND($C700=11,H700&gt;Datenblatt!$Z$8),100,IF($C700=13,(Datenblatt!$B$19*Übersicht!H700^3)+(Datenblatt!$C$19*Übersicht!H700^2)+(Datenblatt!$D$19*Übersicht!H700)+Datenblatt!$E$19,IF($C700=14,(Datenblatt!$B$20*Übersicht!H700^3)+(Datenblatt!$C$20*Übersicht!H700^2)+(Datenblatt!$D$20*Übersicht!H700)+Datenblatt!$E$20,IF($C700=15,(Datenblatt!$B$21*Übersicht!H700^3)+(Datenblatt!$C$21*Übersicht!H700^2)+(Datenblatt!$D$21*Übersicht!H700)+Datenblatt!$E$21,IF($C700=16,(Datenblatt!$B$22*Übersicht!H700^3)+(Datenblatt!$C$22*Übersicht!H700^2)+(Datenblatt!$D$22*Übersicht!H700)+Datenblatt!$E$22,IF($C700=12,(Datenblatt!$B$23*Übersicht!H700^3)+(Datenblatt!$C$23*Übersicht!H700^2)+(Datenblatt!$D$23*Übersicht!H700)+Datenblatt!$E$23,IF($C700=11,(Datenblatt!$B$24*Übersicht!H700^3)+(Datenblatt!$C$24*Übersicht!H700^2)+(Datenblatt!$D$24*Übersicht!H700)+Datenblatt!$E$24,0))))))))))))))))))</f>
        <v>0</v>
      </c>
      <c r="O700">
        <f>IF(AND(I700="",C700=11),Datenblatt!$I$26,IF(AND(I700="",C700=12),Datenblatt!$I$26,IF(AND(I700="",C700=16),Datenblatt!$I$27,IF(AND(I700="",C700=15),Datenblatt!$I$26,IF(AND(I700="",C700=14),Datenblatt!$I$26,IF(AND(I700="",C700=13),Datenblatt!$I$26,IF(AND($C700=13,I700&gt;Datenblatt!$AC$3),0,IF(AND($C700=14,I700&gt;Datenblatt!$AC$4),0,IF(AND($C700=15,I700&gt;Datenblatt!$AC$5),0,IF(AND($C700=16,I700&gt;Datenblatt!$AC$6),0,IF(AND($C700=12,I700&gt;Datenblatt!$AC$7),0,IF(AND($C700=11,I700&gt;Datenblatt!$AC$8),0,IF(AND($C700=13,I700&lt;Datenblatt!$AB$3),100,IF(AND($C700=14,I700&lt;Datenblatt!$AB$4),100,IF(AND($C700=15,I700&lt;Datenblatt!$AB$5),100,IF(AND($C700=16,I700&lt;Datenblatt!$AB$6),100,IF(AND($C700=12,I700&lt;Datenblatt!$AB$7),100,IF(AND($C700=11,I700&lt;Datenblatt!$AB$8),100,IF($C700=13,(Datenblatt!$B$27*Übersicht!I700^3)+(Datenblatt!$C$27*Übersicht!I700^2)+(Datenblatt!$D$27*Übersicht!I700)+Datenblatt!$E$27,IF($C700=14,(Datenblatt!$B$28*Übersicht!I700^3)+(Datenblatt!$C$28*Übersicht!I700^2)+(Datenblatt!$D$28*Übersicht!I700)+Datenblatt!$E$28,IF($C700=15,(Datenblatt!$B$29*Übersicht!I700^3)+(Datenblatt!$C$29*Übersicht!I700^2)+(Datenblatt!$D$29*Übersicht!I700)+Datenblatt!$E$29,IF($C700=16,(Datenblatt!$B$30*Übersicht!I700^3)+(Datenblatt!$C$30*Übersicht!I700^2)+(Datenblatt!$D$30*Übersicht!I700)+Datenblatt!$E$30,IF($C700=12,(Datenblatt!$B$31*Übersicht!I700^3)+(Datenblatt!$C$31*Übersicht!I700^2)+(Datenblatt!$D$31*Übersicht!I700)+Datenblatt!$E$31,IF($C700=11,(Datenblatt!$B$32*Übersicht!I700^3)+(Datenblatt!$C$32*Übersicht!I700^2)+(Datenblatt!$D$32*Übersicht!I700)+Datenblatt!$E$32,0))))))))))))))))))))))))</f>
        <v>0</v>
      </c>
      <c r="P700">
        <f>IF(AND(I700="",C700=11),Datenblatt!$I$29,IF(AND(I700="",C700=12),Datenblatt!$I$29,IF(AND(I700="",C700=16),Datenblatt!$I$29,IF(AND(I700="",C700=15),Datenblatt!$I$29,IF(AND(I700="",C700=14),Datenblatt!$I$29,IF(AND(I700="",C700=13),Datenblatt!$I$29,IF(AND($C700=13,I700&gt;Datenblatt!$AC$3),0,IF(AND($C700=14,I700&gt;Datenblatt!$AC$4),0,IF(AND($C700=15,I700&gt;Datenblatt!$AC$5),0,IF(AND($C700=16,I700&gt;Datenblatt!$AC$6),0,IF(AND($C700=12,I700&gt;Datenblatt!$AC$7),0,IF(AND($C700=11,I700&gt;Datenblatt!$AC$8),0,IF(AND($C700=13,I700&lt;Datenblatt!$AB$3),100,IF(AND($C700=14,I700&lt;Datenblatt!$AB$4),100,IF(AND($C700=15,I700&lt;Datenblatt!$AB$5),100,IF(AND($C700=16,I700&lt;Datenblatt!$AB$6),100,IF(AND($C700=12,I700&lt;Datenblatt!$AB$7),100,IF(AND($C700=11,I700&lt;Datenblatt!$AB$8),100,IF($C700=13,(Datenblatt!$B$27*Übersicht!I700^3)+(Datenblatt!$C$27*Übersicht!I700^2)+(Datenblatt!$D$27*Übersicht!I700)+Datenblatt!$E$27,IF($C700=14,(Datenblatt!$B$28*Übersicht!I700^3)+(Datenblatt!$C$28*Übersicht!I700^2)+(Datenblatt!$D$28*Übersicht!I700)+Datenblatt!$E$28,IF($C700=15,(Datenblatt!$B$29*Übersicht!I700^3)+(Datenblatt!$C$29*Übersicht!I700^2)+(Datenblatt!$D$29*Übersicht!I700)+Datenblatt!$E$29,IF($C700=16,(Datenblatt!$B$30*Übersicht!I700^3)+(Datenblatt!$C$30*Übersicht!I700^2)+(Datenblatt!$D$30*Übersicht!I700)+Datenblatt!$E$30,IF($C700=12,(Datenblatt!$B$31*Übersicht!I700^3)+(Datenblatt!$C$31*Übersicht!I700^2)+(Datenblatt!$D$31*Übersicht!I700)+Datenblatt!$E$31,IF($C700=11,(Datenblatt!$B$32*Übersicht!I700^3)+(Datenblatt!$C$32*Übersicht!I700^2)+(Datenblatt!$D$32*Übersicht!I700)+Datenblatt!$E$32,0))))))))))))))))))))))))</f>
        <v>0</v>
      </c>
      <c r="Q700" s="2" t="e">
        <f t="shared" si="40"/>
        <v>#DIV/0!</v>
      </c>
      <c r="R700" s="2" t="e">
        <f t="shared" si="41"/>
        <v>#DIV/0!</v>
      </c>
      <c r="T700" s="2"/>
      <c r="U700" s="2">
        <f>Datenblatt!$I$10</f>
        <v>63</v>
      </c>
      <c r="V700" s="2">
        <f>Datenblatt!$I$18</f>
        <v>62</v>
      </c>
      <c r="W700" s="2">
        <f>Datenblatt!$I$26</f>
        <v>56</v>
      </c>
      <c r="X700" s="2">
        <f>Datenblatt!$I$34</f>
        <v>58</v>
      </c>
      <c r="Y700" s="7" t="e">
        <f t="shared" si="42"/>
        <v>#DIV/0!</v>
      </c>
      <c r="AA700" s="2">
        <f>Datenblatt!$I$5</f>
        <v>73</v>
      </c>
      <c r="AB700">
        <f>Datenblatt!$I$13</f>
        <v>80</v>
      </c>
      <c r="AC700">
        <f>Datenblatt!$I$21</f>
        <v>80</v>
      </c>
      <c r="AD700">
        <f>Datenblatt!$I$29</f>
        <v>71</v>
      </c>
      <c r="AE700">
        <f>Datenblatt!$I$37</f>
        <v>75</v>
      </c>
      <c r="AF700" s="7" t="e">
        <f t="shared" si="43"/>
        <v>#DIV/0!</v>
      </c>
    </row>
    <row r="701" spans="11:32" ht="18.75" x14ac:dyDescent="0.3">
      <c r="K701" s="3" t="e">
        <f>IF(AND($C701=13,Datenblatt!M701&lt;Datenblatt!$S$3),0,IF(AND($C701=14,Datenblatt!M701&lt;Datenblatt!$S$4),0,IF(AND($C701=15,Datenblatt!M701&lt;Datenblatt!$S$5),0,IF(AND($C701=16,Datenblatt!M701&lt;Datenblatt!$S$6),0,IF(AND($C701=12,Datenblatt!M701&lt;Datenblatt!$S$7),0,IF(AND($C701=11,Datenblatt!M701&lt;Datenblatt!$S$8),0,IF(AND($C701=13,Datenblatt!M701&gt;Datenblatt!$R$3),100,IF(AND($C701=14,Datenblatt!M701&gt;Datenblatt!$R$4),100,IF(AND($C701=15,Datenblatt!M701&gt;Datenblatt!$R$5),100,IF(AND($C701=16,Datenblatt!M701&gt;Datenblatt!$R$6),100,IF(AND($C701=12,Datenblatt!M701&gt;Datenblatt!$R$7),100,IF(AND($C701=11,Datenblatt!M701&gt;Datenblatt!$R$8),100,IF(Übersicht!$C701=13,Datenblatt!$B$35*Datenblatt!M701^3+Datenblatt!$C$35*Datenblatt!M701^2+Datenblatt!$D$35*Datenblatt!M701+Datenblatt!$E$35,IF(Übersicht!$C701=14,Datenblatt!$B$36*Datenblatt!M701^3+Datenblatt!$C$36*Datenblatt!M701^2+Datenblatt!$D$36*Datenblatt!M701+Datenblatt!$E$36,IF(Übersicht!$C701=15,Datenblatt!$B$37*Datenblatt!M701^3+Datenblatt!$C$37*Datenblatt!M701^2+Datenblatt!$D$37*Datenblatt!M701+Datenblatt!$E$37,IF(Übersicht!$C701=16,Datenblatt!$B$38*Datenblatt!M701^3+Datenblatt!$C$38*Datenblatt!M701^2+Datenblatt!$D$38*Datenblatt!M701+Datenblatt!$E$38,IF(Übersicht!$C701=12,Datenblatt!$B$39*Datenblatt!M701^3+Datenblatt!$C$39*Datenblatt!M701^2+Datenblatt!$D$39*Datenblatt!M701+Datenblatt!$E$39,IF(Übersicht!$C701=11,Datenblatt!$B$40*Datenblatt!M701^3+Datenblatt!$C$40*Datenblatt!M701^2+Datenblatt!$D$40*Datenblatt!M701+Datenblatt!$E$40,0))))))))))))))))))</f>
        <v>#DIV/0!</v>
      </c>
      <c r="L701" s="3"/>
      <c r="M701" t="e">
        <f>IF(AND(Übersicht!$C701=13,Datenblatt!O701&lt;Datenblatt!$Y$3),0,IF(AND(Übersicht!$C701=14,Datenblatt!O701&lt;Datenblatt!$Y$4),0,IF(AND(Übersicht!$C701=15,Datenblatt!O701&lt;Datenblatt!$Y$5),0,IF(AND(Übersicht!$C701=16,Datenblatt!O701&lt;Datenblatt!$Y$6),0,IF(AND(Übersicht!$C701=12,Datenblatt!O701&lt;Datenblatt!$Y$7),0,IF(AND(Übersicht!$C701=11,Datenblatt!O701&lt;Datenblatt!$Y$8),0,IF(AND($C701=13,Datenblatt!O701&gt;Datenblatt!$X$3),100,IF(AND($C701=14,Datenblatt!O701&gt;Datenblatt!$X$4),100,IF(AND($C701=15,Datenblatt!O701&gt;Datenblatt!$X$5),100,IF(AND($C701=16,Datenblatt!O701&gt;Datenblatt!$X$6),100,IF(AND($C701=12,Datenblatt!O701&gt;Datenblatt!$X$7),100,IF(AND($C701=11,Datenblatt!O701&gt;Datenblatt!$X$8),100,IF(Übersicht!$C701=13,Datenblatt!$B$11*Datenblatt!O701^3+Datenblatt!$C$11*Datenblatt!O701^2+Datenblatt!$D$11*Datenblatt!O701+Datenblatt!$E$11,IF(Übersicht!$C701=14,Datenblatt!$B$12*Datenblatt!O701^3+Datenblatt!$C$12*Datenblatt!O701^2+Datenblatt!$D$12*Datenblatt!O701+Datenblatt!$E$12,IF(Übersicht!$C701=15,Datenblatt!$B$13*Datenblatt!O701^3+Datenblatt!$C$13*Datenblatt!O701^2+Datenblatt!$D$13*Datenblatt!O701+Datenblatt!$E$13,IF(Übersicht!$C701=16,Datenblatt!$B$14*Datenblatt!O701^3+Datenblatt!$C$14*Datenblatt!O701^2+Datenblatt!$D$14*Datenblatt!O701+Datenblatt!$E$14,IF(Übersicht!$C701=12,Datenblatt!$B$15*Datenblatt!O701^3+Datenblatt!$C$15*Datenblatt!O701^2+Datenblatt!$D$15*Datenblatt!O701+Datenblatt!$E$15,IF(Übersicht!$C701=11,Datenblatt!$B$16*Datenblatt!O701^3+Datenblatt!$C$16*Datenblatt!O701^2+Datenblatt!$D$16*Datenblatt!O701+Datenblatt!$E$16,0))))))))))))))))))</f>
        <v>#DIV/0!</v>
      </c>
      <c r="N701">
        <f>IF(AND($C701=13,H701&lt;Datenblatt!$AA$3),0,IF(AND($C701=14,H701&lt;Datenblatt!$AA$4),0,IF(AND($C701=15,H701&lt;Datenblatt!$AA$5),0,IF(AND($C701=16,H701&lt;Datenblatt!$AA$6),0,IF(AND($C701=12,H701&lt;Datenblatt!$AA$7),0,IF(AND($C701=11,H701&lt;Datenblatt!$AA$8),0,IF(AND($C701=13,H701&gt;Datenblatt!$Z$3),100,IF(AND($C701=14,H701&gt;Datenblatt!$Z$4),100,IF(AND($C701=15,H701&gt;Datenblatt!$Z$5),100,IF(AND($C701=16,H701&gt;Datenblatt!$Z$6),100,IF(AND($C701=12,H701&gt;Datenblatt!$Z$7),100,IF(AND($C701=11,H701&gt;Datenblatt!$Z$8),100,IF($C701=13,(Datenblatt!$B$19*Übersicht!H701^3)+(Datenblatt!$C$19*Übersicht!H701^2)+(Datenblatt!$D$19*Übersicht!H701)+Datenblatt!$E$19,IF($C701=14,(Datenblatt!$B$20*Übersicht!H701^3)+(Datenblatt!$C$20*Übersicht!H701^2)+(Datenblatt!$D$20*Übersicht!H701)+Datenblatt!$E$20,IF($C701=15,(Datenblatt!$B$21*Übersicht!H701^3)+(Datenblatt!$C$21*Übersicht!H701^2)+(Datenblatt!$D$21*Übersicht!H701)+Datenblatt!$E$21,IF($C701=16,(Datenblatt!$B$22*Übersicht!H701^3)+(Datenblatt!$C$22*Übersicht!H701^2)+(Datenblatt!$D$22*Übersicht!H701)+Datenblatt!$E$22,IF($C701=12,(Datenblatt!$B$23*Übersicht!H701^3)+(Datenblatt!$C$23*Übersicht!H701^2)+(Datenblatt!$D$23*Übersicht!H701)+Datenblatt!$E$23,IF($C701=11,(Datenblatt!$B$24*Übersicht!H701^3)+(Datenblatt!$C$24*Übersicht!H701^2)+(Datenblatt!$D$24*Übersicht!H701)+Datenblatt!$E$24,0))))))))))))))))))</f>
        <v>0</v>
      </c>
      <c r="O701">
        <f>IF(AND(I701="",C701=11),Datenblatt!$I$26,IF(AND(I701="",C701=12),Datenblatt!$I$26,IF(AND(I701="",C701=16),Datenblatt!$I$27,IF(AND(I701="",C701=15),Datenblatt!$I$26,IF(AND(I701="",C701=14),Datenblatt!$I$26,IF(AND(I701="",C701=13),Datenblatt!$I$26,IF(AND($C701=13,I701&gt;Datenblatt!$AC$3),0,IF(AND($C701=14,I701&gt;Datenblatt!$AC$4),0,IF(AND($C701=15,I701&gt;Datenblatt!$AC$5),0,IF(AND($C701=16,I701&gt;Datenblatt!$AC$6),0,IF(AND($C701=12,I701&gt;Datenblatt!$AC$7),0,IF(AND($C701=11,I701&gt;Datenblatt!$AC$8),0,IF(AND($C701=13,I701&lt;Datenblatt!$AB$3),100,IF(AND($C701=14,I701&lt;Datenblatt!$AB$4),100,IF(AND($C701=15,I701&lt;Datenblatt!$AB$5),100,IF(AND($C701=16,I701&lt;Datenblatt!$AB$6),100,IF(AND($C701=12,I701&lt;Datenblatt!$AB$7),100,IF(AND($C701=11,I701&lt;Datenblatt!$AB$8),100,IF($C701=13,(Datenblatt!$B$27*Übersicht!I701^3)+(Datenblatt!$C$27*Übersicht!I701^2)+(Datenblatt!$D$27*Übersicht!I701)+Datenblatt!$E$27,IF($C701=14,(Datenblatt!$B$28*Übersicht!I701^3)+(Datenblatt!$C$28*Übersicht!I701^2)+(Datenblatt!$D$28*Übersicht!I701)+Datenblatt!$E$28,IF($C701=15,(Datenblatt!$B$29*Übersicht!I701^3)+(Datenblatt!$C$29*Übersicht!I701^2)+(Datenblatt!$D$29*Übersicht!I701)+Datenblatt!$E$29,IF($C701=16,(Datenblatt!$B$30*Übersicht!I701^3)+(Datenblatt!$C$30*Übersicht!I701^2)+(Datenblatt!$D$30*Übersicht!I701)+Datenblatt!$E$30,IF($C701=12,(Datenblatt!$B$31*Übersicht!I701^3)+(Datenblatt!$C$31*Übersicht!I701^2)+(Datenblatt!$D$31*Übersicht!I701)+Datenblatt!$E$31,IF($C701=11,(Datenblatt!$B$32*Übersicht!I701^3)+(Datenblatt!$C$32*Übersicht!I701^2)+(Datenblatt!$D$32*Übersicht!I701)+Datenblatt!$E$32,0))))))))))))))))))))))))</f>
        <v>0</v>
      </c>
      <c r="P701">
        <f>IF(AND(I701="",C701=11),Datenblatt!$I$29,IF(AND(I701="",C701=12),Datenblatt!$I$29,IF(AND(I701="",C701=16),Datenblatt!$I$29,IF(AND(I701="",C701=15),Datenblatt!$I$29,IF(AND(I701="",C701=14),Datenblatt!$I$29,IF(AND(I701="",C701=13),Datenblatt!$I$29,IF(AND($C701=13,I701&gt;Datenblatt!$AC$3),0,IF(AND($C701=14,I701&gt;Datenblatt!$AC$4),0,IF(AND($C701=15,I701&gt;Datenblatt!$AC$5),0,IF(AND($C701=16,I701&gt;Datenblatt!$AC$6),0,IF(AND($C701=12,I701&gt;Datenblatt!$AC$7),0,IF(AND($C701=11,I701&gt;Datenblatt!$AC$8),0,IF(AND($C701=13,I701&lt;Datenblatt!$AB$3),100,IF(AND($C701=14,I701&lt;Datenblatt!$AB$4),100,IF(AND($C701=15,I701&lt;Datenblatt!$AB$5),100,IF(AND($C701=16,I701&lt;Datenblatt!$AB$6),100,IF(AND($C701=12,I701&lt;Datenblatt!$AB$7),100,IF(AND($C701=11,I701&lt;Datenblatt!$AB$8),100,IF($C701=13,(Datenblatt!$B$27*Übersicht!I701^3)+(Datenblatt!$C$27*Übersicht!I701^2)+(Datenblatt!$D$27*Übersicht!I701)+Datenblatt!$E$27,IF($C701=14,(Datenblatt!$B$28*Übersicht!I701^3)+(Datenblatt!$C$28*Übersicht!I701^2)+(Datenblatt!$D$28*Übersicht!I701)+Datenblatt!$E$28,IF($C701=15,(Datenblatt!$B$29*Übersicht!I701^3)+(Datenblatt!$C$29*Übersicht!I701^2)+(Datenblatt!$D$29*Übersicht!I701)+Datenblatt!$E$29,IF($C701=16,(Datenblatt!$B$30*Übersicht!I701^3)+(Datenblatt!$C$30*Übersicht!I701^2)+(Datenblatt!$D$30*Übersicht!I701)+Datenblatt!$E$30,IF($C701=12,(Datenblatt!$B$31*Übersicht!I701^3)+(Datenblatt!$C$31*Übersicht!I701^2)+(Datenblatt!$D$31*Übersicht!I701)+Datenblatt!$E$31,IF($C701=11,(Datenblatt!$B$32*Übersicht!I701^3)+(Datenblatt!$C$32*Übersicht!I701^2)+(Datenblatt!$D$32*Übersicht!I701)+Datenblatt!$E$32,0))))))))))))))))))))))))</f>
        <v>0</v>
      </c>
      <c r="Q701" s="2" t="e">
        <f t="shared" si="40"/>
        <v>#DIV/0!</v>
      </c>
      <c r="R701" s="2" t="e">
        <f t="shared" si="41"/>
        <v>#DIV/0!</v>
      </c>
      <c r="T701" s="2"/>
      <c r="U701" s="2">
        <f>Datenblatt!$I$10</f>
        <v>63</v>
      </c>
      <c r="V701" s="2">
        <f>Datenblatt!$I$18</f>
        <v>62</v>
      </c>
      <c r="W701" s="2">
        <f>Datenblatt!$I$26</f>
        <v>56</v>
      </c>
      <c r="X701" s="2">
        <f>Datenblatt!$I$34</f>
        <v>58</v>
      </c>
      <c r="Y701" s="7" t="e">
        <f t="shared" si="42"/>
        <v>#DIV/0!</v>
      </c>
      <c r="AA701" s="2">
        <f>Datenblatt!$I$5</f>
        <v>73</v>
      </c>
      <c r="AB701">
        <f>Datenblatt!$I$13</f>
        <v>80</v>
      </c>
      <c r="AC701">
        <f>Datenblatt!$I$21</f>
        <v>80</v>
      </c>
      <c r="AD701">
        <f>Datenblatt!$I$29</f>
        <v>71</v>
      </c>
      <c r="AE701">
        <f>Datenblatt!$I$37</f>
        <v>75</v>
      </c>
      <c r="AF701" s="7" t="e">
        <f t="shared" si="43"/>
        <v>#DIV/0!</v>
      </c>
    </row>
    <row r="702" spans="11:32" ht="18.75" x14ac:dyDescent="0.3">
      <c r="K702" s="3" t="e">
        <f>IF(AND($C702=13,Datenblatt!M702&lt;Datenblatt!$S$3),0,IF(AND($C702=14,Datenblatt!M702&lt;Datenblatt!$S$4),0,IF(AND($C702=15,Datenblatt!M702&lt;Datenblatt!$S$5),0,IF(AND($C702=16,Datenblatt!M702&lt;Datenblatt!$S$6),0,IF(AND($C702=12,Datenblatt!M702&lt;Datenblatt!$S$7),0,IF(AND($C702=11,Datenblatt!M702&lt;Datenblatt!$S$8),0,IF(AND($C702=13,Datenblatt!M702&gt;Datenblatt!$R$3),100,IF(AND($C702=14,Datenblatt!M702&gt;Datenblatt!$R$4),100,IF(AND($C702=15,Datenblatt!M702&gt;Datenblatt!$R$5),100,IF(AND($C702=16,Datenblatt!M702&gt;Datenblatt!$R$6),100,IF(AND($C702=12,Datenblatt!M702&gt;Datenblatt!$R$7),100,IF(AND($C702=11,Datenblatt!M702&gt;Datenblatt!$R$8),100,IF(Übersicht!$C702=13,Datenblatt!$B$35*Datenblatt!M702^3+Datenblatt!$C$35*Datenblatt!M702^2+Datenblatt!$D$35*Datenblatt!M702+Datenblatt!$E$35,IF(Übersicht!$C702=14,Datenblatt!$B$36*Datenblatt!M702^3+Datenblatt!$C$36*Datenblatt!M702^2+Datenblatt!$D$36*Datenblatt!M702+Datenblatt!$E$36,IF(Übersicht!$C702=15,Datenblatt!$B$37*Datenblatt!M702^3+Datenblatt!$C$37*Datenblatt!M702^2+Datenblatt!$D$37*Datenblatt!M702+Datenblatt!$E$37,IF(Übersicht!$C702=16,Datenblatt!$B$38*Datenblatt!M702^3+Datenblatt!$C$38*Datenblatt!M702^2+Datenblatt!$D$38*Datenblatt!M702+Datenblatt!$E$38,IF(Übersicht!$C702=12,Datenblatt!$B$39*Datenblatt!M702^3+Datenblatt!$C$39*Datenblatt!M702^2+Datenblatt!$D$39*Datenblatt!M702+Datenblatt!$E$39,IF(Übersicht!$C702=11,Datenblatt!$B$40*Datenblatt!M702^3+Datenblatt!$C$40*Datenblatt!M702^2+Datenblatt!$D$40*Datenblatt!M702+Datenblatt!$E$40,0))))))))))))))))))</f>
        <v>#DIV/0!</v>
      </c>
      <c r="L702" s="3"/>
      <c r="M702" t="e">
        <f>IF(AND(Übersicht!$C702=13,Datenblatt!O702&lt;Datenblatt!$Y$3),0,IF(AND(Übersicht!$C702=14,Datenblatt!O702&lt;Datenblatt!$Y$4),0,IF(AND(Übersicht!$C702=15,Datenblatt!O702&lt;Datenblatt!$Y$5),0,IF(AND(Übersicht!$C702=16,Datenblatt!O702&lt;Datenblatt!$Y$6),0,IF(AND(Übersicht!$C702=12,Datenblatt!O702&lt;Datenblatt!$Y$7),0,IF(AND(Übersicht!$C702=11,Datenblatt!O702&lt;Datenblatt!$Y$8),0,IF(AND($C702=13,Datenblatt!O702&gt;Datenblatt!$X$3),100,IF(AND($C702=14,Datenblatt!O702&gt;Datenblatt!$X$4),100,IF(AND($C702=15,Datenblatt!O702&gt;Datenblatt!$X$5),100,IF(AND($C702=16,Datenblatt!O702&gt;Datenblatt!$X$6),100,IF(AND($C702=12,Datenblatt!O702&gt;Datenblatt!$X$7),100,IF(AND($C702=11,Datenblatt!O702&gt;Datenblatt!$X$8),100,IF(Übersicht!$C702=13,Datenblatt!$B$11*Datenblatt!O702^3+Datenblatt!$C$11*Datenblatt!O702^2+Datenblatt!$D$11*Datenblatt!O702+Datenblatt!$E$11,IF(Übersicht!$C702=14,Datenblatt!$B$12*Datenblatt!O702^3+Datenblatt!$C$12*Datenblatt!O702^2+Datenblatt!$D$12*Datenblatt!O702+Datenblatt!$E$12,IF(Übersicht!$C702=15,Datenblatt!$B$13*Datenblatt!O702^3+Datenblatt!$C$13*Datenblatt!O702^2+Datenblatt!$D$13*Datenblatt!O702+Datenblatt!$E$13,IF(Übersicht!$C702=16,Datenblatt!$B$14*Datenblatt!O702^3+Datenblatt!$C$14*Datenblatt!O702^2+Datenblatt!$D$14*Datenblatt!O702+Datenblatt!$E$14,IF(Übersicht!$C702=12,Datenblatt!$B$15*Datenblatt!O702^3+Datenblatt!$C$15*Datenblatt!O702^2+Datenblatt!$D$15*Datenblatt!O702+Datenblatt!$E$15,IF(Übersicht!$C702=11,Datenblatt!$B$16*Datenblatt!O702^3+Datenblatt!$C$16*Datenblatt!O702^2+Datenblatt!$D$16*Datenblatt!O702+Datenblatt!$E$16,0))))))))))))))))))</f>
        <v>#DIV/0!</v>
      </c>
      <c r="N702">
        <f>IF(AND($C702=13,H702&lt;Datenblatt!$AA$3),0,IF(AND($C702=14,H702&lt;Datenblatt!$AA$4),0,IF(AND($C702=15,H702&lt;Datenblatt!$AA$5),0,IF(AND($C702=16,H702&lt;Datenblatt!$AA$6),0,IF(AND($C702=12,H702&lt;Datenblatt!$AA$7),0,IF(AND($C702=11,H702&lt;Datenblatt!$AA$8),0,IF(AND($C702=13,H702&gt;Datenblatt!$Z$3),100,IF(AND($C702=14,H702&gt;Datenblatt!$Z$4),100,IF(AND($C702=15,H702&gt;Datenblatt!$Z$5),100,IF(AND($C702=16,H702&gt;Datenblatt!$Z$6),100,IF(AND($C702=12,H702&gt;Datenblatt!$Z$7),100,IF(AND($C702=11,H702&gt;Datenblatt!$Z$8),100,IF($C702=13,(Datenblatt!$B$19*Übersicht!H702^3)+(Datenblatt!$C$19*Übersicht!H702^2)+(Datenblatt!$D$19*Übersicht!H702)+Datenblatt!$E$19,IF($C702=14,(Datenblatt!$B$20*Übersicht!H702^3)+(Datenblatt!$C$20*Übersicht!H702^2)+(Datenblatt!$D$20*Übersicht!H702)+Datenblatt!$E$20,IF($C702=15,(Datenblatt!$B$21*Übersicht!H702^3)+(Datenblatt!$C$21*Übersicht!H702^2)+(Datenblatt!$D$21*Übersicht!H702)+Datenblatt!$E$21,IF($C702=16,(Datenblatt!$B$22*Übersicht!H702^3)+(Datenblatt!$C$22*Übersicht!H702^2)+(Datenblatt!$D$22*Übersicht!H702)+Datenblatt!$E$22,IF($C702=12,(Datenblatt!$B$23*Übersicht!H702^3)+(Datenblatt!$C$23*Übersicht!H702^2)+(Datenblatt!$D$23*Übersicht!H702)+Datenblatt!$E$23,IF($C702=11,(Datenblatt!$B$24*Übersicht!H702^3)+(Datenblatt!$C$24*Übersicht!H702^2)+(Datenblatt!$D$24*Übersicht!H702)+Datenblatt!$E$24,0))))))))))))))))))</f>
        <v>0</v>
      </c>
      <c r="O702">
        <f>IF(AND(I702="",C702=11),Datenblatt!$I$26,IF(AND(I702="",C702=12),Datenblatt!$I$26,IF(AND(I702="",C702=16),Datenblatt!$I$27,IF(AND(I702="",C702=15),Datenblatt!$I$26,IF(AND(I702="",C702=14),Datenblatt!$I$26,IF(AND(I702="",C702=13),Datenblatt!$I$26,IF(AND($C702=13,I702&gt;Datenblatt!$AC$3),0,IF(AND($C702=14,I702&gt;Datenblatt!$AC$4),0,IF(AND($C702=15,I702&gt;Datenblatt!$AC$5),0,IF(AND($C702=16,I702&gt;Datenblatt!$AC$6),0,IF(AND($C702=12,I702&gt;Datenblatt!$AC$7),0,IF(AND($C702=11,I702&gt;Datenblatt!$AC$8),0,IF(AND($C702=13,I702&lt;Datenblatt!$AB$3),100,IF(AND($C702=14,I702&lt;Datenblatt!$AB$4),100,IF(AND($C702=15,I702&lt;Datenblatt!$AB$5),100,IF(AND($C702=16,I702&lt;Datenblatt!$AB$6),100,IF(AND($C702=12,I702&lt;Datenblatt!$AB$7),100,IF(AND($C702=11,I702&lt;Datenblatt!$AB$8),100,IF($C702=13,(Datenblatt!$B$27*Übersicht!I702^3)+(Datenblatt!$C$27*Übersicht!I702^2)+(Datenblatt!$D$27*Übersicht!I702)+Datenblatt!$E$27,IF($C702=14,(Datenblatt!$B$28*Übersicht!I702^3)+(Datenblatt!$C$28*Übersicht!I702^2)+(Datenblatt!$D$28*Übersicht!I702)+Datenblatt!$E$28,IF($C702=15,(Datenblatt!$B$29*Übersicht!I702^3)+(Datenblatt!$C$29*Übersicht!I702^2)+(Datenblatt!$D$29*Übersicht!I702)+Datenblatt!$E$29,IF($C702=16,(Datenblatt!$B$30*Übersicht!I702^3)+(Datenblatt!$C$30*Übersicht!I702^2)+(Datenblatt!$D$30*Übersicht!I702)+Datenblatt!$E$30,IF($C702=12,(Datenblatt!$B$31*Übersicht!I702^3)+(Datenblatt!$C$31*Übersicht!I702^2)+(Datenblatt!$D$31*Übersicht!I702)+Datenblatt!$E$31,IF($C702=11,(Datenblatt!$B$32*Übersicht!I702^3)+(Datenblatt!$C$32*Übersicht!I702^2)+(Datenblatt!$D$32*Übersicht!I702)+Datenblatt!$E$32,0))))))))))))))))))))))))</f>
        <v>0</v>
      </c>
      <c r="P702">
        <f>IF(AND(I702="",C702=11),Datenblatt!$I$29,IF(AND(I702="",C702=12),Datenblatt!$I$29,IF(AND(I702="",C702=16),Datenblatt!$I$29,IF(AND(I702="",C702=15),Datenblatt!$I$29,IF(AND(I702="",C702=14),Datenblatt!$I$29,IF(AND(I702="",C702=13),Datenblatt!$I$29,IF(AND($C702=13,I702&gt;Datenblatt!$AC$3),0,IF(AND($C702=14,I702&gt;Datenblatt!$AC$4),0,IF(AND($C702=15,I702&gt;Datenblatt!$AC$5),0,IF(AND($C702=16,I702&gt;Datenblatt!$AC$6),0,IF(AND($C702=12,I702&gt;Datenblatt!$AC$7),0,IF(AND($C702=11,I702&gt;Datenblatt!$AC$8),0,IF(AND($C702=13,I702&lt;Datenblatt!$AB$3),100,IF(AND($C702=14,I702&lt;Datenblatt!$AB$4),100,IF(AND($C702=15,I702&lt;Datenblatt!$AB$5),100,IF(AND($C702=16,I702&lt;Datenblatt!$AB$6),100,IF(AND($C702=12,I702&lt;Datenblatt!$AB$7),100,IF(AND($C702=11,I702&lt;Datenblatt!$AB$8),100,IF($C702=13,(Datenblatt!$B$27*Übersicht!I702^3)+(Datenblatt!$C$27*Übersicht!I702^2)+(Datenblatt!$D$27*Übersicht!I702)+Datenblatt!$E$27,IF($C702=14,(Datenblatt!$B$28*Übersicht!I702^3)+(Datenblatt!$C$28*Übersicht!I702^2)+(Datenblatt!$D$28*Übersicht!I702)+Datenblatt!$E$28,IF($C702=15,(Datenblatt!$B$29*Übersicht!I702^3)+(Datenblatt!$C$29*Übersicht!I702^2)+(Datenblatt!$D$29*Übersicht!I702)+Datenblatt!$E$29,IF($C702=16,(Datenblatt!$B$30*Übersicht!I702^3)+(Datenblatt!$C$30*Übersicht!I702^2)+(Datenblatt!$D$30*Übersicht!I702)+Datenblatt!$E$30,IF($C702=12,(Datenblatt!$B$31*Übersicht!I702^3)+(Datenblatt!$C$31*Übersicht!I702^2)+(Datenblatt!$D$31*Übersicht!I702)+Datenblatt!$E$31,IF($C702=11,(Datenblatt!$B$32*Übersicht!I702^3)+(Datenblatt!$C$32*Übersicht!I702^2)+(Datenblatt!$D$32*Übersicht!I702)+Datenblatt!$E$32,0))))))))))))))))))))))))</f>
        <v>0</v>
      </c>
      <c r="Q702" s="2" t="e">
        <f t="shared" si="40"/>
        <v>#DIV/0!</v>
      </c>
      <c r="R702" s="2" t="e">
        <f t="shared" si="41"/>
        <v>#DIV/0!</v>
      </c>
      <c r="T702" s="2"/>
      <c r="U702" s="2">
        <f>Datenblatt!$I$10</f>
        <v>63</v>
      </c>
      <c r="V702" s="2">
        <f>Datenblatt!$I$18</f>
        <v>62</v>
      </c>
      <c r="W702" s="2">
        <f>Datenblatt!$I$26</f>
        <v>56</v>
      </c>
      <c r="X702" s="2">
        <f>Datenblatt!$I$34</f>
        <v>58</v>
      </c>
      <c r="Y702" s="7" t="e">
        <f t="shared" si="42"/>
        <v>#DIV/0!</v>
      </c>
      <c r="AA702" s="2">
        <f>Datenblatt!$I$5</f>
        <v>73</v>
      </c>
      <c r="AB702">
        <f>Datenblatt!$I$13</f>
        <v>80</v>
      </c>
      <c r="AC702">
        <f>Datenblatt!$I$21</f>
        <v>80</v>
      </c>
      <c r="AD702">
        <f>Datenblatt!$I$29</f>
        <v>71</v>
      </c>
      <c r="AE702">
        <f>Datenblatt!$I$37</f>
        <v>75</v>
      </c>
      <c r="AF702" s="7" t="e">
        <f t="shared" si="43"/>
        <v>#DIV/0!</v>
      </c>
    </row>
    <row r="703" spans="11:32" ht="18.75" x14ac:dyDescent="0.3">
      <c r="K703" s="3" t="e">
        <f>IF(AND($C703=13,Datenblatt!M703&lt;Datenblatt!$S$3),0,IF(AND($C703=14,Datenblatt!M703&lt;Datenblatt!$S$4),0,IF(AND($C703=15,Datenblatt!M703&lt;Datenblatt!$S$5),0,IF(AND($C703=16,Datenblatt!M703&lt;Datenblatt!$S$6),0,IF(AND($C703=12,Datenblatt!M703&lt;Datenblatt!$S$7),0,IF(AND($C703=11,Datenblatt!M703&lt;Datenblatt!$S$8),0,IF(AND($C703=13,Datenblatt!M703&gt;Datenblatt!$R$3),100,IF(AND($C703=14,Datenblatt!M703&gt;Datenblatt!$R$4),100,IF(AND($C703=15,Datenblatt!M703&gt;Datenblatt!$R$5),100,IF(AND($C703=16,Datenblatt!M703&gt;Datenblatt!$R$6),100,IF(AND($C703=12,Datenblatt!M703&gt;Datenblatt!$R$7),100,IF(AND($C703=11,Datenblatt!M703&gt;Datenblatt!$R$8),100,IF(Übersicht!$C703=13,Datenblatt!$B$35*Datenblatt!M703^3+Datenblatt!$C$35*Datenblatt!M703^2+Datenblatt!$D$35*Datenblatt!M703+Datenblatt!$E$35,IF(Übersicht!$C703=14,Datenblatt!$B$36*Datenblatt!M703^3+Datenblatt!$C$36*Datenblatt!M703^2+Datenblatt!$D$36*Datenblatt!M703+Datenblatt!$E$36,IF(Übersicht!$C703=15,Datenblatt!$B$37*Datenblatt!M703^3+Datenblatt!$C$37*Datenblatt!M703^2+Datenblatt!$D$37*Datenblatt!M703+Datenblatt!$E$37,IF(Übersicht!$C703=16,Datenblatt!$B$38*Datenblatt!M703^3+Datenblatt!$C$38*Datenblatt!M703^2+Datenblatt!$D$38*Datenblatt!M703+Datenblatt!$E$38,IF(Übersicht!$C703=12,Datenblatt!$B$39*Datenblatt!M703^3+Datenblatt!$C$39*Datenblatt!M703^2+Datenblatt!$D$39*Datenblatt!M703+Datenblatt!$E$39,IF(Übersicht!$C703=11,Datenblatt!$B$40*Datenblatt!M703^3+Datenblatt!$C$40*Datenblatt!M703^2+Datenblatt!$D$40*Datenblatt!M703+Datenblatt!$E$40,0))))))))))))))))))</f>
        <v>#DIV/0!</v>
      </c>
      <c r="L703" s="3"/>
      <c r="M703" t="e">
        <f>IF(AND(Übersicht!$C703=13,Datenblatt!O703&lt;Datenblatt!$Y$3),0,IF(AND(Übersicht!$C703=14,Datenblatt!O703&lt;Datenblatt!$Y$4),0,IF(AND(Übersicht!$C703=15,Datenblatt!O703&lt;Datenblatt!$Y$5),0,IF(AND(Übersicht!$C703=16,Datenblatt!O703&lt;Datenblatt!$Y$6),0,IF(AND(Übersicht!$C703=12,Datenblatt!O703&lt;Datenblatt!$Y$7),0,IF(AND(Übersicht!$C703=11,Datenblatt!O703&lt;Datenblatt!$Y$8),0,IF(AND($C703=13,Datenblatt!O703&gt;Datenblatt!$X$3),100,IF(AND($C703=14,Datenblatt!O703&gt;Datenblatt!$X$4),100,IF(AND($C703=15,Datenblatt!O703&gt;Datenblatt!$X$5),100,IF(AND($C703=16,Datenblatt!O703&gt;Datenblatt!$X$6),100,IF(AND($C703=12,Datenblatt!O703&gt;Datenblatt!$X$7),100,IF(AND($C703=11,Datenblatt!O703&gt;Datenblatt!$X$8),100,IF(Übersicht!$C703=13,Datenblatt!$B$11*Datenblatt!O703^3+Datenblatt!$C$11*Datenblatt!O703^2+Datenblatt!$D$11*Datenblatt!O703+Datenblatt!$E$11,IF(Übersicht!$C703=14,Datenblatt!$B$12*Datenblatt!O703^3+Datenblatt!$C$12*Datenblatt!O703^2+Datenblatt!$D$12*Datenblatt!O703+Datenblatt!$E$12,IF(Übersicht!$C703=15,Datenblatt!$B$13*Datenblatt!O703^3+Datenblatt!$C$13*Datenblatt!O703^2+Datenblatt!$D$13*Datenblatt!O703+Datenblatt!$E$13,IF(Übersicht!$C703=16,Datenblatt!$B$14*Datenblatt!O703^3+Datenblatt!$C$14*Datenblatt!O703^2+Datenblatt!$D$14*Datenblatt!O703+Datenblatt!$E$14,IF(Übersicht!$C703=12,Datenblatt!$B$15*Datenblatt!O703^3+Datenblatt!$C$15*Datenblatt!O703^2+Datenblatt!$D$15*Datenblatt!O703+Datenblatt!$E$15,IF(Übersicht!$C703=11,Datenblatt!$B$16*Datenblatt!O703^3+Datenblatt!$C$16*Datenblatt!O703^2+Datenblatt!$D$16*Datenblatt!O703+Datenblatt!$E$16,0))))))))))))))))))</f>
        <v>#DIV/0!</v>
      </c>
      <c r="N703">
        <f>IF(AND($C703=13,H703&lt;Datenblatt!$AA$3),0,IF(AND($C703=14,H703&lt;Datenblatt!$AA$4),0,IF(AND($C703=15,H703&lt;Datenblatt!$AA$5),0,IF(AND($C703=16,H703&lt;Datenblatt!$AA$6),0,IF(AND($C703=12,H703&lt;Datenblatt!$AA$7),0,IF(AND($C703=11,H703&lt;Datenblatt!$AA$8),0,IF(AND($C703=13,H703&gt;Datenblatt!$Z$3),100,IF(AND($C703=14,H703&gt;Datenblatt!$Z$4),100,IF(AND($C703=15,H703&gt;Datenblatt!$Z$5),100,IF(AND($C703=16,H703&gt;Datenblatt!$Z$6),100,IF(AND($C703=12,H703&gt;Datenblatt!$Z$7),100,IF(AND($C703=11,H703&gt;Datenblatt!$Z$8),100,IF($C703=13,(Datenblatt!$B$19*Übersicht!H703^3)+(Datenblatt!$C$19*Übersicht!H703^2)+(Datenblatt!$D$19*Übersicht!H703)+Datenblatt!$E$19,IF($C703=14,(Datenblatt!$B$20*Übersicht!H703^3)+(Datenblatt!$C$20*Übersicht!H703^2)+(Datenblatt!$D$20*Übersicht!H703)+Datenblatt!$E$20,IF($C703=15,(Datenblatt!$B$21*Übersicht!H703^3)+(Datenblatt!$C$21*Übersicht!H703^2)+(Datenblatt!$D$21*Übersicht!H703)+Datenblatt!$E$21,IF($C703=16,(Datenblatt!$B$22*Übersicht!H703^3)+(Datenblatt!$C$22*Übersicht!H703^2)+(Datenblatt!$D$22*Übersicht!H703)+Datenblatt!$E$22,IF($C703=12,(Datenblatt!$B$23*Übersicht!H703^3)+(Datenblatt!$C$23*Übersicht!H703^2)+(Datenblatt!$D$23*Übersicht!H703)+Datenblatt!$E$23,IF($C703=11,(Datenblatt!$B$24*Übersicht!H703^3)+(Datenblatt!$C$24*Übersicht!H703^2)+(Datenblatt!$D$24*Übersicht!H703)+Datenblatt!$E$24,0))))))))))))))))))</f>
        <v>0</v>
      </c>
      <c r="O703">
        <f>IF(AND(I703="",C703=11),Datenblatt!$I$26,IF(AND(I703="",C703=12),Datenblatt!$I$26,IF(AND(I703="",C703=16),Datenblatt!$I$27,IF(AND(I703="",C703=15),Datenblatt!$I$26,IF(AND(I703="",C703=14),Datenblatt!$I$26,IF(AND(I703="",C703=13),Datenblatt!$I$26,IF(AND($C703=13,I703&gt;Datenblatt!$AC$3),0,IF(AND($C703=14,I703&gt;Datenblatt!$AC$4),0,IF(AND($C703=15,I703&gt;Datenblatt!$AC$5),0,IF(AND($C703=16,I703&gt;Datenblatt!$AC$6),0,IF(AND($C703=12,I703&gt;Datenblatt!$AC$7),0,IF(AND($C703=11,I703&gt;Datenblatt!$AC$8),0,IF(AND($C703=13,I703&lt;Datenblatt!$AB$3),100,IF(AND($C703=14,I703&lt;Datenblatt!$AB$4),100,IF(AND($C703=15,I703&lt;Datenblatt!$AB$5),100,IF(AND($C703=16,I703&lt;Datenblatt!$AB$6),100,IF(AND($C703=12,I703&lt;Datenblatt!$AB$7),100,IF(AND($C703=11,I703&lt;Datenblatt!$AB$8),100,IF($C703=13,(Datenblatt!$B$27*Übersicht!I703^3)+(Datenblatt!$C$27*Übersicht!I703^2)+(Datenblatt!$D$27*Übersicht!I703)+Datenblatt!$E$27,IF($C703=14,(Datenblatt!$B$28*Übersicht!I703^3)+(Datenblatt!$C$28*Übersicht!I703^2)+(Datenblatt!$D$28*Übersicht!I703)+Datenblatt!$E$28,IF($C703=15,(Datenblatt!$B$29*Übersicht!I703^3)+(Datenblatt!$C$29*Übersicht!I703^2)+(Datenblatt!$D$29*Übersicht!I703)+Datenblatt!$E$29,IF($C703=16,(Datenblatt!$B$30*Übersicht!I703^3)+(Datenblatt!$C$30*Übersicht!I703^2)+(Datenblatt!$D$30*Übersicht!I703)+Datenblatt!$E$30,IF($C703=12,(Datenblatt!$B$31*Übersicht!I703^3)+(Datenblatt!$C$31*Übersicht!I703^2)+(Datenblatt!$D$31*Übersicht!I703)+Datenblatt!$E$31,IF($C703=11,(Datenblatt!$B$32*Übersicht!I703^3)+(Datenblatt!$C$32*Übersicht!I703^2)+(Datenblatt!$D$32*Übersicht!I703)+Datenblatt!$E$32,0))))))))))))))))))))))))</f>
        <v>0</v>
      </c>
      <c r="P703">
        <f>IF(AND(I703="",C703=11),Datenblatt!$I$29,IF(AND(I703="",C703=12),Datenblatt!$I$29,IF(AND(I703="",C703=16),Datenblatt!$I$29,IF(AND(I703="",C703=15),Datenblatt!$I$29,IF(AND(I703="",C703=14),Datenblatt!$I$29,IF(AND(I703="",C703=13),Datenblatt!$I$29,IF(AND($C703=13,I703&gt;Datenblatt!$AC$3),0,IF(AND($C703=14,I703&gt;Datenblatt!$AC$4),0,IF(AND($C703=15,I703&gt;Datenblatt!$AC$5),0,IF(AND($C703=16,I703&gt;Datenblatt!$AC$6),0,IF(AND($C703=12,I703&gt;Datenblatt!$AC$7),0,IF(AND($C703=11,I703&gt;Datenblatt!$AC$8),0,IF(AND($C703=13,I703&lt;Datenblatt!$AB$3),100,IF(AND($C703=14,I703&lt;Datenblatt!$AB$4),100,IF(AND($C703=15,I703&lt;Datenblatt!$AB$5),100,IF(AND($C703=16,I703&lt;Datenblatt!$AB$6),100,IF(AND($C703=12,I703&lt;Datenblatt!$AB$7),100,IF(AND($C703=11,I703&lt;Datenblatt!$AB$8),100,IF($C703=13,(Datenblatt!$B$27*Übersicht!I703^3)+(Datenblatt!$C$27*Übersicht!I703^2)+(Datenblatt!$D$27*Übersicht!I703)+Datenblatt!$E$27,IF($C703=14,(Datenblatt!$B$28*Übersicht!I703^3)+(Datenblatt!$C$28*Übersicht!I703^2)+(Datenblatt!$D$28*Übersicht!I703)+Datenblatt!$E$28,IF($C703=15,(Datenblatt!$B$29*Übersicht!I703^3)+(Datenblatt!$C$29*Übersicht!I703^2)+(Datenblatt!$D$29*Übersicht!I703)+Datenblatt!$E$29,IF($C703=16,(Datenblatt!$B$30*Übersicht!I703^3)+(Datenblatt!$C$30*Übersicht!I703^2)+(Datenblatt!$D$30*Übersicht!I703)+Datenblatt!$E$30,IF($C703=12,(Datenblatt!$B$31*Übersicht!I703^3)+(Datenblatt!$C$31*Übersicht!I703^2)+(Datenblatt!$D$31*Übersicht!I703)+Datenblatt!$E$31,IF($C703=11,(Datenblatt!$B$32*Übersicht!I703^3)+(Datenblatt!$C$32*Übersicht!I703^2)+(Datenblatt!$D$32*Übersicht!I703)+Datenblatt!$E$32,0))))))))))))))))))))))))</f>
        <v>0</v>
      </c>
      <c r="Q703" s="2" t="e">
        <f t="shared" si="40"/>
        <v>#DIV/0!</v>
      </c>
      <c r="R703" s="2" t="e">
        <f t="shared" si="41"/>
        <v>#DIV/0!</v>
      </c>
      <c r="T703" s="2"/>
      <c r="U703" s="2">
        <f>Datenblatt!$I$10</f>
        <v>63</v>
      </c>
      <c r="V703" s="2">
        <f>Datenblatt!$I$18</f>
        <v>62</v>
      </c>
      <c r="W703" s="2">
        <f>Datenblatt!$I$26</f>
        <v>56</v>
      </c>
      <c r="X703" s="2">
        <f>Datenblatt!$I$34</f>
        <v>58</v>
      </c>
      <c r="Y703" s="7" t="e">
        <f t="shared" si="42"/>
        <v>#DIV/0!</v>
      </c>
      <c r="AA703" s="2">
        <f>Datenblatt!$I$5</f>
        <v>73</v>
      </c>
      <c r="AB703">
        <f>Datenblatt!$I$13</f>
        <v>80</v>
      </c>
      <c r="AC703">
        <f>Datenblatt!$I$21</f>
        <v>80</v>
      </c>
      <c r="AD703">
        <f>Datenblatt!$I$29</f>
        <v>71</v>
      </c>
      <c r="AE703">
        <f>Datenblatt!$I$37</f>
        <v>75</v>
      </c>
      <c r="AF703" s="7" t="e">
        <f t="shared" si="43"/>
        <v>#DIV/0!</v>
      </c>
    </row>
    <row r="704" spans="11:32" ht="18.75" x14ac:dyDescent="0.3">
      <c r="K704" s="3" t="e">
        <f>IF(AND($C704=13,Datenblatt!M704&lt;Datenblatt!$S$3),0,IF(AND($C704=14,Datenblatt!M704&lt;Datenblatt!$S$4),0,IF(AND($C704=15,Datenblatt!M704&lt;Datenblatt!$S$5),0,IF(AND($C704=16,Datenblatt!M704&lt;Datenblatt!$S$6),0,IF(AND($C704=12,Datenblatt!M704&lt;Datenblatt!$S$7),0,IF(AND($C704=11,Datenblatt!M704&lt;Datenblatt!$S$8),0,IF(AND($C704=13,Datenblatt!M704&gt;Datenblatt!$R$3),100,IF(AND($C704=14,Datenblatt!M704&gt;Datenblatt!$R$4),100,IF(AND($C704=15,Datenblatt!M704&gt;Datenblatt!$R$5),100,IF(AND($C704=16,Datenblatt!M704&gt;Datenblatt!$R$6),100,IF(AND($C704=12,Datenblatt!M704&gt;Datenblatt!$R$7),100,IF(AND($C704=11,Datenblatt!M704&gt;Datenblatt!$R$8),100,IF(Übersicht!$C704=13,Datenblatt!$B$35*Datenblatt!M704^3+Datenblatt!$C$35*Datenblatt!M704^2+Datenblatt!$D$35*Datenblatt!M704+Datenblatt!$E$35,IF(Übersicht!$C704=14,Datenblatt!$B$36*Datenblatt!M704^3+Datenblatt!$C$36*Datenblatt!M704^2+Datenblatt!$D$36*Datenblatt!M704+Datenblatt!$E$36,IF(Übersicht!$C704=15,Datenblatt!$B$37*Datenblatt!M704^3+Datenblatt!$C$37*Datenblatt!M704^2+Datenblatt!$D$37*Datenblatt!M704+Datenblatt!$E$37,IF(Übersicht!$C704=16,Datenblatt!$B$38*Datenblatt!M704^3+Datenblatt!$C$38*Datenblatt!M704^2+Datenblatt!$D$38*Datenblatt!M704+Datenblatt!$E$38,IF(Übersicht!$C704=12,Datenblatt!$B$39*Datenblatt!M704^3+Datenblatt!$C$39*Datenblatt!M704^2+Datenblatt!$D$39*Datenblatt!M704+Datenblatt!$E$39,IF(Übersicht!$C704=11,Datenblatt!$B$40*Datenblatt!M704^3+Datenblatt!$C$40*Datenblatt!M704^2+Datenblatt!$D$40*Datenblatt!M704+Datenblatt!$E$40,0))))))))))))))))))</f>
        <v>#DIV/0!</v>
      </c>
      <c r="L704" s="3"/>
      <c r="M704" t="e">
        <f>IF(AND(Übersicht!$C704=13,Datenblatt!O704&lt;Datenblatt!$Y$3),0,IF(AND(Übersicht!$C704=14,Datenblatt!O704&lt;Datenblatt!$Y$4),0,IF(AND(Übersicht!$C704=15,Datenblatt!O704&lt;Datenblatt!$Y$5),0,IF(AND(Übersicht!$C704=16,Datenblatt!O704&lt;Datenblatt!$Y$6),0,IF(AND(Übersicht!$C704=12,Datenblatt!O704&lt;Datenblatt!$Y$7),0,IF(AND(Übersicht!$C704=11,Datenblatt!O704&lt;Datenblatt!$Y$8),0,IF(AND($C704=13,Datenblatt!O704&gt;Datenblatt!$X$3),100,IF(AND($C704=14,Datenblatt!O704&gt;Datenblatt!$X$4),100,IF(AND($C704=15,Datenblatt!O704&gt;Datenblatt!$X$5),100,IF(AND($C704=16,Datenblatt!O704&gt;Datenblatt!$X$6),100,IF(AND($C704=12,Datenblatt!O704&gt;Datenblatt!$X$7),100,IF(AND($C704=11,Datenblatt!O704&gt;Datenblatt!$X$8),100,IF(Übersicht!$C704=13,Datenblatt!$B$11*Datenblatt!O704^3+Datenblatt!$C$11*Datenblatt!O704^2+Datenblatt!$D$11*Datenblatt!O704+Datenblatt!$E$11,IF(Übersicht!$C704=14,Datenblatt!$B$12*Datenblatt!O704^3+Datenblatt!$C$12*Datenblatt!O704^2+Datenblatt!$D$12*Datenblatt!O704+Datenblatt!$E$12,IF(Übersicht!$C704=15,Datenblatt!$B$13*Datenblatt!O704^3+Datenblatt!$C$13*Datenblatt!O704^2+Datenblatt!$D$13*Datenblatt!O704+Datenblatt!$E$13,IF(Übersicht!$C704=16,Datenblatt!$B$14*Datenblatt!O704^3+Datenblatt!$C$14*Datenblatt!O704^2+Datenblatt!$D$14*Datenblatt!O704+Datenblatt!$E$14,IF(Übersicht!$C704=12,Datenblatt!$B$15*Datenblatt!O704^3+Datenblatt!$C$15*Datenblatt!O704^2+Datenblatt!$D$15*Datenblatt!O704+Datenblatt!$E$15,IF(Übersicht!$C704=11,Datenblatt!$B$16*Datenblatt!O704^3+Datenblatt!$C$16*Datenblatt!O704^2+Datenblatt!$D$16*Datenblatt!O704+Datenblatt!$E$16,0))))))))))))))))))</f>
        <v>#DIV/0!</v>
      </c>
      <c r="N704">
        <f>IF(AND($C704=13,H704&lt;Datenblatt!$AA$3),0,IF(AND($C704=14,H704&lt;Datenblatt!$AA$4),0,IF(AND($C704=15,H704&lt;Datenblatt!$AA$5),0,IF(AND($C704=16,H704&lt;Datenblatt!$AA$6),0,IF(AND($C704=12,H704&lt;Datenblatt!$AA$7),0,IF(AND($C704=11,H704&lt;Datenblatt!$AA$8),0,IF(AND($C704=13,H704&gt;Datenblatt!$Z$3),100,IF(AND($C704=14,H704&gt;Datenblatt!$Z$4),100,IF(AND($C704=15,H704&gt;Datenblatt!$Z$5),100,IF(AND($C704=16,H704&gt;Datenblatt!$Z$6),100,IF(AND($C704=12,H704&gt;Datenblatt!$Z$7),100,IF(AND($C704=11,H704&gt;Datenblatt!$Z$8),100,IF($C704=13,(Datenblatt!$B$19*Übersicht!H704^3)+(Datenblatt!$C$19*Übersicht!H704^2)+(Datenblatt!$D$19*Übersicht!H704)+Datenblatt!$E$19,IF($C704=14,(Datenblatt!$B$20*Übersicht!H704^3)+(Datenblatt!$C$20*Übersicht!H704^2)+(Datenblatt!$D$20*Übersicht!H704)+Datenblatt!$E$20,IF($C704=15,(Datenblatt!$B$21*Übersicht!H704^3)+(Datenblatt!$C$21*Übersicht!H704^2)+(Datenblatt!$D$21*Übersicht!H704)+Datenblatt!$E$21,IF($C704=16,(Datenblatt!$B$22*Übersicht!H704^3)+(Datenblatt!$C$22*Übersicht!H704^2)+(Datenblatt!$D$22*Übersicht!H704)+Datenblatt!$E$22,IF($C704=12,(Datenblatt!$B$23*Übersicht!H704^3)+(Datenblatt!$C$23*Übersicht!H704^2)+(Datenblatt!$D$23*Übersicht!H704)+Datenblatt!$E$23,IF($C704=11,(Datenblatt!$B$24*Übersicht!H704^3)+(Datenblatt!$C$24*Übersicht!H704^2)+(Datenblatt!$D$24*Übersicht!H704)+Datenblatt!$E$24,0))))))))))))))))))</f>
        <v>0</v>
      </c>
      <c r="O704">
        <f>IF(AND(I704="",C704=11),Datenblatt!$I$26,IF(AND(I704="",C704=12),Datenblatt!$I$26,IF(AND(I704="",C704=16),Datenblatt!$I$27,IF(AND(I704="",C704=15),Datenblatt!$I$26,IF(AND(I704="",C704=14),Datenblatt!$I$26,IF(AND(I704="",C704=13),Datenblatt!$I$26,IF(AND($C704=13,I704&gt;Datenblatt!$AC$3),0,IF(AND($C704=14,I704&gt;Datenblatt!$AC$4),0,IF(AND($C704=15,I704&gt;Datenblatt!$AC$5),0,IF(AND($C704=16,I704&gt;Datenblatt!$AC$6),0,IF(AND($C704=12,I704&gt;Datenblatt!$AC$7),0,IF(AND($C704=11,I704&gt;Datenblatt!$AC$8),0,IF(AND($C704=13,I704&lt;Datenblatt!$AB$3),100,IF(AND($C704=14,I704&lt;Datenblatt!$AB$4),100,IF(AND($C704=15,I704&lt;Datenblatt!$AB$5),100,IF(AND($C704=16,I704&lt;Datenblatt!$AB$6),100,IF(AND($C704=12,I704&lt;Datenblatt!$AB$7),100,IF(AND($C704=11,I704&lt;Datenblatt!$AB$8),100,IF($C704=13,(Datenblatt!$B$27*Übersicht!I704^3)+(Datenblatt!$C$27*Übersicht!I704^2)+(Datenblatt!$D$27*Übersicht!I704)+Datenblatt!$E$27,IF($C704=14,(Datenblatt!$B$28*Übersicht!I704^3)+(Datenblatt!$C$28*Übersicht!I704^2)+(Datenblatt!$D$28*Übersicht!I704)+Datenblatt!$E$28,IF($C704=15,(Datenblatt!$B$29*Übersicht!I704^3)+(Datenblatt!$C$29*Übersicht!I704^2)+(Datenblatt!$D$29*Übersicht!I704)+Datenblatt!$E$29,IF($C704=16,(Datenblatt!$B$30*Übersicht!I704^3)+(Datenblatt!$C$30*Übersicht!I704^2)+(Datenblatt!$D$30*Übersicht!I704)+Datenblatt!$E$30,IF($C704=12,(Datenblatt!$B$31*Übersicht!I704^3)+(Datenblatt!$C$31*Übersicht!I704^2)+(Datenblatt!$D$31*Übersicht!I704)+Datenblatt!$E$31,IF($C704=11,(Datenblatt!$B$32*Übersicht!I704^3)+(Datenblatt!$C$32*Übersicht!I704^2)+(Datenblatt!$D$32*Übersicht!I704)+Datenblatt!$E$32,0))))))))))))))))))))))))</f>
        <v>0</v>
      </c>
      <c r="P704">
        <f>IF(AND(I704="",C704=11),Datenblatt!$I$29,IF(AND(I704="",C704=12),Datenblatt!$I$29,IF(AND(I704="",C704=16),Datenblatt!$I$29,IF(AND(I704="",C704=15),Datenblatt!$I$29,IF(AND(I704="",C704=14),Datenblatt!$I$29,IF(AND(I704="",C704=13),Datenblatt!$I$29,IF(AND($C704=13,I704&gt;Datenblatt!$AC$3),0,IF(AND($C704=14,I704&gt;Datenblatt!$AC$4),0,IF(AND($C704=15,I704&gt;Datenblatt!$AC$5),0,IF(AND($C704=16,I704&gt;Datenblatt!$AC$6),0,IF(AND($C704=12,I704&gt;Datenblatt!$AC$7),0,IF(AND($C704=11,I704&gt;Datenblatt!$AC$8),0,IF(AND($C704=13,I704&lt;Datenblatt!$AB$3),100,IF(AND($C704=14,I704&lt;Datenblatt!$AB$4),100,IF(AND($C704=15,I704&lt;Datenblatt!$AB$5),100,IF(AND($C704=16,I704&lt;Datenblatt!$AB$6),100,IF(AND($C704=12,I704&lt;Datenblatt!$AB$7),100,IF(AND($C704=11,I704&lt;Datenblatt!$AB$8),100,IF($C704=13,(Datenblatt!$B$27*Übersicht!I704^3)+(Datenblatt!$C$27*Übersicht!I704^2)+(Datenblatt!$D$27*Übersicht!I704)+Datenblatt!$E$27,IF($C704=14,(Datenblatt!$B$28*Übersicht!I704^3)+(Datenblatt!$C$28*Übersicht!I704^2)+(Datenblatt!$D$28*Übersicht!I704)+Datenblatt!$E$28,IF($C704=15,(Datenblatt!$B$29*Übersicht!I704^3)+(Datenblatt!$C$29*Übersicht!I704^2)+(Datenblatt!$D$29*Übersicht!I704)+Datenblatt!$E$29,IF($C704=16,(Datenblatt!$B$30*Übersicht!I704^3)+(Datenblatt!$C$30*Übersicht!I704^2)+(Datenblatt!$D$30*Übersicht!I704)+Datenblatt!$E$30,IF($C704=12,(Datenblatt!$B$31*Übersicht!I704^3)+(Datenblatt!$C$31*Übersicht!I704^2)+(Datenblatt!$D$31*Übersicht!I704)+Datenblatt!$E$31,IF($C704=11,(Datenblatt!$B$32*Übersicht!I704^3)+(Datenblatt!$C$32*Übersicht!I704^2)+(Datenblatt!$D$32*Übersicht!I704)+Datenblatt!$E$32,0))))))))))))))))))))))))</f>
        <v>0</v>
      </c>
      <c r="Q704" s="2" t="e">
        <f t="shared" si="40"/>
        <v>#DIV/0!</v>
      </c>
      <c r="R704" s="2" t="e">
        <f t="shared" si="41"/>
        <v>#DIV/0!</v>
      </c>
      <c r="T704" s="2"/>
      <c r="U704" s="2">
        <f>Datenblatt!$I$10</f>
        <v>63</v>
      </c>
      <c r="V704" s="2">
        <f>Datenblatt!$I$18</f>
        <v>62</v>
      </c>
      <c r="W704" s="2">
        <f>Datenblatt!$I$26</f>
        <v>56</v>
      </c>
      <c r="X704" s="2">
        <f>Datenblatt!$I$34</f>
        <v>58</v>
      </c>
      <c r="Y704" s="7" t="e">
        <f t="shared" si="42"/>
        <v>#DIV/0!</v>
      </c>
      <c r="AA704" s="2">
        <f>Datenblatt!$I$5</f>
        <v>73</v>
      </c>
      <c r="AB704">
        <f>Datenblatt!$I$13</f>
        <v>80</v>
      </c>
      <c r="AC704">
        <f>Datenblatt!$I$21</f>
        <v>80</v>
      </c>
      <c r="AD704">
        <f>Datenblatt!$I$29</f>
        <v>71</v>
      </c>
      <c r="AE704">
        <f>Datenblatt!$I$37</f>
        <v>75</v>
      </c>
      <c r="AF704" s="7" t="e">
        <f t="shared" si="43"/>
        <v>#DIV/0!</v>
      </c>
    </row>
    <row r="705" spans="11:32" ht="18.75" x14ac:dyDescent="0.3">
      <c r="K705" s="3" t="e">
        <f>IF(AND($C705=13,Datenblatt!M705&lt;Datenblatt!$S$3),0,IF(AND($C705=14,Datenblatt!M705&lt;Datenblatt!$S$4),0,IF(AND($C705=15,Datenblatt!M705&lt;Datenblatt!$S$5),0,IF(AND($C705=16,Datenblatt!M705&lt;Datenblatt!$S$6),0,IF(AND($C705=12,Datenblatt!M705&lt;Datenblatt!$S$7),0,IF(AND($C705=11,Datenblatt!M705&lt;Datenblatt!$S$8),0,IF(AND($C705=13,Datenblatt!M705&gt;Datenblatt!$R$3),100,IF(AND($C705=14,Datenblatt!M705&gt;Datenblatt!$R$4),100,IF(AND($C705=15,Datenblatt!M705&gt;Datenblatt!$R$5),100,IF(AND($C705=16,Datenblatt!M705&gt;Datenblatt!$R$6),100,IF(AND($C705=12,Datenblatt!M705&gt;Datenblatt!$R$7),100,IF(AND($C705=11,Datenblatt!M705&gt;Datenblatt!$R$8),100,IF(Übersicht!$C705=13,Datenblatt!$B$35*Datenblatt!M705^3+Datenblatt!$C$35*Datenblatt!M705^2+Datenblatt!$D$35*Datenblatt!M705+Datenblatt!$E$35,IF(Übersicht!$C705=14,Datenblatt!$B$36*Datenblatt!M705^3+Datenblatt!$C$36*Datenblatt!M705^2+Datenblatt!$D$36*Datenblatt!M705+Datenblatt!$E$36,IF(Übersicht!$C705=15,Datenblatt!$B$37*Datenblatt!M705^3+Datenblatt!$C$37*Datenblatt!M705^2+Datenblatt!$D$37*Datenblatt!M705+Datenblatt!$E$37,IF(Übersicht!$C705=16,Datenblatt!$B$38*Datenblatt!M705^3+Datenblatt!$C$38*Datenblatt!M705^2+Datenblatt!$D$38*Datenblatt!M705+Datenblatt!$E$38,IF(Übersicht!$C705=12,Datenblatt!$B$39*Datenblatt!M705^3+Datenblatt!$C$39*Datenblatt!M705^2+Datenblatt!$D$39*Datenblatt!M705+Datenblatt!$E$39,IF(Übersicht!$C705=11,Datenblatt!$B$40*Datenblatt!M705^3+Datenblatt!$C$40*Datenblatt!M705^2+Datenblatt!$D$40*Datenblatt!M705+Datenblatt!$E$40,0))))))))))))))))))</f>
        <v>#DIV/0!</v>
      </c>
      <c r="L705" s="3"/>
      <c r="M705" t="e">
        <f>IF(AND(Übersicht!$C705=13,Datenblatt!O705&lt;Datenblatt!$Y$3),0,IF(AND(Übersicht!$C705=14,Datenblatt!O705&lt;Datenblatt!$Y$4),0,IF(AND(Übersicht!$C705=15,Datenblatt!O705&lt;Datenblatt!$Y$5),0,IF(AND(Übersicht!$C705=16,Datenblatt!O705&lt;Datenblatt!$Y$6),0,IF(AND(Übersicht!$C705=12,Datenblatt!O705&lt;Datenblatt!$Y$7),0,IF(AND(Übersicht!$C705=11,Datenblatt!O705&lt;Datenblatt!$Y$8),0,IF(AND($C705=13,Datenblatt!O705&gt;Datenblatt!$X$3),100,IF(AND($C705=14,Datenblatt!O705&gt;Datenblatt!$X$4),100,IF(AND($C705=15,Datenblatt!O705&gt;Datenblatt!$X$5),100,IF(AND($C705=16,Datenblatt!O705&gt;Datenblatt!$X$6),100,IF(AND($C705=12,Datenblatt!O705&gt;Datenblatt!$X$7),100,IF(AND($C705=11,Datenblatt!O705&gt;Datenblatt!$X$8),100,IF(Übersicht!$C705=13,Datenblatt!$B$11*Datenblatt!O705^3+Datenblatt!$C$11*Datenblatt!O705^2+Datenblatt!$D$11*Datenblatt!O705+Datenblatt!$E$11,IF(Übersicht!$C705=14,Datenblatt!$B$12*Datenblatt!O705^3+Datenblatt!$C$12*Datenblatt!O705^2+Datenblatt!$D$12*Datenblatt!O705+Datenblatt!$E$12,IF(Übersicht!$C705=15,Datenblatt!$B$13*Datenblatt!O705^3+Datenblatt!$C$13*Datenblatt!O705^2+Datenblatt!$D$13*Datenblatt!O705+Datenblatt!$E$13,IF(Übersicht!$C705=16,Datenblatt!$B$14*Datenblatt!O705^3+Datenblatt!$C$14*Datenblatt!O705^2+Datenblatt!$D$14*Datenblatt!O705+Datenblatt!$E$14,IF(Übersicht!$C705=12,Datenblatt!$B$15*Datenblatt!O705^3+Datenblatt!$C$15*Datenblatt!O705^2+Datenblatt!$D$15*Datenblatt!O705+Datenblatt!$E$15,IF(Übersicht!$C705=11,Datenblatt!$B$16*Datenblatt!O705^3+Datenblatt!$C$16*Datenblatt!O705^2+Datenblatt!$D$16*Datenblatt!O705+Datenblatt!$E$16,0))))))))))))))))))</f>
        <v>#DIV/0!</v>
      </c>
      <c r="N705">
        <f>IF(AND($C705=13,H705&lt;Datenblatt!$AA$3),0,IF(AND($C705=14,H705&lt;Datenblatt!$AA$4),0,IF(AND($C705=15,H705&lt;Datenblatt!$AA$5),0,IF(AND($C705=16,H705&lt;Datenblatt!$AA$6),0,IF(AND($C705=12,H705&lt;Datenblatt!$AA$7),0,IF(AND($C705=11,H705&lt;Datenblatt!$AA$8),0,IF(AND($C705=13,H705&gt;Datenblatt!$Z$3),100,IF(AND($C705=14,H705&gt;Datenblatt!$Z$4),100,IF(AND($C705=15,H705&gt;Datenblatt!$Z$5),100,IF(AND($C705=16,H705&gt;Datenblatt!$Z$6),100,IF(AND($C705=12,H705&gt;Datenblatt!$Z$7),100,IF(AND($C705=11,H705&gt;Datenblatt!$Z$8),100,IF($C705=13,(Datenblatt!$B$19*Übersicht!H705^3)+(Datenblatt!$C$19*Übersicht!H705^2)+(Datenblatt!$D$19*Übersicht!H705)+Datenblatt!$E$19,IF($C705=14,(Datenblatt!$B$20*Übersicht!H705^3)+(Datenblatt!$C$20*Übersicht!H705^2)+(Datenblatt!$D$20*Übersicht!H705)+Datenblatt!$E$20,IF($C705=15,(Datenblatt!$B$21*Übersicht!H705^3)+(Datenblatt!$C$21*Übersicht!H705^2)+(Datenblatt!$D$21*Übersicht!H705)+Datenblatt!$E$21,IF($C705=16,(Datenblatt!$B$22*Übersicht!H705^3)+(Datenblatt!$C$22*Übersicht!H705^2)+(Datenblatt!$D$22*Übersicht!H705)+Datenblatt!$E$22,IF($C705=12,(Datenblatt!$B$23*Übersicht!H705^3)+(Datenblatt!$C$23*Übersicht!H705^2)+(Datenblatt!$D$23*Übersicht!H705)+Datenblatt!$E$23,IF($C705=11,(Datenblatt!$B$24*Übersicht!H705^3)+(Datenblatt!$C$24*Übersicht!H705^2)+(Datenblatt!$D$24*Übersicht!H705)+Datenblatt!$E$24,0))))))))))))))))))</f>
        <v>0</v>
      </c>
      <c r="O705">
        <f>IF(AND(I705="",C705=11),Datenblatt!$I$26,IF(AND(I705="",C705=12),Datenblatt!$I$26,IF(AND(I705="",C705=16),Datenblatt!$I$27,IF(AND(I705="",C705=15),Datenblatt!$I$26,IF(AND(I705="",C705=14),Datenblatt!$I$26,IF(AND(I705="",C705=13),Datenblatt!$I$26,IF(AND($C705=13,I705&gt;Datenblatt!$AC$3),0,IF(AND($C705=14,I705&gt;Datenblatt!$AC$4),0,IF(AND($C705=15,I705&gt;Datenblatt!$AC$5),0,IF(AND($C705=16,I705&gt;Datenblatt!$AC$6),0,IF(AND($C705=12,I705&gt;Datenblatt!$AC$7),0,IF(AND($C705=11,I705&gt;Datenblatt!$AC$8),0,IF(AND($C705=13,I705&lt;Datenblatt!$AB$3),100,IF(AND($C705=14,I705&lt;Datenblatt!$AB$4),100,IF(AND($C705=15,I705&lt;Datenblatt!$AB$5),100,IF(AND($C705=16,I705&lt;Datenblatt!$AB$6),100,IF(AND($C705=12,I705&lt;Datenblatt!$AB$7),100,IF(AND($C705=11,I705&lt;Datenblatt!$AB$8),100,IF($C705=13,(Datenblatt!$B$27*Übersicht!I705^3)+(Datenblatt!$C$27*Übersicht!I705^2)+(Datenblatt!$D$27*Übersicht!I705)+Datenblatt!$E$27,IF($C705=14,(Datenblatt!$B$28*Übersicht!I705^3)+(Datenblatt!$C$28*Übersicht!I705^2)+(Datenblatt!$D$28*Übersicht!I705)+Datenblatt!$E$28,IF($C705=15,(Datenblatt!$B$29*Übersicht!I705^3)+(Datenblatt!$C$29*Übersicht!I705^2)+(Datenblatt!$D$29*Übersicht!I705)+Datenblatt!$E$29,IF($C705=16,(Datenblatt!$B$30*Übersicht!I705^3)+(Datenblatt!$C$30*Übersicht!I705^2)+(Datenblatt!$D$30*Übersicht!I705)+Datenblatt!$E$30,IF($C705=12,(Datenblatt!$B$31*Übersicht!I705^3)+(Datenblatt!$C$31*Übersicht!I705^2)+(Datenblatt!$D$31*Übersicht!I705)+Datenblatt!$E$31,IF($C705=11,(Datenblatt!$B$32*Übersicht!I705^3)+(Datenblatt!$C$32*Übersicht!I705^2)+(Datenblatt!$D$32*Übersicht!I705)+Datenblatt!$E$32,0))))))))))))))))))))))))</f>
        <v>0</v>
      </c>
      <c r="P705">
        <f>IF(AND(I705="",C705=11),Datenblatt!$I$29,IF(AND(I705="",C705=12),Datenblatt!$I$29,IF(AND(I705="",C705=16),Datenblatt!$I$29,IF(AND(I705="",C705=15),Datenblatt!$I$29,IF(AND(I705="",C705=14),Datenblatt!$I$29,IF(AND(I705="",C705=13),Datenblatt!$I$29,IF(AND($C705=13,I705&gt;Datenblatt!$AC$3),0,IF(AND($C705=14,I705&gt;Datenblatt!$AC$4),0,IF(AND($C705=15,I705&gt;Datenblatt!$AC$5),0,IF(AND($C705=16,I705&gt;Datenblatt!$AC$6),0,IF(AND($C705=12,I705&gt;Datenblatt!$AC$7),0,IF(AND($C705=11,I705&gt;Datenblatt!$AC$8),0,IF(AND($C705=13,I705&lt;Datenblatt!$AB$3),100,IF(AND($C705=14,I705&lt;Datenblatt!$AB$4),100,IF(AND($C705=15,I705&lt;Datenblatt!$AB$5),100,IF(AND($C705=16,I705&lt;Datenblatt!$AB$6),100,IF(AND($C705=12,I705&lt;Datenblatt!$AB$7),100,IF(AND($C705=11,I705&lt;Datenblatt!$AB$8),100,IF($C705=13,(Datenblatt!$B$27*Übersicht!I705^3)+(Datenblatt!$C$27*Übersicht!I705^2)+(Datenblatt!$D$27*Übersicht!I705)+Datenblatt!$E$27,IF($C705=14,(Datenblatt!$B$28*Übersicht!I705^3)+(Datenblatt!$C$28*Übersicht!I705^2)+(Datenblatt!$D$28*Übersicht!I705)+Datenblatt!$E$28,IF($C705=15,(Datenblatt!$B$29*Übersicht!I705^3)+(Datenblatt!$C$29*Übersicht!I705^2)+(Datenblatt!$D$29*Übersicht!I705)+Datenblatt!$E$29,IF($C705=16,(Datenblatt!$B$30*Übersicht!I705^3)+(Datenblatt!$C$30*Übersicht!I705^2)+(Datenblatt!$D$30*Übersicht!I705)+Datenblatt!$E$30,IF($C705=12,(Datenblatt!$B$31*Übersicht!I705^3)+(Datenblatt!$C$31*Übersicht!I705^2)+(Datenblatt!$D$31*Übersicht!I705)+Datenblatt!$E$31,IF($C705=11,(Datenblatt!$B$32*Übersicht!I705^3)+(Datenblatt!$C$32*Übersicht!I705^2)+(Datenblatt!$D$32*Übersicht!I705)+Datenblatt!$E$32,0))))))))))))))))))))))))</f>
        <v>0</v>
      </c>
      <c r="Q705" s="2" t="e">
        <f t="shared" si="40"/>
        <v>#DIV/0!</v>
      </c>
      <c r="R705" s="2" t="e">
        <f t="shared" si="41"/>
        <v>#DIV/0!</v>
      </c>
      <c r="T705" s="2"/>
      <c r="U705" s="2">
        <f>Datenblatt!$I$10</f>
        <v>63</v>
      </c>
      <c r="V705" s="2">
        <f>Datenblatt!$I$18</f>
        <v>62</v>
      </c>
      <c r="W705" s="2">
        <f>Datenblatt!$I$26</f>
        <v>56</v>
      </c>
      <c r="X705" s="2">
        <f>Datenblatt!$I$34</f>
        <v>58</v>
      </c>
      <c r="Y705" s="7" t="e">
        <f t="shared" si="42"/>
        <v>#DIV/0!</v>
      </c>
      <c r="AA705" s="2">
        <f>Datenblatt!$I$5</f>
        <v>73</v>
      </c>
      <c r="AB705">
        <f>Datenblatt!$I$13</f>
        <v>80</v>
      </c>
      <c r="AC705">
        <f>Datenblatt!$I$21</f>
        <v>80</v>
      </c>
      <c r="AD705">
        <f>Datenblatt!$I$29</f>
        <v>71</v>
      </c>
      <c r="AE705">
        <f>Datenblatt!$I$37</f>
        <v>75</v>
      </c>
      <c r="AF705" s="7" t="e">
        <f t="shared" si="43"/>
        <v>#DIV/0!</v>
      </c>
    </row>
    <row r="706" spans="11:32" ht="18.75" x14ac:dyDescent="0.3">
      <c r="K706" s="3" t="e">
        <f>IF(AND($C706=13,Datenblatt!M706&lt;Datenblatt!$S$3),0,IF(AND($C706=14,Datenblatt!M706&lt;Datenblatt!$S$4),0,IF(AND($C706=15,Datenblatt!M706&lt;Datenblatt!$S$5),0,IF(AND($C706=16,Datenblatt!M706&lt;Datenblatt!$S$6),0,IF(AND($C706=12,Datenblatt!M706&lt;Datenblatt!$S$7),0,IF(AND($C706=11,Datenblatt!M706&lt;Datenblatt!$S$8),0,IF(AND($C706=13,Datenblatt!M706&gt;Datenblatt!$R$3),100,IF(AND($C706=14,Datenblatt!M706&gt;Datenblatt!$R$4),100,IF(AND($C706=15,Datenblatt!M706&gt;Datenblatt!$R$5),100,IF(AND($C706=16,Datenblatt!M706&gt;Datenblatt!$R$6),100,IF(AND($C706=12,Datenblatt!M706&gt;Datenblatt!$R$7),100,IF(AND($C706=11,Datenblatt!M706&gt;Datenblatt!$R$8),100,IF(Übersicht!$C706=13,Datenblatt!$B$35*Datenblatt!M706^3+Datenblatt!$C$35*Datenblatt!M706^2+Datenblatt!$D$35*Datenblatt!M706+Datenblatt!$E$35,IF(Übersicht!$C706=14,Datenblatt!$B$36*Datenblatt!M706^3+Datenblatt!$C$36*Datenblatt!M706^2+Datenblatt!$D$36*Datenblatt!M706+Datenblatt!$E$36,IF(Übersicht!$C706=15,Datenblatt!$B$37*Datenblatt!M706^3+Datenblatt!$C$37*Datenblatt!M706^2+Datenblatt!$D$37*Datenblatt!M706+Datenblatt!$E$37,IF(Übersicht!$C706=16,Datenblatt!$B$38*Datenblatt!M706^3+Datenblatt!$C$38*Datenblatt!M706^2+Datenblatt!$D$38*Datenblatt!M706+Datenblatt!$E$38,IF(Übersicht!$C706=12,Datenblatt!$B$39*Datenblatt!M706^3+Datenblatt!$C$39*Datenblatt!M706^2+Datenblatt!$D$39*Datenblatt!M706+Datenblatt!$E$39,IF(Übersicht!$C706=11,Datenblatt!$B$40*Datenblatt!M706^3+Datenblatt!$C$40*Datenblatt!M706^2+Datenblatt!$D$40*Datenblatt!M706+Datenblatt!$E$40,0))))))))))))))))))</f>
        <v>#DIV/0!</v>
      </c>
      <c r="L706" s="3"/>
      <c r="M706" t="e">
        <f>IF(AND(Übersicht!$C706=13,Datenblatt!O706&lt;Datenblatt!$Y$3),0,IF(AND(Übersicht!$C706=14,Datenblatt!O706&lt;Datenblatt!$Y$4),0,IF(AND(Übersicht!$C706=15,Datenblatt!O706&lt;Datenblatt!$Y$5),0,IF(AND(Übersicht!$C706=16,Datenblatt!O706&lt;Datenblatt!$Y$6),0,IF(AND(Übersicht!$C706=12,Datenblatt!O706&lt;Datenblatt!$Y$7),0,IF(AND(Übersicht!$C706=11,Datenblatt!O706&lt;Datenblatt!$Y$8),0,IF(AND($C706=13,Datenblatt!O706&gt;Datenblatt!$X$3),100,IF(AND($C706=14,Datenblatt!O706&gt;Datenblatt!$X$4),100,IF(AND($C706=15,Datenblatt!O706&gt;Datenblatt!$X$5),100,IF(AND($C706=16,Datenblatt!O706&gt;Datenblatt!$X$6),100,IF(AND($C706=12,Datenblatt!O706&gt;Datenblatt!$X$7),100,IF(AND($C706=11,Datenblatt!O706&gt;Datenblatt!$X$8),100,IF(Übersicht!$C706=13,Datenblatt!$B$11*Datenblatt!O706^3+Datenblatt!$C$11*Datenblatt!O706^2+Datenblatt!$D$11*Datenblatt!O706+Datenblatt!$E$11,IF(Übersicht!$C706=14,Datenblatt!$B$12*Datenblatt!O706^3+Datenblatt!$C$12*Datenblatt!O706^2+Datenblatt!$D$12*Datenblatt!O706+Datenblatt!$E$12,IF(Übersicht!$C706=15,Datenblatt!$B$13*Datenblatt!O706^3+Datenblatt!$C$13*Datenblatt!O706^2+Datenblatt!$D$13*Datenblatt!O706+Datenblatt!$E$13,IF(Übersicht!$C706=16,Datenblatt!$B$14*Datenblatt!O706^3+Datenblatt!$C$14*Datenblatt!O706^2+Datenblatt!$D$14*Datenblatt!O706+Datenblatt!$E$14,IF(Übersicht!$C706=12,Datenblatt!$B$15*Datenblatt!O706^3+Datenblatt!$C$15*Datenblatt!O706^2+Datenblatt!$D$15*Datenblatt!O706+Datenblatt!$E$15,IF(Übersicht!$C706=11,Datenblatt!$B$16*Datenblatt!O706^3+Datenblatt!$C$16*Datenblatt!O706^2+Datenblatt!$D$16*Datenblatt!O706+Datenblatt!$E$16,0))))))))))))))))))</f>
        <v>#DIV/0!</v>
      </c>
      <c r="N706">
        <f>IF(AND($C706=13,H706&lt;Datenblatt!$AA$3),0,IF(AND($C706=14,H706&lt;Datenblatt!$AA$4),0,IF(AND($C706=15,H706&lt;Datenblatt!$AA$5),0,IF(AND($C706=16,H706&lt;Datenblatt!$AA$6),0,IF(AND($C706=12,H706&lt;Datenblatt!$AA$7),0,IF(AND($C706=11,H706&lt;Datenblatt!$AA$8),0,IF(AND($C706=13,H706&gt;Datenblatt!$Z$3),100,IF(AND($C706=14,H706&gt;Datenblatt!$Z$4),100,IF(AND($C706=15,H706&gt;Datenblatt!$Z$5),100,IF(AND($C706=16,H706&gt;Datenblatt!$Z$6),100,IF(AND($C706=12,H706&gt;Datenblatt!$Z$7),100,IF(AND($C706=11,H706&gt;Datenblatt!$Z$8),100,IF($C706=13,(Datenblatt!$B$19*Übersicht!H706^3)+(Datenblatt!$C$19*Übersicht!H706^2)+(Datenblatt!$D$19*Übersicht!H706)+Datenblatt!$E$19,IF($C706=14,(Datenblatt!$B$20*Übersicht!H706^3)+(Datenblatt!$C$20*Übersicht!H706^2)+(Datenblatt!$D$20*Übersicht!H706)+Datenblatt!$E$20,IF($C706=15,(Datenblatt!$B$21*Übersicht!H706^3)+(Datenblatt!$C$21*Übersicht!H706^2)+(Datenblatt!$D$21*Übersicht!H706)+Datenblatt!$E$21,IF($C706=16,(Datenblatt!$B$22*Übersicht!H706^3)+(Datenblatt!$C$22*Übersicht!H706^2)+(Datenblatt!$D$22*Übersicht!H706)+Datenblatt!$E$22,IF($C706=12,(Datenblatt!$B$23*Übersicht!H706^3)+(Datenblatt!$C$23*Übersicht!H706^2)+(Datenblatt!$D$23*Übersicht!H706)+Datenblatt!$E$23,IF($C706=11,(Datenblatt!$B$24*Übersicht!H706^3)+(Datenblatt!$C$24*Übersicht!H706^2)+(Datenblatt!$D$24*Übersicht!H706)+Datenblatt!$E$24,0))))))))))))))))))</f>
        <v>0</v>
      </c>
      <c r="O706">
        <f>IF(AND(I706="",C706=11),Datenblatt!$I$26,IF(AND(I706="",C706=12),Datenblatt!$I$26,IF(AND(I706="",C706=16),Datenblatt!$I$27,IF(AND(I706="",C706=15),Datenblatt!$I$26,IF(AND(I706="",C706=14),Datenblatt!$I$26,IF(AND(I706="",C706=13),Datenblatt!$I$26,IF(AND($C706=13,I706&gt;Datenblatt!$AC$3),0,IF(AND($C706=14,I706&gt;Datenblatt!$AC$4),0,IF(AND($C706=15,I706&gt;Datenblatt!$AC$5),0,IF(AND($C706=16,I706&gt;Datenblatt!$AC$6),0,IF(AND($C706=12,I706&gt;Datenblatt!$AC$7),0,IF(AND($C706=11,I706&gt;Datenblatt!$AC$8),0,IF(AND($C706=13,I706&lt;Datenblatt!$AB$3),100,IF(AND($C706=14,I706&lt;Datenblatt!$AB$4),100,IF(AND($C706=15,I706&lt;Datenblatt!$AB$5),100,IF(AND($C706=16,I706&lt;Datenblatt!$AB$6),100,IF(AND($C706=12,I706&lt;Datenblatt!$AB$7),100,IF(AND($C706=11,I706&lt;Datenblatt!$AB$8),100,IF($C706=13,(Datenblatt!$B$27*Übersicht!I706^3)+(Datenblatt!$C$27*Übersicht!I706^2)+(Datenblatt!$D$27*Übersicht!I706)+Datenblatt!$E$27,IF($C706=14,(Datenblatt!$B$28*Übersicht!I706^3)+(Datenblatt!$C$28*Übersicht!I706^2)+(Datenblatt!$D$28*Übersicht!I706)+Datenblatt!$E$28,IF($C706=15,(Datenblatt!$B$29*Übersicht!I706^3)+(Datenblatt!$C$29*Übersicht!I706^2)+(Datenblatt!$D$29*Übersicht!I706)+Datenblatt!$E$29,IF($C706=16,(Datenblatt!$B$30*Übersicht!I706^3)+(Datenblatt!$C$30*Übersicht!I706^2)+(Datenblatt!$D$30*Übersicht!I706)+Datenblatt!$E$30,IF($C706=12,(Datenblatt!$B$31*Übersicht!I706^3)+(Datenblatt!$C$31*Übersicht!I706^2)+(Datenblatt!$D$31*Übersicht!I706)+Datenblatt!$E$31,IF($C706=11,(Datenblatt!$B$32*Übersicht!I706^3)+(Datenblatt!$C$32*Übersicht!I706^2)+(Datenblatt!$D$32*Übersicht!I706)+Datenblatt!$E$32,0))))))))))))))))))))))))</f>
        <v>0</v>
      </c>
      <c r="P706">
        <f>IF(AND(I706="",C706=11),Datenblatt!$I$29,IF(AND(I706="",C706=12),Datenblatt!$I$29,IF(AND(I706="",C706=16),Datenblatt!$I$29,IF(AND(I706="",C706=15),Datenblatt!$I$29,IF(AND(I706="",C706=14),Datenblatt!$I$29,IF(AND(I706="",C706=13),Datenblatt!$I$29,IF(AND($C706=13,I706&gt;Datenblatt!$AC$3),0,IF(AND($C706=14,I706&gt;Datenblatt!$AC$4),0,IF(AND($C706=15,I706&gt;Datenblatt!$AC$5),0,IF(AND($C706=16,I706&gt;Datenblatt!$AC$6),0,IF(AND($C706=12,I706&gt;Datenblatt!$AC$7),0,IF(AND($C706=11,I706&gt;Datenblatt!$AC$8),0,IF(AND($C706=13,I706&lt;Datenblatt!$AB$3),100,IF(AND($C706=14,I706&lt;Datenblatt!$AB$4),100,IF(AND($C706=15,I706&lt;Datenblatt!$AB$5),100,IF(AND($C706=16,I706&lt;Datenblatt!$AB$6),100,IF(AND($C706=12,I706&lt;Datenblatt!$AB$7),100,IF(AND($C706=11,I706&lt;Datenblatt!$AB$8),100,IF($C706=13,(Datenblatt!$B$27*Übersicht!I706^3)+(Datenblatt!$C$27*Übersicht!I706^2)+(Datenblatt!$D$27*Übersicht!I706)+Datenblatt!$E$27,IF($C706=14,(Datenblatt!$B$28*Übersicht!I706^3)+(Datenblatt!$C$28*Übersicht!I706^2)+(Datenblatt!$D$28*Übersicht!I706)+Datenblatt!$E$28,IF($C706=15,(Datenblatt!$B$29*Übersicht!I706^3)+(Datenblatt!$C$29*Übersicht!I706^2)+(Datenblatt!$D$29*Übersicht!I706)+Datenblatt!$E$29,IF($C706=16,(Datenblatt!$B$30*Übersicht!I706^3)+(Datenblatt!$C$30*Übersicht!I706^2)+(Datenblatt!$D$30*Übersicht!I706)+Datenblatt!$E$30,IF($C706=12,(Datenblatt!$B$31*Übersicht!I706^3)+(Datenblatt!$C$31*Übersicht!I706^2)+(Datenblatt!$D$31*Übersicht!I706)+Datenblatt!$E$31,IF($C706=11,(Datenblatt!$B$32*Übersicht!I706^3)+(Datenblatt!$C$32*Übersicht!I706^2)+(Datenblatt!$D$32*Übersicht!I706)+Datenblatt!$E$32,0))))))))))))))))))))))))</f>
        <v>0</v>
      </c>
      <c r="Q706" s="2" t="e">
        <f t="shared" si="40"/>
        <v>#DIV/0!</v>
      </c>
      <c r="R706" s="2" t="e">
        <f t="shared" si="41"/>
        <v>#DIV/0!</v>
      </c>
      <c r="T706" s="2"/>
      <c r="U706" s="2">
        <f>Datenblatt!$I$10</f>
        <v>63</v>
      </c>
      <c r="V706" s="2">
        <f>Datenblatt!$I$18</f>
        <v>62</v>
      </c>
      <c r="W706" s="2">
        <f>Datenblatt!$I$26</f>
        <v>56</v>
      </c>
      <c r="X706" s="2">
        <f>Datenblatt!$I$34</f>
        <v>58</v>
      </c>
      <c r="Y706" s="7" t="e">
        <f t="shared" si="42"/>
        <v>#DIV/0!</v>
      </c>
      <c r="AA706" s="2">
        <f>Datenblatt!$I$5</f>
        <v>73</v>
      </c>
      <c r="AB706">
        <f>Datenblatt!$I$13</f>
        <v>80</v>
      </c>
      <c r="AC706">
        <f>Datenblatt!$I$21</f>
        <v>80</v>
      </c>
      <c r="AD706">
        <f>Datenblatt!$I$29</f>
        <v>71</v>
      </c>
      <c r="AE706">
        <f>Datenblatt!$I$37</f>
        <v>75</v>
      </c>
      <c r="AF706" s="7" t="e">
        <f t="shared" si="43"/>
        <v>#DIV/0!</v>
      </c>
    </row>
    <row r="707" spans="11:32" ht="18.75" x14ac:dyDescent="0.3">
      <c r="K707" s="3" t="e">
        <f>IF(AND($C707=13,Datenblatt!M707&lt;Datenblatt!$S$3),0,IF(AND($C707=14,Datenblatt!M707&lt;Datenblatt!$S$4),0,IF(AND($C707=15,Datenblatt!M707&lt;Datenblatt!$S$5),0,IF(AND($C707=16,Datenblatt!M707&lt;Datenblatt!$S$6),0,IF(AND($C707=12,Datenblatt!M707&lt;Datenblatt!$S$7),0,IF(AND($C707=11,Datenblatt!M707&lt;Datenblatt!$S$8),0,IF(AND($C707=13,Datenblatt!M707&gt;Datenblatt!$R$3),100,IF(AND($C707=14,Datenblatt!M707&gt;Datenblatt!$R$4),100,IF(AND($C707=15,Datenblatt!M707&gt;Datenblatt!$R$5),100,IF(AND($C707=16,Datenblatt!M707&gt;Datenblatt!$R$6),100,IF(AND($C707=12,Datenblatt!M707&gt;Datenblatt!$R$7),100,IF(AND($C707=11,Datenblatt!M707&gt;Datenblatt!$R$8),100,IF(Übersicht!$C707=13,Datenblatt!$B$35*Datenblatt!M707^3+Datenblatt!$C$35*Datenblatt!M707^2+Datenblatt!$D$35*Datenblatt!M707+Datenblatt!$E$35,IF(Übersicht!$C707=14,Datenblatt!$B$36*Datenblatt!M707^3+Datenblatt!$C$36*Datenblatt!M707^2+Datenblatt!$D$36*Datenblatt!M707+Datenblatt!$E$36,IF(Übersicht!$C707=15,Datenblatt!$B$37*Datenblatt!M707^3+Datenblatt!$C$37*Datenblatt!M707^2+Datenblatt!$D$37*Datenblatt!M707+Datenblatt!$E$37,IF(Übersicht!$C707=16,Datenblatt!$B$38*Datenblatt!M707^3+Datenblatt!$C$38*Datenblatt!M707^2+Datenblatt!$D$38*Datenblatt!M707+Datenblatt!$E$38,IF(Übersicht!$C707=12,Datenblatt!$B$39*Datenblatt!M707^3+Datenblatt!$C$39*Datenblatt!M707^2+Datenblatt!$D$39*Datenblatt!M707+Datenblatt!$E$39,IF(Übersicht!$C707=11,Datenblatt!$B$40*Datenblatt!M707^3+Datenblatt!$C$40*Datenblatt!M707^2+Datenblatt!$D$40*Datenblatt!M707+Datenblatt!$E$40,0))))))))))))))))))</f>
        <v>#DIV/0!</v>
      </c>
      <c r="L707" s="3"/>
      <c r="M707" t="e">
        <f>IF(AND(Übersicht!$C707=13,Datenblatt!O707&lt;Datenblatt!$Y$3),0,IF(AND(Übersicht!$C707=14,Datenblatt!O707&lt;Datenblatt!$Y$4),0,IF(AND(Übersicht!$C707=15,Datenblatt!O707&lt;Datenblatt!$Y$5),0,IF(AND(Übersicht!$C707=16,Datenblatt!O707&lt;Datenblatt!$Y$6),0,IF(AND(Übersicht!$C707=12,Datenblatt!O707&lt;Datenblatt!$Y$7),0,IF(AND(Übersicht!$C707=11,Datenblatt!O707&lt;Datenblatt!$Y$8),0,IF(AND($C707=13,Datenblatt!O707&gt;Datenblatt!$X$3),100,IF(AND($C707=14,Datenblatt!O707&gt;Datenblatt!$X$4),100,IF(AND($C707=15,Datenblatt!O707&gt;Datenblatt!$X$5),100,IF(AND($C707=16,Datenblatt!O707&gt;Datenblatt!$X$6),100,IF(AND($C707=12,Datenblatt!O707&gt;Datenblatt!$X$7),100,IF(AND($C707=11,Datenblatt!O707&gt;Datenblatt!$X$8),100,IF(Übersicht!$C707=13,Datenblatt!$B$11*Datenblatt!O707^3+Datenblatt!$C$11*Datenblatt!O707^2+Datenblatt!$D$11*Datenblatt!O707+Datenblatt!$E$11,IF(Übersicht!$C707=14,Datenblatt!$B$12*Datenblatt!O707^3+Datenblatt!$C$12*Datenblatt!O707^2+Datenblatt!$D$12*Datenblatt!O707+Datenblatt!$E$12,IF(Übersicht!$C707=15,Datenblatt!$B$13*Datenblatt!O707^3+Datenblatt!$C$13*Datenblatt!O707^2+Datenblatt!$D$13*Datenblatt!O707+Datenblatt!$E$13,IF(Übersicht!$C707=16,Datenblatt!$B$14*Datenblatt!O707^3+Datenblatt!$C$14*Datenblatt!O707^2+Datenblatt!$D$14*Datenblatt!O707+Datenblatt!$E$14,IF(Übersicht!$C707=12,Datenblatt!$B$15*Datenblatt!O707^3+Datenblatt!$C$15*Datenblatt!O707^2+Datenblatt!$D$15*Datenblatt!O707+Datenblatt!$E$15,IF(Übersicht!$C707=11,Datenblatt!$B$16*Datenblatt!O707^3+Datenblatt!$C$16*Datenblatt!O707^2+Datenblatt!$D$16*Datenblatt!O707+Datenblatt!$E$16,0))))))))))))))))))</f>
        <v>#DIV/0!</v>
      </c>
      <c r="N707">
        <f>IF(AND($C707=13,H707&lt;Datenblatt!$AA$3),0,IF(AND($C707=14,H707&lt;Datenblatt!$AA$4),0,IF(AND($C707=15,H707&lt;Datenblatt!$AA$5),0,IF(AND($C707=16,H707&lt;Datenblatt!$AA$6),0,IF(AND($C707=12,H707&lt;Datenblatt!$AA$7),0,IF(AND($C707=11,H707&lt;Datenblatt!$AA$8),0,IF(AND($C707=13,H707&gt;Datenblatt!$Z$3),100,IF(AND($C707=14,H707&gt;Datenblatt!$Z$4),100,IF(AND($C707=15,H707&gt;Datenblatt!$Z$5),100,IF(AND($C707=16,H707&gt;Datenblatt!$Z$6),100,IF(AND($C707=12,H707&gt;Datenblatt!$Z$7),100,IF(AND($C707=11,H707&gt;Datenblatt!$Z$8),100,IF($C707=13,(Datenblatt!$B$19*Übersicht!H707^3)+(Datenblatt!$C$19*Übersicht!H707^2)+(Datenblatt!$D$19*Übersicht!H707)+Datenblatt!$E$19,IF($C707=14,(Datenblatt!$B$20*Übersicht!H707^3)+(Datenblatt!$C$20*Übersicht!H707^2)+(Datenblatt!$D$20*Übersicht!H707)+Datenblatt!$E$20,IF($C707=15,(Datenblatt!$B$21*Übersicht!H707^3)+(Datenblatt!$C$21*Übersicht!H707^2)+(Datenblatt!$D$21*Übersicht!H707)+Datenblatt!$E$21,IF($C707=16,(Datenblatt!$B$22*Übersicht!H707^3)+(Datenblatt!$C$22*Übersicht!H707^2)+(Datenblatt!$D$22*Übersicht!H707)+Datenblatt!$E$22,IF($C707=12,(Datenblatt!$B$23*Übersicht!H707^3)+(Datenblatt!$C$23*Übersicht!H707^2)+(Datenblatt!$D$23*Übersicht!H707)+Datenblatt!$E$23,IF($C707=11,(Datenblatt!$B$24*Übersicht!H707^3)+(Datenblatt!$C$24*Übersicht!H707^2)+(Datenblatt!$D$24*Übersicht!H707)+Datenblatt!$E$24,0))))))))))))))))))</f>
        <v>0</v>
      </c>
      <c r="O707">
        <f>IF(AND(I707="",C707=11),Datenblatt!$I$26,IF(AND(I707="",C707=12),Datenblatt!$I$26,IF(AND(I707="",C707=16),Datenblatt!$I$27,IF(AND(I707="",C707=15),Datenblatt!$I$26,IF(AND(I707="",C707=14),Datenblatt!$I$26,IF(AND(I707="",C707=13),Datenblatt!$I$26,IF(AND($C707=13,I707&gt;Datenblatt!$AC$3),0,IF(AND($C707=14,I707&gt;Datenblatt!$AC$4),0,IF(AND($C707=15,I707&gt;Datenblatt!$AC$5),0,IF(AND($C707=16,I707&gt;Datenblatt!$AC$6),0,IF(AND($C707=12,I707&gt;Datenblatt!$AC$7),0,IF(AND($C707=11,I707&gt;Datenblatt!$AC$8),0,IF(AND($C707=13,I707&lt;Datenblatt!$AB$3),100,IF(AND($C707=14,I707&lt;Datenblatt!$AB$4),100,IF(AND($C707=15,I707&lt;Datenblatt!$AB$5),100,IF(AND($C707=16,I707&lt;Datenblatt!$AB$6),100,IF(AND($C707=12,I707&lt;Datenblatt!$AB$7),100,IF(AND($C707=11,I707&lt;Datenblatt!$AB$8),100,IF($C707=13,(Datenblatt!$B$27*Übersicht!I707^3)+(Datenblatt!$C$27*Übersicht!I707^2)+(Datenblatt!$D$27*Übersicht!I707)+Datenblatt!$E$27,IF($C707=14,(Datenblatt!$B$28*Übersicht!I707^3)+(Datenblatt!$C$28*Übersicht!I707^2)+(Datenblatt!$D$28*Übersicht!I707)+Datenblatt!$E$28,IF($C707=15,(Datenblatt!$B$29*Übersicht!I707^3)+(Datenblatt!$C$29*Übersicht!I707^2)+(Datenblatt!$D$29*Übersicht!I707)+Datenblatt!$E$29,IF($C707=16,(Datenblatt!$B$30*Übersicht!I707^3)+(Datenblatt!$C$30*Übersicht!I707^2)+(Datenblatt!$D$30*Übersicht!I707)+Datenblatt!$E$30,IF($C707=12,(Datenblatt!$B$31*Übersicht!I707^3)+(Datenblatt!$C$31*Übersicht!I707^2)+(Datenblatt!$D$31*Übersicht!I707)+Datenblatt!$E$31,IF($C707=11,(Datenblatt!$B$32*Übersicht!I707^3)+(Datenblatt!$C$32*Übersicht!I707^2)+(Datenblatt!$D$32*Übersicht!I707)+Datenblatt!$E$32,0))))))))))))))))))))))))</f>
        <v>0</v>
      </c>
      <c r="P707">
        <f>IF(AND(I707="",C707=11),Datenblatt!$I$29,IF(AND(I707="",C707=12),Datenblatt!$I$29,IF(AND(I707="",C707=16),Datenblatt!$I$29,IF(AND(I707="",C707=15),Datenblatt!$I$29,IF(AND(I707="",C707=14),Datenblatt!$I$29,IF(AND(I707="",C707=13),Datenblatt!$I$29,IF(AND($C707=13,I707&gt;Datenblatt!$AC$3),0,IF(AND($C707=14,I707&gt;Datenblatt!$AC$4),0,IF(AND($C707=15,I707&gt;Datenblatt!$AC$5),0,IF(AND($C707=16,I707&gt;Datenblatt!$AC$6),0,IF(AND($C707=12,I707&gt;Datenblatt!$AC$7),0,IF(AND($C707=11,I707&gt;Datenblatt!$AC$8),0,IF(AND($C707=13,I707&lt;Datenblatt!$AB$3),100,IF(AND($C707=14,I707&lt;Datenblatt!$AB$4),100,IF(AND($C707=15,I707&lt;Datenblatt!$AB$5),100,IF(AND($C707=16,I707&lt;Datenblatt!$AB$6),100,IF(AND($C707=12,I707&lt;Datenblatt!$AB$7),100,IF(AND($C707=11,I707&lt;Datenblatt!$AB$8),100,IF($C707=13,(Datenblatt!$B$27*Übersicht!I707^3)+(Datenblatt!$C$27*Übersicht!I707^2)+(Datenblatt!$D$27*Übersicht!I707)+Datenblatt!$E$27,IF($C707=14,(Datenblatt!$B$28*Übersicht!I707^3)+(Datenblatt!$C$28*Übersicht!I707^2)+(Datenblatt!$D$28*Übersicht!I707)+Datenblatt!$E$28,IF($C707=15,(Datenblatt!$B$29*Übersicht!I707^3)+(Datenblatt!$C$29*Übersicht!I707^2)+(Datenblatt!$D$29*Übersicht!I707)+Datenblatt!$E$29,IF($C707=16,(Datenblatt!$B$30*Übersicht!I707^3)+(Datenblatt!$C$30*Übersicht!I707^2)+(Datenblatt!$D$30*Übersicht!I707)+Datenblatt!$E$30,IF($C707=12,(Datenblatt!$B$31*Übersicht!I707^3)+(Datenblatt!$C$31*Übersicht!I707^2)+(Datenblatt!$D$31*Übersicht!I707)+Datenblatt!$E$31,IF($C707=11,(Datenblatt!$B$32*Übersicht!I707^3)+(Datenblatt!$C$32*Übersicht!I707^2)+(Datenblatt!$D$32*Übersicht!I707)+Datenblatt!$E$32,0))))))))))))))))))))))))</f>
        <v>0</v>
      </c>
      <c r="Q707" s="2" t="e">
        <f t="shared" ref="Q707:Q770" si="44">(M707*0.38+N707*0.34+O707*0.28)</f>
        <v>#DIV/0!</v>
      </c>
      <c r="R707" s="2" t="e">
        <f t="shared" ref="R707:R770" si="45">(K707*0.5+M707*0.19+N707*0.17+P707*0.14)</f>
        <v>#DIV/0!</v>
      </c>
      <c r="T707" s="2"/>
      <c r="U707" s="2">
        <f>Datenblatt!$I$10</f>
        <v>63</v>
      </c>
      <c r="V707" s="2">
        <f>Datenblatt!$I$18</f>
        <v>62</v>
      </c>
      <c r="W707" s="2">
        <f>Datenblatt!$I$26</f>
        <v>56</v>
      </c>
      <c r="X707" s="2">
        <f>Datenblatt!$I$34</f>
        <v>58</v>
      </c>
      <c r="Y707" s="7" t="e">
        <f t="shared" ref="Y707:Y770" si="46">IF(Q707&gt;X707,"JA","NEIN")</f>
        <v>#DIV/0!</v>
      </c>
      <c r="AA707" s="2">
        <f>Datenblatt!$I$5</f>
        <v>73</v>
      </c>
      <c r="AB707">
        <f>Datenblatt!$I$13</f>
        <v>80</v>
      </c>
      <c r="AC707">
        <f>Datenblatt!$I$21</f>
        <v>80</v>
      </c>
      <c r="AD707">
        <f>Datenblatt!$I$29</f>
        <v>71</v>
      </c>
      <c r="AE707">
        <f>Datenblatt!$I$37</f>
        <v>75</v>
      </c>
      <c r="AF707" s="7" t="e">
        <f t="shared" ref="AF707:AF770" si="47">IF(R707&gt;AE707,"JA","NEIN")</f>
        <v>#DIV/0!</v>
      </c>
    </row>
    <row r="708" spans="11:32" ht="18.75" x14ac:dyDescent="0.3">
      <c r="K708" s="3" t="e">
        <f>IF(AND($C708=13,Datenblatt!M708&lt;Datenblatt!$S$3),0,IF(AND($C708=14,Datenblatt!M708&lt;Datenblatt!$S$4),0,IF(AND($C708=15,Datenblatt!M708&lt;Datenblatt!$S$5),0,IF(AND($C708=16,Datenblatt!M708&lt;Datenblatt!$S$6),0,IF(AND($C708=12,Datenblatt!M708&lt;Datenblatt!$S$7),0,IF(AND($C708=11,Datenblatt!M708&lt;Datenblatt!$S$8),0,IF(AND($C708=13,Datenblatt!M708&gt;Datenblatt!$R$3),100,IF(AND($C708=14,Datenblatt!M708&gt;Datenblatt!$R$4),100,IF(AND($C708=15,Datenblatt!M708&gt;Datenblatt!$R$5),100,IF(AND($C708=16,Datenblatt!M708&gt;Datenblatt!$R$6),100,IF(AND($C708=12,Datenblatt!M708&gt;Datenblatt!$R$7),100,IF(AND($C708=11,Datenblatt!M708&gt;Datenblatt!$R$8),100,IF(Übersicht!$C708=13,Datenblatt!$B$35*Datenblatt!M708^3+Datenblatt!$C$35*Datenblatt!M708^2+Datenblatt!$D$35*Datenblatt!M708+Datenblatt!$E$35,IF(Übersicht!$C708=14,Datenblatt!$B$36*Datenblatt!M708^3+Datenblatt!$C$36*Datenblatt!M708^2+Datenblatt!$D$36*Datenblatt!M708+Datenblatt!$E$36,IF(Übersicht!$C708=15,Datenblatt!$B$37*Datenblatt!M708^3+Datenblatt!$C$37*Datenblatt!M708^2+Datenblatt!$D$37*Datenblatt!M708+Datenblatt!$E$37,IF(Übersicht!$C708=16,Datenblatt!$B$38*Datenblatt!M708^3+Datenblatt!$C$38*Datenblatt!M708^2+Datenblatt!$D$38*Datenblatt!M708+Datenblatt!$E$38,IF(Übersicht!$C708=12,Datenblatt!$B$39*Datenblatt!M708^3+Datenblatt!$C$39*Datenblatt!M708^2+Datenblatt!$D$39*Datenblatt!M708+Datenblatt!$E$39,IF(Übersicht!$C708=11,Datenblatt!$B$40*Datenblatt!M708^3+Datenblatt!$C$40*Datenblatt!M708^2+Datenblatt!$D$40*Datenblatt!M708+Datenblatt!$E$40,0))))))))))))))))))</f>
        <v>#DIV/0!</v>
      </c>
      <c r="L708" s="3"/>
      <c r="M708" t="e">
        <f>IF(AND(Übersicht!$C708=13,Datenblatt!O708&lt;Datenblatt!$Y$3),0,IF(AND(Übersicht!$C708=14,Datenblatt!O708&lt;Datenblatt!$Y$4),0,IF(AND(Übersicht!$C708=15,Datenblatt!O708&lt;Datenblatt!$Y$5),0,IF(AND(Übersicht!$C708=16,Datenblatt!O708&lt;Datenblatt!$Y$6),0,IF(AND(Übersicht!$C708=12,Datenblatt!O708&lt;Datenblatt!$Y$7),0,IF(AND(Übersicht!$C708=11,Datenblatt!O708&lt;Datenblatt!$Y$8),0,IF(AND($C708=13,Datenblatt!O708&gt;Datenblatt!$X$3),100,IF(AND($C708=14,Datenblatt!O708&gt;Datenblatt!$X$4),100,IF(AND($C708=15,Datenblatt!O708&gt;Datenblatt!$X$5),100,IF(AND($C708=16,Datenblatt!O708&gt;Datenblatt!$X$6),100,IF(AND($C708=12,Datenblatt!O708&gt;Datenblatt!$X$7),100,IF(AND($C708=11,Datenblatt!O708&gt;Datenblatt!$X$8),100,IF(Übersicht!$C708=13,Datenblatt!$B$11*Datenblatt!O708^3+Datenblatt!$C$11*Datenblatt!O708^2+Datenblatt!$D$11*Datenblatt!O708+Datenblatt!$E$11,IF(Übersicht!$C708=14,Datenblatt!$B$12*Datenblatt!O708^3+Datenblatt!$C$12*Datenblatt!O708^2+Datenblatt!$D$12*Datenblatt!O708+Datenblatt!$E$12,IF(Übersicht!$C708=15,Datenblatt!$B$13*Datenblatt!O708^3+Datenblatt!$C$13*Datenblatt!O708^2+Datenblatt!$D$13*Datenblatt!O708+Datenblatt!$E$13,IF(Übersicht!$C708=16,Datenblatt!$B$14*Datenblatt!O708^3+Datenblatt!$C$14*Datenblatt!O708^2+Datenblatt!$D$14*Datenblatt!O708+Datenblatt!$E$14,IF(Übersicht!$C708=12,Datenblatt!$B$15*Datenblatt!O708^3+Datenblatt!$C$15*Datenblatt!O708^2+Datenblatt!$D$15*Datenblatt!O708+Datenblatt!$E$15,IF(Übersicht!$C708=11,Datenblatt!$B$16*Datenblatt!O708^3+Datenblatt!$C$16*Datenblatt!O708^2+Datenblatt!$D$16*Datenblatt!O708+Datenblatt!$E$16,0))))))))))))))))))</f>
        <v>#DIV/0!</v>
      </c>
      <c r="N708">
        <f>IF(AND($C708=13,H708&lt;Datenblatt!$AA$3),0,IF(AND($C708=14,H708&lt;Datenblatt!$AA$4),0,IF(AND($C708=15,H708&lt;Datenblatt!$AA$5),0,IF(AND($C708=16,H708&lt;Datenblatt!$AA$6),0,IF(AND($C708=12,H708&lt;Datenblatt!$AA$7),0,IF(AND($C708=11,H708&lt;Datenblatt!$AA$8),0,IF(AND($C708=13,H708&gt;Datenblatt!$Z$3),100,IF(AND($C708=14,H708&gt;Datenblatt!$Z$4),100,IF(AND($C708=15,H708&gt;Datenblatt!$Z$5),100,IF(AND($C708=16,H708&gt;Datenblatt!$Z$6),100,IF(AND($C708=12,H708&gt;Datenblatt!$Z$7),100,IF(AND($C708=11,H708&gt;Datenblatt!$Z$8),100,IF($C708=13,(Datenblatt!$B$19*Übersicht!H708^3)+(Datenblatt!$C$19*Übersicht!H708^2)+(Datenblatt!$D$19*Übersicht!H708)+Datenblatt!$E$19,IF($C708=14,(Datenblatt!$B$20*Übersicht!H708^3)+(Datenblatt!$C$20*Übersicht!H708^2)+(Datenblatt!$D$20*Übersicht!H708)+Datenblatt!$E$20,IF($C708=15,(Datenblatt!$B$21*Übersicht!H708^3)+(Datenblatt!$C$21*Übersicht!H708^2)+(Datenblatt!$D$21*Übersicht!H708)+Datenblatt!$E$21,IF($C708=16,(Datenblatt!$B$22*Übersicht!H708^3)+(Datenblatt!$C$22*Übersicht!H708^2)+(Datenblatt!$D$22*Übersicht!H708)+Datenblatt!$E$22,IF($C708=12,(Datenblatt!$B$23*Übersicht!H708^3)+(Datenblatt!$C$23*Übersicht!H708^2)+(Datenblatt!$D$23*Übersicht!H708)+Datenblatt!$E$23,IF($C708=11,(Datenblatt!$B$24*Übersicht!H708^3)+(Datenblatt!$C$24*Übersicht!H708^2)+(Datenblatt!$D$24*Übersicht!H708)+Datenblatt!$E$24,0))))))))))))))))))</f>
        <v>0</v>
      </c>
      <c r="O708">
        <f>IF(AND(I708="",C708=11),Datenblatt!$I$26,IF(AND(I708="",C708=12),Datenblatt!$I$26,IF(AND(I708="",C708=16),Datenblatt!$I$27,IF(AND(I708="",C708=15),Datenblatt!$I$26,IF(AND(I708="",C708=14),Datenblatt!$I$26,IF(AND(I708="",C708=13),Datenblatt!$I$26,IF(AND($C708=13,I708&gt;Datenblatt!$AC$3),0,IF(AND($C708=14,I708&gt;Datenblatt!$AC$4),0,IF(AND($C708=15,I708&gt;Datenblatt!$AC$5),0,IF(AND($C708=16,I708&gt;Datenblatt!$AC$6),0,IF(AND($C708=12,I708&gt;Datenblatt!$AC$7),0,IF(AND($C708=11,I708&gt;Datenblatt!$AC$8),0,IF(AND($C708=13,I708&lt;Datenblatt!$AB$3),100,IF(AND($C708=14,I708&lt;Datenblatt!$AB$4),100,IF(AND($C708=15,I708&lt;Datenblatt!$AB$5),100,IF(AND($C708=16,I708&lt;Datenblatt!$AB$6),100,IF(AND($C708=12,I708&lt;Datenblatt!$AB$7),100,IF(AND($C708=11,I708&lt;Datenblatt!$AB$8),100,IF($C708=13,(Datenblatt!$B$27*Übersicht!I708^3)+(Datenblatt!$C$27*Übersicht!I708^2)+(Datenblatt!$D$27*Übersicht!I708)+Datenblatt!$E$27,IF($C708=14,(Datenblatt!$B$28*Übersicht!I708^3)+(Datenblatt!$C$28*Übersicht!I708^2)+(Datenblatt!$D$28*Übersicht!I708)+Datenblatt!$E$28,IF($C708=15,(Datenblatt!$B$29*Übersicht!I708^3)+(Datenblatt!$C$29*Übersicht!I708^2)+(Datenblatt!$D$29*Übersicht!I708)+Datenblatt!$E$29,IF($C708=16,(Datenblatt!$B$30*Übersicht!I708^3)+(Datenblatt!$C$30*Übersicht!I708^2)+(Datenblatt!$D$30*Übersicht!I708)+Datenblatt!$E$30,IF($C708=12,(Datenblatt!$B$31*Übersicht!I708^3)+(Datenblatt!$C$31*Übersicht!I708^2)+(Datenblatt!$D$31*Übersicht!I708)+Datenblatt!$E$31,IF($C708=11,(Datenblatt!$B$32*Übersicht!I708^3)+(Datenblatt!$C$32*Übersicht!I708^2)+(Datenblatt!$D$32*Übersicht!I708)+Datenblatt!$E$32,0))))))))))))))))))))))))</f>
        <v>0</v>
      </c>
      <c r="P708">
        <f>IF(AND(I708="",C708=11),Datenblatt!$I$29,IF(AND(I708="",C708=12),Datenblatt!$I$29,IF(AND(I708="",C708=16),Datenblatt!$I$29,IF(AND(I708="",C708=15),Datenblatt!$I$29,IF(AND(I708="",C708=14),Datenblatt!$I$29,IF(AND(I708="",C708=13),Datenblatt!$I$29,IF(AND($C708=13,I708&gt;Datenblatt!$AC$3),0,IF(AND($C708=14,I708&gt;Datenblatt!$AC$4),0,IF(AND($C708=15,I708&gt;Datenblatt!$AC$5),0,IF(AND($C708=16,I708&gt;Datenblatt!$AC$6),0,IF(AND($C708=12,I708&gt;Datenblatt!$AC$7),0,IF(AND($C708=11,I708&gt;Datenblatt!$AC$8),0,IF(AND($C708=13,I708&lt;Datenblatt!$AB$3),100,IF(AND($C708=14,I708&lt;Datenblatt!$AB$4),100,IF(AND($C708=15,I708&lt;Datenblatt!$AB$5),100,IF(AND($C708=16,I708&lt;Datenblatt!$AB$6),100,IF(AND($C708=12,I708&lt;Datenblatt!$AB$7),100,IF(AND($C708=11,I708&lt;Datenblatt!$AB$8),100,IF($C708=13,(Datenblatt!$B$27*Übersicht!I708^3)+(Datenblatt!$C$27*Übersicht!I708^2)+(Datenblatt!$D$27*Übersicht!I708)+Datenblatt!$E$27,IF($C708=14,(Datenblatt!$B$28*Übersicht!I708^3)+(Datenblatt!$C$28*Übersicht!I708^2)+(Datenblatt!$D$28*Übersicht!I708)+Datenblatt!$E$28,IF($C708=15,(Datenblatt!$B$29*Übersicht!I708^3)+(Datenblatt!$C$29*Übersicht!I708^2)+(Datenblatt!$D$29*Übersicht!I708)+Datenblatt!$E$29,IF($C708=16,(Datenblatt!$B$30*Übersicht!I708^3)+(Datenblatt!$C$30*Übersicht!I708^2)+(Datenblatt!$D$30*Übersicht!I708)+Datenblatt!$E$30,IF($C708=12,(Datenblatt!$B$31*Übersicht!I708^3)+(Datenblatt!$C$31*Übersicht!I708^2)+(Datenblatt!$D$31*Übersicht!I708)+Datenblatt!$E$31,IF($C708=11,(Datenblatt!$B$32*Übersicht!I708^3)+(Datenblatt!$C$32*Übersicht!I708^2)+(Datenblatt!$D$32*Übersicht!I708)+Datenblatt!$E$32,0))))))))))))))))))))))))</f>
        <v>0</v>
      </c>
      <c r="Q708" s="2" t="e">
        <f t="shared" si="44"/>
        <v>#DIV/0!</v>
      </c>
      <c r="R708" s="2" t="e">
        <f t="shared" si="45"/>
        <v>#DIV/0!</v>
      </c>
      <c r="T708" s="2"/>
      <c r="U708" s="2">
        <f>Datenblatt!$I$10</f>
        <v>63</v>
      </c>
      <c r="V708" s="2">
        <f>Datenblatt!$I$18</f>
        <v>62</v>
      </c>
      <c r="W708" s="2">
        <f>Datenblatt!$I$26</f>
        <v>56</v>
      </c>
      <c r="X708" s="2">
        <f>Datenblatt!$I$34</f>
        <v>58</v>
      </c>
      <c r="Y708" s="7" t="e">
        <f t="shared" si="46"/>
        <v>#DIV/0!</v>
      </c>
      <c r="AA708" s="2">
        <f>Datenblatt!$I$5</f>
        <v>73</v>
      </c>
      <c r="AB708">
        <f>Datenblatt!$I$13</f>
        <v>80</v>
      </c>
      <c r="AC708">
        <f>Datenblatt!$I$21</f>
        <v>80</v>
      </c>
      <c r="AD708">
        <f>Datenblatt!$I$29</f>
        <v>71</v>
      </c>
      <c r="AE708">
        <f>Datenblatt!$I$37</f>
        <v>75</v>
      </c>
      <c r="AF708" s="7" t="e">
        <f t="shared" si="47"/>
        <v>#DIV/0!</v>
      </c>
    </row>
    <row r="709" spans="11:32" ht="18.75" x14ac:dyDescent="0.3">
      <c r="K709" s="3" t="e">
        <f>IF(AND($C709=13,Datenblatt!M709&lt;Datenblatt!$S$3),0,IF(AND($C709=14,Datenblatt!M709&lt;Datenblatt!$S$4),0,IF(AND($C709=15,Datenblatt!M709&lt;Datenblatt!$S$5),0,IF(AND($C709=16,Datenblatt!M709&lt;Datenblatt!$S$6),0,IF(AND($C709=12,Datenblatt!M709&lt;Datenblatt!$S$7),0,IF(AND($C709=11,Datenblatt!M709&lt;Datenblatt!$S$8),0,IF(AND($C709=13,Datenblatt!M709&gt;Datenblatt!$R$3),100,IF(AND($C709=14,Datenblatt!M709&gt;Datenblatt!$R$4),100,IF(AND($C709=15,Datenblatt!M709&gt;Datenblatt!$R$5),100,IF(AND($C709=16,Datenblatt!M709&gt;Datenblatt!$R$6),100,IF(AND($C709=12,Datenblatt!M709&gt;Datenblatt!$R$7),100,IF(AND($C709=11,Datenblatt!M709&gt;Datenblatt!$R$8),100,IF(Übersicht!$C709=13,Datenblatt!$B$35*Datenblatt!M709^3+Datenblatt!$C$35*Datenblatt!M709^2+Datenblatt!$D$35*Datenblatt!M709+Datenblatt!$E$35,IF(Übersicht!$C709=14,Datenblatt!$B$36*Datenblatt!M709^3+Datenblatt!$C$36*Datenblatt!M709^2+Datenblatt!$D$36*Datenblatt!M709+Datenblatt!$E$36,IF(Übersicht!$C709=15,Datenblatt!$B$37*Datenblatt!M709^3+Datenblatt!$C$37*Datenblatt!M709^2+Datenblatt!$D$37*Datenblatt!M709+Datenblatt!$E$37,IF(Übersicht!$C709=16,Datenblatt!$B$38*Datenblatt!M709^3+Datenblatt!$C$38*Datenblatt!M709^2+Datenblatt!$D$38*Datenblatt!M709+Datenblatt!$E$38,IF(Übersicht!$C709=12,Datenblatt!$B$39*Datenblatt!M709^3+Datenblatt!$C$39*Datenblatt!M709^2+Datenblatt!$D$39*Datenblatt!M709+Datenblatt!$E$39,IF(Übersicht!$C709=11,Datenblatt!$B$40*Datenblatt!M709^3+Datenblatt!$C$40*Datenblatt!M709^2+Datenblatt!$D$40*Datenblatt!M709+Datenblatt!$E$40,0))))))))))))))))))</f>
        <v>#DIV/0!</v>
      </c>
      <c r="L709" s="3"/>
      <c r="M709" t="e">
        <f>IF(AND(Übersicht!$C709=13,Datenblatt!O709&lt;Datenblatt!$Y$3),0,IF(AND(Übersicht!$C709=14,Datenblatt!O709&lt;Datenblatt!$Y$4),0,IF(AND(Übersicht!$C709=15,Datenblatt!O709&lt;Datenblatt!$Y$5),0,IF(AND(Übersicht!$C709=16,Datenblatt!O709&lt;Datenblatt!$Y$6),0,IF(AND(Übersicht!$C709=12,Datenblatt!O709&lt;Datenblatt!$Y$7),0,IF(AND(Übersicht!$C709=11,Datenblatt!O709&lt;Datenblatt!$Y$8),0,IF(AND($C709=13,Datenblatt!O709&gt;Datenblatt!$X$3),100,IF(AND($C709=14,Datenblatt!O709&gt;Datenblatt!$X$4),100,IF(AND($C709=15,Datenblatt!O709&gt;Datenblatt!$X$5),100,IF(AND($C709=16,Datenblatt!O709&gt;Datenblatt!$X$6),100,IF(AND($C709=12,Datenblatt!O709&gt;Datenblatt!$X$7),100,IF(AND($C709=11,Datenblatt!O709&gt;Datenblatt!$X$8),100,IF(Übersicht!$C709=13,Datenblatt!$B$11*Datenblatt!O709^3+Datenblatt!$C$11*Datenblatt!O709^2+Datenblatt!$D$11*Datenblatt!O709+Datenblatt!$E$11,IF(Übersicht!$C709=14,Datenblatt!$B$12*Datenblatt!O709^3+Datenblatt!$C$12*Datenblatt!O709^2+Datenblatt!$D$12*Datenblatt!O709+Datenblatt!$E$12,IF(Übersicht!$C709=15,Datenblatt!$B$13*Datenblatt!O709^3+Datenblatt!$C$13*Datenblatt!O709^2+Datenblatt!$D$13*Datenblatt!O709+Datenblatt!$E$13,IF(Übersicht!$C709=16,Datenblatt!$B$14*Datenblatt!O709^3+Datenblatt!$C$14*Datenblatt!O709^2+Datenblatt!$D$14*Datenblatt!O709+Datenblatt!$E$14,IF(Übersicht!$C709=12,Datenblatt!$B$15*Datenblatt!O709^3+Datenblatt!$C$15*Datenblatt!O709^2+Datenblatt!$D$15*Datenblatt!O709+Datenblatt!$E$15,IF(Übersicht!$C709=11,Datenblatt!$B$16*Datenblatt!O709^3+Datenblatt!$C$16*Datenblatt!O709^2+Datenblatt!$D$16*Datenblatt!O709+Datenblatt!$E$16,0))))))))))))))))))</f>
        <v>#DIV/0!</v>
      </c>
      <c r="N709">
        <f>IF(AND($C709=13,H709&lt;Datenblatt!$AA$3),0,IF(AND($C709=14,H709&lt;Datenblatt!$AA$4),0,IF(AND($C709=15,H709&lt;Datenblatt!$AA$5),0,IF(AND($C709=16,H709&lt;Datenblatt!$AA$6),0,IF(AND($C709=12,H709&lt;Datenblatt!$AA$7),0,IF(AND($C709=11,H709&lt;Datenblatt!$AA$8),0,IF(AND($C709=13,H709&gt;Datenblatt!$Z$3),100,IF(AND($C709=14,H709&gt;Datenblatt!$Z$4),100,IF(AND($C709=15,H709&gt;Datenblatt!$Z$5),100,IF(AND($C709=16,H709&gt;Datenblatt!$Z$6),100,IF(AND($C709=12,H709&gt;Datenblatt!$Z$7),100,IF(AND($C709=11,H709&gt;Datenblatt!$Z$8),100,IF($C709=13,(Datenblatt!$B$19*Übersicht!H709^3)+(Datenblatt!$C$19*Übersicht!H709^2)+(Datenblatt!$D$19*Übersicht!H709)+Datenblatt!$E$19,IF($C709=14,(Datenblatt!$B$20*Übersicht!H709^3)+(Datenblatt!$C$20*Übersicht!H709^2)+(Datenblatt!$D$20*Übersicht!H709)+Datenblatt!$E$20,IF($C709=15,(Datenblatt!$B$21*Übersicht!H709^3)+(Datenblatt!$C$21*Übersicht!H709^2)+(Datenblatt!$D$21*Übersicht!H709)+Datenblatt!$E$21,IF($C709=16,(Datenblatt!$B$22*Übersicht!H709^3)+(Datenblatt!$C$22*Übersicht!H709^2)+(Datenblatt!$D$22*Übersicht!H709)+Datenblatt!$E$22,IF($C709=12,(Datenblatt!$B$23*Übersicht!H709^3)+(Datenblatt!$C$23*Übersicht!H709^2)+(Datenblatt!$D$23*Übersicht!H709)+Datenblatt!$E$23,IF($C709=11,(Datenblatt!$B$24*Übersicht!H709^3)+(Datenblatt!$C$24*Übersicht!H709^2)+(Datenblatt!$D$24*Übersicht!H709)+Datenblatt!$E$24,0))))))))))))))))))</f>
        <v>0</v>
      </c>
      <c r="O709">
        <f>IF(AND(I709="",C709=11),Datenblatt!$I$26,IF(AND(I709="",C709=12),Datenblatt!$I$26,IF(AND(I709="",C709=16),Datenblatt!$I$27,IF(AND(I709="",C709=15),Datenblatt!$I$26,IF(AND(I709="",C709=14),Datenblatt!$I$26,IF(AND(I709="",C709=13),Datenblatt!$I$26,IF(AND($C709=13,I709&gt;Datenblatt!$AC$3),0,IF(AND($C709=14,I709&gt;Datenblatt!$AC$4),0,IF(AND($C709=15,I709&gt;Datenblatt!$AC$5),0,IF(AND($C709=16,I709&gt;Datenblatt!$AC$6),0,IF(AND($C709=12,I709&gt;Datenblatt!$AC$7),0,IF(AND($C709=11,I709&gt;Datenblatt!$AC$8),0,IF(AND($C709=13,I709&lt;Datenblatt!$AB$3),100,IF(AND($C709=14,I709&lt;Datenblatt!$AB$4),100,IF(AND($C709=15,I709&lt;Datenblatt!$AB$5),100,IF(AND($C709=16,I709&lt;Datenblatt!$AB$6),100,IF(AND($C709=12,I709&lt;Datenblatt!$AB$7),100,IF(AND($C709=11,I709&lt;Datenblatt!$AB$8),100,IF($C709=13,(Datenblatt!$B$27*Übersicht!I709^3)+(Datenblatt!$C$27*Übersicht!I709^2)+(Datenblatt!$D$27*Übersicht!I709)+Datenblatt!$E$27,IF($C709=14,(Datenblatt!$B$28*Übersicht!I709^3)+(Datenblatt!$C$28*Übersicht!I709^2)+(Datenblatt!$D$28*Übersicht!I709)+Datenblatt!$E$28,IF($C709=15,(Datenblatt!$B$29*Übersicht!I709^3)+(Datenblatt!$C$29*Übersicht!I709^2)+(Datenblatt!$D$29*Übersicht!I709)+Datenblatt!$E$29,IF($C709=16,(Datenblatt!$B$30*Übersicht!I709^3)+(Datenblatt!$C$30*Übersicht!I709^2)+(Datenblatt!$D$30*Übersicht!I709)+Datenblatt!$E$30,IF($C709=12,(Datenblatt!$B$31*Übersicht!I709^3)+(Datenblatt!$C$31*Übersicht!I709^2)+(Datenblatt!$D$31*Übersicht!I709)+Datenblatt!$E$31,IF($C709=11,(Datenblatt!$B$32*Übersicht!I709^3)+(Datenblatt!$C$32*Übersicht!I709^2)+(Datenblatt!$D$32*Übersicht!I709)+Datenblatt!$E$32,0))))))))))))))))))))))))</f>
        <v>0</v>
      </c>
      <c r="P709">
        <f>IF(AND(I709="",C709=11),Datenblatt!$I$29,IF(AND(I709="",C709=12),Datenblatt!$I$29,IF(AND(I709="",C709=16),Datenblatt!$I$29,IF(AND(I709="",C709=15),Datenblatt!$I$29,IF(AND(I709="",C709=14),Datenblatt!$I$29,IF(AND(I709="",C709=13),Datenblatt!$I$29,IF(AND($C709=13,I709&gt;Datenblatt!$AC$3),0,IF(AND($C709=14,I709&gt;Datenblatt!$AC$4),0,IF(AND($C709=15,I709&gt;Datenblatt!$AC$5),0,IF(AND($C709=16,I709&gt;Datenblatt!$AC$6),0,IF(AND($C709=12,I709&gt;Datenblatt!$AC$7),0,IF(AND($C709=11,I709&gt;Datenblatt!$AC$8),0,IF(AND($C709=13,I709&lt;Datenblatt!$AB$3),100,IF(AND($C709=14,I709&lt;Datenblatt!$AB$4),100,IF(AND($C709=15,I709&lt;Datenblatt!$AB$5),100,IF(AND($C709=16,I709&lt;Datenblatt!$AB$6),100,IF(AND($C709=12,I709&lt;Datenblatt!$AB$7),100,IF(AND($C709=11,I709&lt;Datenblatt!$AB$8),100,IF($C709=13,(Datenblatt!$B$27*Übersicht!I709^3)+(Datenblatt!$C$27*Übersicht!I709^2)+(Datenblatt!$D$27*Übersicht!I709)+Datenblatt!$E$27,IF($C709=14,(Datenblatt!$B$28*Übersicht!I709^3)+(Datenblatt!$C$28*Übersicht!I709^2)+(Datenblatt!$D$28*Übersicht!I709)+Datenblatt!$E$28,IF($C709=15,(Datenblatt!$B$29*Übersicht!I709^3)+(Datenblatt!$C$29*Übersicht!I709^2)+(Datenblatt!$D$29*Übersicht!I709)+Datenblatt!$E$29,IF($C709=16,(Datenblatt!$B$30*Übersicht!I709^3)+(Datenblatt!$C$30*Übersicht!I709^2)+(Datenblatt!$D$30*Übersicht!I709)+Datenblatt!$E$30,IF($C709=12,(Datenblatt!$B$31*Übersicht!I709^3)+(Datenblatt!$C$31*Übersicht!I709^2)+(Datenblatt!$D$31*Übersicht!I709)+Datenblatt!$E$31,IF($C709=11,(Datenblatt!$B$32*Übersicht!I709^3)+(Datenblatt!$C$32*Übersicht!I709^2)+(Datenblatt!$D$32*Übersicht!I709)+Datenblatt!$E$32,0))))))))))))))))))))))))</f>
        <v>0</v>
      </c>
      <c r="Q709" s="2" t="e">
        <f t="shared" si="44"/>
        <v>#DIV/0!</v>
      </c>
      <c r="R709" s="2" t="e">
        <f t="shared" si="45"/>
        <v>#DIV/0!</v>
      </c>
      <c r="T709" s="2"/>
      <c r="U709" s="2">
        <f>Datenblatt!$I$10</f>
        <v>63</v>
      </c>
      <c r="V709" s="2">
        <f>Datenblatt!$I$18</f>
        <v>62</v>
      </c>
      <c r="W709" s="2">
        <f>Datenblatt!$I$26</f>
        <v>56</v>
      </c>
      <c r="X709" s="2">
        <f>Datenblatt!$I$34</f>
        <v>58</v>
      </c>
      <c r="Y709" s="7" t="e">
        <f t="shared" si="46"/>
        <v>#DIV/0!</v>
      </c>
      <c r="AA709" s="2">
        <f>Datenblatt!$I$5</f>
        <v>73</v>
      </c>
      <c r="AB709">
        <f>Datenblatt!$I$13</f>
        <v>80</v>
      </c>
      <c r="AC709">
        <f>Datenblatt!$I$21</f>
        <v>80</v>
      </c>
      <c r="AD709">
        <f>Datenblatt!$I$29</f>
        <v>71</v>
      </c>
      <c r="AE709">
        <f>Datenblatt!$I$37</f>
        <v>75</v>
      </c>
      <c r="AF709" s="7" t="e">
        <f t="shared" si="47"/>
        <v>#DIV/0!</v>
      </c>
    </row>
    <row r="710" spans="11:32" ht="18.75" x14ac:dyDescent="0.3">
      <c r="K710" s="3" t="e">
        <f>IF(AND($C710=13,Datenblatt!M710&lt;Datenblatt!$S$3),0,IF(AND($C710=14,Datenblatt!M710&lt;Datenblatt!$S$4),0,IF(AND($C710=15,Datenblatt!M710&lt;Datenblatt!$S$5),0,IF(AND($C710=16,Datenblatt!M710&lt;Datenblatt!$S$6),0,IF(AND($C710=12,Datenblatt!M710&lt;Datenblatt!$S$7),0,IF(AND($C710=11,Datenblatt!M710&lt;Datenblatt!$S$8),0,IF(AND($C710=13,Datenblatt!M710&gt;Datenblatt!$R$3),100,IF(AND($C710=14,Datenblatt!M710&gt;Datenblatt!$R$4),100,IF(AND($C710=15,Datenblatt!M710&gt;Datenblatt!$R$5),100,IF(AND($C710=16,Datenblatt!M710&gt;Datenblatt!$R$6),100,IF(AND($C710=12,Datenblatt!M710&gt;Datenblatt!$R$7),100,IF(AND($C710=11,Datenblatt!M710&gt;Datenblatt!$R$8),100,IF(Übersicht!$C710=13,Datenblatt!$B$35*Datenblatt!M710^3+Datenblatt!$C$35*Datenblatt!M710^2+Datenblatt!$D$35*Datenblatt!M710+Datenblatt!$E$35,IF(Übersicht!$C710=14,Datenblatt!$B$36*Datenblatt!M710^3+Datenblatt!$C$36*Datenblatt!M710^2+Datenblatt!$D$36*Datenblatt!M710+Datenblatt!$E$36,IF(Übersicht!$C710=15,Datenblatt!$B$37*Datenblatt!M710^3+Datenblatt!$C$37*Datenblatt!M710^2+Datenblatt!$D$37*Datenblatt!M710+Datenblatt!$E$37,IF(Übersicht!$C710=16,Datenblatt!$B$38*Datenblatt!M710^3+Datenblatt!$C$38*Datenblatt!M710^2+Datenblatt!$D$38*Datenblatt!M710+Datenblatt!$E$38,IF(Übersicht!$C710=12,Datenblatt!$B$39*Datenblatt!M710^3+Datenblatt!$C$39*Datenblatt!M710^2+Datenblatt!$D$39*Datenblatt!M710+Datenblatt!$E$39,IF(Übersicht!$C710=11,Datenblatt!$B$40*Datenblatt!M710^3+Datenblatt!$C$40*Datenblatt!M710^2+Datenblatt!$D$40*Datenblatt!M710+Datenblatt!$E$40,0))))))))))))))))))</f>
        <v>#DIV/0!</v>
      </c>
      <c r="L710" s="3"/>
      <c r="M710" t="e">
        <f>IF(AND(Übersicht!$C710=13,Datenblatt!O710&lt;Datenblatt!$Y$3),0,IF(AND(Übersicht!$C710=14,Datenblatt!O710&lt;Datenblatt!$Y$4),0,IF(AND(Übersicht!$C710=15,Datenblatt!O710&lt;Datenblatt!$Y$5),0,IF(AND(Übersicht!$C710=16,Datenblatt!O710&lt;Datenblatt!$Y$6),0,IF(AND(Übersicht!$C710=12,Datenblatt!O710&lt;Datenblatt!$Y$7),0,IF(AND(Übersicht!$C710=11,Datenblatt!O710&lt;Datenblatt!$Y$8),0,IF(AND($C710=13,Datenblatt!O710&gt;Datenblatt!$X$3),100,IF(AND($C710=14,Datenblatt!O710&gt;Datenblatt!$X$4),100,IF(AND($C710=15,Datenblatt!O710&gt;Datenblatt!$X$5),100,IF(AND($C710=16,Datenblatt!O710&gt;Datenblatt!$X$6),100,IF(AND($C710=12,Datenblatt!O710&gt;Datenblatt!$X$7),100,IF(AND($C710=11,Datenblatt!O710&gt;Datenblatt!$X$8),100,IF(Übersicht!$C710=13,Datenblatt!$B$11*Datenblatt!O710^3+Datenblatt!$C$11*Datenblatt!O710^2+Datenblatt!$D$11*Datenblatt!O710+Datenblatt!$E$11,IF(Übersicht!$C710=14,Datenblatt!$B$12*Datenblatt!O710^3+Datenblatt!$C$12*Datenblatt!O710^2+Datenblatt!$D$12*Datenblatt!O710+Datenblatt!$E$12,IF(Übersicht!$C710=15,Datenblatt!$B$13*Datenblatt!O710^3+Datenblatt!$C$13*Datenblatt!O710^2+Datenblatt!$D$13*Datenblatt!O710+Datenblatt!$E$13,IF(Übersicht!$C710=16,Datenblatt!$B$14*Datenblatt!O710^3+Datenblatt!$C$14*Datenblatt!O710^2+Datenblatt!$D$14*Datenblatt!O710+Datenblatt!$E$14,IF(Übersicht!$C710=12,Datenblatt!$B$15*Datenblatt!O710^3+Datenblatt!$C$15*Datenblatt!O710^2+Datenblatt!$D$15*Datenblatt!O710+Datenblatt!$E$15,IF(Übersicht!$C710=11,Datenblatt!$B$16*Datenblatt!O710^3+Datenblatt!$C$16*Datenblatt!O710^2+Datenblatt!$D$16*Datenblatt!O710+Datenblatt!$E$16,0))))))))))))))))))</f>
        <v>#DIV/0!</v>
      </c>
      <c r="N710">
        <f>IF(AND($C710=13,H710&lt;Datenblatt!$AA$3),0,IF(AND($C710=14,H710&lt;Datenblatt!$AA$4),0,IF(AND($C710=15,H710&lt;Datenblatt!$AA$5),0,IF(AND($C710=16,H710&lt;Datenblatt!$AA$6),0,IF(AND($C710=12,H710&lt;Datenblatt!$AA$7),0,IF(AND($C710=11,H710&lt;Datenblatt!$AA$8),0,IF(AND($C710=13,H710&gt;Datenblatt!$Z$3),100,IF(AND($C710=14,H710&gt;Datenblatt!$Z$4),100,IF(AND($C710=15,H710&gt;Datenblatt!$Z$5),100,IF(AND($C710=16,H710&gt;Datenblatt!$Z$6),100,IF(AND($C710=12,H710&gt;Datenblatt!$Z$7),100,IF(AND($C710=11,H710&gt;Datenblatt!$Z$8),100,IF($C710=13,(Datenblatt!$B$19*Übersicht!H710^3)+(Datenblatt!$C$19*Übersicht!H710^2)+(Datenblatt!$D$19*Übersicht!H710)+Datenblatt!$E$19,IF($C710=14,(Datenblatt!$B$20*Übersicht!H710^3)+(Datenblatt!$C$20*Übersicht!H710^2)+(Datenblatt!$D$20*Übersicht!H710)+Datenblatt!$E$20,IF($C710=15,(Datenblatt!$B$21*Übersicht!H710^3)+(Datenblatt!$C$21*Übersicht!H710^2)+(Datenblatt!$D$21*Übersicht!H710)+Datenblatt!$E$21,IF($C710=16,(Datenblatt!$B$22*Übersicht!H710^3)+(Datenblatt!$C$22*Übersicht!H710^2)+(Datenblatt!$D$22*Übersicht!H710)+Datenblatt!$E$22,IF($C710=12,(Datenblatt!$B$23*Übersicht!H710^3)+(Datenblatt!$C$23*Übersicht!H710^2)+(Datenblatt!$D$23*Übersicht!H710)+Datenblatt!$E$23,IF($C710=11,(Datenblatt!$B$24*Übersicht!H710^3)+(Datenblatt!$C$24*Übersicht!H710^2)+(Datenblatt!$D$24*Übersicht!H710)+Datenblatt!$E$24,0))))))))))))))))))</f>
        <v>0</v>
      </c>
      <c r="O710">
        <f>IF(AND(I710="",C710=11),Datenblatt!$I$26,IF(AND(I710="",C710=12),Datenblatt!$I$26,IF(AND(I710="",C710=16),Datenblatt!$I$27,IF(AND(I710="",C710=15),Datenblatt!$I$26,IF(AND(I710="",C710=14),Datenblatt!$I$26,IF(AND(I710="",C710=13),Datenblatt!$I$26,IF(AND($C710=13,I710&gt;Datenblatt!$AC$3),0,IF(AND($C710=14,I710&gt;Datenblatt!$AC$4),0,IF(AND($C710=15,I710&gt;Datenblatt!$AC$5),0,IF(AND($C710=16,I710&gt;Datenblatt!$AC$6),0,IF(AND($C710=12,I710&gt;Datenblatt!$AC$7),0,IF(AND($C710=11,I710&gt;Datenblatt!$AC$8),0,IF(AND($C710=13,I710&lt;Datenblatt!$AB$3),100,IF(AND($C710=14,I710&lt;Datenblatt!$AB$4),100,IF(AND($C710=15,I710&lt;Datenblatt!$AB$5),100,IF(AND($C710=16,I710&lt;Datenblatt!$AB$6),100,IF(AND($C710=12,I710&lt;Datenblatt!$AB$7),100,IF(AND($C710=11,I710&lt;Datenblatt!$AB$8),100,IF($C710=13,(Datenblatt!$B$27*Übersicht!I710^3)+(Datenblatt!$C$27*Übersicht!I710^2)+(Datenblatt!$D$27*Übersicht!I710)+Datenblatt!$E$27,IF($C710=14,(Datenblatt!$B$28*Übersicht!I710^3)+(Datenblatt!$C$28*Übersicht!I710^2)+(Datenblatt!$D$28*Übersicht!I710)+Datenblatt!$E$28,IF($C710=15,(Datenblatt!$B$29*Übersicht!I710^3)+(Datenblatt!$C$29*Übersicht!I710^2)+(Datenblatt!$D$29*Übersicht!I710)+Datenblatt!$E$29,IF($C710=16,(Datenblatt!$B$30*Übersicht!I710^3)+(Datenblatt!$C$30*Übersicht!I710^2)+(Datenblatt!$D$30*Übersicht!I710)+Datenblatt!$E$30,IF($C710=12,(Datenblatt!$B$31*Übersicht!I710^3)+(Datenblatt!$C$31*Übersicht!I710^2)+(Datenblatt!$D$31*Übersicht!I710)+Datenblatt!$E$31,IF($C710=11,(Datenblatt!$B$32*Übersicht!I710^3)+(Datenblatt!$C$32*Übersicht!I710^2)+(Datenblatt!$D$32*Übersicht!I710)+Datenblatt!$E$32,0))))))))))))))))))))))))</f>
        <v>0</v>
      </c>
      <c r="P710">
        <f>IF(AND(I710="",C710=11),Datenblatt!$I$29,IF(AND(I710="",C710=12),Datenblatt!$I$29,IF(AND(I710="",C710=16),Datenblatt!$I$29,IF(AND(I710="",C710=15),Datenblatt!$I$29,IF(AND(I710="",C710=14),Datenblatt!$I$29,IF(AND(I710="",C710=13),Datenblatt!$I$29,IF(AND($C710=13,I710&gt;Datenblatt!$AC$3),0,IF(AND($C710=14,I710&gt;Datenblatt!$AC$4),0,IF(AND($C710=15,I710&gt;Datenblatt!$AC$5),0,IF(AND($C710=16,I710&gt;Datenblatt!$AC$6),0,IF(AND($C710=12,I710&gt;Datenblatt!$AC$7),0,IF(AND($C710=11,I710&gt;Datenblatt!$AC$8),0,IF(AND($C710=13,I710&lt;Datenblatt!$AB$3),100,IF(AND($C710=14,I710&lt;Datenblatt!$AB$4),100,IF(AND($C710=15,I710&lt;Datenblatt!$AB$5),100,IF(AND($C710=16,I710&lt;Datenblatt!$AB$6),100,IF(AND($C710=12,I710&lt;Datenblatt!$AB$7),100,IF(AND($C710=11,I710&lt;Datenblatt!$AB$8),100,IF($C710=13,(Datenblatt!$B$27*Übersicht!I710^3)+(Datenblatt!$C$27*Übersicht!I710^2)+(Datenblatt!$D$27*Übersicht!I710)+Datenblatt!$E$27,IF($C710=14,(Datenblatt!$B$28*Übersicht!I710^3)+(Datenblatt!$C$28*Übersicht!I710^2)+(Datenblatt!$D$28*Übersicht!I710)+Datenblatt!$E$28,IF($C710=15,(Datenblatt!$B$29*Übersicht!I710^3)+(Datenblatt!$C$29*Übersicht!I710^2)+(Datenblatt!$D$29*Übersicht!I710)+Datenblatt!$E$29,IF($C710=16,(Datenblatt!$B$30*Übersicht!I710^3)+(Datenblatt!$C$30*Übersicht!I710^2)+(Datenblatt!$D$30*Übersicht!I710)+Datenblatt!$E$30,IF($C710=12,(Datenblatt!$B$31*Übersicht!I710^3)+(Datenblatt!$C$31*Übersicht!I710^2)+(Datenblatt!$D$31*Übersicht!I710)+Datenblatt!$E$31,IF($C710=11,(Datenblatt!$B$32*Übersicht!I710^3)+(Datenblatt!$C$32*Übersicht!I710^2)+(Datenblatt!$D$32*Übersicht!I710)+Datenblatt!$E$32,0))))))))))))))))))))))))</f>
        <v>0</v>
      </c>
      <c r="Q710" s="2" t="e">
        <f t="shared" si="44"/>
        <v>#DIV/0!</v>
      </c>
      <c r="R710" s="2" t="e">
        <f t="shared" si="45"/>
        <v>#DIV/0!</v>
      </c>
      <c r="T710" s="2"/>
      <c r="U710" s="2">
        <f>Datenblatt!$I$10</f>
        <v>63</v>
      </c>
      <c r="V710" s="2">
        <f>Datenblatt!$I$18</f>
        <v>62</v>
      </c>
      <c r="W710" s="2">
        <f>Datenblatt!$I$26</f>
        <v>56</v>
      </c>
      <c r="X710" s="2">
        <f>Datenblatt!$I$34</f>
        <v>58</v>
      </c>
      <c r="Y710" s="7" t="e">
        <f t="shared" si="46"/>
        <v>#DIV/0!</v>
      </c>
      <c r="AA710" s="2">
        <f>Datenblatt!$I$5</f>
        <v>73</v>
      </c>
      <c r="AB710">
        <f>Datenblatt!$I$13</f>
        <v>80</v>
      </c>
      <c r="AC710">
        <f>Datenblatt!$I$21</f>
        <v>80</v>
      </c>
      <c r="AD710">
        <f>Datenblatt!$I$29</f>
        <v>71</v>
      </c>
      <c r="AE710">
        <f>Datenblatt!$I$37</f>
        <v>75</v>
      </c>
      <c r="AF710" s="7" t="e">
        <f t="shared" si="47"/>
        <v>#DIV/0!</v>
      </c>
    </row>
    <row r="711" spans="11:32" ht="18.75" x14ac:dyDescent="0.3">
      <c r="K711" s="3" t="e">
        <f>IF(AND($C711=13,Datenblatt!M711&lt;Datenblatt!$S$3),0,IF(AND($C711=14,Datenblatt!M711&lt;Datenblatt!$S$4),0,IF(AND($C711=15,Datenblatt!M711&lt;Datenblatt!$S$5),0,IF(AND($C711=16,Datenblatt!M711&lt;Datenblatt!$S$6),0,IF(AND($C711=12,Datenblatt!M711&lt;Datenblatt!$S$7),0,IF(AND($C711=11,Datenblatt!M711&lt;Datenblatt!$S$8),0,IF(AND($C711=13,Datenblatt!M711&gt;Datenblatt!$R$3),100,IF(AND($C711=14,Datenblatt!M711&gt;Datenblatt!$R$4),100,IF(AND($C711=15,Datenblatt!M711&gt;Datenblatt!$R$5),100,IF(AND($C711=16,Datenblatt!M711&gt;Datenblatt!$R$6),100,IF(AND($C711=12,Datenblatt!M711&gt;Datenblatt!$R$7),100,IF(AND($C711=11,Datenblatt!M711&gt;Datenblatt!$R$8),100,IF(Übersicht!$C711=13,Datenblatt!$B$35*Datenblatt!M711^3+Datenblatt!$C$35*Datenblatt!M711^2+Datenblatt!$D$35*Datenblatt!M711+Datenblatt!$E$35,IF(Übersicht!$C711=14,Datenblatt!$B$36*Datenblatt!M711^3+Datenblatt!$C$36*Datenblatt!M711^2+Datenblatt!$D$36*Datenblatt!M711+Datenblatt!$E$36,IF(Übersicht!$C711=15,Datenblatt!$B$37*Datenblatt!M711^3+Datenblatt!$C$37*Datenblatt!M711^2+Datenblatt!$D$37*Datenblatt!M711+Datenblatt!$E$37,IF(Übersicht!$C711=16,Datenblatt!$B$38*Datenblatt!M711^3+Datenblatt!$C$38*Datenblatt!M711^2+Datenblatt!$D$38*Datenblatt!M711+Datenblatt!$E$38,IF(Übersicht!$C711=12,Datenblatt!$B$39*Datenblatt!M711^3+Datenblatt!$C$39*Datenblatt!M711^2+Datenblatt!$D$39*Datenblatt!M711+Datenblatt!$E$39,IF(Übersicht!$C711=11,Datenblatt!$B$40*Datenblatt!M711^3+Datenblatt!$C$40*Datenblatt!M711^2+Datenblatt!$D$40*Datenblatt!M711+Datenblatt!$E$40,0))))))))))))))))))</f>
        <v>#DIV/0!</v>
      </c>
      <c r="L711" s="3"/>
      <c r="M711" t="e">
        <f>IF(AND(Übersicht!$C711=13,Datenblatt!O711&lt;Datenblatt!$Y$3),0,IF(AND(Übersicht!$C711=14,Datenblatt!O711&lt;Datenblatt!$Y$4),0,IF(AND(Übersicht!$C711=15,Datenblatt!O711&lt;Datenblatt!$Y$5),0,IF(AND(Übersicht!$C711=16,Datenblatt!O711&lt;Datenblatt!$Y$6),0,IF(AND(Übersicht!$C711=12,Datenblatt!O711&lt;Datenblatt!$Y$7),0,IF(AND(Übersicht!$C711=11,Datenblatt!O711&lt;Datenblatt!$Y$8),0,IF(AND($C711=13,Datenblatt!O711&gt;Datenblatt!$X$3),100,IF(AND($C711=14,Datenblatt!O711&gt;Datenblatt!$X$4),100,IF(AND($C711=15,Datenblatt!O711&gt;Datenblatt!$X$5),100,IF(AND($C711=16,Datenblatt!O711&gt;Datenblatt!$X$6),100,IF(AND($C711=12,Datenblatt!O711&gt;Datenblatt!$X$7),100,IF(AND($C711=11,Datenblatt!O711&gt;Datenblatt!$X$8),100,IF(Übersicht!$C711=13,Datenblatt!$B$11*Datenblatt!O711^3+Datenblatt!$C$11*Datenblatt!O711^2+Datenblatt!$D$11*Datenblatt!O711+Datenblatt!$E$11,IF(Übersicht!$C711=14,Datenblatt!$B$12*Datenblatt!O711^3+Datenblatt!$C$12*Datenblatt!O711^2+Datenblatt!$D$12*Datenblatt!O711+Datenblatt!$E$12,IF(Übersicht!$C711=15,Datenblatt!$B$13*Datenblatt!O711^3+Datenblatt!$C$13*Datenblatt!O711^2+Datenblatt!$D$13*Datenblatt!O711+Datenblatt!$E$13,IF(Übersicht!$C711=16,Datenblatt!$B$14*Datenblatt!O711^3+Datenblatt!$C$14*Datenblatt!O711^2+Datenblatt!$D$14*Datenblatt!O711+Datenblatt!$E$14,IF(Übersicht!$C711=12,Datenblatt!$B$15*Datenblatt!O711^3+Datenblatt!$C$15*Datenblatt!O711^2+Datenblatt!$D$15*Datenblatt!O711+Datenblatt!$E$15,IF(Übersicht!$C711=11,Datenblatt!$B$16*Datenblatt!O711^3+Datenblatt!$C$16*Datenblatt!O711^2+Datenblatt!$D$16*Datenblatt!O711+Datenblatt!$E$16,0))))))))))))))))))</f>
        <v>#DIV/0!</v>
      </c>
      <c r="N711">
        <f>IF(AND($C711=13,H711&lt;Datenblatt!$AA$3),0,IF(AND($C711=14,H711&lt;Datenblatt!$AA$4),0,IF(AND($C711=15,H711&lt;Datenblatt!$AA$5),0,IF(AND($C711=16,H711&lt;Datenblatt!$AA$6),0,IF(AND($C711=12,H711&lt;Datenblatt!$AA$7),0,IF(AND($C711=11,H711&lt;Datenblatt!$AA$8),0,IF(AND($C711=13,H711&gt;Datenblatt!$Z$3),100,IF(AND($C711=14,H711&gt;Datenblatt!$Z$4),100,IF(AND($C711=15,H711&gt;Datenblatt!$Z$5),100,IF(AND($C711=16,H711&gt;Datenblatt!$Z$6),100,IF(AND($C711=12,H711&gt;Datenblatt!$Z$7),100,IF(AND($C711=11,H711&gt;Datenblatt!$Z$8),100,IF($C711=13,(Datenblatt!$B$19*Übersicht!H711^3)+(Datenblatt!$C$19*Übersicht!H711^2)+(Datenblatt!$D$19*Übersicht!H711)+Datenblatt!$E$19,IF($C711=14,(Datenblatt!$B$20*Übersicht!H711^3)+(Datenblatt!$C$20*Übersicht!H711^2)+(Datenblatt!$D$20*Übersicht!H711)+Datenblatt!$E$20,IF($C711=15,(Datenblatt!$B$21*Übersicht!H711^3)+(Datenblatt!$C$21*Übersicht!H711^2)+(Datenblatt!$D$21*Übersicht!H711)+Datenblatt!$E$21,IF($C711=16,(Datenblatt!$B$22*Übersicht!H711^3)+(Datenblatt!$C$22*Übersicht!H711^2)+(Datenblatt!$D$22*Übersicht!H711)+Datenblatt!$E$22,IF($C711=12,(Datenblatt!$B$23*Übersicht!H711^3)+(Datenblatt!$C$23*Übersicht!H711^2)+(Datenblatt!$D$23*Übersicht!H711)+Datenblatt!$E$23,IF($C711=11,(Datenblatt!$B$24*Übersicht!H711^3)+(Datenblatt!$C$24*Übersicht!H711^2)+(Datenblatt!$D$24*Übersicht!H711)+Datenblatt!$E$24,0))))))))))))))))))</f>
        <v>0</v>
      </c>
      <c r="O711">
        <f>IF(AND(I711="",C711=11),Datenblatt!$I$26,IF(AND(I711="",C711=12),Datenblatt!$I$26,IF(AND(I711="",C711=16),Datenblatt!$I$27,IF(AND(I711="",C711=15),Datenblatt!$I$26,IF(AND(I711="",C711=14),Datenblatt!$I$26,IF(AND(I711="",C711=13),Datenblatt!$I$26,IF(AND($C711=13,I711&gt;Datenblatt!$AC$3),0,IF(AND($C711=14,I711&gt;Datenblatt!$AC$4),0,IF(AND($C711=15,I711&gt;Datenblatt!$AC$5),0,IF(AND($C711=16,I711&gt;Datenblatt!$AC$6),0,IF(AND($C711=12,I711&gt;Datenblatt!$AC$7),0,IF(AND($C711=11,I711&gt;Datenblatt!$AC$8),0,IF(AND($C711=13,I711&lt;Datenblatt!$AB$3),100,IF(AND($C711=14,I711&lt;Datenblatt!$AB$4),100,IF(AND($C711=15,I711&lt;Datenblatt!$AB$5),100,IF(AND($C711=16,I711&lt;Datenblatt!$AB$6),100,IF(AND($C711=12,I711&lt;Datenblatt!$AB$7),100,IF(AND($C711=11,I711&lt;Datenblatt!$AB$8),100,IF($C711=13,(Datenblatt!$B$27*Übersicht!I711^3)+(Datenblatt!$C$27*Übersicht!I711^2)+(Datenblatt!$D$27*Übersicht!I711)+Datenblatt!$E$27,IF($C711=14,(Datenblatt!$B$28*Übersicht!I711^3)+(Datenblatt!$C$28*Übersicht!I711^2)+(Datenblatt!$D$28*Übersicht!I711)+Datenblatt!$E$28,IF($C711=15,(Datenblatt!$B$29*Übersicht!I711^3)+(Datenblatt!$C$29*Übersicht!I711^2)+(Datenblatt!$D$29*Übersicht!I711)+Datenblatt!$E$29,IF($C711=16,(Datenblatt!$B$30*Übersicht!I711^3)+(Datenblatt!$C$30*Übersicht!I711^2)+(Datenblatt!$D$30*Übersicht!I711)+Datenblatt!$E$30,IF($C711=12,(Datenblatt!$B$31*Übersicht!I711^3)+(Datenblatt!$C$31*Übersicht!I711^2)+(Datenblatt!$D$31*Übersicht!I711)+Datenblatt!$E$31,IF($C711=11,(Datenblatt!$B$32*Übersicht!I711^3)+(Datenblatt!$C$32*Übersicht!I711^2)+(Datenblatt!$D$32*Übersicht!I711)+Datenblatt!$E$32,0))))))))))))))))))))))))</f>
        <v>0</v>
      </c>
      <c r="P711">
        <f>IF(AND(I711="",C711=11),Datenblatt!$I$29,IF(AND(I711="",C711=12),Datenblatt!$I$29,IF(AND(I711="",C711=16),Datenblatt!$I$29,IF(AND(I711="",C711=15),Datenblatt!$I$29,IF(AND(I711="",C711=14),Datenblatt!$I$29,IF(AND(I711="",C711=13),Datenblatt!$I$29,IF(AND($C711=13,I711&gt;Datenblatt!$AC$3),0,IF(AND($C711=14,I711&gt;Datenblatt!$AC$4),0,IF(AND($C711=15,I711&gt;Datenblatt!$AC$5),0,IF(AND($C711=16,I711&gt;Datenblatt!$AC$6),0,IF(AND($C711=12,I711&gt;Datenblatt!$AC$7),0,IF(AND($C711=11,I711&gt;Datenblatt!$AC$8),0,IF(AND($C711=13,I711&lt;Datenblatt!$AB$3),100,IF(AND($C711=14,I711&lt;Datenblatt!$AB$4),100,IF(AND($C711=15,I711&lt;Datenblatt!$AB$5),100,IF(AND($C711=16,I711&lt;Datenblatt!$AB$6),100,IF(AND($C711=12,I711&lt;Datenblatt!$AB$7),100,IF(AND($C711=11,I711&lt;Datenblatt!$AB$8),100,IF($C711=13,(Datenblatt!$B$27*Übersicht!I711^3)+(Datenblatt!$C$27*Übersicht!I711^2)+(Datenblatt!$D$27*Übersicht!I711)+Datenblatt!$E$27,IF($C711=14,(Datenblatt!$B$28*Übersicht!I711^3)+(Datenblatt!$C$28*Übersicht!I711^2)+(Datenblatt!$D$28*Übersicht!I711)+Datenblatt!$E$28,IF($C711=15,(Datenblatt!$B$29*Übersicht!I711^3)+(Datenblatt!$C$29*Übersicht!I711^2)+(Datenblatt!$D$29*Übersicht!I711)+Datenblatt!$E$29,IF($C711=16,(Datenblatt!$B$30*Übersicht!I711^3)+(Datenblatt!$C$30*Übersicht!I711^2)+(Datenblatt!$D$30*Übersicht!I711)+Datenblatt!$E$30,IF($C711=12,(Datenblatt!$B$31*Übersicht!I711^3)+(Datenblatt!$C$31*Übersicht!I711^2)+(Datenblatt!$D$31*Übersicht!I711)+Datenblatt!$E$31,IF($C711=11,(Datenblatt!$B$32*Übersicht!I711^3)+(Datenblatt!$C$32*Übersicht!I711^2)+(Datenblatt!$D$32*Übersicht!I711)+Datenblatt!$E$32,0))))))))))))))))))))))))</f>
        <v>0</v>
      </c>
      <c r="Q711" s="2" t="e">
        <f t="shared" si="44"/>
        <v>#DIV/0!</v>
      </c>
      <c r="R711" s="2" t="e">
        <f t="shared" si="45"/>
        <v>#DIV/0!</v>
      </c>
      <c r="T711" s="2"/>
      <c r="U711" s="2">
        <f>Datenblatt!$I$10</f>
        <v>63</v>
      </c>
      <c r="V711" s="2">
        <f>Datenblatt!$I$18</f>
        <v>62</v>
      </c>
      <c r="W711" s="2">
        <f>Datenblatt!$I$26</f>
        <v>56</v>
      </c>
      <c r="X711" s="2">
        <f>Datenblatt!$I$34</f>
        <v>58</v>
      </c>
      <c r="Y711" s="7" t="e">
        <f t="shared" si="46"/>
        <v>#DIV/0!</v>
      </c>
      <c r="AA711" s="2">
        <f>Datenblatt!$I$5</f>
        <v>73</v>
      </c>
      <c r="AB711">
        <f>Datenblatt!$I$13</f>
        <v>80</v>
      </c>
      <c r="AC711">
        <f>Datenblatt!$I$21</f>
        <v>80</v>
      </c>
      <c r="AD711">
        <f>Datenblatt!$I$29</f>
        <v>71</v>
      </c>
      <c r="AE711">
        <f>Datenblatt!$I$37</f>
        <v>75</v>
      </c>
      <c r="AF711" s="7" t="e">
        <f t="shared" si="47"/>
        <v>#DIV/0!</v>
      </c>
    </row>
    <row r="712" spans="11:32" ht="18.75" x14ac:dyDescent="0.3">
      <c r="K712" s="3" t="e">
        <f>IF(AND($C712=13,Datenblatt!M712&lt;Datenblatt!$S$3),0,IF(AND($C712=14,Datenblatt!M712&lt;Datenblatt!$S$4),0,IF(AND($C712=15,Datenblatt!M712&lt;Datenblatt!$S$5),0,IF(AND($C712=16,Datenblatt!M712&lt;Datenblatt!$S$6),0,IF(AND($C712=12,Datenblatt!M712&lt;Datenblatt!$S$7),0,IF(AND($C712=11,Datenblatt!M712&lt;Datenblatt!$S$8),0,IF(AND($C712=13,Datenblatt!M712&gt;Datenblatt!$R$3),100,IF(AND($C712=14,Datenblatt!M712&gt;Datenblatt!$R$4),100,IF(AND($C712=15,Datenblatt!M712&gt;Datenblatt!$R$5),100,IF(AND($C712=16,Datenblatt!M712&gt;Datenblatt!$R$6),100,IF(AND($C712=12,Datenblatt!M712&gt;Datenblatt!$R$7),100,IF(AND($C712=11,Datenblatt!M712&gt;Datenblatt!$R$8),100,IF(Übersicht!$C712=13,Datenblatt!$B$35*Datenblatt!M712^3+Datenblatt!$C$35*Datenblatt!M712^2+Datenblatt!$D$35*Datenblatt!M712+Datenblatt!$E$35,IF(Übersicht!$C712=14,Datenblatt!$B$36*Datenblatt!M712^3+Datenblatt!$C$36*Datenblatt!M712^2+Datenblatt!$D$36*Datenblatt!M712+Datenblatt!$E$36,IF(Übersicht!$C712=15,Datenblatt!$B$37*Datenblatt!M712^3+Datenblatt!$C$37*Datenblatt!M712^2+Datenblatt!$D$37*Datenblatt!M712+Datenblatt!$E$37,IF(Übersicht!$C712=16,Datenblatt!$B$38*Datenblatt!M712^3+Datenblatt!$C$38*Datenblatt!M712^2+Datenblatt!$D$38*Datenblatt!M712+Datenblatt!$E$38,IF(Übersicht!$C712=12,Datenblatt!$B$39*Datenblatt!M712^3+Datenblatt!$C$39*Datenblatt!M712^2+Datenblatt!$D$39*Datenblatt!M712+Datenblatt!$E$39,IF(Übersicht!$C712=11,Datenblatt!$B$40*Datenblatt!M712^3+Datenblatt!$C$40*Datenblatt!M712^2+Datenblatt!$D$40*Datenblatt!M712+Datenblatt!$E$40,0))))))))))))))))))</f>
        <v>#DIV/0!</v>
      </c>
      <c r="L712" s="3"/>
      <c r="M712" t="e">
        <f>IF(AND(Übersicht!$C712=13,Datenblatt!O712&lt;Datenblatt!$Y$3),0,IF(AND(Übersicht!$C712=14,Datenblatt!O712&lt;Datenblatt!$Y$4),0,IF(AND(Übersicht!$C712=15,Datenblatt!O712&lt;Datenblatt!$Y$5),0,IF(AND(Übersicht!$C712=16,Datenblatt!O712&lt;Datenblatt!$Y$6),0,IF(AND(Übersicht!$C712=12,Datenblatt!O712&lt;Datenblatt!$Y$7),0,IF(AND(Übersicht!$C712=11,Datenblatt!O712&lt;Datenblatt!$Y$8),0,IF(AND($C712=13,Datenblatt!O712&gt;Datenblatt!$X$3),100,IF(AND($C712=14,Datenblatt!O712&gt;Datenblatt!$X$4),100,IF(AND($C712=15,Datenblatt!O712&gt;Datenblatt!$X$5),100,IF(AND($C712=16,Datenblatt!O712&gt;Datenblatt!$X$6),100,IF(AND($C712=12,Datenblatt!O712&gt;Datenblatt!$X$7),100,IF(AND($C712=11,Datenblatt!O712&gt;Datenblatt!$X$8),100,IF(Übersicht!$C712=13,Datenblatt!$B$11*Datenblatt!O712^3+Datenblatt!$C$11*Datenblatt!O712^2+Datenblatt!$D$11*Datenblatt!O712+Datenblatt!$E$11,IF(Übersicht!$C712=14,Datenblatt!$B$12*Datenblatt!O712^3+Datenblatt!$C$12*Datenblatt!O712^2+Datenblatt!$D$12*Datenblatt!O712+Datenblatt!$E$12,IF(Übersicht!$C712=15,Datenblatt!$B$13*Datenblatt!O712^3+Datenblatt!$C$13*Datenblatt!O712^2+Datenblatt!$D$13*Datenblatt!O712+Datenblatt!$E$13,IF(Übersicht!$C712=16,Datenblatt!$B$14*Datenblatt!O712^3+Datenblatt!$C$14*Datenblatt!O712^2+Datenblatt!$D$14*Datenblatt!O712+Datenblatt!$E$14,IF(Übersicht!$C712=12,Datenblatt!$B$15*Datenblatt!O712^3+Datenblatt!$C$15*Datenblatt!O712^2+Datenblatt!$D$15*Datenblatt!O712+Datenblatt!$E$15,IF(Übersicht!$C712=11,Datenblatt!$B$16*Datenblatt!O712^3+Datenblatt!$C$16*Datenblatt!O712^2+Datenblatt!$D$16*Datenblatt!O712+Datenblatt!$E$16,0))))))))))))))))))</f>
        <v>#DIV/0!</v>
      </c>
      <c r="N712">
        <f>IF(AND($C712=13,H712&lt;Datenblatt!$AA$3),0,IF(AND($C712=14,H712&lt;Datenblatt!$AA$4),0,IF(AND($C712=15,H712&lt;Datenblatt!$AA$5),0,IF(AND($C712=16,H712&lt;Datenblatt!$AA$6),0,IF(AND($C712=12,H712&lt;Datenblatt!$AA$7),0,IF(AND($C712=11,H712&lt;Datenblatt!$AA$8),0,IF(AND($C712=13,H712&gt;Datenblatt!$Z$3),100,IF(AND($C712=14,H712&gt;Datenblatt!$Z$4),100,IF(AND($C712=15,H712&gt;Datenblatt!$Z$5),100,IF(AND($C712=16,H712&gt;Datenblatt!$Z$6),100,IF(AND($C712=12,H712&gt;Datenblatt!$Z$7),100,IF(AND($C712=11,H712&gt;Datenblatt!$Z$8),100,IF($C712=13,(Datenblatt!$B$19*Übersicht!H712^3)+(Datenblatt!$C$19*Übersicht!H712^2)+(Datenblatt!$D$19*Übersicht!H712)+Datenblatt!$E$19,IF($C712=14,(Datenblatt!$B$20*Übersicht!H712^3)+(Datenblatt!$C$20*Übersicht!H712^2)+(Datenblatt!$D$20*Übersicht!H712)+Datenblatt!$E$20,IF($C712=15,(Datenblatt!$B$21*Übersicht!H712^3)+(Datenblatt!$C$21*Übersicht!H712^2)+(Datenblatt!$D$21*Übersicht!H712)+Datenblatt!$E$21,IF($C712=16,(Datenblatt!$B$22*Übersicht!H712^3)+(Datenblatt!$C$22*Übersicht!H712^2)+(Datenblatt!$D$22*Übersicht!H712)+Datenblatt!$E$22,IF($C712=12,(Datenblatt!$B$23*Übersicht!H712^3)+(Datenblatt!$C$23*Übersicht!H712^2)+(Datenblatt!$D$23*Übersicht!H712)+Datenblatt!$E$23,IF($C712=11,(Datenblatt!$B$24*Übersicht!H712^3)+(Datenblatt!$C$24*Übersicht!H712^2)+(Datenblatt!$D$24*Übersicht!H712)+Datenblatt!$E$24,0))))))))))))))))))</f>
        <v>0</v>
      </c>
      <c r="O712">
        <f>IF(AND(I712="",C712=11),Datenblatt!$I$26,IF(AND(I712="",C712=12),Datenblatt!$I$26,IF(AND(I712="",C712=16),Datenblatt!$I$27,IF(AND(I712="",C712=15),Datenblatt!$I$26,IF(AND(I712="",C712=14),Datenblatt!$I$26,IF(AND(I712="",C712=13),Datenblatt!$I$26,IF(AND($C712=13,I712&gt;Datenblatt!$AC$3),0,IF(AND($C712=14,I712&gt;Datenblatt!$AC$4),0,IF(AND($C712=15,I712&gt;Datenblatt!$AC$5),0,IF(AND($C712=16,I712&gt;Datenblatt!$AC$6),0,IF(AND($C712=12,I712&gt;Datenblatt!$AC$7),0,IF(AND($C712=11,I712&gt;Datenblatt!$AC$8),0,IF(AND($C712=13,I712&lt;Datenblatt!$AB$3),100,IF(AND($C712=14,I712&lt;Datenblatt!$AB$4),100,IF(AND($C712=15,I712&lt;Datenblatt!$AB$5),100,IF(AND($C712=16,I712&lt;Datenblatt!$AB$6),100,IF(AND($C712=12,I712&lt;Datenblatt!$AB$7),100,IF(AND($C712=11,I712&lt;Datenblatt!$AB$8),100,IF($C712=13,(Datenblatt!$B$27*Übersicht!I712^3)+(Datenblatt!$C$27*Übersicht!I712^2)+(Datenblatt!$D$27*Übersicht!I712)+Datenblatt!$E$27,IF($C712=14,(Datenblatt!$B$28*Übersicht!I712^3)+(Datenblatt!$C$28*Übersicht!I712^2)+(Datenblatt!$D$28*Übersicht!I712)+Datenblatt!$E$28,IF($C712=15,(Datenblatt!$B$29*Übersicht!I712^3)+(Datenblatt!$C$29*Übersicht!I712^2)+(Datenblatt!$D$29*Übersicht!I712)+Datenblatt!$E$29,IF($C712=16,(Datenblatt!$B$30*Übersicht!I712^3)+(Datenblatt!$C$30*Übersicht!I712^2)+(Datenblatt!$D$30*Übersicht!I712)+Datenblatt!$E$30,IF($C712=12,(Datenblatt!$B$31*Übersicht!I712^3)+(Datenblatt!$C$31*Übersicht!I712^2)+(Datenblatt!$D$31*Übersicht!I712)+Datenblatt!$E$31,IF($C712=11,(Datenblatt!$B$32*Übersicht!I712^3)+(Datenblatt!$C$32*Übersicht!I712^2)+(Datenblatt!$D$32*Übersicht!I712)+Datenblatt!$E$32,0))))))))))))))))))))))))</f>
        <v>0</v>
      </c>
      <c r="P712">
        <f>IF(AND(I712="",C712=11),Datenblatt!$I$29,IF(AND(I712="",C712=12),Datenblatt!$I$29,IF(AND(I712="",C712=16),Datenblatt!$I$29,IF(AND(I712="",C712=15),Datenblatt!$I$29,IF(AND(I712="",C712=14),Datenblatt!$I$29,IF(AND(I712="",C712=13),Datenblatt!$I$29,IF(AND($C712=13,I712&gt;Datenblatt!$AC$3),0,IF(AND($C712=14,I712&gt;Datenblatt!$AC$4),0,IF(AND($C712=15,I712&gt;Datenblatt!$AC$5),0,IF(AND($C712=16,I712&gt;Datenblatt!$AC$6),0,IF(AND($C712=12,I712&gt;Datenblatt!$AC$7),0,IF(AND($C712=11,I712&gt;Datenblatt!$AC$8),0,IF(AND($C712=13,I712&lt;Datenblatt!$AB$3),100,IF(AND($C712=14,I712&lt;Datenblatt!$AB$4),100,IF(AND($C712=15,I712&lt;Datenblatt!$AB$5),100,IF(AND($C712=16,I712&lt;Datenblatt!$AB$6),100,IF(AND($C712=12,I712&lt;Datenblatt!$AB$7),100,IF(AND($C712=11,I712&lt;Datenblatt!$AB$8),100,IF($C712=13,(Datenblatt!$B$27*Übersicht!I712^3)+(Datenblatt!$C$27*Übersicht!I712^2)+(Datenblatt!$D$27*Übersicht!I712)+Datenblatt!$E$27,IF($C712=14,(Datenblatt!$B$28*Übersicht!I712^3)+(Datenblatt!$C$28*Übersicht!I712^2)+(Datenblatt!$D$28*Übersicht!I712)+Datenblatt!$E$28,IF($C712=15,(Datenblatt!$B$29*Übersicht!I712^3)+(Datenblatt!$C$29*Übersicht!I712^2)+(Datenblatt!$D$29*Übersicht!I712)+Datenblatt!$E$29,IF($C712=16,(Datenblatt!$B$30*Übersicht!I712^3)+(Datenblatt!$C$30*Übersicht!I712^2)+(Datenblatt!$D$30*Übersicht!I712)+Datenblatt!$E$30,IF($C712=12,(Datenblatt!$B$31*Übersicht!I712^3)+(Datenblatt!$C$31*Übersicht!I712^2)+(Datenblatt!$D$31*Übersicht!I712)+Datenblatt!$E$31,IF($C712=11,(Datenblatt!$B$32*Übersicht!I712^3)+(Datenblatt!$C$32*Übersicht!I712^2)+(Datenblatt!$D$32*Übersicht!I712)+Datenblatt!$E$32,0))))))))))))))))))))))))</f>
        <v>0</v>
      </c>
      <c r="Q712" s="2" t="e">
        <f t="shared" si="44"/>
        <v>#DIV/0!</v>
      </c>
      <c r="R712" s="2" t="e">
        <f t="shared" si="45"/>
        <v>#DIV/0!</v>
      </c>
      <c r="T712" s="2"/>
      <c r="U712" s="2">
        <f>Datenblatt!$I$10</f>
        <v>63</v>
      </c>
      <c r="V712" s="2">
        <f>Datenblatt!$I$18</f>
        <v>62</v>
      </c>
      <c r="W712" s="2">
        <f>Datenblatt!$I$26</f>
        <v>56</v>
      </c>
      <c r="X712" s="2">
        <f>Datenblatt!$I$34</f>
        <v>58</v>
      </c>
      <c r="Y712" s="7" t="e">
        <f t="shared" si="46"/>
        <v>#DIV/0!</v>
      </c>
      <c r="AA712" s="2">
        <f>Datenblatt!$I$5</f>
        <v>73</v>
      </c>
      <c r="AB712">
        <f>Datenblatt!$I$13</f>
        <v>80</v>
      </c>
      <c r="AC712">
        <f>Datenblatt!$I$21</f>
        <v>80</v>
      </c>
      <c r="AD712">
        <f>Datenblatt!$I$29</f>
        <v>71</v>
      </c>
      <c r="AE712">
        <f>Datenblatt!$I$37</f>
        <v>75</v>
      </c>
      <c r="AF712" s="7" t="e">
        <f t="shared" si="47"/>
        <v>#DIV/0!</v>
      </c>
    </row>
    <row r="713" spans="11:32" ht="18.75" x14ac:dyDescent="0.3">
      <c r="K713" s="3" t="e">
        <f>IF(AND($C713=13,Datenblatt!M713&lt;Datenblatt!$S$3),0,IF(AND($C713=14,Datenblatt!M713&lt;Datenblatt!$S$4),0,IF(AND($C713=15,Datenblatt!M713&lt;Datenblatt!$S$5),0,IF(AND($C713=16,Datenblatt!M713&lt;Datenblatt!$S$6),0,IF(AND($C713=12,Datenblatt!M713&lt;Datenblatt!$S$7),0,IF(AND($C713=11,Datenblatt!M713&lt;Datenblatt!$S$8),0,IF(AND($C713=13,Datenblatt!M713&gt;Datenblatt!$R$3),100,IF(AND($C713=14,Datenblatt!M713&gt;Datenblatt!$R$4),100,IF(AND($C713=15,Datenblatt!M713&gt;Datenblatt!$R$5),100,IF(AND($C713=16,Datenblatt!M713&gt;Datenblatt!$R$6),100,IF(AND($C713=12,Datenblatt!M713&gt;Datenblatt!$R$7),100,IF(AND($C713=11,Datenblatt!M713&gt;Datenblatt!$R$8),100,IF(Übersicht!$C713=13,Datenblatt!$B$35*Datenblatt!M713^3+Datenblatt!$C$35*Datenblatt!M713^2+Datenblatt!$D$35*Datenblatt!M713+Datenblatt!$E$35,IF(Übersicht!$C713=14,Datenblatt!$B$36*Datenblatt!M713^3+Datenblatt!$C$36*Datenblatt!M713^2+Datenblatt!$D$36*Datenblatt!M713+Datenblatt!$E$36,IF(Übersicht!$C713=15,Datenblatt!$B$37*Datenblatt!M713^3+Datenblatt!$C$37*Datenblatt!M713^2+Datenblatt!$D$37*Datenblatt!M713+Datenblatt!$E$37,IF(Übersicht!$C713=16,Datenblatt!$B$38*Datenblatt!M713^3+Datenblatt!$C$38*Datenblatt!M713^2+Datenblatt!$D$38*Datenblatt!M713+Datenblatt!$E$38,IF(Übersicht!$C713=12,Datenblatt!$B$39*Datenblatt!M713^3+Datenblatt!$C$39*Datenblatt!M713^2+Datenblatt!$D$39*Datenblatt!M713+Datenblatt!$E$39,IF(Übersicht!$C713=11,Datenblatt!$B$40*Datenblatt!M713^3+Datenblatt!$C$40*Datenblatt!M713^2+Datenblatt!$D$40*Datenblatt!M713+Datenblatt!$E$40,0))))))))))))))))))</f>
        <v>#DIV/0!</v>
      </c>
      <c r="L713" s="3"/>
      <c r="M713" t="e">
        <f>IF(AND(Übersicht!$C713=13,Datenblatt!O713&lt;Datenblatt!$Y$3),0,IF(AND(Übersicht!$C713=14,Datenblatt!O713&lt;Datenblatt!$Y$4),0,IF(AND(Übersicht!$C713=15,Datenblatt!O713&lt;Datenblatt!$Y$5),0,IF(AND(Übersicht!$C713=16,Datenblatt!O713&lt;Datenblatt!$Y$6),0,IF(AND(Übersicht!$C713=12,Datenblatt!O713&lt;Datenblatt!$Y$7),0,IF(AND(Übersicht!$C713=11,Datenblatt!O713&lt;Datenblatt!$Y$8),0,IF(AND($C713=13,Datenblatt!O713&gt;Datenblatt!$X$3),100,IF(AND($C713=14,Datenblatt!O713&gt;Datenblatt!$X$4),100,IF(AND($C713=15,Datenblatt!O713&gt;Datenblatt!$X$5),100,IF(AND($C713=16,Datenblatt!O713&gt;Datenblatt!$X$6),100,IF(AND($C713=12,Datenblatt!O713&gt;Datenblatt!$X$7),100,IF(AND($C713=11,Datenblatt!O713&gt;Datenblatt!$X$8),100,IF(Übersicht!$C713=13,Datenblatt!$B$11*Datenblatt!O713^3+Datenblatt!$C$11*Datenblatt!O713^2+Datenblatt!$D$11*Datenblatt!O713+Datenblatt!$E$11,IF(Übersicht!$C713=14,Datenblatt!$B$12*Datenblatt!O713^3+Datenblatt!$C$12*Datenblatt!O713^2+Datenblatt!$D$12*Datenblatt!O713+Datenblatt!$E$12,IF(Übersicht!$C713=15,Datenblatt!$B$13*Datenblatt!O713^3+Datenblatt!$C$13*Datenblatt!O713^2+Datenblatt!$D$13*Datenblatt!O713+Datenblatt!$E$13,IF(Übersicht!$C713=16,Datenblatt!$B$14*Datenblatt!O713^3+Datenblatt!$C$14*Datenblatt!O713^2+Datenblatt!$D$14*Datenblatt!O713+Datenblatt!$E$14,IF(Übersicht!$C713=12,Datenblatt!$B$15*Datenblatt!O713^3+Datenblatt!$C$15*Datenblatt!O713^2+Datenblatt!$D$15*Datenblatt!O713+Datenblatt!$E$15,IF(Übersicht!$C713=11,Datenblatt!$B$16*Datenblatt!O713^3+Datenblatt!$C$16*Datenblatt!O713^2+Datenblatt!$D$16*Datenblatt!O713+Datenblatt!$E$16,0))))))))))))))))))</f>
        <v>#DIV/0!</v>
      </c>
      <c r="N713">
        <f>IF(AND($C713=13,H713&lt;Datenblatt!$AA$3),0,IF(AND($C713=14,H713&lt;Datenblatt!$AA$4),0,IF(AND($C713=15,H713&lt;Datenblatt!$AA$5),0,IF(AND($C713=16,H713&lt;Datenblatt!$AA$6),0,IF(AND($C713=12,H713&lt;Datenblatt!$AA$7),0,IF(AND($C713=11,H713&lt;Datenblatt!$AA$8),0,IF(AND($C713=13,H713&gt;Datenblatt!$Z$3),100,IF(AND($C713=14,H713&gt;Datenblatt!$Z$4),100,IF(AND($C713=15,H713&gt;Datenblatt!$Z$5),100,IF(AND($C713=16,H713&gt;Datenblatt!$Z$6),100,IF(AND($C713=12,H713&gt;Datenblatt!$Z$7),100,IF(AND($C713=11,H713&gt;Datenblatt!$Z$8),100,IF($C713=13,(Datenblatt!$B$19*Übersicht!H713^3)+(Datenblatt!$C$19*Übersicht!H713^2)+(Datenblatt!$D$19*Übersicht!H713)+Datenblatt!$E$19,IF($C713=14,(Datenblatt!$B$20*Übersicht!H713^3)+(Datenblatt!$C$20*Übersicht!H713^2)+(Datenblatt!$D$20*Übersicht!H713)+Datenblatt!$E$20,IF($C713=15,(Datenblatt!$B$21*Übersicht!H713^3)+(Datenblatt!$C$21*Übersicht!H713^2)+(Datenblatt!$D$21*Übersicht!H713)+Datenblatt!$E$21,IF($C713=16,(Datenblatt!$B$22*Übersicht!H713^3)+(Datenblatt!$C$22*Übersicht!H713^2)+(Datenblatt!$D$22*Übersicht!H713)+Datenblatt!$E$22,IF($C713=12,(Datenblatt!$B$23*Übersicht!H713^3)+(Datenblatt!$C$23*Übersicht!H713^2)+(Datenblatt!$D$23*Übersicht!H713)+Datenblatt!$E$23,IF($C713=11,(Datenblatt!$B$24*Übersicht!H713^3)+(Datenblatt!$C$24*Übersicht!H713^2)+(Datenblatt!$D$24*Übersicht!H713)+Datenblatt!$E$24,0))))))))))))))))))</f>
        <v>0</v>
      </c>
      <c r="O713">
        <f>IF(AND(I713="",C713=11),Datenblatt!$I$26,IF(AND(I713="",C713=12),Datenblatt!$I$26,IF(AND(I713="",C713=16),Datenblatt!$I$27,IF(AND(I713="",C713=15),Datenblatt!$I$26,IF(AND(I713="",C713=14),Datenblatt!$I$26,IF(AND(I713="",C713=13),Datenblatt!$I$26,IF(AND($C713=13,I713&gt;Datenblatt!$AC$3),0,IF(AND($C713=14,I713&gt;Datenblatt!$AC$4),0,IF(AND($C713=15,I713&gt;Datenblatt!$AC$5),0,IF(AND($C713=16,I713&gt;Datenblatt!$AC$6),0,IF(AND($C713=12,I713&gt;Datenblatt!$AC$7),0,IF(AND($C713=11,I713&gt;Datenblatt!$AC$8),0,IF(AND($C713=13,I713&lt;Datenblatt!$AB$3),100,IF(AND($C713=14,I713&lt;Datenblatt!$AB$4),100,IF(AND($C713=15,I713&lt;Datenblatt!$AB$5),100,IF(AND($C713=16,I713&lt;Datenblatt!$AB$6),100,IF(AND($C713=12,I713&lt;Datenblatt!$AB$7),100,IF(AND($C713=11,I713&lt;Datenblatt!$AB$8),100,IF($C713=13,(Datenblatt!$B$27*Übersicht!I713^3)+(Datenblatt!$C$27*Übersicht!I713^2)+(Datenblatt!$D$27*Übersicht!I713)+Datenblatt!$E$27,IF($C713=14,(Datenblatt!$B$28*Übersicht!I713^3)+(Datenblatt!$C$28*Übersicht!I713^2)+(Datenblatt!$D$28*Übersicht!I713)+Datenblatt!$E$28,IF($C713=15,(Datenblatt!$B$29*Übersicht!I713^3)+(Datenblatt!$C$29*Übersicht!I713^2)+(Datenblatt!$D$29*Übersicht!I713)+Datenblatt!$E$29,IF($C713=16,(Datenblatt!$B$30*Übersicht!I713^3)+(Datenblatt!$C$30*Übersicht!I713^2)+(Datenblatt!$D$30*Übersicht!I713)+Datenblatt!$E$30,IF($C713=12,(Datenblatt!$B$31*Übersicht!I713^3)+(Datenblatt!$C$31*Übersicht!I713^2)+(Datenblatt!$D$31*Übersicht!I713)+Datenblatt!$E$31,IF($C713=11,(Datenblatt!$B$32*Übersicht!I713^3)+(Datenblatt!$C$32*Übersicht!I713^2)+(Datenblatt!$D$32*Übersicht!I713)+Datenblatt!$E$32,0))))))))))))))))))))))))</f>
        <v>0</v>
      </c>
      <c r="P713">
        <f>IF(AND(I713="",C713=11),Datenblatt!$I$29,IF(AND(I713="",C713=12),Datenblatt!$I$29,IF(AND(I713="",C713=16),Datenblatt!$I$29,IF(AND(I713="",C713=15),Datenblatt!$I$29,IF(AND(I713="",C713=14),Datenblatt!$I$29,IF(AND(I713="",C713=13),Datenblatt!$I$29,IF(AND($C713=13,I713&gt;Datenblatt!$AC$3),0,IF(AND($C713=14,I713&gt;Datenblatt!$AC$4),0,IF(AND($C713=15,I713&gt;Datenblatt!$AC$5),0,IF(AND($C713=16,I713&gt;Datenblatt!$AC$6),0,IF(AND($C713=12,I713&gt;Datenblatt!$AC$7),0,IF(AND($C713=11,I713&gt;Datenblatt!$AC$8),0,IF(AND($C713=13,I713&lt;Datenblatt!$AB$3),100,IF(AND($C713=14,I713&lt;Datenblatt!$AB$4),100,IF(AND($C713=15,I713&lt;Datenblatt!$AB$5),100,IF(AND($C713=16,I713&lt;Datenblatt!$AB$6),100,IF(AND($C713=12,I713&lt;Datenblatt!$AB$7),100,IF(AND($C713=11,I713&lt;Datenblatt!$AB$8),100,IF($C713=13,(Datenblatt!$B$27*Übersicht!I713^3)+(Datenblatt!$C$27*Übersicht!I713^2)+(Datenblatt!$D$27*Übersicht!I713)+Datenblatt!$E$27,IF($C713=14,(Datenblatt!$B$28*Übersicht!I713^3)+(Datenblatt!$C$28*Übersicht!I713^2)+(Datenblatt!$D$28*Übersicht!I713)+Datenblatt!$E$28,IF($C713=15,(Datenblatt!$B$29*Übersicht!I713^3)+(Datenblatt!$C$29*Übersicht!I713^2)+(Datenblatt!$D$29*Übersicht!I713)+Datenblatt!$E$29,IF($C713=16,(Datenblatt!$B$30*Übersicht!I713^3)+(Datenblatt!$C$30*Übersicht!I713^2)+(Datenblatt!$D$30*Übersicht!I713)+Datenblatt!$E$30,IF($C713=12,(Datenblatt!$B$31*Übersicht!I713^3)+(Datenblatt!$C$31*Übersicht!I713^2)+(Datenblatt!$D$31*Übersicht!I713)+Datenblatt!$E$31,IF($C713=11,(Datenblatt!$B$32*Übersicht!I713^3)+(Datenblatt!$C$32*Übersicht!I713^2)+(Datenblatt!$D$32*Übersicht!I713)+Datenblatt!$E$32,0))))))))))))))))))))))))</f>
        <v>0</v>
      </c>
      <c r="Q713" s="2" t="e">
        <f t="shared" si="44"/>
        <v>#DIV/0!</v>
      </c>
      <c r="R713" s="2" t="e">
        <f t="shared" si="45"/>
        <v>#DIV/0!</v>
      </c>
      <c r="T713" s="2"/>
      <c r="U713" s="2">
        <f>Datenblatt!$I$10</f>
        <v>63</v>
      </c>
      <c r="V713" s="2">
        <f>Datenblatt!$I$18</f>
        <v>62</v>
      </c>
      <c r="W713" s="2">
        <f>Datenblatt!$I$26</f>
        <v>56</v>
      </c>
      <c r="X713" s="2">
        <f>Datenblatt!$I$34</f>
        <v>58</v>
      </c>
      <c r="Y713" s="7" t="e">
        <f t="shared" si="46"/>
        <v>#DIV/0!</v>
      </c>
      <c r="AA713" s="2">
        <f>Datenblatt!$I$5</f>
        <v>73</v>
      </c>
      <c r="AB713">
        <f>Datenblatt!$I$13</f>
        <v>80</v>
      </c>
      <c r="AC713">
        <f>Datenblatt!$I$21</f>
        <v>80</v>
      </c>
      <c r="AD713">
        <f>Datenblatt!$I$29</f>
        <v>71</v>
      </c>
      <c r="AE713">
        <f>Datenblatt!$I$37</f>
        <v>75</v>
      </c>
      <c r="AF713" s="7" t="e">
        <f t="shared" si="47"/>
        <v>#DIV/0!</v>
      </c>
    </row>
    <row r="714" spans="11:32" ht="18.75" x14ac:dyDescent="0.3">
      <c r="K714" s="3" t="e">
        <f>IF(AND($C714=13,Datenblatt!M714&lt;Datenblatt!$S$3),0,IF(AND($C714=14,Datenblatt!M714&lt;Datenblatt!$S$4),0,IF(AND($C714=15,Datenblatt!M714&lt;Datenblatt!$S$5),0,IF(AND($C714=16,Datenblatt!M714&lt;Datenblatt!$S$6),0,IF(AND($C714=12,Datenblatt!M714&lt;Datenblatt!$S$7),0,IF(AND($C714=11,Datenblatt!M714&lt;Datenblatt!$S$8),0,IF(AND($C714=13,Datenblatt!M714&gt;Datenblatt!$R$3),100,IF(AND($C714=14,Datenblatt!M714&gt;Datenblatt!$R$4),100,IF(AND($C714=15,Datenblatt!M714&gt;Datenblatt!$R$5),100,IF(AND($C714=16,Datenblatt!M714&gt;Datenblatt!$R$6),100,IF(AND($C714=12,Datenblatt!M714&gt;Datenblatt!$R$7),100,IF(AND($C714=11,Datenblatt!M714&gt;Datenblatt!$R$8),100,IF(Übersicht!$C714=13,Datenblatt!$B$35*Datenblatt!M714^3+Datenblatt!$C$35*Datenblatt!M714^2+Datenblatt!$D$35*Datenblatt!M714+Datenblatt!$E$35,IF(Übersicht!$C714=14,Datenblatt!$B$36*Datenblatt!M714^3+Datenblatt!$C$36*Datenblatt!M714^2+Datenblatt!$D$36*Datenblatt!M714+Datenblatt!$E$36,IF(Übersicht!$C714=15,Datenblatt!$B$37*Datenblatt!M714^3+Datenblatt!$C$37*Datenblatt!M714^2+Datenblatt!$D$37*Datenblatt!M714+Datenblatt!$E$37,IF(Übersicht!$C714=16,Datenblatt!$B$38*Datenblatt!M714^3+Datenblatt!$C$38*Datenblatt!M714^2+Datenblatt!$D$38*Datenblatt!M714+Datenblatt!$E$38,IF(Übersicht!$C714=12,Datenblatt!$B$39*Datenblatt!M714^3+Datenblatt!$C$39*Datenblatt!M714^2+Datenblatt!$D$39*Datenblatt!M714+Datenblatt!$E$39,IF(Übersicht!$C714=11,Datenblatt!$B$40*Datenblatt!M714^3+Datenblatt!$C$40*Datenblatt!M714^2+Datenblatt!$D$40*Datenblatt!M714+Datenblatt!$E$40,0))))))))))))))))))</f>
        <v>#DIV/0!</v>
      </c>
      <c r="L714" s="3"/>
      <c r="M714" t="e">
        <f>IF(AND(Übersicht!$C714=13,Datenblatt!O714&lt;Datenblatt!$Y$3),0,IF(AND(Übersicht!$C714=14,Datenblatt!O714&lt;Datenblatt!$Y$4),0,IF(AND(Übersicht!$C714=15,Datenblatt!O714&lt;Datenblatt!$Y$5),0,IF(AND(Übersicht!$C714=16,Datenblatt!O714&lt;Datenblatt!$Y$6),0,IF(AND(Übersicht!$C714=12,Datenblatt!O714&lt;Datenblatt!$Y$7),0,IF(AND(Übersicht!$C714=11,Datenblatt!O714&lt;Datenblatt!$Y$8),0,IF(AND($C714=13,Datenblatt!O714&gt;Datenblatt!$X$3),100,IF(AND($C714=14,Datenblatt!O714&gt;Datenblatt!$X$4),100,IF(AND($C714=15,Datenblatt!O714&gt;Datenblatt!$X$5),100,IF(AND($C714=16,Datenblatt!O714&gt;Datenblatt!$X$6),100,IF(AND($C714=12,Datenblatt!O714&gt;Datenblatt!$X$7),100,IF(AND($C714=11,Datenblatt!O714&gt;Datenblatt!$X$8),100,IF(Übersicht!$C714=13,Datenblatt!$B$11*Datenblatt!O714^3+Datenblatt!$C$11*Datenblatt!O714^2+Datenblatt!$D$11*Datenblatt!O714+Datenblatt!$E$11,IF(Übersicht!$C714=14,Datenblatt!$B$12*Datenblatt!O714^3+Datenblatt!$C$12*Datenblatt!O714^2+Datenblatt!$D$12*Datenblatt!O714+Datenblatt!$E$12,IF(Übersicht!$C714=15,Datenblatt!$B$13*Datenblatt!O714^3+Datenblatt!$C$13*Datenblatt!O714^2+Datenblatt!$D$13*Datenblatt!O714+Datenblatt!$E$13,IF(Übersicht!$C714=16,Datenblatt!$B$14*Datenblatt!O714^3+Datenblatt!$C$14*Datenblatt!O714^2+Datenblatt!$D$14*Datenblatt!O714+Datenblatt!$E$14,IF(Übersicht!$C714=12,Datenblatt!$B$15*Datenblatt!O714^3+Datenblatt!$C$15*Datenblatt!O714^2+Datenblatt!$D$15*Datenblatt!O714+Datenblatt!$E$15,IF(Übersicht!$C714=11,Datenblatt!$B$16*Datenblatt!O714^3+Datenblatt!$C$16*Datenblatt!O714^2+Datenblatt!$D$16*Datenblatt!O714+Datenblatt!$E$16,0))))))))))))))))))</f>
        <v>#DIV/0!</v>
      </c>
      <c r="N714">
        <f>IF(AND($C714=13,H714&lt;Datenblatt!$AA$3),0,IF(AND($C714=14,H714&lt;Datenblatt!$AA$4),0,IF(AND($C714=15,H714&lt;Datenblatt!$AA$5),0,IF(AND($C714=16,H714&lt;Datenblatt!$AA$6),0,IF(AND($C714=12,H714&lt;Datenblatt!$AA$7),0,IF(AND($C714=11,H714&lt;Datenblatt!$AA$8),0,IF(AND($C714=13,H714&gt;Datenblatt!$Z$3),100,IF(AND($C714=14,H714&gt;Datenblatt!$Z$4),100,IF(AND($C714=15,H714&gt;Datenblatt!$Z$5),100,IF(AND($C714=16,H714&gt;Datenblatt!$Z$6),100,IF(AND($C714=12,H714&gt;Datenblatt!$Z$7),100,IF(AND($C714=11,H714&gt;Datenblatt!$Z$8),100,IF($C714=13,(Datenblatt!$B$19*Übersicht!H714^3)+(Datenblatt!$C$19*Übersicht!H714^2)+(Datenblatt!$D$19*Übersicht!H714)+Datenblatt!$E$19,IF($C714=14,(Datenblatt!$B$20*Übersicht!H714^3)+(Datenblatt!$C$20*Übersicht!H714^2)+(Datenblatt!$D$20*Übersicht!H714)+Datenblatt!$E$20,IF($C714=15,(Datenblatt!$B$21*Übersicht!H714^3)+(Datenblatt!$C$21*Übersicht!H714^2)+(Datenblatt!$D$21*Übersicht!H714)+Datenblatt!$E$21,IF($C714=16,(Datenblatt!$B$22*Übersicht!H714^3)+(Datenblatt!$C$22*Übersicht!H714^2)+(Datenblatt!$D$22*Übersicht!H714)+Datenblatt!$E$22,IF($C714=12,(Datenblatt!$B$23*Übersicht!H714^3)+(Datenblatt!$C$23*Übersicht!H714^2)+(Datenblatt!$D$23*Übersicht!H714)+Datenblatt!$E$23,IF($C714=11,(Datenblatt!$B$24*Übersicht!H714^3)+(Datenblatt!$C$24*Übersicht!H714^2)+(Datenblatt!$D$24*Übersicht!H714)+Datenblatt!$E$24,0))))))))))))))))))</f>
        <v>0</v>
      </c>
      <c r="O714">
        <f>IF(AND(I714="",C714=11),Datenblatt!$I$26,IF(AND(I714="",C714=12),Datenblatt!$I$26,IF(AND(I714="",C714=16),Datenblatt!$I$27,IF(AND(I714="",C714=15),Datenblatt!$I$26,IF(AND(I714="",C714=14),Datenblatt!$I$26,IF(AND(I714="",C714=13),Datenblatt!$I$26,IF(AND($C714=13,I714&gt;Datenblatt!$AC$3),0,IF(AND($C714=14,I714&gt;Datenblatt!$AC$4),0,IF(AND($C714=15,I714&gt;Datenblatt!$AC$5),0,IF(AND($C714=16,I714&gt;Datenblatt!$AC$6),0,IF(AND($C714=12,I714&gt;Datenblatt!$AC$7),0,IF(AND($C714=11,I714&gt;Datenblatt!$AC$8),0,IF(AND($C714=13,I714&lt;Datenblatt!$AB$3),100,IF(AND($C714=14,I714&lt;Datenblatt!$AB$4),100,IF(AND($C714=15,I714&lt;Datenblatt!$AB$5),100,IF(AND($C714=16,I714&lt;Datenblatt!$AB$6),100,IF(AND($C714=12,I714&lt;Datenblatt!$AB$7),100,IF(AND($C714=11,I714&lt;Datenblatt!$AB$8),100,IF($C714=13,(Datenblatt!$B$27*Übersicht!I714^3)+(Datenblatt!$C$27*Übersicht!I714^2)+(Datenblatt!$D$27*Übersicht!I714)+Datenblatt!$E$27,IF($C714=14,(Datenblatt!$B$28*Übersicht!I714^3)+(Datenblatt!$C$28*Übersicht!I714^2)+(Datenblatt!$D$28*Übersicht!I714)+Datenblatt!$E$28,IF($C714=15,(Datenblatt!$B$29*Übersicht!I714^3)+(Datenblatt!$C$29*Übersicht!I714^2)+(Datenblatt!$D$29*Übersicht!I714)+Datenblatt!$E$29,IF($C714=16,(Datenblatt!$B$30*Übersicht!I714^3)+(Datenblatt!$C$30*Übersicht!I714^2)+(Datenblatt!$D$30*Übersicht!I714)+Datenblatt!$E$30,IF($C714=12,(Datenblatt!$B$31*Übersicht!I714^3)+(Datenblatt!$C$31*Übersicht!I714^2)+(Datenblatt!$D$31*Übersicht!I714)+Datenblatt!$E$31,IF($C714=11,(Datenblatt!$B$32*Übersicht!I714^3)+(Datenblatt!$C$32*Übersicht!I714^2)+(Datenblatt!$D$32*Übersicht!I714)+Datenblatt!$E$32,0))))))))))))))))))))))))</f>
        <v>0</v>
      </c>
      <c r="P714">
        <f>IF(AND(I714="",C714=11),Datenblatt!$I$29,IF(AND(I714="",C714=12),Datenblatt!$I$29,IF(AND(I714="",C714=16),Datenblatt!$I$29,IF(AND(I714="",C714=15),Datenblatt!$I$29,IF(AND(I714="",C714=14),Datenblatt!$I$29,IF(AND(I714="",C714=13),Datenblatt!$I$29,IF(AND($C714=13,I714&gt;Datenblatt!$AC$3),0,IF(AND($C714=14,I714&gt;Datenblatt!$AC$4),0,IF(AND($C714=15,I714&gt;Datenblatt!$AC$5),0,IF(AND($C714=16,I714&gt;Datenblatt!$AC$6),0,IF(AND($C714=12,I714&gt;Datenblatt!$AC$7),0,IF(AND($C714=11,I714&gt;Datenblatt!$AC$8),0,IF(AND($C714=13,I714&lt;Datenblatt!$AB$3),100,IF(AND($C714=14,I714&lt;Datenblatt!$AB$4),100,IF(AND($C714=15,I714&lt;Datenblatt!$AB$5),100,IF(AND($C714=16,I714&lt;Datenblatt!$AB$6),100,IF(AND($C714=12,I714&lt;Datenblatt!$AB$7),100,IF(AND($C714=11,I714&lt;Datenblatt!$AB$8),100,IF($C714=13,(Datenblatt!$B$27*Übersicht!I714^3)+(Datenblatt!$C$27*Übersicht!I714^2)+(Datenblatt!$D$27*Übersicht!I714)+Datenblatt!$E$27,IF($C714=14,(Datenblatt!$B$28*Übersicht!I714^3)+(Datenblatt!$C$28*Übersicht!I714^2)+(Datenblatt!$D$28*Übersicht!I714)+Datenblatt!$E$28,IF($C714=15,(Datenblatt!$B$29*Übersicht!I714^3)+(Datenblatt!$C$29*Übersicht!I714^2)+(Datenblatt!$D$29*Übersicht!I714)+Datenblatt!$E$29,IF($C714=16,(Datenblatt!$B$30*Übersicht!I714^3)+(Datenblatt!$C$30*Übersicht!I714^2)+(Datenblatt!$D$30*Übersicht!I714)+Datenblatt!$E$30,IF($C714=12,(Datenblatt!$B$31*Übersicht!I714^3)+(Datenblatt!$C$31*Übersicht!I714^2)+(Datenblatt!$D$31*Übersicht!I714)+Datenblatt!$E$31,IF($C714=11,(Datenblatt!$B$32*Übersicht!I714^3)+(Datenblatt!$C$32*Übersicht!I714^2)+(Datenblatt!$D$32*Übersicht!I714)+Datenblatt!$E$32,0))))))))))))))))))))))))</f>
        <v>0</v>
      </c>
      <c r="Q714" s="2" t="e">
        <f t="shared" si="44"/>
        <v>#DIV/0!</v>
      </c>
      <c r="R714" s="2" t="e">
        <f t="shared" si="45"/>
        <v>#DIV/0!</v>
      </c>
      <c r="T714" s="2"/>
      <c r="U714" s="2">
        <f>Datenblatt!$I$10</f>
        <v>63</v>
      </c>
      <c r="V714" s="2">
        <f>Datenblatt!$I$18</f>
        <v>62</v>
      </c>
      <c r="W714" s="2">
        <f>Datenblatt!$I$26</f>
        <v>56</v>
      </c>
      <c r="X714" s="2">
        <f>Datenblatt!$I$34</f>
        <v>58</v>
      </c>
      <c r="Y714" s="7" t="e">
        <f t="shared" si="46"/>
        <v>#DIV/0!</v>
      </c>
      <c r="AA714" s="2">
        <f>Datenblatt!$I$5</f>
        <v>73</v>
      </c>
      <c r="AB714">
        <f>Datenblatt!$I$13</f>
        <v>80</v>
      </c>
      <c r="AC714">
        <f>Datenblatt!$I$21</f>
        <v>80</v>
      </c>
      <c r="AD714">
        <f>Datenblatt!$I$29</f>
        <v>71</v>
      </c>
      <c r="AE714">
        <f>Datenblatt!$I$37</f>
        <v>75</v>
      </c>
      <c r="AF714" s="7" t="e">
        <f t="shared" si="47"/>
        <v>#DIV/0!</v>
      </c>
    </row>
    <row r="715" spans="11:32" ht="18.75" x14ac:dyDescent="0.3">
      <c r="K715" s="3" t="e">
        <f>IF(AND($C715=13,Datenblatt!M715&lt;Datenblatt!$S$3),0,IF(AND($C715=14,Datenblatt!M715&lt;Datenblatt!$S$4),0,IF(AND($C715=15,Datenblatt!M715&lt;Datenblatt!$S$5),0,IF(AND($C715=16,Datenblatt!M715&lt;Datenblatt!$S$6),0,IF(AND($C715=12,Datenblatt!M715&lt;Datenblatt!$S$7),0,IF(AND($C715=11,Datenblatt!M715&lt;Datenblatt!$S$8),0,IF(AND($C715=13,Datenblatt!M715&gt;Datenblatt!$R$3),100,IF(AND($C715=14,Datenblatt!M715&gt;Datenblatt!$R$4),100,IF(AND($C715=15,Datenblatt!M715&gt;Datenblatt!$R$5),100,IF(AND($C715=16,Datenblatt!M715&gt;Datenblatt!$R$6),100,IF(AND($C715=12,Datenblatt!M715&gt;Datenblatt!$R$7),100,IF(AND($C715=11,Datenblatt!M715&gt;Datenblatt!$R$8),100,IF(Übersicht!$C715=13,Datenblatt!$B$35*Datenblatt!M715^3+Datenblatt!$C$35*Datenblatt!M715^2+Datenblatt!$D$35*Datenblatt!M715+Datenblatt!$E$35,IF(Übersicht!$C715=14,Datenblatt!$B$36*Datenblatt!M715^3+Datenblatt!$C$36*Datenblatt!M715^2+Datenblatt!$D$36*Datenblatt!M715+Datenblatt!$E$36,IF(Übersicht!$C715=15,Datenblatt!$B$37*Datenblatt!M715^3+Datenblatt!$C$37*Datenblatt!M715^2+Datenblatt!$D$37*Datenblatt!M715+Datenblatt!$E$37,IF(Übersicht!$C715=16,Datenblatt!$B$38*Datenblatt!M715^3+Datenblatt!$C$38*Datenblatt!M715^2+Datenblatt!$D$38*Datenblatt!M715+Datenblatt!$E$38,IF(Übersicht!$C715=12,Datenblatt!$B$39*Datenblatt!M715^3+Datenblatt!$C$39*Datenblatt!M715^2+Datenblatt!$D$39*Datenblatt!M715+Datenblatt!$E$39,IF(Übersicht!$C715=11,Datenblatt!$B$40*Datenblatt!M715^3+Datenblatt!$C$40*Datenblatt!M715^2+Datenblatt!$D$40*Datenblatt!M715+Datenblatt!$E$40,0))))))))))))))))))</f>
        <v>#DIV/0!</v>
      </c>
      <c r="L715" s="3"/>
      <c r="M715" t="e">
        <f>IF(AND(Übersicht!$C715=13,Datenblatt!O715&lt;Datenblatt!$Y$3),0,IF(AND(Übersicht!$C715=14,Datenblatt!O715&lt;Datenblatt!$Y$4),0,IF(AND(Übersicht!$C715=15,Datenblatt!O715&lt;Datenblatt!$Y$5),0,IF(AND(Übersicht!$C715=16,Datenblatt!O715&lt;Datenblatt!$Y$6),0,IF(AND(Übersicht!$C715=12,Datenblatt!O715&lt;Datenblatt!$Y$7),0,IF(AND(Übersicht!$C715=11,Datenblatt!O715&lt;Datenblatt!$Y$8),0,IF(AND($C715=13,Datenblatt!O715&gt;Datenblatt!$X$3),100,IF(AND($C715=14,Datenblatt!O715&gt;Datenblatt!$X$4),100,IF(AND($C715=15,Datenblatt!O715&gt;Datenblatt!$X$5),100,IF(AND($C715=16,Datenblatt!O715&gt;Datenblatt!$X$6),100,IF(AND($C715=12,Datenblatt!O715&gt;Datenblatt!$X$7),100,IF(AND($C715=11,Datenblatt!O715&gt;Datenblatt!$X$8),100,IF(Übersicht!$C715=13,Datenblatt!$B$11*Datenblatt!O715^3+Datenblatt!$C$11*Datenblatt!O715^2+Datenblatt!$D$11*Datenblatt!O715+Datenblatt!$E$11,IF(Übersicht!$C715=14,Datenblatt!$B$12*Datenblatt!O715^3+Datenblatt!$C$12*Datenblatt!O715^2+Datenblatt!$D$12*Datenblatt!O715+Datenblatt!$E$12,IF(Übersicht!$C715=15,Datenblatt!$B$13*Datenblatt!O715^3+Datenblatt!$C$13*Datenblatt!O715^2+Datenblatt!$D$13*Datenblatt!O715+Datenblatt!$E$13,IF(Übersicht!$C715=16,Datenblatt!$B$14*Datenblatt!O715^3+Datenblatt!$C$14*Datenblatt!O715^2+Datenblatt!$D$14*Datenblatt!O715+Datenblatt!$E$14,IF(Übersicht!$C715=12,Datenblatt!$B$15*Datenblatt!O715^3+Datenblatt!$C$15*Datenblatt!O715^2+Datenblatt!$D$15*Datenblatt!O715+Datenblatt!$E$15,IF(Übersicht!$C715=11,Datenblatt!$B$16*Datenblatt!O715^3+Datenblatt!$C$16*Datenblatt!O715^2+Datenblatt!$D$16*Datenblatt!O715+Datenblatt!$E$16,0))))))))))))))))))</f>
        <v>#DIV/0!</v>
      </c>
      <c r="N715">
        <f>IF(AND($C715=13,H715&lt;Datenblatt!$AA$3),0,IF(AND($C715=14,H715&lt;Datenblatt!$AA$4),0,IF(AND($C715=15,H715&lt;Datenblatt!$AA$5),0,IF(AND($C715=16,H715&lt;Datenblatt!$AA$6),0,IF(AND($C715=12,H715&lt;Datenblatt!$AA$7),0,IF(AND($C715=11,H715&lt;Datenblatt!$AA$8),0,IF(AND($C715=13,H715&gt;Datenblatt!$Z$3),100,IF(AND($C715=14,H715&gt;Datenblatt!$Z$4),100,IF(AND($C715=15,H715&gt;Datenblatt!$Z$5),100,IF(AND($C715=16,H715&gt;Datenblatt!$Z$6),100,IF(AND($C715=12,H715&gt;Datenblatt!$Z$7),100,IF(AND($C715=11,H715&gt;Datenblatt!$Z$8),100,IF($C715=13,(Datenblatt!$B$19*Übersicht!H715^3)+(Datenblatt!$C$19*Übersicht!H715^2)+(Datenblatt!$D$19*Übersicht!H715)+Datenblatt!$E$19,IF($C715=14,(Datenblatt!$B$20*Übersicht!H715^3)+(Datenblatt!$C$20*Übersicht!H715^2)+(Datenblatt!$D$20*Übersicht!H715)+Datenblatt!$E$20,IF($C715=15,(Datenblatt!$B$21*Übersicht!H715^3)+(Datenblatt!$C$21*Übersicht!H715^2)+(Datenblatt!$D$21*Übersicht!H715)+Datenblatt!$E$21,IF($C715=16,(Datenblatt!$B$22*Übersicht!H715^3)+(Datenblatt!$C$22*Übersicht!H715^2)+(Datenblatt!$D$22*Übersicht!H715)+Datenblatt!$E$22,IF($C715=12,(Datenblatt!$B$23*Übersicht!H715^3)+(Datenblatt!$C$23*Übersicht!H715^2)+(Datenblatt!$D$23*Übersicht!H715)+Datenblatt!$E$23,IF($C715=11,(Datenblatt!$B$24*Übersicht!H715^3)+(Datenblatt!$C$24*Übersicht!H715^2)+(Datenblatt!$D$24*Übersicht!H715)+Datenblatt!$E$24,0))))))))))))))))))</f>
        <v>0</v>
      </c>
      <c r="O715">
        <f>IF(AND(I715="",C715=11),Datenblatt!$I$26,IF(AND(I715="",C715=12),Datenblatt!$I$26,IF(AND(I715="",C715=16),Datenblatt!$I$27,IF(AND(I715="",C715=15),Datenblatt!$I$26,IF(AND(I715="",C715=14),Datenblatt!$I$26,IF(AND(I715="",C715=13),Datenblatt!$I$26,IF(AND($C715=13,I715&gt;Datenblatt!$AC$3),0,IF(AND($C715=14,I715&gt;Datenblatt!$AC$4),0,IF(AND($C715=15,I715&gt;Datenblatt!$AC$5),0,IF(AND($C715=16,I715&gt;Datenblatt!$AC$6),0,IF(AND($C715=12,I715&gt;Datenblatt!$AC$7),0,IF(AND($C715=11,I715&gt;Datenblatt!$AC$8),0,IF(AND($C715=13,I715&lt;Datenblatt!$AB$3),100,IF(AND($C715=14,I715&lt;Datenblatt!$AB$4),100,IF(AND($C715=15,I715&lt;Datenblatt!$AB$5),100,IF(AND($C715=16,I715&lt;Datenblatt!$AB$6),100,IF(AND($C715=12,I715&lt;Datenblatt!$AB$7),100,IF(AND($C715=11,I715&lt;Datenblatt!$AB$8),100,IF($C715=13,(Datenblatt!$B$27*Übersicht!I715^3)+(Datenblatt!$C$27*Übersicht!I715^2)+(Datenblatt!$D$27*Übersicht!I715)+Datenblatt!$E$27,IF($C715=14,(Datenblatt!$B$28*Übersicht!I715^3)+(Datenblatt!$C$28*Übersicht!I715^2)+(Datenblatt!$D$28*Übersicht!I715)+Datenblatt!$E$28,IF($C715=15,(Datenblatt!$B$29*Übersicht!I715^3)+(Datenblatt!$C$29*Übersicht!I715^2)+(Datenblatt!$D$29*Übersicht!I715)+Datenblatt!$E$29,IF($C715=16,(Datenblatt!$B$30*Übersicht!I715^3)+(Datenblatt!$C$30*Übersicht!I715^2)+(Datenblatt!$D$30*Übersicht!I715)+Datenblatt!$E$30,IF($C715=12,(Datenblatt!$B$31*Übersicht!I715^3)+(Datenblatt!$C$31*Übersicht!I715^2)+(Datenblatt!$D$31*Übersicht!I715)+Datenblatt!$E$31,IF($C715=11,(Datenblatt!$B$32*Übersicht!I715^3)+(Datenblatt!$C$32*Übersicht!I715^2)+(Datenblatt!$D$32*Übersicht!I715)+Datenblatt!$E$32,0))))))))))))))))))))))))</f>
        <v>0</v>
      </c>
      <c r="P715">
        <f>IF(AND(I715="",C715=11),Datenblatt!$I$29,IF(AND(I715="",C715=12),Datenblatt!$I$29,IF(AND(I715="",C715=16),Datenblatt!$I$29,IF(AND(I715="",C715=15),Datenblatt!$I$29,IF(AND(I715="",C715=14),Datenblatt!$I$29,IF(AND(I715="",C715=13),Datenblatt!$I$29,IF(AND($C715=13,I715&gt;Datenblatt!$AC$3),0,IF(AND($C715=14,I715&gt;Datenblatt!$AC$4),0,IF(AND($C715=15,I715&gt;Datenblatt!$AC$5),0,IF(AND($C715=16,I715&gt;Datenblatt!$AC$6),0,IF(AND($C715=12,I715&gt;Datenblatt!$AC$7),0,IF(AND($C715=11,I715&gt;Datenblatt!$AC$8),0,IF(AND($C715=13,I715&lt;Datenblatt!$AB$3),100,IF(AND($C715=14,I715&lt;Datenblatt!$AB$4),100,IF(AND($C715=15,I715&lt;Datenblatt!$AB$5),100,IF(AND($C715=16,I715&lt;Datenblatt!$AB$6),100,IF(AND($C715=12,I715&lt;Datenblatt!$AB$7),100,IF(AND($C715=11,I715&lt;Datenblatt!$AB$8),100,IF($C715=13,(Datenblatt!$B$27*Übersicht!I715^3)+(Datenblatt!$C$27*Übersicht!I715^2)+(Datenblatt!$D$27*Übersicht!I715)+Datenblatt!$E$27,IF($C715=14,(Datenblatt!$B$28*Übersicht!I715^3)+(Datenblatt!$C$28*Übersicht!I715^2)+(Datenblatt!$D$28*Übersicht!I715)+Datenblatt!$E$28,IF($C715=15,(Datenblatt!$B$29*Übersicht!I715^3)+(Datenblatt!$C$29*Übersicht!I715^2)+(Datenblatt!$D$29*Übersicht!I715)+Datenblatt!$E$29,IF($C715=16,(Datenblatt!$B$30*Übersicht!I715^3)+(Datenblatt!$C$30*Übersicht!I715^2)+(Datenblatt!$D$30*Übersicht!I715)+Datenblatt!$E$30,IF($C715=12,(Datenblatt!$B$31*Übersicht!I715^3)+(Datenblatt!$C$31*Übersicht!I715^2)+(Datenblatt!$D$31*Übersicht!I715)+Datenblatt!$E$31,IF($C715=11,(Datenblatt!$B$32*Übersicht!I715^3)+(Datenblatt!$C$32*Übersicht!I715^2)+(Datenblatt!$D$32*Übersicht!I715)+Datenblatt!$E$32,0))))))))))))))))))))))))</f>
        <v>0</v>
      </c>
      <c r="Q715" s="2" t="e">
        <f t="shared" si="44"/>
        <v>#DIV/0!</v>
      </c>
      <c r="R715" s="2" t="e">
        <f t="shared" si="45"/>
        <v>#DIV/0!</v>
      </c>
      <c r="T715" s="2"/>
      <c r="U715" s="2">
        <f>Datenblatt!$I$10</f>
        <v>63</v>
      </c>
      <c r="V715" s="2">
        <f>Datenblatt!$I$18</f>
        <v>62</v>
      </c>
      <c r="W715" s="2">
        <f>Datenblatt!$I$26</f>
        <v>56</v>
      </c>
      <c r="X715" s="2">
        <f>Datenblatt!$I$34</f>
        <v>58</v>
      </c>
      <c r="Y715" s="7" t="e">
        <f t="shared" si="46"/>
        <v>#DIV/0!</v>
      </c>
      <c r="AA715" s="2">
        <f>Datenblatt!$I$5</f>
        <v>73</v>
      </c>
      <c r="AB715">
        <f>Datenblatt!$I$13</f>
        <v>80</v>
      </c>
      <c r="AC715">
        <f>Datenblatt!$I$21</f>
        <v>80</v>
      </c>
      <c r="AD715">
        <f>Datenblatt!$I$29</f>
        <v>71</v>
      </c>
      <c r="AE715">
        <f>Datenblatt!$I$37</f>
        <v>75</v>
      </c>
      <c r="AF715" s="7" t="e">
        <f t="shared" si="47"/>
        <v>#DIV/0!</v>
      </c>
    </row>
    <row r="716" spans="11:32" ht="18.75" x14ac:dyDescent="0.3">
      <c r="K716" s="3" t="e">
        <f>IF(AND($C716=13,Datenblatt!M716&lt;Datenblatt!$S$3),0,IF(AND($C716=14,Datenblatt!M716&lt;Datenblatt!$S$4),0,IF(AND($C716=15,Datenblatt!M716&lt;Datenblatt!$S$5),0,IF(AND($C716=16,Datenblatt!M716&lt;Datenblatt!$S$6),0,IF(AND($C716=12,Datenblatt!M716&lt;Datenblatt!$S$7),0,IF(AND($C716=11,Datenblatt!M716&lt;Datenblatt!$S$8),0,IF(AND($C716=13,Datenblatt!M716&gt;Datenblatt!$R$3),100,IF(AND($C716=14,Datenblatt!M716&gt;Datenblatt!$R$4),100,IF(AND($C716=15,Datenblatt!M716&gt;Datenblatt!$R$5),100,IF(AND($C716=16,Datenblatt!M716&gt;Datenblatt!$R$6),100,IF(AND($C716=12,Datenblatt!M716&gt;Datenblatt!$R$7),100,IF(AND($C716=11,Datenblatt!M716&gt;Datenblatt!$R$8),100,IF(Übersicht!$C716=13,Datenblatt!$B$35*Datenblatt!M716^3+Datenblatt!$C$35*Datenblatt!M716^2+Datenblatt!$D$35*Datenblatt!M716+Datenblatt!$E$35,IF(Übersicht!$C716=14,Datenblatt!$B$36*Datenblatt!M716^3+Datenblatt!$C$36*Datenblatt!M716^2+Datenblatt!$D$36*Datenblatt!M716+Datenblatt!$E$36,IF(Übersicht!$C716=15,Datenblatt!$B$37*Datenblatt!M716^3+Datenblatt!$C$37*Datenblatt!M716^2+Datenblatt!$D$37*Datenblatt!M716+Datenblatt!$E$37,IF(Übersicht!$C716=16,Datenblatt!$B$38*Datenblatt!M716^3+Datenblatt!$C$38*Datenblatt!M716^2+Datenblatt!$D$38*Datenblatt!M716+Datenblatt!$E$38,IF(Übersicht!$C716=12,Datenblatt!$B$39*Datenblatt!M716^3+Datenblatt!$C$39*Datenblatt!M716^2+Datenblatt!$D$39*Datenblatt!M716+Datenblatt!$E$39,IF(Übersicht!$C716=11,Datenblatt!$B$40*Datenblatt!M716^3+Datenblatt!$C$40*Datenblatt!M716^2+Datenblatt!$D$40*Datenblatt!M716+Datenblatt!$E$40,0))))))))))))))))))</f>
        <v>#DIV/0!</v>
      </c>
      <c r="L716" s="3"/>
      <c r="M716" t="e">
        <f>IF(AND(Übersicht!$C716=13,Datenblatt!O716&lt;Datenblatt!$Y$3),0,IF(AND(Übersicht!$C716=14,Datenblatt!O716&lt;Datenblatt!$Y$4),0,IF(AND(Übersicht!$C716=15,Datenblatt!O716&lt;Datenblatt!$Y$5),0,IF(AND(Übersicht!$C716=16,Datenblatt!O716&lt;Datenblatt!$Y$6),0,IF(AND(Übersicht!$C716=12,Datenblatt!O716&lt;Datenblatt!$Y$7),0,IF(AND(Übersicht!$C716=11,Datenblatt!O716&lt;Datenblatt!$Y$8),0,IF(AND($C716=13,Datenblatt!O716&gt;Datenblatt!$X$3),100,IF(AND($C716=14,Datenblatt!O716&gt;Datenblatt!$X$4),100,IF(AND($C716=15,Datenblatt!O716&gt;Datenblatt!$X$5),100,IF(AND($C716=16,Datenblatt!O716&gt;Datenblatt!$X$6),100,IF(AND($C716=12,Datenblatt!O716&gt;Datenblatt!$X$7),100,IF(AND($C716=11,Datenblatt!O716&gt;Datenblatt!$X$8),100,IF(Übersicht!$C716=13,Datenblatt!$B$11*Datenblatt!O716^3+Datenblatt!$C$11*Datenblatt!O716^2+Datenblatt!$D$11*Datenblatt!O716+Datenblatt!$E$11,IF(Übersicht!$C716=14,Datenblatt!$B$12*Datenblatt!O716^3+Datenblatt!$C$12*Datenblatt!O716^2+Datenblatt!$D$12*Datenblatt!O716+Datenblatt!$E$12,IF(Übersicht!$C716=15,Datenblatt!$B$13*Datenblatt!O716^3+Datenblatt!$C$13*Datenblatt!O716^2+Datenblatt!$D$13*Datenblatt!O716+Datenblatt!$E$13,IF(Übersicht!$C716=16,Datenblatt!$B$14*Datenblatt!O716^3+Datenblatt!$C$14*Datenblatt!O716^2+Datenblatt!$D$14*Datenblatt!O716+Datenblatt!$E$14,IF(Übersicht!$C716=12,Datenblatt!$B$15*Datenblatt!O716^3+Datenblatt!$C$15*Datenblatt!O716^2+Datenblatt!$D$15*Datenblatt!O716+Datenblatt!$E$15,IF(Übersicht!$C716=11,Datenblatt!$B$16*Datenblatt!O716^3+Datenblatt!$C$16*Datenblatt!O716^2+Datenblatt!$D$16*Datenblatt!O716+Datenblatt!$E$16,0))))))))))))))))))</f>
        <v>#DIV/0!</v>
      </c>
      <c r="N716">
        <f>IF(AND($C716=13,H716&lt;Datenblatt!$AA$3),0,IF(AND($C716=14,H716&lt;Datenblatt!$AA$4),0,IF(AND($C716=15,H716&lt;Datenblatt!$AA$5),0,IF(AND($C716=16,H716&lt;Datenblatt!$AA$6),0,IF(AND($C716=12,H716&lt;Datenblatt!$AA$7),0,IF(AND($C716=11,H716&lt;Datenblatt!$AA$8),0,IF(AND($C716=13,H716&gt;Datenblatt!$Z$3),100,IF(AND($C716=14,H716&gt;Datenblatt!$Z$4),100,IF(AND($C716=15,H716&gt;Datenblatt!$Z$5),100,IF(AND($C716=16,H716&gt;Datenblatt!$Z$6),100,IF(AND($C716=12,H716&gt;Datenblatt!$Z$7),100,IF(AND($C716=11,H716&gt;Datenblatt!$Z$8),100,IF($C716=13,(Datenblatt!$B$19*Übersicht!H716^3)+(Datenblatt!$C$19*Übersicht!H716^2)+(Datenblatt!$D$19*Übersicht!H716)+Datenblatt!$E$19,IF($C716=14,(Datenblatt!$B$20*Übersicht!H716^3)+(Datenblatt!$C$20*Übersicht!H716^2)+(Datenblatt!$D$20*Übersicht!H716)+Datenblatt!$E$20,IF($C716=15,(Datenblatt!$B$21*Übersicht!H716^3)+(Datenblatt!$C$21*Übersicht!H716^2)+(Datenblatt!$D$21*Übersicht!H716)+Datenblatt!$E$21,IF($C716=16,(Datenblatt!$B$22*Übersicht!H716^3)+(Datenblatt!$C$22*Übersicht!H716^2)+(Datenblatt!$D$22*Übersicht!H716)+Datenblatt!$E$22,IF($C716=12,(Datenblatt!$B$23*Übersicht!H716^3)+(Datenblatt!$C$23*Übersicht!H716^2)+(Datenblatt!$D$23*Übersicht!H716)+Datenblatt!$E$23,IF($C716=11,(Datenblatt!$B$24*Übersicht!H716^3)+(Datenblatt!$C$24*Übersicht!H716^2)+(Datenblatt!$D$24*Übersicht!H716)+Datenblatt!$E$24,0))))))))))))))))))</f>
        <v>0</v>
      </c>
      <c r="O716">
        <f>IF(AND(I716="",C716=11),Datenblatt!$I$26,IF(AND(I716="",C716=12),Datenblatt!$I$26,IF(AND(I716="",C716=16),Datenblatt!$I$27,IF(AND(I716="",C716=15),Datenblatt!$I$26,IF(AND(I716="",C716=14),Datenblatt!$I$26,IF(AND(I716="",C716=13),Datenblatt!$I$26,IF(AND($C716=13,I716&gt;Datenblatt!$AC$3),0,IF(AND($C716=14,I716&gt;Datenblatt!$AC$4),0,IF(AND($C716=15,I716&gt;Datenblatt!$AC$5),0,IF(AND($C716=16,I716&gt;Datenblatt!$AC$6),0,IF(AND($C716=12,I716&gt;Datenblatt!$AC$7),0,IF(AND($C716=11,I716&gt;Datenblatt!$AC$8),0,IF(AND($C716=13,I716&lt;Datenblatt!$AB$3),100,IF(AND($C716=14,I716&lt;Datenblatt!$AB$4),100,IF(AND($C716=15,I716&lt;Datenblatt!$AB$5),100,IF(AND($C716=16,I716&lt;Datenblatt!$AB$6),100,IF(AND($C716=12,I716&lt;Datenblatt!$AB$7),100,IF(AND($C716=11,I716&lt;Datenblatt!$AB$8),100,IF($C716=13,(Datenblatt!$B$27*Übersicht!I716^3)+(Datenblatt!$C$27*Übersicht!I716^2)+(Datenblatt!$D$27*Übersicht!I716)+Datenblatt!$E$27,IF($C716=14,(Datenblatt!$B$28*Übersicht!I716^3)+(Datenblatt!$C$28*Übersicht!I716^2)+(Datenblatt!$D$28*Übersicht!I716)+Datenblatt!$E$28,IF($C716=15,(Datenblatt!$B$29*Übersicht!I716^3)+(Datenblatt!$C$29*Übersicht!I716^2)+(Datenblatt!$D$29*Übersicht!I716)+Datenblatt!$E$29,IF($C716=16,(Datenblatt!$B$30*Übersicht!I716^3)+(Datenblatt!$C$30*Übersicht!I716^2)+(Datenblatt!$D$30*Übersicht!I716)+Datenblatt!$E$30,IF($C716=12,(Datenblatt!$B$31*Übersicht!I716^3)+(Datenblatt!$C$31*Übersicht!I716^2)+(Datenblatt!$D$31*Übersicht!I716)+Datenblatt!$E$31,IF($C716=11,(Datenblatt!$B$32*Übersicht!I716^3)+(Datenblatt!$C$32*Übersicht!I716^2)+(Datenblatt!$D$32*Übersicht!I716)+Datenblatt!$E$32,0))))))))))))))))))))))))</f>
        <v>0</v>
      </c>
      <c r="P716">
        <f>IF(AND(I716="",C716=11),Datenblatt!$I$29,IF(AND(I716="",C716=12),Datenblatt!$I$29,IF(AND(I716="",C716=16),Datenblatt!$I$29,IF(AND(I716="",C716=15),Datenblatt!$I$29,IF(AND(I716="",C716=14),Datenblatt!$I$29,IF(AND(I716="",C716=13),Datenblatt!$I$29,IF(AND($C716=13,I716&gt;Datenblatt!$AC$3),0,IF(AND($C716=14,I716&gt;Datenblatt!$AC$4),0,IF(AND($C716=15,I716&gt;Datenblatt!$AC$5),0,IF(AND($C716=16,I716&gt;Datenblatt!$AC$6),0,IF(AND($C716=12,I716&gt;Datenblatt!$AC$7),0,IF(AND($C716=11,I716&gt;Datenblatt!$AC$8),0,IF(AND($C716=13,I716&lt;Datenblatt!$AB$3),100,IF(AND($C716=14,I716&lt;Datenblatt!$AB$4),100,IF(AND($C716=15,I716&lt;Datenblatt!$AB$5),100,IF(AND($C716=16,I716&lt;Datenblatt!$AB$6),100,IF(AND($C716=12,I716&lt;Datenblatt!$AB$7),100,IF(AND($C716=11,I716&lt;Datenblatt!$AB$8),100,IF($C716=13,(Datenblatt!$B$27*Übersicht!I716^3)+(Datenblatt!$C$27*Übersicht!I716^2)+(Datenblatt!$D$27*Übersicht!I716)+Datenblatt!$E$27,IF($C716=14,(Datenblatt!$B$28*Übersicht!I716^3)+(Datenblatt!$C$28*Übersicht!I716^2)+(Datenblatt!$D$28*Übersicht!I716)+Datenblatt!$E$28,IF($C716=15,(Datenblatt!$B$29*Übersicht!I716^3)+(Datenblatt!$C$29*Übersicht!I716^2)+(Datenblatt!$D$29*Übersicht!I716)+Datenblatt!$E$29,IF($C716=16,(Datenblatt!$B$30*Übersicht!I716^3)+(Datenblatt!$C$30*Übersicht!I716^2)+(Datenblatt!$D$30*Übersicht!I716)+Datenblatt!$E$30,IF($C716=12,(Datenblatt!$B$31*Übersicht!I716^3)+(Datenblatt!$C$31*Übersicht!I716^2)+(Datenblatt!$D$31*Übersicht!I716)+Datenblatt!$E$31,IF($C716=11,(Datenblatt!$B$32*Übersicht!I716^3)+(Datenblatt!$C$32*Übersicht!I716^2)+(Datenblatt!$D$32*Übersicht!I716)+Datenblatt!$E$32,0))))))))))))))))))))))))</f>
        <v>0</v>
      </c>
      <c r="Q716" s="2" t="e">
        <f t="shared" si="44"/>
        <v>#DIV/0!</v>
      </c>
      <c r="R716" s="2" t="e">
        <f t="shared" si="45"/>
        <v>#DIV/0!</v>
      </c>
      <c r="T716" s="2"/>
      <c r="U716" s="2">
        <f>Datenblatt!$I$10</f>
        <v>63</v>
      </c>
      <c r="V716" s="2">
        <f>Datenblatt!$I$18</f>
        <v>62</v>
      </c>
      <c r="W716" s="2">
        <f>Datenblatt!$I$26</f>
        <v>56</v>
      </c>
      <c r="X716" s="2">
        <f>Datenblatt!$I$34</f>
        <v>58</v>
      </c>
      <c r="Y716" s="7" t="e">
        <f t="shared" si="46"/>
        <v>#DIV/0!</v>
      </c>
      <c r="AA716" s="2">
        <f>Datenblatt!$I$5</f>
        <v>73</v>
      </c>
      <c r="AB716">
        <f>Datenblatt!$I$13</f>
        <v>80</v>
      </c>
      <c r="AC716">
        <f>Datenblatt!$I$21</f>
        <v>80</v>
      </c>
      <c r="AD716">
        <f>Datenblatt!$I$29</f>
        <v>71</v>
      </c>
      <c r="AE716">
        <f>Datenblatt!$I$37</f>
        <v>75</v>
      </c>
      <c r="AF716" s="7" t="e">
        <f t="shared" si="47"/>
        <v>#DIV/0!</v>
      </c>
    </row>
    <row r="717" spans="11:32" ht="18.75" x14ac:dyDescent="0.3">
      <c r="K717" s="3" t="e">
        <f>IF(AND($C717=13,Datenblatt!M717&lt;Datenblatt!$S$3),0,IF(AND($C717=14,Datenblatt!M717&lt;Datenblatt!$S$4),0,IF(AND($C717=15,Datenblatt!M717&lt;Datenblatt!$S$5),0,IF(AND($C717=16,Datenblatt!M717&lt;Datenblatt!$S$6),0,IF(AND($C717=12,Datenblatt!M717&lt;Datenblatt!$S$7),0,IF(AND($C717=11,Datenblatt!M717&lt;Datenblatt!$S$8),0,IF(AND($C717=13,Datenblatt!M717&gt;Datenblatt!$R$3),100,IF(AND($C717=14,Datenblatt!M717&gt;Datenblatt!$R$4),100,IF(AND($C717=15,Datenblatt!M717&gt;Datenblatt!$R$5),100,IF(AND($C717=16,Datenblatt!M717&gt;Datenblatt!$R$6),100,IF(AND($C717=12,Datenblatt!M717&gt;Datenblatt!$R$7),100,IF(AND($C717=11,Datenblatt!M717&gt;Datenblatt!$R$8),100,IF(Übersicht!$C717=13,Datenblatt!$B$35*Datenblatt!M717^3+Datenblatt!$C$35*Datenblatt!M717^2+Datenblatt!$D$35*Datenblatt!M717+Datenblatt!$E$35,IF(Übersicht!$C717=14,Datenblatt!$B$36*Datenblatt!M717^3+Datenblatt!$C$36*Datenblatt!M717^2+Datenblatt!$D$36*Datenblatt!M717+Datenblatt!$E$36,IF(Übersicht!$C717=15,Datenblatt!$B$37*Datenblatt!M717^3+Datenblatt!$C$37*Datenblatt!M717^2+Datenblatt!$D$37*Datenblatt!M717+Datenblatt!$E$37,IF(Übersicht!$C717=16,Datenblatt!$B$38*Datenblatt!M717^3+Datenblatt!$C$38*Datenblatt!M717^2+Datenblatt!$D$38*Datenblatt!M717+Datenblatt!$E$38,IF(Übersicht!$C717=12,Datenblatt!$B$39*Datenblatt!M717^3+Datenblatt!$C$39*Datenblatt!M717^2+Datenblatt!$D$39*Datenblatt!M717+Datenblatt!$E$39,IF(Übersicht!$C717=11,Datenblatt!$B$40*Datenblatt!M717^3+Datenblatt!$C$40*Datenblatt!M717^2+Datenblatt!$D$40*Datenblatt!M717+Datenblatt!$E$40,0))))))))))))))))))</f>
        <v>#DIV/0!</v>
      </c>
      <c r="L717" s="3"/>
      <c r="M717" t="e">
        <f>IF(AND(Übersicht!$C717=13,Datenblatt!O717&lt;Datenblatt!$Y$3),0,IF(AND(Übersicht!$C717=14,Datenblatt!O717&lt;Datenblatt!$Y$4),0,IF(AND(Übersicht!$C717=15,Datenblatt!O717&lt;Datenblatt!$Y$5),0,IF(AND(Übersicht!$C717=16,Datenblatt!O717&lt;Datenblatt!$Y$6),0,IF(AND(Übersicht!$C717=12,Datenblatt!O717&lt;Datenblatt!$Y$7),0,IF(AND(Übersicht!$C717=11,Datenblatt!O717&lt;Datenblatt!$Y$8),0,IF(AND($C717=13,Datenblatt!O717&gt;Datenblatt!$X$3),100,IF(AND($C717=14,Datenblatt!O717&gt;Datenblatt!$X$4),100,IF(AND($C717=15,Datenblatt!O717&gt;Datenblatt!$X$5),100,IF(AND($C717=16,Datenblatt!O717&gt;Datenblatt!$X$6),100,IF(AND($C717=12,Datenblatt!O717&gt;Datenblatt!$X$7),100,IF(AND($C717=11,Datenblatt!O717&gt;Datenblatt!$X$8),100,IF(Übersicht!$C717=13,Datenblatt!$B$11*Datenblatt!O717^3+Datenblatt!$C$11*Datenblatt!O717^2+Datenblatt!$D$11*Datenblatt!O717+Datenblatt!$E$11,IF(Übersicht!$C717=14,Datenblatt!$B$12*Datenblatt!O717^3+Datenblatt!$C$12*Datenblatt!O717^2+Datenblatt!$D$12*Datenblatt!O717+Datenblatt!$E$12,IF(Übersicht!$C717=15,Datenblatt!$B$13*Datenblatt!O717^3+Datenblatt!$C$13*Datenblatt!O717^2+Datenblatt!$D$13*Datenblatt!O717+Datenblatt!$E$13,IF(Übersicht!$C717=16,Datenblatt!$B$14*Datenblatt!O717^3+Datenblatt!$C$14*Datenblatt!O717^2+Datenblatt!$D$14*Datenblatt!O717+Datenblatt!$E$14,IF(Übersicht!$C717=12,Datenblatt!$B$15*Datenblatt!O717^3+Datenblatt!$C$15*Datenblatt!O717^2+Datenblatt!$D$15*Datenblatt!O717+Datenblatt!$E$15,IF(Übersicht!$C717=11,Datenblatt!$B$16*Datenblatt!O717^3+Datenblatt!$C$16*Datenblatt!O717^2+Datenblatt!$D$16*Datenblatt!O717+Datenblatt!$E$16,0))))))))))))))))))</f>
        <v>#DIV/0!</v>
      </c>
      <c r="N717">
        <f>IF(AND($C717=13,H717&lt;Datenblatt!$AA$3),0,IF(AND($C717=14,H717&lt;Datenblatt!$AA$4),0,IF(AND($C717=15,H717&lt;Datenblatt!$AA$5),0,IF(AND($C717=16,H717&lt;Datenblatt!$AA$6),0,IF(AND($C717=12,H717&lt;Datenblatt!$AA$7),0,IF(AND($C717=11,H717&lt;Datenblatt!$AA$8),0,IF(AND($C717=13,H717&gt;Datenblatt!$Z$3),100,IF(AND($C717=14,H717&gt;Datenblatt!$Z$4),100,IF(AND($C717=15,H717&gt;Datenblatt!$Z$5),100,IF(AND($C717=16,H717&gt;Datenblatt!$Z$6),100,IF(AND($C717=12,H717&gt;Datenblatt!$Z$7),100,IF(AND($C717=11,H717&gt;Datenblatt!$Z$8),100,IF($C717=13,(Datenblatt!$B$19*Übersicht!H717^3)+(Datenblatt!$C$19*Übersicht!H717^2)+(Datenblatt!$D$19*Übersicht!H717)+Datenblatt!$E$19,IF($C717=14,(Datenblatt!$B$20*Übersicht!H717^3)+(Datenblatt!$C$20*Übersicht!H717^2)+(Datenblatt!$D$20*Übersicht!H717)+Datenblatt!$E$20,IF($C717=15,(Datenblatt!$B$21*Übersicht!H717^3)+(Datenblatt!$C$21*Übersicht!H717^2)+(Datenblatt!$D$21*Übersicht!H717)+Datenblatt!$E$21,IF($C717=16,(Datenblatt!$B$22*Übersicht!H717^3)+(Datenblatt!$C$22*Übersicht!H717^2)+(Datenblatt!$D$22*Übersicht!H717)+Datenblatt!$E$22,IF($C717=12,(Datenblatt!$B$23*Übersicht!H717^3)+(Datenblatt!$C$23*Übersicht!H717^2)+(Datenblatt!$D$23*Übersicht!H717)+Datenblatt!$E$23,IF($C717=11,(Datenblatt!$B$24*Übersicht!H717^3)+(Datenblatt!$C$24*Übersicht!H717^2)+(Datenblatt!$D$24*Übersicht!H717)+Datenblatt!$E$24,0))))))))))))))))))</f>
        <v>0</v>
      </c>
      <c r="O717">
        <f>IF(AND(I717="",C717=11),Datenblatt!$I$26,IF(AND(I717="",C717=12),Datenblatt!$I$26,IF(AND(I717="",C717=16),Datenblatt!$I$27,IF(AND(I717="",C717=15),Datenblatt!$I$26,IF(AND(I717="",C717=14),Datenblatt!$I$26,IF(AND(I717="",C717=13),Datenblatt!$I$26,IF(AND($C717=13,I717&gt;Datenblatt!$AC$3),0,IF(AND($C717=14,I717&gt;Datenblatt!$AC$4),0,IF(AND($C717=15,I717&gt;Datenblatt!$AC$5),0,IF(AND($C717=16,I717&gt;Datenblatt!$AC$6),0,IF(AND($C717=12,I717&gt;Datenblatt!$AC$7),0,IF(AND($C717=11,I717&gt;Datenblatt!$AC$8),0,IF(AND($C717=13,I717&lt;Datenblatt!$AB$3),100,IF(AND($C717=14,I717&lt;Datenblatt!$AB$4),100,IF(AND($C717=15,I717&lt;Datenblatt!$AB$5),100,IF(AND($C717=16,I717&lt;Datenblatt!$AB$6),100,IF(AND($C717=12,I717&lt;Datenblatt!$AB$7),100,IF(AND($C717=11,I717&lt;Datenblatt!$AB$8),100,IF($C717=13,(Datenblatt!$B$27*Übersicht!I717^3)+(Datenblatt!$C$27*Übersicht!I717^2)+(Datenblatt!$D$27*Übersicht!I717)+Datenblatt!$E$27,IF($C717=14,(Datenblatt!$B$28*Übersicht!I717^3)+(Datenblatt!$C$28*Übersicht!I717^2)+(Datenblatt!$D$28*Übersicht!I717)+Datenblatt!$E$28,IF($C717=15,(Datenblatt!$B$29*Übersicht!I717^3)+(Datenblatt!$C$29*Übersicht!I717^2)+(Datenblatt!$D$29*Übersicht!I717)+Datenblatt!$E$29,IF($C717=16,(Datenblatt!$B$30*Übersicht!I717^3)+(Datenblatt!$C$30*Übersicht!I717^2)+(Datenblatt!$D$30*Übersicht!I717)+Datenblatt!$E$30,IF($C717=12,(Datenblatt!$B$31*Übersicht!I717^3)+(Datenblatt!$C$31*Übersicht!I717^2)+(Datenblatt!$D$31*Übersicht!I717)+Datenblatt!$E$31,IF($C717=11,(Datenblatt!$B$32*Übersicht!I717^3)+(Datenblatt!$C$32*Übersicht!I717^2)+(Datenblatt!$D$32*Übersicht!I717)+Datenblatt!$E$32,0))))))))))))))))))))))))</f>
        <v>0</v>
      </c>
      <c r="P717">
        <f>IF(AND(I717="",C717=11),Datenblatt!$I$29,IF(AND(I717="",C717=12),Datenblatt!$I$29,IF(AND(I717="",C717=16),Datenblatt!$I$29,IF(AND(I717="",C717=15),Datenblatt!$I$29,IF(AND(I717="",C717=14),Datenblatt!$I$29,IF(AND(I717="",C717=13),Datenblatt!$I$29,IF(AND($C717=13,I717&gt;Datenblatt!$AC$3),0,IF(AND($C717=14,I717&gt;Datenblatt!$AC$4),0,IF(AND($C717=15,I717&gt;Datenblatt!$AC$5),0,IF(AND($C717=16,I717&gt;Datenblatt!$AC$6),0,IF(AND($C717=12,I717&gt;Datenblatt!$AC$7),0,IF(AND($C717=11,I717&gt;Datenblatt!$AC$8),0,IF(AND($C717=13,I717&lt;Datenblatt!$AB$3),100,IF(AND($C717=14,I717&lt;Datenblatt!$AB$4),100,IF(AND($C717=15,I717&lt;Datenblatt!$AB$5),100,IF(AND($C717=16,I717&lt;Datenblatt!$AB$6),100,IF(AND($C717=12,I717&lt;Datenblatt!$AB$7),100,IF(AND($C717=11,I717&lt;Datenblatt!$AB$8),100,IF($C717=13,(Datenblatt!$B$27*Übersicht!I717^3)+(Datenblatt!$C$27*Übersicht!I717^2)+(Datenblatt!$D$27*Übersicht!I717)+Datenblatt!$E$27,IF($C717=14,(Datenblatt!$B$28*Übersicht!I717^3)+(Datenblatt!$C$28*Übersicht!I717^2)+(Datenblatt!$D$28*Übersicht!I717)+Datenblatt!$E$28,IF($C717=15,(Datenblatt!$B$29*Übersicht!I717^3)+(Datenblatt!$C$29*Übersicht!I717^2)+(Datenblatt!$D$29*Übersicht!I717)+Datenblatt!$E$29,IF($C717=16,(Datenblatt!$B$30*Übersicht!I717^3)+(Datenblatt!$C$30*Übersicht!I717^2)+(Datenblatt!$D$30*Übersicht!I717)+Datenblatt!$E$30,IF($C717=12,(Datenblatt!$B$31*Übersicht!I717^3)+(Datenblatt!$C$31*Übersicht!I717^2)+(Datenblatt!$D$31*Übersicht!I717)+Datenblatt!$E$31,IF($C717=11,(Datenblatt!$B$32*Übersicht!I717^3)+(Datenblatt!$C$32*Übersicht!I717^2)+(Datenblatt!$D$32*Übersicht!I717)+Datenblatt!$E$32,0))))))))))))))))))))))))</f>
        <v>0</v>
      </c>
      <c r="Q717" s="2" t="e">
        <f t="shared" si="44"/>
        <v>#DIV/0!</v>
      </c>
      <c r="R717" s="2" t="e">
        <f t="shared" si="45"/>
        <v>#DIV/0!</v>
      </c>
      <c r="T717" s="2"/>
      <c r="U717" s="2">
        <f>Datenblatt!$I$10</f>
        <v>63</v>
      </c>
      <c r="V717" s="2">
        <f>Datenblatt!$I$18</f>
        <v>62</v>
      </c>
      <c r="W717" s="2">
        <f>Datenblatt!$I$26</f>
        <v>56</v>
      </c>
      <c r="X717" s="2">
        <f>Datenblatt!$I$34</f>
        <v>58</v>
      </c>
      <c r="Y717" s="7" t="e">
        <f t="shared" si="46"/>
        <v>#DIV/0!</v>
      </c>
      <c r="AA717" s="2">
        <f>Datenblatt!$I$5</f>
        <v>73</v>
      </c>
      <c r="AB717">
        <f>Datenblatt!$I$13</f>
        <v>80</v>
      </c>
      <c r="AC717">
        <f>Datenblatt!$I$21</f>
        <v>80</v>
      </c>
      <c r="AD717">
        <f>Datenblatt!$I$29</f>
        <v>71</v>
      </c>
      <c r="AE717">
        <f>Datenblatt!$I$37</f>
        <v>75</v>
      </c>
      <c r="AF717" s="7" t="e">
        <f t="shared" si="47"/>
        <v>#DIV/0!</v>
      </c>
    </row>
    <row r="718" spans="11:32" ht="18.75" x14ac:dyDescent="0.3">
      <c r="K718" s="3" t="e">
        <f>IF(AND($C718=13,Datenblatt!M718&lt;Datenblatt!$S$3),0,IF(AND($C718=14,Datenblatt!M718&lt;Datenblatt!$S$4),0,IF(AND($C718=15,Datenblatt!M718&lt;Datenblatt!$S$5),0,IF(AND($C718=16,Datenblatt!M718&lt;Datenblatt!$S$6),0,IF(AND($C718=12,Datenblatt!M718&lt;Datenblatt!$S$7),0,IF(AND($C718=11,Datenblatt!M718&lt;Datenblatt!$S$8),0,IF(AND($C718=13,Datenblatt!M718&gt;Datenblatt!$R$3),100,IF(AND($C718=14,Datenblatt!M718&gt;Datenblatt!$R$4),100,IF(AND($C718=15,Datenblatt!M718&gt;Datenblatt!$R$5),100,IF(AND($C718=16,Datenblatt!M718&gt;Datenblatt!$R$6),100,IF(AND($C718=12,Datenblatt!M718&gt;Datenblatt!$R$7),100,IF(AND($C718=11,Datenblatt!M718&gt;Datenblatt!$R$8),100,IF(Übersicht!$C718=13,Datenblatt!$B$35*Datenblatt!M718^3+Datenblatt!$C$35*Datenblatt!M718^2+Datenblatt!$D$35*Datenblatt!M718+Datenblatt!$E$35,IF(Übersicht!$C718=14,Datenblatt!$B$36*Datenblatt!M718^3+Datenblatt!$C$36*Datenblatt!M718^2+Datenblatt!$D$36*Datenblatt!M718+Datenblatt!$E$36,IF(Übersicht!$C718=15,Datenblatt!$B$37*Datenblatt!M718^3+Datenblatt!$C$37*Datenblatt!M718^2+Datenblatt!$D$37*Datenblatt!M718+Datenblatt!$E$37,IF(Übersicht!$C718=16,Datenblatt!$B$38*Datenblatt!M718^3+Datenblatt!$C$38*Datenblatt!M718^2+Datenblatt!$D$38*Datenblatt!M718+Datenblatt!$E$38,IF(Übersicht!$C718=12,Datenblatt!$B$39*Datenblatt!M718^3+Datenblatt!$C$39*Datenblatt!M718^2+Datenblatt!$D$39*Datenblatt!M718+Datenblatt!$E$39,IF(Übersicht!$C718=11,Datenblatt!$B$40*Datenblatt!M718^3+Datenblatt!$C$40*Datenblatt!M718^2+Datenblatt!$D$40*Datenblatt!M718+Datenblatt!$E$40,0))))))))))))))))))</f>
        <v>#DIV/0!</v>
      </c>
      <c r="L718" s="3"/>
      <c r="M718" t="e">
        <f>IF(AND(Übersicht!$C718=13,Datenblatt!O718&lt;Datenblatt!$Y$3),0,IF(AND(Übersicht!$C718=14,Datenblatt!O718&lt;Datenblatt!$Y$4),0,IF(AND(Übersicht!$C718=15,Datenblatt!O718&lt;Datenblatt!$Y$5),0,IF(AND(Übersicht!$C718=16,Datenblatt!O718&lt;Datenblatt!$Y$6),0,IF(AND(Übersicht!$C718=12,Datenblatt!O718&lt;Datenblatt!$Y$7),0,IF(AND(Übersicht!$C718=11,Datenblatt!O718&lt;Datenblatt!$Y$8),0,IF(AND($C718=13,Datenblatt!O718&gt;Datenblatt!$X$3),100,IF(AND($C718=14,Datenblatt!O718&gt;Datenblatt!$X$4),100,IF(AND($C718=15,Datenblatt!O718&gt;Datenblatt!$X$5),100,IF(AND($C718=16,Datenblatt!O718&gt;Datenblatt!$X$6),100,IF(AND($C718=12,Datenblatt!O718&gt;Datenblatt!$X$7),100,IF(AND($C718=11,Datenblatt!O718&gt;Datenblatt!$X$8),100,IF(Übersicht!$C718=13,Datenblatt!$B$11*Datenblatt!O718^3+Datenblatt!$C$11*Datenblatt!O718^2+Datenblatt!$D$11*Datenblatt!O718+Datenblatt!$E$11,IF(Übersicht!$C718=14,Datenblatt!$B$12*Datenblatt!O718^3+Datenblatt!$C$12*Datenblatt!O718^2+Datenblatt!$D$12*Datenblatt!O718+Datenblatt!$E$12,IF(Übersicht!$C718=15,Datenblatt!$B$13*Datenblatt!O718^3+Datenblatt!$C$13*Datenblatt!O718^2+Datenblatt!$D$13*Datenblatt!O718+Datenblatt!$E$13,IF(Übersicht!$C718=16,Datenblatt!$B$14*Datenblatt!O718^3+Datenblatt!$C$14*Datenblatt!O718^2+Datenblatt!$D$14*Datenblatt!O718+Datenblatt!$E$14,IF(Übersicht!$C718=12,Datenblatt!$B$15*Datenblatt!O718^3+Datenblatt!$C$15*Datenblatt!O718^2+Datenblatt!$D$15*Datenblatt!O718+Datenblatt!$E$15,IF(Übersicht!$C718=11,Datenblatt!$B$16*Datenblatt!O718^3+Datenblatt!$C$16*Datenblatt!O718^2+Datenblatt!$D$16*Datenblatt!O718+Datenblatt!$E$16,0))))))))))))))))))</f>
        <v>#DIV/0!</v>
      </c>
      <c r="N718">
        <f>IF(AND($C718=13,H718&lt;Datenblatt!$AA$3),0,IF(AND($C718=14,H718&lt;Datenblatt!$AA$4),0,IF(AND($C718=15,H718&lt;Datenblatt!$AA$5),0,IF(AND($C718=16,H718&lt;Datenblatt!$AA$6),0,IF(AND($C718=12,H718&lt;Datenblatt!$AA$7),0,IF(AND($C718=11,H718&lt;Datenblatt!$AA$8),0,IF(AND($C718=13,H718&gt;Datenblatt!$Z$3),100,IF(AND($C718=14,H718&gt;Datenblatt!$Z$4),100,IF(AND($C718=15,H718&gt;Datenblatt!$Z$5),100,IF(AND($C718=16,H718&gt;Datenblatt!$Z$6),100,IF(AND($C718=12,H718&gt;Datenblatt!$Z$7),100,IF(AND($C718=11,H718&gt;Datenblatt!$Z$8),100,IF($C718=13,(Datenblatt!$B$19*Übersicht!H718^3)+(Datenblatt!$C$19*Übersicht!H718^2)+(Datenblatt!$D$19*Übersicht!H718)+Datenblatt!$E$19,IF($C718=14,(Datenblatt!$B$20*Übersicht!H718^3)+(Datenblatt!$C$20*Übersicht!H718^2)+(Datenblatt!$D$20*Übersicht!H718)+Datenblatt!$E$20,IF($C718=15,(Datenblatt!$B$21*Übersicht!H718^3)+(Datenblatt!$C$21*Übersicht!H718^2)+(Datenblatt!$D$21*Übersicht!H718)+Datenblatt!$E$21,IF($C718=16,(Datenblatt!$B$22*Übersicht!H718^3)+(Datenblatt!$C$22*Übersicht!H718^2)+(Datenblatt!$D$22*Übersicht!H718)+Datenblatt!$E$22,IF($C718=12,(Datenblatt!$B$23*Übersicht!H718^3)+(Datenblatt!$C$23*Übersicht!H718^2)+(Datenblatt!$D$23*Übersicht!H718)+Datenblatt!$E$23,IF($C718=11,(Datenblatt!$B$24*Übersicht!H718^3)+(Datenblatt!$C$24*Übersicht!H718^2)+(Datenblatt!$D$24*Übersicht!H718)+Datenblatt!$E$24,0))))))))))))))))))</f>
        <v>0</v>
      </c>
      <c r="O718">
        <f>IF(AND(I718="",C718=11),Datenblatt!$I$26,IF(AND(I718="",C718=12),Datenblatt!$I$26,IF(AND(I718="",C718=16),Datenblatt!$I$27,IF(AND(I718="",C718=15),Datenblatt!$I$26,IF(AND(I718="",C718=14),Datenblatt!$I$26,IF(AND(I718="",C718=13),Datenblatt!$I$26,IF(AND($C718=13,I718&gt;Datenblatt!$AC$3),0,IF(AND($C718=14,I718&gt;Datenblatt!$AC$4),0,IF(AND($C718=15,I718&gt;Datenblatt!$AC$5),0,IF(AND($C718=16,I718&gt;Datenblatt!$AC$6),0,IF(AND($C718=12,I718&gt;Datenblatt!$AC$7),0,IF(AND($C718=11,I718&gt;Datenblatt!$AC$8),0,IF(AND($C718=13,I718&lt;Datenblatt!$AB$3),100,IF(AND($C718=14,I718&lt;Datenblatt!$AB$4),100,IF(AND($C718=15,I718&lt;Datenblatt!$AB$5),100,IF(AND($C718=16,I718&lt;Datenblatt!$AB$6),100,IF(AND($C718=12,I718&lt;Datenblatt!$AB$7),100,IF(AND($C718=11,I718&lt;Datenblatt!$AB$8),100,IF($C718=13,(Datenblatt!$B$27*Übersicht!I718^3)+(Datenblatt!$C$27*Übersicht!I718^2)+(Datenblatt!$D$27*Übersicht!I718)+Datenblatt!$E$27,IF($C718=14,(Datenblatt!$B$28*Übersicht!I718^3)+(Datenblatt!$C$28*Übersicht!I718^2)+(Datenblatt!$D$28*Übersicht!I718)+Datenblatt!$E$28,IF($C718=15,(Datenblatt!$B$29*Übersicht!I718^3)+(Datenblatt!$C$29*Übersicht!I718^2)+(Datenblatt!$D$29*Übersicht!I718)+Datenblatt!$E$29,IF($C718=16,(Datenblatt!$B$30*Übersicht!I718^3)+(Datenblatt!$C$30*Übersicht!I718^2)+(Datenblatt!$D$30*Übersicht!I718)+Datenblatt!$E$30,IF($C718=12,(Datenblatt!$B$31*Übersicht!I718^3)+(Datenblatt!$C$31*Übersicht!I718^2)+(Datenblatt!$D$31*Übersicht!I718)+Datenblatt!$E$31,IF($C718=11,(Datenblatt!$B$32*Übersicht!I718^3)+(Datenblatt!$C$32*Übersicht!I718^2)+(Datenblatt!$D$32*Übersicht!I718)+Datenblatt!$E$32,0))))))))))))))))))))))))</f>
        <v>0</v>
      </c>
      <c r="P718">
        <f>IF(AND(I718="",C718=11),Datenblatt!$I$29,IF(AND(I718="",C718=12),Datenblatt!$I$29,IF(AND(I718="",C718=16),Datenblatt!$I$29,IF(AND(I718="",C718=15),Datenblatt!$I$29,IF(AND(I718="",C718=14),Datenblatt!$I$29,IF(AND(I718="",C718=13),Datenblatt!$I$29,IF(AND($C718=13,I718&gt;Datenblatt!$AC$3),0,IF(AND($C718=14,I718&gt;Datenblatt!$AC$4),0,IF(AND($C718=15,I718&gt;Datenblatt!$AC$5),0,IF(AND($C718=16,I718&gt;Datenblatt!$AC$6),0,IF(AND($C718=12,I718&gt;Datenblatt!$AC$7),0,IF(AND($C718=11,I718&gt;Datenblatt!$AC$8),0,IF(AND($C718=13,I718&lt;Datenblatt!$AB$3),100,IF(AND($C718=14,I718&lt;Datenblatt!$AB$4),100,IF(AND($C718=15,I718&lt;Datenblatt!$AB$5),100,IF(AND($C718=16,I718&lt;Datenblatt!$AB$6),100,IF(AND($C718=12,I718&lt;Datenblatt!$AB$7),100,IF(AND($C718=11,I718&lt;Datenblatt!$AB$8),100,IF($C718=13,(Datenblatt!$B$27*Übersicht!I718^3)+(Datenblatt!$C$27*Übersicht!I718^2)+(Datenblatt!$D$27*Übersicht!I718)+Datenblatt!$E$27,IF($C718=14,(Datenblatt!$B$28*Übersicht!I718^3)+(Datenblatt!$C$28*Übersicht!I718^2)+(Datenblatt!$D$28*Übersicht!I718)+Datenblatt!$E$28,IF($C718=15,(Datenblatt!$B$29*Übersicht!I718^3)+(Datenblatt!$C$29*Übersicht!I718^2)+(Datenblatt!$D$29*Übersicht!I718)+Datenblatt!$E$29,IF($C718=16,(Datenblatt!$B$30*Übersicht!I718^3)+(Datenblatt!$C$30*Übersicht!I718^2)+(Datenblatt!$D$30*Übersicht!I718)+Datenblatt!$E$30,IF($C718=12,(Datenblatt!$B$31*Übersicht!I718^3)+(Datenblatt!$C$31*Übersicht!I718^2)+(Datenblatt!$D$31*Übersicht!I718)+Datenblatt!$E$31,IF($C718=11,(Datenblatt!$B$32*Übersicht!I718^3)+(Datenblatt!$C$32*Übersicht!I718^2)+(Datenblatt!$D$32*Übersicht!I718)+Datenblatt!$E$32,0))))))))))))))))))))))))</f>
        <v>0</v>
      </c>
      <c r="Q718" s="2" t="e">
        <f t="shared" si="44"/>
        <v>#DIV/0!</v>
      </c>
      <c r="R718" s="2" t="e">
        <f t="shared" si="45"/>
        <v>#DIV/0!</v>
      </c>
      <c r="T718" s="2"/>
      <c r="U718" s="2">
        <f>Datenblatt!$I$10</f>
        <v>63</v>
      </c>
      <c r="V718" s="2">
        <f>Datenblatt!$I$18</f>
        <v>62</v>
      </c>
      <c r="W718" s="2">
        <f>Datenblatt!$I$26</f>
        <v>56</v>
      </c>
      <c r="X718" s="2">
        <f>Datenblatt!$I$34</f>
        <v>58</v>
      </c>
      <c r="Y718" s="7" t="e">
        <f t="shared" si="46"/>
        <v>#DIV/0!</v>
      </c>
      <c r="AA718" s="2">
        <f>Datenblatt!$I$5</f>
        <v>73</v>
      </c>
      <c r="AB718">
        <f>Datenblatt!$I$13</f>
        <v>80</v>
      </c>
      <c r="AC718">
        <f>Datenblatt!$I$21</f>
        <v>80</v>
      </c>
      <c r="AD718">
        <f>Datenblatt!$I$29</f>
        <v>71</v>
      </c>
      <c r="AE718">
        <f>Datenblatt!$I$37</f>
        <v>75</v>
      </c>
      <c r="AF718" s="7" t="e">
        <f t="shared" si="47"/>
        <v>#DIV/0!</v>
      </c>
    </row>
    <row r="719" spans="11:32" ht="18.75" x14ac:dyDescent="0.3">
      <c r="K719" s="3" t="e">
        <f>IF(AND($C719=13,Datenblatt!M719&lt;Datenblatt!$S$3),0,IF(AND($C719=14,Datenblatt!M719&lt;Datenblatt!$S$4),0,IF(AND($C719=15,Datenblatt!M719&lt;Datenblatt!$S$5),0,IF(AND($C719=16,Datenblatt!M719&lt;Datenblatt!$S$6),0,IF(AND($C719=12,Datenblatt!M719&lt;Datenblatt!$S$7),0,IF(AND($C719=11,Datenblatt!M719&lt;Datenblatt!$S$8),0,IF(AND($C719=13,Datenblatt!M719&gt;Datenblatt!$R$3),100,IF(AND($C719=14,Datenblatt!M719&gt;Datenblatt!$R$4),100,IF(AND($C719=15,Datenblatt!M719&gt;Datenblatt!$R$5),100,IF(AND($C719=16,Datenblatt!M719&gt;Datenblatt!$R$6),100,IF(AND($C719=12,Datenblatt!M719&gt;Datenblatt!$R$7),100,IF(AND($C719=11,Datenblatt!M719&gt;Datenblatt!$R$8),100,IF(Übersicht!$C719=13,Datenblatt!$B$35*Datenblatt!M719^3+Datenblatt!$C$35*Datenblatt!M719^2+Datenblatt!$D$35*Datenblatt!M719+Datenblatt!$E$35,IF(Übersicht!$C719=14,Datenblatt!$B$36*Datenblatt!M719^3+Datenblatt!$C$36*Datenblatt!M719^2+Datenblatt!$D$36*Datenblatt!M719+Datenblatt!$E$36,IF(Übersicht!$C719=15,Datenblatt!$B$37*Datenblatt!M719^3+Datenblatt!$C$37*Datenblatt!M719^2+Datenblatt!$D$37*Datenblatt!M719+Datenblatt!$E$37,IF(Übersicht!$C719=16,Datenblatt!$B$38*Datenblatt!M719^3+Datenblatt!$C$38*Datenblatt!M719^2+Datenblatt!$D$38*Datenblatt!M719+Datenblatt!$E$38,IF(Übersicht!$C719=12,Datenblatt!$B$39*Datenblatt!M719^3+Datenblatt!$C$39*Datenblatt!M719^2+Datenblatt!$D$39*Datenblatt!M719+Datenblatt!$E$39,IF(Übersicht!$C719=11,Datenblatt!$B$40*Datenblatt!M719^3+Datenblatt!$C$40*Datenblatt!M719^2+Datenblatt!$D$40*Datenblatt!M719+Datenblatt!$E$40,0))))))))))))))))))</f>
        <v>#DIV/0!</v>
      </c>
      <c r="L719" s="3"/>
      <c r="M719" t="e">
        <f>IF(AND(Übersicht!$C719=13,Datenblatt!O719&lt;Datenblatt!$Y$3),0,IF(AND(Übersicht!$C719=14,Datenblatt!O719&lt;Datenblatt!$Y$4),0,IF(AND(Übersicht!$C719=15,Datenblatt!O719&lt;Datenblatt!$Y$5),0,IF(AND(Übersicht!$C719=16,Datenblatt!O719&lt;Datenblatt!$Y$6),0,IF(AND(Übersicht!$C719=12,Datenblatt!O719&lt;Datenblatt!$Y$7),0,IF(AND(Übersicht!$C719=11,Datenblatt!O719&lt;Datenblatt!$Y$8),0,IF(AND($C719=13,Datenblatt!O719&gt;Datenblatt!$X$3),100,IF(AND($C719=14,Datenblatt!O719&gt;Datenblatt!$X$4),100,IF(AND($C719=15,Datenblatt!O719&gt;Datenblatt!$X$5),100,IF(AND($C719=16,Datenblatt!O719&gt;Datenblatt!$X$6),100,IF(AND($C719=12,Datenblatt!O719&gt;Datenblatt!$X$7),100,IF(AND($C719=11,Datenblatt!O719&gt;Datenblatt!$X$8),100,IF(Übersicht!$C719=13,Datenblatt!$B$11*Datenblatt!O719^3+Datenblatt!$C$11*Datenblatt!O719^2+Datenblatt!$D$11*Datenblatt!O719+Datenblatt!$E$11,IF(Übersicht!$C719=14,Datenblatt!$B$12*Datenblatt!O719^3+Datenblatt!$C$12*Datenblatt!O719^2+Datenblatt!$D$12*Datenblatt!O719+Datenblatt!$E$12,IF(Übersicht!$C719=15,Datenblatt!$B$13*Datenblatt!O719^3+Datenblatt!$C$13*Datenblatt!O719^2+Datenblatt!$D$13*Datenblatt!O719+Datenblatt!$E$13,IF(Übersicht!$C719=16,Datenblatt!$B$14*Datenblatt!O719^3+Datenblatt!$C$14*Datenblatt!O719^2+Datenblatt!$D$14*Datenblatt!O719+Datenblatt!$E$14,IF(Übersicht!$C719=12,Datenblatt!$B$15*Datenblatt!O719^3+Datenblatt!$C$15*Datenblatt!O719^2+Datenblatt!$D$15*Datenblatt!O719+Datenblatt!$E$15,IF(Übersicht!$C719=11,Datenblatt!$B$16*Datenblatt!O719^3+Datenblatt!$C$16*Datenblatt!O719^2+Datenblatt!$D$16*Datenblatt!O719+Datenblatt!$E$16,0))))))))))))))))))</f>
        <v>#DIV/0!</v>
      </c>
      <c r="N719">
        <f>IF(AND($C719=13,H719&lt;Datenblatt!$AA$3),0,IF(AND($C719=14,H719&lt;Datenblatt!$AA$4),0,IF(AND($C719=15,H719&lt;Datenblatt!$AA$5),0,IF(AND($C719=16,H719&lt;Datenblatt!$AA$6),0,IF(AND($C719=12,H719&lt;Datenblatt!$AA$7),0,IF(AND($C719=11,H719&lt;Datenblatt!$AA$8),0,IF(AND($C719=13,H719&gt;Datenblatt!$Z$3),100,IF(AND($C719=14,H719&gt;Datenblatt!$Z$4),100,IF(AND($C719=15,H719&gt;Datenblatt!$Z$5),100,IF(AND($C719=16,H719&gt;Datenblatt!$Z$6),100,IF(AND($C719=12,H719&gt;Datenblatt!$Z$7),100,IF(AND($C719=11,H719&gt;Datenblatt!$Z$8),100,IF($C719=13,(Datenblatt!$B$19*Übersicht!H719^3)+(Datenblatt!$C$19*Übersicht!H719^2)+(Datenblatt!$D$19*Übersicht!H719)+Datenblatt!$E$19,IF($C719=14,(Datenblatt!$B$20*Übersicht!H719^3)+(Datenblatt!$C$20*Übersicht!H719^2)+(Datenblatt!$D$20*Übersicht!H719)+Datenblatt!$E$20,IF($C719=15,(Datenblatt!$B$21*Übersicht!H719^3)+(Datenblatt!$C$21*Übersicht!H719^2)+(Datenblatt!$D$21*Übersicht!H719)+Datenblatt!$E$21,IF($C719=16,(Datenblatt!$B$22*Übersicht!H719^3)+(Datenblatt!$C$22*Übersicht!H719^2)+(Datenblatt!$D$22*Übersicht!H719)+Datenblatt!$E$22,IF($C719=12,(Datenblatt!$B$23*Übersicht!H719^3)+(Datenblatt!$C$23*Übersicht!H719^2)+(Datenblatt!$D$23*Übersicht!H719)+Datenblatt!$E$23,IF($C719=11,(Datenblatt!$B$24*Übersicht!H719^3)+(Datenblatt!$C$24*Übersicht!H719^2)+(Datenblatt!$D$24*Übersicht!H719)+Datenblatt!$E$24,0))))))))))))))))))</f>
        <v>0</v>
      </c>
      <c r="O719">
        <f>IF(AND(I719="",C719=11),Datenblatt!$I$26,IF(AND(I719="",C719=12),Datenblatt!$I$26,IF(AND(I719="",C719=16),Datenblatt!$I$27,IF(AND(I719="",C719=15),Datenblatt!$I$26,IF(AND(I719="",C719=14),Datenblatt!$I$26,IF(AND(I719="",C719=13),Datenblatt!$I$26,IF(AND($C719=13,I719&gt;Datenblatt!$AC$3),0,IF(AND($C719=14,I719&gt;Datenblatt!$AC$4),0,IF(AND($C719=15,I719&gt;Datenblatt!$AC$5),0,IF(AND($C719=16,I719&gt;Datenblatt!$AC$6),0,IF(AND($C719=12,I719&gt;Datenblatt!$AC$7),0,IF(AND($C719=11,I719&gt;Datenblatt!$AC$8),0,IF(AND($C719=13,I719&lt;Datenblatt!$AB$3),100,IF(AND($C719=14,I719&lt;Datenblatt!$AB$4),100,IF(AND($C719=15,I719&lt;Datenblatt!$AB$5),100,IF(AND($C719=16,I719&lt;Datenblatt!$AB$6),100,IF(AND($C719=12,I719&lt;Datenblatt!$AB$7),100,IF(AND($C719=11,I719&lt;Datenblatt!$AB$8),100,IF($C719=13,(Datenblatt!$B$27*Übersicht!I719^3)+(Datenblatt!$C$27*Übersicht!I719^2)+(Datenblatt!$D$27*Übersicht!I719)+Datenblatt!$E$27,IF($C719=14,(Datenblatt!$B$28*Übersicht!I719^3)+(Datenblatt!$C$28*Übersicht!I719^2)+(Datenblatt!$D$28*Übersicht!I719)+Datenblatt!$E$28,IF($C719=15,(Datenblatt!$B$29*Übersicht!I719^3)+(Datenblatt!$C$29*Übersicht!I719^2)+(Datenblatt!$D$29*Übersicht!I719)+Datenblatt!$E$29,IF($C719=16,(Datenblatt!$B$30*Übersicht!I719^3)+(Datenblatt!$C$30*Übersicht!I719^2)+(Datenblatt!$D$30*Übersicht!I719)+Datenblatt!$E$30,IF($C719=12,(Datenblatt!$B$31*Übersicht!I719^3)+(Datenblatt!$C$31*Übersicht!I719^2)+(Datenblatt!$D$31*Übersicht!I719)+Datenblatt!$E$31,IF($C719=11,(Datenblatt!$B$32*Übersicht!I719^3)+(Datenblatt!$C$32*Übersicht!I719^2)+(Datenblatt!$D$32*Übersicht!I719)+Datenblatt!$E$32,0))))))))))))))))))))))))</f>
        <v>0</v>
      </c>
      <c r="P719">
        <f>IF(AND(I719="",C719=11),Datenblatt!$I$29,IF(AND(I719="",C719=12),Datenblatt!$I$29,IF(AND(I719="",C719=16),Datenblatt!$I$29,IF(AND(I719="",C719=15),Datenblatt!$I$29,IF(AND(I719="",C719=14),Datenblatt!$I$29,IF(AND(I719="",C719=13),Datenblatt!$I$29,IF(AND($C719=13,I719&gt;Datenblatt!$AC$3),0,IF(AND($C719=14,I719&gt;Datenblatt!$AC$4),0,IF(AND($C719=15,I719&gt;Datenblatt!$AC$5),0,IF(AND($C719=16,I719&gt;Datenblatt!$AC$6),0,IF(AND($C719=12,I719&gt;Datenblatt!$AC$7),0,IF(AND($C719=11,I719&gt;Datenblatt!$AC$8),0,IF(AND($C719=13,I719&lt;Datenblatt!$AB$3),100,IF(AND($C719=14,I719&lt;Datenblatt!$AB$4),100,IF(AND($C719=15,I719&lt;Datenblatt!$AB$5),100,IF(AND($C719=16,I719&lt;Datenblatt!$AB$6),100,IF(AND($C719=12,I719&lt;Datenblatt!$AB$7),100,IF(AND($C719=11,I719&lt;Datenblatt!$AB$8),100,IF($C719=13,(Datenblatt!$B$27*Übersicht!I719^3)+(Datenblatt!$C$27*Übersicht!I719^2)+(Datenblatt!$D$27*Übersicht!I719)+Datenblatt!$E$27,IF($C719=14,(Datenblatt!$B$28*Übersicht!I719^3)+(Datenblatt!$C$28*Übersicht!I719^2)+(Datenblatt!$D$28*Übersicht!I719)+Datenblatt!$E$28,IF($C719=15,(Datenblatt!$B$29*Übersicht!I719^3)+(Datenblatt!$C$29*Übersicht!I719^2)+(Datenblatt!$D$29*Übersicht!I719)+Datenblatt!$E$29,IF($C719=16,(Datenblatt!$B$30*Übersicht!I719^3)+(Datenblatt!$C$30*Übersicht!I719^2)+(Datenblatt!$D$30*Übersicht!I719)+Datenblatt!$E$30,IF($C719=12,(Datenblatt!$B$31*Übersicht!I719^3)+(Datenblatt!$C$31*Übersicht!I719^2)+(Datenblatt!$D$31*Übersicht!I719)+Datenblatt!$E$31,IF($C719=11,(Datenblatt!$B$32*Übersicht!I719^3)+(Datenblatt!$C$32*Übersicht!I719^2)+(Datenblatt!$D$32*Übersicht!I719)+Datenblatt!$E$32,0))))))))))))))))))))))))</f>
        <v>0</v>
      </c>
      <c r="Q719" s="2" t="e">
        <f t="shared" si="44"/>
        <v>#DIV/0!</v>
      </c>
      <c r="R719" s="2" t="e">
        <f t="shared" si="45"/>
        <v>#DIV/0!</v>
      </c>
      <c r="T719" s="2"/>
      <c r="U719" s="2">
        <f>Datenblatt!$I$10</f>
        <v>63</v>
      </c>
      <c r="V719" s="2">
        <f>Datenblatt!$I$18</f>
        <v>62</v>
      </c>
      <c r="W719" s="2">
        <f>Datenblatt!$I$26</f>
        <v>56</v>
      </c>
      <c r="X719" s="2">
        <f>Datenblatt!$I$34</f>
        <v>58</v>
      </c>
      <c r="Y719" s="7" t="e">
        <f t="shared" si="46"/>
        <v>#DIV/0!</v>
      </c>
      <c r="AA719" s="2">
        <f>Datenblatt!$I$5</f>
        <v>73</v>
      </c>
      <c r="AB719">
        <f>Datenblatt!$I$13</f>
        <v>80</v>
      </c>
      <c r="AC719">
        <f>Datenblatt!$I$21</f>
        <v>80</v>
      </c>
      <c r="AD719">
        <f>Datenblatt!$I$29</f>
        <v>71</v>
      </c>
      <c r="AE719">
        <f>Datenblatt!$I$37</f>
        <v>75</v>
      </c>
      <c r="AF719" s="7" t="e">
        <f t="shared" si="47"/>
        <v>#DIV/0!</v>
      </c>
    </row>
    <row r="720" spans="11:32" ht="18.75" x14ac:dyDescent="0.3">
      <c r="K720" s="3" t="e">
        <f>IF(AND($C720=13,Datenblatt!M720&lt;Datenblatt!$S$3),0,IF(AND($C720=14,Datenblatt!M720&lt;Datenblatt!$S$4),0,IF(AND($C720=15,Datenblatt!M720&lt;Datenblatt!$S$5),0,IF(AND($C720=16,Datenblatt!M720&lt;Datenblatt!$S$6),0,IF(AND($C720=12,Datenblatt!M720&lt;Datenblatt!$S$7),0,IF(AND($C720=11,Datenblatt!M720&lt;Datenblatt!$S$8),0,IF(AND($C720=13,Datenblatt!M720&gt;Datenblatt!$R$3),100,IF(AND($C720=14,Datenblatt!M720&gt;Datenblatt!$R$4),100,IF(AND($C720=15,Datenblatt!M720&gt;Datenblatt!$R$5),100,IF(AND($C720=16,Datenblatt!M720&gt;Datenblatt!$R$6),100,IF(AND($C720=12,Datenblatt!M720&gt;Datenblatt!$R$7),100,IF(AND($C720=11,Datenblatt!M720&gt;Datenblatt!$R$8),100,IF(Übersicht!$C720=13,Datenblatt!$B$35*Datenblatt!M720^3+Datenblatt!$C$35*Datenblatt!M720^2+Datenblatt!$D$35*Datenblatt!M720+Datenblatt!$E$35,IF(Übersicht!$C720=14,Datenblatt!$B$36*Datenblatt!M720^3+Datenblatt!$C$36*Datenblatt!M720^2+Datenblatt!$D$36*Datenblatt!M720+Datenblatt!$E$36,IF(Übersicht!$C720=15,Datenblatt!$B$37*Datenblatt!M720^3+Datenblatt!$C$37*Datenblatt!M720^2+Datenblatt!$D$37*Datenblatt!M720+Datenblatt!$E$37,IF(Übersicht!$C720=16,Datenblatt!$B$38*Datenblatt!M720^3+Datenblatt!$C$38*Datenblatt!M720^2+Datenblatt!$D$38*Datenblatt!M720+Datenblatt!$E$38,IF(Übersicht!$C720=12,Datenblatt!$B$39*Datenblatt!M720^3+Datenblatt!$C$39*Datenblatt!M720^2+Datenblatt!$D$39*Datenblatt!M720+Datenblatt!$E$39,IF(Übersicht!$C720=11,Datenblatt!$B$40*Datenblatt!M720^3+Datenblatt!$C$40*Datenblatt!M720^2+Datenblatt!$D$40*Datenblatt!M720+Datenblatt!$E$40,0))))))))))))))))))</f>
        <v>#DIV/0!</v>
      </c>
      <c r="L720" s="3"/>
      <c r="M720" t="e">
        <f>IF(AND(Übersicht!$C720=13,Datenblatt!O720&lt;Datenblatt!$Y$3),0,IF(AND(Übersicht!$C720=14,Datenblatt!O720&lt;Datenblatt!$Y$4),0,IF(AND(Übersicht!$C720=15,Datenblatt!O720&lt;Datenblatt!$Y$5),0,IF(AND(Übersicht!$C720=16,Datenblatt!O720&lt;Datenblatt!$Y$6),0,IF(AND(Übersicht!$C720=12,Datenblatt!O720&lt;Datenblatt!$Y$7),0,IF(AND(Übersicht!$C720=11,Datenblatt!O720&lt;Datenblatt!$Y$8),0,IF(AND($C720=13,Datenblatt!O720&gt;Datenblatt!$X$3),100,IF(AND($C720=14,Datenblatt!O720&gt;Datenblatt!$X$4),100,IF(AND($C720=15,Datenblatt!O720&gt;Datenblatt!$X$5),100,IF(AND($C720=16,Datenblatt!O720&gt;Datenblatt!$X$6),100,IF(AND($C720=12,Datenblatt!O720&gt;Datenblatt!$X$7),100,IF(AND($C720=11,Datenblatt!O720&gt;Datenblatt!$X$8),100,IF(Übersicht!$C720=13,Datenblatt!$B$11*Datenblatt!O720^3+Datenblatt!$C$11*Datenblatt!O720^2+Datenblatt!$D$11*Datenblatt!O720+Datenblatt!$E$11,IF(Übersicht!$C720=14,Datenblatt!$B$12*Datenblatt!O720^3+Datenblatt!$C$12*Datenblatt!O720^2+Datenblatt!$D$12*Datenblatt!O720+Datenblatt!$E$12,IF(Übersicht!$C720=15,Datenblatt!$B$13*Datenblatt!O720^3+Datenblatt!$C$13*Datenblatt!O720^2+Datenblatt!$D$13*Datenblatt!O720+Datenblatt!$E$13,IF(Übersicht!$C720=16,Datenblatt!$B$14*Datenblatt!O720^3+Datenblatt!$C$14*Datenblatt!O720^2+Datenblatt!$D$14*Datenblatt!O720+Datenblatt!$E$14,IF(Übersicht!$C720=12,Datenblatt!$B$15*Datenblatt!O720^3+Datenblatt!$C$15*Datenblatt!O720^2+Datenblatt!$D$15*Datenblatt!O720+Datenblatt!$E$15,IF(Übersicht!$C720=11,Datenblatt!$B$16*Datenblatt!O720^3+Datenblatt!$C$16*Datenblatt!O720^2+Datenblatt!$D$16*Datenblatt!O720+Datenblatt!$E$16,0))))))))))))))))))</f>
        <v>#DIV/0!</v>
      </c>
      <c r="N720">
        <f>IF(AND($C720=13,H720&lt;Datenblatt!$AA$3),0,IF(AND($C720=14,H720&lt;Datenblatt!$AA$4),0,IF(AND($C720=15,H720&lt;Datenblatt!$AA$5),0,IF(AND($C720=16,H720&lt;Datenblatt!$AA$6),0,IF(AND($C720=12,H720&lt;Datenblatt!$AA$7),0,IF(AND($C720=11,H720&lt;Datenblatt!$AA$8),0,IF(AND($C720=13,H720&gt;Datenblatt!$Z$3),100,IF(AND($C720=14,H720&gt;Datenblatt!$Z$4),100,IF(AND($C720=15,H720&gt;Datenblatt!$Z$5),100,IF(AND($C720=16,H720&gt;Datenblatt!$Z$6),100,IF(AND($C720=12,H720&gt;Datenblatt!$Z$7),100,IF(AND($C720=11,H720&gt;Datenblatt!$Z$8),100,IF($C720=13,(Datenblatt!$B$19*Übersicht!H720^3)+(Datenblatt!$C$19*Übersicht!H720^2)+(Datenblatt!$D$19*Übersicht!H720)+Datenblatt!$E$19,IF($C720=14,(Datenblatt!$B$20*Übersicht!H720^3)+(Datenblatt!$C$20*Übersicht!H720^2)+(Datenblatt!$D$20*Übersicht!H720)+Datenblatt!$E$20,IF($C720=15,(Datenblatt!$B$21*Übersicht!H720^3)+(Datenblatt!$C$21*Übersicht!H720^2)+(Datenblatt!$D$21*Übersicht!H720)+Datenblatt!$E$21,IF($C720=16,(Datenblatt!$B$22*Übersicht!H720^3)+(Datenblatt!$C$22*Übersicht!H720^2)+(Datenblatt!$D$22*Übersicht!H720)+Datenblatt!$E$22,IF($C720=12,(Datenblatt!$B$23*Übersicht!H720^3)+(Datenblatt!$C$23*Übersicht!H720^2)+(Datenblatt!$D$23*Übersicht!H720)+Datenblatt!$E$23,IF($C720=11,(Datenblatt!$B$24*Übersicht!H720^3)+(Datenblatt!$C$24*Übersicht!H720^2)+(Datenblatt!$D$24*Übersicht!H720)+Datenblatt!$E$24,0))))))))))))))))))</f>
        <v>0</v>
      </c>
      <c r="O720">
        <f>IF(AND(I720="",C720=11),Datenblatt!$I$26,IF(AND(I720="",C720=12),Datenblatt!$I$26,IF(AND(I720="",C720=16),Datenblatt!$I$27,IF(AND(I720="",C720=15),Datenblatt!$I$26,IF(AND(I720="",C720=14),Datenblatt!$I$26,IF(AND(I720="",C720=13),Datenblatt!$I$26,IF(AND($C720=13,I720&gt;Datenblatt!$AC$3),0,IF(AND($C720=14,I720&gt;Datenblatt!$AC$4),0,IF(AND($C720=15,I720&gt;Datenblatt!$AC$5),0,IF(AND($C720=16,I720&gt;Datenblatt!$AC$6),0,IF(AND($C720=12,I720&gt;Datenblatt!$AC$7),0,IF(AND($C720=11,I720&gt;Datenblatt!$AC$8),0,IF(AND($C720=13,I720&lt;Datenblatt!$AB$3),100,IF(AND($C720=14,I720&lt;Datenblatt!$AB$4),100,IF(AND($C720=15,I720&lt;Datenblatt!$AB$5),100,IF(AND($C720=16,I720&lt;Datenblatt!$AB$6),100,IF(AND($C720=12,I720&lt;Datenblatt!$AB$7),100,IF(AND($C720=11,I720&lt;Datenblatt!$AB$8),100,IF($C720=13,(Datenblatt!$B$27*Übersicht!I720^3)+(Datenblatt!$C$27*Übersicht!I720^2)+(Datenblatt!$D$27*Übersicht!I720)+Datenblatt!$E$27,IF($C720=14,(Datenblatt!$B$28*Übersicht!I720^3)+(Datenblatt!$C$28*Übersicht!I720^2)+(Datenblatt!$D$28*Übersicht!I720)+Datenblatt!$E$28,IF($C720=15,(Datenblatt!$B$29*Übersicht!I720^3)+(Datenblatt!$C$29*Übersicht!I720^2)+(Datenblatt!$D$29*Übersicht!I720)+Datenblatt!$E$29,IF($C720=16,(Datenblatt!$B$30*Übersicht!I720^3)+(Datenblatt!$C$30*Übersicht!I720^2)+(Datenblatt!$D$30*Übersicht!I720)+Datenblatt!$E$30,IF($C720=12,(Datenblatt!$B$31*Übersicht!I720^3)+(Datenblatt!$C$31*Übersicht!I720^2)+(Datenblatt!$D$31*Übersicht!I720)+Datenblatt!$E$31,IF($C720=11,(Datenblatt!$B$32*Übersicht!I720^3)+(Datenblatt!$C$32*Übersicht!I720^2)+(Datenblatt!$D$32*Übersicht!I720)+Datenblatt!$E$32,0))))))))))))))))))))))))</f>
        <v>0</v>
      </c>
      <c r="P720">
        <f>IF(AND(I720="",C720=11),Datenblatt!$I$29,IF(AND(I720="",C720=12),Datenblatt!$I$29,IF(AND(I720="",C720=16),Datenblatt!$I$29,IF(AND(I720="",C720=15),Datenblatt!$I$29,IF(AND(I720="",C720=14),Datenblatt!$I$29,IF(AND(I720="",C720=13),Datenblatt!$I$29,IF(AND($C720=13,I720&gt;Datenblatt!$AC$3),0,IF(AND($C720=14,I720&gt;Datenblatt!$AC$4),0,IF(AND($C720=15,I720&gt;Datenblatt!$AC$5),0,IF(AND($C720=16,I720&gt;Datenblatt!$AC$6),0,IF(AND($C720=12,I720&gt;Datenblatt!$AC$7),0,IF(AND($C720=11,I720&gt;Datenblatt!$AC$8),0,IF(AND($C720=13,I720&lt;Datenblatt!$AB$3),100,IF(AND($C720=14,I720&lt;Datenblatt!$AB$4),100,IF(AND($C720=15,I720&lt;Datenblatt!$AB$5),100,IF(AND($C720=16,I720&lt;Datenblatt!$AB$6),100,IF(AND($C720=12,I720&lt;Datenblatt!$AB$7),100,IF(AND($C720=11,I720&lt;Datenblatt!$AB$8),100,IF($C720=13,(Datenblatt!$B$27*Übersicht!I720^3)+(Datenblatt!$C$27*Übersicht!I720^2)+(Datenblatt!$D$27*Übersicht!I720)+Datenblatt!$E$27,IF($C720=14,(Datenblatt!$B$28*Übersicht!I720^3)+(Datenblatt!$C$28*Übersicht!I720^2)+(Datenblatt!$D$28*Übersicht!I720)+Datenblatt!$E$28,IF($C720=15,(Datenblatt!$B$29*Übersicht!I720^3)+(Datenblatt!$C$29*Übersicht!I720^2)+(Datenblatt!$D$29*Übersicht!I720)+Datenblatt!$E$29,IF($C720=16,(Datenblatt!$B$30*Übersicht!I720^3)+(Datenblatt!$C$30*Übersicht!I720^2)+(Datenblatt!$D$30*Übersicht!I720)+Datenblatt!$E$30,IF($C720=12,(Datenblatt!$B$31*Übersicht!I720^3)+(Datenblatt!$C$31*Übersicht!I720^2)+(Datenblatt!$D$31*Übersicht!I720)+Datenblatt!$E$31,IF($C720=11,(Datenblatt!$B$32*Übersicht!I720^3)+(Datenblatt!$C$32*Übersicht!I720^2)+(Datenblatt!$D$32*Übersicht!I720)+Datenblatt!$E$32,0))))))))))))))))))))))))</f>
        <v>0</v>
      </c>
      <c r="Q720" s="2" t="e">
        <f t="shared" si="44"/>
        <v>#DIV/0!</v>
      </c>
      <c r="R720" s="2" t="e">
        <f t="shared" si="45"/>
        <v>#DIV/0!</v>
      </c>
      <c r="T720" s="2"/>
      <c r="U720" s="2">
        <f>Datenblatt!$I$10</f>
        <v>63</v>
      </c>
      <c r="V720" s="2">
        <f>Datenblatt!$I$18</f>
        <v>62</v>
      </c>
      <c r="W720" s="2">
        <f>Datenblatt!$I$26</f>
        <v>56</v>
      </c>
      <c r="X720" s="2">
        <f>Datenblatt!$I$34</f>
        <v>58</v>
      </c>
      <c r="Y720" s="7" t="e">
        <f t="shared" si="46"/>
        <v>#DIV/0!</v>
      </c>
      <c r="AA720" s="2">
        <f>Datenblatt!$I$5</f>
        <v>73</v>
      </c>
      <c r="AB720">
        <f>Datenblatt!$I$13</f>
        <v>80</v>
      </c>
      <c r="AC720">
        <f>Datenblatt!$I$21</f>
        <v>80</v>
      </c>
      <c r="AD720">
        <f>Datenblatt!$I$29</f>
        <v>71</v>
      </c>
      <c r="AE720">
        <f>Datenblatt!$I$37</f>
        <v>75</v>
      </c>
      <c r="AF720" s="7" t="e">
        <f t="shared" si="47"/>
        <v>#DIV/0!</v>
      </c>
    </row>
    <row r="721" spans="11:32" ht="18.75" x14ac:dyDescent="0.3">
      <c r="K721" s="3" t="e">
        <f>IF(AND($C721=13,Datenblatt!M721&lt;Datenblatt!$S$3),0,IF(AND($C721=14,Datenblatt!M721&lt;Datenblatt!$S$4),0,IF(AND($C721=15,Datenblatt!M721&lt;Datenblatt!$S$5),0,IF(AND($C721=16,Datenblatt!M721&lt;Datenblatt!$S$6),0,IF(AND($C721=12,Datenblatt!M721&lt;Datenblatt!$S$7),0,IF(AND($C721=11,Datenblatt!M721&lt;Datenblatt!$S$8),0,IF(AND($C721=13,Datenblatt!M721&gt;Datenblatt!$R$3),100,IF(AND($C721=14,Datenblatt!M721&gt;Datenblatt!$R$4),100,IF(AND($C721=15,Datenblatt!M721&gt;Datenblatt!$R$5),100,IF(AND($C721=16,Datenblatt!M721&gt;Datenblatt!$R$6),100,IF(AND($C721=12,Datenblatt!M721&gt;Datenblatt!$R$7),100,IF(AND($C721=11,Datenblatt!M721&gt;Datenblatt!$R$8),100,IF(Übersicht!$C721=13,Datenblatt!$B$35*Datenblatt!M721^3+Datenblatt!$C$35*Datenblatt!M721^2+Datenblatt!$D$35*Datenblatt!M721+Datenblatt!$E$35,IF(Übersicht!$C721=14,Datenblatt!$B$36*Datenblatt!M721^3+Datenblatt!$C$36*Datenblatt!M721^2+Datenblatt!$D$36*Datenblatt!M721+Datenblatt!$E$36,IF(Übersicht!$C721=15,Datenblatt!$B$37*Datenblatt!M721^3+Datenblatt!$C$37*Datenblatt!M721^2+Datenblatt!$D$37*Datenblatt!M721+Datenblatt!$E$37,IF(Übersicht!$C721=16,Datenblatt!$B$38*Datenblatt!M721^3+Datenblatt!$C$38*Datenblatt!M721^2+Datenblatt!$D$38*Datenblatt!M721+Datenblatt!$E$38,IF(Übersicht!$C721=12,Datenblatt!$B$39*Datenblatt!M721^3+Datenblatt!$C$39*Datenblatt!M721^2+Datenblatt!$D$39*Datenblatt!M721+Datenblatt!$E$39,IF(Übersicht!$C721=11,Datenblatt!$B$40*Datenblatt!M721^3+Datenblatt!$C$40*Datenblatt!M721^2+Datenblatt!$D$40*Datenblatt!M721+Datenblatt!$E$40,0))))))))))))))))))</f>
        <v>#DIV/0!</v>
      </c>
      <c r="L721" s="3"/>
      <c r="M721" t="e">
        <f>IF(AND(Übersicht!$C721=13,Datenblatt!O721&lt;Datenblatt!$Y$3),0,IF(AND(Übersicht!$C721=14,Datenblatt!O721&lt;Datenblatt!$Y$4),0,IF(AND(Übersicht!$C721=15,Datenblatt!O721&lt;Datenblatt!$Y$5),0,IF(AND(Übersicht!$C721=16,Datenblatt!O721&lt;Datenblatt!$Y$6),0,IF(AND(Übersicht!$C721=12,Datenblatt!O721&lt;Datenblatt!$Y$7),0,IF(AND(Übersicht!$C721=11,Datenblatt!O721&lt;Datenblatt!$Y$8),0,IF(AND($C721=13,Datenblatt!O721&gt;Datenblatt!$X$3),100,IF(AND($C721=14,Datenblatt!O721&gt;Datenblatt!$X$4),100,IF(AND($C721=15,Datenblatt!O721&gt;Datenblatt!$X$5),100,IF(AND($C721=16,Datenblatt!O721&gt;Datenblatt!$X$6),100,IF(AND($C721=12,Datenblatt!O721&gt;Datenblatt!$X$7),100,IF(AND($C721=11,Datenblatt!O721&gt;Datenblatt!$X$8),100,IF(Übersicht!$C721=13,Datenblatt!$B$11*Datenblatt!O721^3+Datenblatt!$C$11*Datenblatt!O721^2+Datenblatt!$D$11*Datenblatt!O721+Datenblatt!$E$11,IF(Übersicht!$C721=14,Datenblatt!$B$12*Datenblatt!O721^3+Datenblatt!$C$12*Datenblatt!O721^2+Datenblatt!$D$12*Datenblatt!O721+Datenblatt!$E$12,IF(Übersicht!$C721=15,Datenblatt!$B$13*Datenblatt!O721^3+Datenblatt!$C$13*Datenblatt!O721^2+Datenblatt!$D$13*Datenblatt!O721+Datenblatt!$E$13,IF(Übersicht!$C721=16,Datenblatt!$B$14*Datenblatt!O721^3+Datenblatt!$C$14*Datenblatt!O721^2+Datenblatt!$D$14*Datenblatt!O721+Datenblatt!$E$14,IF(Übersicht!$C721=12,Datenblatt!$B$15*Datenblatt!O721^3+Datenblatt!$C$15*Datenblatt!O721^2+Datenblatt!$D$15*Datenblatt!O721+Datenblatt!$E$15,IF(Übersicht!$C721=11,Datenblatt!$B$16*Datenblatt!O721^3+Datenblatt!$C$16*Datenblatt!O721^2+Datenblatt!$D$16*Datenblatt!O721+Datenblatt!$E$16,0))))))))))))))))))</f>
        <v>#DIV/0!</v>
      </c>
      <c r="N721">
        <f>IF(AND($C721=13,H721&lt;Datenblatt!$AA$3),0,IF(AND($C721=14,H721&lt;Datenblatt!$AA$4),0,IF(AND($C721=15,H721&lt;Datenblatt!$AA$5),0,IF(AND($C721=16,H721&lt;Datenblatt!$AA$6),0,IF(AND($C721=12,H721&lt;Datenblatt!$AA$7),0,IF(AND($C721=11,H721&lt;Datenblatt!$AA$8),0,IF(AND($C721=13,H721&gt;Datenblatt!$Z$3),100,IF(AND($C721=14,H721&gt;Datenblatt!$Z$4),100,IF(AND($C721=15,H721&gt;Datenblatt!$Z$5),100,IF(AND($C721=16,H721&gt;Datenblatt!$Z$6),100,IF(AND($C721=12,H721&gt;Datenblatt!$Z$7),100,IF(AND($C721=11,H721&gt;Datenblatt!$Z$8),100,IF($C721=13,(Datenblatt!$B$19*Übersicht!H721^3)+(Datenblatt!$C$19*Übersicht!H721^2)+(Datenblatt!$D$19*Übersicht!H721)+Datenblatt!$E$19,IF($C721=14,(Datenblatt!$B$20*Übersicht!H721^3)+(Datenblatt!$C$20*Übersicht!H721^2)+(Datenblatt!$D$20*Übersicht!H721)+Datenblatt!$E$20,IF($C721=15,(Datenblatt!$B$21*Übersicht!H721^3)+(Datenblatt!$C$21*Übersicht!H721^2)+(Datenblatt!$D$21*Übersicht!H721)+Datenblatt!$E$21,IF($C721=16,(Datenblatt!$B$22*Übersicht!H721^3)+(Datenblatt!$C$22*Übersicht!H721^2)+(Datenblatt!$D$22*Übersicht!H721)+Datenblatt!$E$22,IF($C721=12,(Datenblatt!$B$23*Übersicht!H721^3)+(Datenblatt!$C$23*Übersicht!H721^2)+(Datenblatt!$D$23*Übersicht!H721)+Datenblatt!$E$23,IF($C721=11,(Datenblatt!$B$24*Übersicht!H721^3)+(Datenblatt!$C$24*Übersicht!H721^2)+(Datenblatt!$D$24*Übersicht!H721)+Datenblatt!$E$24,0))))))))))))))))))</f>
        <v>0</v>
      </c>
      <c r="O721">
        <f>IF(AND(I721="",C721=11),Datenblatt!$I$26,IF(AND(I721="",C721=12),Datenblatt!$I$26,IF(AND(I721="",C721=16),Datenblatt!$I$27,IF(AND(I721="",C721=15),Datenblatt!$I$26,IF(AND(I721="",C721=14),Datenblatt!$I$26,IF(AND(I721="",C721=13),Datenblatt!$I$26,IF(AND($C721=13,I721&gt;Datenblatt!$AC$3),0,IF(AND($C721=14,I721&gt;Datenblatt!$AC$4),0,IF(AND($C721=15,I721&gt;Datenblatt!$AC$5),0,IF(AND($C721=16,I721&gt;Datenblatt!$AC$6),0,IF(AND($C721=12,I721&gt;Datenblatt!$AC$7),0,IF(AND($C721=11,I721&gt;Datenblatt!$AC$8),0,IF(AND($C721=13,I721&lt;Datenblatt!$AB$3),100,IF(AND($C721=14,I721&lt;Datenblatt!$AB$4),100,IF(AND($C721=15,I721&lt;Datenblatt!$AB$5),100,IF(AND($C721=16,I721&lt;Datenblatt!$AB$6),100,IF(AND($C721=12,I721&lt;Datenblatt!$AB$7),100,IF(AND($C721=11,I721&lt;Datenblatt!$AB$8),100,IF($C721=13,(Datenblatt!$B$27*Übersicht!I721^3)+(Datenblatt!$C$27*Übersicht!I721^2)+(Datenblatt!$D$27*Übersicht!I721)+Datenblatt!$E$27,IF($C721=14,(Datenblatt!$B$28*Übersicht!I721^3)+(Datenblatt!$C$28*Übersicht!I721^2)+(Datenblatt!$D$28*Übersicht!I721)+Datenblatt!$E$28,IF($C721=15,(Datenblatt!$B$29*Übersicht!I721^3)+(Datenblatt!$C$29*Übersicht!I721^2)+(Datenblatt!$D$29*Übersicht!I721)+Datenblatt!$E$29,IF($C721=16,(Datenblatt!$B$30*Übersicht!I721^3)+(Datenblatt!$C$30*Übersicht!I721^2)+(Datenblatt!$D$30*Übersicht!I721)+Datenblatt!$E$30,IF($C721=12,(Datenblatt!$B$31*Übersicht!I721^3)+(Datenblatt!$C$31*Übersicht!I721^2)+(Datenblatt!$D$31*Übersicht!I721)+Datenblatt!$E$31,IF($C721=11,(Datenblatt!$B$32*Übersicht!I721^3)+(Datenblatt!$C$32*Übersicht!I721^2)+(Datenblatt!$D$32*Übersicht!I721)+Datenblatt!$E$32,0))))))))))))))))))))))))</f>
        <v>0</v>
      </c>
      <c r="P721">
        <f>IF(AND(I721="",C721=11),Datenblatt!$I$29,IF(AND(I721="",C721=12),Datenblatt!$I$29,IF(AND(I721="",C721=16),Datenblatt!$I$29,IF(AND(I721="",C721=15),Datenblatt!$I$29,IF(AND(I721="",C721=14),Datenblatt!$I$29,IF(AND(I721="",C721=13),Datenblatt!$I$29,IF(AND($C721=13,I721&gt;Datenblatt!$AC$3),0,IF(AND($C721=14,I721&gt;Datenblatt!$AC$4),0,IF(AND($C721=15,I721&gt;Datenblatt!$AC$5),0,IF(AND($C721=16,I721&gt;Datenblatt!$AC$6),0,IF(AND($C721=12,I721&gt;Datenblatt!$AC$7),0,IF(AND($C721=11,I721&gt;Datenblatt!$AC$8),0,IF(AND($C721=13,I721&lt;Datenblatt!$AB$3),100,IF(AND($C721=14,I721&lt;Datenblatt!$AB$4),100,IF(AND($C721=15,I721&lt;Datenblatt!$AB$5),100,IF(AND($C721=16,I721&lt;Datenblatt!$AB$6),100,IF(AND($C721=12,I721&lt;Datenblatt!$AB$7),100,IF(AND($C721=11,I721&lt;Datenblatt!$AB$8),100,IF($C721=13,(Datenblatt!$B$27*Übersicht!I721^3)+(Datenblatt!$C$27*Übersicht!I721^2)+(Datenblatt!$D$27*Übersicht!I721)+Datenblatt!$E$27,IF($C721=14,(Datenblatt!$B$28*Übersicht!I721^3)+(Datenblatt!$C$28*Übersicht!I721^2)+(Datenblatt!$D$28*Übersicht!I721)+Datenblatt!$E$28,IF($C721=15,(Datenblatt!$B$29*Übersicht!I721^3)+(Datenblatt!$C$29*Übersicht!I721^2)+(Datenblatt!$D$29*Übersicht!I721)+Datenblatt!$E$29,IF($C721=16,(Datenblatt!$B$30*Übersicht!I721^3)+(Datenblatt!$C$30*Übersicht!I721^2)+(Datenblatt!$D$30*Übersicht!I721)+Datenblatt!$E$30,IF($C721=12,(Datenblatt!$B$31*Übersicht!I721^3)+(Datenblatt!$C$31*Übersicht!I721^2)+(Datenblatt!$D$31*Übersicht!I721)+Datenblatt!$E$31,IF($C721=11,(Datenblatt!$B$32*Übersicht!I721^3)+(Datenblatt!$C$32*Übersicht!I721^2)+(Datenblatt!$D$32*Übersicht!I721)+Datenblatt!$E$32,0))))))))))))))))))))))))</f>
        <v>0</v>
      </c>
      <c r="Q721" s="2" t="e">
        <f t="shared" si="44"/>
        <v>#DIV/0!</v>
      </c>
      <c r="R721" s="2" t="e">
        <f t="shared" si="45"/>
        <v>#DIV/0!</v>
      </c>
      <c r="T721" s="2"/>
      <c r="U721" s="2">
        <f>Datenblatt!$I$10</f>
        <v>63</v>
      </c>
      <c r="V721" s="2">
        <f>Datenblatt!$I$18</f>
        <v>62</v>
      </c>
      <c r="W721" s="2">
        <f>Datenblatt!$I$26</f>
        <v>56</v>
      </c>
      <c r="X721" s="2">
        <f>Datenblatt!$I$34</f>
        <v>58</v>
      </c>
      <c r="Y721" s="7" t="e">
        <f t="shared" si="46"/>
        <v>#DIV/0!</v>
      </c>
      <c r="AA721" s="2">
        <f>Datenblatt!$I$5</f>
        <v>73</v>
      </c>
      <c r="AB721">
        <f>Datenblatt!$I$13</f>
        <v>80</v>
      </c>
      <c r="AC721">
        <f>Datenblatt!$I$21</f>
        <v>80</v>
      </c>
      <c r="AD721">
        <f>Datenblatt!$I$29</f>
        <v>71</v>
      </c>
      <c r="AE721">
        <f>Datenblatt!$I$37</f>
        <v>75</v>
      </c>
      <c r="AF721" s="7" t="e">
        <f t="shared" si="47"/>
        <v>#DIV/0!</v>
      </c>
    </row>
    <row r="722" spans="11:32" ht="18.75" x14ac:dyDescent="0.3">
      <c r="K722" s="3" t="e">
        <f>IF(AND($C722=13,Datenblatt!M722&lt;Datenblatt!$S$3),0,IF(AND($C722=14,Datenblatt!M722&lt;Datenblatt!$S$4),0,IF(AND($C722=15,Datenblatt!M722&lt;Datenblatt!$S$5),0,IF(AND($C722=16,Datenblatt!M722&lt;Datenblatt!$S$6),0,IF(AND($C722=12,Datenblatt!M722&lt;Datenblatt!$S$7),0,IF(AND($C722=11,Datenblatt!M722&lt;Datenblatt!$S$8),0,IF(AND($C722=13,Datenblatt!M722&gt;Datenblatt!$R$3),100,IF(AND($C722=14,Datenblatt!M722&gt;Datenblatt!$R$4),100,IF(AND($C722=15,Datenblatt!M722&gt;Datenblatt!$R$5),100,IF(AND($C722=16,Datenblatt!M722&gt;Datenblatt!$R$6),100,IF(AND($C722=12,Datenblatt!M722&gt;Datenblatt!$R$7),100,IF(AND($C722=11,Datenblatt!M722&gt;Datenblatt!$R$8),100,IF(Übersicht!$C722=13,Datenblatt!$B$35*Datenblatt!M722^3+Datenblatt!$C$35*Datenblatt!M722^2+Datenblatt!$D$35*Datenblatt!M722+Datenblatt!$E$35,IF(Übersicht!$C722=14,Datenblatt!$B$36*Datenblatt!M722^3+Datenblatt!$C$36*Datenblatt!M722^2+Datenblatt!$D$36*Datenblatt!M722+Datenblatt!$E$36,IF(Übersicht!$C722=15,Datenblatt!$B$37*Datenblatt!M722^3+Datenblatt!$C$37*Datenblatt!M722^2+Datenblatt!$D$37*Datenblatt!M722+Datenblatt!$E$37,IF(Übersicht!$C722=16,Datenblatt!$B$38*Datenblatt!M722^3+Datenblatt!$C$38*Datenblatt!M722^2+Datenblatt!$D$38*Datenblatt!M722+Datenblatt!$E$38,IF(Übersicht!$C722=12,Datenblatt!$B$39*Datenblatt!M722^3+Datenblatt!$C$39*Datenblatt!M722^2+Datenblatt!$D$39*Datenblatt!M722+Datenblatt!$E$39,IF(Übersicht!$C722=11,Datenblatt!$B$40*Datenblatt!M722^3+Datenblatt!$C$40*Datenblatt!M722^2+Datenblatt!$D$40*Datenblatt!M722+Datenblatt!$E$40,0))))))))))))))))))</f>
        <v>#DIV/0!</v>
      </c>
      <c r="L722" s="3"/>
      <c r="M722" t="e">
        <f>IF(AND(Übersicht!$C722=13,Datenblatt!O722&lt;Datenblatt!$Y$3),0,IF(AND(Übersicht!$C722=14,Datenblatt!O722&lt;Datenblatt!$Y$4),0,IF(AND(Übersicht!$C722=15,Datenblatt!O722&lt;Datenblatt!$Y$5),0,IF(AND(Übersicht!$C722=16,Datenblatt!O722&lt;Datenblatt!$Y$6),0,IF(AND(Übersicht!$C722=12,Datenblatt!O722&lt;Datenblatt!$Y$7),0,IF(AND(Übersicht!$C722=11,Datenblatt!O722&lt;Datenblatt!$Y$8),0,IF(AND($C722=13,Datenblatt!O722&gt;Datenblatt!$X$3),100,IF(AND($C722=14,Datenblatt!O722&gt;Datenblatt!$X$4),100,IF(AND($C722=15,Datenblatt!O722&gt;Datenblatt!$X$5),100,IF(AND($C722=16,Datenblatt!O722&gt;Datenblatt!$X$6),100,IF(AND($C722=12,Datenblatt!O722&gt;Datenblatt!$X$7),100,IF(AND($C722=11,Datenblatt!O722&gt;Datenblatt!$X$8),100,IF(Übersicht!$C722=13,Datenblatt!$B$11*Datenblatt!O722^3+Datenblatt!$C$11*Datenblatt!O722^2+Datenblatt!$D$11*Datenblatt!O722+Datenblatt!$E$11,IF(Übersicht!$C722=14,Datenblatt!$B$12*Datenblatt!O722^3+Datenblatt!$C$12*Datenblatt!O722^2+Datenblatt!$D$12*Datenblatt!O722+Datenblatt!$E$12,IF(Übersicht!$C722=15,Datenblatt!$B$13*Datenblatt!O722^3+Datenblatt!$C$13*Datenblatt!O722^2+Datenblatt!$D$13*Datenblatt!O722+Datenblatt!$E$13,IF(Übersicht!$C722=16,Datenblatt!$B$14*Datenblatt!O722^3+Datenblatt!$C$14*Datenblatt!O722^2+Datenblatt!$D$14*Datenblatt!O722+Datenblatt!$E$14,IF(Übersicht!$C722=12,Datenblatt!$B$15*Datenblatt!O722^3+Datenblatt!$C$15*Datenblatt!O722^2+Datenblatt!$D$15*Datenblatt!O722+Datenblatt!$E$15,IF(Übersicht!$C722=11,Datenblatt!$B$16*Datenblatt!O722^3+Datenblatt!$C$16*Datenblatt!O722^2+Datenblatt!$D$16*Datenblatt!O722+Datenblatt!$E$16,0))))))))))))))))))</f>
        <v>#DIV/0!</v>
      </c>
      <c r="N722">
        <f>IF(AND($C722=13,H722&lt;Datenblatt!$AA$3),0,IF(AND($C722=14,H722&lt;Datenblatt!$AA$4),0,IF(AND($C722=15,H722&lt;Datenblatt!$AA$5),0,IF(AND($C722=16,H722&lt;Datenblatt!$AA$6),0,IF(AND($C722=12,H722&lt;Datenblatt!$AA$7),0,IF(AND($C722=11,H722&lt;Datenblatt!$AA$8),0,IF(AND($C722=13,H722&gt;Datenblatt!$Z$3),100,IF(AND($C722=14,H722&gt;Datenblatt!$Z$4),100,IF(AND($C722=15,H722&gt;Datenblatt!$Z$5),100,IF(AND($C722=16,H722&gt;Datenblatt!$Z$6),100,IF(AND($C722=12,H722&gt;Datenblatt!$Z$7),100,IF(AND($C722=11,H722&gt;Datenblatt!$Z$8),100,IF($C722=13,(Datenblatt!$B$19*Übersicht!H722^3)+(Datenblatt!$C$19*Übersicht!H722^2)+(Datenblatt!$D$19*Übersicht!H722)+Datenblatt!$E$19,IF($C722=14,(Datenblatt!$B$20*Übersicht!H722^3)+(Datenblatt!$C$20*Übersicht!H722^2)+(Datenblatt!$D$20*Übersicht!H722)+Datenblatt!$E$20,IF($C722=15,(Datenblatt!$B$21*Übersicht!H722^3)+(Datenblatt!$C$21*Übersicht!H722^2)+(Datenblatt!$D$21*Übersicht!H722)+Datenblatt!$E$21,IF($C722=16,(Datenblatt!$B$22*Übersicht!H722^3)+(Datenblatt!$C$22*Übersicht!H722^2)+(Datenblatt!$D$22*Übersicht!H722)+Datenblatt!$E$22,IF($C722=12,(Datenblatt!$B$23*Übersicht!H722^3)+(Datenblatt!$C$23*Übersicht!H722^2)+(Datenblatt!$D$23*Übersicht!H722)+Datenblatt!$E$23,IF($C722=11,(Datenblatt!$B$24*Übersicht!H722^3)+(Datenblatt!$C$24*Übersicht!H722^2)+(Datenblatt!$D$24*Übersicht!H722)+Datenblatt!$E$24,0))))))))))))))))))</f>
        <v>0</v>
      </c>
      <c r="O722">
        <f>IF(AND(I722="",C722=11),Datenblatt!$I$26,IF(AND(I722="",C722=12),Datenblatt!$I$26,IF(AND(I722="",C722=16),Datenblatt!$I$27,IF(AND(I722="",C722=15),Datenblatt!$I$26,IF(AND(I722="",C722=14),Datenblatt!$I$26,IF(AND(I722="",C722=13),Datenblatt!$I$26,IF(AND($C722=13,I722&gt;Datenblatt!$AC$3),0,IF(AND($C722=14,I722&gt;Datenblatt!$AC$4),0,IF(AND($C722=15,I722&gt;Datenblatt!$AC$5),0,IF(AND($C722=16,I722&gt;Datenblatt!$AC$6),0,IF(AND($C722=12,I722&gt;Datenblatt!$AC$7),0,IF(AND($C722=11,I722&gt;Datenblatt!$AC$8),0,IF(AND($C722=13,I722&lt;Datenblatt!$AB$3),100,IF(AND($C722=14,I722&lt;Datenblatt!$AB$4),100,IF(AND($C722=15,I722&lt;Datenblatt!$AB$5),100,IF(AND($C722=16,I722&lt;Datenblatt!$AB$6),100,IF(AND($C722=12,I722&lt;Datenblatt!$AB$7),100,IF(AND($C722=11,I722&lt;Datenblatt!$AB$8),100,IF($C722=13,(Datenblatt!$B$27*Übersicht!I722^3)+(Datenblatt!$C$27*Übersicht!I722^2)+(Datenblatt!$D$27*Übersicht!I722)+Datenblatt!$E$27,IF($C722=14,(Datenblatt!$B$28*Übersicht!I722^3)+(Datenblatt!$C$28*Übersicht!I722^2)+(Datenblatt!$D$28*Übersicht!I722)+Datenblatt!$E$28,IF($C722=15,(Datenblatt!$B$29*Übersicht!I722^3)+(Datenblatt!$C$29*Übersicht!I722^2)+(Datenblatt!$D$29*Übersicht!I722)+Datenblatt!$E$29,IF($C722=16,(Datenblatt!$B$30*Übersicht!I722^3)+(Datenblatt!$C$30*Übersicht!I722^2)+(Datenblatt!$D$30*Übersicht!I722)+Datenblatt!$E$30,IF($C722=12,(Datenblatt!$B$31*Übersicht!I722^3)+(Datenblatt!$C$31*Übersicht!I722^2)+(Datenblatt!$D$31*Übersicht!I722)+Datenblatt!$E$31,IF($C722=11,(Datenblatt!$B$32*Übersicht!I722^3)+(Datenblatt!$C$32*Übersicht!I722^2)+(Datenblatt!$D$32*Übersicht!I722)+Datenblatt!$E$32,0))))))))))))))))))))))))</f>
        <v>0</v>
      </c>
      <c r="P722">
        <f>IF(AND(I722="",C722=11),Datenblatt!$I$29,IF(AND(I722="",C722=12),Datenblatt!$I$29,IF(AND(I722="",C722=16),Datenblatt!$I$29,IF(AND(I722="",C722=15),Datenblatt!$I$29,IF(AND(I722="",C722=14),Datenblatt!$I$29,IF(AND(I722="",C722=13),Datenblatt!$I$29,IF(AND($C722=13,I722&gt;Datenblatt!$AC$3),0,IF(AND($C722=14,I722&gt;Datenblatt!$AC$4),0,IF(AND($C722=15,I722&gt;Datenblatt!$AC$5),0,IF(AND($C722=16,I722&gt;Datenblatt!$AC$6),0,IF(AND($C722=12,I722&gt;Datenblatt!$AC$7),0,IF(AND($C722=11,I722&gt;Datenblatt!$AC$8),0,IF(AND($C722=13,I722&lt;Datenblatt!$AB$3),100,IF(AND($C722=14,I722&lt;Datenblatt!$AB$4),100,IF(AND($C722=15,I722&lt;Datenblatt!$AB$5),100,IF(AND($C722=16,I722&lt;Datenblatt!$AB$6),100,IF(AND($C722=12,I722&lt;Datenblatt!$AB$7),100,IF(AND($C722=11,I722&lt;Datenblatt!$AB$8),100,IF($C722=13,(Datenblatt!$B$27*Übersicht!I722^3)+(Datenblatt!$C$27*Übersicht!I722^2)+(Datenblatt!$D$27*Übersicht!I722)+Datenblatt!$E$27,IF($C722=14,(Datenblatt!$B$28*Übersicht!I722^3)+(Datenblatt!$C$28*Übersicht!I722^2)+(Datenblatt!$D$28*Übersicht!I722)+Datenblatt!$E$28,IF($C722=15,(Datenblatt!$B$29*Übersicht!I722^3)+(Datenblatt!$C$29*Übersicht!I722^2)+(Datenblatt!$D$29*Übersicht!I722)+Datenblatt!$E$29,IF($C722=16,(Datenblatt!$B$30*Übersicht!I722^3)+(Datenblatt!$C$30*Übersicht!I722^2)+(Datenblatt!$D$30*Übersicht!I722)+Datenblatt!$E$30,IF($C722=12,(Datenblatt!$B$31*Übersicht!I722^3)+(Datenblatt!$C$31*Übersicht!I722^2)+(Datenblatt!$D$31*Übersicht!I722)+Datenblatt!$E$31,IF($C722=11,(Datenblatt!$B$32*Übersicht!I722^3)+(Datenblatt!$C$32*Übersicht!I722^2)+(Datenblatt!$D$32*Übersicht!I722)+Datenblatt!$E$32,0))))))))))))))))))))))))</f>
        <v>0</v>
      </c>
      <c r="Q722" s="2" t="e">
        <f t="shared" si="44"/>
        <v>#DIV/0!</v>
      </c>
      <c r="R722" s="2" t="e">
        <f t="shared" si="45"/>
        <v>#DIV/0!</v>
      </c>
      <c r="T722" s="2"/>
      <c r="U722" s="2">
        <f>Datenblatt!$I$10</f>
        <v>63</v>
      </c>
      <c r="V722" s="2">
        <f>Datenblatt!$I$18</f>
        <v>62</v>
      </c>
      <c r="W722" s="2">
        <f>Datenblatt!$I$26</f>
        <v>56</v>
      </c>
      <c r="X722" s="2">
        <f>Datenblatt!$I$34</f>
        <v>58</v>
      </c>
      <c r="Y722" s="7" t="e">
        <f t="shared" si="46"/>
        <v>#DIV/0!</v>
      </c>
      <c r="AA722" s="2">
        <f>Datenblatt!$I$5</f>
        <v>73</v>
      </c>
      <c r="AB722">
        <f>Datenblatt!$I$13</f>
        <v>80</v>
      </c>
      <c r="AC722">
        <f>Datenblatt!$I$21</f>
        <v>80</v>
      </c>
      <c r="AD722">
        <f>Datenblatt!$I$29</f>
        <v>71</v>
      </c>
      <c r="AE722">
        <f>Datenblatt!$I$37</f>
        <v>75</v>
      </c>
      <c r="AF722" s="7" t="e">
        <f t="shared" si="47"/>
        <v>#DIV/0!</v>
      </c>
    </row>
    <row r="723" spans="11:32" ht="18.75" x14ac:dyDescent="0.3">
      <c r="K723" s="3" t="e">
        <f>IF(AND($C723=13,Datenblatt!M723&lt;Datenblatt!$S$3),0,IF(AND($C723=14,Datenblatt!M723&lt;Datenblatt!$S$4),0,IF(AND($C723=15,Datenblatt!M723&lt;Datenblatt!$S$5),0,IF(AND($C723=16,Datenblatt!M723&lt;Datenblatt!$S$6),0,IF(AND($C723=12,Datenblatt!M723&lt;Datenblatt!$S$7),0,IF(AND($C723=11,Datenblatt!M723&lt;Datenblatt!$S$8),0,IF(AND($C723=13,Datenblatt!M723&gt;Datenblatt!$R$3),100,IF(AND($C723=14,Datenblatt!M723&gt;Datenblatt!$R$4),100,IF(AND($C723=15,Datenblatt!M723&gt;Datenblatt!$R$5),100,IF(AND($C723=16,Datenblatt!M723&gt;Datenblatt!$R$6),100,IF(AND($C723=12,Datenblatt!M723&gt;Datenblatt!$R$7),100,IF(AND($C723=11,Datenblatt!M723&gt;Datenblatt!$R$8),100,IF(Übersicht!$C723=13,Datenblatt!$B$35*Datenblatt!M723^3+Datenblatt!$C$35*Datenblatt!M723^2+Datenblatt!$D$35*Datenblatt!M723+Datenblatt!$E$35,IF(Übersicht!$C723=14,Datenblatt!$B$36*Datenblatt!M723^3+Datenblatt!$C$36*Datenblatt!M723^2+Datenblatt!$D$36*Datenblatt!M723+Datenblatt!$E$36,IF(Übersicht!$C723=15,Datenblatt!$B$37*Datenblatt!M723^3+Datenblatt!$C$37*Datenblatt!M723^2+Datenblatt!$D$37*Datenblatt!M723+Datenblatt!$E$37,IF(Übersicht!$C723=16,Datenblatt!$B$38*Datenblatt!M723^3+Datenblatt!$C$38*Datenblatt!M723^2+Datenblatt!$D$38*Datenblatt!M723+Datenblatt!$E$38,IF(Übersicht!$C723=12,Datenblatt!$B$39*Datenblatt!M723^3+Datenblatt!$C$39*Datenblatt!M723^2+Datenblatt!$D$39*Datenblatt!M723+Datenblatt!$E$39,IF(Übersicht!$C723=11,Datenblatt!$B$40*Datenblatt!M723^3+Datenblatt!$C$40*Datenblatt!M723^2+Datenblatt!$D$40*Datenblatt!M723+Datenblatt!$E$40,0))))))))))))))))))</f>
        <v>#DIV/0!</v>
      </c>
      <c r="L723" s="3"/>
      <c r="M723" t="e">
        <f>IF(AND(Übersicht!$C723=13,Datenblatt!O723&lt;Datenblatt!$Y$3),0,IF(AND(Übersicht!$C723=14,Datenblatt!O723&lt;Datenblatt!$Y$4),0,IF(AND(Übersicht!$C723=15,Datenblatt!O723&lt;Datenblatt!$Y$5),0,IF(AND(Übersicht!$C723=16,Datenblatt!O723&lt;Datenblatt!$Y$6),0,IF(AND(Übersicht!$C723=12,Datenblatt!O723&lt;Datenblatt!$Y$7),0,IF(AND(Übersicht!$C723=11,Datenblatt!O723&lt;Datenblatt!$Y$8),0,IF(AND($C723=13,Datenblatt!O723&gt;Datenblatt!$X$3),100,IF(AND($C723=14,Datenblatt!O723&gt;Datenblatt!$X$4),100,IF(AND($C723=15,Datenblatt!O723&gt;Datenblatt!$X$5),100,IF(AND($C723=16,Datenblatt!O723&gt;Datenblatt!$X$6),100,IF(AND($C723=12,Datenblatt!O723&gt;Datenblatt!$X$7),100,IF(AND($C723=11,Datenblatt!O723&gt;Datenblatt!$X$8),100,IF(Übersicht!$C723=13,Datenblatt!$B$11*Datenblatt!O723^3+Datenblatt!$C$11*Datenblatt!O723^2+Datenblatt!$D$11*Datenblatt!O723+Datenblatt!$E$11,IF(Übersicht!$C723=14,Datenblatt!$B$12*Datenblatt!O723^3+Datenblatt!$C$12*Datenblatt!O723^2+Datenblatt!$D$12*Datenblatt!O723+Datenblatt!$E$12,IF(Übersicht!$C723=15,Datenblatt!$B$13*Datenblatt!O723^3+Datenblatt!$C$13*Datenblatt!O723^2+Datenblatt!$D$13*Datenblatt!O723+Datenblatt!$E$13,IF(Übersicht!$C723=16,Datenblatt!$B$14*Datenblatt!O723^3+Datenblatt!$C$14*Datenblatt!O723^2+Datenblatt!$D$14*Datenblatt!O723+Datenblatt!$E$14,IF(Übersicht!$C723=12,Datenblatt!$B$15*Datenblatt!O723^3+Datenblatt!$C$15*Datenblatt!O723^2+Datenblatt!$D$15*Datenblatt!O723+Datenblatt!$E$15,IF(Übersicht!$C723=11,Datenblatt!$B$16*Datenblatt!O723^3+Datenblatt!$C$16*Datenblatt!O723^2+Datenblatt!$D$16*Datenblatt!O723+Datenblatt!$E$16,0))))))))))))))))))</f>
        <v>#DIV/0!</v>
      </c>
      <c r="N723">
        <f>IF(AND($C723=13,H723&lt;Datenblatt!$AA$3),0,IF(AND($C723=14,H723&lt;Datenblatt!$AA$4),0,IF(AND($C723=15,H723&lt;Datenblatt!$AA$5),0,IF(AND($C723=16,H723&lt;Datenblatt!$AA$6),0,IF(AND($C723=12,H723&lt;Datenblatt!$AA$7),0,IF(AND($C723=11,H723&lt;Datenblatt!$AA$8),0,IF(AND($C723=13,H723&gt;Datenblatt!$Z$3),100,IF(AND($C723=14,H723&gt;Datenblatt!$Z$4),100,IF(AND($C723=15,H723&gt;Datenblatt!$Z$5),100,IF(AND($C723=16,H723&gt;Datenblatt!$Z$6),100,IF(AND($C723=12,H723&gt;Datenblatt!$Z$7),100,IF(AND($C723=11,H723&gt;Datenblatt!$Z$8),100,IF($C723=13,(Datenblatt!$B$19*Übersicht!H723^3)+(Datenblatt!$C$19*Übersicht!H723^2)+(Datenblatt!$D$19*Übersicht!H723)+Datenblatt!$E$19,IF($C723=14,(Datenblatt!$B$20*Übersicht!H723^3)+(Datenblatt!$C$20*Übersicht!H723^2)+(Datenblatt!$D$20*Übersicht!H723)+Datenblatt!$E$20,IF($C723=15,(Datenblatt!$B$21*Übersicht!H723^3)+(Datenblatt!$C$21*Übersicht!H723^2)+(Datenblatt!$D$21*Übersicht!H723)+Datenblatt!$E$21,IF($C723=16,(Datenblatt!$B$22*Übersicht!H723^3)+(Datenblatt!$C$22*Übersicht!H723^2)+(Datenblatt!$D$22*Übersicht!H723)+Datenblatt!$E$22,IF($C723=12,(Datenblatt!$B$23*Übersicht!H723^3)+(Datenblatt!$C$23*Übersicht!H723^2)+(Datenblatt!$D$23*Übersicht!H723)+Datenblatt!$E$23,IF($C723=11,(Datenblatt!$B$24*Übersicht!H723^3)+(Datenblatt!$C$24*Übersicht!H723^2)+(Datenblatt!$D$24*Übersicht!H723)+Datenblatt!$E$24,0))))))))))))))))))</f>
        <v>0</v>
      </c>
      <c r="O723">
        <f>IF(AND(I723="",C723=11),Datenblatt!$I$26,IF(AND(I723="",C723=12),Datenblatt!$I$26,IF(AND(I723="",C723=16),Datenblatt!$I$27,IF(AND(I723="",C723=15),Datenblatt!$I$26,IF(AND(I723="",C723=14),Datenblatt!$I$26,IF(AND(I723="",C723=13),Datenblatt!$I$26,IF(AND($C723=13,I723&gt;Datenblatt!$AC$3),0,IF(AND($C723=14,I723&gt;Datenblatt!$AC$4),0,IF(AND($C723=15,I723&gt;Datenblatt!$AC$5),0,IF(AND($C723=16,I723&gt;Datenblatt!$AC$6),0,IF(AND($C723=12,I723&gt;Datenblatt!$AC$7),0,IF(AND($C723=11,I723&gt;Datenblatt!$AC$8),0,IF(AND($C723=13,I723&lt;Datenblatt!$AB$3),100,IF(AND($C723=14,I723&lt;Datenblatt!$AB$4),100,IF(AND($C723=15,I723&lt;Datenblatt!$AB$5),100,IF(AND($C723=16,I723&lt;Datenblatt!$AB$6),100,IF(AND($C723=12,I723&lt;Datenblatt!$AB$7),100,IF(AND($C723=11,I723&lt;Datenblatt!$AB$8),100,IF($C723=13,(Datenblatt!$B$27*Übersicht!I723^3)+(Datenblatt!$C$27*Übersicht!I723^2)+(Datenblatt!$D$27*Übersicht!I723)+Datenblatt!$E$27,IF($C723=14,(Datenblatt!$B$28*Übersicht!I723^3)+(Datenblatt!$C$28*Übersicht!I723^2)+(Datenblatt!$D$28*Übersicht!I723)+Datenblatt!$E$28,IF($C723=15,(Datenblatt!$B$29*Übersicht!I723^3)+(Datenblatt!$C$29*Übersicht!I723^2)+(Datenblatt!$D$29*Übersicht!I723)+Datenblatt!$E$29,IF($C723=16,(Datenblatt!$B$30*Übersicht!I723^3)+(Datenblatt!$C$30*Übersicht!I723^2)+(Datenblatt!$D$30*Übersicht!I723)+Datenblatt!$E$30,IF($C723=12,(Datenblatt!$B$31*Übersicht!I723^3)+(Datenblatt!$C$31*Übersicht!I723^2)+(Datenblatt!$D$31*Übersicht!I723)+Datenblatt!$E$31,IF($C723=11,(Datenblatt!$B$32*Übersicht!I723^3)+(Datenblatt!$C$32*Übersicht!I723^2)+(Datenblatt!$D$32*Übersicht!I723)+Datenblatt!$E$32,0))))))))))))))))))))))))</f>
        <v>0</v>
      </c>
      <c r="P723">
        <f>IF(AND(I723="",C723=11),Datenblatt!$I$29,IF(AND(I723="",C723=12),Datenblatt!$I$29,IF(AND(I723="",C723=16),Datenblatt!$I$29,IF(AND(I723="",C723=15),Datenblatt!$I$29,IF(AND(I723="",C723=14),Datenblatt!$I$29,IF(AND(I723="",C723=13),Datenblatt!$I$29,IF(AND($C723=13,I723&gt;Datenblatt!$AC$3),0,IF(AND($C723=14,I723&gt;Datenblatt!$AC$4),0,IF(AND($C723=15,I723&gt;Datenblatt!$AC$5),0,IF(AND($C723=16,I723&gt;Datenblatt!$AC$6),0,IF(AND($C723=12,I723&gt;Datenblatt!$AC$7),0,IF(AND($C723=11,I723&gt;Datenblatt!$AC$8),0,IF(AND($C723=13,I723&lt;Datenblatt!$AB$3),100,IF(AND($C723=14,I723&lt;Datenblatt!$AB$4),100,IF(AND($C723=15,I723&lt;Datenblatt!$AB$5),100,IF(AND($C723=16,I723&lt;Datenblatt!$AB$6),100,IF(AND($C723=12,I723&lt;Datenblatt!$AB$7),100,IF(AND($C723=11,I723&lt;Datenblatt!$AB$8),100,IF($C723=13,(Datenblatt!$B$27*Übersicht!I723^3)+(Datenblatt!$C$27*Übersicht!I723^2)+(Datenblatt!$D$27*Übersicht!I723)+Datenblatt!$E$27,IF($C723=14,(Datenblatt!$B$28*Übersicht!I723^3)+(Datenblatt!$C$28*Übersicht!I723^2)+(Datenblatt!$D$28*Übersicht!I723)+Datenblatt!$E$28,IF($C723=15,(Datenblatt!$B$29*Übersicht!I723^3)+(Datenblatt!$C$29*Übersicht!I723^2)+(Datenblatt!$D$29*Übersicht!I723)+Datenblatt!$E$29,IF($C723=16,(Datenblatt!$B$30*Übersicht!I723^3)+(Datenblatt!$C$30*Übersicht!I723^2)+(Datenblatt!$D$30*Übersicht!I723)+Datenblatt!$E$30,IF($C723=12,(Datenblatt!$B$31*Übersicht!I723^3)+(Datenblatt!$C$31*Übersicht!I723^2)+(Datenblatt!$D$31*Übersicht!I723)+Datenblatt!$E$31,IF($C723=11,(Datenblatt!$B$32*Übersicht!I723^3)+(Datenblatt!$C$32*Übersicht!I723^2)+(Datenblatt!$D$32*Übersicht!I723)+Datenblatt!$E$32,0))))))))))))))))))))))))</f>
        <v>0</v>
      </c>
      <c r="Q723" s="2" t="e">
        <f t="shared" si="44"/>
        <v>#DIV/0!</v>
      </c>
      <c r="R723" s="2" t="e">
        <f t="shared" si="45"/>
        <v>#DIV/0!</v>
      </c>
      <c r="T723" s="2"/>
      <c r="U723" s="2">
        <f>Datenblatt!$I$10</f>
        <v>63</v>
      </c>
      <c r="V723" s="2">
        <f>Datenblatt!$I$18</f>
        <v>62</v>
      </c>
      <c r="W723" s="2">
        <f>Datenblatt!$I$26</f>
        <v>56</v>
      </c>
      <c r="X723" s="2">
        <f>Datenblatt!$I$34</f>
        <v>58</v>
      </c>
      <c r="Y723" s="7" t="e">
        <f t="shared" si="46"/>
        <v>#DIV/0!</v>
      </c>
      <c r="AA723" s="2">
        <f>Datenblatt!$I$5</f>
        <v>73</v>
      </c>
      <c r="AB723">
        <f>Datenblatt!$I$13</f>
        <v>80</v>
      </c>
      <c r="AC723">
        <f>Datenblatt!$I$21</f>
        <v>80</v>
      </c>
      <c r="AD723">
        <f>Datenblatt!$I$29</f>
        <v>71</v>
      </c>
      <c r="AE723">
        <f>Datenblatt!$I$37</f>
        <v>75</v>
      </c>
      <c r="AF723" s="7" t="e">
        <f t="shared" si="47"/>
        <v>#DIV/0!</v>
      </c>
    </row>
    <row r="724" spans="11:32" ht="18.75" x14ac:dyDescent="0.3">
      <c r="K724" s="3" t="e">
        <f>IF(AND($C724=13,Datenblatt!M724&lt;Datenblatt!$S$3),0,IF(AND($C724=14,Datenblatt!M724&lt;Datenblatt!$S$4),0,IF(AND($C724=15,Datenblatt!M724&lt;Datenblatt!$S$5),0,IF(AND($C724=16,Datenblatt!M724&lt;Datenblatt!$S$6),0,IF(AND($C724=12,Datenblatt!M724&lt;Datenblatt!$S$7),0,IF(AND($C724=11,Datenblatt!M724&lt;Datenblatt!$S$8),0,IF(AND($C724=13,Datenblatt!M724&gt;Datenblatt!$R$3),100,IF(AND($C724=14,Datenblatt!M724&gt;Datenblatt!$R$4),100,IF(AND($C724=15,Datenblatt!M724&gt;Datenblatt!$R$5),100,IF(AND($C724=16,Datenblatt!M724&gt;Datenblatt!$R$6),100,IF(AND($C724=12,Datenblatt!M724&gt;Datenblatt!$R$7),100,IF(AND($C724=11,Datenblatt!M724&gt;Datenblatt!$R$8),100,IF(Übersicht!$C724=13,Datenblatt!$B$35*Datenblatt!M724^3+Datenblatt!$C$35*Datenblatt!M724^2+Datenblatt!$D$35*Datenblatt!M724+Datenblatt!$E$35,IF(Übersicht!$C724=14,Datenblatt!$B$36*Datenblatt!M724^3+Datenblatt!$C$36*Datenblatt!M724^2+Datenblatt!$D$36*Datenblatt!M724+Datenblatt!$E$36,IF(Übersicht!$C724=15,Datenblatt!$B$37*Datenblatt!M724^3+Datenblatt!$C$37*Datenblatt!M724^2+Datenblatt!$D$37*Datenblatt!M724+Datenblatt!$E$37,IF(Übersicht!$C724=16,Datenblatt!$B$38*Datenblatt!M724^3+Datenblatt!$C$38*Datenblatt!M724^2+Datenblatt!$D$38*Datenblatt!M724+Datenblatt!$E$38,IF(Übersicht!$C724=12,Datenblatt!$B$39*Datenblatt!M724^3+Datenblatt!$C$39*Datenblatt!M724^2+Datenblatt!$D$39*Datenblatt!M724+Datenblatt!$E$39,IF(Übersicht!$C724=11,Datenblatt!$B$40*Datenblatt!M724^3+Datenblatt!$C$40*Datenblatt!M724^2+Datenblatt!$D$40*Datenblatt!M724+Datenblatt!$E$40,0))))))))))))))))))</f>
        <v>#DIV/0!</v>
      </c>
      <c r="L724" s="3"/>
      <c r="M724" t="e">
        <f>IF(AND(Übersicht!$C724=13,Datenblatt!O724&lt;Datenblatt!$Y$3),0,IF(AND(Übersicht!$C724=14,Datenblatt!O724&lt;Datenblatt!$Y$4),0,IF(AND(Übersicht!$C724=15,Datenblatt!O724&lt;Datenblatt!$Y$5),0,IF(AND(Übersicht!$C724=16,Datenblatt!O724&lt;Datenblatt!$Y$6),0,IF(AND(Übersicht!$C724=12,Datenblatt!O724&lt;Datenblatt!$Y$7),0,IF(AND(Übersicht!$C724=11,Datenblatt!O724&lt;Datenblatt!$Y$8),0,IF(AND($C724=13,Datenblatt!O724&gt;Datenblatt!$X$3),100,IF(AND($C724=14,Datenblatt!O724&gt;Datenblatt!$X$4),100,IF(AND($C724=15,Datenblatt!O724&gt;Datenblatt!$X$5),100,IF(AND($C724=16,Datenblatt!O724&gt;Datenblatt!$X$6),100,IF(AND($C724=12,Datenblatt!O724&gt;Datenblatt!$X$7),100,IF(AND($C724=11,Datenblatt!O724&gt;Datenblatt!$X$8),100,IF(Übersicht!$C724=13,Datenblatt!$B$11*Datenblatt!O724^3+Datenblatt!$C$11*Datenblatt!O724^2+Datenblatt!$D$11*Datenblatt!O724+Datenblatt!$E$11,IF(Übersicht!$C724=14,Datenblatt!$B$12*Datenblatt!O724^3+Datenblatt!$C$12*Datenblatt!O724^2+Datenblatt!$D$12*Datenblatt!O724+Datenblatt!$E$12,IF(Übersicht!$C724=15,Datenblatt!$B$13*Datenblatt!O724^3+Datenblatt!$C$13*Datenblatt!O724^2+Datenblatt!$D$13*Datenblatt!O724+Datenblatt!$E$13,IF(Übersicht!$C724=16,Datenblatt!$B$14*Datenblatt!O724^3+Datenblatt!$C$14*Datenblatt!O724^2+Datenblatt!$D$14*Datenblatt!O724+Datenblatt!$E$14,IF(Übersicht!$C724=12,Datenblatt!$B$15*Datenblatt!O724^3+Datenblatt!$C$15*Datenblatt!O724^2+Datenblatt!$D$15*Datenblatt!O724+Datenblatt!$E$15,IF(Übersicht!$C724=11,Datenblatt!$B$16*Datenblatt!O724^3+Datenblatt!$C$16*Datenblatt!O724^2+Datenblatt!$D$16*Datenblatt!O724+Datenblatt!$E$16,0))))))))))))))))))</f>
        <v>#DIV/0!</v>
      </c>
      <c r="N724">
        <f>IF(AND($C724=13,H724&lt;Datenblatt!$AA$3),0,IF(AND($C724=14,H724&lt;Datenblatt!$AA$4),0,IF(AND($C724=15,H724&lt;Datenblatt!$AA$5),0,IF(AND($C724=16,H724&lt;Datenblatt!$AA$6),0,IF(AND($C724=12,H724&lt;Datenblatt!$AA$7),0,IF(AND($C724=11,H724&lt;Datenblatt!$AA$8),0,IF(AND($C724=13,H724&gt;Datenblatt!$Z$3),100,IF(AND($C724=14,H724&gt;Datenblatt!$Z$4),100,IF(AND($C724=15,H724&gt;Datenblatt!$Z$5),100,IF(AND($C724=16,H724&gt;Datenblatt!$Z$6),100,IF(AND($C724=12,H724&gt;Datenblatt!$Z$7),100,IF(AND($C724=11,H724&gt;Datenblatt!$Z$8),100,IF($C724=13,(Datenblatt!$B$19*Übersicht!H724^3)+(Datenblatt!$C$19*Übersicht!H724^2)+(Datenblatt!$D$19*Übersicht!H724)+Datenblatt!$E$19,IF($C724=14,(Datenblatt!$B$20*Übersicht!H724^3)+(Datenblatt!$C$20*Übersicht!H724^2)+(Datenblatt!$D$20*Übersicht!H724)+Datenblatt!$E$20,IF($C724=15,(Datenblatt!$B$21*Übersicht!H724^3)+(Datenblatt!$C$21*Übersicht!H724^2)+(Datenblatt!$D$21*Übersicht!H724)+Datenblatt!$E$21,IF($C724=16,(Datenblatt!$B$22*Übersicht!H724^3)+(Datenblatt!$C$22*Übersicht!H724^2)+(Datenblatt!$D$22*Übersicht!H724)+Datenblatt!$E$22,IF($C724=12,(Datenblatt!$B$23*Übersicht!H724^3)+(Datenblatt!$C$23*Übersicht!H724^2)+(Datenblatt!$D$23*Übersicht!H724)+Datenblatt!$E$23,IF($C724=11,(Datenblatt!$B$24*Übersicht!H724^3)+(Datenblatt!$C$24*Übersicht!H724^2)+(Datenblatt!$D$24*Übersicht!H724)+Datenblatt!$E$24,0))))))))))))))))))</f>
        <v>0</v>
      </c>
      <c r="O724">
        <f>IF(AND(I724="",C724=11),Datenblatt!$I$26,IF(AND(I724="",C724=12),Datenblatt!$I$26,IF(AND(I724="",C724=16),Datenblatt!$I$27,IF(AND(I724="",C724=15),Datenblatt!$I$26,IF(AND(I724="",C724=14),Datenblatt!$I$26,IF(AND(I724="",C724=13),Datenblatt!$I$26,IF(AND($C724=13,I724&gt;Datenblatt!$AC$3),0,IF(AND($C724=14,I724&gt;Datenblatt!$AC$4),0,IF(AND($C724=15,I724&gt;Datenblatt!$AC$5),0,IF(AND($C724=16,I724&gt;Datenblatt!$AC$6),0,IF(AND($C724=12,I724&gt;Datenblatt!$AC$7),0,IF(AND($C724=11,I724&gt;Datenblatt!$AC$8),0,IF(AND($C724=13,I724&lt;Datenblatt!$AB$3),100,IF(AND($C724=14,I724&lt;Datenblatt!$AB$4),100,IF(AND($C724=15,I724&lt;Datenblatt!$AB$5),100,IF(AND($C724=16,I724&lt;Datenblatt!$AB$6),100,IF(AND($C724=12,I724&lt;Datenblatt!$AB$7),100,IF(AND($C724=11,I724&lt;Datenblatt!$AB$8),100,IF($C724=13,(Datenblatt!$B$27*Übersicht!I724^3)+(Datenblatt!$C$27*Übersicht!I724^2)+(Datenblatt!$D$27*Übersicht!I724)+Datenblatt!$E$27,IF($C724=14,(Datenblatt!$B$28*Übersicht!I724^3)+(Datenblatt!$C$28*Übersicht!I724^2)+(Datenblatt!$D$28*Übersicht!I724)+Datenblatt!$E$28,IF($C724=15,(Datenblatt!$B$29*Übersicht!I724^3)+(Datenblatt!$C$29*Übersicht!I724^2)+(Datenblatt!$D$29*Übersicht!I724)+Datenblatt!$E$29,IF($C724=16,(Datenblatt!$B$30*Übersicht!I724^3)+(Datenblatt!$C$30*Übersicht!I724^2)+(Datenblatt!$D$30*Übersicht!I724)+Datenblatt!$E$30,IF($C724=12,(Datenblatt!$B$31*Übersicht!I724^3)+(Datenblatt!$C$31*Übersicht!I724^2)+(Datenblatt!$D$31*Übersicht!I724)+Datenblatt!$E$31,IF($C724=11,(Datenblatt!$B$32*Übersicht!I724^3)+(Datenblatt!$C$32*Übersicht!I724^2)+(Datenblatt!$D$32*Übersicht!I724)+Datenblatt!$E$32,0))))))))))))))))))))))))</f>
        <v>0</v>
      </c>
      <c r="P724">
        <f>IF(AND(I724="",C724=11),Datenblatt!$I$29,IF(AND(I724="",C724=12),Datenblatt!$I$29,IF(AND(I724="",C724=16),Datenblatt!$I$29,IF(AND(I724="",C724=15),Datenblatt!$I$29,IF(AND(I724="",C724=14),Datenblatt!$I$29,IF(AND(I724="",C724=13),Datenblatt!$I$29,IF(AND($C724=13,I724&gt;Datenblatt!$AC$3),0,IF(AND($C724=14,I724&gt;Datenblatt!$AC$4),0,IF(AND($C724=15,I724&gt;Datenblatt!$AC$5),0,IF(AND($C724=16,I724&gt;Datenblatt!$AC$6),0,IF(AND($C724=12,I724&gt;Datenblatt!$AC$7),0,IF(AND($C724=11,I724&gt;Datenblatt!$AC$8),0,IF(AND($C724=13,I724&lt;Datenblatt!$AB$3),100,IF(AND($C724=14,I724&lt;Datenblatt!$AB$4),100,IF(AND($C724=15,I724&lt;Datenblatt!$AB$5),100,IF(AND($C724=16,I724&lt;Datenblatt!$AB$6),100,IF(AND($C724=12,I724&lt;Datenblatt!$AB$7),100,IF(AND($C724=11,I724&lt;Datenblatt!$AB$8),100,IF($C724=13,(Datenblatt!$B$27*Übersicht!I724^3)+(Datenblatt!$C$27*Übersicht!I724^2)+(Datenblatt!$D$27*Übersicht!I724)+Datenblatt!$E$27,IF($C724=14,(Datenblatt!$B$28*Übersicht!I724^3)+(Datenblatt!$C$28*Übersicht!I724^2)+(Datenblatt!$D$28*Übersicht!I724)+Datenblatt!$E$28,IF($C724=15,(Datenblatt!$B$29*Übersicht!I724^3)+(Datenblatt!$C$29*Übersicht!I724^2)+(Datenblatt!$D$29*Übersicht!I724)+Datenblatt!$E$29,IF($C724=16,(Datenblatt!$B$30*Übersicht!I724^3)+(Datenblatt!$C$30*Übersicht!I724^2)+(Datenblatt!$D$30*Übersicht!I724)+Datenblatt!$E$30,IF($C724=12,(Datenblatt!$B$31*Übersicht!I724^3)+(Datenblatt!$C$31*Übersicht!I724^2)+(Datenblatt!$D$31*Übersicht!I724)+Datenblatt!$E$31,IF($C724=11,(Datenblatt!$B$32*Übersicht!I724^3)+(Datenblatt!$C$32*Übersicht!I724^2)+(Datenblatt!$D$32*Übersicht!I724)+Datenblatt!$E$32,0))))))))))))))))))))))))</f>
        <v>0</v>
      </c>
      <c r="Q724" s="2" t="e">
        <f t="shared" si="44"/>
        <v>#DIV/0!</v>
      </c>
      <c r="R724" s="2" t="e">
        <f t="shared" si="45"/>
        <v>#DIV/0!</v>
      </c>
      <c r="T724" s="2"/>
      <c r="U724" s="2">
        <f>Datenblatt!$I$10</f>
        <v>63</v>
      </c>
      <c r="V724" s="2">
        <f>Datenblatt!$I$18</f>
        <v>62</v>
      </c>
      <c r="W724" s="2">
        <f>Datenblatt!$I$26</f>
        <v>56</v>
      </c>
      <c r="X724" s="2">
        <f>Datenblatt!$I$34</f>
        <v>58</v>
      </c>
      <c r="Y724" s="7" t="e">
        <f t="shared" si="46"/>
        <v>#DIV/0!</v>
      </c>
      <c r="AA724" s="2">
        <f>Datenblatt!$I$5</f>
        <v>73</v>
      </c>
      <c r="AB724">
        <f>Datenblatt!$I$13</f>
        <v>80</v>
      </c>
      <c r="AC724">
        <f>Datenblatt!$I$21</f>
        <v>80</v>
      </c>
      <c r="AD724">
        <f>Datenblatt!$I$29</f>
        <v>71</v>
      </c>
      <c r="AE724">
        <f>Datenblatt!$I$37</f>
        <v>75</v>
      </c>
      <c r="AF724" s="7" t="e">
        <f t="shared" si="47"/>
        <v>#DIV/0!</v>
      </c>
    </row>
    <row r="725" spans="11:32" ht="18.75" x14ac:dyDescent="0.3">
      <c r="K725" s="3" t="e">
        <f>IF(AND($C725=13,Datenblatt!M725&lt;Datenblatt!$S$3),0,IF(AND($C725=14,Datenblatt!M725&lt;Datenblatt!$S$4),0,IF(AND($C725=15,Datenblatt!M725&lt;Datenblatt!$S$5),0,IF(AND($C725=16,Datenblatt!M725&lt;Datenblatt!$S$6),0,IF(AND($C725=12,Datenblatt!M725&lt;Datenblatt!$S$7),0,IF(AND($C725=11,Datenblatt!M725&lt;Datenblatt!$S$8),0,IF(AND($C725=13,Datenblatt!M725&gt;Datenblatt!$R$3),100,IF(AND($C725=14,Datenblatt!M725&gt;Datenblatt!$R$4),100,IF(AND($C725=15,Datenblatt!M725&gt;Datenblatt!$R$5),100,IF(AND($C725=16,Datenblatt!M725&gt;Datenblatt!$R$6),100,IF(AND($C725=12,Datenblatt!M725&gt;Datenblatt!$R$7),100,IF(AND($C725=11,Datenblatt!M725&gt;Datenblatt!$R$8),100,IF(Übersicht!$C725=13,Datenblatt!$B$35*Datenblatt!M725^3+Datenblatt!$C$35*Datenblatt!M725^2+Datenblatt!$D$35*Datenblatt!M725+Datenblatt!$E$35,IF(Übersicht!$C725=14,Datenblatt!$B$36*Datenblatt!M725^3+Datenblatt!$C$36*Datenblatt!M725^2+Datenblatt!$D$36*Datenblatt!M725+Datenblatt!$E$36,IF(Übersicht!$C725=15,Datenblatt!$B$37*Datenblatt!M725^3+Datenblatt!$C$37*Datenblatt!M725^2+Datenblatt!$D$37*Datenblatt!M725+Datenblatt!$E$37,IF(Übersicht!$C725=16,Datenblatt!$B$38*Datenblatt!M725^3+Datenblatt!$C$38*Datenblatt!M725^2+Datenblatt!$D$38*Datenblatt!M725+Datenblatt!$E$38,IF(Übersicht!$C725=12,Datenblatt!$B$39*Datenblatt!M725^3+Datenblatt!$C$39*Datenblatt!M725^2+Datenblatt!$D$39*Datenblatt!M725+Datenblatt!$E$39,IF(Übersicht!$C725=11,Datenblatt!$B$40*Datenblatt!M725^3+Datenblatt!$C$40*Datenblatt!M725^2+Datenblatt!$D$40*Datenblatt!M725+Datenblatt!$E$40,0))))))))))))))))))</f>
        <v>#DIV/0!</v>
      </c>
      <c r="L725" s="3"/>
      <c r="M725" t="e">
        <f>IF(AND(Übersicht!$C725=13,Datenblatt!O725&lt;Datenblatt!$Y$3),0,IF(AND(Übersicht!$C725=14,Datenblatt!O725&lt;Datenblatt!$Y$4),0,IF(AND(Übersicht!$C725=15,Datenblatt!O725&lt;Datenblatt!$Y$5),0,IF(AND(Übersicht!$C725=16,Datenblatt!O725&lt;Datenblatt!$Y$6),0,IF(AND(Übersicht!$C725=12,Datenblatt!O725&lt;Datenblatt!$Y$7),0,IF(AND(Übersicht!$C725=11,Datenblatt!O725&lt;Datenblatt!$Y$8),0,IF(AND($C725=13,Datenblatt!O725&gt;Datenblatt!$X$3),100,IF(AND($C725=14,Datenblatt!O725&gt;Datenblatt!$X$4),100,IF(AND($C725=15,Datenblatt!O725&gt;Datenblatt!$X$5),100,IF(AND($C725=16,Datenblatt!O725&gt;Datenblatt!$X$6),100,IF(AND($C725=12,Datenblatt!O725&gt;Datenblatt!$X$7),100,IF(AND($C725=11,Datenblatt!O725&gt;Datenblatt!$X$8),100,IF(Übersicht!$C725=13,Datenblatt!$B$11*Datenblatt!O725^3+Datenblatt!$C$11*Datenblatt!O725^2+Datenblatt!$D$11*Datenblatt!O725+Datenblatt!$E$11,IF(Übersicht!$C725=14,Datenblatt!$B$12*Datenblatt!O725^3+Datenblatt!$C$12*Datenblatt!O725^2+Datenblatt!$D$12*Datenblatt!O725+Datenblatt!$E$12,IF(Übersicht!$C725=15,Datenblatt!$B$13*Datenblatt!O725^3+Datenblatt!$C$13*Datenblatt!O725^2+Datenblatt!$D$13*Datenblatt!O725+Datenblatt!$E$13,IF(Übersicht!$C725=16,Datenblatt!$B$14*Datenblatt!O725^3+Datenblatt!$C$14*Datenblatt!O725^2+Datenblatt!$D$14*Datenblatt!O725+Datenblatt!$E$14,IF(Übersicht!$C725=12,Datenblatt!$B$15*Datenblatt!O725^3+Datenblatt!$C$15*Datenblatt!O725^2+Datenblatt!$D$15*Datenblatt!O725+Datenblatt!$E$15,IF(Übersicht!$C725=11,Datenblatt!$B$16*Datenblatt!O725^3+Datenblatt!$C$16*Datenblatt!O725^2+Datenblatt!$D$16*Datenblatt!O725+Datenblatt!$E$16,0))))))))))))))))))</f>
        <v>#DIV/0!</v>
      </c>
      <c r="N725">
        <f>IF(AND($C725=13,H725&lt;Datenblatt!$AA$3),0,IF(AND($C725=14,H725&lt;Datenblatt!$AA$4),0,IF(AND($C725=15,H725&lt;Datenblatt!$AA$5),0,IF(AND($C725=16,H725&lt;Datenblatt!$AA$6),0,IF(AND($C725=12,H725&lt;Datenblatt!$AA$7),0,IF(AND($C725=11,H725&lt;Datenblatt!$AA$8),0,IF(AND($C725=13,H725&gt;Datenblatt!$Z$3),100,IF(AND($C725=14,H725&gt;Datenblatt!$Z$4),100,IF(AND($C725=15,H725&gt;Datenblatt!$Z$5),100,IF(AND($C725=16,H725&gt;Datenblatt!$Z$6),100,IF(AND($C725=12,H725&gt;Datenblatt!$Z$7),100,IF(AND($C725=11,H725&gt;Datenblatt!$Z$8),100,IF($C725=13,(Datenblatt!$B$19*Übersicht!H725^3)+(Datenblatt!$C$19*Übersicht!H725^2)+(Datenblatt!$D$19*Übersicht!H725)+Datenblatt!$E$19,IF($C725=14,(Datenblatt!$B$20*Übersicht!H725^3)+(Datenblatt!$C$20*Übersicht!H725^2)+(Datenblatt!$D$20*Übersicht!H725)+Datenblatt!$E$20,IF($C725=15,(Datenblatt!$B$21*Übersicht!H725^3)+(Datenblatt!$C$21*Übersicht!H725^2)+(Datenblatt!$D$21*Übersicht!H725)+Datenblatt!$E$21,IF($C725=16,(Datenblatt!$B$22*Übersicht!H725^3)+(Datenblatt!$C$22*Übersicht!H725^2)+(Datenblatt!$D$22*Übersicht!H725)+Datenblatt!$E$22,IF($C725=12,(Datenblatt!$B$23*Übersicht!H725^3)+(Datenblatt!$C$23*Übersicht!H725^2)+(Datenblatt!$D$23*Übersicht!H725)+Datenblatt!$E$23,IF($C725=11,(Datenblatt!$B$24*Übersicht!H725^3)+(Datenblatt!$C$24*Übersicht!H725^2)+(Datenblatt!$D$24*Übersicht!H725)+Datenblatt!$E$24,0))))))))))))))))))</f>
        <v>0</v>
      </c>
      <c r="O725">
        <f>IF(AND(I725="",C725=11),Datenblatt!$I$26,IF(AND(I725="",C725=12),Datenblatt!$I$26,IF(AND(I725="",C725=16),Datenblatt!$I$27,IF(AND(I725="",C725=15),Datenblatt!$I$26,IF(AND(I725="",C725=14),Datenblatt!$I$26,IF(AND(I725="",C725=13),Datenblatt!$I$26,IF(AND($C725=13,I725&gt;Datenblatt!$AC$3),0,IF(AND($C725=14,I725&gt;Datenblatt!$AC$4),0,IF(AND($C725=15,I725&gt;Datenblatt!$AC$5),0,IF(AND($C725=16,I725&gt;Datenblatt!$AC$6),0,IF(AND($C725=12,I725&gt;Datenblatt!$AC$7),0,IF(AND($C725=11,I725&gt;Datenblatt!$AC$8),0,IF(AND($C725=13,I725&lt;Datenblatt!$AB$3),100,IF(AND($C725=14,I725&lt;Datenblatt!$AB$4),100,IF(AND($C725=15,I725&lt;Datenblatt!$AB$5),100,IF(AND($C725=16,I725&lt;Datenblatt!$AB$6),100,IF(AND($C725=12,I725&lt;Datenblatt!$AB$7),100,IF(AND($C725=11,I725&lt;Datenblatt!$AB$8),100,IF($C725=13,(Datenblatt!$B$27*Übersicht!I725^3)+(Datenblatt!$C$27*Übersicht!I725^2)+(Datenblatt!$D$27*Übersicht!I725)+Datenblatt!$E$27,IF($C725=14,(Datenblatt!$B$28*Übersicht!I725^3)+(Datenblatt!$C$28*Übersicht!I725^2)+(Datenblatt!$D$28*Übersicht!I725)+Datenblatt!$E$28,IF($C725=15,(Datenblatt!$B$29*Übersicht!I725^3)+(Datenblatt!$C$29*Übersicht!I725^2)+(Datenblatt!$D$29*Übersicht!I725)+Datenblatt!$E$29,IF($C725=16,(Datenblatt!$B$30*Übersicht!I725^3)+(Datenblatt!$C$30*Übersicht!I725^2)+(Datenblatt!$D$30*Übersicht!I725)+Datenblatt!$E$30,IF($C725=12,(Datenblatt!$B$31*Übersicht!I725^3)+(Datenblatt!$C$31*Übersicht!I725^2)+(Datenblatt!$D$31*Übersicht!I725)+Datenblatt!$E$31,IF($C725=11,(Datenblatt!$B$32*Übersicht!I725^3)+(Datenblatt!$C$32*Übersicht!I725^2)+(Datenblatt!$D$32*Übersicht!I725)+Datenblatt!$E$32,0))))))))))))))))))))))))</f>
        <v>0</v>
      </c>
      <c r="P725">
        <f>IF(AND(I725="",C725=11),Datenblatt!$I$29,IF(AND(I725="",C725=12),Datenblatt!$I$29,IF(AND(I725="",C725=16),Datenblatt!$I$29,IF(AND(I725="",C725=15),Datenblatt!$I$29,IF(AND(I725="",C725=14),Datenblatt!$I$29,IF(AND(I725="",C725=13),Datenblatt!$I$29,IF(AND($C725=13,I725&gt;Datenblatt!$AC$3),0,IF(AND($C725=14,I725&gt;Datenblatt!$AC$4),0,IF(AND($C725=15,I725&gt;Datenblatt!$AC$5),0,IF(AND($C725=16,I725&gt;Datenblatt!$AC$6),0,IF(AND($C725=12,I725&gt;Datenblatt!$AC$7),0,IF(AND($C725=11,I725&gt;Datenblatt!$AC$8),0,IF(AND($C725=13,I725&lt;Datenblatt!$AB$3),100,IF(AND($C725=14,I725&lt;Datenblatt!$AB$4),100,IF(AND($C725=15,I725&lt;Datenblatt!$AB$5),100,IF(AND($C725=16,I725&lt;Datenblatt!$AB$6),100,IF(AND($C725=12,I725&lt;Datenblatt!$AB$7),100,IF(AND($C725=11,I725&lt;Datenblatt!$AB$8),100,IF($C725=13,(Datenblatt!$B$27*Übersicht!I725^3)+(Datenblatt!$C$27*Übersicht!I725^2)+(Datenblatt!$D$27*Übersicht!I725)+Datenblatt!$E$27,IF($C725=14,(Datenblatt!$B$28*Übersicht!I725^3)+(Datenblatt!$C$28*Übersicht!I725^2)+(Datenblatt!$D$28*Übersicht!I725)+Datenblatt!$E$28,IF($C725=15,(Datenblatt!$B$29*Übersicht!I725^3)+(Datenblatt!$C$29*Übersicht!I725^2)+(Datenblatt!$D$29*Übersicht!I725)+Datenblatt!$E$29,IF($C725=16,(Datenblatt!$B$30*Übersicht!I725^3)+(Datenblatt!$C$30*Übersicht!I725^2)+(Datenblatt!$D$30*Übersicht!I725)+Datenblatt!$E$30,IF($C725=12,(Datenblatt!$B$31*Übersicht!I725^3)+(Datenblatt!$C$31*Übersicht!I725^2)+(Datenblatt!$D$31*Übersicht!I725)+Datenblatt!$E$31,IF($C725=11,(Datenblatt!$B$32*Übersicht!I725^3)+(Datenblatt!$C$32*Übersicht!I725^2)+(Datenblatt!$D$32*Übersicht!I725)+Datenblatt!$E$32,0))))))))))))))))))))))))</f>
        <v>0</v>
      </c>
      <c r="Q725" s="2" t="e">
        <f t="shared" si="44"/>
        <v>#DIV/0!</v>
      </c>
      <c r="R725" s="2" t="e">
        <f t="shared" si="45"/>
        <v>#DIV/0!</v>
      </c>
      <c r="T725" s="2"/>
      <c r="U725" s="2">
        <f>Datenblatt!$I$10</f>
        <v>63</v>
      </c>
      <c r="V725" s="2">
        <f>Datenblatt!$I$18</f>
        <v>62</v>
      </c>
      <c r="W725" s="2">
        <f>Datenblatt!$I$26</f>
        <v>56</v>
      </c>
      <c r="X725" s="2">
        <f>Datenblatt!$I$34</f>
        <v>58</v>
      </c>
      <c r="Y725" s="7" t="e">
        <f t="shared" si="46"/>
        <v>#DIV/0!</v>
      </c>
      <c r="AA725" s="2">
        <f>Datenblatt!$I$5</f>
        <v>73</v>
      </c>
      <c r="AB725">
        <f>Datenblatt!$I$13</f>
        <v>80</v>
      </c>
      <c r="AC725">
        <f>Datenblatt!$I$21</f>
        <v>80</v>
      </c>
      <c r="AD725">
        <f>Datenblatt!$I$29</f>
        <v>71</v>
      </c>
      <c r="AE725">
        <f>Datenblatt!$I$37</f>
        <v>75</v>
      </c>
      <c r="AF725" s="7" t="e">
        <f t="shared" si="47"/>
        <v>#DIV/0!</v>
      </c>
    </row>
    <row r="726" spans="11:32" ht="18.75" x14ac:dyDescent="0.3">
      <c r="K726" s="3" t="e">
        <f>IF(AND($C726=13,Datenblatt!M726&lt;Datenblatt!$S$3),0,IF(AND($C726=14,Datenblatt!M726&lt;Datenblatt!$S$4),0,IF(AND($C726=15,Datenblatt!M726&lt;Datenblatt!$S$5),0,IF(AND($C726=16,Datenblatt!M726&lt;Datenblatt!$S$6),0,IF(AND($C726=12,Datenblatt!M726&lt;Datenblatt!$S$7),0,IF(AND($C726=11,Datenblatt!M726&lt;Datenblatt!$S$8),0,IF(AND($C726=13,Datenblatt!M726&gt;Datenblatt!$R$3),100,IF(AND($C726=14,Datenblatt!M726&gt;Datenblatt!$R$4),100,IF(AND($C726=15,Datenblatt!M726&gt;Datenblatt!$R$5),100,IF(AND($C726=16,Datenblatt!M726&gt;Datenblatt!$R$6),100,IF(AND($C726=12,Datenblatt!M726&gt;Datenblatt!$R$7),100,IF(AND($C726=11,Datenblatt!M726&gt;Datenblatt!$R$8),100,IF(Übersicht!$C726=13,Datenblatt!$B$35*Datenblatt!M726^3+Datenblatt!$C$35*Datenblatt!M726^2+Datenblatt!$D$35*Datenblatt!M726+Datenblatt!$E$35,IF(Übersicht!$C726=14,Datenblatt!$B$36*Datenblatt!M726^3+Datenblatt!$C$36*Datenblatt!M726^2+Datenblatt!$D$36*Datenblatt!M726+Datenblatt!$E$36,IF(Übersicht!$C726=15,Datenblatt!$B$37*Datenblatt!M726^3+Datenblatt!$C$37*Datenblatt!M726^2+Datenblatt!$D$37*Datenblatt!M726+Datenblatt!$E$37,IF(Übersicht!$C726=16,Datenblatt!$B$38*Datenblatt!M726^3+Datenblatt!$C$38*Datenblatt!M726^2+Datenblatt!$D$38*Datenblatt!M726+Datenblatt!$E$38,IF(Übersicht!$C726=12,Datenblatt!$B$39*Datenblatt!M726^3+Datenblatt!$C$39*Datenblatt!M726^2+Datenblatt!$D$39*Datenblatt!M726+Datenblatt!$E$39,IF(Übersicht!$C726=11,Datenblatt!$B$40*Datenblatt!M726^3+Datenblatt!$C$40*Datenblatt!M726^2+Datenblatt!$D$40*Datenblatt!M726+Datenblatt!$E$40,0))))))))))))))))))</f>
        <v>#DIV/0!</v>
      </c>
      <c r="L726" s="3"/>
      <c r="M726" t="e">
        <f>IF(AND(Übersicht!$C726=13,Datenblatt!O726&lt;Datenblatt!$Y$3),0,IF(AND(Übersicht!$C726=14,Datenblatt!O726&lt;Datenblatt!$Y$4),0,IF(AND(Übersicht!$C726=15,Datenblatt!O726&lt;Datenblatt!$Y$5),0,IF(AND(Übersicht!$C726=16,Datenblatt!O726&lt;Datenblatt!$Y$6),0,IF(AND(Übersicht!$C726=12,Datenblatt!O726&lt;Datenblatt!$Y$7),0,IF(AND(Übersicht!$C726=11,Datenblatt!O726&lt;Datenblatt!$Y$8),0,IF(AND($C726=13,Datenblatt!O726&gt;Datenblatt!$X$3),100,IF(AND($C726=14,Datenblatt!O726&gt;Datenblatt!$X$4),100,IF(AND($C726=15,Datenblatt!O726&gt;Datenblatt!$X$5),100,IF(AND($C726=16,Datenblatt!O726&gt;Datenblatt!$X$6),100,IF(AND($C726=12,Datenblatt!O726&gt;Datenblatt!$X$7),100,IF(AND($C726=11,Datenblatt!O726&gt;Datenblatt!$X$8),100,IF(Übersicht!$C726=13,Datenblatt!$B$11*Datenblatt!O726^3+Datenblatt!$C$11*Datenblatt!O726^2+Datenblatt!$D$11*Datenblatt!O726+Datenblatt!$E$11,IF(Übersicht!$C726=14,Datenblatt!$B$12*Datenblatt!O726^3+Datenblatt!$C$12*Datenblatt!O726^2+Datenblatt!$D$12*Datenblatt!O726+Datenblatt!$E$12,IF(Übersicht!$C726=15,Datenblatt!$B$13*Datenblatt!O726^3+Datenblatt!$C$13*Datenblatt!O726^2+Datenblatt!$D$13*Datenblatt!O726+Datenblatt!$E$13,IF(Übersicht!$C726=16,Datenblatt!$B$14*Datenblatt!O726^3+Datenblatt!$C$14*Datenblatt!O726^2+Datenblatt!$D$14*Datenblatt!O726+Datenblatt!$E$14,IF(Übersicht!$C726=12,Datenblatt!$B$15*Datenblatt!O726^3+Datenblatt!$C$15*Datenblatt!O726^2+Datenblatt!$D$15*Datenblatt!O726+Datenblatt!$E$15,IF(Übersicht!$C726=11,Datenblatt!$B$16*Datenblatt!O726^3+Datenblatt!$C$16*Datenblatt!O726^2+Datenblatt!$D$16*Datenblatt!O726+Datenblatt!$E$16,0))))))))))))))))))</f>
        <v>#DIV/0!</v>
      </c>
      <c r="N726">
        <f>IF(AND($C726=13,H726&lt;Datenblatt!$AA$3),0,IF(AND($C726=14,H726&lt;Datenblatt!$AA$4),0,IF(AND($C726=15,H726&lt;Datenblatt!$AA$5),0,IF(AND($C726=16,H726&lt;Datenblatt!$AA$6),0,IF(AND($C726=12,H726&lt;Datenblatt!$AA$7),0,IF(AND($C726=11,H726&lt;Datenblatt!$AA$8),0,IF(AND($C726=13,H726&gt;Datenblatt!$Z$3),100,IF(AND($C726=14,H726&gt;Datenblatt!$Z$4),100,IF(AND($C726=15,H726&gt;Datenblatt!$Z$5),100,IF(AND($C726=16,H726&gt;Datenblatt!$Z$6),100,IF(AND($C726=12,H726&gt;Datenblatt!$Z$7),100,IF(AND($C726=11,H726&gt;Datenblatt!$Z$8),100,IF($C726=13,(Datenblatt!$B$19*Übersicht!H726^3)+(Datenblatt!$C$19*Übersicht!H726^2)+(Datenblatt!$D$19*Übersicht!H726)+Datenblatt!$E$19,IF($C726=14,(Datenblatt!$B$20*Übersicht!H726^3)+(Datenblatt!$C$20*Übersicht!H726^2)+(Datenblatt!$D$20*Übersicht!H726)+Datenblatt!$E$20,IF($C726=15,(Datenblatt!$B$21*Übersicht!H726^3)+(Datenblatt!$C$21*Übersicht!H726^2)+(Datenblatt!$D$21*Übersicht!H726)+Datenblatt!$E$21,IF($C726=16,(Datenblatt!$B$22*Übersicht!H726^3)+(Datenblatt!$C$22*Übersicht!H726^2)+(Datenblatt!$D$22*Übersicht!H726)+Datenblatt!$E$22,IF($C726=12,(Datenblatt!$B$23*Übersicht!H726^3)+(Datenblatt!$C$23*Übersicht!H726^2)+(Datenblatt!$D$23*Übersicht!H726)+Datenblatt!$E$23,IF($C726=11,(Datenblatt!$B$24*Übersicht!H726^3)+(Datenblatt!$C$24*Übersicht!H726^2)+(Datenblatt!$D$24*Übersicht!H726)+Datenblatt!$E$24,0))))))))))))))))))</f>
        <v>0</v>
      </c>
      <c r="O726">
        <f>IF(AND(I726="",C726=11),Datenblatt!$I$26,IF(AND(I726="",C726=12),Datenblatt!$I$26,IF(AND(I726="",C726=16),Datenblatt!$I$27,IF(AND(I726="",C726=15),Datenblatt!$I$26,IF(AND(I726="",C726=14),Datenblatt!$I$26,IF(AND(I726="",C726=13),Datenblatt!$I$26,IF(AND($C726=13,I726&gt;Datenblatt!$AC$3),0,IF(AND($C726=14,I726&gt;Datenblatt!$AC$4),0,IF(AND($C726=15,I726&gt;Datenblatt!$AC$5),0,IF(AND($C726=16,I726&gt;Datenblatt!$AC$6),0,IF(AND($C726=12,I726&gt;Datenblatt!$AC$7),0,IF(AND($C726=11,I726&gt;Datenblatt!$AC$8),0,IF(AND($C726=13,I726&lt;Datenblatt!$AB$3),100,IF(AND($C726=14,I726&lt;Datenblatt!$AB$4),100,IF(AND($C726=15,I726&lt;Datenblatt!$AB$5),100,IF(AND($C726=16,I726&lt;Datenblatt!$AB$6),100,IF(AND($C726=12,I726&lt;Datenblatt!$AB$7),100,IF(AND($C726=11,I726&lt;Datenblatt!$AB$8),100,IF($C726=13,(Datenblatt!$B$27*Übersicht!I726^3)+(Datenblatt!$C$27*Übersicht!I726^2)+(Datenblatt!$D$27*Übersicht!I726)+Datenblatt!$E$27,IF($C726=14,(Datenblatt!$B$28*Übersicht!I726^3)+(Datenblatt!$C$28*Übersicht!I726^2)+(Datenblatt!$D$28*Übersicht!I726)+Datenblatt!$E$28,IF($C726=15,(Datenblatt!$B$29*Übersicht!I726^3)+(Datenblatt!$C$29*Übersicht!I726^2)+(Datenblatt!$D$29*Übersicht!I726)+Datenblatt!$E$29,IF($C726=16,(Datenblatt!$B$30*Übersicht!I726^3)+(Datenblatt!$C$30*Übersicht!I726^2)+(Datenblatt!$D$30*Übersicht!I726)+Datenblatt!$E$30,IF($C726=12,(Datenblatt!$B$31*Übersicht!I726^3)+(Datenblatt!$C$31*Übersicht!I726^2)+(Datenblatt!$D$31*Übersicht!I726)+Datenblatt!$E$31,IF($C726=11,(Datenblatt!$B$32*Übersicht!I726^3)+(Datenblatt!$C$32*Übersicht!I726^2)+(Datenblatt!$D$32*Übersicht!I726)+Datenblatt!$E$32,0))))))))))))))))))))))))</f>
        <v>0</v>
      </c>
      <c r="P726">
        <f>IF(AND(I726="",C726=11),Datenblatt!$I$29,IF(AND(I726="",C726=12),Datenblatt!$I$29,IF(AND(I726="",C726=16),Datenblatt!$I$29,IF(AND(I726="",C726=15),Datenblatt!$I$29,IF(AND(I726="",C726=14),Datenblatt!$I$29,IF(AND(I726="",C726=13),Datenblatt!$I$29,IF(AND($C726=13,I726&gt;Datenblatt!$AC$3),0,IF(AND($C726=14,I726&gt;Datenblatt!$AC$4),0,IF(AND($C726=15,I726&gt;Datenblatt!$AC$5),0,IF(AND($C726=16,I726&gt;Datenblatt!$AC$6),0,IF(AND($C726=12,I726&gt;Datenblatt!$AC$7),0,IF(AND($C726=11,I726&gt;Datenblatt!$AC$8),0,IF(AND($C726=13,I726&lt;Datenblatt!$AB$3),100,IF(AND($C726=14,I726&lt;Datenblatt!$AB$4),100,IF(AND($C726=15,I726&lt;Datenblatt!$AB$5),100,IF(AND($C726=16,I726&lt;Datenblatt!$AB$6),100,IF(AND($C726=12,I726&lt;Datenblatt!$AB$7),100,IF(AND($C726=11,I726&lt;Datenblatt!$AB$8),100,IF($C726=13,(Datenblatt!$B$27*Übersicht!I726^3)+(Datenblatt!$C$27*Übersicht!I726^2)+(Datenblatt!$D$27*Übersicht!I726)+Datenblatt!$E$27,IF($C726=14,(Datenblatt!$B$28*Übersicht!I726^3)+(Datenblatt!$C$28*Übersicht!I726^2)+(Datenblatt!$D$28*Übersicht!I726)+Datenblatt!$E$28,IF($C726=15,(Datenblatt!$B$29*Übersicht!I726^3)+(Datenblatt!$C$29*Übersicht!I726^2)+(Datenblatt!$D$29*Übersicht!I726)+Datenblatt!$E$29,IF($C726=16,(Datenblatt!$B$30*Übersicht!I726^3)+(Datenblatt!$C$30*Übersicht!I726^2)+(Datenblatt!$D$30*Übersicht!I726)+Datenblatt!$E$30,IF($C726=12,(Datenblatt!$B$31*Übersicht!I726^3)+(Datenblatt!$C$31*Übersicht!I726^2)+(Datenblatt!$D$31*Übersicht!I726)+Datenblatt!$E$31,IF($C726=11,(Datenblatt!$B$32*Übersicht!I726^3)+(Datenblatt!$C$32*Übersicht!I726^2)+(Datenblatt!$D$32*Übersicht!I726)+Datenblatt!$E$32,0))))))))))))))))))))))))</f>
        <v>0</v>
      </c>
      <c r="Q726" s="2" t="e">
        <f t="shared" si="44"/>
        <v>#DIV/0!</v>
      </c>
      <c r="R726" s="2" t="e">
        <f t="shared" si="45"/>
        <v>#DIV/0!</v>
      </c>
      <c r="T726" s="2"/>
      <c r="U726" s="2">
        <f>Datenblatt!$I$10</f>
        <v>63</v>
      </c>
      <c r="V726" s="2">
        <f>Datenblatt!$I$18</f>
        <v>62</v>
      </c>
      <c r="W726" s="2">
        <f>Datenblatt!$I$26</f>
        <v>56</v>
      </c>
      <c r="X726" s="2">
        <f>Datenblatt!$I$34</f>
        <v>58</v>
      </c>
      <c r="Y726" s="7" t="e">
        <f t="shared" si="46"/>
        <v>#DIV/0!</v>
      </c>
      <c r="AA726" s="2">
        <f>Datenblatt!$I$5</f>
        <v>73</v>
      </c>
      <c r="AB726">
        <f>Datenblatt!$I$13</f>
        <v>80</v>
      </c>
      <c r="AC726">
        <f>Datenblatt!$I$21</f>
        <v>80</v>
      </c>
      <c r="AD726">
        <f>Datenblatt!$I$29</f>
        <v>71</v>
      </c>
      <c r="AE726">
        <f>Datenblatt!$I$37</f>
        <v>75</v>
      </c>
      <c r="AF726" s="7" t="e">
        <f t="shared" si="47"/>
        <v>#DIV/0!</v>
      </c>
    </row>
    <row r="727" spans="11:32" ht="18.75" x14ac:dyDescent="0.3">
      <c r="K727" s="3" t="e">
        <f>IF(AND($C727=13,Datenblatt!M727&lt;Datenblatt!$S$3),0,IF(AND($C727=14,Datenblatt!M727&lt;Datenblatt!$S$4),0,IF(AND($C727=15,Datenblatt!M727&lt;Datenblatt!$S$5),0,IF(AND($C727=16,Datenblatt!M727&lt;Datenblatt!$S$6),0,IF(AND($C727=12,Datenblatt!M727&lt;Datenblatt!$S$7),0,IF(AND($C727=11,Datenblatt!M727&lt;Datenblatt!$S$8),0,IF(AND($C727=13,Datenblatt!M727&gt;Datenblatt!$R$3),100,IF(AND($C727=14,Datenblatt!M727&gt;Datenblatt!$R$4),100,IF(AND($C727=15,Datenblatt!M727&gt;Datenblatt!$R$5),100,IF(AND($C727=16,Datenblatt!M727&gt;Datenblatt!$R$6),100,IF(AND($C727=12,Datenblatt!M727&gt;Datenblatt!$R$7),100,IF(AND($C727=11,Datenblatt!M727&gt;Datenblatt!$R$8),100,IF(Übersicht!$C727=13,Datenblatt!$B$35*Datenblatt!M727^3+Datenblatt!$C$35*Datenblatt!M727^2+Datenblatt!$D$35*Datenblatt!M727+Datenblatt!$E$35,IF(Übersicht!$C727=14,Datenblatt!$B$36*Datenblatt!M727^3+Datenblatt!$C$36*Datenblatt!M727^2+Datenblatt!$D$36*Datenblatt!M727+Datenblatt!$E$36,IF(Übersicht!$C727=15,Datenblatt!$B$37*Datenblatt!M727^3+Datenblatt!$C$37*Datenblatt!M727^2+Datenblatt!$D$37*Datenblatt!M727+Datenblatt!$E$37,IF(Übersicht!$C727=16,Datenblatt!$B$38*Datenblatt!M727^3+Datenblatt!$C$38*Datenblatt!M727^2+Datenblatt!$D$38*Datenblatt!M727+Datenblatt!$E$38,IF(Übersicht!$C727=12,Datenblatt!$B$39*Datenblatt!M727^3+Datenblatt!$C$39*Datenblatt!M727^2+Datenblatt!$D$39*Datenblatt!M727+Datenblatt!$E$39,IF(Übersicht!$C727=11,Datenblatt!$B$40*Datenblatt!M727^3+Datenblatt!$C$40*Datenblatt!M727^2+Datenblatt!$D$40*Datenblatt!M727+Datenblatt!$E$40,0))))))))))))))))))</f>
        <v>#DIV/0!</v>
      </c>
      <c r="L727" s="3"/>
      <c r="M727" t="e">
        <f>IF(AND(Übersicht!$C727=13,Datenblatt!O727&lt;Datenblatt!$Y$3),0,IF(AND(Übersicht!$C727=14,Datenblatt!O727&lt;Datenblatt!$Y$4),0,IF(AND(Übersicht!$C727=15,Datenblatt!O727&lt;Datenblatt!$Y$5),0,IF(AND(Übersicht!$C727=16,Datenblatt!O727&lt;Datenblatt!$Y$6),0,IF(AND(Übersicht!$C727=12,Datenblatt!O727&lt;Datenblatt!$Y$7),0,IF(AND(Übersicht!$C727=11,Datenblatt!O727&lt;Datenblatt!$Y$8),0,IF(AND($C727=13,Datenblatt!O727&gt;Datenblatt!$X$3),100,IF(AND($C727=14,Datenblatt!O727&gt;Datenblatt!$X$4),100,IF(AND($C727=15,Datenblatt!O727&gt;Datenblatt!$X$5),100,IF(AND($C727=16,Datenblatt!O727&gt;Datenblatt!$X$6),100,IF(AND($C727=12,Datenblatt!O727&gt;Datenblatt!$X$7),100,IF(AND($C727=11,Datenblatt!O727&gt;Datenblatt!$X$8),100,IF(Übersicht!$C727=13,Datenblatt!$B$11*Datenblatt!O727^3+Datenblatt!$C$11*Datenblatt!O727^2+Datenblatt!$D$11*Datenblatt!O727+Datenblatt!$E$11,IF(Übersicht!$C727=14,Datenblatt!$B$12*Datenblatt!O727^3+Datenblatt!$C$12*Datenblatt!O727^2+Datenblatt!$D$12*Datenblatt!O727+Datenblatt!$E$12,IF(Übersicht!$C727=15,Datenblatt!$B$13*Datenblatt!O727^3+Datenblatt!$C$13*Datenblatt!O727^2+Datenblatt!$D$13*Datenblatt!O727+Datenblatt!$E$13,IF(Übersicht!$C727=16,Datenblatt!$B$14*Datenblatt!O727^3+Datenblatt!$C$14*Datenblatt!O727^2+Datenblatt!$D$14*Datenblatt!O727+Datenblatt!$E$14,IF(Übersicht!$C727=12,Datenblatt!$B$15*Datenblatt!O727^3+Datenblatt!$C$15*Datenblatt!O727^2+Datenblatt!$D$15*Datenblatt!O727+Datenblatt!$E$15,IF(Übersicht!$C727=11,Datenblatt!$B$16*Datenblatt!O727^3+Datenblatt!$C$16*Datenblatt!O727^2+Datenblatt!$D$16*Datenblatt!O727+Datenblatt!$E$16,0))))))))))))))))))</f>
        <v>#DIV/0!</v>
      </c>
      <c r="N727">
        <f>IF(AND($C727=13,H727&lt;Datenblatt!$AA$3),0,IF(AND($C727=14,H727&lt;Datenblatt!$AA$4),0,IF(AND($C727=15,H727&lt;Datenblatt!$AA$5),0,IF(AND($C727=16,H727&lt;Datenblatt!$AA$6),0,IF(AND($C727=12,H727&lt;Datenblatt!$AA$7),0,IF(AND($C727=11,H727&lt;Datenblatt!$AA$8),0,IF(AND($C727=13,H727&gt;Datenblatt!$Z$3),100,IF(AND($C727=14,H727&gt;Datenblatt!$Z$4),100,IF(AND($C727=15,H727&gt;Datenblatt!$Z$5),100,IF(AND($C727=16,H727&gt;Datenblatt!$Z$6),100,IF(AND($C727=12,H727&gt;Datenblatt!$Z$7),100,IF(AND($C727=11,H727&gt;Datenblatt!$Z$8),100,IF($C727=13,(Datenblatt!$B$19*Übersicht!H727^3)+(Datenblatt!$C$19*Übersicht!H727^2)+(Datenblatt!$D$19*Übersicht!H727)+Datenblatt!$E$19,IF($C727=14,(Datenblatt!$B$20*Übersicht!H727^3)+(Datenblatt!$C$20*Übersicht!H727^2)+(Datenblatt!$D$20*Übersicht!H727)+Datenblatt!$E$20,IF($C727=15,(Datenblatt!$B$21*Übersicht!H727^3)+(Datenblatt!$C$21*Übersicht!H727^2)+(Datenblatt!$D$21*Übersicht!H727)+Datenblatt!$E$21,IF($C727=16,(Datenblatt!$B$22*Übersicht!H727^3)+(Datenblatt!$C$22*Übersicht!H727^2)+(Datenblatt!$D$22*Übersicht!H727)+Datenblatt!$E$22,IF($C727=12,(Datenblatt!$B$23*Übersicht!H727^3)+(Datenblatt!$C$23*Übersicht!H727^2)+(Datenblatt!$D$23*Übersicht!H727)+Datenblatt!$E$23,IF($C727=11,(Datenblatt!$B$24*Übersicht!H727^3)+(Datenblatt!$C$24*Übersicht!H727^2)+(Datenblatt!$D$24*Übersicht!H727)+Datenblatt!$E$24,0))))))))))))))))))</f>
        <v>0</v>
      </c>
      <c r="O727">
        <f>IF(AND(I727="",C727=11),Datenblatt!$I$26,IF(AND(I727="",C727=12),Datenblatt!$I$26,IF(AND(I727="",C727=16),Datenblatt!$I$27,IF(AND(I727="",C727=15),Datenblatt!$I$26,IF(AND(I727="",C727=14),Datenblatt!$I$26,IF(AND(I727="",C727=13),Datenblatt!$I$26,IF(AND($C727=13,I727&gt;Datenblatt!$AC$3),0,IF(AND($C727=14,I727&gt;Datenblatt!$AC$4),0,IF(AND($C727=15,I727&gt;Datenblatt!$AC$5),0,IF(AND($C727=16,I727&gt;Datenblatt!$AC$6),0,IF(AND($C727=12,I727&gt;Datenblatt!$AC$7),0,IF(AND($C727=11,I727&gt;Datenblatt!$AC$8),0,IF(AND($C727=13,I727&lt;Datenblatt!$AB$3),100,IF(AND($C727=14,I727&lt;Datenblatt!$AB$4),100,IF(AND($C727=15,I727&lt;Datenblatt!$AB$5),100,IF(AND($C727=16,I727&lt;Datenblatt!$AB$6),100,IF(AND($C727=12,I727&lt;Datenblatt!$AB$7),100,IF(AND($C727=11,I727&lt;Datenblatt!$AB$8),100,IF($C727=13,(Datenblatt!$B$27*Übersicht!I727^3)+(Datenblatt!$C$27*Übersicht!I727^2)+(Datenblatt!$D$27*Übersicht!I727)+Datenblatt!$E$27,IF($C727=14,(Datenblatt!$B$28*Übersicht!I727^3)+(Datenblatt!$C$28*Übersicht!I727^2)+(Datenblatt!$D$28*Übersicht!I727)+Datenblatt!$E$28,IF($C727=15,(Datenblatt!$B$29*Übersicht!I727^3)+(Datenblatt!$C$29*Übersicht!I727^2)+(Datenblatt!$D$29*Übersicht!I727)+Datenblatt!$E$29,IF($C727=16,(Datenblatt!$B$30*Übersicht!I727^3)+(Datenblatt!$C$30*Übersicht!I727^2)+(Datenblatt!$D$30*Übersicht!I727)+Datenblatt!$E$30,IF($C727=12,(Datenblatt!$B$31*Übersicht!I727^3)+(Datenblatt!$C$31*Übersicht!I727^2)+(Datenblatt!$D$31*Übersicht!I727)+Datenblatt!$E$31,IF($C727=11,(Datenblatt!$B$32*Übersicht!I727^3)+(Datenblatt!$C$32*Übersicht!I727^2)+(Datenblatt!$D$32*Übersicht!I727)+Datenblatt!$E$32,0))))))))))))))))))))))))</f>
        <v>0</v>
      </c>
      <c r="P727">
        <f>IF(AND(I727="",C727=11),Datenblatt!$I$29,IF(AND(I727="",C727=12),Datenblatt!$I$29,IF(AND(I727="",C727=16),Datenblatt!$I$29,IF(AND(I727="",C727=15),Datenblatt!$I$29,IF(AND(I727="",C727=14),Datenblatt!$I$29,IF(AND(I727="",C727=13),Datenblatt!$I$29,IF(AND($C727=13,I727&gt;Datenblatt!$AC$3),0,IF(AND($C727=14,I727&gt;Datenblatt!$AC$4),0,IF(AND($C727=15,I727&gt;Datenblatt!$AC$5),0,IF(AND($C727=16,I727&gt;Datenblatt!$AC$6),0,IF(AND($C727=12,I727&gt;Datenblatt!$AC$7),0,IF(AND($C727=11,I727&gt;Datenblatt!$AC$8),0,IF(AND($C727=13,I727&lt;Datenblatt!$AB$3),100,IF(AND($C727=14,I727&lt;Datenblatt!$AB$4),100,IF(AND($C727=15,I727&lt;Datenblatt!$AB$5),100,IF(AND($C727=16,I727&lt;Datenblatt!$AB$6),100,IF(AND($C727=12,I727&lt;Datenblatt!$AB$7),100,IF(AND($C727=11,I727&lt;Datenblatt!$AB$8),100,IF($C727=13,(Datenblatt!$B$27*Übersicht!I727^3)+(Datenblatt!$C$27*Übersicht!I727^2)+(Datenblatt!$D$27*Übersicht!I727)+Datenblatt!$E$27,IF($C727=14,(Datenblatt!$B$28*Übersicht!I727^3)+(Datenblatt!$C$28*Übersicht!I727^2)+(Datenblatt!$D$28*Übersicht!I727)+Datenblatt!$E$28,IF($C727=15,(Datenblatt!$B$29*Übersicht!I727^3)+(Datenblatt!$C$29*Übersicht!I727^2)+(Datenblatt!$D$29*Übersicht!I727)+Datenblatt!$E$29,IF($C727=16,(Datenblatt!$B$30*Übersicht!I727^3)+(Datenblatt!$C$30*Übersicht!I727^2)+(Datenblatt!$D$30*Übersicht!I727)+Datenblatt!$E$30,IF($C727=12,(Datenblatt!$B$31*Übersicht!I727^3)+(Datenblatt!$C$31*Übersicht!I727^2)+(Datenblatt!$D$31*Übersicht!I727)+Datenblatt!$E$31,IF($C727=11,(Datenblatt!$B$32*Übersicht!I727^3)+(Datenblatt!$C$32*Übersicht!I727^2)+(Datenblatt!$D$32*Übersicht!I727)+Datenblatt!$E$32,0))))))))))))))))))))))))</f>
        <v>0</v>
      </c>
      <c r="Q727" s="2" t="e">
        <f t="shared" si="44"/>
        <v>#DIV/0!</v>
      </c>
      <c r="R727" s="2" t="e">
        <f t="shared" si="45"/>
        <v>#DIV/0!</v>
      </c>
      <c r="T727" s="2"/>
      <c r="U727" s="2">
        <f>Datenblatt!$I$10</f>
        <v>63</v>
      </c>
      <c r="V727" s="2">
        <f>Datenblatt!$I$18</f>
        <v>62</v>
      </c>
      <c r="W727" s="2">
        <f>Datenblatt!$I$26</f>
        <v>56</v>
      </c>
      <c r="X727" s="2">
        <f>Datenblatt!$I$34</f>
        <v>58</v>
      </c>
      <c r="Y727" s="7" t="e">
        <f t="shared" si="46"/>
        <v>#DIV/0!</v>
      </c>
      <c r="AA727" s="2">
        <f>Datenblatt!$I$5</f>
        <v>73</v>
      </c>
      <c r="AB727">
        <f>Datenblatt!$I$13</f>
        <v>80</v>
      </c>
      <c r="AC727">
        <f>Datenblatt!$I$21</f>
        <v>80</v>
      </c>
      <c r="AD727">
        <f>Datenblatt!$I$29</f>
        <v>71</v>
      </c>
      <c r="AE727">
        <f>Datenblatt!$I$37</f>
        <v>75</v>
      </c>
      <c r="AF727" s="7" t="e">
        <f t="shared" si="47"/>
        <v>#DIV/0!</v>
      </c>
    </row>
    <row r="728" spans="11:32" ht="18.75" x14ac:dyDescent="0.3">
      <c r="K728" s="3" t="e">
        <f>IF(AND($C728=13,Datenblatt!M728&lt;Datenblatt!$S$3),0,IF(AND($C728=14,Datenblatt!M728&lt;Datenblatt!$S$4),0,IF(AND($C728=15,Datenblatt!M728&lt;Datenblatt!$S$5),0,IF(AND($C728=16,Datenblatt!M728&lt;Datenblatt!$S$6),0,IF(AND($C728=12,Datenblatt!M728&lt;Datenblatt!$S$7),0,IF(AND($C728=11,Datenblatt!M728&lt;Datenblatt!$S$8),0,IF(AND($C728=13,Datenblatt!M728&gt;Datenblatt!$R$3),100,IF(AND($C728=14,Datenblatt!M728&gt;Datenblatt!$R$4),100,IF(AND($C728=15,Datenblatt!M728&gt;Datenblatt!$R$5),100,IF(AND($C728=16,Datenblatt!M728&gt;Datenblatt!$R$6),100,IF(AND($C728=12,Datenblatt!M728&gt;Datenblatt!$R$7),100,IF(AND($C728=11,Datenblatt!M728&gt;Datenblatt!$R$8),100,IF(Übersicht!$C728=13,Datenblatt!$B$35*Datenblatt!M728^3+Datenblatt!$C$35*Datenblatt!M728^2+Datenblatt!$D$35*Datenblatt!M728+Datenblatt!$E$35,IF(Übersicht!$C728=14,Datenblatt!$B$36*Datenblatt!M728^3+Datenblatt!$C$36*Datenblatt!M728^2+Datenblatt!$D$36*Datenblatt!M728+Datenblatt!$E$36,IF(Übersicht!$C728=15,Datenblatt!$B$37*Datenblatt!M728^3+Datenblatt!$C$37*Datenblatt!M728^2+Datenblatt!$D$37*Datenblatt!M728+Datenblatt!$E$37,IF(Übersicht!$C728=16,Datenblatt!$B$38*Datenblatt!M728^3+Datenblatt!$C$38*Datenblatt!M728^2+Datenblatt!$D$38*Datenblatt!M728+Datenblatt!$E$38,IF(Übersicht!$C728=12,Datenblatt!$B$39*Datenblatt!M728^3+Datenblatt!$C$39*Datenblatt!M728^2+Datenblatt!$D$39*Datenblatt!M728+Datenblatt!$E$39,IF(Übersicht!$C728=11,Datenblatt!$B$40*Datenblatt!M728^3+Datenblatt!$C$40*Datenblatt!M728^2+Datenblatt!$D$40*Datenblatt!M728+Datenblatt!$E$40,0))))))))))))))))))</f>
        <v>#DIV/0!</v>
      </c>
      <c r="L728" s="3"/>
      <c r="M728" t="e">
        <f>IF(AND(Übersicht!$C728=13,Datenblatt!O728&lt;Datenblatt!$Y$3),0,IF(AND(Übersicht!$C728=14,Datenblatt!O728&lt;Datenblatt!$Y$4),0,IF(AND(Übersicht!$C728=15,Datenblatt!O728&lt;Datenblatt!$Y$5),0,IF(AND(Übersicht!$C728=16,Datenblatt!O728&lt;Datenblatt!$Y$6),0,IF(AND(Übersicht!$C728=12,Datenblatt!O728&lt;Datenblatt!$Y$7),0,IF(AND(Übersicht!$C728=11,Datenblatt!O728&lt;Datenblatt!$Y$8),0,IF(AND($C728=13,Datenblatt!O728&gt;Datenblatt!$X$3),100,IF(AND($C728=14,Datenblatt!O728&gt;Datenblatt!$X$4),100,IF(AND($C728=15,Datenblatt!O728&gt;Datenblatt!$X$5),100,IF(AND($C728=16,Datenblatt!O728&gt;Datenblatt!$X$6),100,IF(AND($C728=12,Datenblatt!O728&gt;Datenblatt!$X$7),100,IF(AND($C728=11,Datenblatt!O728&gt;Datenblatt!$X$8),100,IF(Übersicht!$C728=13,Datenblatt!$B$11*Datenblatt!O728^3+Datenblatt!$C$11*Datenblatt!O728^2+Datenblatt!$D$11*Datenblatt!O728+Datenblatt!$E$11,IF(Übersicht!$C728=14,Datenblatt!$B$12*Datenblatt!O728^3+Datenblatt!$C$12*Datenblatt!O728^2+Datenblatt!$D$12*Datenblatt!O728+Datenblatt!$E$12,IF(Übersicht!$C728=15,Datenblatt!$B$13*Datenblatt!O728^3+Datenblatt!$C$13*Datenblatt!O728^2+Datenblatt!$D$13*Datenblatt!O728+Datenblatt!$E$13,IF(Übersicht!$C728=16,Datenblatt!$B$14*Datenblatt!O728^3+Datenblatt!$C$14*Datenblatt!O728^2+Datenblatt!$D$14*Datenblatt!O728+Datenblatt!$E$14,IF(Übersicht!$C728=12,Datenblatt!$B$15*Datenblatt!O728^3+Datenblatt!$C$15*Datenblatt!O728^2+Datenblatt!$D$15*Datenblatt!O728+Datenblatt!$E$15,IF(Übersicht!$C728=11,Datenblatt!$B$16*Datenblatt!O728^3+Datenblatt!$C$16*Datenblatt!O728^2+Datenblatt!$D$16*Datenblatt!O728+Datenblatt!$E$16,0))))))))))))))))))</f>
        <v>#DIV/0!</v>
      </c>
      <c r="N728">
        <f>IF(AND($C728=13,H728&lt;Datenblatt!$AA$3),0,IF(AND($C728=14,H728&lt;Datenblatt!$AA$4),0,IF(AND($C728=15,H728&lt;Datenblatt!$AA$5),0,IF(AND($C728=16,H728&lt;Datenblatt!$AA$6),0,IF(AND($C728=12,H728&lt;Datenblatt!$AA$7),0,IF(AND($C728=11,H728&lt;Datenblatt!$AA$8),0,IF(AND($C728=13,H728&gt;Datenblatt!$Z$3),100,IF(AND($C728=14,H728&gt;Datenblatt!$Z$4),100,IF(AND($C728=15,H728&gt;Datenblatt!$Z$5),100,IF(AND($C728=16,H728&gt;Datenblatt!$Z$6),100,IF(AND($C728=12,H728&gt;Datenblatt!$Z$7),100,IF(AND($C728=11,H728&gt;Datenblatt!$Z$8),100,IF($C728=13,(Datenblatt!$B$19*Übersicht!H728^3)+(Datenblatt!$C$19*Übersicht!H728^2)+(Datenblatt!$D$19*Übersicht!H728)+Datenblatt!$E$19,IF($C728=14,(Datenblatt!$B$20*Übersicht!H728^3)+(Datenblatt!$C$20*Übersicht!H728^2)+(Datenblatt!$D$20*Übersicht!H728)+Datenblatt!$E$20,IF($C728=15,(Datenblatt!$B$21*Übersicht!H728^3)+(Datenblatt!$C$21*Übersicht!H728^2)+(Datenblatt!$D$21*Übersicht!H728)+Datenblatt!$E$21,IF($C728=16,(Datenblatt!$B$22*Übersicht!H728^3)+(Datenblatt!$C$22*Übersicht!H728^2)+(Datenblatt!$D$22*Übersicht!H728)+Datenblatt!$E$22,IF($C728=12,(Datenblatt!$B$23*Übersicht!H728^3)+(Datenblatt!$C$23*Übersicht!H728^2)+(Datenblatt!$D$23*Übersicht!H728)+Datenblatt!$E$23,IF($C728=11,(Datenblatt!$B$24*Übersicht!H728^3)+(Datenblatt!$C$24*Übersicht!H728^2)+(Datenblatt!$D$24*Übersicht!H728)+Datenblatt!$E$24,0))))))))))))))))))</f>
        <v>0</v>
      </c>
      <c r="O728">
        <f>IF(AND(I728="",C728=11),Datenblatt!$I$26,IF(AND(I728="",C728=12),Datenblatt!$I$26,IF(AND(I728="",C728=16),Datenblatt!$I$27,IF(AND(I728="",C728=15),Datenblatt!$I$26,IF(AND(I728="",C728=14),Datenblatt!$I$26,IF(AND(I728="",C728=13),Datenblatt!$I$26,IF(AND($C728=13,I728&gt;Datenblatt!$AC$3),0,IF(AND($C728=14,I728&gt;Datenblatt!$AC$4),0,IF(AND($C728=15,I728&gt;Datenblatt!$AC$5),0,IF(AND($C728=16,I728&gt;Datenblatt!$AC$6),0,IF(AND($C728=12,I728&gt;Datenblatt!$AC$7),0,IF(AND($C728=11,I728&gt;Datenblatt!$AC$8),0,IF(AND($C728=13,I728&lt;Datenblatt!$AB$3),100,IF(AND($C728=14,I728&lt;Datenblatt!$AB$4),100,IF(AND($C728=15,I728&lt;Datenblatt!$AB$5),100,IF(AND($C728=16,I728&lt;Datenblatt!$AB$6),100,IF(AND($C728=12,I728&lt;Datenblatt!$AB$7),100,IF(AND($C728=11,I728&lt;Datenblatt!$AB$8),100,IF($C728=13,(Datenblatt!$B$27*Übersicht!I728^3)+(Datenblatt!$C$27*Übersicht!I728^2)+(Datenblatt!$D$27*Übersicht!I728)+Datenblatt!$E$27,IF($C728=14,(Datenblatt!$B$28*Übersicht!I728^3)+(Datenblatt!$C$28*Übersicht!I728^2)+(Datenblatt!$D$28*Übersicht!I728)+Datenblatt!$E$28,IF($C728=15,(Datenblatt!$B$29*Übersicht!I728^3)+(Datenblatt!$C$29*Übersicht!I728^2)+(Datenblatt!$D$29*Übersicht!I728)+Datenblatt!$E$29,IF($C728=16,(Datenblatt!$B$30*Übersicht!I728^3)+(Datenblatt!$C$30*Übersicht!I728^2)+(Datenblatt!$D$30*Übersicht!I728)+Datenblatt!$E$30,IF($C728=12,(Datenblatt!$B$31*Übersicht!I728^3)+(Datenblatt!$C$31*Übersicht!I728^2)+(Datenblatt!$D$31*Übersicht!I728)+Datenblatt!$E$31,IF($C728=11,(Datenblatt!$B$32*Übersicht!I728^3)+(Datenblatt!$C$32*Übersicht!I728^2)+(Datenblatt!$D$32*Übersicht!I728)+Datenblatt!$E$32,0))))))))))))))))))))))))</f>
        <v>0</v>
      </c>
      <c r="P728">
        <f>IF(AND(I728="",C728=11),Datenblatt!$I$29,IF(AND(I728="",C728=12),Datenblatt!$I$29,IF(AND(I728="",C728=16),Datenblatt!$I$29,IF(AND(I728="",C728=15),Datenblatt!$I$29,IF(AND(I728="",C728=14),Datenblatt!$I$29,IF(AND(I728="",C728=13),Datenblatt!$I$29,IF(AND($C728=13,I728&gt;Datenblatt!$AC$3),0,IF(AND($C728=14,I728&gt;Datenblatt!$AC$4),0,IF(AND($C728=15,I728&gt;Datenblatt!$AC$5),0,IF(AND($C728=16,I728&gt;Datenblatt!$AC$6),0,IF(AND($C728=12,I728&gt;Datenblatt!$AC$7),0,IF(AND($C728=11,I728&gt;Datenblatt!$AC$8),0,IF(AND($C728=13,I728&lt;Datenblatt!$AB$3),100,IF(AND($C728=14,I728&lt;Datenblatt!$AB$4),100,IF(AND($C728=15,I728&lt;Datenblatt!$AB$5),100,IF(AND($C728=16,I728&lt;Datenblatt!$AB$6),100,IF(AND($C728=12,I728&lt;Datenblatt!$AB$7),100,IF(AND($C728=11,I728&lt;Datenblatt!$AB$8),100,IF($C728=13,(Datenblatt!$B$27*Übersicht!I728^3)+(Datenblatt!$C$27*Übersicht!I728^2)+(Datenblatt!$D$27*Übersicht!I728)+Datenblatt!$E$27,IF($C728=14,(Datenblatt!$B$28*Übersicht!I728^3)+(Datenblatt!$C$28*Übersicht!I728^2)+(Datenblatt!$D$28*Übersicht!I728)+Datenblatt!$E$28,IF($C728=15,(Datenblatt!$B$29*Übersicht!I728^3)+(Datenblatt!$C$29*Übersicht!I728^2)+(Datenblatt!$D$29*Übersicht!I728)+Datenblatt!$E$29,IF($C728=16,(Datenblatt!$B$30*Übersicht!I728^3)+(Datenblatt!$C$30*Übersicht!I728^2)+(Datenblatt!$D$30*Übersicht!I728)+Datenblatt!$E$30,IF($C728=12,(Datenblatt!$B$31*Übersicht!I728^3)+(Datenblatt!$C$31*Übersicht!I728^2)+(Datenblatt!$D$31*Übersicht!I728)+Datenblatt!$E$31,IF($C728=11,(Datenblatt!$B$32*Übersicht!I728^3)+(Datenblatt!$C$32*Übersicht!I728^2)+(Datenblatt!$D$32*Übersicht!I728)+Datenblatt!$E$32,0))))))))))))))))))))))))</f>
        <v>0</v>
      </c>
      <c r="Q728" s="2" t="e">
        <f t="shared" si="44"/>
        <v>#DIV/0!</v>
      </c>
      <c r="R728" s="2" t="e">
        <f t="shared" si="45"/>
        <v>#DIV/0!</v>
      </c>
      <c r="T728" s="2"/>
      <c r="U728" s="2">
        <f>Datenblatt!$I$10</f>
        <v>63</v>
      </c>
      <c r="V728" s="2">
        <f>Datenblatt!$I$18</f>
        <v>62</v>
      </c>
      <c r="W728" s="2">
        <f>Datenblatt!$I$26</f>
        <v>56</v>
      </c>
      <c r="X728" s="2">
        <f>Datenblatt!$I$34</f>
        <v>58</v>
      </c>
      <c r="Y728" s="7" t="e">
        <f t="shared" si="46"/>
        <v>#DIV/0!</v>
      </c>
      <c r="AA728" s="2">
        <f>Datenblatt!$I$5</f>
        <v>73</v>
      </c>
      <c r="AB728">
        <f>Datenblatt!$I$13</f>
        <v>80</v>
      </c>
      <c r="AC728">
        <f>Datenblatt!$I$21</f>
        <v>80</v>
      </c>
      <c r="AD728">
        <f>Datenblatt!$I$29</f>
        <v>71</v>
      </c>
      <c r="AE728">
        <f>Datenblatt!$I$37</f>
        <v>75</v>
      </c>
      <c r="AF728" s="7" t="e">
        <f t="shared" si="47"/>
        <v>#DIV/0!</v>
      </c>
    </row>
    <row r="729" spans="11:32" ht="18.75" x14ac:dyDescent="0.3">
      <c r="K729" s="3" t="e">
        <f>IF(AND($C729=13,Datenblatt!M729&lt;Datenblatt!$S$3),0,IF(AND($C729=14,Datenblatt!M729&lt;Datenblatt!$S$4),0,IF(AND($C729=15,Datenblatt!M729&lt;Datenblatt!$S$5),0,IF(AND($C729=16,Datenblatt!M729&lt;Datenblatt!$S$6),0,IF(AND($C729=12,Datenblatt!M729&lt;Datenblatt!$S$7),0,IF(AND($C729=11,Datenblatt!M729&lt;Datenblatt!$S$8),0,IF(AND($C729=13,Datenblatt!M729&gt;Datenblatt!$R$3),100,IF(AND($C729=14,Datenblatt!M729&gt;Datenblatt!$R$4),100,IF(AND($C729=15,Datenblatt!M729&gt;Datenblatt!$R$5),100,IF(AND($C729=16,Datenblatt!M729&gt;Datenblatt!$R$6),100,IF(AND($C729=12,Datenblatt!M729&gt;Datenblatt!$R$7),100,IF(AND($C729=11,Datenblatt!M729&gt;Datenblatt!$R$8),100,IF(Übersicht!$C729=13,Datenblatt!$B$35*Datenblatt!M729^3+Datenblatt!$C$35*Datenblatt!M729^2+Datenblatt!$D$35*Datenblatt!M729+Datenblatt!$E$35,IF(Übersicht!$C729=14,Datenblatt!$B$36*Datenblatt!M729^3+Datenblatt!$C$36*Datenblatt!M729^2+Datenblatt!$D$36*Datenblatt!M729+Datenblatt!$E$36,IF(Übersicht!$C729=15,Datenblatt!$B$37*Datenblatt!M729^3+Datenblatt!$C$37*Datenblatt!M729^2+Datenblatt!$D$37*Datenblatt!M729+Datenblatt!$E$37,IF(Übersicht!$C729=16,Datenblatt!$B$38*Datenblatt!M729^3+Datenblatt!$C$38*Datenblatt!M729^2+Datenblatt!$D$38*Datenblatt!M729+Datenblatt!$E$38,IF(Übersicht!$C729=12,Datenblatt!$B$39*Datenblatt!M729^3+Datenblatt!$C$39*Datenblatt!M729^2+Datenblatt!$D$39*Datenblatt!M729+Datenblatt!$E$39,IF(Übersicht!$C729=11,Datenblatt!$B$40*Datenblatt!M729^3+Datenblatt!$C$40*Datenblatt!M729^2+Datenblatt!$D$40*Datenblatt!M729+Datenblatt!$E$40,0))))))))))))))))))</f>
        <v>#DIV/0!</v>
      </c>
      <c r="L729" s="3"/>
      <c r="M729" t="e">
        <f>IF(AND(Übersicht!$C729=13,Datenblatt!O729&lt;Datenblatt!$Y$3),0,IF(AND(Übersicht!$C729=14,Datenblatt!O729&lt;Datenblatt!$Y$4),0,IF(AND(Übersicht!$C729=15,Datenblatt!O729&lt;Datenblatt!$Y$5),0,IF(AND(Übersicht!$C729=16,Datenblatt!O729&lt;Datenblatt!$Y$6),0,IF(AND(Übersicht!$C729=12,Datenblatt!O729&lt;Datenblatt!$Y$7),0,IF(AND(Übersicht!$C729=11,Datenblatt!O729&lt;Datenblatt!$Y$8),0,IF(AND($C729=13,Datenblatt!O729&gt;Datenblatt!$X$3),100,IF(AND($C729=14,Datenblatt!O729&gt;Datenblatt!$X$4),100,IF(AND($C729=15,Datenblatt!O729&gt;Datenblatt!$X$5),100,IF(AND($C729=16,Datenblatt!O729&gt;Datenblatt!$X$6),100,IF(AND($C729=12,Datenblatt!O729&gt;Datenblatt!$X$7),100,IF(AND($C729=11,Datenblatt!O729&gt;Datenblatt!$X$8),100,IF(Übersicht!$C729=13,Datenblatt!$B$11*Datenblatt!O729^3+Datenblatt!$C$11*Datenblatt!O729^2+Datenblatt!$D$11*Datenblatt!O729+Datenblatt!$E$11,IF(Übersicht!$C729=14,Datenblatt!$B$12*Datenblatt!O729^3+Datenblatt!$C$12*Datenblatt!O729^2+Datenblatt!$D$12*Datenblatt!O729+Datenblatt!$E$12,IF(Übersicht!$C729=15,Datenblatt!$B$13*Datenblatt!O729^3+Datenblatt!$C$13*Datenblatt!O729^2+Datenblatt!$D$13*Datenblatt!O729+Datenblatt!$E$13,IF(Übersicht!$C729=16,Datenblatt!$B$14*Datenblatt!O729^3+Datenblatt!$C$14*Datenblatt!O729^2+Datenblatt!$D$14*Datenblatt!O729+Datenblatt!$E$14,IF(Übersicht!$C729=12,Datenblatt!$B$15*Datenblatt!O729^3+Datenblatt!$C$15*Datenblatt!O729^2+Datenblatt!$D$15*Datenblatt!O729+Datenblatt!$E$15,IF(Übersicht!$C729=11,Datenblatt!$B$16*Datenblatt!O729^3+Datenblatt!$C$16*Datenblatt!O729^2+Datenblatt!$D$16*Datenblatt!O729+Datenblatt!$E$16,0))))))))))))))))))</f>
        <v>#DIV/0!</v>
      </c>
      <c r="N729">
        <f>IF(AND($C729=13,H729&lt;Datenblatt!$AA$3),0,IF(AND($C729=14,H729&lt;Datenblatt!$AA$4),0,IF(AND($C729=15,H729&lt;Datenblatt!$AA$5),0,IF(AND($C729=16,H729&lt;Datenblatt!$AA$6),0,IF(AND($C729=12,H729&lt;Datenblatt!$AA$7),0,IF(AND($C729=11,H729&lt;Datenblatt!$AA$8),0,IF(AND($C729=13,H729&gt;Datenblatt!$Z$3),100,IF(AND($C729=14,H729&gt;Datenblatt!$Z$4),100,IF(AND($C729=15,H729&gt;Datenblatt!$Z$5),100,IF(AND($C729=16,H729&gt;Datenblatt!$Z$6),100,IF(AND($C729=12,H729&gt;Datenblatt!$Z$7),100,IF(AND($C729=11,H729&gt;Datenblatt!$Z$8),100,IF($C729=13,(Datenblatt!$B$19*Übersicht!H729^3)+(Datenblatt!$C$19*Übersicht!H729^2)+(Datenblatt!$D$19*Übersicht!H729)+Datenblatt!$E$19,IF($C729=14,(Datenblatt!$B$20*Übersicht!H729^3)+(Datenblatt!$C$20*Übersicht!H729^2)+(Datenblatt!$D$20*Übersicht!H729)+Datenblatt!$E$20,IF($C729=15,(Datenblatt!$B$21*Übersicht!H729^3)+(Datenblatt!$C$21*Übersicht!H729^2)+(Datenblatt!$D$21*Übersicht!H729)+Datenblatt!$E$21,IF($C729=16,(Datenblatt!$B$22*Übersicht!H729^3)+(Datenblatt!$C$22*Übersicht!H729^2)+(Datenblatt!$D$22*Übersicht!H729)+Datenblatt!$E$22,IF($C729=12,(Datenblatt!$B$23*Übersicht!H729^3)+(Datenblatt!$C$23*Übersicht!H729^2)+(Datenblatt!$D$23*Übersicht!H729)+Datenblatt!$E$23,IF($C729=11,(Datenblatt!$B$24*Übersicht!H729^3)+(Datenblatt!$C$24*Übersicht!H729^2)+(Datenblatt!$D$24*Übersicht!H729)+Datenblatt!$E$24,0))))))))))))))))))</f>
        <v>0</v>
      </c>
      <c r="O729">
        <f>IF(AND(I729="",C729=11),Datenblatt!$I$26,IF(AND(I729="",C729=12),Datenblatt!$I$26,IF(AND(I729="",C729=16),Datenblatt!$I$27,IF(AND(I729="",C729=15),Datenblatt!$I$26,IF(AND(I729="",C729=14),Datenblatt!$I$26,IF(AND(I729="",C729=13),Datenblatt!$I$26,IF(AND($C729=13,I729&gt;Datenblatt!$AC$3),0,IF(AND($C729=14,I729&gt;Datenblatt!$AC$4),0,IF(AND($C729=15,I729&gt;Datenblatt!$AC$5),0,IF(AND($C729=16,I729&gt;Datenblatt!$AC$6),0,IF(AND($C729=12,I729&gt;Datenblatt!$AC$7),0,IF(AND($C729=11,I729&gt;Datenblatt!$AC$8),0,IF(AND($C729=13,I729&lt;Datenblatt!$AB$3),100,IF(AND($C729=14,I729&lt;Datenblatt!$AB$4),100,IF(AND($C729=15,I729&lt;Datenblatt!$AB$5),100,IF(AND($C729=16,I729&lt;Datenblatt!$AB$6),100,IF(AND($C729=12,I729&lt;Datenblatt!$AB$7),100,IF(AND($C729=11,I729&lt;Datenblatt!$AB$8),100,IF($C729=13,(Datenblatt!$B$27*Übersicht!I729^3)+(Datenblatt!$C$27*Übersicht!I729^2)+(Datenblatt!$D$27*Übersicht!I729)+Datenblatt!$E$27,IF($C729=14,(Datenblatt!$B$28*Übersicht!I729^3)+(Datenblatt!$C$28*Übersicht!I729^2)+(Datenblatt!$D$28*Übersicht!I729)+Datenblatt!$E$28,IF($C729=15,(Datenblatt!$B$29*Übersicht!I729^3)+(Datenblatt!$C$29*Übersicht!I729^2)+(Datenblatt!$D$29*Übersicht!I729)+Datenblatt!$E$29,IF($C729=16,(Datenblatt!$B$30*Übersicht!I729^3)+(Datenblatt!$C$30*Übersicht!I729^2)+(Datenblatt!$D$30*Übersicht!I729)+Datenblatt!$E$30,IF($C729=12,(Datenblatt!$B$31*Übersicht!I729^3)+(Datenblatt!$C$31*Übersicht!I729^2)+(Datenblatt!$D$31*Übersicht!I729)+Datenblatt!$E$31,IF($C729=11,(Datenblatt!$B$32*Übersicht!I729^3)+(Datenblatt!$C$32*Übersicht!I729^2)+(Datenblatt!$D$32*Übersicht!I729)+Datenblatt!$E$32,0))))))))))))))))))))))))</f>
        <v>0</v>
      </c>
      <c r="P729">
        <f>IF(AND(I729="",C729=11),Datenblatt!$I$29,IF(AND(I729="",C729=12),Datenblatt!$I$29,IF(AND(I729="",C729=16),Datenblatt!$I$29,IF(AND(I729="",C729=15),Datenblatt!$I$29,IF(AND(I729="",C729=14),Datenblatt!$I$29,IF(AND(I729="",C729=13),Datenblatt!$I$29,IF(AND($C729=13,I729&gt;Datenblatt!$AC$3),0,IF(AND($C729=14,I729&gt;Datenblatt!$AC$4),0,IF(AND($C729=15,I729&gt;Datenblatt!$AC$5),0,IF(AND($C729=16,I729&gt;Datenblatt!$AC$6),0,IF(AND($C729=12,I729&gt;Datenblatt!$AC$7),0,IF(AND($C729=11,I729&gt;Datenblatt!$AC$8),0,IF(AND($C729=13,I729&lt;Datenblatt!$AB$3),100,IF(AND($C729=14,I729&lt;Datenblatt!$AB$4),100,IF(AND($C729=15,I729&lt;Datenblatt!$AB$5),100,IF(AND($C729=16,I729&lt;Datenblatt!$AB$6),100,IF(AND($C729=12,I729&lt;Datenblatt!$AB$7),100,IF(AND($C729=11,I729&lt;Datenblatt!$AB$8),100,IF($C729=13,(Datenblatt!$B$27*Übersicht!I729^3)+(Datenblatt!$C$27*Übersicht!I729^2)+(Datenblatt!$D$27*Übersicht!I729)+Datenblatt!$E$27,IF($C729=14,(Datenblatt!$B$28*Übersicht!I729^3)+(Datenblatt!$C$28*Übersicht!I729^2)+(Datenblatt!$D$28*Übersicht!I729)+Datenblatt!$E$28,IF($C729=15,(Datenblatt!$B$29*Übersicht!I729^3)+(Datenblatt!$C$29*Übersicht!I729^2)+(Datenblatt!$D$29*Übersicht!I729)+Datenblatt!$E$29,IF($C729=16,(Datenblatt!$B$30*Übersicht!I729^3)+(Datenblatt!$C$30*Übersicht!I729^2)+(Datenblatt!$D$30*Übersicht!I729)+Datenblatt!$E$30,IF($C729=12,(Datenblatt!$B$31*Übersicht!I729^3)+(Datenblatt!$C$31*Übersicht!I729^2)+(Datenblatt!$D$31*Übersicht!I729)+Datenblatt!$E$31,IF($C729=11,(Datenblatt!$B$32*Übersicht!I729^3)+(Datenblatt!$C$32*Übersicht!I729^2)+(Datenblatt!$D$32*Übersicht!I729)+Datenblatt!$E$32,0))))))))))))))))))))))))</f>
        <v>0</v>
      </c>
      <c r="Q729" s="2" t="e">
        <f t="shared" si="44"/>
        <v>#DIV/0!</v>
      </c>
      <c r="R729" s="2" t="e">
        <f t="shared" si="45"/>
        <v>#DIV/0!</v>
      </c>
      <c r="T729" s="2"/>
      <c r="U729" s="2">
        <f>Datenblatt!$I$10</f>
        <v>63</v>
      </c>
      <c r="V729" s="2">
        <f>Datenblatt!$I$18</f>
        <v>62</v>
      </c>
      <c r="W729" s="2">
        <f>Datenblatt!$I$26</f>
        <v>56</v>
      </c>
      <c r="X729" s="2">
        <f>Datenblatt!$I$34</f>
        <v>58</v>
      </c>
      <c r="Y729" s="7" t="e">
        <f t="shared" si="46"/>
        <v>#DIV/0!</v>
      </c>
      <c r="AA729" s="2">
        <f>Datenblatt!$I$5</f>
        <v>73</v>
      </c>
      <c r="AB729">
        <f>Datenblatt!$I$13</f>
        <v>80</v>
      </c>
      <c r="AC729">
        <f>Datenblatt!$I$21</f>
        <v>80</v>
      </c>
      <c r="AD729">
        <f>Datenblatt!$I$29</f>
        <v>71</v>
      </c>
      <c r="AE729">
        <f>Datenblatt!$I$37</f>
        <v>75</v>
      </c>
      <c r="AF729" s="7" t="e">
        <f t="shared" si="47"/>
        <v>#DIV/0!</v>
      </c>
    </row>
    <row r="730" spans="11:32" ht="18.75" x14ac:dyDescent="0.3">
      <c r="K730" s="3" t="e">
        <f>IF(AND($C730=13,Datenblatt!M730&lt;Datenblatt!$S$3),0,IF(AND($C730=14,Datenblatt!M730&lt;Datenblatt!$S$4),0,IF(AND($C730=15,Datenblatt!M730&lt;Datenblatt!$S$5),0,IF(AND($C730=16,Datenblatt!M730&lt;Datenblatt!$S$6),0,IF(AND($C730=12,Datenblatt!M730&lt;Datenblatt!$S$7),0,IF(AND($C730=11,Datenblatt!M730&lt;Datenblatt!$S$8),0,IF(AND($C730=13,Datenblatt!M730&gt;Datenblatt!$R$3),100,IF(AND($C730=14,Datenblatt!M730&gt;Datenblatt!$R$4),100,IF(AND($C730=15,Datenblatt!M730&gt;Datenblatt!$R$5),100,IF(AND($C730=16,Datenblatt!M730&gt;Datenblatt!$R$6),100,IF(AND($C730=12,Datenblatt!M730&gt;Datenblatt!$R$7),100,IF(AND($C730=11,Datenblatt!M730&gt;Datenblatt!$R$8),100,IF(Übersicht!$C730=13,Datenblatt!$B$35*Datenblatt!M730^3+Datenblatt!$C$35*Datenblatt!M730^2+Datenblatt!$D$35*Datenblatt!M730+Datenblatt!$E$35,IF(Übersicht!$C730=14,Datenblatt!$B$36*Datenblatt!M730^3+Datenblatt!$C$36*Datenblatt!M730^2+Datenblatt!$D$36*Datenblatt!M730+Datenblatt!$E$36,IF(Übersicht!$C730=15,Datenblatt!$B$37*Datenblatt!M730^3+Datenblatt!$C$37*Datenblatt!M730^2+Datenblatt!$D$37*Datenblatt!M730+Datenblatt!$E$37,IF(Übersicht!$C730=16,Datenblatt!$B$38*Datenblatt!M730^3+Datenblatt!$C$38*Datenblatt!M730^2+Datenblatt!$D$38*Datenblatt!M730+Datenblatt!$E$38,IF(Übersicht!$C730=12,Datenblatt!$B$39*Datenblatt!M730^3+Datenblatt!$C$39*Datenblatt!M730^2+Datenblatt!$D$39*Datenblatt!M730+Datenblatt!$E$39,IF(Übersicht!$C730=11,Datenblatt!$B$40*Datenblatt!M730^3+Datenblatt!$C$40*Datenblatt!M730^2+Datenblatt!$D$40*Datenblatt!M730+Datenblatt!$E$40,0))))))))))))))))))</f>
        <v>#DIV/0!</v>
      </c>
      <c r="L730" s="3"/>
      <c r="M730" t="e">
        <f>IF(AND(Übersicht!$C730=13,Datenblatt!O730&lt;Datenblatt!$Y$3),0,IF(AND(Übersicht!$C730=14,Datenblatt!O730&lt;Datenblatt!$Y$4),0,IF(AND(Übersicht!$C730=15,Datenblatt!O730&lt;Datenblatt!$Y$5),0,IF(AND(Übersicht!$C730=16,Datenblatt!O730&lt;Datenblatt!$Y$6),0,IF(AND(Übersicht!$C730=12,Datenblatt!O730&lt;Datenblatt!$Y$7),0,IF(AND(Übersicht!$C730=11,Datenblatt!O730&lt;Datenblatt!$Y$8),0,IF(AND($C730=13,Datenblatt!O730&gt;Datenblatt!$X$3),100,IF(AND($C730=14,Datenblatt!O730&gt;Datenblatt!$X$4),100,IF(AND($C730=15,Datenblatt!O730&gt;Datenblatt!$X$5),100,IF(AND($C730=16,Datenblatt!O730&gt;Datenblatt!$X$6),100,IF(AND($C730=12,Datenblatt!O730&gt;Datenblatt!$X$7),100,IF(AND($C730=11,Datenblatt!O730&gt;Datenblatt!$X$8),100,IF(Übersicht!$C730=13,Datenblatt!$B$11*Datenblatt!O730^3+Datenblatt!$C$11*Datenblatt!O730^2+Datenblatt!$D$11*Datenblatt!O730+Datenblatt!$E$11,IF(Übersicht!$C730=14,Datenblatt!$B$12*Datenblatt!O730^3+Datenblatt!$C$12*Datenblatt!O730^2+Datenblatt!$D$12*Datenblatt!O730+Datenblatt!$E$12,IF(Übersicht!$C730=15,Datenblatt!$B$13*Datenblatt!O730^3+Datenblatt!$C$13*Datenblatt!O730^2+Datenblatt!$D$13*Datenblatt!O730+Datenblatt!$E$13,IF(Übersicht!$C730=16,Datenblatt!$B$14*Datenblatt!O730^3+Datenblatt!$C$14*Datenblatt!O730^2+Datenblatt!$D$14*Datenblatt!O730+Datenblatt!$E$14,IF(Übersicht!$C730=12,Datenblatt!$B$15*Datenblatt!O730^3+Datenblatt!$C$15*Datenblatt!O730^2+Datenblatt!$D$15*Datenblatt!O730+Datenblatt!$E$15,IF(Übersicht!$C730=11,Datenblatt!$B$16*Datenblatt!O730^3+Datenblatt!$C$16*Datenblatt!O730^2+Datenblatt!$D$16*Datenblatt!O730+Datenblatt!$E$16,0))))))))))))))))))</f>
        <v>#DIV/0!</v>
      </c>
      <c r="N730">
        <f>IF(AND($C730=13,H730&lt;Datenblatt!$AA$3),0,IF(AND($C730=14,H730&lt;Datenblatt!$AA$4),0,IF(AND($C730=15,H730&lt;Datenblatt!$AA$5),0,IF(AND($C730=16,H730&lt;Datenblatt!$AA$6),0,IF(AND($C730=12,H730&lt;Datenblatt!$AA$7),0,IF(AND($C730=11,H730&lt;Datenblatt!$AA$8),0,IF(AND($C730=13,H730&gt;Datenblatt!$Z$3),100,IF(AND($C730=14,H730&gt;Datenblatt!$Z$4),100,IF(AND($C730=15,H730&gt;Datenblatt!$Z$5),100,IF(AND($C730=16,H730&gt;Datenblatt!$Z$6),100,IF(AND($C730=12,H730&gt;Datenblatt!$Z$7),100,IF(AND($C730=11,H730&gt;Datenblatt!$Z$8),100,IF($C730=13,(Datenblatt!$B$19*Übersicht!H730^3)+(Datenblatt!$C$19*Übersicht!H730^2)+(Datenblatt!$D$19*Übersicht!H730)+Datenblatt!$E$19,IF($C730=14,(Datenblatt!$B$20*Übersicht!H730^3)+(Datenblatt!$C$20*Übersicht!H730^2)+(Datenblatt!$D$20*Übersicht!H730)+Datenblatt!$E$20,IF($C730=15,(Datenblatt!$B$21*Übersicht!H730^3)+(Datenblatt!$C$21*Übersicht!H730^2)+(Datenblatt!$D$21*Übersicht!H730)+Datenblatt!$E$21,IF($C730=16,(Datenblatt!$B$22*Übersicht!H730^3)+(Datenblatt!$C$22*Übersicht!H730^2)+(Datenblatt!$D$22*Übersicht!H730)+Datenblatt!$E$22,IF($C730=12,(Datenblatt!$B$23*Übersicht!H730^3)+(Datenblatt!$C$23*Übersicht!H730^2)+(Datenblatt!$D$23*Übersicht!H730)+Datenblatt!$E$23,IF($C730=11,(Datenblatt!$B$24*Übersicht!H730^3)+(Datenblatt!$C$24*Übersicht!H730^2)+(Datenblatt!$D$24*Übersicht!H730)+Datenblatt!$E$24,0))))))))))))))))))</f>
        <v>0</v>
      </c>
      <c r="O730">
        <f>IF(AND(I730="",C730=11),Datenblatt!$I$26,IF(AND(I730="",C730=12),Datenblatt!$I$26,IF(AND(I730="",C730=16),Datenblatt!$I$27,IF(AND(I730="",C730=15),Datenblatt!$I$26,IF(AND(I730="",C730=14),Datenblatt!$I$26,IF(AND(I730="",C730=13),Datenblatt!$I$26,IF(AND($C730=13,I730&gt;Datenblatt!$AC$3),0,IF(AND($C730=14,I730&gt;Datenblatt!$AC$4),0,IF(AND($C730=15,I730&gt;Datenblatt!$AC$5),0,IF(AND($C730=16,I730&gt;Datenblatt!$AC$6),0,IF(AND($C730=12,I730&gt;Datenblatt!$AC$7),0,IF(AND($C730=11,I730&gt;Datenblatt!$AC$8),0,IF(AND($C730=13,I730&lt;Datenblatt!$AB$3),100,IF(AND($C730=14,I730&lt;Datenblatt!$AB$4),100,IF(AND($C730=15,I730&lt;Datenblatt!$AB$5),100,IF(AND($C730=16,I730&lt;Datenblatt!$AB$6),100,IF(AND($C730=12,I730&lt;Datenblatt!$AB$7),100,IF(AND($C730=11,I730&lt;Datenblatt!$AB$8),100,IF($C730=13,(Datenblatt!$B$27*Übersicht!I730^3)+(Datenblatt!$C$27*Übersicht!I730^2)+(Datenblatt!$D$27*Übersicht!I730)+Datenblatt!$E$27,IF($C730=14,(Datenblatt!$B$28*Übersicht!I730^3)+(Datenblatt!$C$28*Übersicht!I730^2)+(Datenblatt!$D$28*Übersicht!I730)+Datenblatt!$E$28,IF($C730=15,(Datenblatt!$B$29*Übersicht!I730^3)+(Datenblatt!$C$29*Übersicht!I730^2)+(Datenblatt!$D$29*Übersicht!I730)+Datenblatt!$E$29,IF($C730=16,(Datenblatt!$B$30*Übersicht!I730^3)+(Datenblatt!$C$30*Übersicht!I730^2)+(Datenblatt!$D$30*Übersicht!I730)+Datenblatt!$E$30,IF($C730=12,(Datenblatt!$B$31*Übersicht!I730^3)+(Datenblatt!$C$31*Übersicht!I730^2)+(Datenblatt!$D$31*Übersicht!I730)+Datenblatt!$E$31,IF($C730=11,(Datenblatt!$B$32*Übersicht!I730^3)+(Datenblatt!$C$32*Übersicht!I730^2)+(Datenblatt!$D$32*Übersicht!I730)+Datenblatt!$E$32,0))))))))))))))))))))))))</f>
        <v>0</v>
      </c>
      <c r="P730">
        <f>IF(AND(I730="",C730=11),Datenblatt!$I$29,IF(AND(I730="",C730=12),Datenblatt!$I$29,IF(AND(I730="",C730=16),Datenblatt!$I$29,IF(AND(I730="",C730=15),Datenblatt!$I$29,IF(AND(I730="",C730=14),Datenblatt!$I$29,IF(AND(I730="",C730=13),Datenblatt!$I$29,IF(AND($C730=13,I730&gt;Datenblatt!$AC$3),0,IF(AND($C730=14,I730&gt;Datenblatt!$AC$4),0,IF(AND($C730=15,I730&gt;Datenblatt!$AC$5),0,IF(AND($C730=16,I730&gt;Datenblatt!$AC$6),0,IF(AND($C730=12,I730&gt;Datenblatt!$AC$7),0,IF(AND($C730=11,I730&gt;Datenblatt!$AC$8),0,IF(AND($C730=13,I730&lt;Datenblatt!$AB$3),100,IF(AND($C730=14,I730&lt;Datenblatt!$AB$4),100,IF(AND($C730=15,I730&lt;Datenblatt!$AB$5),100,IF(AND($C730=16,I730&lt;Datenblatt!$AB$6),100,IF(AND($C730=12,I730&lt;Datenblatt!$AB$7),100,IF(AND($C730=11,I730&lt;Datenblatt!$AB$8),100,IF($C730=13,(Datenblatt!$B$27*Übersicht!I730^3)+(Datenblatt!$C$27*Übersicht!I730^2)+(Datenblatt!$D$27*Übersicht!I730)+Datenblatt!$E$27,IF($C730=14,(Datenblatt!$B$28*Übersicht!I730^3)+(Datenblatt!$C$28*Übersicht!I730^2)+(Datenblatt!$D$28*Übersicht!I730)+Datenblatt!$E$28,IF($C730=15,(Datenblatt!$B$29*Übersicht!I730^3)+(Datenblatt!$C$29*Übersicht!I730^2)+(Datenblatt!$D$29*Übersicht!I730)+Datenblatt!$E$29,IF($C730=16,(Datenblatt!$B$30*Übersicht!I730^3)+(Datenblatt!$C$30*Übersicht!I730^2)+(Datenblatt!$D$30*Übersicht!I730)+Datenblatt!$E$30,IF($C730=12,(Datenblatt!$B$31*Übersicht!I730^3)+(Datenblatt!$C$31*Übersicht!I730^2)+(Datenblatt!$D$31*Übersicht!I730)+Datenblatt!$E$31,IF($C730=11,(Datenblatt!$B$32*Übersicht!I730^3)+(Datenblatt!$C$32*Übersicht!I730^2)+(Datenblatt!$D$32*Übersicht!I730)+Datenblatt!$E$32,0))))))))))))))))))))))))</f>
        <v>0</v>
      </c>
      <c r="Q730" s="2" t="e">
        <f t="shared" si="44"/>
        <v>#DIV/0!</v>
      </c>
      <c r="R730" s="2" t="e">
        <f t="shared" si="45"/>
        <v>#DIV/0!</v>
      </c>
      <c r="T730" s="2"/>
      <c r="U730" s="2">
        <f>Datenblatt!$I$10</f>
        <v>63</v>
      </c>
      <c r="V730" s="2">
        <f>Datenblatt!$I$18</f>
        <v>62</v>
      </c>
      <c r="W730" s="2">
        <f>Datenblatt!$I$26</f>
        <v>56</v>
      </c>
      <c r="X730" s="2">
        <f>Datenblatt!$I$34</f>
        <v>58</v>
      </c>
      <c r="Y730" s="7" t="e">
        <f t="shared" si="46"/>
        <v>#DIV/0!</v>
      </c>
      <c r="AA730" s="2">
        <f>Datenblatt!$I$5</f>
        <v>73</v>
      </c>
      <c r="AB730">
        <f>Datenblatt!$I$13</f>
        <v>80</v>
      </c>
      <c r="AC730">
        <f>Datenblatt!$I$21</f>
        <v>80</v>
      </c>
      <c r="AD730">
        <f>Datenblatt!$I$29</f>
        <v>71</v>
      </c>
      <c r="AE730">
        <f>Datenblatt!$I$37</f>
        <v>75</v>
      </c>
      <c r="AF730" s="7" t="e">
        <f t="shared" si="47"/>
        <v>#DIV/0!</v>
      </c>
    </row>
    <row r="731" spans="11:32" ht="18.75" x14ac:dyDescent="0.3">
      <c r="K731" s="3" t="e">
        <f>IF(AND($C731=13,Datenblatt!M731&lt;Datenblatt!$S$3),0,IF(AND($C731=14,Datenblatt!M731&lt;Datenblatt!$S$4),0,IF(AND($C731=15,Datenblatt!M731&lt;Datenblatt!$S$5),0,IF(AND($C731=16,Datenblatt!M731&lt;Datenblatt!$S$6),0,IF(AND($C731=12,Datenblatt!M731&lt;Datenblatt!$S$7),0,IF(AND($C731=11,Datenblatt!M731&lt;Datenblatt!$S$8),0,IF(AND($C731=13,Datenblatt!M731&gt;Datenblatt!$R$3),100,IF(AND($C731=14,Datenblatt!M731&gt;Datenblatt!$R$4),100,IF(AND($C731=15,Datenblatt!M731&gt;Datenblatt!$R$5),100,IF(AND($C731=16,Datenblatt!M731&gt;Datenblatt!$R$6),100,IF(AND($C731=12,Datenblatt!M731&gt;Datenblatt!$R$7),100,IF(AND($C731=11,Datenblatt!M731&gt;Datenblatt!$R$8),100,IF(Übersicht!$C731=13,Datenblatt!$B$35*Datenblatt!M731^3+Datenblatt!$C$35*Datenblatt!M731^2+Datenblatt!$D$35*Datenblatt!M731+Datenblatt!$E$35,IF(Übersicht!$C731=14,Datenblatt!$B$36*Datenblatt!M731^3+Datenblatt!$C$36*Datenblatt!M731^2+Datenblatt!$D$36*Datenblatt!M731+Datenblatt!$E$36,IF(Übersicht!$C731=15,Datenblatt!$B$37*Datenblatt!M731^3+Datenblatt!$C$37*Datenblatt!M731^2+Datenblatt!$D$37*Datenblatt!M731+Datenblatt!$E$37,IF(Übersicht!$C731=16,Datenblatt!$B$38*Datenblatt!M731^3+Datenblatt!$C$38*Datenblatt!M731^2+Datenblatt!$D$38*Datenblatt!M731+Datenblatt!$E$38,IF(Übersicht!$C731=12,Datenblatt!$B$39*Datenblatt!M731^3+Datenblatt!$C$39*Datenblatt!M731^2+Datenblatt!$D$39*Datenblatt!M731+Datenblatt!$E$39,IF(Übersicht!$C731=11,Datenblatt!$B$40*Datenblatt!M731^3+Datenblatt!$C$40*Datenblatt!M731^2+Datenblatt!$D$40*Datenblatt!M731+Datenblatt!$E$40,0))))))))))))))))))</f>
        <v>#DIV/0!</v>
      </c>
      <c r="L731" s="3"/>
      <c r="M731" t="e">
        <f>IF(AND(Übersicht!$C731=13,Datenblatt!O731&lt;Datenblatt!$Y$3),0,IF(AND(Übersicht!$C731=14,Datenblatt!O731&lt;Datenblatt!$Y$4),0,IF(AND(Übersicht!$C731=15,Datenblatt!O731&lt;Datenblatt!$Y$5),0,IF(AND(Übersicht!$C731=16,Datenblatt!O731&lt;Datenblatt!$Y$6),0,IF(AND(Übersicht!$C731=12,Datenblatt!O731&lt;Datenblatt!$Y$7),0,IF(AND(Übersicht!$C731=11,Datenblatt!O731&lt;Datenblatt!$Y$8),0,IF(AND($C731=13,Datenblatt!O731&gt;Datenblatt!$X$3),100,IF(AND($C731=14,Datenblatt!O731&gt;Datenblatt!$X$4),100,IF(AND($C731=15,Datenblatt!O731&gt;Datenblatt!$X$5),100,IF(AND($C731=16,Datenblatt!O731&gt;Datenblatt!$X$6),100,IF(AND($C731=12,Datenblatt!O731&gt;Datenblatt!$X$7),100,IF(AND($C731=11,Datenblatt!O731&gt;Datenblatt!$X$8),100,IF(Übersicht!$C731=13,Datenblatt!$B$11*Datenblatt!O731^3+Datenblatt!$C$11*Datenblatt!O731^2+Datenblatt!$D$11*Datenblatt!O731+Datenblatt!$E$11,IF(Übersicht!$C731=14,Datenblatt!$B$12*Datenblatt!O731^3+Datenblatt!$C$12*Datenblatt!O731^2+Datenblatt!$D$12*Datenblatt!O731+Datenblatt!$E$12,IF(Übersicht!$C731=15,Datenblatt!$B$13*Datenblatt!O731^3+Datenblatt!$C$13*Datenblatt!O731^2+Datenblatt!$D$13*Datenblatt!O731+Datenblatt!$E$13,IF(Übersicht!$C731=16,Datenblatt!$B$14*Datenblatt!O731^3+Datenblatt!$C$14*Datenblatt!O731^2+Datenblatt!$D$14*Datenblatt!O731+Datenblatt!$E$14,IF(Übersicht!$C731=12,Datenblatt!$B$15*Datenblatt!O731^3+Datenblatt!$C$15*Datenblatt!O731^2+Datenblatt!$D$15*Datenblatt!O731+Datenblatt!$E$15,IF(Übersicht!$C731=11,Datenblatt!$B$16*Datenblatt!O731^3+Datenblatt!$C$16*Datenblatt!O731^2+Datenblatt!$D$16*Datenblatt!O731+Datenblatt!$E$16,0))))))))))))))))))</f>
        <v>#DIV/0!</v>
      </c>
      <c r="N731">
        <f>IF(AND($C731=13,H731&lt;Datenblatt!$AA$3),0,IF(AND($C731=14,H731&lt;Datenblatt!$AA$4),0,IF(AND($C731=15,H731&lt;Datenblatt!$AA$5),0,IF(AND($C731=16,H731&lt;Datenblatt!$AA$6),0,IF(AND($C731=12,H731&lt;Datenblatt!$AA$7),0,IF(AND($C731=11,H731&lt;Datenblatt!$AA$8),0,IF(AND($C731=13,H731&gt;Datenblatt!$Z$3),100,IF(AND($C731=14,H731&gt;Datenblatt!$Z$4),100,IF(AND($C731=15,H731&gt;Datenblatt!$Z$5),100,IF(AND($C731=16,H731&gt;Datenblatt!$Z$6),100,IF(AND($C731=12,H731&gt;Datenblatt!$Z$7),100,IF(AND($C731=11,H731&gt;Datenblatt!$Z$8),100,IF($C731=13,(Datenblatt!$B$19*Übersicht!H731^3)+(Datenblatt!$C$19*Übersicht!H731^2)+(Datenblatt!$D$19*Übersicht!H731)+Datenblatt!$E$19,IF($C731=14,(Datenblatt!$B$20*Übersicht!H731^3)+(Datenblatt!$C$20*Übersicht!H731^2)+(Datenblatt!$D$20*Übersicht!H731)+Datenblatt!$E$20,IF($C731=15,(Datenblatt!$B$21*Übersicht!H731^3)+(Datenblatt!$C$21*Übersicht!H731^2)+(Datenblatt!$D$21*Übersicht!H731)+Datenblatt!$E$21,IF($C731=16,(Datenblatt!$B$22*Übersicht!H731^3)+(Datenblatt!$C$22*Übersicht!H731^2)+(Datenblatt!$D$22*Übersicht!H731)+Datenblatt!$E$22,IF($C731=12,(Datenblatt!$B$23*Übersicht!H731^3)+(Datenblatt!$C$23*Übersicht!H731^2)+(Datenblatt!$D$23*Übersicht!H731)+Datenblatt!$E$23,IF($C731=11,(Datenblatt!$B$24*Übersicht!H731^3)+(Datenblatt!$C$24*Übersicht!H731^2)+(Datenblatt!$D$24*Übersicht!H731)+Datenblatt!$E$24,0))))))))))))))))))</f>
        <v>0</v>
      </c>
      <c r="O731">
        <f>IF(AND(I731="",C731=11),Datenblatt!$I$26,IF(AND(I731="",C731=12),Datenblatt!$I$26,IF(AND(I731="",C731=16),Datenblatt!$I$27,IF(AND(I731="",C731=15),Datenblatt!$I$26,IF(AND(I731="",C731=14),Datenblatt!$I$26,IF(AND(I731="",C731=13),Datenblatt!$I$26,IF(AND($C731=13,I731&gt;Datenblatt!$AC$3),0,IF(AND($C731=14,I731&gt;Datenblatt!$AC$4),0,IF(AND($C731=15,I731&gt;Datenblatt!$AC$5),0,IF(AND($C731=16,I731&gt;Datenblatt!$AC$6),0,IF(AND($C731=12,I731&gt;Datenblatt!$AC$7),0,IF(AND($C731=11,I731&gt;Datenblatt!$AC$8),0,IF(AND($C731=13,I731&lt;Datenblatt!$AB$3),100,IF(AND($C731=14,I731&lt;Datenblatt!$AB$4),100,IF(AND($C731=15,I731&lt;Datenblatt!$AB$5),100,IF(AND($C731=16,I731&lt;Datenblatt!$AB$6),100,IF(AND($C731=12,I731&lt;Datenblatt!$AB$7),100,IF(AND($C731=11,I731&lt;Datenblatt!$AB$8),100,IF($C731=13,(Datenblatt!$B$27*Übersicht!I731^3)+(Datenblatt!$C$27*Übersicht!I731^2)+(Datenblatt!$D$27*Übersicht!I731)+Datenblatt!$E$27,IF($C731=14,(Datenblatt!$B$28*Übersicht!I731^3)+(Datenblatt!$C$28*Übersicht!I731^2)+(Datenblatt!$D$28*Übersicht!I731)+Datenblatt!$E$28,IF($C731=15,(Datenblatt!$B$29*Übersicht!I731^3)+(Datenblatt!$C$29*Übersicht!I731^2)+(Datenblatt!$D$29*Übersicht!I731)+Datenblatt!$E$29,IF($C731=16,(Datenblatt!$B$30*Übersicht!I731^3)+(Datenblatt!$C$30*Übersicht!I731^2)+(Datenblatt!$D$30*Übersicht!I731)+Datenblatt!$E$30,IF($C731=12,(Datenblatt!$B$31*Übersicht!I731^3)+(Datenblatt!$C$31*Übersicht!I731^2)+(Datenblatt!$D$31*Übersicht!I731)+Datenblatt!$E$31,IF($C731=11,(Datenblatt!$B$32*Übersicht!I731^3)+(Datenblatt!$C$32*Übersicht!I731^2)+(Datenblatt!$D$32*Übersicht!I731)+Datenblatt!$E$32,0))))))))))))))))))))))))</f>
        <v>0</v>
      </c>
      <c r="P731">
        <f>IF(AND(I731="",C731=11),Datenblatt!$I$29,IF(AND(I731="",C731=12),Datenblatt!$I$29,IF(AND(I731="",C731=16),Datenblatt!$I$29,IF(AND(I731="",C731=15),Datenblatt!$I$29,IF(AND(I731="",C731=14),Datenblatt!$I$29,IF(AND(I731="",C731=13),Datenblatt!$I$29,IF(AND($C731=13,I731&gt;Datenblatt!$AC$3),0,IF(AND($C731=14,I731&gt;Datenblatt!$AC$4),0,IF(AND($C731=15,I731&gt;Datenblatt!$AC$5),0,IF(AND($C731=16,I731&gt;Datenblatt!$AC$6),0,IF(AND($C731=12,I731&gt;Datenblatt!$AC$7),0,IF(AND($C731=11,I731&gt;Datenblatt!$AC$8),0,IF(AND($C731=13,I731&lt;Datenblatt!$AB$3),100,IF(AND($C731=14,I731&lt;Datenblatt!$AB$4),100,IF(AND($C731=15,I731&lt;Datenblatt!$AB$5),100,IF(AND($C731=16,I731&lt;Datenblatt!$AB$6),100,IF(AND($C731=12,I731&lt;Datenblatt!$AB$7),100,IF(AND($C731=11,I731&lt;Datenblatt!$AB$8),100,IF($C731=13,(Datenblatt!$B$27*Übersicht!I731^3)+(Datenblatt!$C$27*Übersicht!I731^2)+(Datenblatt!$D$27*Übersicht!I731)+Datenblatt!$E$27,IF($C731=14,(Datenblatt!$B$28*Übersicht!I731^3)+(Datenblatt!$C$28*Übersicht!I731^2)+(Datenblatt!$D$28*Übersicht!I731)+Datenblatt!$E$28,IF($C731=15,(Datenblatt!$B$29*Übersicht!I731^3)+(Datenblatt!$C$29*Übersicht!I731^2)+(Datenblatt!$D$29*Übersicht!I731)+Datenblatt!$E$29,IF($C731=16,(Datenblatt!$B$30*Übersicht!I731^3)+(Datenblatt!$C$30*Übersicht!I731^2)+(Datenblatt!$D$30*Übersicht!I731)+Datenblatt!$E$30,IF($C731=12,(Datenblatt!$B$31*Übersicht!I731^3)+(Datenblatt!$C$31*Übersicht!I731^2)+(Datenblatt!$D$31*Übersicht!I731)+Datenblatt!$E$31,IF($C731=11,(Datenblatt!$B$32*Übersicht!I731^3)+(Datenblatt!$C$32*Übersicht!I731^2)+(Datenblatt!$D$32*Übersicht!I731)+Datenblatt!$E$32,0))))))))))))))))))))))))</f>
        <v>0</v>
      </c>
      <c r="Q731" s="2" t="e">
        <f t="shared" si="44"/>
        <v>#DIV/0!</v>
      </c>
      <c r="R731" s="2" t="e">
        <f t="shared" si="45"/>
        <v>#DIV/0!</v>
      </c>
      <c r="T731" s="2"/>
      <c r="U731" s="2">
        <f>Datenblatt!$I$10</f>
        <v>63</v>
      </c>
      <c r="V731" s="2">
        <f>Datenblatt!$I$18</f>
        <v>62</v>
      </c>
      <c r="W731" s="2">
        <f>Datenblatt!$I$26</f>
        <v>56</v>
      </c>
      <c r="X731" s="2">
        <f>Datenblatt!$I$34</f>
        <v>58</v>
      </c>
      <c r="Y731" s="7" t="e">
        <f t="shared" si="46"/>
        <v>#DIV/0!</v>
      </c>
      <c r="AA731" s="2">
        <f>Datenblatt!$I$5</f>
        <v>73</v>
      </c>
      <c r="AB731">
        <f>Datenblatt!$I$13</f>
        <v>80</v>
      </c>
      <c r="AC731">
        <f>Datenblatt!$I$21</f>
        <v>80</v>
      </c>
      <c r="AD731">
        <f>Datenblatt!$I$29</f>
        <v>71</v>
      </c>
      <c r="AE731">
        <f>Datenblatt!$I$37</f>
        <v>75</v>
      </c>
      <c r="AF731" s="7" t="e">
        <f t="shared" si="47"/>
        <v>#DIV/0!</v>
      </c>
    </row>
    <row r="732" spans="11:32" ht="18.75" x14ac:dyDescent="0.3">
      <c r="K732" s="3" t="e">
        <f>IF(AND($C732=13,Datenblatt!M732&lt;Datenblatt!$S$3),0,IF(AND($C732=14,Datenblatt!M732&lt;Datenblatt!$S$4),0,IF(AND($C732=15,Datenblatt!M732&lt;Datenblatt!$S$5),0,IF(AND($C732=16,Datenblatt!M732&lt;Datenblatt!$S$6),0,IF(AND($C732=12,Datenblatt!M732&lt;Datenblatt!$S$7),0,IF(AND($C732=11,Datenblatt!M732&lt;Datenblatt!$S$8),0,IF(AND($C732=13,Datenblatt!M732&gt;Datenblatt!$R$3),100,IF(AND($C732=14,Datenblatt!M732&gt;Datenblatt!$R$4),100,IF(AND($C732=15,Datenblatt!M732&gt;Datenblatt!$R$5),100,IF(AND($C732=16,Datenblatt!M732&gt;Datenblatt!$R$6),100,IF(AND($C732=12,Datenblatt!M732&gt;Datenblatt!$R$7),100,IF(AND($C732=11,Datenblatt!M732&gt;Datenblatt!$R$8),100,IF(Übersicht!$C732=13,Datenblatt!$B$35*Datenblatt!M732^3+Datenblatt!$C$35*Datenblatt!M732^2+Datenblatt!$D$35*Datenblatt!M732+Datenblatt!$E$35,IF(Übersicht!$C732=14,Datenblatt!$B$36*Datenblatt!M732^3+Datenblatt!$C$36*Datenblatt!M732^2+Datenblatt!$D$36*Datenblatt!M732+Datenblatt!$E$36,IF(Übersicht!$C732=15,Datenblatt!$B$37*Datenblatt!M732^3+Datenblatt!$C$37*Datenblatt!M732^2+Datenblatt!$D$37*Datenblatt!M732+Datenblatt!$E$37,IF(Übersicht!$C732=16,Datenblatt!$B$38*Datenblatt!M732^3+Datenblatt!$C$38*Datenblatt!M732^2+Datenblatt!$D$38*Datenblatt!M732+Datenblatt!$E$38,IF(Übersicht!$C732=12,Datenblatt!$B$39*Datenblatt!M732^3+Datenblatt!$C$39*Datenblatt!M732^2+Datenblatt!$D$39*Datenblatt!M732+Datenblatt!$E$39,IF(Übersicht!$C732=11,Datenblatt!$B$40*Datenblatt!M732^3+Datenblatt!$C$40*Datenblatt!M732^2+Datenblatt!$D$40*Datenblatt!M732+Datenblatt!$E$40,0))))))))))))))))))</f>
        <v>#DIV/0!</v>
      </c>
      <c r="L732" s="3"/>
      <c r="M732" t="e">
        <f>IF(AND(Übersicht!$C732=13,Datenblatt!O732&lt;Datenblatt!$Y$3),0,IF(AND(Übersicht!$C732=14,Datenblatt!O732&lt;Datenblatt!$Y$4),0,IF(AND(Übersicht!$C732=15,Datenblatt!O732&lt;Datenblatt!$Y$5),0,IF(AND(Übersicht!$C732=16,Datenblatt!O732&lt;Datenblatt!$Y$6),0,IF(AND(Übersicht!$C732=12,Datenblatt!O732&lt;Datenblatt!$Y$7),0,IF(AND(Übersicht!$C732=11,Datenblatt!O732&lt;Datenblatt!$Y$8),0,IF(AND($C732=13,Datenblatt!O732&gt;Datenblatt!$X$3),100,IF(AND($C732=14,Datenblatt!O732&gt;Datenblatt!$X$4),100,IF(AND($C732=15,Datenblatt!O732&gt;Datenblatt!$X$5),100,IF(AND($C732=16,Datenblatt!O732&gt;Datenblatt!$X$6),100,IF(AND($C732=12,Datenblatt!O732&gt;Datenblatt!$X$7),100,IF(AND($C732=11,Datenblatt!O732&gt;Datenblatt!$X$8),100,IF(Übersicht!$C732=13,Datenblatt!$B$11*Datenblatt!O732^3+Datenblatt!$C$11*Datenblatt!O732^2+Datenblatt!$D$11*Datenblatt!O732+Datenblatt!$E$11,IF(Übersicht!$C732=14,Datenblatt!$B$12*Datenblatt!O732^3+Datenblatt!$C$12*Datenblatt!O732^2+Datenblatt!$D$12*Datenblatt!O732+Datenblatt!$E$12,IF(Übersicht!$C732=15,Datenblatt!$B$13*Datenblatt!O732^3+Datenblatt!$C$13*Datenblatt!O732^2+Datenblatt!$D$13*Datenblatt!O732+Datenblatt!$E$13,IF(Übersicht!$C732=16,Datenblatt!$B$14*Datenblatt!O732^3+Datenblatt!$C$14*Datenblatt!O732^2+Datenblatt!$D$14*Datenblatt!O732+Datenblatt!$E$14,IF(Übersicht!$C732=12,Datenblatt!$B$15*Datenblatt!O732^3+Datenblatt!$C$15*Datenblatt!O732^2+Datenblatt!$D$15*Datenblatt!O732+Datenblatt!$E$15,IF(Übersicht!$C732=11,Datenblatt!$B$16*Datenblatt!O732^3+Datenblatt!$C$16*Datenblatt!O732^2+Datenblatt!$D$16*Datenblatt!O732+Datenblatt!$E$16,0))))))))))))))))))</f>
        <v>#DIV/0!</v>
      </c>
      <c r="N732">
        <f>IF(AND($C732=13,H732&lt;Datenblatt!$AA$3),0,IF(AND($C732=14,H732&lt;Datenblatt!$AA$4),0,IF(AND($C732=15,H732&lt;Datenblatt!$AA$5),0,IF(AND($C732=16,H732&lt;Datenblatt!$AA$6),0,IF(AND($C732=12,H732&lt;Datenblatt!$AA$7),0,IF(AND($C732=11,H732&lt;Datenblatt!$AA$8),0,IF(AND($C732=13,H732&gt;Datenblatt!$Z$3),100,IF(AND($C732=14,H732&gt;Datenblatt!$Z$4),100,IF(AND($C732=15,H732&gt;Datenblatt!$Z$5),100,IF(AND($C732=16,H732&gt;Datenblatt!$Z$6),100,IF(AND($C732=12,H732&gt;Datenblatt!$Z$7),100,IF(AND($C732=11,H732&gt;Datenblatt!$Z$8),100,IF($C732=13,(Datenblatt!$B$19*Übersicht!H732^3)+(Datenblatt!$C$19*Übersicht!H732^2)+(Datenblatt!$D$19*Übersicht!H732)+Datenblatt!$E$19,IF($C732=14,(Datenblatt!$B$20*Übersicht!H732^3)+(Datenblatt!$C$20*Übersicht!H732^2)+(Datenblatt!$D$20*Übersicht!H732)+Datenblatt!$E$20,IF($C732=15,(Datenblatt!$B$21*Übersicht!H732^3)+(Datenblatt!$C$21*Übersicht!H732^2)+(Datenblatt!$D$21*Übersicht!H732)+Datenblatt!$E$21,IF($C732=16,(Datenblatt!$B$22*Übersicht!H732^3)+(Datenblatt!$C$22*Übersicht!H732^2)+(Datenblatt!$D$22*Übersicht!H732)+Datenblatt!$E$22,IF($C732=12,(Datenblatt!$B$23*Übersicht!H732^3)+(Datenblatt!$C$23*Übersicht!H732^2)+(Datenblatt!$D$23*Übersicht!H732)+Datenblatt!$E$23,IF($C732=11,(Datenblatt!$B$24*Übersicht!H732^3)+(Datenblatt!$C$24*Übersicht!H732^2)+(Datenblatt!$D$24*Übersicht!H732)+Datenblatt!$E$24,0))))))))))))))))))</f>
        <v>0</v>
      </c>
      <c r="O732">
        <f>IF(AND(I732="",C732=11),Datenblatt!$I$26,IF(AND(I732="",C732=12),Datenblatt!$I$26,IF(AND(I732="",C732=16),Datenblatt!$I$27,IF(AND(I732="",C732=15),Datenblatt!$I$26,IF(AND(I732="",C732=14),Datenblatt!$I$26,IF(AND(I732="",C732=13),Datenblatt!$I$26,IF(AND($C732=13,I732&gt;Datenblatt!$AC$3),0,IF(AND($C732=14,I732&gt;Datenblatt!$AC$4),0,IF(AND($C732=15,I732&gt;Datenblatt!$AC$5),0,IF(AND($C732=16,I732&gt;Datenblatt!$AC$6),0,IF(AND($C732=12,I732&gt;Datenblatt!$AC$7),0,IF(AND($C732=11,I732&gt;Datenblatt!$AC$8),0,IF(AND($C732=13,I732&lt;Datenblatt!$AB$3),100,IF(AND($C732=14,I732&lt;Datenblatt!$AB$4),100,IF(AND($C732=15,I732&lt;Datenblatt!$AB$5),100,IF(AND($C732=16,I732&lt;Datenblatt!$AB$6),100,IF(AND($C732=12,I732&lt;Datenblatt!$AB$7),100,IF(AND($C732=11,I732&lt;Datenblatt!$AB$8),100,IF($C732=13,(Datenblatt!$B$27*Übersicht!I732^3)+(Datenblatt!$C$27*Übersicht!I732^2)+(Datenblatt!$D$27*Übersicht!I732)+Datenblatt!$E$27,IF($C732=14,(Datenblatt!$B$28*Übersicht!I732^3)+(Datenblatt!$C$28*Übersicht!I732^2)+(Datenblatt!$D$28*Übersicht!I732)+Datenblatt!$E$28,IF($C732=15,(Datenblatt!$B$29*Übersicht!I732^3)+(Datenblatt!$C$29*Übersicht!I732^2)+(Datenblatt!$D$29*Übersicht!I732)+Datenblatt!$E$29,IF($C732=16,(Datenblatt!$B$30*Übersicht!I732^3)+(Datenblatt!$C$30*Übersicht!I732^2)+(Datenblatt!$D$30*Übersicht!I732)+Datenblatt!$E$30,IF($C732=12,(Datenblatt!$B$31*Übersicht!I732^3)+(Datenblatt!$C$31*Übersicht!I732^2)+(Datenblatt!$D$31*Übersicht!I732)+Datenblatt!$E$31,IF($C732=11,(Datenblatt!$B$32*Übersicht!I732^3)+(Datenblatt!$C$32*Übersicht!I732^2)+(Datenblatt!$D$32*Übersicht!I732)+Datenblatt!$E$32,0))))))))))))))))))))))))</f>
        <v>0</v>
      </c>
      <c r="P732">
        <f>IF(AND(I732="",C732=11),Datenblatt!$I$29,IF(AND(I732="",C732=12),Datenblatt!$I$29,IF(AND(I732="",C732=16),Datenblatt!$I$29,IF(AND(I732="",C732=15),Datenblatt!$I$29,IF(AND(I732="",C732=14),Datenblatt!$I$29,IF(AND(I732="",C732=13),Datenblatt!$I$29,IF(AND($C732=13,I732&gt;Datenblatt!$AC$3),0,IF(AND($C732=14,I732&gt;Datenblatt!$AC$4),0,IF(AND($C732=15,I732&gt;Datenblatt!$AC$5),0,IF(AND($C732=16,I732&gt;Datenblatt!$AC$6),0,IF(AND($C732=12,I732&gt;Datenblatt!$AC$7),0,IF(AND($C732=11,I732&gt;Datenblatt!$AC$8),0,IF(AND($C732=13,I732&lt;Datenblatt!$AB$3),100,IF(AND($C732=14,I732&lt;Datenblatt!$AB$4),100,IF(AND($C732=15,I732&lt;Datenblatt!$AB$5),100,IF(AND($C732=16,I732&lt;Datenblatt!$AB$6),100,IF(AND($C732=12,I732&lt;Datenblatt!$AB$7),100,IF(AND($C732=11,I732&lt;Datenblatt!$AB$8),100,IF($C732=13,(Datenblatt!$B$27*Übersicht!I732^3)+(Datenblatt!$C$27*Übersicht!I732^2)+(Datenblatt!$D$27*Übersicht!I732)+Datenblatt!$E$27,IF($C732=14,(Datenblatt!$B$28*Übersicht!I732^3)+(Datenblatt!$C$28*Übersicht!I732^2)+(Datenblatt!$D$28*Übersicht!I732)+Datenblatt!$E$28,IF($C732=15,(Datenblatt!$B$29*Übersicht!I732^3)+(Datenblatt!$C$29*Übersicht!I732^2)+(Datenblatt!$D$29*Übersicht!I732)+Datenblatt!$E$29,IF($C732=16,(Datenblatt!$B$30*Übersicht!I732^3)+(Datenblatt!$C$30*Übersicht!I732^2)+(Datenblatt!$D$30*Übersicht!I732)+Datenblatt!$E$30,IF($C732=12,(Datenblatt!$B$31*Übersicht!I732^3)+(Datenblatt!$C$31*Übersicht!I732^2)+(Datenblatt!$D$31*Übersicht!I732)+Datenblatt!$E$31,IF($C732=11,(Datenblatt!$B$32*Übersicht!I732^3)+(Datenblatt!$C$32*Übersicht!I732^2)+(Datenblatt!$D$32*Übersicht!I732)+Datenblatt!$E$32,0))))))))))))))))))))))))</f>
        <v>0</v>
      </c>
      <c r="Q732" s="2" t="e">
        <f t="shared" si="44"/>
        <v>#DIV/0!</v>
      </c>
      <c r="R732" s="2" t="e">
        <f t="shared" si="45"/>
        <v>#DIV/0!</v>
      </c>
      <c r="T732" s="2"/>
      <c r="U732" s="2">
        <f>Datenblatt!$I$10</f>
        <v>63</v>
      </c>
      <c r="V732" s="2">
        <f>Datenblatt!$I$18</f>
        <v>62</v>
      </c>
      <c r="W732" s="2">
        <f>Datenblatt!$I$26</f>
        <v>56</v>
      </c>
      <c r="X732" s="2">
        <f>Datenblatt!$I$34</f>
        <v>58</v>
      </c>
      <c r="Y732" s="7" t="e">
        <f t="shared" si="46"/>
        <v>#DIV/0!</v>
      </c>
      <c r="AA732" s="2">
        <f>Datenblatt!$I$5</f>
        <v>73</v>
      </c>
      <c r="AB732">
        <f>Datenblatt!$I$13</f>
        <v>80</v>
      </c>
      <c r="AC732">
        <f>Datenblatt!$I$21</f>
        <v>80</v>
      </c>
      <c r="AD732">
        <f>Datenblatt!$I$29</f>
        <v>71</v>
      </c>
      <c r="AE732">
        <f>Datenblatt!$I$37</f>
        <v>75</v>
      </c>
      <c r="AF732" s="7" t="e">
        <f t="shared" si="47"/>
        <v>#DIV/0!</v>
      </c>
    </row>
    <row r="733" spans="11:32" ht="18.75" x14ac:dyDescent="0.3">
      <c r="K733" s="3" t="e">
        <f>IF(AND($C733=13,Datenblatt!M733&lt;Datenblatt!$S$3),0,IF(AND($C733=14,Datenblatt!M733&lt;Datenblatt!$S$4),0,IF(AND($C733=15,Datenblatt!M733&lt;Datenblatt!$S$5),0,IF(AND($C733=16,Datenblatt!M733&lt;Datenblatt!$S$6),0,IF(AND($C733=12,Datenblatt!M733&lt;Datenblatt!$S$7),0,IF(AND($C733=11,Datenblatt!M733&lt;Datenblatt!$S$8),0,IF(AND($C733=13,Datenblatt!M733&gt;Datenblatt!$R$3),100,IF(AND($C733=14,Datenblatt!M733&gt;Datenblatt!$R$4),100,IF(AND($C733=15,Datenblatt!M733&gt;Datenblatt!$R$5),100,IF(AND($C733=16,Datenblatt!M733&gt;Datenblatt!$R$6),100,IF(AND($C733=12,Datenblatt!M733&gt;Datenblatt!$R$7),100,IF(AND($C733=11,Datenblatt!M733&gt;Datenblatt!$R$8),100,IF(Übersicht!$C733=13,Datenblatt!$B$35*Datenblatt!M733^3+Datenblatt!$C$35*Datenblatt!M733^2+Datenblatt!$D$35*Datenblatt!M733+Datenblatt!$E$35,IF(Übersicht!$C733=14,Datenblatt!$B$36*Datenblatt!M733^3+Datenblatt!$C$36*Datenblatt!M733^2+Datenblatt!$D$36*Datenblatt!M733+Datenblatt!$E$36,IF(Übersicht!$C733=15,Datenblatt!$B$37*Datenblatt!M733^3+Datenblatt!$C$37*Datenblatt!M733^2+Datenblatt!$D$37*Datenblatt!M733+Datenblatt!$E$37,IF(Übersicht!$C733=16,Datenblatt!$B$38*Datenblatt!M733^3+Datenblatt!$C$38*Datenblatt!M733^2+Datenblatt!$D$38*Datenblatt!M733+Datenblatt!$E$38,IF(Übersicht!$C733=12,Datenblatt!$B$39*Datenblatt!M733^3+Datenblatt!$C$39*Datenblatt!M733^2+Datenblatt!$D$39*Datenblatt!M733+Datenblatt!$E$39,IF(Übersicht!$C733=11,Datenblatt!$B$40*Datenblatt!M733^3+Datenblatt!$C$40*Datenblatt!M733^2+Datenblatt!$D$40*Datenblatt!M733+Datenblatt!$E$40,0))))))))))))))))))</f>
        <v>#DIV/0!</v>
      </c>
      <c r="L733" s="3"/>
      <c r="M733" t="e">
        <f>IF(AND(Übersicht!$C733=13,Datenblatt!O733&lt;Datenblatt!$Y$3),0,IF(AND(Übersicht!$C733=14,Datenblatt!O733&lt;Datenblatt!$Y$4),0,IF(AND(Übersicht!$C733=15,Datenblatt!O733&lt;Datenblatt!$Y$5),0,IF(AND(Übersicht!$C733=16,Datenblatt!O733&lt;Datenblatt!$Y$6),0,IF(AND(Übersicht!$C733=12,Datenblatt!O733&lt;Datenblatt!$Y$7),0,IF(AND(Übersicht!$C733=11,Datenblatt!O733&lt;Datenblatt!$Y$8),0,IF(AND($C733=13,Datenblatt!O733&gt;Datenblatt!$X$3),100,IF(AND($C733=14,Datenblatt!O733&gt;Datenblatt!$X$4),100,IF(AND($C733=15,Datenblatt!O733&gt;Datenblatt!$X$5),100,IF(AND($C733=16,Datenblatt!O733&gt;Datenblatt!$X$6),100,IF(AND($C733=12,Datenblatt!O733&gt;Datenblatt!$X$7),100,IF(AND($C733=11,Datenblatt!O733&gt;Datenblatt!$X$8),100,IF(Übersicht!$C733=13,Datenblatt!$B$11*Datenblatt!O733^3+Datenblatt!$C$11*Datenblatt!O733^2+Datenblatt!$D$11*Datenblatt!O733+Datenblatt!$E$11,IF(Übersicht!$C733=14,Datenblatt!$B$12*Datenblatt!O733^3+Datenblatt!$C$12*Datenblatt!O733^2+Datenblatt!$D$12*Datenblatt!O733+Datenblatt!$E$12,IF(Übersicht!$C733=15,Datenblatt!$B$13*Datenblatt!O733^3+Datenblatt!$C$13*Datenblatt!O733^2+Datenblatt!$D$13*Datenblatt!O733+Datenblatt!$E$13,IF(Übersicht!$C733=16,Datenblatt!$B$14*Datenblatt!O733^3+Datenblatt!$C$14*Datenblatt!O733^2+Datenblatt!$D$14*Datenblatt!O733+Datenblatt!$E$14,IF(Übersicht!$C733=12,Datenblatt!$B$15*Datenblatt!O733^3+Datenblatt!$C$15*Datenblatt!O733^2+Datenblatt!$D$15*Datenblatt!O733+Datenblatt!$E$15,IF(Übersicht!$C733=11,Datenblatt!$B$16*Datenblatt!O733^3+Datenblatt!$C$16*Datenblatt!O733^2+Datenblatt!$D$16*Datenblatt!O733+Datenblatt!$E$16,0))))))))))))))))))</f>
        <v>#DIV/0!</v>
      </c>
      <c r="N733">
        <f>IF(AND($C733=13,H733&lt;Datenblatt!$AA$3),0,IF(AND($C733=14,H733&lt;Datenblatt!$AA$4),0,IF(AND($C733=15,H733&lt;Datenblatt!$AA$5),0,IF(AND($C733=16,H733&lt;Datenblatt!$AA$6),0,IF(AND($C733=12,H733&lt;Datenblatt!$AA$7),0,IF(AND($C733=11,H733&lt;Datenblatt!$AA$8),0,IF(AND($C733=13,H733&gt;Datenblatt!$Z$3),100,IF(AND($C733=14,H733&gt;Datenblatt!$Z$4),100,IF(AND($C733=15,H733&gt;Datenblatt!$Z$5),100,IF(AND($C733=16,H733&gt;Datenblatt!$Z$6),100,IF(AND($C733=12,H733&gt;Datenblatt!$Z$7),100,IF(AND($C733=11,H733&gt;Datenblatt!$Z$8),100,IF($C733=13,(Datenblatt!$B$19*Übersicht!H733^3)+(Datenblatt!$C$19*Übersicht!H733^2)+(Datenblatt!$D$19*Übersicht!H733)+Datenblatt!$E$19,IF($C733=14,(Datenblatt!$B$20*Übersicht!H733^3)+(Datenblatt!$C$20*Übersicht!H733^2)+(Datenblatt!$D$20*Übersicht!H733)+Datenblatt!$E$20,IF($C733=15,(Datenblatt!$B$21*Übersicht!H733^3)+(Datenblatt!$C$21*Übersicht!H733^2)+(Datenblatt!$D$21*Übersicht!H733)+Datenblatt!$E$21,IF($C733=16,(Datenblatt!$B$22*Übersicht!H733^3)+(Datenblatt!$C$22*Übersicht!H733^2)+(Datenblatt!$D$22*Übersicht!H733)+Datenblatt!$E$22,IF($C733=12,(Datenblatt!$B$23*Übersicht!H733^3)+(Datenblatt!$C$23*Übersicht!H733^2)+(Datenblatt!$D$23*Übersicht!H733)+Datenblatt!$E$23,IF($C733=11,(Datenblatt!$B$24*Übersicht!H733^3)+(Datenblatt!$C$24*Übersicht!H733^2)+(Datenblatt!$D$24*Übersicht!H733)+Datenblatt!$E$24,0))))))))))))))))))</f>
        <v>0</v>
      </c>
      <c r="O733">
        <f>IF(AND(I733="",C733=11),Datenblatt!$I$26,IF(AND(I733="",C733=12),Datenblatt!$I$26,IF(AND(I733="",C733=16),Datenblatt!$I$27,IF(AND(I733="",C733=15),Datenblatt!$I$26,IF(AND(I733="",C733=14),Datenblatt!$I$26,IF(AND(I733="",C733=13),Datenblatt!$I$26,IF(AND($C733=13,I733&gt;Datenblatt!$AC$3),0,IF(AND($C733=14,I733&gt;Datenblatt!$AC$4),0,IF(AND($C733=15,I733&gt;Datenblatt!$AC$5),0,IF(AND($C733=16,I733&gt;Datenblatt!$AC$6),0,IF(AND($C733=12,I733&gt;Datenblatt!$AC$7),0,IF(AND($C733=11,I733&gt;Datenblatt!$AC$8),0,IF(AND($C733=13,I733&lt;Datenblatt!$AB$3),100,IF(AND($C733=14,I733&lt;Datenblatt!$AB$4),100,IF(AND($C733=15,I733&lt;Datenblatt!$AB$5),100,IF(AND($C733=16,I733&lt;Datenblatt!$AB$6),100,IF(AND($C733=12,I733&lt;Datenblatt!$AB$7),100,IF(AND($C733=11,I733&lt;Datenblatt!$AB$8),100,IF($C733=13,(Datenblatt!$B$27*Übersicht!I733^3)+(Datenblatt!$C$27*Übersicht!I733^2)+(Datenblatt!$D$27*Übersicht!I733)+Datenblatt!$E$27,IF($C733=14,(Datenblatt!$B$28*Übersicht!I733^3)+(Datenblatt!$C$28*Übersicht!I733^2)+(Datenblatt!$D$28*Übersicht!I733)+Datenblatt!$E$28,IF($C733=15,(Datenblatt!$B$29*Übersicht!I733^3)+(Datenblatt!$C$29*Übersicht!I733^2)+(Datenblatt!$D$29*Übersicht!I733)+Datenblatt!$E$29,IF($C733=16,(Datenblatt!$B$30*Übersicht!I733^3)+(Datenblatt!$C$30*Übersicht!I733^2)+(Datenblatt!$D$30*Übersicht!I733)+Datenblatt!$E$30,IF($C733=12,(Datenblatt!$B$31*Übersicht!I733^3)+(Datenblatt!$C$31*Übersicht!I733^2)+(Datenblatt!$D$31*Übersicht!I733)+Datenblatt!$E$31,IF($C733=11,(Datenblatt!$B$32*Übersicht!I733^3)+(Datenblatt!$C$32*Übersicht!I733^2)+(Datenblatt!$D$32*Übersicht!I733)+Datenblatt!$E$32,0))))))))))))))))))))))))</f>
        <v>0</v>
      </c>
      <c r="P733">
        <f>IF(AND(I733="",C733=11),Datenblatt!$I$29,IF(AND(I733="",C733=12),Datenblatt!$I$29,IF(AND(I733="",C733=16),Datenblatt!$I$29,IF(AND(I733="",C733=15),Datenblatt!$I$29,IF(AND(I733="",C733=14),Datenblatt!$I$29,IF(AND(I733="",C733=13),Datenblatt!$I$29,IF(AND($C733=13,I733&gt;Datenblatt!$AC$3),0,IF(AND($C733=14,I733&gt;Datenblatt!$AC$4),0,IF(AND($C733=15,I733&gt;Datenblatt!$AC$5),0,IF(AND($C733=16,I733&gt;Datenblatt!$AC$6),0,IF(AND($C733=12,I733&gt;Datenblatt!$AC$7),0,IF(AND($C733=11,I733&gt;Datenblatt!$AC$8),0,IF(AND($C733=13,I733&lt;Datenblatt!$AB$3),100,IF(AND($C733=14,I733&lt;Datenblatt!$AB$4),100,IF(AND($C733=15,I733&lt;Datenblatt!$AB$5),100,IF(AND($C733=16,I733&lt;Datenblatt!$AB$6),100,IF(AND($C733=12,I733&lt;Datenblatt!$AB$7),100,IF(AND($C733=11,I733&lt;Datenblatt!$AB$8),100,IF($C733=13,(Datenblatt!$B$27*Übersicht!I733^3)+(Datenblatt!$C$27*Übersicht!I733^2)+(Datenblatt!$D$27*Übersicht!I733)+Datenblatt!$E$27,IF($C733=14,(Datenblatt!$B$28*Übersicht!I733^3)+(Datenblatt!$C$28*Übersicht!I733^2)+(Datenblatt!$D$28*Übersicht!I733)+Datenblatt!$E$28,IF($C733=15,(Datenblatt!$B$29*Übersicht!I733^3)+(Datenblatt!$C$29*Übersicht!I733^2)+(Datenblatt!$D$29*Übersicht!I733)+Datenblatt!$E$29,IF($C733=16,(Datenblatt!$B$30*Übersicht!I733^3)+(Datenblatt!$C$30*Übersicht!I733^2)+(Datenblatt!$D$30*Übersicht!I733)+Datenblatt!$E$30,IF($C733=12,(Datenblatt!$B$31*Übersicht!I733^3)+(Datenblatt!$C$31*Übersicht!I733^2)+(Datenblatt!$D$31*Übersicht!I733)+Datenblatt!$E$31,IF($C733=11,(Datenblatt!$B$32*Übersicht!I733^3)+(Datenblatt!$C$32*Übersicht!I733^2)+(Datenblatt!$D$32*Übersicht!I733)+Datenblatt!$E$32,0))))))))))))))))))))))))</f>
        <v>0</v>
      </c>
      <c r="Q733" s="2" t="e">
        <f t="shared" si="44"/>
        <v>#DIV/0!</v>
      </c>
      <c r="R733" s="2" t="e">
        <f t="shared" si="45"/>
        <v>#DIV/0!</v>
      </c>
      <c r="T733" s="2"/>
      <c r="U733" s="2">
        <f>Datenblatt!$I$10</f>
        <v>63</v>
      </c>
      <c r="V733" s="2">
        <f>Datenblatt!$I$18</f>
        <v>62</v>
      </c>
      <c r="W733" s="2">
        <f>Datenblatt!$I$26</f>
        <v>56</v>
      </c>
      <c r="X733" s="2">
        <f>Datenblatt!$I$34</f>
        <v>58</v>
      </c>
      <c r="Y733" s="7" t="e">
        <f t="shared" si="46"/>
        <v>#DIV/0!</v>
      </c>
      <c r="AA733" s="2">
        <f>Datenblatt!$I$5</f>
        <v>73</v>
      </c>
      <c r="AB733">
        <f>Datenblatt!$I$13</f>
        <v>80</v>
      </c>
      <c r="AC733">
        <f>Datenblatt!$I$21</f>
        <v>80</v>
      </c>
      <c r="AD733">
        <f>Datenblatt!$I$29</f>
        <v>71</v>
      </c>
      <c r="AE733">
        <f>Datenblatt!$I$37</f>
        <v>75</v>
      </c>
      <c r="AF733" s="7" t="e">
        <f t="shared" si="47"/>
        <v>#DIV/0!</v>
      </c>
    </row>
    <row r="734" spans="11:32" ht="18.75" x14ac:dyDescent="0.3">
      <c r="K734" s="3" t="e">
        <f>IF(AND($C734=13,Datenblatt!M734&lt;Datenblatt!$S$3),0,IF(AND($C734=14,Datenblatt!M734&lt;Datenblatt!$S$4),0,IF(AND($C734=15,Datenblatt!M734&lt;Datenblatt!$S$5),0,IF(AND($C734=16,Datenblatt!M734&lt;Datenblatt!$S$6),0,IF(AND($C734=12,Datenblatt!M734&lt;Datenblatt!$S$7),0,IF(AND($C734=11,Datenblatt!M734&lt;Datenblatt!$S$8),0,IF(AND($C734=13,Datenblatt!M734&gt;Datenblatt!$R$3),100,IF(AND($C734=14,Datenblatt!M734&gt;Datenblatt!$R$4),100,IF(AND($C734=15,Datenblatt!M734&gt;Datenblatt!$R$5),100,IF(AND($C734=16,Datenblatt!M734&gt;Datenblatt!$R$6),100,IF(AND($C734=12,Datenblatt!M734&gt;Datenblatt!$R$7),100,IF(AND($C734=11,Datenblatt!M734&gt;Datenblatt!$R$8),100,IF(Übersicht!$C734=13,Datenblatt!$B$35*Datenblatt!M734^3+Datenblatt!$C$35*Datenblatt!M734^2+Datenblatt!$D$35*Datenblatt!M734+Datenblatt!$E$35,IF(Übersicht!$C734=14,Datenblatt!$B$36*Datenblatt!M734^3+Datenblatt!$C$36*Datenblatt!M734^2+Datenblatt!$D$36*Datenblatt!M734+Datenblatt!$E$36,IF(Übersicht!$C734=15,Datenblatt!$B$37*Datenblatt!M734^3+Datenblatt!$C$37*Datenblatt!M734^2+Datenblatt!$D$37*Datenblatt!M734+Datenblatt!$E$37,IF(Übersicht!$C734=16,Datenblatt!$B$38*Datenblatt!M734^3+Datenblatt!$C$38*Datenblatt!M734^2+Datenblatt!$D$38*Datenblatt!M734+Datenblatt!$E$38,IF(Übersicht!$C734=12,Datenblatt!$B$39*Datenblatt!M734^3+Datenblatt!$C$39*Datenblatt!M734^2+Datenblatt!$D$39*Datenblatt!M734+Datenblatt!$E$39,IF(Übersicht!$C734=11,Datenblatt!$B$40*Datenblatt!M734^3+Datenblatt!$C$40*Datenblatt!M734^2+Datenblatt!$D$40*Datenblatt!M734+Datenblatt!$E$40,0))))))))))))))))))</f>
        <v>#DIV/0!</v>
      </c>
      <c r="L734" s="3"/>
      <c r="M734" t="e">
        <f>IF(AND(Übersicht!$C734=13,Datenblatt!O734&lt;Datenblatt!$Y$3),0,IF(AND(Übersicht!$C734=14,Datenblatt!O734&lt;Datenblatt!$Y$4),0,IF(AND(Übersicht!$C734=15,Datenblatt!O734&lt;Datenblatt!$Y$5),0,IF(AND(Übersicht!$C734=16,Datenblatt!O734&lt;Datenblatt!$Y$6),0,IF(AND(Übersicht!$C734=12,Datenblatt!O734&lt;Datenblatt!$Y$7),0,IF(AND(Übersicht!$C734=11,Datenblatt!O734&lt;Datenblatt!$Y$8),0,IF(AND($C734=13,Datenblatt!O734&gt;Datenblatt!$X$3),100,IF(AND($C734=14,Datenblatt!O734&gt;Datenblatt!$X$4),100,IF(AND($C734=15,Datenblatt!O734&gt;Datenblatt!$X$5),100,IF(AND($C734=16,Datenblatt!O734&gt;Datenblatt!$X$6),100,IF(AND($C734=12,Datenblatt!O734&gt;Datenblatt!$X$7),100,IF(AND($C734=11,Datenblatt!O734&gt;Datenblatt!$X$8),100,IF(Übersicht!$C734=13,Datenblatt!$B$11*Datenblatt!O734^3+Datenblatt!$C$11*Datenblatt!O734^2+Datenblatt!$D$11*Datenblatt!O734+Datenblatt!$E$11,IF(Übersicht!$C734=14,Datenblatt!$B$12*Datenblatt!O734^3+Datenblatt!$C$12*Datenblatt!O734^2+Datenblatt!$D$12*Datenblatt!O734+Datenblatt!$E$12,IF(Übersicht!$C734=15,Datenblatt!$B$13*Datenblatt!O734^3+Datenblatt!$C$13*Datenblatt!O734^2+Datenblatt!$D$13*Datenblatt!O734+Datenblatt!$E$13,IF(Übersicht!$C734=16,Datenblatt!$B$14*Datenblatt!O734^3+Datenblatt!$C$14*Datenblatt!O734^2+Datenblatt!$D$14*Datenblatt!O734+Datenblatt!$E$14,IF(Übersicht!$C734=12,Datenblatt!$B$15*Datenblatt!O734^3+Datenblatt!$C$15*Datenblatt!O734^2+Datenblatt!$D$15*Datenblatt!O734+Datenblatt!$E$15,IF(Übersicht!$C734=11,Datenblatt!$B$16*Datenblatt!O734^3+Datenblatt!$C$16*Datenblatt!O734^2+Datenblatt!$D$16*Datenblatt!O734+Datenblatt!$E$16,0))))))))))))))))))</f>
        <v>#DIV/0!</v>
      </c>
      <c r="N734">
        <f>IF(AND($C734=13,H734&lt;Datenblatt!$AA$3),0,IF(AND($C734=14,H734&lt;Datenblatt!$AA$4),0,IF(AND($C734=15,H734&lt;Datenblatt!$AA$5),0,IF(AND($C734=16,H734&lt;Datenblatt!$AA$6),0,IF(AND($C734=12,H734&lt;Datenblatt!$AA$7),0,IF(AND($C734=11,H734&lt;Datenblatt!$AA$8),0,IF(AND($C734=13,H734&gt;Datenblatt!$Z$3),100,IF(AND($C734=14,H734&gt;Datenblatt!$Z$4),100,IF(AND($C734=15,H734&gt;Datenblatt!$Z$5),100,IF(AND($C734=16,H734&gt;Datenblatt!$Z$6),100,IF(AND($C734=12,H734&gt;Datenblatt!$Z$7),100,IF(AND($C734=11,H734&gt;Datenblatt!$Z$8),100,IF($C734=13,(Datenblatt!$B$19*Übersicht!H734^3)+(Datenblatt!$C$19*Übersicht!H734^2)+(Datenblatt!$D$19*Übersicht!H734)+Datenblatt!$E$19,IF($C734=14,(Datenblatt!$B$20*Übersicht!H734^3)+(Datenblatt!$C$20*Übersicht!H734^2)+(Datenblatt!$D$20*Übersicht!H734)+Datenblatt!$E$20,IF($C734=15,(Datenblatt!$B$21*Übersicht!H734^3)+(Datenblatt!$C$21*Übersicht!H734^2)+(Datenblatt!$D$21*Übersicht!H734)+Datenblatt!$E$21,IF($C734=16,(Datenblatt!$B$22*Übersicht!H734^3)+(Datenblatt!$C$22*Übersicht!H734^2)+(Datenblatt!$D$22*Übersicht!H734)+Datenblatt!$E$22,IF($C734=12,(Datenblatt!$B$23*Übersicht!H734^3)+(Datenblatt!$C$23*Übersicht!H734^2)+(Datenblatt!$D$23*Übersicht!H734)+Datenblatt!$E$23,IF($C734=11,(Datenblatt!$B$24*Übersicht!H734^3)+(Datenblatt!$C$24*Übersicht!H734^2)+(Datenblatt!$D$24*Übersicht!H734)+Datenblatt!$E$24,0))))))))))))))))))</f>
        <v>0</v>
      </c>
      <c r="O734">
        <f>IF(AND(I734="",C734=11),Datenblatt!$I$26,IF(AND(I734="",C734=12),Datenblatt!$I$26,IF(AND(I734="",C734=16),Datenblatt!$I$27,IF(AND(I734="",C734=15),Datenblatt!$I$26,IF(AND(I734="",C734=14),Datenblatt!$I$26,IF(AND(I734="",C734=13),Datenblatt!$I$26,IF(AND($C734=13,I734&gt;Datenblatt!$AC$3),0,IF(AND($C734=14,I734&gt;Datenblatt!$AC$4),0,IF(AND($C734=15,I734&gt;Datenblatt!$AC$5),0,IF(AND($C734=16,I734&gt;Datenblatt!$AC$6),0,IF(AND($C734=12,I734&gt;Datenblatt!$AC$7),0,IF(AND($C734=11,I734&gt;Datenblatt!$AC$8),0,IF(AND($C734=13,I734&lt;Datenblatt!$AB$3),100,IF(AND($C734=14,I734&lt;Datenblatt!$AB$4),100,IF(AND($C734=15,I734&lt;Datenblatt!$AB$5),100,IF(AND($C734=16,I734&lt;Datenblatt!$AB$6),100,IF(AND($C734=12,I734&lt;Datenblatt!$AB$7),100,IF(AND($C734=11,I734&lt;Datenblatt!$AB$8),100,IF($C734=13,(Datenblatt!$B$27*Übersicht!I734^3)+(Datenblatt!$C$27*Übersicht!I734^2)+(Datenblatt!$D$27*Übersicht!I734)+Datenblatt!$E$27,IF($C734=14,(Datenblatt!$B$28*Übersicht!I734^3)+(Datenblatt!$C$28*Übersicht!I734^2)+(Datenblatt!$D$28*Übersicht!I734)+Datenblatt!$E$28,IF($C734=15,(Datenblatt!$B$29*Übersicht!I734^3)+(Datenblatt!$C$29*Übersicht!I734^2)+(Datenblatt!$D$29*Übersicht!I734)+Datenblatt!$E$29,IF($C734=16,(Datenblatt!$B$30*Übersicht!I734^3)+(Datenblatt!$C$30*Übersicht!I734^2)+(Datenblatt!$D$30*Übersicht!I734)+Datenblatt!$E$30,IF($C734=12,(Datenblatt!$B$31*Übersicht!I734^3)+(Datenblatt!$C$31*Übersicht!I734^2)+(Datenblatt!$D$31*Übersicht!I734)+Datenblatt!$E$31,IF($C734=11,(Datenblatt!$B$32*Übersicht!I734^3)+(Datenblatt!$C$32*Übersicht!I734^2)+(Datenblatt!$D$32*Übersicht!I734)+Datenblatt!$E$32,0))))))))))))))))))))))))</f>
        <v>0</v>
      </c>
      <c r="P734">
        <f>IF(AND(I734="",C734=11),Datenblatt!$I$29,IF(AND(I734="",C734=12),Datenblatt!$I$29,IF(AND(I734="",C734=16),Datenblatt!$I$29,IF(AND(I734="",C734=15),Datenblatt!$I$29,IF(AND(I734="",C734=14),Datenblatt!$I$29,IF(AND(I734="",C734=13),Datenblatt!$I$29,IF(AND($C734=13,I734&gt;Datenblatt!$AC$3),0,IF(AND($C734=14,I734&gt;Datenblatt!$AC$4),0,IF(AND($C734=15,I734&gt;Datenblatt!$AC$5),0,IF(AND($C734=16,I734&gt;Datenblatt!$AC$6),0,IF(AND($C734=12,I734&gt;Datenblatt!$AC$7),0,IF(AND($C734=11,I734&gt;Datenblatt!$AC$8),0,IF(AND($C734=13,I734&lt;Datenblatt!$AB$3),100,IF(AND($C734=14,I734&lt;Datenblatt!$AB$4),100,IF(AND($C734=15,I734&lt;Datenblatt!$AB$5),100,IF(AND($C734=16,I734&lt;Datenblatt!$AB$6),100,IF(AND($C734=12,I734&lt;Datenblatt!$AB$7),100,IF(AND($C734=11,I734&lt;Datenblatt!$AB$8),100,IF($C734=13,(Datenblatt!$B$27*Übersicht!I734^3)+(Datenblatt!$C$27*Übersicht!I734^2)+(Datenblatt!$D$27*Übersicht!I734)+Datenblatt!$E$27,IF($C734=14,(Datenblatt!$B$28*Übersicht!I734^3)+(Datenblatt!$C$28*Übersicht!I734^2)+(Datenblatt!$D$28*Übersicht!I734)+Datenblatt!$E$28,IF($C734=15,(Datenblatt!$B$29*Übersicht!I734^3)+(Datenblatt!$C$29*Übersicht!I734^2)+(Datenblatt!$D$29*Übersicht!I734)+Datenblatt!$E$29,IF($C734=16,(Datenblatt!$B$30*Übersicht!I734^3)+(Datenblatt!$C$30*Übersicht!I734^2)+(Datenblatt!$D$30*Übersicht!I734)+Datenblatt!$E$30,IF($C734=12,(Datenblatt!$B$31*Übersicht!I734^3)+(Datenblatt!$C$31*Übersicht!I734^2)+(Datenblatt!$D$31*Übersicht!I734)+Datenblatt!$E$31,IF($C734=11,(Datenblatt!$B$32*Übersicht!I734^3)+(Datenblatt!$C$32*Übersicht!I734^2)+(Datenblatt!$D$32*Übersicht!I734)+Datenblatt!$E$32,0))))))))))))))))))))))))</f>
        <v>0</v>
      </c>
      <c r="Q734" s="2" t="e">
        <f t="shared" si="44"/>
        <v>#DIV/0!</v>
      </c>
      <c r="R734" s="2" t="e">
        <f t="shared" si="45"/>
        <v>#DIV/0!</v>
      </c>
      <c r="T734" s="2"/>
      <c r="U734" s="2">
        <f>Datenblatt!$I$10</f>
        <v>63</v>
      </c>
      <c r="V734" s="2">
        <f>Datenblatt!$I$18</f>
        <v>62</v>
      </c>
      <c r="W734" s="2">
        <f>Datenblatt!$I$26</f>
        <v>56</v>
      </c>
      <c r="X734" s="2">
        <f>Datenblatt!$I$34</f>
        <v>58</v>
      </c>
      <c r="Y734" s="7" t="e">
        <f t="shared" si="46"/>
        <v>#DIV/0!</v>
      </c>
      <c r="AA734" s="2">
        <f>Datenblatt!$I$5</f>
        <v>73</v>
      </c>
      <c r="AB734">
        <f>Datenblatt!$I$13</f>
        <v>80</v>
      </c>
      <c r="AC734">
        <f>Datenblatt!$I$21</f>
        <v>80</v>
      </c>
      <c r="AD734">
        <f>Datenblatt!$I$29</f>
        <v>71</v>
      </c>
      <c r="AE734">
        <f>Datenblatt!$I$37</f>
        <v>75</v>
      </c>
      <c r="AF734" s="7" t="e">
        <f t="shared" si="47"/>
        <v>#DIV/0!</v>
      </c>
    </row>
    <row r="735" spans="11:32" ht="18.75" x14ac:dyDescent="0.3">
      <c r="K735" s="3" t="e">
        <f>IF(AND($C735=13,Datenblatt!M735&lt;Datenblatt!$S$3),0,IF(AND($C735=14,Datenblatt!M735&lt;Datenblatt!$S$4),0,IF(AND($C735=15,Datenblatt!M735&lt;Datenblatt!$S$5),0,IF(AND($C735=16,Datenblatt!M735&lt;Datenblatt!$S$6),0,IF(AND($C735=12,Datenblatt!M735&lt;Datenblatt!$S$7),0,IF(AND($C735=11,Datenblatt!M735&lt;Datenblatt!$S$8),0,IF(AND($C735=13,Datenblatt!M735&gt;Datenblatt!$R$3),100,IF(AND($C735=14,Datenblatt!M735&gt;Datenblatt!$R$4),100,IF(AND($C735=15,Datenblatt!M735&gt;Datenblatt!$R$5),100,IF(AND($C735=16,Datenblatt!M735&gt;Datenblatt!$R$6),100,IF(AND($C735=12,Datenblatt!M735&gt;Datenblatt!$R$7),100,IF(AND($C735=11,Datenblatt!M735&gt;Datenblatt!$R$8),100,IF(Übersicht!$C735=13,Datenblatt!$B$35*Datenblatt!M735^3+Datenblatt!$C$35*Datenblatt!M735^2+Datenblatt!$D$35*Datenblatt!M735+Datenblatt!$E$35,IF(Übersicht!$C735=14,Datenblatt!$B$36*Datenblatt!M735^3+Datenblatt!$C$36*Datenblatt!M735^2+Datenblatt!$D$36*Datenblatt!M735+Datenblatt!$E$36,IF(Übersicht!$C735=15,Datenblatt!$B$37*Datenblatt!M735^3+Datenblatt!$C$37*Datenblatt!M735^2+Datenblatt!$D$37*Datenblatt!M735+Datenblatt!$E$37,IF(Übersicht!$C735=16,Datenblatt!$B$38*Datenblatt!M735^3+Datenblatt!$C$38*Datenblatt!M735^2+Datenblatt!$D$38*Datenblatt!M735+Datenblatt!$E$38,IF(Übersicht!$C735=12,Datenblatt!$B$39*Datenblatt!M735^3+Datenblatt!$C$39*Datenblatt!M735^2+Datenblatt!$D$39*Datenblatt!M735+Datenblatt!$E$39,IF(Übersicht!$C735=11,Datenblatt!$B$40*Datenblatt!M735^3+Datenblatt!$C$40*Datenblatt!M735^2+Datenblatt!$D$40*Datenblatt!M735+Datenblatt!$E$40,0))))))))))))))))))</f>
        <v>#DIV/0!</v>
      </c>
      <c r="L735" s="3"/>
      <c r="M735" t="e">
        <f>IF(AND(Übersicht!$C735=13,Datenblatt!O735&lt;Datenblatt!$Y$3),0,IF(AND(Übersicht!$C735=14,Datenblatt!O735&lt;Datenblatt!$Y$4),0,IF(AND(Übersicht!$C735=15,Datenblatt!O735&lt;Datenblatt!$Y$5),0,IF(AND(Übersicht!$C735=16,Datenblatt!O735&lt;Datenblatt!$Y$6),0,IF(AND(Übersicht!$C735=12,Datenblatt!O735&lt;Datenblatt!$Y$7),0,IF(AND(Übersicht!$C735=11,Datenblatt!O735&lt;Datenblatt!$Y$8),0,IF(AND($C735=13,Datenblatt!O735&gt;Datenblatt!$X$3),100,IF(AND($C735=14,Datenblatt!O735&gt;Datenblatt!$X$4),100,IF(AND($C735=15,Datenblatt!O735&gt;Datenblatt!$X$5),100,IF(AND($C735=16,Datenblatt!O735&gt;Datenblatt!$X$6),100,IF(AND($C735=12,Datenblatt!O735&gt;Datenblatt!$X$7),100,IF(AND($C735=11,Datenblatt!O735&gt;Datenblatt!$X$8),100,IF(Übersicht!$C735=13,Datenblatt!$B$11*Datenblatt!O735^3+Datenblatt!$C$11*Datenblatt!O735^2+Datenblatt!$D$11*Datenblatt!O735+Datenblatt!$E$11,IF(Übersicht!$C735=14,Datenblatt!$B$12*Datenblatt!O735^3+Datenblatt!$C$12*Datenblatt!O735^2+Datenblatt!$D$12*Datenblatt!O735+Datenblatt!$E$12,IF(Übersicht!$C735=15,Datenblatt!$B$13*Datenblatt!O735^3+Datenblatt!$C$13*Datenblatt!O735^2+Datenblatt!$D$13*Datenblatt!O735+Datenblatt!$E$13,IF(Übersicht!$C735=16,Datenblatt!$B$14*Datenblatt!O735^3+Datenblatt!$C$14*Datenblatt!O735^2+Datenblatt!$D$14*Datenblatt!O735+Datenblatt!$E$14,IF(Übersicht!$C735=12,Datenblatt!$B$15*Datenblatt!O735^3+Datenblatt!$C$15*Datenblatt!O735^2+Datenblatt!$D$15*Datenblatt!O735+Datenblatt!$E$15,IF(Übersicht!$C735=11,Datenblatt!$B$16*Datenblatt!O735^3+Datenblatt!$C$16*Datenblatt!O735^2+Datenblatt!$D$16*Datenblatt!O735+Datenblatt!$E$16,0))))))))))))))))))</f>
        <v>#DIV/0!</v>
      </c>
      <c r="N735">
        <f>IF(AND($C735=13,H735&lt;Datenblatt!$AA$3),0,IF(AND($C735=14,H735&lt;Datenblatt!$AA$4),0,IF(AND($C735=15,H735&lt;Datenblatt!$AA$5),0,IF(AND($C735=16,H735&lt;Datenblatt!$AA$6),0,IF(AND($C735=12,H735&lt;Datenblatt!$AA$7),0,IF(AND($C735=11,H735&lt;Datenblatt!$AA$8),0,IF(AND($C735=13,H735&gt;Datenblatt!$Z$3),100,IF(AND($C735=14,H735&gt;Datenblatt!$Z$4),100,IF(AND($C735=15,H735&gt;Datenblatt!$Z$5),100,IF(AND($C735=16,H735&gt;Datenblatt!$Z$6),100,IF(AND($C735=12,H735&gt;Datenblatt!$Z$7),100,IF(AND($C735=11,H735&gt;Datenblatt!$Z$8),100,IF($C735=13,(Datenblatt!$B$19*Übersicht!H735^3)+(Datenblatt!$C$19*Übersicht!H735^2)+(Datenblatt!$D$19*Übersicht!H735)+Datenblatt!$E$19,IF($C735=14,(Datenblatt!$B$20*Übersicht!H735^3)+(Datenblatt!$C$20*Übersicht!H735^2)+(Datenblatt!$D$20*Übersicht!H735)+Datenblatt!$E$20,IF($C735=15,(Datenblatt!$B$21*Übersicht!H735^3)+(Datenblatt!$C$21*Übersicht!H735^2)+(Datenblatt!$D$21*Übersicht!H735)+Datenblatt!$E$21,IF($C735=16,(Datenblatt!$B$22*Übersicht!H735^3)+(Datenblatt!$C$22*Übersicht!H735^2)+(Datenblatt!$D$22*Übersicht!H735)+Datenblatt!$E$22,IF($C735=12,(Datenblatt!$B$23*Übersicht!H735^3)+(Datenblatt!$C$23*Übersicht!H735^2)+(Datenblatt!$D$23*Übersicht!H735)+Datenblatt!$E$23,IF($C735=11,(Datenblatt!$B$24*Übersicht!H735^3)+(Datenblatt!$C$24*Übersicht!H735^2)+(Datenblatt!$D$24*Übersicht!H735)+Datenblatt!$E$24,0))))))))))))))))))</f>
        <v>0</v>
      </c>
      <c r="O735">
        <f>IF(AND(I735="",C735=11),Datenblatt!$I$26,IF(AND(I735="",C735=12),Datenblatt!$I$26,IF(AND(I735="",C735=16),Datenblatt!$I$27,IF(AND(I735="",C735=15),Datenblatt!$I$26,IF(AND(I735="",C735=14),Datenblatt!$I$26,IF(AND(I735="",C735=13),Datenblatt!$I$26,IF(AND($C735=13,I735&gt;Datenblatt!$AC$3),0,IF(AND($C735=14,I735&gt;Datenblatt!$AC$4),0,IF(AND($C735=15,I735&gt;Datenblatt!$AC$5),0,IF(AND($C735=16,I735&gt;Datenblatt!$AC$6),0,IF(AND($C735=12,I735&gt;Datenblatt!$AC$7),0,IF(AND($C735=11,I735&gt;Datenblatt!$AC$8),0,IF(AND($C735=13,I735&lt;Datenblatt!$AB$3),100,IF(AND($C735=14,I735&lt;Datenblatt!$AB$4),100,IF(AND($C735=15,I735&lt;Datenblatt!$AB$5),100,IF(AND($C735=16,I735&lt;Datenblatt!$AB$6),100,IF(AND($C735=12,I735&lt;Datenblatt!$AB$7),100,IF(AND($C735=11,I735&lt;Datenblatt!$AB$8),100,IF($C735=13,(Datenblatt!$B$27*Übersicht!I735^3)+(Datenblatt!$C$27*Übersicht!I735^2)+(Datenblatt!$D$27*Übersicht!I735)+Datenblatt!$E$27,IF($C735=14,(Datenblatt!$B$28*Übersicht!I735^3)+(Datenblatt!$C$28*Übersicht!I735^2)+(Datenblatt!$D$28*Übersicht!I735)+Datenblatt!$E$28,IF($C735=15,(Datenblatt!$B$29*Übersicht!I735^3)+(Datenblatt!$C$29*Übersicht!I735^2)+(Datenblatt!$D$29*Übersicht!I735)+Datenblatt!$E$29,IF($C735=16,(Datenblatt!$B$30*Übersicht!I735^3)+(Datenblatt!$C$30*Übersicht!I735^2)+(Datenblatt!$D$30*Übersicht!I735)+Datenblatt!$E$30,IF($C735=12,(Datenblatt!$B$31*Übersicht!I735^3)+(Datenblatt!$C$31*Übersicht!I735^2)+(Datenblatt!$D$31*Übersicht!I735)+Datenblatt!$E$31,IF($C735=11,(Datenblatt!$B$32*Übersicht!I735^3)+(Datenblatt!$C$32*Übersicht!I735^2)+(Datenblatt!$D$32*Übersicht!I735)+Datenblatt!$E$32,0))))))))))))))))))))))))</f>
        <v>0</v>
      </c>
      <c r="P735">
        <f>IF(AND(I735="",C735=11),Datenblatt!$I$29,IF(AND(I735="",C735=12),Datenblatt!$I$29,IF(AND(I735="",C735=16),Datenblatt!$I$29,IF(AND(I735="",C735=15),Datenblatt!$I$29,IF(AND(I735="",C735=14),Datenblatt!$I$29,IF(AND(I735="",C735=13),Datenblatt!$I$29,IF(AND($C735=13,I735&gt;Datenblatt!$AC$3),0,IF(AND($C735=14,I735&gt;Datenblatt!$AC$4),0,IF(AND($C735=15,I735&gt;Datenblatt!$AC$5),0,IF(AND($C735=16,I735&gt;Datenblatt!$AC$6),0,IF(AND($C735=12,I735&gt;Datenblatt!$AC$7),0,IF(AND($C735=11,I735&gt;Datenblatt!$AC$8),0,IF(AND($C735=13,I735&lt;Datenblatt!$AB$3),100,IF(AND($C735=14,I735&lt;Datenblatt!$AB$4),100,IF(AND($C735=15,I735&lt;Datenblatt!$AB$5),100,IF(AND($C735=16,I735&lt;Datenblatt!$AB$6),100,IF(AND($C735=12,I735&lt;Datenblatt!$AB$7),100,IF(AND($C735=11,I735&lt;Datenblatt!$AB$8),100,IF($C735=13,(Datenblatt!$B$27*Übersicht!I735^3)+(Datenblatt!$C$27*Übersicht!I735^2)+(Datenblatt!$D$27*Übersicht!I735)+Datenblatt!$E$27,IF($C735=14,(Datenblatt!$B$28*Übersicht!I735^3)+(Datenblatt!$C$28*Übersicht!I735^2)+(Datenblatt!$D$28*Übersicht!I735)+Datenblatt!$E$28,IF($C735=15,(Datenblatt!$B$29*Übersicht!I735^3)+(Datenblatt!$C$29*Übersicht!I735^2)+(Datenblatt!$D$29*Übersicht!I735)+Datenblatt!$E$29,IF($C735=16,(Datenblatt!$B$30*Übersicht!I735^3)+(Datenblatt!$C$30*Übersicht!I735^2)+(Datenblatt!$D$30*Übersicht!I735)+Datenblatt!$E$30,IF($C735=12,(Datenblatt!$B$31*Übersicht!I735^3)+(Datenblatt!$C$31*Übersicht!I735^2)+(Datenblatt!$D$31*Übersicht!I735)+Datenblatt!$E$31,IF($C735=11,(Datenblatt!$B$32*Übersicht!I735^3)+(Datenblatt!$C$32*Übersicht!I735^2)+(Datenblatt!$D$32*Übersicht!I735)+Datenblatt!$E$32,0))))))))))))))))))))))))</f>
        <v>0</v>
      </c>
      <c r="Q735" s="2" t="e">
        <f t="shared" si="44"/>
        <v>#DIV/0!</v>
      </c>
      <c r="R735" s="2" t="e">
        <f t="shared" si="45"/>
        <v>#DIV/0!</v>
      </c>
      <c r="T735" s="2"/>
      <c r="U735" s="2">
        <f>Datenblatt!$I$10</f>
        <v>63</v>
      </c>
      <c r="V735" s="2">
        <f>Datenblatt!$I$18</f>
        <v>62</v>
      </c>
      <c r="W735" s="2">
        <f>Datenblatt!$I$26</f>
        <v>56</v>
      </c>
      <c r="X735" s="2">
        <f>Datenblatt!$I$34</f>
        <v>58</v>
      </c>
      <c r="Y735" s="7" t="e">
        <f t="shared" si="46"/>
        <v>#DIV/0!</v>
      </c>
      <c r="AA735" s="2">
        <f>Datenblatt!$I$5</f>
        <v>73</v>
      </c>
      <c r="AB735">
        <f>Datenblatt!$I$13</f>
        <v>80</v>
      </c>
      <c r="AC735">
        <f>Datenblatt!$I$21</f>
        <v>80</v>
      </c>
      <c r="AD735">
        <f>Datenblatt!$I$29</f>
        <v>71</v>
      </c>
      <c r="AE735">
        <f>Datenblatt!$I$37</f>
        <v>75</v>
      </c>
      <c r="AF735" s="7" t="e">
        <f t="shared" si="47"/>
        <v>#DIV/0!</v>
      </c>
    </row>
    <row r="736" spans="11:32" ht="18.75" x14ac:dyDescent="0.3">
      <c r="K736" s="3" t="e">
        <f>IF(AND($C736=13,Datenblatt!M736&lt;Datenblatt!$S$3),0,IF(AND($C736=14,Datenblatt!M736&lt;Datenblatt!$S$4),0,IF(AND($C736=15,Datenblatt!M736&lt;Datenblatt!$S$5),0,IF(AND($C736=16,Datenblatt!M736&lt;Datenblatt!$S$6),0,IF(AND($C736=12,Datenblatt!M736&lt;Datenblatt!$S$7),0,IF(AND($C736=11,Datenblatt!M736&lt;Datenblatt!$S$8),0,IF(AND($C736=13,Datenblatt!M736&gt;Datenblatt!$R$3),100,IF(AND($C736=14,Datenblatt!M736&gt;Datenblatt!$R$4),100,IF(AND($C736=15,Datenblatt!M736&gt;Datenblatt!$R$5),100,IF(AND($C736=16,Datenblatt!M736&gt;Datenblatt!$R$6),100,IF(AND($C736=12,Datenblatt!M736&gt;Datenblatt!$R$7),100,IF(AND($C736=11,Datenblatt!M736&gt;Datenblatt!$R$8),100,IF(Übersicht!$C736=13,Datenblatt!$B$35*Datenblatt!M736^3+Datenblatt!$C$35*Datenblatt!M736^2+Datenblatt!$D$35*Datenblatt!M736+Datenblatt!$E$35,IF(Übersicht!$C736=14,Datenblatt!$B$36*Datenblatt!M736^3+Datenblatt!$C$36*Datenblatt!M736^2+Datenblatt!$D$36*Datenblatt!M736+Datenblatt!$E$36,IF(Übersicht!$C736=15,Datenblatt!$B$37*Datenblatt!M736^3+Datenblatt!$C$37*Datenblatt!M736^2+Datenblatt!$D$37*Datenblatt!M736+Datenblatt!$E$37,IF(Übersicht!$C736=16,Datenblatt!$B$38*Datenblatt!M736^3+Datenblatt!$C$38*Datenblatt!M736^2+Datenblatt!$D$38*Datenblatt!M736+Datenblatt!$E$38,IF(Übersicht!$C736=12,Datenblatt!$B$39*Datenblatt!M736^3+Datenblatt!$C$39*Datenblatt!M736^2+Datenblatt!$D$39*Datenblatt!M736+Datenblatt!$E$39,IF(Übersicht!$C736=11,Datenblatt!$B$40*Datenblatt!M736^3+Datenblatt!$C$40*Datenblatt!M736^2+Datenblatt!$D$40*Datenblatt!M736+Datenblatt!$E$40,0))))))))))))))))))</f>
        <v>#DIV/0!</v>
      </c>
      <c r="L736" s="3"/>
      <c r="M736" t="e">
        <f>IF(AND(Übersicht!$C736=13,Datenblatt!O736&lt;Datenblatt!$Y$3),0,IF(AND(Übersicht!$C736=14,Datenblatt!O736&lt;Datenblatt!$Y$4),0,IF(AND(Übersicht!$C736=15,Datenblatt!O736&lt;Datenblatt!$Y$5),0,IF(AND(Übersicht!$C736=16,Datenblatt!O736&lt;Datenblatt!$Y$6),0,IF(AND(Übersicht!$C736=12,Datenblatt!O736&lt;Datenblatt!$Y$7),0,IF(AND(Übersicht!$C736=11,Datenblatt!O736&lt;Datenblatt!$Y$8),0,IF(AND($C736=13,Datenblatt!O736&gt;Datenblatt!$X$3),100,IF(AND($C736=14,Datenblatt!O736&gt;Datenblatt!$X$4),100,IF(AND($C736=15,Datenblatt!O736&gt;Datenblatt!$X$5),100,IF(AND($C736=16,Datenblatt!O736&gt;Datenblatt!$X$6),100,IF(AND($C736=12,Datenblatt!O736&gt;Datenblatt!$X$7),100,IF(AND($C736=11,Datenblatt!O736&gt;Datenblatt!$X$8),100,IF(Übersicht!$C736=13,Datenblatt!$B$11*Datenblatt!O736^3+Datenblatt!$C$11*Datenblatt!O736^2+Datenblatt!$D$11*Datenblatt!O736+Datenblatt!$E$11,IF(Übersicht!$C736=14,Datenblatt!$B$12*Datenblatt!O736^3+Datenblatt!$C$12*Datenblatt!O736^2+Datenblatt!$D$12*Datenblatt!O736+Datenblatt!$E$12,IF(Übersicht!$C736=15,Datenblatt!$B$13*Datenblatt!O736^3+Datenblatt!$C$13*Datenblatt!O736^2+Datenblatt!$D$13*Datenblatt!O736+Datenblatt!$E$13,IF(Übersicht!$C736=16,Datenblatt!$B$14*Datenblatt!O736^3+Datenblatt!$C$14*Datenblatt!O736^2+Datenblatt!$D$14*Datenblatt!O736+Datenblatt!$E$14,IF(Übersicht!$C736=12,Datenblatt!$B$15*Datenblatt!O736^3+Datenblatt!$C$15*Datenblatt!O736^2+Datenblatt!$D$15*Datenblatt!O736+Datenblatt!$E$15,IF(Übersicht!$C736=11,Datenblatt!$B$16*Datenblatt!O736^3+Datenblatt!$C$16*Datenblatt!O736^2+Datenblatt!$D$16*Datenblatt!O736+Datenblatt!$E$16,0))))))))))))))))))</f>
        <v>#DIV/0!</v>
      </c>
      <c r="N736">
        <f>IF(AND($C736=13,H736&lt;Datenblatt!$AA$3),0,IF(AND($C736=14,H736&lt;Datenblatt!$AA$4),0,IF(AND($C736=15,H736&lt;Datenblatt!$AA$5),0,IF(AND($C736=16,H736&lt;Datenblatt!$AA$6),0,IF(AND($C736=12,H736&lt;Datenblatt!$AA$7),0,IF(AND($C736=11,H736&lt;Datenblatt!$AA$8),0,IF(AND($C736=13,H736&gt;Datenblatt!$Z$3),100,IF(AND($C736=14,H736&gt;Datenblatt!$Z$4),100,IF(AND($C736=15,H736&gt;Datenblatt!$Z$5),100,IF(AND($C736=16,H736&gt;Datenblatt!$Z$6),100,IF(AND($C736=12,H736&gt;Datenblatt!$Z$7),100,IF(AND($C736=11,H736&gt;Datenblatt!$Z$8),100,IF($C736=13,(Datenblatt!$B$19*Übersicht!H736^3)+(Datenblatt!$C$19*Übersicht!H736^2)+(Datenblatt!$D$19*Übersicht!H736)+Datenblatt!$E$19,IF($C736=14,(Datenblatt!$B$20*Übersicht!H736^3)+(Datenblatt!$C$20*Übersicht!H736^2)+(Datenblatt!$D$20*Übersicht!H736)+Datenblatt!$E$20,IF($C736=15,(Datenblatt!$B$21*Übersicht!H736^3)+(Datenblatt!$C$21*Übersicht!H736^2)+(Datenblatt!$D$21*Übersicht!H736)+Datenblatt!$E$21,IF($C736=16,(Datenblatt!$B$22*Übersicht!H736^3)+(Datenblatt!$C$22*Übersicht!H736^2)+(Datenblatt!$D$22*Übersicht!H736)+Datenblatt!$E$22,IF($C736=12,(Datenblatt!$B$23*Übersicht!H736^3)+(Datenblatt!$C$23*Übersicht!H736^2)+(Datenblatt!$D$23*Übersicht!H736)+Datenblatt!$E$23,IF($C736=11,(Datenblatt!$B$24*Übersicht!H736^3)+(Datenblatt!$C$24*Übersicht!H736^2)+(Datenblatt!$D$24*Übersicht!H736)+Datenblatt!$E$24,0))))))))))))))))))</f>
        <v>0</v>
      </c>
      <c r="O736">
        <f>IF(AND(I736="",C736=11),Datenblatt!$I$26,IF(AND(I736="",C736=12),Datenblatt!$I$26,IF(AND(I736="",C736=16),Datenblatt!$I$27,IF(AND(I736="",C736=15),Datenblatt!$I$26,IF(AND(I736="",C736=14),Datenblatt!$I$26,IF(AND(I736="",C736=13),Datenblatt!$I$26,IF(AND($C736=13,I736&gt;Datenblatt!$AC$3),0,IF(AND($C736=14,I736&gt;Datenblatt!$AC$4),0,IF(AND($C736=15,I736&gt;Datenblatt!$AC$5),0,IF(AND($C736=16,I736&gt;Datenblatt!$AC$6),0,IF(AND($C736=12,I736&gt;Datenblatt!$AC$7),0,IF(AND($C736=11,I736&gt;Datenblatt!$AC$8),0,IF(AND($C736=13,I736&lt;Datenblatt!$AB$3),100,IF(AND($C736=14,I736&lt;Datenblatt!$AB$4),100,IF(AND($C736=15,I736&lt;Datenblatt!$AB$5),100,IF(AND($C736=16,I736&lt;Datenblatt!$AB$6),100,IF(AND($C736=12,I736&lt;Datenblatt!$AB$7),100,IF(AND($C736=11,I736&lt;Datenblatt!$AB$8),100,IF($C736=13,(Datenblatt!$B$27*Übersicht!I736^3)+(Datenblatt!$C$27*Übersicht!I736^2)+(Datenblatt!$D$27*Übersicht!I736)+Datenblatt!$E$27,IF($C736=14,(Datenblatt!$B$28*Übersicht!I736^3)+(Datenblatt!$C$28*Übersicht!I736^2)+(Datenblatt!$D$28*Übersicht!I736)+Datenblatt!$E$28,IF($C736=15,(Datenblatt!$B$29*Übersicht!I736^3)+(Datenblatt!$C$29*Übersicht!I736^2)+(Datenblatt!$D$29*Übersicht!I736)+Datenblatt!$E$29,IF($C736=16,(Datenblatt!$B$30*Übersicht!I736^3)+(Datenblatt!$C$30*Übersicht!I736^2)+(Datenblatt!$D$30*Übersicht!I736)+Datenblatt!$E$30,IF($C736=12,(Datenblatt!$B$31*Übersicht!I736^3)+(Datenblatt!$C$31*Übersicht!I736^2)+(Datenblatt!$D$31*Übersicht!I736)+Datenblatt!$E$31,IF($C736=11,(Datenblatt!$B$32*Übersicht!I736^3)+(Datenblatt!$C$32*Übersicht!I736^2)+(Datenblatt!$D$32*Übersicht!I736)+Datenblatt!$E$32,0))))))))))))))))))))))))</f>
        <v>0</v>
      </c>
      <c r="P736">
        <f>IF(AND(I736="",C736=11),Datenblatt!$I$29,IF(AND(I736="",C736=12),Datenblatt!$I$29,IF(AND(I736="",C736=16),Datenblatt!$I$29,IF(AND(I736="",C736=15),Datenblatt!$I$29,IF(AND(I736="",C736=14),Datenblatt!$I$29,IF(AND(I736="",C736=13),Datenblatt!$I$29,IF(AND($C736=13,I736&gt;Datenblatt!$AC$3),0,IF(AND($C736=14,I736&gt;Datenblatt!$AC$4),0,IF(AND($C736=15,I736&gt;Datenblatt!$AC$5),0,IF(AND($C736=16,I736&gt;Datenblatt!$AC$6),0,IF(AND($C736=12,I736&gt;Datenblatt!$AC$7),0,IF(AND($C736=11,I736&gt;Datenblatt!$AC$8),0,IF(AND($C736=13,I736&lt;Datenblatt!$AB$3),100,IF(AND($C736=14,I736&lt;Datenblatt!$AB$4),100,IF(AND($C736=15,I736&lt;Datenblatt!$AB$5),100,IF(AND($C736=16,I736&lt;Datenblatt!$AB$6),100,IF(AND($C736=12,I736&lt;Datenblatt!$AB$7),100,IF(AND($C736=11,I736&lt;Datenblatt!$AB$8),100,IF($C736=13,(Datenblatt!$B$27*Übersicht!I736^3)+(Datenblatt!$C$27*Übersicht!I736^2)+(Datenblatt!$D$27*Übersicht!I736)+Datenblatt!$E$27,IF($C736=14,(Datenblatt!$B$28*Übersicht!I736^3)+(Datenblatt!$C$28*Übersicht!I736^2)+(Datenblatt!$D$28*Übersicht!I736)+Datenblatt!$E$28,IF($C736=15,(Datenblatt!$B$29*Übersicht!I736^3)+(Datenblatt!$C$29*Übersicht!I736^2)+(Datenblatt!$D$29*Übersicht!I736)+Datenblatt!$E$29,IF($C736=16,(Datenblatt!$B$30*Übersicht!I736^3)+(Datenblatt!$C$30*Übersicht!I736^2)+(Datenblatt!$D$30*Übersicht!I736)+Datenblatt!$E$30,IF($C736=12,(Datenblatt!$B$31*Übersicht!I736^3)+(Datenblatt!$C$31*Übersicht!I736^2)+(Datenblatt!$D$31*Übersicht!I736)+Datenblatt!$E$31,IF($C736=11,(Datenblatt!$B$32*Übersicht!I736^3)+(Datenblatt!$C$32*Übersicht!I736^2)+(Datenblatt!$D$32*Übersicht!I736)+Datenblatt!$E$32,0))))))))))))))))))))))))</f>
        <v>0</v>
      </c>
      <c r="Q736" s="2" t="e">
        <f t="shared" si="44"/>
        <v>#DIV/0!</v>
      </c>
      <c r="R736" s="2" t="e">
        <f t="shared" si="45"/>
        <v>#DIV/0!</v>
      </c>
      <c r="T736" s="2"/>
      <c r="U736" s="2">
        <f>Datenblatt!$I$10</f>
        <v>63</v>
      </c>
      <c r="V736" s="2">
        <f>Datenblatt!$I$18</f>
        <v>62</v>
      </c>
      <c r="W736" s="2">
        <f>Datenblatt!$I$26</f>
        <v>56</v>
      </c>
      <c r="X736" s="2">
        <f>Datenblatt!$I$34</f>
        <v>58</v>
      </c>
      <c r="Y736" s="7" t="e">
        <f t="shared" si="46"/>
        <v>#DIV/0!</v>
      </c>
      <c r="AA736" s="2">
        <f>Datenblatt!$I$5</f>
        <v>73</v>
      </c>
      <c r="AB736">
        <f>Datenblatt!$I$13</f>
        <v>80</v>
      </c>
      <c r="AC736">
        <f>Datenblatt!$I$21</f>
        <v>80</v>
      </c>
      <c r="AD736">
        <f>Datenblatt!$I$29</f>
        <v>71</v>
      </c>
      <c r="AE736">
        <f>Datenblatt!$I$37</f>
        <v>75</v>
      </c>
      <c r="AF736" s="7" t="e">
        <f t="shared" si="47"/>
        <v>#DIV/0!</v>
      </c>
    </row>
    <row r="737" spans="11:32" ht="18.75" x14ac:dyDescent="0.3">
      <c r="K737" s="3" t="e">
        <f>IF(AND($C737=13,Datenblatt!M737&lt;Datenblatt!$S$3),0,IF(AND($C737=14,Datenblatt!M737&lt;Datenblatt!$S$4),0,IF(AND($C737=15,Datenblatt!M737&lt;Datenblatt!$S$5),0,IF(AND($C737=16,Datenblatt!M737&lt;Datenblatt!$S$6),0,IF(AND($C737=12,Datenblatt!M737&lt;Datenblatt!$S$7),0,IF(AND($C737=11,Datenblatt!M737&lt;Datenblatt!$S$8),0,IF(AND($C737=13,Datenblatt!M737&gt;Datenblatt!$R$3),100,IF(AND($C737=14,Datenblatt!M737&gt;Datenblatt!$R$4),100,IF(AND($C737=15,Datenblatt!M737&gt;Datenblatt!$R$5),100,IF(AND($C737=16,Datenblatt!M737&gt;Datenblatt!$R$6),100,IF(AND($C737=12,Datenblatt!M737&gt;Datenblatt!$R$7),100,IF(AND($C737=11,Datenblatt!M737&gt;Datenblatt!$R$8),100,IF(Übersicht!$C737=13,Datenblatt!$B$35*Datenblatt!M737^3+Datenblatt!$C$35*Datenblatt!M737^2+Datenblatt!$D$35*Datenblatt!M737+Datenblatt!$E$35,IF(Übersicht!$C737=14,Datenblatt!$B$36*Datenblatt!M737^3+Datenblatt!$C$36*Datenblatt!M737^2+Datenblatt!$D$36*Datenblatt!M737+Datenblatt!$E$36,IF(Übersicht!$C737=15,Datenblatt!$B$37*Datenblatt!M737^3+Datenblatt!$C$37*Datenblatt!M737^2+Datenblatt!$D$37*Datenblatt!M737+Datenblatt!$E$37,IF(Übersicht!$C737=16,Datenblatt!$B$38*Datenblatt!M737^3+Datenblatt!$C$38*Datenblatt!M737^2+Datenblatt!$D$38*Datenblatt!M737+Datenblatt!$E$38,IF(Übersicht!$C737=12,Datenblatt!$B$39*Datenblatt!M737^3+Datenblatt!$C$39*Datenblatt!M737^2+Datenblatt!$D$39*Datenblatt!M737+Datenblatt!$E$39,IF(Übersicht!$C737=11,Datenblatt!$B$40*Datenblatt!M737^3+Datenblatt!$C$40*Datenblatt!M737^2+Datenblatt!$D$40*Datenblatt!M737+Datenblatt!$E$40,0))))))))))))))))))</f>
        <v>#DIV/0!</v>
      </c>
      <c r="L737" s="3"/>
      <c r="M737" t="e">
        <f>IF(AND(Übersicht!$C737=13,Datenblatt!O737&lt;Datenblatt!$Y$3),0,IF(AND(Übersicht!$C737=14,Datenblatt!O737&lt;Datenblatt!$Y$4),0,IF(AND(Übersicht!$C737=15,Datenblatt!O737&lt;Datenblatt!$Y$5),0,IF(AND(Übersicht!$C737=16,Datenblatt!O737&lt;Datenblatt!$Y$6),0,IF(AND(Übersicht!$C737=12,Datenblatt!O737&lt;Datenblatt!$Y$7),0,IF(AND(Übersicht!$C737=11,Datenblatt!O737&lt;Datenblatt!$Y$8),0,IF(AND($C737=13,Datenblatt!O737&gt;Datenblatt!$X$3),100,IF(AND($C737=14,Datenblatt!O737&gt;Datenblatt!$X$4),100,IF(AND($C737=15,Datenblatt!O737&gt;Datenblatt!$X$5),100,IF(AND($C737=16,Datenblatt!O737&gt;Datenblatt!$X$6),100,IF(AND($C737=12,Datenblatt!O737&gt;Datenblatt!$X$7),100,IF(AND($C737=11,Datenblatt!O737&gt;Datenblatt!$X$8),100,IF(Übersicht!$C737=13,Datenblatt!$B$11*Datenblatt!O737^3+Datenblatt!$C$11*Datenblatt!O737^2+Datenblatt!$D$11*Datenblatt!O737+Datenblatt!$E$11,IF(Übersicht!$C737=14,Datenblatt!$B$12*Datenblatt!O737^3+Datenblatt!$C$12*Datenblatt!O737^2+Datenblatt!$D$12*Datenblatt!O737+Datenblatt!$E$12,IF(Übersicht!$C737=15,Datenblatt!$B$13*Datenblatt!O737^3+Datenblatt!$C$13*Datenblatt!O737^2+Datenblatt!$D$13*Datenblatt!O737+Datenblatt!$E$13,IF(Übersicht!$C737=16,Datenblatt!$B$14*Datenblatt!O737^3+Datenblatt!$C$14*Datenblatt!O737^2+Datenblatt!$D$14*Datenblatt!O737+Datenblatt!$E$14,IF(Übersicht!$C737=12,Datenblatt!$B$15*Datenblatt!O737^3+Datenblatt!$C$15*Datenblatt!O737^2+Datenblatt!$D$15*Datenblatt!O737+Datenblatt!$E$15,IF(Übersicht!$C737=11,Datenblatt!$B$16*Datenblatt!O737^3+Datenblatt!$C$16*Datenblatt!O737^2+Datenblatt!$D$16*Datenblatt!O737+Datenblatt!$E$16,0))))))))))))))))))</f>
        <v>#DIV/0!</v>
      </c>
      <c r="N737">
        <f>IF(AND($C737=13,H737&lt;Datenblatt!$AA$3),0,IF(AND($C737=14,H737&lt;Datenblatt!$AA$4),0,IF(AND($C737=15,H737&lt;Datenblatt!$AA$5),0,IF(AND($C737=16,H737&lt;Datenblatt!$AA$6),0,IF(AND($C737=12,H737&lt;Datenblatt!$AA$7),0,IF(AND($C737=11,H737&lt;Datenblatt!$AA$8),0,IF(AND($C737=13,H737&gt;Datenblatt!$Z$3),100,IF(AND($C737=14,H737&gt;Datenblatt!$Z$4),100,IF(AND($C737=15,H737&gt;Datenblatt!$Z$5),100,IF(AND($C737=16,H737&gt;Datenblatt!$Z$6),100,IF(AND($C737=12,H737&gt;Datenblatt!$Z$7),100,IF(AND($C737=11,H737&gt;Datenblatt!$Z$8),100,IF($C737=13,(Datenblatt!$B$19*Übersicht!H737^3)+(Datenblatt!$C$19*Übersicht!H737^2)+(Datenblatt!$D$19*Übersicht!H737)+Datenblatt!$E$19,IF($C737=14,(Datenblatt!$B$20*Übersicht!H737^3)+(Datenblatt!$C$20*Übersicht!H737^2)+(Datenblatt!$D$20*Übersicht!H737)+Datenblatt!$E$20,IF($C737=15,(Datenblatt!$B$21*Übersicht!H737^3)+(Datenblatt!$C$21*Übersicht!H737^2)+(Datenblatt!$D$21*Übersicht!H737)+Datenblatt!$E$21,IF($C737=16,(Datenblatt!$B$22*Übersicht!H737^3)+(Datenblatt!$C$22*Übersicht!H737^2)+(Datenblatt!$D$22*Übersicht!H737)+Datenblatt!$E$22,IF($C737=12,(Datenblatt!$B$23*Übersicht!H737^3)+(Datenblatt!$C$23*Übersicht!H737^2)+(Datenblatt!$D$23*Übersicht!H737)+Datenblatt!$E$23,IF($C737=11,(Datenblatt!$B$24*Übersicht!H737^3)+(Datenblatt!$C$24*Übersicht!H737^2)+(Datenblatt!$D$24*Übersicht!H737)+Datenblatt!$E$24,0))))))))))))))))))</f>
        <v>0</v>
      </c>
      <c r="O737">
        <f>IF(AND(I737="",C737=11),Datenblatt!$I$26,IF(AND(I737="",C737=12),Datenblatt!$I$26,IF(AND(I737="",C737=16),Datenblatt!$I$27,IF(AND(I737="",C737=15),Datenblatt!$I$26,IF(AND(I737="",C737=14),Datenblatt!$I$26,IF(AND(I737="",C737=13),Datenblatt!$I$26,IF(AND($C737=13,I737&gt;Datenblatt!$AC$3),0,IF(AND($C737=14,I737&gt;Datenblatt!$AC$4),0,IF(AND($C737=15,I737&gt;Datenblatt!$AC$5),0,IF(AND($C737=16,I737&gt;Datenblatt!$AC$6),0,IF(AND($C737=12,I737&gt;Datenblatt!$AC$7),0,IF(AND($C737=11,I737&gt;Datenblatt!$AC$8),0,IF(AND($C737=13,I737&lt;Datenblatt!$AB$3),100,IF(AND($C737=14,I737&lt;Datenblatt!$AB$4),100,IF(AND($C737=15,I737&lt;Datenblatt!$AB$5),100,IF(AND($C737=16,I737&lt;Datenblatt!$AB$6),100,IF(AND($C737=12,I737&lt;Datenblatt!$AB$7),100,IF(AND($C737=11,I737&lt;Datenblatt!$AB$8),100,IF($C737=13,(Datenblatt!$B$27*Übersicht!I737^3)+(Datenblatt!$C$27*Übersicht!I737^2)+(Datenblatt!$D$27*Übersicht!I737)+Datenblatt!$E$27,IF($C737=14,(Datenblatt!$B$28*Übersicht!I737^3)+(Datenblatt!$C$28*Übersicht!I737^2)+(Datenblatt!$D$28*Übersicht!I737)+Datenblatt!$E$28,IF($C737=15,(Datenblatt!$B$29*Übersicht!I737^3)+(Datenblatt!$C$29*Übersicht!I737^2)+(Datenblatt!$D$29*Übersicht!I737)+Datenblatt!$E$29,IF($C737=16,(Datenblatt!$B$30*Übersicht!I737^3)+(Datenblatt!$C$30*Übersicht!I737^2)+(Datenblatt!$D$30*Übersicht!I737)+Datenblatt!$E$30,IF($C737=12,(Datenblatt!$B$31*Übersicht!I737^3)+(Datenblatt!$C$31*Übersicht!I737^2)+(Datenblatt!$D$31*Übersicht!I737)+Datenblatt!$E$31,IF($C737=11,(Datenblatt!$B$32*Übersicht!I737^3)+(Datenblatt!$C$32*Übersicht!I737^2)+(Datenblatt!$D$32*Übersicht!I737)+Datenblatt!$E$32,0))))))))))))))))))))))))</f>
        <v>0</v>
      </c>
      <c r="P737">
        <f>IF(AND(I737="",C737=11),Datenblatt!$I$29,IF(AND(I737="",C737=12),Datenblatt!$I$29,IF(AND(I737="",C737=16),Datenblatt!$I$29,IF(AND(I737="",C737=15),Datenblatt!$I$29,IF(AND(I737="",C737=14),Datenblatt!$I$29,IF(AND(I737="",C737=13),Datenblatt!$I$29,IF(AND($C737=13,I737&gt;Datenblatt!$AC$3),0,IF(AND($C737=14,I737&gt;Datenblatt!$AC$4),0,IF(AND($C737=15,I737&gt;Datenblatt!$AC$5),0,IF(AND($C737=16,I737&gt;Datenblatt!$AC$6),0,IF(AND($C737=12,I737&gt;Datenblatt!$AC$7),0,IF(AND($C737=11,I737&gt;Datenblatt!$AC$8),0,IF(AND($C737=13,I737&lt;Datenblatt!$AB$3),100,IF(AND($C737=14,I737&lt;Datenblatt!$AB$4),100,IF(AND($C737=15,I737&lt;Datenblatt!$AB$5),100,IF(AND($C737=16,I737&lt;Datenblatt!$AB$6),100,IF(AND($C737=12,I737&lt;Datenblatt!$AB$7),100,IF(AND($C737=11,I737&lt;Datenblatt!$AB$8),100,IF($C737=13,(Datenblatt!$B$27*Übersicht!I737^3)+(Datenblatt!$C$27*Übersicht!I737^2)+(Datenblatt!$D$27*Übersicht!I737)+Datenblatt!$E$27,IF($C737=14,(Datenblatt!$B$28*Übersicht!I737^3)+(Datenblatt!$C$28*Übersicht!I737^2)+(Datenblatt!$D$28*Übersicht!I737)+Datenblatt!$E$28,IF($C737=15,(Datenblatt!$B$29*Übersicht!I737^3)+(Datenblatt!$C$29*Übersicht!I737^2)+(Datenblatt!$D$29*Übersicht!I737)+Datenblatt!$E$29,IF($C737=16,(Datenblatt!$B$30*Übersicht!I737^3)+(Datenblatt!$C$30*Übersicht!I737^2)+(Datenblatt!$D$30*Übersicht!I737)+Datenblatt!$E$30,IF($C737=12,(Datenblatt!$B$31*Übersicht!I737^3)+(Datenblatt!$C$31*Übersicht!I737^2)+(Datenblatt!$D$31*Übersicht!I737)+Datenblatt!$E$31,IF($C737=11,(Datenblatt!$B$32*Übersicht!I737^3)+(Datenblatt!$C$32*Übersicht!I737^2)+(Datenblatt!$D$32*Übersicht!I737)+Datenblatt!$E$32,0))))))))))))))))))))))))</f>
        <v>0</v>
      </c>
      <c r="Q737" s="2" t="e">
        <f t="shared" si="44"/>
        <v>#DIV/0!</v>
      </c>
      <c r="R737" s="2" t="e">
        <f t="shared" si="45"/>
        <v>#DIV/0!</v>
      </c>
      <c r="T737" s="2"/>
      <c r="U737" s="2">
        <f>Datenblatt!$I$10</f>
        <v>63</v>
      </c>
      <c r="V737" s="2">
        <f>Datenblatt!$I$18</f>
        <v>62</v>
      </c>
      <c r="W737" s="2">
        <f>Datenblatt!$I$26</f>
        <v>56</v>
      </c>
      <c r="X737" s="2">
        <f>Datenblatt!$I$34</f>
        <v>58</v>
      </c>
      <c r="Y737" s="7" t="e">
        <f t="shared" si="46"/>
        <v>#DIV/0!</v>
      </c>
      <c r="AA737" s="2">
        <f>Datenblatt!$I$5</f>
        <v>73</v>
      </c>
      <c r="AB737">
        <f>Datenblatt!$I$13</f>
        <v>80</v>
      </c>
      <c r="AC737">
        <f>Datenblatt!$I$21</f>
        <v>80</v>
      </c>
      <c r="AD737">
        <f>Datenblatt!$I$29</f>
        <v>71</v>
      </c>
      <c r="AE737">
        <f>Datenblatt!$I$37</f>
        <v>75</v>
      </c>
      <c r="AF737" s="7" t="e">
        <f t="shared" si="47"/>
        <v>#DIV/0!</v>
      </c>
    </row>
    <row r="738" spans="11:32" ht="18.75" x14ac:dyDescent="0.3">
      <c r="K738" s="3" t="e">
        <f>IF(AND($C738=13,Datenblatt!M738&lt;Datenblatt!$S$3),0,IF(AND($C738=14,Datenblatt!M738&lt;Datenblatt!$S$4),0,IF(AND($C738=15,Datenblatt!M738&lt;Datenblatt!$S$5),0,IF(AND($C738=16,Datenblatt!M738&lt;Datenblatt!$S$6),0,IF(AND($C738=12,Datenblatt!M738&lt;Datenblatt!$S$7),0,IF(AND($C738=11,Datenblatt!M738&lt;Datenblatt!$S$8),0,IF(AND($C738=13,Datenblatt!M738&gt;Datenblatt!$R$3),100,IF(AND($C738=14,Datenblatt!M738&gt;Datenblatt!$R$4),100,IF(AND($C738=15,Datenblatt!M738&gt;Datenblatt!$R$5),100,IF(AND($C738=16,Datenblatt!M738&gt;Datenblatt!$R$6),100,IF(AND($C738=12,Datenblatt!M738&gt;Datenblatt!$R$7),100,IF(AND($C738=11,Datenblatt!M738&gt;Datenblatt!$R$8),100,IF(Übersicht!$C738=13,Datenblatt!$B$35*Datenblatt!M738^3+Datenblatt!$C$35*Datenblatt!M738^2+Datenblatt!$D$35*Datenblatt!M738+Datenblatt!$E$35,IF(Übersicht!$C738=14,Datenblatt!$B$36*Datenblatt!M738^3+Datenblatt!$C$36*Datenblatt!M738^2+Datenblatt!$D$36*Datenblatt!M738+Datenblatt!$E$36,IF(Übersicht!$C738=15,Datenblatt!$B$37*Datenblatt!M738^3+Datenblatt!$C$37*Datenblatt!M738^2+Datenblatt!$D$37*Datenblatt!M738+Datenblatt!$E$37,IF(Übersicht!$C738=16,Datenblatt!$B$38*Datenblatt!M738^3+Datenblatt!$C$38*Datenblatt!M738^2+Datenblatt!$D$38*Datenblatt!M738+Datenblatt!$E$38,IF(Übersicht!$C738=12,Datenblatt!$B$39*Datenblatt!M738^3+Datenblatt!$C$39*Datenblatt!M738^2+Datenblatt!$D$39*Datenblatt!M738+Datenblatt!$E$39,IF(Übersicht!$C738=11,Datenblatt!$B$40*Datenblatt!M738^3+Datenblatt!$C$40*Datenblatt!M738^2+Datenblatt!$D$40*Datenblatt!M738+Datenblatt!$E$40,0))))))))))))))))))</f>
        <v>#DIV/0!</v>
      </c>
      <c r="L738" s="3"/>
      <c r="M738" t="e">
        <f>IF(AND(Übersicht!$C738=13,Datenblatt!O738&lt;Datenblatt!$Y$3),0,IF(AND(Übersicht!$C738=14,Datenblatt!O738&lt;Datenblatt!$Y$4),0,IF(AND(Übersicht!$C738=15,Datenblatt!O738&lt;Datenblatt!$Y$5),0,IF(AND(Übersicht!$C738=16,Datenblatt!O738&lt;Datenblatt!$Y$6),0,IF(AND(Übersicht!$C738=12,Datenblatt!O738&lt;Datenblatt!$Y$7),0,IF(AND(Übersicht!$C738=11,Datenblatt!O738&lt;Datenblatt!$Y$8),0,IF(AND($C738=13,Datenblatt!O738&gt;Datenblatt!$X$3),100,IF(AND($C738=14,Datenblatt!O738&gt;Datenblatt!$X$4),100,IF(AND($C738=15,Datenblatt!O738&gt;Datenblatt!$X$5),100,IF(AND($C738=16,Datenblatt!O738&gt;Datenblatt!$X$6),100,IF(AND($C738=12,Datenblatt!O738&gt;Datenblatt!$X$7),100,IF(AND($C738=11,Datenblatt!O738&gt;Datenblatt!$X$8),100,IF(Übersicht!$C738=13,Datenblatt!$B$11*Datenblatt!O738^3+Datenblatt!$C$11*Datenblatt!O738^2+Datenblatt!$D$11*Datenblatt!O738+Datenblatt!$E$11,IF(Übersicht!$C738=14,Datenblatt!$B$12*Datenblatt!O738^3+Datenblatt!$C$12*Datenblatt!O738^2+Datenblatt!$D$12*Datenblatt!O738+Datenblatt!$E$12,IF(Übersicht!$C738=15,Datenblatt!$B$13*Datenblatt!O738^3+Datenblatt!$C$13*Datenblatt!O738^2+Datenblatt!$D$13*Datenblatt!O738+Datenblatt!$E$13,IF(Übersicht!$C738=16,Datenblatt!$B$14*Datenblatt!O738^3+Datenblatt!$C$14*Datenblatt!O738^2+Datenblatt!$D$14*Datenblatt!O738+Datenblatt!$E$14,IF(Übersicht!$C738=12,Datenblatt!$B$15*Datenblatt!O738^3+Datenblatt!$C$15*Datenblatt!O738^2+Datenblatt!$D$15*Datenblatt!O738+Datenblatt!$E$15,IF(Übersicht!$C738=11,Datenblatt!$B$16*Datenblatt!O738^3+Datenblatt!$C$16*Datenblatt!O738^2+Datenblatt!$D$16*Datenblatt!O738+Datenblatt!$E$16,0))))))))))))))))))</f>
        <v>#DIV/0!</v>
      </c>
      <c r="N738">
        <f>IF(AND($C738=13,H738&lt;Datenblatt!$AA$3),0,IF(AND($C738=14,H738&lt;Datenblatt!$AA$4),0,IF(AND($C738=15,H738&lt;Datenblatt!$AA$5),0,IF(AND($C738=16,H738&lt;Datenblatt!$AA$6),0,IF(AND($C738=12,H738&lt;Datenblatt!$AA$7),0,IF(AND($C738=11,H738&lt;Datenblatt!$AA$8),0,IF(AND($C738=13,H738&gt;Datenblatt!$Z$3),100,IF(AND($C738=14,H738&gt;Datenblatt!$Z$4),100,IF(AND($C738=15,H738&gt;Datenblatt!$Z$5),100,IF(AND($C738=16,H738&gt;Datenblatt!$Z$6),100,IF(AND($C738=12,H738&gt;Datenblatt!$Z$7),100,IF(AND($C738=11,H738&gt;Datenblatt!$Z$8),100,IF($C738=13,(Datenblatt!$B$19*Übersicht!H738^3)+(Datenblatt!$C$19*Übersicht!H738^2)+(Datenblatt!$D$19*Übersicht!H738)+Datenblatt!$E$19,IF($C738=14,(Datenblatt!$B$20*Übersicht!H738^3)+(Datenblatt!$C$20*Übersicht!H738^2)+(Datenblatt!$D$20*Übersicht!H738)+Datenblatt!$E$20,IF($C738=15,(Datenblatt!$B$21*Übersicht!H738^3)+(Datenblatt!$C$21*Übersicht!H738^2)+(Datenblatt!$D$21*Übersicht!H738)+Datenblatt!$E$21,IF($C738=16,(Datenblatt!$B$22*Übersicht!H738^3)+(Datenblatt!$C$22*Übersicht!H738^2)+(Datenblatt!$D$22*Übersicht!H738)+Datenblatt!$E$22,IF($C738=12,(Datenblatt!$B$23*Übersicht!H738^3)+(Datenblatt!$C$23*Übersicht!H738^2)+(Datenblatt!$D$23*Übersicht!H738)+Datenblatt!$E$23,IF($C738=11,(Datenblatt!$B$24*Übersicht!H738^3)+(Datenblatt!$C$24*Übersicht!H738^2)+(Datenblatt!$D$24*Übersicht!H738)+Datenblatt!$E$24,0))))))))))))))))))</f>
        <v>0</v>
      </c>
      <c r="O738">
        <f>IF(AND(I738="",C738=11),Datenblatt!$I$26,IF(AND(I738="",C738=12),Datenblatt!$I$26,IF(AND(I738="",C738=16),Datenblatt!$I$27,IF(AND(I738="",C738=15),Datenblatt!$I$26,IF(AND(I738="",C738=14),Datenblatt!$I$26,IF(AND(I738="",C738=13),Datenblatt!$I$26,IF(AND($C738=13,I738&gt;Datenblatt!$AC$3),0,IF(AND($C738=14,I738&gt;Datenblatt!$AC$4),0,IF(AND($C738=15,I738&gt;Datenblatt!$AC$5),0,IF(AND($C738=16,I738&gt;Datenblatt!$AC$6),0,IF(AND($C738=12,I738&gt;Datenblatt!$AC$7),0,IF(AND($C738=11,I738&gt;Datenblatt!$AC$8),0,IF(AND($C738=13,I738&lt;Datenblatt!$AB$3),100,IF(AND($C738=14,I738&lt;Datenblatt!$AB$4),100,IF(AND($C738=15,I738&lt;Datenblatt!$AB$5),100,IF(AND($C738=16,I738&lt;Datenblatt!$AB$6),100,IF(AND($C738=12,I738&lt;Datenblatt!$AB$7),100,IF(AND($C738=11,I738&lt;Datenblatt!$AB$8),100,IF($C738=13,(Datenblatt!$B$27*Übersicht!I738^3)+(Datenblatt!$C$27*Übersicht!I738^2)+(Datenblatt!$D$27*Übersicht!I738)+Datenblatt!$E$27,IF($C738=14,(Datenblatt!$B$28*Übersicht!I738^3)+(Datenblatt!$C$28*Übersicht!I738^2)+(Datenblatt!$D$28*Übersicht!I738)+Datenblatt!$E$28,IF($C738=15,(Datenblatt!$B$29*Übersicht!I738^3)+(Datenblatt!$C$29*Übersicht!I738^2)+(Datenblatt!$D$29*Übersicht!I738)+Datenblatt!$E$29,IF($C738=16,(Datenblatt!$B$30*Übersicht!I738^3)+(Datenblatt!$C$30*Übersicht!I738^2)+(Datenblatt!$D$30*Übersicht!I738)+Datenblatt!$E$30,IF($C738=12,(Datenblatt!$B$31*Übersicht!I738^3)+(Datenblatt!$C$31*Übersicht!I738^2)+(Datenblatt!$D$31*Übersicht!I738)+Datenblatt!$E$31,IF($C738=11,(Datenblatt!$B$32*Übersicht!I738^3)+(Datenblatt!$C$32*Übersicht!I738^2)+(Datenblatt!$D$32*Übersicht!I738)+Datenblatt!$E$32,0))))))))))))))))))))))))</f>
        <v>0</v>
      </c>
      <c r="P738">
        <f>IF(AND(I738="",C738=11),Datenblatt!$I$29,IF(AND(I738="",C738=12),Datenblatt!$I$29,IF(AND(I738="",C738=16),Datenblatt!$I$29,IF(AND(I738="",C738=15),Datenblatt!$I$29,IF(AND(I738="",C738=14),Datenblatt!$I$29,IF(AND(I738="",C738=13),Datenblatt!$I$29,IF(AND($C738=13,I738&gt;Datenblatt!$AC$3),0,IF(AND($C738=14,I738&gt;Datenblatt!$AC$4),0,IF(AND($C738=15,I738&gt;Datenblatt!$AC$5),0,IF(AND($C738=16,I738&gt;Datenblatt!$AC$6),0,IF(AND($C738=12,I738&gt;Datenblatt!$AC$7),0,IF(AND($C738=11,I738&gt;Datenblatt!$AC$8),0,IF(AND($C738=13,I738&lt;Datenblatt!$AB$3),100,IF(AND($C738=14,I738&lt;Datenblatt!$AB$4),100,IF(AND($C738=15,I738&lt;Datenblatt!$AB$5),100,IF(AND($C738=16,I738&lt;Datenblatt!$AB$6),100,IF(AND($C738=12,I738&lt;Datenblatt!$AB$7),100,IF(AND($C738=11,I738&lt;Datenblatt!$AB$8),100,IF($C738=13,(Datenblatt!$B$27*Übersicht!I738^3)+(Datenblatt!$C$27*Übersicht!I738^2)+(Datenblatt!$D$27*Übersicht!I738)+Datenblatt!$E$27,IF($C738=14,(Datenblatt!$B$28*Übersicht!I738^3)+(Datenblatt!$C$28*Übersicht!I738^2)+(Datenblatt!$D$28*Übersicht!I738)+Datenblatt!$E$28,IF($C738=15,(Datenblatt!$B$29*Übersicht!I738^3)+(Datenblatt!$C$29*Übersicht!I738^2)+(Datenblatt!$D$29*Übersicht!I738)+Datenblatt!$E$29,IF($C738=16,(Datenblatt!$B$30*Übersicht!I738^3)+(Datenblatt!$C$30*Übersicht!I738^2)+(Datenblatt!$D$30*Übersicht!I738)+Datenblatt!$E$30,IF($C738=12,(Datenblatt!$B$31*Übersicht!I738^3)+(Datenblatt!$C$31*Übersicht!I738^2)+(Datenblatt!$D$31*Übersicht!I738)+Datenblatt!$E$31,IF($C738=11,(Datenblatt!$B$32*Übersicht!I738^3)+(Datenblatt!$C$32*Übersicht!I738^2)+(Datenblatt!$D$32*Übersicht!I738)+Datenblatt!$E$32,0))))))))))))))))))))))))</f>
        <v>0</v>
      </c>
      <c r="Q738" s="2" t="e">
        <f t="shared" si="44"/>
        <v>#DIV/0!</v>
      </c>
      <c r="R738" s="2" t="e">
        <f t="shared" si="45"/>
        <v>#DIV/0!</v>
      </c>
      <c r="T738" s="2"/>
      <c r="U738" s="2">
        <f>Datenblatt!$I$10</f>
        <v>63</v>
      </c>
      <c r="V738" s="2">
        <f>Datenblatt!$I$18</f>
        <v>62</v>
      </c>
      <c r="W738" s="2">
        <f>Datenblatt!$I$26</f>
        <v>56</v>
      </c>
      <c r="X738" s="2">
        <f>Datenblatt!$I$34</f>
        <v>58</v>
      </c>
      <c r="Y738" s="7" t="e">
        <f t="shared" si="46"/>
        <v>#DIV/0!</v>
      </c>
      <c r="AA738" s="2">
        <f>Datenblatt!$I$5</f>
        <v>73</v>
      </c>
      <c r="AB738">
        <f>Datenblatt!$I$13</f>
        <v>80</v>
      </c>
      <c r="AC738">
        <f>Datenblatt!$I$21</f>
        <v>80</v>
      </c>
      <c r="AD738">
        <f>Datenblatt!$I$29</f>
        <v>71</v>
      </c>
      <c r="AE738">
        <f>Datenblatt!$I$37</f>
        <v>75</v>
      </c>
      <c r="AF738" s="7" t="e">
        <f t="shared" si="47"/>
        <v>#DIV/0!</v>
      </c>
    </row>
    <row r="739" spans="11:32" ht="18.75" x14ac:dyDescent="0.3">
      <c r="K739" s="3" t="e">
        <f>IF(AND($C739=13,Datenblatt!M739&lt;Datenblatt!$S$3),0,IF(AND($C739=14,Datenblatt!M739&lt;Datenblatt!$S$4),0,IF(AND($C739=15,Datenblatt!M739&lt;Datenblatt!$S$5),0,IF(AND($C739=16,Datenblatt!M739&lt;Datenblatt!$S$6),0,IF(AND($C739=12,Datenblatt!M739&lt;Datenblatt!$S$7),0,IF(AND($C739=11,Datenblatt!M739&lt;Datenblatt!$S$8),0,IF(AND($C739=13,Datenblatt!M739&gt;Datenblatt!$R$3),100,IF(AND($C739=14,Datenblatt!M739&gt;Datenblatt!$R$4),100,IF(AND($C739=15,Datenblatt!M739&gt;Datenblatt!$R$5),100,IF(AND($C739=16,Datenblatt!M739&gt;Datenblatt!$R$6),100,IF(AND($C739=12,Datenblatt!M739&gt;Datenblatt!$R$7),100,IF(AND($C739=11,Datenblatt!M739&gt;Datenblatt!$R$8),100,IF(Übersicht!$C739=13,Datenblatt!$B$35*Datenblatt!M739^3+Datenblatt!$C$35*Datenblatt!M739^2+Datenblatt!$D$35*Datenblatt!M739+Datenblatt!$E$35,IF(Übersicht!$C739=14,Datenblatt!$B$36*Datenblatt!M739^3+Datenblatt!$C$36*Datenblatt!M739^2+Datenblatt!$D$36*Datenblatt!M739+Datenblatt!$E$36,IF(Übersicht!$C739=15,Datenblatt!$B$37*Datenblatt!M739^3+Datenblatt!$C$37*Datenblatt!M739^2+Datenblatt!$D$37*Datenblatt!M739+Datenblatt!$E$37,IF(Übersicht!$C739=16,Datenblatt!$B$38*Datenblatt!M739^3+Datenblatt!$C$38*Datenblatt!M739^2+Datenblatt!$D$38*Datenblatt!M739+Datenblatt!$E$38,IF(Übersicht!$C739=12,Datenblatt!$B$39*Datenblatt!M739^3+Datenblatt!$C$39*Datenblatt!M739^2+Datenblatt!$D$39*Datenblatt!M739+Datenblatt!$E$39,IF(Übersicht!$C739=11,Datenblatt!$B$40*Datenblatt!M739^3+Datenblatt!$C$40*Datenblatt!M739^2+Datenblatt!$D$40*Datenblatt!M739+Datenblatt!$E$40,0))))))))))))))))))</f>
        <v>#DIV/0!</v>
      </c>
      <c r="L739" s="3"/>
      <c r="M739" t="e">
        <f>IF(AND(Übersicht!$C739=13,Datenblatt!O739&lt;Datenblatt!$Y$3),0,IF(AND(Übersicht!$C739=14,Datenblatt!O739&lt;Datenblatt!$Y$4),0,IF(AND(Übersicht!$C739=15,Datenblatt!O739&lt;Datenblatt!$Y$5),0,IF(AND(Übersicht!$C739=16,Datenblatt!O739&lt;Datenblatt!$Y$6),0,IF(AND(Übersicht!$C739=12,Datenblatt!O739&lt;Datenblatt!$Y$7),0,IF(AND(Übersicht!$C739=11,Datenblatt!O739&lt;Datenblatt!$Y$8),0,IF(AND($C739=13,Datenblatt!O739&gt;Datenblatt!$X$3),100,IF(AND($C739=14,Datenblatt!O739&gt;Datenblatt!$X$4),100,IF(AND($C739=15,Datenblatt!O739&gt;Datenblatt!$X$5),100,IF(AND($C739=16,Datenblatt!O739&gt;Datenblatt!$X$6),100,IF(AND($C739=12,Datenblatt!O739&gt;Datenblatt!$X$7),100,IF(AND($C739=11,Datenblatt!O739&gt;Datenblatt!$X$8),100,IF(Übersicht!$C739=13,Datenblatt!$B$11*Datenblatt!O739^3+Datenblatt!$C$11*Datenblatt!O739^2+Datenblatt!$D$11*Datenblatt!O739+Datenblatt!$E$11,IF(Übersicht!$C739=14,Datenblatt!$B$12*Datenblatt!O739^3+Datenblatt!$C$12*Datenblatt!O739^2+Datenblatt!$D$12*Datenblatt!O739+Datenblatt!$E$12,IF(Übersicht!$C739=15,Datenblatt!$B$13*Datenblatt!O739^3+Datenblatt!$C$13*Datenblatt!O739^2+Datenblatt!$D$13*Datenblatt!O739+Datenblatt!$E$13,IF(Übersicht!$C739=16,Datenblatt!$B$14*Datenblatt!O739^3+Datenblatt!$C$14*Datenblatt!O739^2+Datenblatt!$D$14*Datenblatt!O739+Datenblatt!$E$14,IF(Übersicht!$C739=12,Datenblatt!$B$15*Datenblatt!O739^3+Datenblatt!$C$15*Datenblatt!O739^2+Datenblatt!$D$15*Datenblatt!O739+Datenblatt!$E$15,IF(Übersicht!$C739=11,Datenblatt!$B$16*Datenblatt!O739^3+Datenblatt!$C$16*Datenblatt!O739^2+Datenblatt!$D$16*Datenblatt!O739+Datenblatt!$E$16,0))))))))))))))))))</f>
        <v>#DIV/0!</v>
      </c>
      <c r="N739">
        <f>IF(AND($C739=13,H739&lt;Datenblatt!$AA$3),0,IF(AND($C739=14,H739&lt;Datenblatt!$AA$4),0,IF(AND($C739=15,H739&lt;Datenblatt!$AA$5),0,IF(AND($C739=16,H739&lt;Datenblatt!$AA$6),0,IF(AND($C739=12,H739&lt;Datenblatt!$AA$7),0,IF(AND($C739=11,H739&lt;Datenblatt!$AA$8),0,IF(AND($C739=13,H739&gt;Datenblatt!$Z$3),100,IF(AND($C739=14,H739&gt;Datenblatt!$Z$4),100,IF(AND($C739=15,H739&gt;Datenblatt!$Z$5),100,IF(AND($C739=16,H739&gt;Datenblatt!$Z$6),100,IF(AND($C739=12,H739&gt;Datenblatt!$Z$7),100,IF(AND($C739=11,H739&gt;Datenblatt!$Z$8),100,IF($C739=13,(Datenblatt!$B$19*Übersicht!H739^3)+(Datenblatt!$C$19*Übersicht!H739^2)+(Datenblatt!$D$19*Übersicht!H739)+Datenblatt!$E$19,IF($C739=14,(Datenblatt!$B$20*Übersicht!H739^3)+(Datenblatt!$C$20*Übersicht!H739^2)+(Datenblatt!$D$20*Übersicht!H739)+Datenblatt!$E$20,IF($C739=15,(Datenblatt!$B$21*Übersicht!H739^3)+(Datenblatt!$C$21*Übersicht!H739^2)+(Datenblatt!$D$21*Übersicht!H739)+Datenblatt!$E$21,IF($C739=16,(Datenblatt!$B$22*Übersicht!H739^3)+(Datenblatt!$C$22*Übersicht!H739^2)+(Datenblatt!$D$22*Übersicht!H739)+Datenblatt!$E$22,IF($C739=12,(Datenblatt!$B$23*Übersicht!H739^3)+(Datenblatt!$C$23*Übersicht!H739^2)+(Datenblatt!$D$23*Übersicht!H739)+Datenblatt!$E$23,IF($C739=11,(Datenblatt!$B$24*Übersicht!H739^3)+(Datenblatt!$C$24*Übersicht!H739^2)+(Datenblatt!$D$24*Übersicht!H739)+Datenblatt!$E$24,0))))))))))))))))))</f>
        <v>0</v>
      </c>
      <c r="O739">
        <f>IF(AND(I739="",C739=11),Datenblatt!$I$26,IF(AND(I739="",C739=12),Datenblatt!$I$26,IF(AND(I739="",C739=16),Datenblatt!$I$27,IF(AND(I739="",C739=15),Datenblatt!$I$26,IF(AND(I739="",C739=14),Datenblatt!$I$26,IF(AND(I739="",C739=13),Datenblatt!$I$26,IF(AND($C739=13,I739&gt;Datenblatt!$AC$3),0,IF(AND($C739=14,I739&gt;Datenblatt!$AC$4),0,IF(AND($C739=15,I739&gt;Datenblatt!$AC$5),0,IF(AND($C739=16,I739&gt;Datenblatt!$AC$6),0,IF(AND($C739=12,I739&gt;Datenblatt!$AC$7),0,IF(AND($C739=11,I739&gt;Datenblatt!$AC$8),0,IF(AND($C739=13,I739&lt;Datenblatt!$AB$3),100,IF(AND($C739=14,I739&lt;Datenblatt!$AB$4),100,IF(AND($C739=15,I739&lt;Datenblatt!$AB$5),100,IF(AND($C739=16,I739&lt;Datenblatt!$AB$6),100,IF(AND($C739=12,I739&lt;Datenblatt!$AB$7),100,IF(AND($C739=11,I739&lt;Datenblatt!$AB$8),100,IF($C739=13,(Datenblatt!$B$27*Übersicht!I739^3)+(Datenblatt!$C$27*Übersicht!I739^2)+(Datenblatt!$D$27*Übersicht!I739)+Datenblatt!$E$27,IF($C739=14,(Datenblatt!$B$28*Übersicht!I739^3)+(Datenblatt!$C$28*Übersicht!I739^2)+(Datenblatt!$D$28*Übersicht!I739)+Datenblatt!$E$28,IF($C739=15,(Datenblatt!$B$29*Übersicht!I739^3)+(Datenblatt!$C$29*Übersicht!I739^2)+(Datenblatt!$D$29*Übersicht!I739)+Datenblatt!$E$29,IF($C739=16,(Datenblatt!$B$30*Übersicht!I739^3)+(Datenblatt!$C$30*Übersicht!I739^2)+(Datenblatt!$D$30*Übersicht!I739)+Datenblatt!$E$30,IF($C739=12,(Datenblatt!$B$31*Übersicht!I739^3)+(Datenblatt!$C$31*Übersicht!I739^2)+(Datenblatt!$D$31*Übersicht!I739)+Datenblatt!$E$31,IF($C739=11,(Datenblatt!$B$32*Übersicht!I739^3)+(Datenblatt!$C$32*Übersicht!I739^2)+(Datenblatt!$D$32*Übersicht!I739)+Datenblatt!$E$32,0))))))))))))))))))))))))</f>
        <v>0</v>
      </c>
      <c r="P739">
        <f>IF(AND(I739="",C739=11),Datenblatt!$I$29,IF(AND(I739="",C739=12),Datenblatt!$I$29,IF(AND(I739="",C739=16),Datenblatt!$I$29,IF(AND(I739="",C739=15),Datenblatt!$I$29,IF(AND(I739="",C739=14),Datenblatt!$I$29,IF(AND(I739="",C739=13),Datenblatt!$I$29,IF(AND($C739=13,I739&gt;Datenblatt!$AC$3),0,IF(AND($C739=14,I739&gt;Datenblatt!$AC$4),0,IF(AND($C739=15,I739&gt;Datenblatt!$AC$5),0,IF(AND($C739=16,I739&gt;Datenblatt!$AC$6),0,IF(AND($C739=12,I739&gt;Datenblatt!$AC$7),0,IF(AND($C739=11,I739&gt;Datenblatt!$AC$8),0,IF(AND($C739=13,I739&lt;Datenblatt!$AB$3),100,IF(AND($C739=14,I739&lt;Datenblatt!$AB$4),100,IF(AND($C739=15,I739&lt;Datenblatt!$AB$5),100,IF(AND($C739=16,I739&lt;Datenblatt!$AB$6),100,IF(AND($C739=12,I739&lt;Datenblatt!$AB$7),100,IF(AND($C739=11,I739&lt;Datenblatt!$AB$8),100,IF($C739=13,(Datenblatt!$B$27*Übersicht!I739^3)+(Datenblatt!$C$27*Übersicht!I739^2)+(Datenblatt!$D$27*Übersicht!I739)+Datenblatt!$E$27,IF($C739=14,(Datenblatt!$B$28*Übersicht!I739^3)+(Datenblatt!$C$28*Übersicht!I739^2)+(Datenblatt!$D$28*Übersicht!I739)+Datenblatt!$E$28,IF($C739=15,(Datenblatt!$B$29*Übersicht!I739^3)+(Datenblatt!$C$29*Übersicht!I739^2)+(Datenblatt!$D$29*Übersicht!I739)+Datenblatt!$E$29,IF($C739=16,(Datenblatt!$B$30*Übersicht!I739^3)+(Datenblatt!$C$30*Übersicht!I739^2)+(Datenblatt!$D$30*Übersicht!I739)+Datenblatt!$E$30,IF($C739=12,(Datenblatt!$B$31*Übersicht!I739^3)+(Datenblatt!$C$31*Übersicht!I739^2)+(Datenblatt!$D$31*Übersicht!I739)+Datenblatt!$E$31,IF($C739=11,(Datenblatt!$B$32*Übersicht!I739^3)+(Datenblatt!$C$32*Übersicht!I739^2)+(Datenblatt!$D$32*Übersicht!I739)+Datenblatt!$E$32,0))))))))))))))))))))))))</f>
        <v>0</v>
      </c>
      <c r="Q739" s="2" t="e">
        <f t="shared" si="44"/>
        <v>#DIV/0!</v>
      </c>
      <c r="R739" s="2" t="e">
        <f t="shared" si="45"/>
        <v>#DIV/0!</v>
      </c>
      <c r="T739" s="2"/>
      <c r="U739" s="2">
        <f>Datenblatt!$I$10</f>
        <v>63</v>
      </c>
      <c r="V739" s="2">
        <f>Datenblatt!$I$18</f>
        <v>62</v>
      </c>
      <c r="W739" s="2">
        <f>Datenblatt!$I$26</f>
        <v>56</v>
      </c>
      <c r="X739" s="2">
        <f>Datenblatt!$I$34</f>
        <v>58</v>
      </c>
      <c r="Y739" s="7" t="e">
        <f t="shared" si="46"/>
        <v>#DIV/0!</v>
      </c>
      <c r="AA739" s="2">
        <f>Datenblatt!$I$5</f>
        <v>73</v>
      </c>
      <c r="AB739">
        <f>Datenblatt!$I$13</f>
        <v>80</v>
      </c>
      <c r="AC739">
        <f>Datenblatt!$I$21</f>
        <v>80</v>
      </c>
      <c r="AD739">
        <f>Datenblatt!$I$29</f>
        <v>71</v>
      </c>
      <c r="AE739">
        <f>Datenblatt!$I$37</f>
        <v>75</v>
      </c>
      <c r="AF739" s="7" t="e">
        <f t="shared" si="47"/>
        <v>#DIV/0!</v>
      </c>
    </row>
    <row r="740" spans="11:32" ht="18.75" x14ac:dyDescent="0.3">
      <c r="K740" s="3" t="e">
        <f>IF(AND($C740=13,Datenblatt!M740&lt;Datenblatt!$S$3),0,IF(AND($C740=14,Datenblatt!M740&lt;Datenblatt!$S$4),0,IF(AND($C740=15,Datenblatt!M740&lt;Datenblatt!$S$5),0,IF(AND($C740=16,Datenblatt!M740&lt;Datenblatt!$S$6),0,IF(AND($C740=12,Datenblatt!M740&lt;Datenblatt!$S$7),0,IF(AND($C740=11,Datenblatt!M740&lt;Datenblatt!$S$8),0,IF(AND($C740=13,Datenblatt!M740&gt;Datenblatt!$R$3),100,IF(AND($C740=14,Datenblatt!M740&gt;Datenblatt!$R$4),100,IF(AND($C740=15,Datenblatt!M740&gt;Datenblatt!$R$5),100,IF(AND($C740=16,Datenblatt!M740&gt;Datenblatt!$R$6),100,IF(AND($C740=12,Datenblatt!M740&gt;Datenblatt!$R$7),100,IF(AND($C740=11,Datenblatt!M740&gt;Datenblatt!$R$8),100,IF(Übersicht!$C740=13,Datenblatt!$B$35*Datenblatt!M740^3+Datenblatt!$C$35*Datenblatt!M740^2+Datenblatt!$D$35*Datenblatt!M740+Datenblatt!$E$35,IF(Übersicht!$C740=14,Datenblatt!$B$36*Datenblatt!M740^3+Datenblatt!$C$36*Datenblatt!M740^2+Datenblatt!$D$36*Datenblatt!M740+Datenblatt!$E$36,IF(Übersicht!$C740=15,Datenblatt!$B$37*Datenblatt!M740^3+Datenblatt!$C$37*Datenblatt!M740^2+Datenblatt!$D$37*Datenblatt!M740+Datenblatt!$E$37,IF(Übersicht!$C740=16,Datenblatt!$B$38*Datenblatt!M740^3+Datenblatt!$C$38*Datenblatt!M740^2+Datenblatt!$D$38*Datenblatt!M740+Datenblatt!$E$38,IF(Übersicht!$C740=12,Datenblatt!$B$39*Datenblatt!M740^3+Datenblatt!$C$39*Datenblatt!M740^2+Datenblatt!$D$39*Datenblatt!M740+Datenblatt!$E$39,IF(Übersicht!$C740=11,Datenblatt!$B$40*Datenblatt!M740^3+Datenblatt!$C$40*Datenblatt!M740^2+Datenblatt!$D$40*Datenblatt!M740+Datenblatt!$E$40,0))))))))))))))))))</f>
        <v>#DIV/0!</v>
      </c>
      <c r="L740" s="3"/>
      <c r="M740" t="e">
        <f>IF(AND(Übersicht!$C740=13,Datenblatt!O740&lt;Datenblatt!$Y$3),0,IF(AND(Übersicht!$C740=14,Datenblatt!O740&lt;Datenblatt!$Y$4),0,IF(AND(Übersicht!$C740=15,Datenblatt!O740&lt;Datenblatt!$Y$5),0,IF(AND(Übersicht!$C740=16,Datenblatt!O740&lt;Datenblatt!$Y$6),0,IF(AND(Übersicht!$C740=12,Datenblatt!O740&lt;Datenblatt!$Y$7),0,IF(AND(Übersicht!$C740=11,Datenblatt!O740&lt;Datenblatt!$Y$8),0,IF(AND($C740=13,Datenblatt!O740&gt;Datenblatt!$X$3),100,IF(AND($C740=14,Datenblatt!O740&gt;Datenblatt!$X$4),100,IF(AND($C740=15,Datenblatt!O740&gt;Datenblatt!$X$5),100,IF(AND($C740=16,Datenblatt!O740&gt;Datenblatt!$X$6),100,IF(AND($C740=12,Datenblatt!O740&gt;Datenblatt!$X$7),100,IF(AND($C740=11,Datenblatt!O740&gt;Datenblatt!$X$8),100,IF(Übersicht!$C740=13,Datenblatt!$B$11*Datenblatt!O740^3+Datenblatt!$C$11*Datenblatt!O740^2+Datenblatt!$D$11*Datenblatt!O740+Datenblatt!$E$11,IF(Übersicht!$C740=14,Datenblatt!$B$12*Datenblatt!O740^3+Datenblatt!$C$12*Datenblatt!O740^2+Datenblatt!$D$12*Datenblatt!O740+Datenblatt!$E$12,IF(Übersicht!$C740=15,Datenblatt!$B$13*Datenblatt!O740^3+Datenblatt!$C$13*Datenblatt!O740^2+Datenblatt!$D$13*Datenblatt!O740+Datenblatt!$E$13,IF(Übersicht!$C740=16,Datenblatt!$B$14*Datenblatt!O740^3+Datenblatt!$C$14*Datenblatt!O740^2+Datenblatt!$D$14*Datenblatt!O740+Datenblatt!$E$14,IF(Übersicht!$C740=12,Datenblatt!$B$15*Datenblatt!O740^3+Datenblatt!$C$15*Datenblatt!O740^2+Datenblatt!$D$15*Datenblatt!O740+Datenblatt!$E$15,IF(Übersicht!$C740=11,Datenblatt!$B$16*Datenblatt!O740^3+Datenblatt!$C$16*Datenblatt!O740^2+Datenblatt!$D$16*Datenblatt!O740+Datenblatt!$E$16,0))))))))))))))))))</f>
        <v>#DIV/0!</v>
      </c>
      <c r="N740">
        <f>IF(AND($C740=13,H740&lt;Datenblatt!$AA$3),0,IF(AND($C740=14,H740&lt;Datenblatt!$AA$4),0,IF(AND($C740=15,H740&lt;Datenblatt!$AA$5),0,IF(AND($C740=16,H740&lt;Datenblatt!$AA$6),0,IF(AND($C740=12,H740&lt;Datenblatt!$AA$7),0,IF(AND($C740=11,H740&lt;Datenblatt!$AA$8),0,IF(AND($C740=13,H740&gt;Datenblatt!$Z$3),100,IF(AND($C740=14,H740&gt;Datenblatt!$Z$4),100,IF(AND($C740=15,H740&gt;Datenblatt!$Z$5),100,IF(AND($C740=16,H740&gt;Datenblatt!$Z$6),100,IF(AND($C740=12,H740&gt;Datenblatt!$Z$7),100,IF(AND($C740=11,H740&gt;Datenblatt!$Z$8),100,IF($C740=13,(Datenblatt!$B$19*Übersicht!H740^3)+(Datenblatt!$C$19*Übersicht!H740^2)+(Datenblatt!$D$19*Übersicht!H740)+Datenblatt!$E$19,IF($C740=14,(Datenblatt!$B$20*Übersicht!H740^3)+(Datenblatt!$C$20*Übersicht!H740^2)+(Datenblatt!$D$20*Übersicht!H740)+Datenblatt!$E$20,IF($C740=15,(Datenblatt!$B$21*Übersicht!H740^3)+(Datenblatt!$C$21*Übersicht!H740^2)+(Datenblatt!$D$21*Übersicht!H740)+Datenblatt!$E$21,IF($C740=16,(Datenblatt!$B$22*Übersicht!H740^3)+(Datenblatt!$C$22*Übersicht!H740^2)+(Datenblatt!$D$22*Übersicht!H740)+Datenblatt!$E$22,IF($C740=12,(Datenblatt!$B$23*Übersicht!H740^3)+(Datenblatt!$C$23*Übersicht!H740^2)+(Datenblatt!$D$23*Übersicht!H740)+Datenblatt!$E$23,IF($C740=11,(Datenblatt!$B$24*Übersicht!H740^3)+(Datenblatt!$C$24*Übersicht!H740^2)+(Datenblatt!$D$24*Übersicht!H740)+Datenblatt!$E$24,0))))))))))))))))))</f>
        <v>0</v>
      </c>
      <c r="O740">
        <f>IF(AND(I740="",C740=11),Datenblatt!$I$26,IF(AND(I740="",C740=12),Datenblatt!$I$26,IF(AND(I740="",C740=16),Datenblatt!$I$27,IF(AND(I740="",C740=15),Datenblatt!$I$26,IF(AND(I740="",C740=14),Datenblatt!$I$26,IF(AND(I740="",C740=13),Datenblatt!$I$26,IF(AND($C740=13,I740&gt;Datenblatt!$AC$3),0,IF(AND($C740=14,I740&gt;Datenblatt!$AC$4),0,IF(AND($C740=15,I740&gt;Datenblatt!$AC$5),0,IF(AND($C740=16,I740&gt;Datenblatt!$AC$6),0,IF(AND($C740=12,I740&gt;Datenblatt!$AC$7),0,IF(AND($C740=11,I740&gt;Datenblatt!$AC$8),0,IF(AND($C740=13,I740&lt;Datenblatt!$AB$3),100,IF(AND($C740=14,I740&lt;Datenblatt!$AB$4),100,IF(AND($C740=15,I740&lt;Datenblatt!$AB$5),100,IF(AND($C740=16,I740&lt;Datenblatt!$AB$6),100,IF(AND($C740=12,I740&lt;Datenblatt!$AB$7),100,IF(AND($C740=11,I740&lt;Datenblatt!$AB$8),100,IF($C740=13,(Datenblatt!$B$27*Übersicht!I740^3)+(Datenblatt!$C$27*Übersicht!I740^2)+(Datenblatt!$D$27*Übersicht!I740)+Datenblatt!$E$27,IF($C740=14,(Datenblatt!$B$28*Übersicht!I740^3)+(Datenblatt!$C$28*Übersicht!I740^2)+(Datenblatt!$D$28*Übersicht!I740)+Datenblatt!$E$28,IF($C740=15,(Datenblatt!$B$29*Übersicht!I740^3)+(Datenblatt!$C$29*Übersicht!I740^2)+(Datenblatt!$D$29*Übersicht!I740)+Datenblatt!$E$29,IF($C740=16,(Datenblatt!$B$30*Übersicht!I740^3)+(Datenblatt!$C$30*Übersicht!I740^2)+(Datenblatt!$D$30*Übersicht!I740)+Datenblatt!$E$30,IF($C740=12,(Datenblatt!$B$31*Übersicht!I740^3)+(Datenblatt!$C$31*Übersicht!I740^2)+(Datenblatt!$D$31*Übersicht!I740)+Datenblatt!$E$31,IF($C740=11,(Datenblatt!$B$32*Übersicht!I740^3)+(Datenblatt!$C$32*Übersicht!I740^2)+(Datenblatt!$D$32*Übersicht!I740)+Datenblatt!$E$32,0))))))))))))))))))))))))</f>
        <v>0</v>
      </c>
      <c r="P740">
        <f>IF(AND(I740="",C740=11),Datenblatt!$I$29,IF(AND(I740="",C740=12),Datenblatt!$I$29,IF(AND(I740="",C740=16),Datenblatt!$I$29,IF(AND(I740="",C740=15),Datenblatt!$I$29,IF(AND(I740="",C740=14),Datenblatt!$I$29,IF(AND(I740="",C740=13),Datenblatt!$I$29,IF(AND($C740=13,I740&gt;Datenblatt!$AC$3),0,IF(AND($C740=14,I740&gt;Datenblatt!$AC$4),0,IF(AND($C740=15,I740&gt;Datenblatt!$AC$5),0,IF(AND($C740=16,I740&gt;Datenblatt!$AC$6),0,IF(AND($C740=12,I740&gt;Datenblatt!$AC$7),0,IF(AND($C740=11,I740&gt;Datenblatt!$AC$8),0,IF(AND($C740=13,I740&lt;Datenblatt!$AB$3),100,IF(AND($C740=14,I740&lt;Datenblatt!$AB$4),100,IF(AND($C740=15,I740&lt;Datenblatt!$AB$5),100,IF(AND($C740=16,I740&lt;Datenblatt!$AB$6),100,IF(AND($C740=12,I740&lt;Datenblatt!$AB$7),100,IF(AND($C740=11,I740&lt;Datenblatt!$AB$8),100,IF($C740=13,(Datenblatt!$B$27*Übersicht!I740^3)+(Datenblatt!$C$27*Übersicht!I740^2)+(Datenblatt!$D$27*Übersicht!I740)+Datenblatt!$E$27,IF($C740=14,(Datenblatt!$B$28*Übersicht!I740^3)+(Datenblatt!$C$28*Übersicht!I740^2)+(Datenblatt!$D$28*Übersicht!I740)+Datenblatt!$E$28,IF($C740=15,(Datenblatt!$B$29*Übersicht!I740^3)+(Datenblatt!$C$29*Übersicht!I740^2)+(Datenblatt!$D$29*Übersicht!I740)+Datenblatt!$E$29,IF($C740=16,(Datenblatt!$B$30*Übersicht!I740^3)+(Datenblatt!$C$30*Übersicht!I740^2)+(Datenblatt!$D$30*Übersicht!I740)+Datenblatt!$E$30,IF($C740=12,(Datenblatt!$B$31*Übersicht!I740^3)+(Datenblatt!$C$31*Übersicht!I740^2)+(Datenblatt!$D$31*Übersicht!I740)+Datenblatt!$E$31,IF($C740=11,(Datenblatt!$B$32*Übersicht!I740^3)+(Datenblatt!$C$32*Übersicht!I740^2)+(Datenblatt!$D$32*Übersicht!I740)+Datenblatt!$E$32,0))))))))))))))))))))))))</f>
        <v>0</v>
      </c>
      <c r="Q740" s="2" t="e">
        <f t="shared" si="44"/>
        <v>#DIV/0!</v>
      </c>
      <c r="R740" s="2" t="e">
        <f t="shared" si="45"/>
        <v>#DIV/0!</v>
      </c>
      <c r="T740" s="2"/>
      <c r="U740" s="2">
        <f>Datenblatt!$I$10</f>
        <v>63</v>
      </c>
      <c r="V740" s="2">
        <f>Datenblatt!$I$18</f>
        <v>62</v>
      </c>
      <c r="W740" s="2">
        <f>Datenblatt!$I$26</f>
        <v>56</v>
      </c>
      <c r="X740" s="2">
        <f>Datenblatt!$I$34</f>
        <v>58</v>
      </c>
      <c r="Y740" s="7" t="e">
        <f t="shared" si="46"/>
        <v>#DIV/0!</v>
      </c>
      <c r="AA740" s="2">
        <f>Datenblatt!$I$5</f>
        <v>73</v>
      </c>
      <c r="AB740">
        <f>Datenblatt!$I$13</f>
        <v>80</v>
      </c>
      <c r="AC740">
        <f>Datenblatt!$I$21</f>
        <v>80</v>
      </c>
      <c r="AD740">
        <f>Datenblatt!$I$29</f>
        <v>71</v>
      </c>
      <c r="AE740">
        <f>Datenblatt!$I$37</f>
        <v>75</v>
      </c>
      <c r="AF740" s="7" t="e">
        <f t="shared" si="47"/>
        <v>#DIV/0!</v>
      </c>
    </row>
    <row r="741" spans="11:32" ht="18.75" x14ac:dyDescent="0.3">
      <c r="K741" s="3" t="e">
        <f>IF(AND($C741=13,Datenblatt!M741&lt;Datenblatt!$S$3),0,IF(AND($C741=14,Datenblatt!M741&lt;Datenblatt!$S$4),0,IF(AND($C741=15,Datenblatt!M741&lt;Datenblatt!$S$5),0,IF(AND($C741=16,Datenblatt!M741&lt;Datenblatt!$S$6),0,IF(AND($C741=12,Datenblatt!M741&lt;Datenblatt!$S$7),0,IF(AND($C741=11,Datenblatt!M741&lt;Datenblatt!$S$8),0,IF(AND($C741=13,Datenblatt!M741&gt;Datenblatt!$R$3),100,IF(AND($C741=14,Datenblatt!M741&gt;Datenblatt!$R$4),100,IF(AND($C741=15,Datenblatt!M741&gt;Datenblatt!$R$5),100,IF(AND($C741=16,Datenblatt!M741&gt;Datenblatt!$R$6),100,IF(AND($C741=12,Datenblatt!M741&gt;Datenblatt!$R$7),100,IF(AND($C741=11,Datenblatt!M741&gt;Datenblatt!$R$8),100,IF(Übersicht!$C741=13,Datenblatt!$B$35*Datenblatt!M741^3+Datenblatt!$C$35*Datenblatt!M741^2+Datenblatt!$D$35*Datenblatt!M741+Datenblatt!$E$35,IF(Übersicht!$C741=14,Datenblatt!$B$36*Datenblatt!M741^3+Datenblatt!$C$36*Datenblatt!M741^2+Datenblatt!$D$36*Datenblatt!M741+Datenblatt!$E$36,IF(Übersicht!$C741=15,Datenblatt!$B$37*Datenblatt!M741^3+Datenblatt!$C$37*Datenblatt!M741^2+Datenblatt!$D$37*Datenblatt!M741+Datenblatt!$E$37,IF(Übersicht!$C741=16,Datenblatt!$B$38*Datenblatt!M741^3+Datenblatt!$C$38*Datenblatt!M741^2+Datenblatt!$D$38*Datenblatt!M741+Datenblatt!$E$38,IF(Übersicht!$C741=12,Datenblatt!$B$39*Datenblatt!M741^3+Datenblatt!$C$39*Datenblatt!M741^2+Datenblatt!$D$39*Datenblatt!M741+Datenblatt!$E$39,IF(Übersicht!$C741=11,Datenblatt!$B$40*Datenblatt!M741^3+Datenblatt!$C$40*Datenblatt!M741^2+Datenblatt!$D$40*Datenblatt!M741+Datenblatt!$E$40,0))))))))))))))))))</f>
        <v>#DIV/0!</v>
      </c>
      <c r="L741" s="3"/>
      <c r="M741" t="e">
        <f>IF(AND(Übersicht!$C741=13,Datenblatt!O741&lt;Datenblatt!$Y$3),0,IF(AND(Übersicht!$C741=14,Datenblatt!O741&lt;Datenblatt!$Y$4),0,IF(AND(Übersicht!$C741=15,Datenblatt!O741&lt;Datenblatt!$Y$5),0,IF(AND(Übersicht!$C741=16,Datenblatt!O741&lt;Datenblatt!$Y$6),0,IF(AND(Übersicht!$C741=12,Datenblatt!O741&lt;Datenblatt!$Y$7),0,IF(AND(Übersicht!$C741=11,Datenblatt!O741&lt;Datenblatt!$Y$8),0,IF(AND($C741=13,Datenblatt!O741&gt;Datenblatt!$X$3),100,IF(AND($C741=14,Datenblatt!O741&gt;Datenblatt!$X$4),100,IF(AND($C741=15,Datenblatt!O741&gt;Datenblatt!$X$5),100,IF(AND($C741=16,Datenblatt!O741&gt;Datenblatt!$X$6),100,IF(AND($C741=12,Datenblatt!O741&gt;Datenblatt!$X$7),100,IF(AND($C741=11,Datenblatt!O741&gt;Datenblatt!$X$8),100,IF(Übersicht!$C741=13,Datenblatt!$B$11*Datenblatt!O741^3+Datenblatt!$C$11*Datenblatt!O741^2+Datenblatt!$D$11*Datenblatt!O741+Datenblatt!$E$11,IF(Übersicht!$C741=14,Datenblatt!$B$12*Datenblatt!O741^3+Datenblatt!$C$12*Datenblatt!O741^2+Datenblatt!$D$12*Datenblatt!O741+Datenblatt!$E$12,IF(Übersicht!$C741=15,Datenblatt!$B$13*Datenblatt!O741^3+Datenblatt!$C$13*Datenblatt!O741^2+Datenblatt!$D$13*Datenblatt!O741+Datenblatt!$E$13,IF(Übersicht!$C741=16,Datenblatt!$B$14*Datenblatt!O741^3+Datenblatt!$C$14*Datenblatt!O741^2+Datenblatt!$D$14*Datenblatt!O741+Datenblatt!$E$14,IF(Übersicht!$C741=12,Datenblatt!$B$15*Datenblatt!O741^3+Datenblatt!$C$15*Datenblatt!O741^2+Datenblatt!$D$15*Datenblatt!O741+Datenblatt!$E$15,IF(Übersicht!$C741=11,Datenblatt!$B$16*Datenblatt!O741^3+Datenblatt!$C$16*Datenblatt!O741^2+Datenblatt!$D$16*Datenblatt!O741+Datenblatt!$E$16,0))))))))))))))))))</f>
        <v>#DIV/0!</v>
      </c>
      <c r="N741">
        <f>IF(AND($C741=13,H741&lt;Datenblatt!$AA$3),0,IF(AND($C741=14,H741&lt;Datenblatt!$AA$4),0,IF(AND($C741=15,H741&lt;Datenblatt!$AA$5),0,IF(AND($C741=16,H741&lt;Datenblatt!$AA$6),0,IF(AND($C741=12,H741&lt;Datenblatt!$AA$7),0,IF(AND($C741=11,H741&lt;Datenblatt!$AA$8),0,IF(AND($C741=13,H741&gt;Datenblatt!$Z$3),100,IF(AND($C741=14,H741&gt;Datenblatt!$Z$4),100,IF(AND($C741=15,H741&gt;Datenblatt!$Z$5),100,IF(AND($C741=16,H741&gt;Datenblatt!$Z$6),100,IF(AND($C741=12,H741&gt;Datenblatt!$Z$7),100,IF(AND($C741=11,H741&gt;Datenblatt!$Z$8),100,IF($C741=13,(Datenblatt!$B$19*Übersicht!H741^3)+(Datenblatt!$C$19*Übersicht!H741^2)+(Datenblatt!$D$19*Übersicht!H741)+Datenblatt!$E$19,IF($C741=14,(Datenblatt!$B$20*Übersicht!H741^3)+(Datenblatt!$C$20*Übersicht!H741^2)+(Datenblatt!$D$20*Übersicht!H741)+Datenblatt!$E$20,IF($C741=15,(Datenblatt!$B$21*Übersicht!H741^3)+(Datenblatt!$C$21*Übersicht!H741^2)+(Datenblatt!$D$21*Übersicht!H741)+Datenblatt!$E$21,IF($C741=16,(Datenblatt!$B$22*Übersicht!H741^3)+(Datenblatt!$C$22*Übersicht!H741^2)+(Datenblatt!$D$22*Übersicht!H741)+Datenblatt!$E$22,IF($C741=12,(Datenblatt!$B$23*Übersicht!H741^3)+(Datenblatt!$C$23*Übersicht!H741^2)+(Datenblatt!$D$23*Übersicht!H741)+Datenblatt!$E$23,IF($C741=11,(Datenblatt!$B$24*Übersicht!H741^3)+(Datenblatt!$C$24*Übersicht!H741^2)+(Datenblatt!$D$24*Übersicht!H741)+Datenblatt!$E$24,0))))))))))))))))))</f>
        <v>0</v>
      </c>
      <c r="O741">
        <f>IF(AND(I741="",C741=11),Datenblatt!$I$26,IF(AND(I741="",C741=12),Datenblatt!$I$26,IF(AND(I741="",C741=16),Datenblatt!$I$27,IF(AND(I741="",C741=15),Datenblatt!$I$26,IF(AND(I741="",C741=14),Datenblatt!$I$26,IF(AND(I741="",C741=13),Datenblatt!$I$26,IF(AND($C741=13,I741&gt;Datenblatt!$AC$3),0,IF(AND($C741=14,I741&gt;Datenblatt!$AC$4),0,IF(AND($C741=15,I741&gt;Datenblatt!$AC$5),0,IF(AND($C741=16,I741&gt;Datenblatt!$AC$6),0,IF(AND($C741=12,I741&gt;Datenblatt!$AC$7),0,IF(AND($C741=11,I741&gt;Datenblatt!$AC$8),0,IF(AND($C741=13,I741&lt;Datenblatt!$AB$3),100,IF(AND($C741=14,I741&lt;Datenblatt!$AB$4),100,IF(AND($C741=15,I741&lt;Datenblatt!$AB$5),100,IF(AND($C741=16,I741&lt;Datenblatt!$AB$6),100,IF(AND($C741=12,I741&lt;Datenblatt!$AB$7),100,IF(AND($C741=11,I741&lt;Datenblatt!$AB$8),100,IF($C741=13,(Datenblatt!$B$27*Übersicht!I741^3)+(Datenblatt!$C$27*Übersicht!I741^2)+(Datenblatt!$D$27*Übersicht!I741)+Datenblatt!$E$27,IF($C741=14,(Datenblatt!$B$28*Übersicht!I741^3)+(Datenblatt!$C$28*Übersicht!I741^2)+(Datenblatt!$D$28*Übersicht!I741)+Datenblatt!$E$28,IF($C741=15,(Datenblatt!$B$29*Übersicht!I741^3)+(Datenblatt!$C$29*Übersicht!I741^2)+(Datenblatt!$D$29*Übersicht!I741)+Datenblatt!$E$29,IF($C741=16,(Datenblatt!$B$30*Übersicht!I741^3)+(Datenblatt!$C$30*Übersicht!I741^2)+(Datenblatt!$D$30*Übersicht!I741)+Datenblatt!$E$30,IF($C741=12,(Datenblatt!$B$31*Übersicht!I741^3)+(Datenblatt!$C$31*Übersicht!I741^2)+(Datenblatt!$D$31*Übersicht!I741)+Datenblatt!$E$31,IF($C741=11,(Datenblatt!$B$32*Übersicht!I741^3)+(Datenblatt!$C$32*Übersicht!I741^2)+(Datenblatt!$D$32*Übersicht!I741)+Datenblatt!$E$32,0))))))))))))))))))))))))</f>
        <v>0</v>
      </c>
      <c r="P741">
        <f>IF(AND(I741="",C741=11),Datenblatt!$I$29,IF(AND(I741="",C741=12),Datenblatt!$I$29,IF(AND(I741="",C741=16),Datenblatt!$I$29,IF(AND(I741="",C741=15),Datenblatt!$I$29,IF(AND(I741="",C741=14),Datenblatt!$I$29,IF(AND(I741="",C741=13),Datenblatt!$I$29,IF(AND($C741=13,I741&gt;Datenblatt!$AC$3),0,IF(AND($C741=14,I741&gt;Datenblatt!$AC$4),0,IF(AND($C741=15,I741&gt;Datenblatt!$AC$5),0,IF(AND($C741=16,I741&gt;Datenblatt!$AC$6),0,IF(AND($C741=12,I741&gt;Datenblatt!$AC$7),0,IF(AND($C741=11,I741&gt;Datenblatt!$AC$8),0,IF(AND($C741=13,I741&lt;Datenblatt!$AB$3),100,IF(AND($C741=14,I741&lt;Datenblatt!$AB$4),100,IF(AND($C741=15,I741&lt;Datenblatt!$AB$5),100,IF(AND($C741=16,I741&lt;Datenblatt!$AB$6),100,IF(AND($C741=12,I741&lt;Datenblatt!$AB$7),100,IF(AND($C741=11,I741&lt;Datenblatt!$AB$8),100,IF($C741=13,(Datenblatt!$B$27*Übersicht!I741^3)+(Datenblatt!$C$27*Übersicht!I741^2)+(Datenblatt!$D$27*Übersicht!I741)+Datenblatt!$E$27,IF($C741=14,(Datenblatt!$B$28*Übersicht!I741^3)+(Datenblatt!$C$28*Übersicht!I741^2)+(Datenblatt!$D$28*Übersicht!I741)+Datenblatt!$E$28,IF($C741=15,(Datenblatt!$B$29*Übersicht!I741^3)+(Datenblatt!$C$29*Übersicht!I741^2)+(Datenblatt!$D$29*Übersicht!I741)+Datenblatt!$E$29,IF($C741=16,(Datenblatt!$B$30*Übersicht!I741^3)+(Datenblatt!$C$30*Übersicht!I741^2)+(Datenblatt!$D$30*Übersicht!I741)+Datenblatt!$E$30,IF($C741=12,(Datenblatt!$B$31*Übersicht!I741^3)+(Datenblatt!$C$31*Übersicht!I741^2)+(Datenblatt!$D$31*Übersicht!I741)+Datenblatt!$E$31,IF($C741=11,(Datenblatt!$B$32*Übersicht!I741^3)+(Datenblatt!$C$32*Übersicht!I741^2)+(Datenblatt!$D$32*Übersicht!I741)+Datenblatt!$E$32,0))))))))))))))))))))))))</f>
        <v>0</v>
      </c>
      <c r="Q741" s="2" t="e">
        <f t="shared" si="44"/>
        <v>#DIV/0!</v>
      </c>
      <c r="R741" s="2" t="e">
        <f t="shared" si="45"/>
        <v>#DIV/0!</v>
      </c>
      <c r="T741" s="2"/>
      <c r="U741" s="2">
        <f>Datenblatt!$I$10</f>
        <v>63</v>
      </c>
      <c r="V741" s="2">
        <f>Datenblatt!$I$18</f>
        <v>62</v>
      </c>
      <c r="W741" s="2">
        <f>Datenblatt!$I$26</f>
        <v>56</v>
      </c>
      <c r="X741" s="2">
        <f>Datenblatt!$I$34</f>
        <v>58</v>
      </c>
      <c r="Y741" s="7" t="e">
        <f t="shared" si="46"/>
        <v>#DIV/0!</v>
      </c>
      <c r="AA741" s="2">
        <f>Datenblatt!$I$5</f>
        <v>73</v>
      </c>
      <c r="AB741">
        <f>Datenblatt!$I$13</f>
        <v>80</v>
      </c>
      <c r="AC741">
        <f>Datenblatt!$I$21</f>
        <v>80</v>
      </c>
      <c r="AD741">
        <f>Datenblatt!$I$29</f>
        <v>71</v>
      </c>
      <c r="AE741">
        <f>Datenblatt!$I$37</f>
        <v>75</v>
      </c>
      <c r="AF741" s="7" t="e">
        <f t="shared" si="47"/>
        <v>#DIV/0!</v>
      </c>
    </row>
    <row r="742" spans="11:32" ht="18.75" x14ac:dyDescent="0.3">
      <c r="K742" s="3" t="e">
        <f>IF(AND($C742=13,Datenblatt!M742&lt;Datenblatt!$S$3),0,IF(AND($C742=14,Datenblatt!M742&lt;Datenblatt!$S$4),0,IF(AND($C742=15,Datenblatt!M742&lt;Datenblatt!$S$5),0,IF(AND($C742=16,Datenblatt!M742&lt;Datenblatt!$S$6),0,IF(AND($C742=12,Datenblatt!M742&lt;Datenblatt!$S$7),0,IF(AND($C742=11,Datenblatt!M742&lt;Datenblatt!$S$8),0,IF(AND($C742=13,Datenblatt!M742&gt;Datenblatt!$R$3),100,IF(AND($C742=14,Datenblatt!M742&gt;Datenblatt!$R$4),100,IF(AND($C742=15,Datenblatt!M742&gt;Datenblatt!$R$5),100,IF(AND($C742=16,Datenblatt!M742&gt;Datenblatt!$R$6),100,IF(AND($C742=12,Datenblatt!M742&gt;Datenblatt!$R$7),100,IF(AND($C742=11,Datenblatt!M742&gt;Datenblatt!$R$8),100,IF(Übersicht!$C742=13,Datenblatt!$B$35*Datenblatt!M742^3+Datenblatt!$C$35*Datenblatt!M742^2+Datenblatt!$D$35*Datenblatt!M742+Datenblatt!$E$35,IF(Übersicht!$C742=14,Datenblatt!$B$36*Datenblatt!M742^3+Datenblatt!$C$36*Datenblatt!M742^2+Datenblatt!$D$36*Datenblatt!M742+Datenblatt!$E$36,IF(Übersicht!$C742=15,Datenblatt!$B$37*Datenblatt!M742^3+Datenblatt!$C$37*Datenblatt!M742^2+Datenblatt!$D$37*Datenblatt!M742+Datenblatt!$E$37,IF(Übersicht!$C742=16,Datenblatt!$B$38*Datenblatt!M742^3+Datenblatt!$C$38*Datenblatt!M742^2+Datenblatt!$D$38*Datenblatt!M742+Datenblatt!$E$38,IF(Übersicht!$C742=12,Datenblatt!$B$39*Datenblatt!M742^3+Datenblatt!$C$39*Datenblatt!M742^2+Datenblatt!$D$39*Datenblatt!M742+Datenblatt!$E$39,IF(Übersicht!$C742=11,Datenblatt!$B$40*Datenblatt!M742^3+Datenblatt!$C$40*Datenblatt!M742^2+Datenblatt!$D$40*Datenblatt!M742+Datenblatt!$E$40,0))))))))))))))))))</f>
        <v>#DIV/0!</v>
      </c>
      <c r="L742" s="3"/>
      <c r="M742" t="e">
        <f>IF(AND(Übersicht!$C742=13,Datenblatt!O742&lt;Datenblatt!$Y$3),0,IF(AND(Übersicht!$C742=14,Datenblatt!O742&lt;Datenblatt!$Y$4),0,IF(AND(Übersicht!$C742=15,Datenblatt!O742&lt;Datenblatt!$Y$5),0,IF(AND(Übersicht!$C742=16,Datenblatt!O742&lt;Datenblatt!$Y$6),0,IF(AND(Übersicht!$C742=12,Datenblatt!O742&lt;Datenblatt!$Y$7),0,IF(AND(Übersicht!$C742=11,Datenblatt!O742&lt;Datenblatt!$Y$8),0,IF(AND($C742=13,Datenblatt!O742&gt;Datenblatt!$X$3),100,IF(AND($C742=14,Datenblatt!O742&gt;Datenblatt!$X$4),100,IF(AND($C742=15,Datenblatt!O742&gt;Datenblatt!$X$5),100,IF(AND($C742=16,Datenblatt!O742&gt;Datenblatt!$X$6),100,IF(AND($C742=12,Datenblatt!O742&gt;Datenblatt!$X$7),100,IF(AND($C742=11,Datenblatt!O742&gt;Datenblatt!$X$8),100,IF(Übersicht!$C742=13,Datenblatt!$B$11*Datenblatt!O742^3+Datenblatt!$C$11*Datenblatt!O742^2+Datenblatt!$D$11*Datenblatt!O742+Datenblatt!$E$11,IF(Übersicht!$C742=14,Datenblatt!$B$12*Datenblatt!O742^3+Datenblatt!$C$12*Datenblatt!O742^2+Datenblatt!$D$12*Datenblatt!O742+Datenblatt!$E$12,IF(Übersicht!$C742=15,Datenblatt!$B$13*Datenblatt!O742^3+Datenblatt!$C$13*Datenblatt!O742^2+Datenblatt!$D$13*Datenblatt!O742+Datenblatt!$E$13,IF(Übersicht!$C742=16,Datenblatt!$B$14*Datenblatt!O742^3+Datenblatt!$C$14*Datenblatt!O742^2+Datenblatt!$D$14*Datenblatt!O742+Datenblatt!$E$14,IF(Übersicht!$C742=12,Datenblatt!$B$15*Datenblatt!O742^3+Datenblatt!$C$15*Datenblatt!O742^2+Datenblatt!$D$15*Datenblatt!O742+Datenblatt!$E$15,IF(Übersicht!$C742=11,Datenblatt!$B$16*Datenblatt!O742^3+Datenblatt!$C$16*Datenblatt!O742^2+Datenblatt!$D$16*Datenblatt!O742+Datenblatt!$E$16,0))))))))))))))))))</f>
        <v>#DIV/0!</v>
      </c>
      <c r="N742">
        <f>IF(AND($C742=13,H742&lt;Datenblatt!$AA$3),0,IF(AND($C742=14,H742&lt;Datenblatt!$AA$4),0,IF(AND($C742=15,H742&lt;Datenblatt!$AA$5),0,IF(AND($C742=16,H742&lt;Datenblatt!$AA$6),0,IF(AND($C742=12,H742&lt;Datenblatt!$AA$7),0,IF(AND($C742=11,H742&lt;Datenblatt!$AA$8),0,IF(AND($C742=13,H742&gt;Datenblatt!$Z$3),100,IF(AND($C742=14,H742&gt;Datenblatt!$Z$4),100,IF(AND($C742=15,H742&gt;Datenblatt!$Z$5),100,IF(AND($C742=16,H742&gt;Datenblatt!$Z$6),100,IF(AND($C742=12,H742&gt;Datenblatt!$Z$7),100,IF(AND($C742=11,H742&gt;Datenblatt!$Z$8),100,IF($C742=13,(Datenblatt!$B$19*Übersicht!H742^3)+(Datenblatt!$C$19*Übersicht!H742^2)+(Datenblatt!$D$19*Übersicht!H742)+Datenblatt!$E$19,IF($C742=14,(Datenblatt!$B$20*Übersicht!H742^3)+(Datenblatt!$C$20*Übersicht!H742^2)+(Datenblatt!$D$20*Übersicht!H742)+Datenblatt!$E$20,IF($C742=15,(Datenblatt!$B$21*Übersicht!H742^3)+(Datenblatt!$C$21*Übersicht!H742^2)+(Datenblatt!$D$21*Übersicht!H742)+Datenblatt!$E$21,IF($C742=16,(Datenblatt!$B$22*Übersicht!H742^3)+(Datenblatt!$C$22*Übersicht!H742^2)+(Datenblatt!$D$22*Übersicht!H742)+Datenblatt!$E$22,IF($C742=12,(Datenblatt!$B$23*Übersicht!H742^3)+(Datenblatt!$C$23*Übersicht!H742^2)+(Datenblatt!$D$23*Übersicht!H742)+Datenblatt!$E$23,IF($C742=11,(Datenblatt!$B$24*Übersicht!H742^3)+(Datenblatt!$C$24*Übersicht!H742^2)+(Datenblatt!$D$24*Übersicht!H742)+Datenblatt!$E$24,0))))))))))))))))))</f>
        <v>0</v>
      </c>
      <c r="O742">
        <f>IF(AND(I742="",C742=11),Datenblatt!$I$26,IF(AND(I742="",C742=12),Datenblatt!$I$26,IF(AND(I742="",C742=16),Datenblatt!$I$27,IF(AND(I742="",C742=15),Datenblatt!$I$26,IF(AND(I742="",C742=14),Datenblatt!$I$26,IF(AND(I742="",C742=13),Datenblatt!$I$26,IF(AND($C742=13,I742&gt;Datenblatt!$AC$3),0,IF(AND($C742=14,I742&gt;Datenblatt!$AC$4),0,IF(AND($C742=15,I742&gt;Datenblatt!$AC$5),0,IF(AND($C742=16,I742&gt;Datenblatt!$AC$6),0,IF(AND($C742=12,I742&gt;Datenblatt!$AC$7),0,IF(AND($C742=11,I742&gt;Datenblatt!$AC$8),0,IF(AND($C742=13,I742&lt;Datenblatt!$AB$3),100,IF(AND($C742=14,I742&lt;Datenblatt!$AB$4),100,IF(AND($C742=15,I742&lt;Datenblatt!$AB$5),100,IF(AND($C742=16,I742&lt;Datenblatt!$AB$6),100,IF(AND($C742=12,I742&lt;Datenblatt!$AB$7),100,IF(AND($C742=11,I742&lt;Datenblatt!$AB$8),100,IF($C742=13,(Datenblatt!$B$27*Übersicht!I742^3)+(Datenblatt!$C$27*Übersicht!I742^2)+(Datenblatt!$D$27*Übersicht!I742)+Datenblatt!$E$27,IF($C742=14,(Datenblatt!$B$28*Übersicht!I742^3)+(Datenblatt!$C$28*Übersicht!I742^2)+(Datenblatt!$D$28*Übersicht!I742)+Datenblatt!$E$28,IF($C742=15,(Datenblatt!$B$29*Übersicht!I742^3)+(Datenblatt!$C$29*Übersicht!I742^2)+(Datenblatt!$D$29*Übersicht!I742)+Datenblatt!$E$29,IF($C742=16,(Datenblatt!$B$30*Übersicht!I742^3)+(Datenblatt!$C$30*Übersicht!I742^2)+(Datenblatt!$D$30*Übersicht!I742)+Datenblatt!$E$30,IF($C742=12,(Datenblatt!$B$31*Übersicht!I742^3)+(Datenblatt!$C$31*Übersicht!I742^2)+(Datenblatt!$D$31*Übersicht!I742)+Datenblatt!$E$31,IF($C742=11,(Datenblatt!$B$32*Übersicht!I742^3)+(Datenblatt!$C$32*Übersicht!I742^2)+(Datenblatt!$D$32*Übersicht!I742)+Datenblatt!$E$32,0))))))))))))))))))))))))</f>
        <v>0</v>
      </c>
      <c r="P742">
        <f>IF(AND(I742="",C742=11),Datenblatt!$I$29,IF(AND(I742="",C742=12),Datenblatt!$I$29,IF(AND(I742="",C742=16),Datenblatt!$I$29,IF(AND(I742="",C742=15),Datenblatt!$I$29,IF(AND(I742="",C742=14),Datenblatt!$I$29,IF(AND(I742="",C742=13),Datenblatt!$I$29,IF(AND($C742=13,I742&gt;Datenblatt!$AC$3),0,IF(AND($C742=14,I742&gt;Datenblatt!$AC$4),0,IF(AND($C742=15,I742&gt;Datenblatt!$AC$5),0,IF(AND($C742=16,I742&gt;Datenblatt!$AC$6),0,IF(AND($C742=12,I742&gt;Datenblatt!$AC$7),0,IF(AND($C742=11,I742&gt;Datenblatt!$AC$8),0,IF(AND($C742=13,I742&lt;Datenblatt!$AB$3),100,IF(AND($C742=14,I742&lt;Datenblatt!$AB$4),100,IF(AND($C742=15,I742&lt;Datenblatt!$AB$5),100,IF(AND($C742=16,I742&lt;Datenblatt!$AB$6),100,IF(AND($C742=12,I742&lt;Datenblatt!$AB$7),100,IF(AND($C742=11,I742&lt;Datenblatt!$AB$8),100,IF($C742=13,(Datenblatt!$B$27*Übersicht!I742^3)+(Datenblatt!$C$27*Übersicht!I742^2)+(Datenblatt!$D$27*Übersicht!I742)+Datenblatt!$E$27,IF($C742=14,(Datenblatt!$B$28*Übersicht!I742^3)+(Datenblatt!$C$28*Übersicht!I742^2)+(Datenblatt!$D$28*Übersicht!I742)+Datenblatt!$E$28,IF($C742=15,(Datenblatt!$B$29*Übersicht!I742^3)+(Datenblatt!$C$29*Übersicht!I742^2)+(Datenblatt!$D$29*Übersicht!I742)+Datenblatt!$E$29,IF($C742=16,(Datenblatt!$B$30*Übersicht!I742^3)+(Datenblatt!$C$30*Übersicht!I742^2)+(Datenblatt!$D$30*Übersicht!I742)+Datenblatt!$E$30,IF($C742=12,(Datenblatt!$B$31*Übersicht!I742^3)+(Datenblatt!$C$31*Übersicht!I742^2)+(Datenblatt!$D$31*Übersicht!I742)+Datenblatt!$E$31,IF($C742=11,(Datenblatt!$B$32*Übersicht!I742^3)+(Datenblatt!$C$32*Übersicht!I742^2)+(Datenblatt!$D$32*Übersicht!I742)+Datenblatt!$E$32,0))))))))))))))))))))))))</f>
        <v>0</v>
      </c>
      <c r="Q742" s="2" t="e">
        <f t="shared" si="44"/>
        <v>#DIV/0!</v>
      </c>
      <c r="R742" s="2" t="e">
        <f t="shared" si="45"/>
        <v>#DIV/0!</v>
      </c>
      <c r="T742" s="2"/>
      <c r="U742" s="2">
        <f>Datenblatt!$I$10</f>
        <v>63</v>
      </c>
      <c r="V742" s="2">
        <f>Datenblatt!$I$18</f>
        <v>62</v>
      </c>
      <c r="W742" s="2">
        <f>Datenblatt!$I$26</f>
        <v>56</v>
      </c>
      <c r="X742" s="2">
        <f>Datenblatt!$I$34</f>
        <v>58</v>
      </c>
      <c r="Y742" s="7" t="e">
        <f t="shared" si="46"/>
        <v>#DIV/0!</v>
      </c>
      <c r="AA742" s="2">
        <f>Datenblatt!$I$5</f>
        <v>73</v>
      </c>
      <c r="AB742">
        <f>Datenblatt!$I$13</f>
        <v>80</v>
      </c>
      <c r="AC742">
        <f>Datenblatt!$I$21</f>
        <v>80</v>
      </c>
      <c r="AD742">
        <f>Datenblatt!$I$29</f>
        <v>71</v>
      </c>
      <c r="AE742">
        <f>Datenblatt!$I$37</f>
        <v>75</v>
      </c>
      <c r="AF742" s="7" t="e">
        <f t="shared" si="47"/>
        <v>#DIV/0!</v>
      </c>
    </row>
    <row r="743" spans="11:32" ht="18.75" x14ac:dyDescent="0.3">
      <c r="K743" s="3" t="e">
        <f>IF(AND($C743=13,Datenblatt!M743&lt;Datenblatt!$S$3),0,IF(AND($C743=14,Datenblatt!M743&lt;Datenblatt!$S$4),0,IF(AND($C743=15,Datenblatt!M743&lt;Datenblatt!$S$5),0,IF(AND($C743=16,Datenblatt!M743&lt;Datenblatt!$S$6),0,IF(AND($C743=12,Datenblatt!M743&lt;Datenblatt!$S$7),0,IF(AND($C743=11,Datenblatt!M743&lt;Datenblatt!$S$8),0,IF(AND($C743=13,Datenblatt!M743&gt;Datenblatt!$R$3),100,IF(AND($C743=14,Datenblatt!M743&gt;Datenblatt!$R$4),100,IF(AND($C743=15,Datenblatt!M743&gt;Datenblatt!$R$5),100,IF(AND($C743=16,Datenblatt!M743&gt;Datenblatt!$R$6),100,IF(AND($C743=12,Datenblatt!M743&gt;Datenblatt!$R$7),100,IF(AND($C743=11,Datenblatt!M743&gt;Datenblatt!$R$8),100,IF(Übersicht!$C743=13,Datenblatt!$B$35*Datenblatt!M743^3+Datenblatt!$C$35*Datenblatt!M743^2+Datenblatt!$D$35*Datenblatt!M743+Datenblatt!$E$35,IF(Übersicht!$C743=14,Datenblatt!$B$36*Datenblatt!M743^3+Datenblatt!$C$36*Datenblatt!M743^2+Datenblatt!$D$36*Datenblatt!M743+Datenblatt!$E$36,IF(Übersicht!$C743=15,Datenblatt!$B$37*Datenblatt!M743^3+Datenblatt!$C$37*Datenblatt!M743^2+Datenblatt!$D$37*Datenblatt!M743+Datenblatt!$E$37,IF(Übersicht!$C743=16,Datenblatt!$B$38*Datenblatt!M743^3+Datenblatt!$C$38*Datenblatt!M743^2+Datenblatt!$D$38*Datenblatt!M743+Datenblatt!$E$38,IF(Übersicht!$C743=12,Datenblatt!$B$39*Datenblatt!M743^3+Datenblatt!$C$39*Datenblatt!M743^2+Datenblatt!$D$39*Datenblatt!M743+Datenblatt!$E$39,IF(Übersicht!$C743=11,Datenblatt!$B$40*Datenblatt!M743^3+Datenblatt!$C$40*Datenblatt!M743^2+Datenblatt!$D$40*Datenblatt!M743+Datenblatt!$E$40,0))))))))))))))))))</f>
        <v>#DIV/0!</v>
      </c>
      <c r="L743" s="3"/>
      <c r="M743" t="e">
        <f>IF(AND(Übersicht!$C743=13,Datenblatt!O743&lt;Datenblatt!$Y$3),0,IF(AND(Übersicht!$C743=14,Datenblatt!O743&lt;Datenblatt!$Y$4),0,IF(AND(Übersicht!$C743=15,Datenblatt!O743&lt;Datenblatt!$Y$5),0,IF(AND(Übersicht!$C743=16,Datenblatt!O743&lt;Datenblatt!$Y$6),0,IF(AND(Übersicht!$C743=12,Datenblatt!O743&lt;Datenblatt!$Y$7),0,IF(AND(Übersicht!$C743=11,Datenblatt!O743&lt;Datenblatt!$Y$8),0,IF(AND($C743=13,Datenblatt!O743&gt;Datenblatt!$X$3),100,IF(AND($C743=14,Datenblatt!O743&gt;Datenblatt!$X$4),100,IF(AND($C743=15,Datenblatt!O743&gt;Datenblatt!$X$5),100,IF(AND($C743=16,Datenblatt!O743&gt;Datenblatt!$X$6),100,IF(AND($C743=12,Datenblatt!O743&gt;Datenblatt!$X$7),100,IF(AND($C743=11,Datenblatt!O743&gt;Datenblatt!$X$8),100,IF(Übersicht!$C743=13,Datenblatt!$B$11*Datenblatt!O743^3+Datenblatt!$C$11*Datenblatt!O743^2+Datenblatt!$D$11*Datenblatt!O743+Datenblatt!$E$11,IF(Übersicht!$C743=14,Datenblatt!$B$12*Datenblatt!O743^3+Datenblatt!$C$12*Datenblatt!O743^2+Datenblatt!$D$12*Datenblatt!O743+Datenblatt!$E$12,IF(Übersicht!$C743=15,Datenblatt!$B$13*Datenblatt!O743^3+Datenblatt!$C$13*Datenblatt!O743^2+Datenblatt!$D$13*Datenblatt!O743+Datenblatt!$E$13,IF(Übersicht!$C743=16,Datenblatt!$B$14*Datenblatt!O743^3+Datenblatt!$C$14*Datenblatt!O743^2+Datenblatt!$D$14*Datenblatt!O743+Datenblatt!$E$14,IF(Übersicht!$C743=12,Datenblatt!$B$15*Datenblatt!O743^3+Datenblatt!$C$15*Datenblatt!O743^2+Datenblatt!$D$15*Datenblatt!O743+Datenblatt!$E$15,IF(Übersicht!$C743=11,Datenblatt!$B$16*Datenblatt!O743^3+Datenblatt!$C$16*Datenblatt!O743^2+Datenblatt!$D$16*Datenblatt!O743+Datenblatt!$E$16,0))))))))))))))))))</f>
        <v>#DIV/0!</v>
      </c>
      <c r="N743">
        <f>IF(AND($C743=13,H743&lt;Datenblatt!$AA$3),0,IF(AND($C743=14,H743&lt;Datenblatt!$AA$4),0,IF(AND($C743=15,H743&lt;Datenblatt!$AA$5),0,IF(AND($C743=16,H743&lt;Datenblatt!$AA$6),0,IF(AND($C743=12,H743&lt;Datenblatt!$AA$7),0,IF(AND($C743=11,H743&lt;Datenblatt!$AA$8),0,IF(AND($C743=13,H743&gt;Datenblatt!$Z$3),100,IF(AND($C743=14,H743&gt;Datenblatt!$Z$4),100,IF(AND($C743=15,H743&gt;Datenblatt!$Z$5),100,IF(AND($C743=16,H743&gt;Datenblatt!$Z$6),100,IF(AND($C743=12,H743&gt;Datenblatt!$Z$7),100,IF(AND($C743=11,H743&gt;Datenblatt!$Z$8),100,IF($C743=13,(Datenblatt!$B$19*Übersicht!H743^3)+(Datenblatt!$C$19*Übersicht!H743^2)+(Datenblatt!$D$19*Übersicht!H743)+Datenblatt!$E$19,IF($C743=14,(Datenblatt!$B$20*Übersicht!H743^3)+(Datenblatt!$C$20*Übersicht!H743^2)+(Datenblatt!$D$20*Übersicht!H743)+Datenblatt!$E$20,IF($C743=15,(Datenblatt!$B$21*Übersicht!H743^3)+(Datenblatt!$C$21*Übersicht!H743^2)+(Datenblatt!$D$21*Übersicht!H743)+Datenblatt!$E$21,IF($C743=16,(Datenblatt!$B$22*Übersicht!H743^3)+(Datenblatt!$C$22*Übersicht!H743^2)+(Datenblatt!$D$22*Übersicht!H743)+Datenblatt!$E$22,IF($C743=12,(Datenblatt!$B$23*Übersicht!H743^3)+(Datenblatt!$C$23*Übersicht!H743^2)+(Datenblatt!$D$23*Übersicht!H743)+Datenblatt!$E$23,IF($C743=11,(Datenblatt!$B$24*Übersicht!H743^3)+(Datenblatt!$C$24*Übersicht!H743^2)+(Datenblatt!$D$24*Übersicht!H743)+Datenblatt!$E$24,0))))))))))))))))))</f>
        <v>0</v>
      </c>
      <c r="O743">
        <f>IF(AND(I743="",C743=11),Datenblatt!$I$26,IF(AND(I743="",C743=12),Datenblatt!$I$26,IF(AND(I743="",C743=16),Datenblatt!$I$27,IF(AND(I743="",C743=15),Datenblatt!$I$26,IF(AND(I743="",C743=14),Datenblatt!$I$26,IF(AND(I743="",C743=13),Datenblatt!$I$26,IF(AND($C743=13,I743&gt;Datenblatt!$AC$3),0,IF(AND($C743=14,I743&gt;Datenblatt!$AC$4),0,IF(AND($C743=15,I743&gt;Datenblatt!$AC$5),0,IF(AND($C743=16,I743&gt;Datenblatt!$AC$6),0,IF(AND($C743=12,I743&gt;Datenblatt!$AC$7),0,IF(AND($C743=11,I743&gt;Datenblatt!$AC$8),0,IF(AND($C743=13,I743&lt;Datenblatt!$AB$3),100,IF(AND($C743=14,I743&lt;Datenblatt!$AB$4),100,IF(AND($C743=15,I743&lt;Datenblatt!$AB$5),100,IF(AND($C743=16,I743&lt;Datenblatt!$AB$6),100,IF(AND($C743=12,I743&lt;Datenblatt!$AB$7),100,IF(AND($C743=11,I743&lt;Datenblatt!$AB$8),100,IF($C743=13,(Datenblatt!$B$27*Übersicht!I743^3)+(Datenblatt!$C$27*Übersicht!I743^2)+(Datenblatt!$D$27*Übersicht!I743)+Datenblatt!$E$27,IF($C743=14,(Datenblatt!$B$28*Übersicht!I743^3)+(Datenblatt!$C$28*Übersicht!I743^2)+(Datenblatt!$D$28*Übersicht!I743)+Datenblatt!$E$28,IF($C743=15,(Datenblatt!$B$29*Übersicht!I743^3)+(Datenblatt!$C$29*Übersicht!I743^2)+(Datenblatt!$D$29*Übersicht!I743)+Datenblatt!$E$29,IF($C743=16,(Datenblatt!$B$30*Übersicht!I743^3)+(Datenblatt!$C$30*Übersicht!I743^2)+(Datenblatt!$D$30*Übersicht!I743)+Datenblatt!$E$30,IF($C743=12,(Datenblatt!$B$31*Übersicht!I743^3)+(Datenblatt!$C$31*Übersicht!I743^2)+(Datenblatt!$D$31*Übersicht!I743)+Datenblatt!$E$31,IF($C743=11,(Datenblatt!$B$32*Übersicht!I743^3)+(Datenblatt!$C$32*Übersicht!I743^2)+(Datenblatt!$D$32*Übersicht!I743)+Datenblatt!$E$32,0))))))))))))))))))))))))</f>
        <v>0</v>
      </c>
      <c r="P743">
        <f>IF(AND(I743="",C743=11),Datenblatt!$I$29,IF(AND(I743="",C743=12),Datenblatt!$I$29,IF(AND(I743="",C743=16),Datenblatt!$I$29,IF(AND(I743="",C743=15),Datenblatt!$I$29,IF(AND(I743="",C743=14),Datenblatt!$I$29,IF(AND(I743="",C743=13),Datenblatt!$I$29,IF(AND($C743=13,I743&gt;Datenblatt!$AC$3),0,IF(AND($C743=14,I743&gt;Datenblatt!$AC$4),0,IF(AND($C743=15,I743&gt;Datenblatt!$AC$5),0,IF(AND($C743=16,I743&gt;Datenblatt!$AC$6),0,IF(AND($C743=12,I743&gt;Datenblatt!$AC$7),0,IF(AND($C743=11,I743&gt;Datenblatt!$AC$8),0,IF(AND($C743=13,I743&lt;Datenblatt!$AB$3),100,IF(AND($C743=14,I743&lt;Datenblatt!$AB$4),100,IF(AND($C743=15,I743&lt;Datenblatt!$AB$5),100,IF(AND($C743=16,I743&lt;Datenblatt!$AB$6),100,IF(AND($C743=12,I743&lt;Datenblatt!$AB$7),100,IF(AND($C743=11,I743&lt;Datenblatt!$AB$8),100,IF($C743=13,(Datenblatt!$B$27*Übersicht!I743^3)+(Datenblatt!$C$27*Übersicht!I743^2)+(Datenblatt!$D$27*Übersicht!I743)+Datenblatt!$E$27,IF($C743=14,(Datenblatt!$B$28*Übersicht!I743^3)+(Datenblatt!$C$28*Übersicht!I743^2)+(Datenblatt!$D$28*Übersicht!I743)+Datenblatt!$E$28,IF($C743=15,(Datenblatt!$B$29*Übersicht!I743^3)+(Datenblatt!$C$29*Übersicht!I743^2)+(Datenblatt!$D$29*Übersicht!I743)+Datenblatt!$E$29,IF($C743=16,(Datenblatt!$B$30*Übersicht!I743^3)+(Datenblatt!$C$30*Übersicht!I743^2)+(Datenblatt!$D$30*Übersicht!I743)+Datenblatt!$E$30,IF($C743=12,(Datenblatt!$B$31*Übersicht!I743^3)+(Datenblatt!$C$31*Übersicht!I743^2)+(Datenblatt!$D$31*Übersicht!I743)+Datenblatt!$E$31,IF($C743=11,(Datenblatt!$B$32*Übersicht!I743^3)+(Datenblatt!$C$32*Übersicht!I743^2)+(Datenblatt!$D$32*Übersicht!I743)+Datenblatt!$E$32,0))))))))))))))))))))))))</f>
        <v>0</v>
      </c>
      <c r="Q743" s="2" t="e">
        <f t="shared" si="44"/>
        <v>#DIV/0!</v>
      </c>
      <c r="R743" s="2" t="e">
        <f t="shared" si="45"/>
        <v>#DIV/0!</v>
      </c>
      <c r="T743" s="2"/>
      <c r="U743" s="2">
        <f>Datenblatt!$I$10</f>
        <v>63</v>
      </c>
      <c r="V743" s="2">
        <f>Datenblatt!$I$18</f>
        <v>62</v>
      </c>
      <c r="W743" s="2">
        <f>Datenblatt!$I$26</f>
        <v>56</v>
      </c>
      <c r="X743" s="2">
        <f>Datenblatt!$I$34</f>
        <v>58</v>
      </c>
      <c r="Y743" s="7" t="e">
        <f t="shared" si="46"/>
        <v>#DIV/0!</v>
      </c>
      <c r="AA743" s="2">
        <f>Datenblatt!$I$5</f>
        <v>73</v>
      </c>
      <c r="AB743">
        <f>Datenblatt!$I$13</f>
        <v>80</v>
      </c>
      <c r="AC743">
        <f>Datenblatt!$I$21</f>
        <v>80</v>
      </c>
      <c r="AD743">
        <f>Datenblatt!$I$29</f>
        <v>71</v>
      </c>
      <c r="AE743">
        <f>Datenblatt!$I$37</f>
        <v>75</v>
      </c>
      <c r="AF743" s="7" t="e">
        <f t="shared" si="47"/>
        <v>#DIV/0!</v>
      </c>
    </row>
    <row r="744" spans="11:32" ht="18.75" x14ac:dyDescent="0.3">
      <c r="K744" s="3" t="e">
        <f>IF(AND($C744=13,Datenblatt!M744&lt;Datenblatt!$S$3),0,IF(AND($C744=14,Datenblatt!M744&lt;Datenblatt!$S$4),0,IF(AND($C744=15,Datenblatt!M744&lt;Datenblatt!$S$5),0,IF(AND($C744=16,Datenblatt!M744&lt;Datenblatt!$S$6),0,IF(AND($C744=12,Datenblatt!M744&lt;Datenblatt!$S$7),0,IF(AND($C744=11,Datenblatt!M744&lt;Datenblatt!$S$8),0,IF(AND($C744=13,Datenblatt!M744&gt;Datenblatt!$R$3),100,IF(AND($C744=14,Datenblatt!M744&gt;Datenblatt!$R$4),100,IF(AND($C744=15,Datenblatt!M744&gt;Datenblatt!$R$5),100,IF(AND($C744=16,Datenblatt!M744&gt;Datenblatt!$R$6),100,IF(AND($C744=12,Datenblatt!M744&gt;Datenblatt!$R$7),100,IF(AND($C744=11,Datenblatt!M744&gt;Datenblatt!$R$8),100,IF(Übersicht!$C744=13,Datenblatt!$B$35*Datenblatt!M744^3+Datenblatt!$C$35*Datenblatt!M744^2+Datenblatt!$D$35*Datenblatt!M744+Datenblatt!$E$35,IF(Übersicht!$C744=14,Datenblatt!$B$36*Datenblatt!M744^3+Datenblatt!$C$36*Datenblatt!M744^2+Datenblatt!$D$36*Datenblatt!M744+Datenblatt!$E$36,IF(Übersicht!$C744=15,Datenblatt!$B$37*Datenblatt!M744^3+Datenblatt!$C$37*Datenblatt!M744^2+Datenblatt!$D$37*Datenblatt!M744+Datenblatt!$E$37,IF(Übersicht!$C744=16,Datenblatt!$B$38*Datenblatt!M744^3+Datenblatt!$C$38*Datenblatt!M744^2+Datenblatt!$D$38*Datenblatt!M744+Datenblatt!$E$38,IF(Übersicht!$C744=12,Datenblatt!$B$39*Datenblatt!M744^3+Datenblatt!$C$39*Datenblatt!M744^2+Datenblatt!$D$39*Datenblatt!M744+Datenblatt!$E$39,IF(Übersicht!$C744=11,Datenblatt!$B$40*Datenblatt!M744^3+Datenblatt!$C$40*Datenblatt!M744^2+Datenblatt!$D$40*Datenblatt!M744+Datenblatt!$E$40,0))))))))))))))))))</f>
        <v>#DIV/0!</v>
      </c>
      <c r="L744" s="3"/>
      <c r="M744" t="e">
        <f>IF(AND(Übersicht!$C744=13,Datenblatt!O744&lt;Datenblatt!$Y$3),0,IF(AND(Übersicht!$C744=14,Datenblatt!O744&lt;Datenblatt!$Y$4),0,IF(AND(Übersicht!$C744=15,Datenblatt!O744&lt;Datenblatt!$Y$5),0,IF(AND(Übersicht!$C744=16,Datenblatt!O744&lt;Datenblatt!$Y$6),0,IF(AND(Übersicht!$C744=12,Datenblatt!O744&lt;Datenblatt!$Y$7),0,IF(AND(Übersicht!$C744=11,Datenblatt!O744&lt;Datenblatt!$Y$8),0,IF(AND($C744=13,Datenblatt!O744&gt;Datenblatt!$X$3),100,IF(AND($C744=14,Datenblatt!O744&gt;Datenblatt!$X$4),100,IF(AND($C744=15,Datenblatt!O744&gt;Datenblatt!$X$5),100,IF(AND($C744=16,Datenblatt!O744&gt;Datenblatt!$X$6),100,IF(AND($C744=12,Datenblatt!O744&gt;Datenblatt!$X$7),100,IF(AND($C744=11,Datenblatt!O744&gt;Datenblatt!$X$8),100,IF(Übersicht!$C744=13,Datenblatt!$B$11*Datenblatt!O744^3+Datenblatt!$C$11*Datenblatt!O744^2+Datenblatt!$D$11*Datenblatt!O744+Datenblatt!$E$11,IF(Übersicht!$C744=14,Datenblatt!$B$12*Datenblatt!O744^3+Datenblatt!$C$12*Datenblatt!O744^2+Datenblatt!$D$12*Datenblatt!O744+Datenblatt!$E$12,IF(Übersicht!$C744=15,Datenblatt!$B$13*Datenblatt!O744^3+Datenblatt!$C$13*Datenblatt!O744^2+Datenblatt!$D$13*Datenblatt!O744+Datenblatt!$E$13,IF(Übersicht!$C744=16,Datenblatt!$B$14*Datenblatt!O744^3+Datenblatt!$C$14*Datenblatt!O744^2+Datenblatt!$D$14*Datenblatt!O744+Datenblatt!$E$14,IF(Übersicht!$C744=12,Datenblatt!$B$15*Datenblatt!O744^3+Datenblatt!$C$15*Datenblatt!O744^2+Datenblatt!$D$15*Datenblatt!O744+Datenblatt!$E$15,IF(Übersicht!$C744=11,Datenblatt!$B$16*Datenblatt!O744^3+Datenblatt!$C$16*Datenblatt!O744^2+Datenblatt!$D$16*Datenblatt!O744+Datenblatt!$E$16,0))))))))))))))))))</f>
        <v>#DIV/0!</v>
      </c>
      <c r="N744">
        <f>IF(AND($C744=13,H744&lt;Datenblatt!$AA$3),0,IF(AND($C744=14,H744&lt;Datenblatt!$AA$4),0,IF(AND($C744=15,H744&lt;Datenblatt!$AA$5),0,IF(AND($C744=16,H744&lt;Datenblatt!$AA$6),0,IF(AND($C744=12,H744&lt;Datenblatt!$AA$7),0,IF(AND($C744=11,H744&lt;Datenblatt!$AA$8),0,IF(AND($C744=13,H744&gt;Datenblatt!$Z$3),100,IF(AND($C744=14,H744&gt;Datenblatt!$Z$4),100,IF(AND($C744=15,H744&gt;Datenblatt!$Z$5),100,IF(AND($C744=16,H744&gt;Datenblatt!$Z$6),100,IF(AND($C744=12,H744&gt;Datenblatt!$Z$7),100,IF(AND($C744=11,H744&gt;Datenblatt!$Z$8),100,IF($C744=13,(Datenblatt!$B$19*Übersicht!H744^3)+(Datenblatt!$C$19*Übersicht!H744^2)+(Datenblatt!$D$19*Übersicht!H744)+Datenblatt!$E$19,IF($C744=14,(Datenblatt!$B$20*Übersicht!H744^3)+(Datenblatt!$C$20*Übersicht!H744^2)+(Datenblatt!$D$20*Übersicht!H744)+Datenblatt!$E$20,IF($C744=15,(Datenblatt!$B$21*Übersicht!H744^3)+(Datenblatt!$C$21*Übersicht!H744^2)+(Datenblatt!$D$21*Übersicht!H744)+Datenblatt!$E$21,IF($C744=16,(Datenblatt!$B$22*Übersicht!H744^3)+(Datenblatt!$C$22*Übersicht!H744^2)+(Datenblatt!$D$22*Übersicht!H744)+Datenblatt!$E$22,IF($C744=12,(Datenblatt!$B$23*Übersicht!H744^3)+(Datenblatt!$C$23*Übersicht!H744^2)+(Datenblatt!$D$23*Übersicht!H744)+Datenblatt!$E$23,IF($C744=11,(Datenblatt!$B$24*Übersicht!H744^3)+(Datenblatt!$C$24*Übersicht!H744^2)+(Datenblatt!$D$24*Übersicht!H744)+Datenblatt!$E$24,0))))))))))))))))))</f>
        <v>0</v>
      </c>
      <c r="O744">
        <f>IF(AND(I744="",C744=11),Datenblatt!$I$26,IF(AND(I744="",C744=12),Datenblatt!$I$26,IF(AND(I744="",C744=16),Datenblatt!$I$27,IF(AND(I744="",C744=15),Datenblatt!$I$26,IF(AND(I744="",C744=14),Datenblatt!$I$26,IF(AND(I744="",C744=13),Datenblatt!$I$26,IF(AND($C744=13,I744&gt;Datenblatt!$AC$3),0,IF(AND($C744=14,I744&gt;Datenblatt!$AC$4),0,IF(AND($C744=15,I744&gt;Datenblatt!$AC$5),0,IF(AND($C744=16,I744&gt;Datenblatt!$AC$6),0,IF(AND($C744=12,I744&gt;Datenblatt!$AC$7),0,IF(AND($C744=11,I744&gt;Datenblatt!$AC$8),0,IF(AND($C744=13,I744&lt;Datenblatt!$AB$3),100,IF(AND($C744=14,I744&lt;Datenblatt!$AB$4),100,IF(AND($C744=15,I744&lt;Datenblatt!$AB$5),100,IF(AND($C744=16,I744&lt;Datenblatt!$AB$6),100,IF(AND($C744=12,I744&lt;Datenblatt!$AB$7),100,IF(AND($C744=11,I744&lt;Datenblatt!$AB$8),100,IF($C744=13,(Datenblatt!$B$27*Übersicht!I744^3)+(Datenblatt!$C$27*Übersicht!I744^2)+(Datenblatt!$D$27*Übersicht!I744)+Datenblatt!$E$27,IF($C744=14,(Datenblatt!$B$28*Übersicht!I744^3)+(Datenblatt!$C$28*Übersicht!I744^2)+(Datenblatt!$D$28*Übersicht!I744)+Datenblatt!$E$28,IF($C744=15,(Datenblatt!$B$29*Übersicht!I744^3)+(Datenblatt!$C$29*Übersicht!I744^2)+(Datenblatt!$D$29*Übersicht!I744)+Datenblatt!$E$29,IF($C744=16,(Datenblatt!$B$30*Übersicht!I744^3)+(Datenblatt!$C$30*Übersicht!I744^2)+(Datenblatt!$D$30*Übersicht!I744)+Datenblatt!$E$30,IF($C744=12,(Datenblatt!$B$31*Übersicht!I744^3)+(Datenblatt!$C$31*Übersicht!I744^2)+(Datenblatt!$D$31*Übersicht!I744)+Datenblatt!$E$31,IF($C744=11,(Datenblatt!$B$32*Übersicht!I744^3)+(Datenblatt!$C$32*Übersicht!I744^2)+(Datenblatt!$D$32*Übersicht!I744)+Datenblatt!$E$32,0))))))))))))))))))))))))</f>
        <v>0</v>
      </c>
      <c r="P744">
        <f>IF(AND(I744="",C744=11),Datenblatt!$I$29,IF(AND(I744="",C744=12),Datenblatt!$I$29,IF(AND(I744="",C744=16),Datenblatt!$I$29,IF(AND(I744="",C744=15),Datenblatt!$I$29,IF(AND(I744="",C744=14),Datenblatt!$I$29,IF(AND(I744="",C744=13),Datenblatt!$I$29,IF(AND($C744=13,I744&gt;Datenblatt!$AC$3),0,IF(AND($C744=14,I744&gt;Datenblatt!$AC$4),0,IF(AND($C744=15,I744&gt;Datenblatt!$AC$5),0,IF(AND($C744=16,I744&gt;Datenblatt!$AC$6),0,IF(AND($C744=12,I744&gt;Datenblatt!$AC$7),0,IF(AND($C744=11,I744&gt;Datenblatt!$AC$8),0,IF(AND($C744=13,I744&lt;Datenblatt!$AB$3),100,IF(AND($C744=14,I744&lt;Datenblatt!$AB$4),100,IF(AND($C744=15,I744&lt;Datenblatt!$AB$5),100,IF(AND($C744=16,I744&lt;Datenblatt!$AB$6),100,IF(AND($C744=12,I744&lt;Datenblatt!$AB$7),100,IF(AND($C744=11,I744&lt;Datenblatt!$AB$8),100,IF($C744=13,(Datenblatt!$B$27*Übersicht!I744^3)+(Datenblatt!$C$27*Übersicht!I744^2)+(Datenblatt!$D$27*Übersicht!I744)+Datenblatt!$E$27,IF($C744=14,(Datenblatt!$B$28*Übersicht!I744^3)+(Datenblatt!$C$28*Übersicht!I744^2)+(Datenblatt!$D$28*Übersicht!I744)+Datenblatt!$E$28,IF($C744=15,(Datenblatt!$B$29*Übersicht!I744^3)+(Datenblatt!$C$29*Übersicht!I744^2)+(Datenblatt!$D$29*Übersicht!I744)+Datenblatt!$E$29,IF($C744=16,(Datenblatt!$B$30*Übersicht!I744^3)+(Datenblatt!$C$30*Übersicht!I744^2)+(Datenblatt!$D$30*Übersicht!I744)+Datenblatt!$E$30,IF($C744=12,(Datenblatt!$B$31*Übersicht!I744^3)+(Datenblatt!$C$31*Übersicht!I744^2)+(Datenblatt!$D$31*Übersicht!I744)+Datenblatt!$E$31,IF($C744=11,(Datenblatt!$B$32*Übersicht!I744^3)+(Datenblatt!$C$32*Übersicht!I744^2)+(Datenblatt!$D$32*Übersicht!I744)+Datenblatt!$E$32,0))))))))))))))))))))))))</f>
        <v>0</v>
      </c>
      <c r="Q744" s="2" t="e">
        <f t="shared" si="44"/>
        <v>#DIV/0!</v>
      </c>
      <c r="R744" s="2" t="e">
        <f t="shared" si="45"/>
        <v>#DIV/0!</v>
      </c>
      <c r="T744" s="2"/>
      <c r="U744" s="2">
        <f>Datenblatt!$I$10</f>
        <v>63</v>
      </c>
      <c r="V744" s="2">
        <f>Datenblatt!$I$18</f>
        <v>62</v>
      </c>
      <c r="W744" s="2">
        <f>Datenblatt!$I$26</f>
        <v>56</v>
      </c>
      <c r="X744" s="2">
        <f>Datenblatt!$I$34</f>
        <v>58</v>
      </c>
      <c r="Y744" s="7" t="e">
        <f t="shared" si="46"/>
        <v>#DIV/0!</v>
      </c>
      <c r="AA744" s="2">
        <f>Datenblatt!$I$5</f>
        <v>73</v>
      </c>
      <c r="AB744">
        <f>Datenblatt!$I$13</f>
        <v>80</v>
      </c>
      <c r="AC744">
        <f>Datenblatt!$I$21</f>
        <v>80</v>
      </c>
      <c r="AD744">
        <f>Datenblatt!$I$29</f>
        <v>71</v>
      </c>
      <c r="AE744">
        <f>Datenblatt!$I$37</f>
        <v>75</v>
      </c>
      <c r="AF744" s="7" t="e">
        <f t="shared" si="47"/>
        <v>#DIV/0!</v>
      </c>
    </row>
    <row r="745" spans="11:32" ht="18.75" x14ac:dyDescent="0.3">
      <c r="K745" s="3" t="e">
        <f>IF(AND($C745=13,Datenblatt!M745&lt;Datenblatt!$S$3),0,IF(AND($C745=14,Datenblatt!M745&lt;Datenblatt!$S$4),0,IF(AND($C745=15,Datenblatt!M745&lt;Datenblatt!$S$5),0,IF(AND($C745=16,Datenblatt!M745&lt;Datenblatt!$S$6),0,IF(AND($C745=12,Datenblatt!M745&lt;Datenblatt!$S$7),0,IF(AND($C745=11,Datenblatt!M745&lt;Datenblatt!$S$8),0,IF(AND($C745=13,Datenblatt!M745&gt;Datenblatt!$R$3),100,IF(AND($C745=14,Datenblatt!M745&gt;Datenblatt!$R$4),100,IF(AND($C745=15,Datenblatt!M745&gt;Datenblatt!$R$5),100,IF(AND($C745=16,Datenblatt!M745&gt;Datenblatt!$R$6),100,IF(AND($C745=12,Datenblatt!M745&gt;Datenblatt!$R$7),100,IF(AND($C745=11,Datenblatt!M745&gt;Datenblatt!$R$8),100,IF(Übersicht!$C745=13,Datenblatt!$B$35*Datenblatt!M745^3+Datenblatt!$C$35*Datenblatt!M745^2+Datenblatt!$D$35*Datenblatt!M745+Datenblatt!$E$35,IF(Übersicht!$C745=14,Datenblatt!$B$36*Datenblatt!M745^3+Datenblatt!$C$36*Datenblatt!M745^2+Datenblatt!$D$36*Datenblatt!M745+Datenblatt!$E$36,IF(Übersicht!$C745=15,Datenblatt!$B$37*Datenblatt!M745^3+Datenblatt!$C$37*Datenblatt!M745^2+Datenblatt!$D$37*Datenblatt!M745+Datenblatt!$E$37,IF(Übersicht!$C745=16,Datenblatt!$B$38*Datenblatt!M745^3+Datenblatt!$C$38*Datenblatt!M745^2+Datenblatt!$D$38*Datenblatt!M745+Datenblatt!$E$38,IF(Übersicht!$C745=12,Datenblatt!$B$39*Datenblatt!M745^3+Datenblatt!$C$39*Datenblatt!M745^2+Datenblatt!$D$39*Datenblatt!M745+Datenblatt!$E$39,IF(Übersicht!$C745=11,Datenblatt!$B$40*Datenblatt!M745^3+Datenblatt!$C$40*Datenblatt!M745^2+Datenblatt!$D$40*Datenblatt!M745+Datenblatt!$E$40,0))))))))))))))))))</f>
        <v>#DIV/0!</v>
      </c>
      <c r="L745" s="3"/>
      <c r="M745" t="e">
        <f>IF(AND(Übersicht!$C745=13,Datenblatt!O745&lt;Datenblatt!$Y$3),0,IF(AND(Übersicht!$C745=14,Datenblatt!O745&lt;Datenblatt!$Y$4),0,IF(AND(Übersicht!$C745=15,Datenblatt!O745&lt;Datenblatt!$Y$5),0,IF(AND(Übersicht!$C745=16,Datenblatt!O745&lt;Datenblatt!$Y$6),0,IF(AND(Übersicht!$C745=12,Datenblatt!O745&lt;Datenblatt!$Y$7),0,IF(AND(Übersicht!$C745=11,Datenblatt!O745&lt;Datenblatt!$Y$8),0,IF(AND($C745=13,Datenblatt!O745&gt;Datenblatt!$X$3),100,IF(AND($C745=14,Datenblatt!O745&gt;Datenblatt!$X$4),100,IF(AND($C745=15,Datenblatt!O745&gt;Datenblatt!$X$5),100,IF(AND($C745=16,Datenblatt!O745&gt;Datenblatt!$X$6),100,IF(AND($C745=12,Datenblatt!O745&gt;Datenblatt!$X$7),100,IF(AND($C745=11,Datenblatt!O745&gt;Datenblatt!$X$8),100,IF(Übersicht!$C745=13,Datenblatt!$B$11*Datenblatt!O745^3+Datenblatt!$C$11*Datenblatt!O745^2+Datenblatt!$D$11*Datenblatt!O745+Datenblatt!$E$11,IF(Übersicht!$C745=14,Datenblatt!$B$12*Datenblatt!O745^3+Datenblatt!$C$12*Datenblatt!O745^2+Datenblatt!$D$12*Datenblatt!O745+Datenblatt!$E$12,IF(Übersicht!$C745=15,Datenblatt!$B$13*Datenblatt!O745^3+Datenblatt!$C$13*Datenblatt!O745^2+Datenblatt!$D$13*Datenblatt!O745+Datenblatt!$E$13,IF(Übersicht!$C745=16,Datenblatt!$B$14*Datenblatt!O745^3+Datenblatt!$C$14*Datenblatt!O745^2+Datenblatt!$D$14*Datenblatt!O745+Datenblatt!$E$14,IF(Übersicht!$C745=12,Datenblatt!$B$15*Datenblatt!O745^3+Datenblatt!$C$15*Datenblatt!O745^2+Datenblatt!$D$15*Datenblatt!O745+Datenblatt!$E$15,IF(Übersicht!$C745=11,Datenblatt!$B$16*Datenblatt!O745^3+Datenblatt!$C$16*Datenblatt!O745^2+Datenblatt!$D$16*Datenblatt!O745+Datenblatt!$E$16,0))))))))))))))))))</f>
        <v>#DIV/0!</v>
      </c>
      <c r="N745">
        <f>IF(AND($C745=13,H745&lt;Datenblatt!$AA$3),0,IF(AND($C745=14,H745&lt;Datenblatt!$AA$4),0,IF(AND($C745=15,H745&lt;Datenblatt!$AA$5),0,IF(AND($C745=16,H745&lt;Datenblatt!$AA$6),0,IF(AND($C745=12,H745&lt;Datenblatt!$AA$7),0,IF(AND($C745=11,H745&lt;Datenblatt!$AA$8),0,IF(AND($C745=13,H745&gt;Datenblatt!$Z$3),100,IF(AND($C745=14,H745&gt;Datenblatt!$Z$4),100,IF(AND($C745=15,H745&gt;Datenblatt!$Z$5),100,IF(AND($C745=16,H745&gt;Datenblatt!$Z$6),100,IF(AND($C745=12,H745&gt;Datenblatt!$Z$7),100,IF(AND($C745=11,H745&gt;Datenblatt!$Z$8),100,IF($C745=13,(Datenblatt!$B$19*Übersicht!H745^3)+(Datenblatt!$C$19*Übersicht!H745^2)+(Datenblatt!$D$19*Übersicht!H745)+Datenblatt!$E$19,IF($C745=14,(Datenblatt!$B$20*Übersicht!H745^3)+(Datenblatt!$C$20*Übersicht!H745^2)+(Datenblatt!$D$20*Übersicht!H745)+Datenblatt!$E$20,IF($C745=15,(Datenblatt!$B$21*Übersicht!H745^3)+(Datenblatt!$C$21*Übersicht!H745^2)+(Datenblatt!$D$21*Übersicht!H745)+Datenblatt!$E$21,IF($C745=16,(Datenblatt!$B$22*Übersicht!H745^3)+(Datenblatt!$C$22*Übersicht!H745^2)+(Datenblatt!$D$22*Übersicht!H745)+Datenblatt!$E$22,IF($C745=12,(Datenblatt!$B$23*Übersicht!H745^3)+(Datenblatt!$C$23*Übersicht!H745^2)+(Datenblatt!$D$23*Übersicht!H745)+Datenblatt!$E$23,IF($C745=11,(Datenblatt!$B$24*Übersicht!H745^3)+(Datenblatt!$C$24*Übersicht!H745^2)+(Datenblatt!$D$24*Übersicht!H745)+Datenblatt!$E$24,0))))))))))))))))))</f>
        <v>0</v>
      </c>
      <c r="O745">
        <f>IF(AND(I745="",C745=11),Datenblatt!$I$26,IF(AND(I745="",C745=12),Datenblatt!$I$26,IF(AND(I745="",C745=16),Datenblatt!$I$27,IF(AND(I745="",C745=15),Datenblatt!$I$26,IF(AND(I745="",C745=14),Datenblatt!$I$26,IF(AND(I745="",C745=13),Datenblatt!$I$26,IF(AND($C745=13,I745&gt;Datenblatt!$AC$3),0,IF(AND($C745=14,I745&gt;Datenblatt!$AC$4),0,IF(AND($C745=15,I745&gt;Datenblatt!$AC$5),0,IF(AND($C745=16,I745&gt;Datenblatt!$AC$6),0,IF(AND($C745=12,I745&gt;Datenblatt!$AC$7),0,IF(AND($C745=11,I745&gt;Datenblatt!$AC$8),0,IF(AND($C745=13,I745&lt;Datenblatt!$AB$3),100,IF(AND($C745=14,I745&lt;Datenblatt!$AB$4),100,IF(AND($C745=15,I745&lt;Datenblatt!$AB$5),100,IF(AND($C745=16,I745&lt;Datenblatt!$AB$6),100,IF(AND($C745=12,I745&lt;Datenblatt!$AB$7),100,IF(AND($C745=11,I745&lt;Datenblatt!$AB$8),100,IF($C745=13,(Datenblatt!$B$27*Übersicht!I745^3)+(Datenblatt!$C$27*Übersicht!I745^2)+(Datenblatt!$D$27*Übersicht!I745)+Datenblatt!$E$27,IF($C745=14,(Datenblatt!$B$28*Übersicht!I745^3)+(Datenblatt!$C$28*Übersicht!I745^2)+(Datenblatt!$D$28*Übersicht!I745)+Datenblatt!$E$28,IF($C745=15,(Datenblatt!$B$29*Übersicht!I745^3)+(Datenblatt!$C$29*Übersicht!I745^2)+(Datenblatt!$D$29*Übersicht!I745)+Datenblatt!$E$29,IF($C745=16,(Datenblatt!$B$30*Übersicht!I745^3)+(Datenblatt!$C$30*Übersicht!I745^2)+(Datenblatt!$D$30*Übersicht!I745)+Datenblatt!$E$30,IF($C745=12,(Datenblatt!$B$31*Übersicht!I745^3)+(Datenblatt!$C$31*Übersicht!I745^2)+(Datenblatt!$D$31*Übersicht!I745)+Datenblatt!$E$31,IF($C745=11,(Datenblatt!$B$32*Übersicht!I745^3)+(Datenblatt!$C$32*Übersicht!I745^2)+(Datenblatt!$D$32*Übersicht!I745)+Datenblatt!$E$32,0))))))))))))))))))))))))</f>
        <v>0</v>
      </c>
      <c r="P745">
        <f>IF(AND(I745="",C745=11),Datenblatt!$I$29,IF(AND(I745="",C745=12),Datenblatt!$I$29,IF(AND(I745="",C745=16),Datenblatt!$I$29,IF(AND(I745="",C745=15),Datenblatt!$I$29,IF(AND(I745="",C745=14),Datenblatt!$I$29,IF(AND(I745="",C745=13),Datenblatt!$I$29,IF(AND($C745=13,I745&gt;Datenblatt!$AC$3),0,IF(AND($C745=14,I745&gt;Datenblatt!$AC$4),0,IF(AND($C745=15,I745&gt;Datenblatt!$AC$5),0,IF(AND($C745=16,I745&gt;Datenblatt!$AC$6),0,IF(AND($C745=12,I745&gt;Datenblatt!$AC$7),0,IF(AND($C745=11,I745&gt;Datenblatt!$AC$8),0,IF(AND($C745=13,I745&lt;Datenblatt!$AB$3),100,IF(AND($C745=14,I745&lt;Datenblatt!$AB$4),100,IF(AND($C745=15,I745&lt;Datenblatt!$AB$5),100,IF(AND($C745=16,I745&lt;Datenblatt!$AB$6),100,IF(AND($C745=12,I745&lt;Datenblatt!$AB$7),100,IF(AND($C745=11,I745&lt;Datenblatt!$AB$8),100,IF($C745=13,(Datenblatt!$B$27*Übersicht!I745^3)+(Datenblatt!$C$27*Übersicht!I745^2)+(Datenblatt!$D$27*Übersicht!I745)+Datenblatt!$E$27,IF($C745=14,(Datenblatt!$B$28*Übersicht!I745^3)+(Datenblatt!$C$28*Übersicht!I745^2)+(Datenblatt!$D$28*Übersicht!I745)+Datenblatt!$E$28,IF($C745=15,(Datenblatt!$B$29*Übersicht!I745^3)+(Datenblatt!$C$29*Übersicht!I745^2)+(Datenblatt!$D$29*Übersicht!I745)+Datenblatt!$E$29,IF($C745=16,(Datenblatt!$B$30*Übersicht!I745^3)+(Datenblatt!$C$30*Übersicht!I745^2)+(Datenblatt!$D$30*Übersicht!I745)+Datenblatt!$E$30,IF($C745=12,(Datenblatt!$B$31*Übersicht!I745^3)+(Datenblatt!$C$31*Übersicht!I745^2)+(Datenblatt!$D$31*Übersicht!I745)+Datenblatt!$E$31,IF($C745=11,(Datenblatt!$B$32*Übersicht!I745^3)+(Datenblatt!$C$32*Übersicht!I745^2)+(Datenblatt!$D$32*Übersicht!I745)+Datenblatt!$E$32,0))))))))))))))))))))))))</f>
        <v>0</v>
      </c>
      <c r="Q745" s="2" t="e">
        <f t="shared" si="44"/>
        <v>#DIV/0!</v>
      </c>
      <c r="R745" s="2" t="e">
        <f t="shared" si="45"/>
        <v>#DIV/0!</v>
      </c>
      <c r="T745" s="2"/>
      <c r="U745" s="2">
        <f>Datenblatt!$I$10</f>
        <v>63</v>
      </c>
      <c r="V745" s="2">
        <f>Datenblatt!$I$18</f>
        <v>62</v>
      </c>
      <c r="W745" s="2">
        <f>Datenblatt!$I$26</f>
        <v>56</v>
      </c>
      <c r="X745" s="2">
        <f>Datenblatt!$I$34</f>
        <v>58</v>
      </c>
      <c r="Y745" s="7" t="e">
        <f t="shared" si="46"/>
        <v>#DIV/0!</v>
      </c>
      <c r="AA745" s="2">
        <f>Datenblatt!$I$5</f>
        <v>73</v>
      </c>
      <c r="AB745">
        <f>Datenblatt!$I$13</f>
        <v>80</v>
      </c>
      <c r="AC745">
        <f>Datenblatt!$I$21</f>
        <v>80</v>
      </c>
      <c r="AD745">
        <f>Datenblatt!$I$29</f>
        <v>71</v>
      </c>
      <c r="AE745">
        <f>Datenblatt!$I$37</f>
        <v>75</v>
      </c>
      <c r="AF745" s="7" t="e">
        <f t="shared" si="47"/>
        <v>#DIV/0!</v>
      </c>
    </row>
    <row r="746" spans="11:32" ht="18.75" x14ac:dyDescent="0.3">
      <c r="K746" s="3" t="e">
        <f>IF(AND($C746=13,Datenblatt!M746&lt;Datenblatt!$S$3),0,IF(AND($C746=14,Datenblatt!M746&lt;Datenblatt!$S$4),0,IF(AND($C746=15,Datenblatt!M746&lt;Datenblatt!$S$5),0,IF(AND($C746=16,Datenblatt!M746&lt;Datenblatt!$S$6),0,IF(AND($C746=12,Datenblatt!M746&lt;Datenblatt!$S$7),0,IF(AND($C746=11,Datenblatt!M746&lt;Datenblatt!$S$8),0,IF(AND($C746=13,Datenblatt!M746&gt;Datenblatt!$R$3),100,IF(AND($C746=14,Datenblatt!M746&gt;Datenblatt!$R$4),100,IF(AND($C746=15,Datenblatt!M746&gt;Datenblatt!$R$5),100,IF(AND($C746=16,Datenblatt!M746&gt;Datenblatt!$R$6),100,IF(AND($C746=12,Datenblatt!M746&gt;Datenblatt!$R$7),100,IF(AND($C746=11,Datenblatt!M746&gt;Datenblatt!$R$8),100,IF(Übersicht!$C746=13,Datenblatt!$B$35*Datenblatt!M746^3+Datenblatt!$C$35*Datenblatt!M746^2+Datenblatt!$D$35*Datenblatt!M746+Datenblatt!$E$35,IF(Übersicht!$C746=14,Datenblatt!$B$36*Datenblatt!M746^3+Datenblatt!$C$36*Datenblatt!M746^2+Datenblatt!$D$36*Datenblatt!M746+Datenblatt!$E$36,IF(Übersicht!$C746=15,Datenblatt!$B$37*Datenblatt!M746^3+Datenblatt!$C$37*Datenblatt!M746^2+Datenblatt!$D$37*Datenblatt!M746+Datenblatt!$E$37,IF(Übersicht!$C746=16,Datenblatt!$B$38*Datenblatt!M746^3+Datenblatt!$C$38*Datenblatt!M746^2+Datenblatt!$D$38*Datenblatt!M746+Datenblatt!$E$38,IF(Übersicht!$C746=12,Datenblatt!$B$39*Datenblatt!M746^3+Datenblatt!$C$39*Datenblatt!M746^2+Datenblatt!$D$39*Datenblatt!M746+Datenblatt!$E$39,IF(Übersicht!$C746=11,Datenblatt!$B$40*Datenblatt!M746^3+Datenblatt!$C$40*Datenblatt!M746^2+Datenblatt!$D$40*Datenblatt!M746+Datenblatt!$E$40,0))))))))))))))))))</f>
        <v>#DIV/0!</v>
      </c>
      <c r="L746" s="3"/>
      <c r="M746" t="e">
        <f>IF(AND(Übersicht!$C746=13,Datenblatt!O746&lt;Datenblatt!$Y$3),0,IF(AND(Übersicht!$C746=14,Datenblatt!O746&lt;Datenblatt!$Y$4),0,IF(AND(Übersicht!$C746=15,Datenblatt!O746&lt;Datenblatt!$Y$5),0,IF(AND(Übersicht!$C746=16,Datenblatt!O746&lt;Datenblatt!$Y$6),0,IF(AND(Übersicht!$C746=12,Datenblatt!O746&lt;Datenblatt!$Y$7),0,IF(AND(Übersicht!$C746=11,Datenblatt!O746&lt;Datenblatt!$Y$8),0,IF(AND($C746=13,Datenblatt!O746&gt;Datenblatt!$X$3),100,IF(AND($C746=14,Datenblatt!O746&gt;Datenblatt!$X$4),100,IF(AND($C746=15,Datenblatt!O746&gt;Datenblatt!$X$5),100,IF(AND($C746=16,Datenblatt!O746&gt;Datenblatt!$X$6),100,IF(AND($C746=12,Datenblatt!O746&gt;Datenblatt!$X$7),100,IF(AND($C746=11,Datenblatt!O746&gt;Datenblatt!$X$8),100,IF(Übersicht!$C746=13,Datenblatt!$B$11*Datenblatt!O746^3+Datenblatt!$C$11*Datenblatt!O746^2+Datenblatt!$D$11*Datenblatt!O746+Datenblatt!$E$11,IF(Übersicht!$C746=14,Datenblatt!$B$12*Datenblatt!O746^3+Datenblatt!$C$12*Datenblatt!O746^2+Datenblatt!$D$12*Datenblatt!O746+Datenblatt!$E$12,IF(Übersicht!$C746=15,Datenblatt!$B$13*Datenblatt!O746^3+Datenblatt!$C$13*Datenblatt!O746^2+Datenblatt!$D$13*Datenblatt!O746+Datenblatt!$E$13,IF(Übersicht!$C746=16,Datenblatt!$B$14*Datenblatt!O746^3+Datenblatt!$C$14*Datenblatt!O746^2+Datenblatt!$D$14*Datenblatt!O746+Datenblatt!$E$14,IF(Übersicht!$C746=12,Datenblatt!$B$15*Datenblatt!O746^3+Datenblatt!$C$15*Datenblatt!O746^2+Datenblatt!$D$15*Datenblatt!O746+Datenblatt!$E$15,IF(Übersicht!$C746=11,Datenblatt!$B$16*Datenblatt!O746^3+Datenblatt!$C$16*Datenblatt!O746^2+Datenblatt!$D$16*Datenblatt!O746+Datenblatt!$E$16,0))))))))))))))))))</f>
        <v>#DIV/0!</v>
      </c>
      <c r="N746">
        <f>IF(AND($C746=13,H746&lt;Datenblatt!$AA$3),0,IF(AND($C746=14,H746&lt;Datenblatt!$AA$4),0,IF(AND($C746=15,H746&lt;Datenblatt!$AA$5),0,IF(AND($C746=16,H746&lt;Datenblatt!$AA$6),0,IF(AND($C746=12,H746&lt;Datenblatt!$AA$7),0,IF(AND($C746=11,H746&lt;Datenblatt!$AA$8),0,IF(AND($C746=13,H746&gt;Datenblatt!$Z$3),100,IF(AND($C746=14,H746&gt;Datenblatt!$Z$4),100,IF(AND($C746=15,H746&gt;Datenblatt!$Z$5),100,IF(AND($C746=16,H746&gt;Datenblatt!$Z$6),100,IF(AND($C746=12,H746&gt;Datenblatt!$Z$7),100,IF(AND($C746=11,H746&gt;Datenblatt!$Z$8),100,IF($C746=13,(Datenblatt!$B$19*Übersicht!H746^3)+(Datenblatt!$C$19*Übersicht!H746^2)+(Datenblatt!$D$19*Übersicht!H746)+Datenblatt!$E$19,IF($C746=14,(Datenblatt!$B$20*Übersicht!H746^3)+(Datenblatt!$C$20*Übersicht!H746^2)+(Datenblatt!$D$20*Übersicht!H746)+Datenblatt!$E$20,IF($C746=15,(Datenblatt!$B$21*Übersicht!H746^3)+(Datenblatt!$C$21*Übersicht!H746^2)+(Datenblatt!$D$21*Übersicht!H746)+Datenblatt!$E$21,IF($C746=16,(Datenblatt!$B$22*Übersicht!H746^3)+(Datenblatt!$C$22*Übersicht!H746^2)+(Datenblatt!$D$22*Übersicht!H746)+Datenblatt!$E$22,IF($C746=12,(Datenblatt!$B$23*Übersicht!H746^3)+(Datenblatt!$C$23*Übersicht!H746^2)+(Datenblatt!$D$23*Übersicht!H746)+Datenblatt!$E$23,IF($C746=11,(Datenblatt!$B$24*Übersicht!H746^3)+(Datenblatt!$C$24*Übersicht!H746^2)+(Datenblatt!$D$24*Übersicht!H746)+Datenblatt!$E$24,0))))))))))))))))))</f>
        <v>0</v>
      </c>
      <c r="O746">
        <f>IF(AND(I746="",C746=11),Datenblatt!$I$26,IF(AND(I746="",C746=12),Datenblatt!$I$26,IF(AND(I746="",C746=16),Datenblatt!$I$27,IF(AND(I746="",C746=15),Datenblatt!$I$26,IF(AND(I746="",C746=14),Datenblatt!$I$26,IF(AND(I746="",C746=13),Datenblatt!$I$26,IF(AND($C746=13,I746&gt;Datenblatt!$AC$3),0,IF(AND($C746=14,I746&gt;Datenblatt!$AC$4),0,IF(AND($C746=15,I746&gt;Datenblatt!$AC$5),0,IF(AND($C746=16,I746&gt;Datenblatt!$AC$6),0,IF(AND($C746=12,I746&gt;Datenblatt!$AC$7),0,IF(AND($C746=11,I746&gt;Datenblatt!$AC$8),0,IF(AND($C746=13,I746&lt;Datenblatt!$AB$3),100,IF(AND($C746=14,I746&lt;Datenblatt!$AB$4),100,IF(AND($C746=15,I746&lt;Datenblatt!$AB$5),100,IF(AND($C746=16,I746&lt;Datenblatt!$AB$6),100,IF(AND($C746=12,I746&lt;Datenblatt!$AB$7),100,IF(AND($C746=11,I746&lt;Datenblatt!$AB$8),100,IF($C746=13,(Datenblatt!$B$27*Übersicht!I746^3)+(Datenblatt!$C$27*Übersicht!I746^2)+(Datenblatt!$D$27*Übersicht!I746)+Datenblatt!$E$27,IF($C746=14,(Datenblatt!$B$28*Übersicht!I746^3)+(Datenblatt!$C$28*Übersicht!I746^2)+(Datenblatt!$D$28*Übersicht!I746)+Datenblatt!$E$28,IF($C746=15,(Datenblatt!$B$29*Übersicht!I746^3)+(Datenblatt!$C$29*Übersicht!I746^2)+(Datenblatt!$D$29*Übersicht!I746)+Datenblatt!$E$29,IF($C746=16,(Datenblatt!$B$30*Übersicht!I746^3)+(Datenblatt!$C$30*Übersicht!I746^2)+(Datenblatt!$D$30*Übersicht!I746)+Datenblatt!$E$30,IF($C746=12,(Datenblatt!$B$31*Übersicht!I746^3)+(Datenblatt!$C$31*Übersicht!I746^2)+(Datenblatt!$D$31*Übersicht!I746)+Datenblatt!$E$31,IF($C746=11,(Datenblatt!$B$32*Übersicht!I746^3)+(Datenblatt!$C$32*Übersicht!I746^2)+(Datenblatt!$D$32*Übersicht!I746)+Datenblatt!$E$32,0))))))))))))))))))))))))</f>
        <v>0</v>
      </c>
      <c r="P746">
        <f>IF(AND(I746="",C746=11),Datenblatt!$I$29,IF(AND(I746="",C746=12),Datenblatt!$I$29,IF(AND(I746="",C746=16),Datenblatt!$I$29,IF(AND(I746="",C746=15),Datenblatt!$I$29,IF(AND(I746="",C746=14),Datenblatt!$I$29,IF(AND(I746="",C746=13),Datenblatt!$I$29,IF(AND($C746=13,I746&gt;Datenblatt!$AC$3),0,IF(AND($C746=14,I746&gt;Datenblatt!$AC$4),0,IF(AND($C746=15,I746&gt;Datenblatt!$AC$5),0,IF(AND($C746=16,I746&gt;Datenblatt!$AC$6),0,IF(AND($C746=12,I746&gt;Datenblatt!$AC$7),0,IF(AND($C746=11,I746&gt;Datenblatt!$AC$8),0,IF(AND($C746=13,I746&lt;Datenblatt!$AB$3),100,IF(AND($C746=14,I746&lt;Datenblatt!$AB$4),100,IF(AND($C746=15,I746&lt;Datenblatt!$AB$5),100,IF(AND($C746=16,I746&lt;Datenblatt!$AB$6),100,IF(AND($C746=12,I746&lt;Datenblatt!$AB$7),100,IF(AND($C746=11,I746&lt;Datenblatt!$AB$8),100,IF($C746=13,(Datenblatt!$B$27*Übersicht!I746^3)+(Datenblatt!$C$27*Übersicht!I746^2)+(Datenblatt!$D$27*Übersicht!I746)+Datenblatt!$E$27,IF($C746=14,(Datenblatt!$B$28*Übersicht!I746^3)+(Datenblatt!$C$28*Übersicht!I746^2)+(Datenblatt!$D$28*Übersicht!I746)+Datenblatt!$E$28,IF($C746=15,(Datenblatt!$B$29*Übersicht!I746^3)+(Datenblatt!$C$29*Übersicht!I746^2)+(Datenblatt!$D$29*Übersicht!I746)+Datenblatt!$E$29,IF($C746=16,(Datenblatt!$B$30*Übersicht!I746^3)+(Datenblatt!$C$30*Übersicht!I746^2)+(Datenblatt!$D$30*Übersicht!I746)+Datenblatt!$E$30,IF($C746=12,(Datenblatt!$B$31*Übersicht!I746^3)+(Datenblatt!$C$31*Übersicht!I746^2)+(Datenblatt!$D$31*Übersicht!I746)+Datenblatt!$E$31,IF($C746=11,(Datenblatt!$B$32*Übersicht!I746^3)+(Datenblatt!$C$32*Übersicht!I746^2)+(Datenblatt!$D$32*Übersicht!I746)+Datenblatt!$E$32,0))))))))))))))))))))))))</f>
        <v>0</v>
      </c>
      <c r="Q746" s="2" t="e">
        <f t="shared" si="44"/>
        <v>#DIV/0!</v>
      </c>
      <c r="R746" s="2" t="e">
        <f t="shared" si="45"/>
        <v>#DIV/0!</v>
      </c>
      <c r="T746" s="2"/>
      <c r="U746" s="2">
        <f>Datenblatt!$I$10</f>
        <v>63</v>
      </c>
      <c r="V746" s="2">
        <f>Datenblatt!$I$18</f>
        <v>62</v>
      </c>
      <c r="W746" s="2">
        <f>Datenblatt!$I$26</f>
        <v>56</v>
      </c>
      <c r="X746" s="2">
        <f>Datenblatt!$I$34</f>
        <v>58</v>
      </c>
      <c r="Y746" s="7" t="e">
        <f t="shared" si="46"/>
        <v>#DIV/0!</v>
      </c>
      <c r="AA746" s="2">
        <f>Datenblatt!$I$5</f>
        <v>73</v>
      </c>
      <c r="AB746">
        <f>Datenblatt!$I$13</f>
        <v>80</v>
      </c>
      <c r="AC746">
        <f>Datenblatt!$I$21</f>
        <v>80</v>
      </c>
      <c r="AD746">
        <f>Datenblatt!$I$29</f>
        <v>71</v>
      </c>
      <c r="AE746">
        <f>Datenblatt!$I$37</f>
        <v>75</v>
      </c>
      <c r="AF746" s="7" t="e">
        <f t="shared" si="47"/>
        <v>#DIV/0!</v>
      </c>
    </row>
    <row r="747" spans="11:32" ht="18.75" x14ac:dyDescent="0.3">
      <c r="K747" s="3" t="e">
        <f>IF(AND($C747=13,Datenblatt!M747&lt;Datenblatt!$S$3),0,IF(AND($C747=14,Datenblatt!M747&lt;Datenblatt!$S$4),0,IF(AND($C747=15,Datenblatt!M747&lt;Datenblatt!$S$5),0,IF(AND($C747=16,Datenblatt!M747&lt;Datenblatt!$S$6),0,IF(AND($C747=12,Datenblatt!M747&lt;Datenblatt!$S$7),0,IF(AND($C747=11,Datenblatt!M747&lt;Datenblatt!$S$8),0,IF(AND($C747=13,Datenblatt!M747&gt;Datenblatt!$R$3),100,IF(AND($C747=14,Datenblatt!M747&gt;Datenblatt!$R$4),100,IF(AND($C747=15,Datenblatt!M747&gt;Datenblatt!$R$5),100,IF(AND($C747=16,Datenblatt!M747&gt;Datenblatt!$R$6),100,IF(AND($C747=12,Datenblatt!M747&gt;Datenblatt!$R$7),100,IF(AND($C747=11,Datenblatt!M747&gt;Datenblatt!$R$8),100,IF(Übersicht!$C747=13,Datenblatt!$B$35*Datenblatt!M747^3+Datenblatt!$C$35*Datenblatt!M747^2+Datenblatt!$D$35*Datenblatt!M747+Datenblatt!$E$35,IF(Übersicht!$C747=14,Datenblatt!$B$36*Datenblatt!M747^3+Datenblatt!$C$36*Datenblatt!M747^2+Datenblatt!$D$36*Datenblatt!M747+Datenblatt!$E$36,IF(Übersicht!$C747=15,Datenblatt!$B$37*Datenblatt!M747^3+Datenblatt!$C$37*Datenblatt!M747^2+Datenblatt!$D$37*Datenblatt!M747+Datenblatt!$E$37,IF(Übersicht!$C747=16,Datenblatt!$B$38*Datenblatt!M747^3+Datenblatt!$C$38*Datenblatt!M747^2+Datenblatt!$D$38*Datenblatt!M747+Datenblatt!$E$38,IF(Übersicht!$C747=12,Datenblatt!$B$39*Datenblatt!M747^3+Datenblatt!$C$39*Datenblatt!M747^2+Datenblatt!$D$39*Datenblatt!M747+Datenblatt!$E$39,IF(Übersicht!$C747=11,Datenblatt!$B$40*Datenblatt!M747^3+Datenblatt!$C$40*Datenblatt!M747^2+Datenblatt!$D$40*Datenblatt!M747+Datenblatt!$E$40,0))))))))))))))))))</f>
        <v>#DIV/0!</v>
      </c>
      <c r="L747" s="3"/>
      <c r="M747" t="e">
        <f>IF(AND(Übersicht!$C747=13,Datenblatt!O747&lt;Datenblatt!$Y$3),0,IF(AND(Übersicht!$C747=14,Datenblatt!O747&lt;Datenblatt!$Y$4),0,IF(AND(Übersicht!$C747=15,Datenblatt!O747&lt;Datenblatt!$Y$5),0,IF(AND(Übersicht!$C747=16,Datenblatt!O747&lt;Datenblatt!$Y$6),0,IF(AND(Übersicht!$C747=12,Datenblatt!O747&lt;Datenblatt!$Y$7),0,IF(AND(Übersicht!$C747=11,Datenblatt!O747&lt;Datenblatt!$Y$8),0,IF(AND($C747=13,Datenblatt!O747&gt;Datenblatt!$X$3),100,IF(AND($C747=14,Datenblatt!O747&gt;Datenblatt!$X$4),100,IF(AND($C747=15,Datenblatt!O747&gt;Datenblatt!$X$5),100,IF(AND($C747=16,Datenblatt!O747&gt;Datenblatt!$X$6),100,IF(AND($C747=12,Datenblatt!O747&gt;Datenblatt!$X$7),100,IF(AND($C747=11,Datenblatt!O747&gt;Datenblatt!$X$8),100,IF(Übersicht!$C747=13,Datenblatt!$B$11*Datenblatt!O747^3+Datenblatt!$C$11*Datenblatt!O747^2+Datenblatt!$D$11*Datenblatt!O747+Datenblatt!$E$11,IF(Übersicht!$C747=14,Datenblatt!$B$12*Datenblatt!O747^3+Datenblatt!$C$12*Datenblatt!O747^2+Datenblatt!$D$12*Datenblatt!O747+Datenblatt!$E$12,IF(Übersicht!$C747=15,Datenblatt!$B$13*Datenblatt!O747^3+Datenblatt!$C$13*Datenblatt!O747^2+Datenblatt!$D$13*Datenblatt!O747+Datenblatt!$E$13,IF(Übersicht!$C747=16,Datenblatt!$B$14*Datenblatt!O747^3+Datenblatt!$C$14*Datenblatt!O747^2+Datenblatt!$D$14*Datenblatt!O747+Datenblatt!$E$14,IF(Übersicht!$C747=12,Datenblatt!$B$15*Datenblatt!O747^3+Datenblatt!$C$15*Datenblatt!O747^2+Datenblatt!$D$15*Datenblatt!O747+Datenblatt!$E$15,IF(Übersicht!$C747=11,Datenblatt!$B$16*Datenblatt!O747^3+Datenblatt!$C$16*Datenblatt!O747^2+Datenblatt!$D$16*Datenblatt!O747+Datenblatt!$E$16,0))))))))))))))))))</f>
        <v>#DIV/0!</v>
      </c>
      <c r="N747">
        <f>IF(AND($C747=13,H747&lt;Datenblatt!$AA$3),0,IF(AND($C747=14,H747&lt;Datenblatt!$AA$4),0,IF(AND($C747=15,H747&lt;Datenblatt!$AA$5),0,IF(AND($C747=16,H747&lt;Datenblatt!$AA$6),0,IF(AND($C747=12,H747&lt;Datenblatt!$AA$7),0,IF(AND($C747=11,H747&lt;Datenblatt!$AA$8),0,IF(AND($C747=13,H747&gt;Datenblatt!$Z$3),100,IF(AND($C747=14,H747&gt;Datenblatt!$Z$4),100,IF(AND($C747=15,H747&gt;Datenblatt!$Z$5),100,IF(AND($C747=16,H747&gt;Datenblatt!$Z$6),100,IF(AND($C747=12,H747&gt;Datenblatt!$Z$7),100,IF(AND($C747=11,H747&gt;Datenblatt!$Z$8),100,IF($C747=13,(Datenblatt!$B$19*Übersicht!H747^3)+(Datenblatt!$C$19*Übersicht!H747^2)+(Datenblatt!$D$19*Übersicht!H747)+Datenblatt!$E$19,IF($C747=14,(Datenblatt!$B$20*Übersicht!H747^3)+(Datenblatt!$C$20*Übersicht!H747^2)+(Datenblatt!$D$20*Übersicht!H747)+Datenblatt!$E$20,IF($C747=15,(Datenblatt!$B$21*Übersicht!H747^3)+(Datenblatt!$C$21*Übersicht!H747^2)+(Datenblatt!$D$21*Übersicht!H747)+Datenblatt!$E$21,IF($C747=16,(Datenblatt!$B$22*Übersicht!H747^3)+(Datenblatt!$C$22*Übersicht!H747^2)+(Datenblatt!$D$22*Übersicht!H747)+Datenblatt!$E$22,IF($C747=12,(Datenblatt!$B$23*Übersicht!H747^3)+(Datenblatt!$C$23*Übersicht!H747^2)+(Datenblatt!$D$23*Übersicht!H747)+Datenblatt!$E$23,IF($C747=11,(Datenblatt!$B$24*Übersicht!H747^3)+(Datenblatt!$C$24*Übersicht!H747^2)+(Datenblatt!$D$24*Übersicht!H747)+Datenblatt!$E$24,0))))))))))))))))))</f>
        <v>0</v>
      </c>
      <c r="O747">
        <f>IF(AND(I747="",C747=11),Datenblatt!$I$26,IF(AND(I747="",C747=12),Datenblatt!$I$26,IF(AND(I747="",C747=16),Datenblatt!$I$27,IF(AND(I747="",C747=15),Datenblatt!$I$26,IF(AND(I747="",C747=14),Datenblatt!$I$26,IF(AND(I747="",C747=13),Datenblatt!$I$26,IF(AND($C747=13,I747&gt;Datenblatt!$AC$3),0,IF(AND($C747=14,I747&gt;Datenblatt!$AC$4),0,IF(AND($C747=15,I747&gt;Datenblatt!$AC$5),0,IF(AND($C747=16,I747&gt;Datenblatt!$AC$6),0,IF(AND($C747=12,I747&gt;Datenblatt!$AC$7),0,IF(AND($C747=11,I747&gt;Datenblatt!$AC$8),0,IF(AND($C747=13,I747&lt;Datenblatt!$AB$3),100,IF(AND($C747=14,I747&lt;Datenblatt!$AB$4),100,IF(AND($C747=15,I747&lt;Datenblatt!$AB$5),100,IF(AND($C747=16,I747&lt;Datenblatt!$AB$6),100,IF(AND($C747=12,I747&lt;Datenblatt!$AB$7),100,IF(AND($C747=11,I747&lt;Datenblatt!$AB$8),100,IF($C747=13,(Datenblatt!$B$27*Übersicht!I747^3)+(Datenblatt!$C$27*Übersicht!I747^2)+(Datenblatt!$D$27*Übersicht!I747)+Datenblatt!$E$27,IF($C747=14,(Datenblatt!$B$28*Übersicht!I747^3)+(Datenblatt!$C$28*Übersicht!I747^2)+(Datenblatt!$D$28*Übersicht!I747)+Datenblatt!$E$28,IF($C747=15,(Datenblatt!$B$29*Übersicht!I747^3)+(Datenblatt!$C$29*Übersicht!I747^2)+(Datenblatt!$D$29*Übersicht!I747)+Datenblatt!$E$29,IF($C747=16,(Datenblatt!$B$30*Übersicht!I747^3)+(Datenblatt!$C$30*Übersicht!I747^2)+(Datenblatt!$D$30*Übersicht!I747)+Datenblatt!$E$30,IF($C747=12,(Datenblatt!$B$31*Übersicht!I747^3)+(Datenblatt!$C$31*Übersicht!I747^2)+(Datenblatt!$D$31*Übersicht!I747)+Datenblatt!$E$31,IF($C747=11,(Datenblatt!$B$32*Übersicht!I747^3)+(Datenblatt!$C$32*Übersicht!I747^2)+(Datenblatt!$D$32*Übersicht!I747)+Datenblatt!$E$32,0))))))))))))))))))))))))</f>
        <v>0</v>
      </c>
      <c r="P747">
        <f>IF(AND(I747="",C747=11),Datenblatt!$I$29,IF(AND(I747="",C747=12),Datenblatt!$I$29,IF(AND(I747="",C747=16),Datenblatt!$I$29,IF(AND(I747="",C747=15),Datenblatt!$I$29,IF(AND(I747="",C747=14),Datenblatt!$I$29,IF(AND(I747="",C747=13),Datenblatt!$I$29,IF(AND($C747=13,I747&gt;Datenblatt!$AC$3),0,IF(AND($C747=14,I747&gt;Datenblatt!$AC$4),0,IF(AND($C747=15,I747&gt;Datenblatt!$AC$5),0,IF(AND($C747=16,I747&gt;Datenblatt!$AC$6),0,IF(AND($C747=12,I747&gt;Datenblatt!$AC$7),0,IF(AND($C747=11,I747&gt;Datenblatt!$AC$8),0,IF(AND($C747=13,I747&lt;Datenblatt!$AB$3),100,IF(AND($C747=14,I747&lt;Datenblatt!$AB$4),100,IF(AND($C747=15,I747&lt;Datenblatt!$AB$5),100,IF(AND($C747=16,I747&lt;Datenblatt!$AB$6),100,IF(AND($C747=12,I747&lt;Datenblatt!$AB$7),100,IF(AND($C747=11,I747&lt;Datenblatt!$AB$8),100,IF($C747=13,(Datenblatt!$B$27*Übersicht!I747^3)+(Datenblatt!$C$27*Übersicht!I747^2)+(Datenblatt!$D$27*Übersicht!I747)+Datenblatt!$E$27,IF($C747=14,(Datenblatt!$B$28*Übersicht!I747^3)+(Datenblatt!$C$28*Übersicht!I747^2)+(Datenblatt!$D$28*Übersicht!I747)+Datenblatt!$E$28,IF($C747=15,(Datenblatt!$B$29*Übersicht!I747^3)+(Datenblatt!$C$29*Übersicht!I747^2)+(Datenblatt!$D$29*Übersicht!I747)+Datenblatt!$E$29,IF($C747=16,(Datenblatt!$B$30*Übersicht!I747^3)+(Datenblatt!$C$30*Übersicht!I747^2)+(Datenblatt!$D$30*Übersicht!I747)+Datenblatt!$E$30,IF($C747=12,(Datenblatt!$B$31*Übersicht!I747^3)+(Datenblatt!$C$31*Übersicht!I747^2)+(Datenblatt!$D$31*Übersicht!I747)+Datenblatt!$E$31,IF($C747=11,(Datenblatt!$B$32*Übersicht!I747^3)+(Datenblatt!$C$32*Übersicht!I747^2)+(Datenblatt!$D$32*Übersicht!I747)+Datenblatt!$E$32,0))))))))))))))))))))))))</f>
        <v>0</v>
      </c>
      <c r="Q747" s="2" t="e">
        <f t="shared" si="44"/>
        <v>#DIV/0!</v>
      </c>
      <c r="R747" s="2" t="e">
        <f t="shared" si="45"/>
        <v>#DIV/0!</v>
      </c>
      <c r="T747" s="2"/>
      <c r="U747" s="2">
        <f>Datenblatt!$I$10</f>
        <v>63</v>
      </c>
      <c r="V747" s="2">
        <f>Datenblatt!$I$18</f>
        <v>62</v>
      </c>
      <c r="W747" s="2">
        <f>Datenblatt!$I$26</f>
        <v>56</v>
      </c>
      <c r="X747" s="2">
        <f>Datenblatt!$I$34</f>
        <v>58</v>
      </c>
      <c r="Y747" s="7" t="e">
        <f t="shared" si="46"/>
        <v>#DIV/0!</v>
      </c>
      <c r="AA747" s="2">
        <f>Datenblatt!$I$5</f>
        <v>73</v>
      </c>
      <c r="AB747">
        <f>Datenblatt!$I$13</f>
        <v>80</v>
      </c>
      <c r="AC747">
        <f>Datenblatt!$I$21</f>
        <v>80</v>
      </c>
      <c r="AD747">
        <f>Datenblatt!$I$29</f>
        <v>71</v>
      </c>
      <c r="AE747">
        <f>Datenblatt!$I$37</f>
        <v>75</v>
      </c>
      <c r="AF747" s="7" t="e">
        <f t="shared" si="47"/>
        <v>#DIV/0!</v>
      </c>
    </row>
    <row r="748" spans="11:32" ht="18.75" x14ac:dyDescent="0.3">
      <c r="K748" s="3" t="e">
        <f>IF(AND($C748=13,Datenblatt!M748&lt;Datenblatt!$S$3),0,IF(AND($C748=14,Datenblatt!M748&lt;Datenblatt!$S$4),0,IF(AND($C748=15,Datenblatt!M748&lt;Datenblatt!$S$5),0,IF(AND($C748=16,Datenblatt!M748&lt;Datenblatt!$S$6),0,IF(AND($C748=12,Datenblatt!M748&lt;Datenblatt!$S$7),0,IF(AND($C748=11,Datenblatt!M748&lt;Datenblatt!$S$8),0,IF(AND($C748=13,Datenblatt!M748&gt;Datenblatt!$R$3),100,IF(AND($C748=14,Datenblatt!M748&gt;Datenblatt!$R$4),100,IF(AND($C748=15,Datenblatt!M748&gt;Datenblatt!$R$5),100,IF(AND($C748=16,Datenblatt!M748&gt;Datenblatt!$R$6),100,IF(AND($C748=12,Datenblatt!M748&gt;Datenblatt!$R$7),100,IF(AND($C748=11,Datenblatt!M748&gt;Datenblatt!$R$8),100,IF(Übersicht!$C748=13,Datenblatt!$B$35*Datenblatt!M748^3+Datenblatt!$C$35*Datenblatt!M748^2+Datenblatt!$D$35*Datenblatt!M748+Datenblatt!$E$35,IF(Übersicht!$C748=14,Datenblatt!$B$36*Datenblatt!M748^3+Datenblatt!$C$36*Datenblatt!M748^2+Datenblatt!$D$36*Datenblatt!M748+Datenblatt!$E$36,IF(Übersicht!$C748=15,Datenblatt!$B$37*Datenblatt!M748^3+Datenblatt!$C$37*Datenblatt!M748^2+Datenblatt!$D$37*Datenblatt!M748+Datenblatt!$E$37,IF(Übersicht!$C748=16,Datenblatt!$B$38*Datenblatt!M748^3+Datenblatt!$C$38*Datenblatt!M748^2+Datenblatt!$D$38*Datenblatt!M748+Datenblatt!$E$38,IF(Übersicht!$C748=12,Datenblatt!$B$39*Datenblatt!M748^3+Datenblatt!$C$39*Datenblatt!M748^2+Datenblatt!$D$39*Datenblatt!M748+Datenblatt!$E$39,IF(Übersicht!$C748=11,Datenblatt!$B$40*Datenblatt!M748^3+Datenblatt!$C$40*Datenblatt!M748^2+Datenblatt!$D$40*Datenblatt!M748+Datenblatt!$E$40,0))))))))))))))))))</f>
        <v>#DIV/0!</v>
      </c>
      <c r="L748" s="3"/>
      <c r="M748" t="e">
        <f>IF(AND(Übersicht!$C748=13,Datenblatt!O748&lt;Datenblatt!$Y$3),0,IF(AND(Übersicht!$C748=14,Datenblatt!O748&lt;Datenblatt!$Y$4),0,IF(AND(Übersicht!$C748=15,Datenblatt!O748&lt;Datenblatt!$Y$5),0,IF(AND(Übersicht!$C748=16,Datenblatt!O748&lt;Datenblatt!$Y$6),0,IF(AND(Übersicht!$C748=12,Datenblatt!O748&lt;Datenblatt!$Y$7),0,IF(AND(Übersicht!$C748=11,Datenblatt!O748&lt;Datenblatt!$Y$8),0,IF(AND($C748=13,Datenblatt!O748&gt;Datenblatt!$X$3),100,IF(AND($C748=14,Datenblatt!O748&gt;Datenblatt!$X$4),100,IF(AND($C748=15,Datenblatt!O748&gt;Datenblatt!$X$5),100,IF(AND($C748=16,Datenblatt!O748&gt;Datenblatt!$X$6),100,IF(AND($C748=12,Datenblatt!O748&gt;Datenblatt!$X$7),100,IF(AND($C748=11,Datenblatt!O748&gt;Datenblatt!$X$8),100,IF(Übersicht!$C748=13,Datenblatt!$B$11*Datenblatt!O748^3+Datenblatt!$C$11*Datenblatt!O748^2+Datenblatt!$D$11*Datenblatt!O748+Datenblatt!$E$11,IF(Übersicht!$C748=14,Datenblatt!$B$12*Datenblatt!O748^3+Datenblatt!$C$12*Datenblatt!O748^2+Datenblatt!$D$12*Datenblatt!O748+Datenblatt!$E$12,IF(Übersicht!$C748=15,Datenblatt!$B$13*Datenblatt!O748^3+Datenblatt!$C$13*Datenblatt!O748^2+Datenblatt!$D$13*Datenblatt!O748+Datenblatt!$E$13,IF(Übersicht!$C748=16,Datenblatt!$B$14*Datenblatt!O748^3+Datenblatt!$C$14*Datenblatt!O748^2+Datenblatt!$D$14*Datenblatt!O748+Datenblatt!$E$14,IF(Übersicht!$C748=12,Datenblatt!$B$15*Datenblatt!O748^3+Datenblatt!$C$15*Datenblatt!O748^2+Datenblatt!$D$15*Datenblatt!O748+Datenblatt!$E$15,IF(Übersicht!$C748=11,Datenblatt!$B$16*Datenblatt!O748^3+Datenblatt!$C$16*Datenblatt!O748^2+Datenblatt!$D$16*Datenblatt!O748+Datenblatt!$E$16,0))))))))))))))))))</f>
        <v>#DIV/0!</v>
      </c>
      <c r="N748">
        <f>IF(AND($C748=13,H748&lt;Datenblatt!$AA$3),0,IF(AND($C748=14,H748&lt;Datenblatt!$AA$4),0,IF(AND($C748=15,H748&lt;Datenblatt!$AA$5),0,IF(AND($C748=16,H748&lt;Datenblatt!$AA$6),0,IF(AND($C748=12,H748&lt;Datenblatt!$AA$7),0,IF(AND($C748=11,H748&lt;Datenblatt!$AA$8),0,IF(AND($C748=13,H748&gt;Datenblatt!$Z$3),100,IF(AND($C748=14,H748&gt;Datenblatt!$Z$4),100,IF(AND($C748=15,H748&gt;Datenblatt!$Z$5),100,IF(AND($C748=16,H748&gt;Datenblatt!$Z$6),100,IF(AND($C748=12,H748&gt;Datenblatt!$Z$7),100,IF(AND($C748=11,H748&gt;Datenblatt!$Z$8),100,IF($C748=13,(Datenblatt!$B$19*Übersicht!H748^3)+(Datenblatt!$C$19*Übersicht!H748^2)+(Datenblatt!$D$19*Übersicht!H748)+Datenblatt!$E$19,IF($C748=14,(Datenblatt!$B$20*Übersicht!H748^3)+(Datenblatt!$C$20*Übersicht!H748^2)+(Datenblatt!$D$20*Übersicht!H748)+Datenblatt!$E$20,IF($C748=15,(Datenblatt!$B$21*Übersicht!H748^3)+(Datenblatt!$C$21*Übersicht!H748^2)+(Datenblatt!$D$21*Übersicht!H748)+Datenblatt!$E$21,IF($C748=16,(Datenblatt!$B$22*Übersicht!H748^3)+(Datenblatt!$C$22*Übersicht!H748^2)+(Datenblatt!$D$22*Übersicht!H748)+Datenblatt!$E$22,IF($C748=12,(Datenblatt!$B$23*Übersicht!H748^3)+(Datenblatt!$C$23*Übersicht!H748^2)+(Datenblatt!$D$23*Übersicht!H748)+Datenblatt!$E$23,IF($C748=11,(Datenblatt!$B$24*Übersicht!H748^3)+(Datenblatt!$C$24*Übersicht!H748^2)+(Datenblatt!$D$24*Übersicht!H748)+Datenblatt!$E$24,0))))))))))))))))))</f>
        <v>0</v>
      </c>
      <c r="O748">
        <f>IF(AND(I748="",C748=11),Datenblatt!$I$26,IF(AND(I748="",C748=12),Datenblatt!$I$26,IF(AND(I748="",C748=16),Datenblatt!$I$27,IF(AND(I748="",C748=15),Datenblatt!$I$26,IF(AND(I748="",C748=14),Datenblatt!$I$26,IF(AND(I748="",C748=13),Datenblatt!$I$26,IF(AND($C748=13,I748&gt;Datenblatt!$AC$3),0,IF(AND($C748=14,I748&gt;Datenblatt!$AC$4),0,IF(AND($C748=15,I748&gt;Datenblatt!$AC$5),0,IF(AND($C748=16,I748&gt;Datenblatt!$AC$6),0,IF(AND($C748=12,I748&gt;Datenblatt!$AC$7),0,IF(AND($C748=11,I748&gt;Datenblatt!$AC$8),0,IF(AND($C748=13,I748&lt;Datenblatt!$AB$3),100,IF(AND($C748=14,I748&lt;Datenblatt!$AB$4),100,IF(AND($C748=15,I748&lt;Datenblatt!$AB$5),100,IF(AND($C748=16,I748&lt;Datenblatt!$AB$6),100,IF(AND($C748=12,I748&lt;Datenblatt!$AB$7),100,IF(AND($C748=11,I748&lt;Datenblatt!$AB$8),100,IF($C748=13,(Datenblatt!$B$27*Übersicht!I748^3)+(Datenblatt!$C$27*Übersicht!I748^2)+(Datenblatt!$D$27*Übersicht!I748)+Datenblatt!$E$27,IF($C748=14,(Datenblatt!$B$28*Übersicht!I748^3)+(Datenblatt!$C$28*Übersicht!I748^2)+(Datenblatt!$D$28*Übersicht!I748)+Datenblatt!$E$28,IF($C748=15,(Datenblatt!$B$29*Übersicht!I748^3)+(Datenblatt!$C$29*Übersicht!I748^2)+(Datenblatt!$D$29*Übersicht!I748)+Datenblatt!$E$29,IF($C748=16,(Datenblatt!$B$30*Übersicht!I748^3)+(Datenblatt!$C$30*Übersicht!I748^2)+(Datenblatt!$D$30*Übersicht!I748)+Datenblatt!$E$30,IF($C748=12,(Datenblatt!$B$31*Übersicht!I748^3)+(Datenblatt!$C$31*Übersicht!I748^2)+(Datenblatt!$D$31*Übersicht!I748)+Datenblatt!$E$31,IF($C748=11,(Datenblatt!$B$32*Übersicht!I748^3)+(Datenblatt!$C$32*Übersicht!I748^2)+(Datenblatt!$D$32*Übersicht!I748)+Datenblatt!$E$32,0))))))))))))))))))))))))</f>
        <v>0</v>
      </c>
      <c r="P748">
        <f>IF(AND(I748="",C748=11),Datenblatt!$I$29,IF(AND(I748="",C748=12),Datenblatt!$I$29,IF(AND(I748="",C748=16),Datenblatt!$I$29,IF(AND(I748="",C748=15),Datenblatt!$I$29,IF(AND(I748="",C748=14),Datenblatt!$I$29,IF(AND(I748="",C748=13),Datenblatt!$I$29,IF(AND($C748=13,I748&gt;Datenblatt!$AC$3),0,IF(AND($C748=14,I748&gt;Datenblatt!$AC$4),0,IF(AND($C748=15,I748&gt;Datenblatt!$AC$5),0,IF(AND($C748=16,I748&gt;Datenblatt!$AC$6),0,IF(AND($C748=12,I748&gt;Datenblatt!$AC$7),0,IF(AND($C748=11,I748&gt;Datenblatt!$AC$8),0,IF(AND($C748=13,I748&lt;Datenblatt!$AB$3),100,IF(AND($C748=14,I748&lt;Datenblatt!$AB$4),100,IF(AND($C748=15,I748&lt;Datenblatt!$AB$5),100,IF(AND($C748=16,I748&lt;Datenblatt!$AB$6),100,IF(AND($C748=12,I748&lt;Datenblatt!$AB$7),100,IF(AND($C748=11,I748&lt;Datenblatt!$AB$8),100,IF($C748=13,(Datenblatt!$B$27*Übersicht!I748^3)+(Datenblatt!$C$27*Übersicht!I748^2)+(Datenblatt!$D$27*Übersicht!I748)+Datenblatt!$E$27,IF($C748=14,(Datenblatt!$B$28*Übersicht!I748^3)+(Datenblatt!$C$28*Übersicht!I748^2)+(Datenblatt!$D$28*Übersicht!I748)+Datenblatt!$E$28,IF($C748=15,(Datenblatt!$B$29*Übersicht!I748^3)+(Datenblatt!$C$29*Übersicht!I748^2)+(Datenblatt!$D$29*Übersicht!I748)+Datenblatt!$E$29,IF($C748=16,(Datenblatt!$B$30*Übersicht!I748^3)+(Datenblatt!$C$30*Übersicht!I748^2)+(Datenblatt!$D$30*Übersicht!I748)+Datenblatt!$E$30,IF($C748=12,(Datenblatt!$B$31*Übersicht!I748^3)+(Datenblatt!$C$31*Übersicht!I748^2)+(Datenblatt!$D$31*Übersicht!I748)+Datenblatt!$E$31,IF($C748=11,(Datenblatt!$B$32*Übersicht!I748^3)+(Datenblatt!$C$32*Übersicht!I748^2)+(Datenblatt!$D$32*Übersicht!I748)+Datenblatt!$E$32,0))))))))))))))))))))))))</f>
        <v>0</v>
      </c>
      <c r="Q748" s="2" t="e">
        <f t="shared" si="44"/>
        <v>#DIV/0!</v>
      </c>
      <c r="R748" s="2" t="e">
        <f t="shared" si="45"/>
        <v>#DIV/0!</v>
      </c>
      <c r="T748" s="2"/>
      <c r="U748" s="2">
        <f>Datenblatt!$I$10</f>
        <v>63</v>
      </c>
      <c r="V748" s="2">
        <f>Datenblatt!$I$18</f>
        <v>62</v>
      </c>
      <c r="W748" s="2">
        <f>Datenblatt!$I$26</f>
        <v>56</v>
      </c>
      <c r="X748" s="2">
        <f>Datenblatt!$I$34</f>
        <v>58</v>
      </c>
      <c r="Y748" s="7" t="e">
        <f t="shared" si="46"/>
        <v>#DIV/0!</v>
      </c>
      <c r="AA748" s="2">
        <f>Datenblatt!$I$5</f>
        <v>73</v>
      </c>
      <c r="AB748">
        <f>Datenblatt!$I$13</f>
        <v>80</v>
      </c>
      <c r="AC748">
        <f>Datenblatt!$I$21</f>
        <v>80</v>
      </c>
      <c r="AD748">
        <f>Datenblatt!$I$29</f>
        <v>71</v>
      </c>
      <c r="AE748">
        <f>Datenblatt!$I$37</f>
        <v>75</v>
      </c>
      <c r="AF748" s="7" t="e">
        <f t="shared" si="47"/>
        <v>#DIV/0!</v>
      </c>
    </row>
    <row r="749" spans="11:32" ht="18.75" x14ac:dyDescent="0.3">
      <c r="K749" s="3" t="e">
        <f>IF(AND($C749=13,Datenblatt!M749&lt;Datenblatt!$S$3),0,IF(AND($C749=14,Datenblatt!M749&lt;Datenblatt!$S$4),0,IF(AND($C749=15,Datenblatt!M749&lt;Datenblatt!$S$5),0,IF(AND($C749=16,Datenblatt!M749&lt;Datenblatt!$S$6),0,IF(AND($C749=12,Datenblatt!M749&lt;Datenblatt!$S$7),0,IF(AND($C749=11,Datenblatt!M749&lt;Datenblatt!$S$8),0,IF(AND($C749=13,Datenblatt!M749&gt;Datenblatt!$R$3),100,IF(AND($C749=14,Datenblatt!M749&gt;Datenblatt!$R$4),100,IF(AND($C749=15,Datenblatt!M749&gt;Datenblatt!$R$5),100,IF(AND($C749=16,Datenblatt!M749&gt;Datenblatt!$R$6),100,IF(AND($C749=12,Datenblatt!M749&gt;Datenblatt!$R$7),100,IF(AND($C749=11,Datenblatt!M749&gt;Datenblatt!$R$8),100,IF(Übersicht!$C749=13,Datenblatt!$B$35*Datenblatt!M749^3+Datenblatt!$C$35*Datenblatt!M749^2+Datenblatt!$D$35*Datenblatt!M749+Datenblatt!$E$35,IF(Übersicht!$C749=14,Datenblatt!$B$36*Datenblatt!M749^3+Datenblatt!$C$36*Datenblatt!M749^2+Datenblatt!$D$36*Datenblatt!M749+Datenblatt!$E$36,IF(Übersicht!$C749=15,Datenblatt!$B$37*Datenblatt!M749^3+Datenblatt!$C$37*Datenblatt!M749^2+Datenblatt!$D$37*Datenblatt!M749+Datenblatt!$E$37,IF(Übersicht!$C749=16,Datenblatt!$B$38*Datenblatt!M749^3+Datenblatt!$C$38*Datenblatt!M749^2+Datenblatt!$D$38*Datenblatt!M749+Datenblatt!$E$38,IF(Übersicht!$C749=12,Datenblatt!$B$39*Datenblatt!M749^3+Datenblatt!$C$39*Datenblatt!M749^2+Datenblatt!$D$39*Datenblatt!M749+Datenblatt!$E$39,IF(Übersicht!$C749=11,Datenblatt!$B$40*Datenblatt!M749^3+Datenblatt!$C$40*Datenblatt!M749^2+Datenblatt!$D$40*Datenblatt!M749+Datenblatt!$E$40,0))))))))))))))))))</f>
        <v>#DIV/0!</v>
      </c>
      <c r="L749" s="3"/>
      <c r="M749" t="e">
        <f>IF(AND(Übersicht!$C749=13,Datenblatt!O749&lt;Datenblatt!$Y$3),0,IF(AND(Übersicht!$C749=14,Datenblatt!O749&lt;Datenblatt!$Y$4),0,IF(AND(Übersicht!$C749=15,Datenblatt!O749&lt;Datenblatt!$Y$5),0,IF(AND(Übersicht!$C749=16,Datenblatt!O749&lt;Datenblatt!$Y$6),0,IF(AND(Übersicht!$C749=12,Datenblatt!O749&lt;Datenblatt!$Y$7),0,IF(AND(Übersicht!$C749=11,Datenblatt!O749&lt;Datenblatt!$Y$8),0,IF(AND($C749=13,Datenblatt!O749&gt;Datenblatt!$X$3),100,IF(AND($C749=14,Datenblatt!O749&gt;Datenblatt!$X$4),100,IF(AND($C749=15,Datenblatt!O749&gt;Datenblatt!$X$5),100,IF(AND($C749=16,Datenblatt!O749&gt;Datenblatt!$X$6),100,IF(AND($C749=12,Datenblatt!O749&gt;Datenblatt!$X$7),100,IF(AND($C749=11,Datenblatt!O749&gt;Datenblatt!$X$8),100,IF(Übersicht!$C749=13,Datenblatt!$B$11*Datenblatt!O749^3+Datenblatt!$C$11*Datenblatt!O749^2+Datenblatt!$D$11*Datenblatt!O749+Datenblatt!$E$11,IF(Übersicht!$C749=14,Datenblatt!$B$12*Datenblatt!O749^3+Datenblatt!$C$12*Datenblatt!O749^2+Datenblatt!$D$12*Datenblatt!O749+Datenblatt!$E$12,IF(Übersicht!$C749=15,Datenblatt!$B$13*Datenblatt!O749^3+Datenblatt!$C$13*Datenblatt!O749^2+Datenblatt!$D$13*Datenblatt!O749+Datenblatt!$E$13,IF(Übersicht!$C749=16,Datenblatt!$B$14*Datenblatt!O749^3+Datenblatt!$C$14*Datenblatt!O749^2+Datenblatt!$D$14*Datenblatt!O749+Datenblatt!$E$14,IF(Übersicht!$C749=12,Datenblatt!$B$15*Datenblatt!O749^3+Datenblatt!$C$15*Datenblatt!O749^2+Datenblatt!$D$15*Datenblatt!O749+Datenblatt!$E$15,IF(Übersicht!$C749=11,Datenblatt!$B$16*Datenblatt!O749^3+Datenblatt!$C$16*Datenblatt!O749^2+Datenblatt!$D$16*Datenblatt!O749+Datenblatt!$E$16,0))))))))))))))))))</f>
        <v>#DIV/0!</v>
      </c>
      <c r="N749">
        <f>IF(AND($C749=13,H749&lt;Datenblatt!$AA$3),0,IF(AND($C749=14,H749&lt;Datenblatt!$AA$4),0,IF(AND($C749=15,H749&lt;Datenblatt!$AA$5),0,IF(AND($C749=16,H749&lt;Datenblatt!$AA$6),0,IF(AND($C749=12,H749&lt;Datenblatt!$AA$7),0,IF(AND($C749=11,H749&lt;Datenblatt!$AA$8),0,IF(AND($C749=13,H749&gt;Datenblatt!$Z$3),100,IF(AND($C749=14,H749&gt;Datenblatt!$Z$4),100,IF(AND($C749=15,H749&gt;Datenblatt!$Z$5),100,IF(AND($C749=16,H749&gt;Datenblatt!$Z$6),100,IF(AND($C749=12,H749&gt;Datenblatt!$Z$7),100,IF(AND($C749=11,H749&gt;Datenblatt!$Z$8),100,IF($C749=13,(Datenblatt!$B$19*Übersicht!H749^3)+(Datenblatt!$C$19*Übersicht!H749^2)+(Datenblatt!$D$19*Übersicht!H749)+Datenblatt!$E$19,IF($C749=14,(Datenblatt!$B$20*Übersicht!H749^3)+(Datenblatt!$C$20*Übersicht!H749^2)+(Datenblatt!$D$20*Übersicht!H749)+Datenblatt!$E$20,IF($C749=15,(Datenblatt!$B$21*Übersicht!H749^3)+(Datenblatt!$C$21*Übersicht!H749^2)+(Datenblatt!$D$21*Übersicht!H749)+Datenblatt!$E$21,IF($C749=16,(Datenblatt!$B$22*Übersicht!H749^3)+(Datenblatt!$C$22*Übersicht!H749^2)+(Datenblatt!$D$22*Übersicht!H749)+Datenblatt!$E$22,IF($C749=12,(Datenblatt!$B$23*Übersicht!H749^3)+(Datenblatt!$C$23*Übersicht!H749^2)+(Datenblatt!$D$23*Übersicht!H749)+Datenblatt!$E$23,IF($C749=11,(Datenblatt!$B$24*Übersicht!H749^3)+(Datenblatt!$C$24*Übersicht!H749^2)+(Datenblatt!$D$24*Übersicht!H749)+Datenblatt!$E$24,0))))))))))))))))))</f>
        <v>0</v>
      </c>
      <c r="O749">
        <f>IF(AND(I749="",C749=11),Datenblatt!$I$26,IF(AND(I749="",C749=12),Datenblatt!$I$26,IF(AND(I749="",C749=16),Datenblatt!$I$27,IF(AND(I749="",C749=15),Datenblatt!$I$26,IF(AND(I749="",C749=14),Datenblatt!$I$26,IF(AND(I749="",C749=13),Datenblatt!$I$26,IF(AND($C749=13,I749&gt;Datenblatt!$AC$3),0,IF(AND($C749=14,I749&gt;Datenblatt!$AC$4),0,IF(AND($C749=15,I749&gt;Datenblatt!$AC$5),0,IF(AND($C749=16,I749&gt;Datenblatt!$AC$6),0,IF(AND($C749=12,I749&gt;Datenblatt!$AC$7),0,IF(AND($C749=11,I749&gt;Datenblatt!$AC$8),0,IF(AND($C749=13,I749&lt;Datenblatt!$AB$3),100,IF(AND($C749=14,I749&lt;Datenblatt!$AB$4),100,IF(AND($C749=15,I749&lt;Datenblatt!$AB$5),100,IF(AND($C749=16,I749&lt;Datenblatt!$AB$6),100,IF(AND($C749=12,I749&lt;Datenblatt!$AB$7),100,IF(AND($C749=11,I749&lt;Datenblatt!$AB$8),100,IF($C749=13,(Datenblatt!$B$27*Übersicht!I749^3)+(Datenblatt!$C$27*Übersicht!I749^2)+(Datenblatt!$D$27*Übersicht!I749)+Datenblatt!$E$27,IF($C749=14,(Datenblatt!$B$28*Übersicht!I749^3)+(Datenblatt!$C$28*Übersicht!I749^2)+(Datenblatt!$D$28*Übersicht!I749)+Datenblatt!$E$28,IF($C749=15,(Datenblatt!$B$29*Übersicht!I749^3)+(Datenblatt!$C$29*Übersicht!I749^2)+(Datenblatt!$D$29*Übersicht!I749)+Datenblatt!$E$29,IF($C749=16,(Datenblatt!$B$30*Übersicht!I749^3)+(Datenblatt!$C$30*Übersicht!I749^2)+(Datenblatt!$D$30*Übersicht!I749)+Datenblatt!$E$30,IF($C749=12,(Datenblatt!$B$31*Übersicht!I749^3)+(Datenblatt!$C$31*Übersicht!I749^2)+(Datenblatt!$D$31*Übersicht!I749)+Datenblatt!$E$31,IF($C749=11,(Datenblatt!$B$32*Übersicht!I749^3)+(Datenblatt!$C$32*Übersicht!I749^2)+(Datenblatt!$D$32*Übersicht!I749)+Datenblatt!$E$32,0))))))))))))))))))))))))</f>
        <v>0</v>
      </c>
      <c r="P749">
        <f>IF(AND(I749="",C749=11),Datenblatt!$I$29,IF(AND(I749="",C749=12),Datenblatt!$I$29,IF(AND(I749="",C749=16),Datenblatt!$I$29,IF(AND(I749="",C749=15),Datenblatt!$I$29,IF(AND(I749="",C749=14),Datenblatt!$I$29,IF(AND(I749="",C749=13),Datenblatt!$I$29,IF(AND($C749=13,I749&gt;Datenblatt!$AC$3),0,IF(AND($C749=14,I749&gt;Datenblatt!$AC$4),0,IF(AND($C749=15,I749&gt;Datenblatt!$AC$5),0,IF(AND($C749=16,I749&gt;Datenblatt!$AC$6),0,IF(AND($C749=12,I749&gt;Datenblatt!$AC$7),0,IF(AND($C749=11,I749&gt;Datenblatt!$AC$8),0,IF(AND($C749=13,I749&lt;Datenblatt!$AB$3),100,IF(AND($C749=14,I749&lt;Datenblatt!$AB$4),100,IF(AND($C749=15,I749&lt;Datenblatt!$AB$5),100,IF(AND($C749=16,I749&lt;Datenblatt!$AB$6),100,IF(AND($C749=12,I749&lt;Datenblatt!$AB$7),100,IF(AND($C749=11,I749&lt;Datenblatt!$AB$8),100,IF($C749=13,(Datenblatt!$B$27*Übersicht!I749^3)+(Datenblatt!$C$27*Übersicht!I749^2)+(Datenblatt!$D$27*Übersicht!I749)+Datenblatt!$E$27,IF($C749=14,(Datenblatt!$B$28*Übersicht!I749^3)+(Datenblatt!$C$28*Übersicht!I749^2)+(Datenblatt!$D$28*Übersicht!I749)+Datenblatt!$E$28,IF($C749=15,(Datenblatt!$B$29*Übersicht!I749^3)+(Datenblatt!$C$29*Übersicht!I749^2)+(Datenblatt!$D$29*Übersicht!I749)+Datenblatt!$E$29,IF($C749=16,(Datenblatt!$B$30*Übersicht!I749^3)+(Datenblatt!$C$30*Übersicht!I749^2)+(Datenblatt!$D$30*Übersicht!I749)+Datenblatt!$E$30,IF($C749=12,(Datenblatt!$B$31*Übersicht!I749^3)+(Datenblatt!$C$31*Übersicht!I749^2)+(Datenblatt!$D$31*Übersicht!I749)+Datenblatt!$E$31,IF($C749=11,(Datenblatt!$B$32*Übersicht!I749^3)+(Datenblatt!$C$32*Übersicht!I749^2)+(Datenblatt!$D$32*Übersicht!I749)+Datenblatt!$E$32,0))))))))))))))))))))))))</f>
        <v>0</v>
      </c>
      <c r="Q749" s="2" t="e">
        <f t="shared" si="44"/>
        <v>#DIV/0!</v>
      </c>
      <c r="R749" s="2" t="e">
        <f t="shared" si="45"/>
        <v>#DIV/0!</v>
      </c>
      <c r="T749" s="2"/>
      <c r="U749" s="2">
        <f>Datenblatt!$I$10</f>
        <v>63</v>
      </c>
      <c r="V749" s="2">
        <f>Datenblatt!$I$18</f>
        <v>62</v>
      </c>
      <c r="W749" s="2">
        <f>Datenblatt!$I$26</f>
        <v>56</v>
      </c>
      <c r="X749" s="2">
        <f>Datenblatt!$I$34</f>
        <v>58</v>
      </c>
      <c r="Y749" s="7" t="e">
        <f t="shared" si="46"/>
        <v>#DIV/0!</v>
      </c>
      <c r="AA749" s="2">
        <f>Datenblatt!$I$5</f>
        <v>73</v>
      </c>
      <c r="AB749">
        <f>Datenblatt!$I$13</f>
        <v>80</v>
      </c>
      <c r="AC749">
        <f>Datenblatt!$I$21</f>
        <v>80</v>
      </c>
      <c r="AD749">
        <f>Datenblatt!$I$29</f>
        <v>71</v>
      </c>
      <c r="AE749">
        <f>Datenblatt!$I$37</f>
        <v>75</v>
      </c>
      <c r="AF749" s="7" t="e">
        <f t="shared" si="47"/>
        <v>#DIV/0!</v>
      </c>
    </row>
    <row r="750" spans="11:32" ht="18.75" x14ac:dyDescent="0.3">
      <c r="K750" s="3" t="e">
        <f>IF(AND($C750=13,Datenblatt!M750&lt;Datenblatt!$S$3),0,IF(AND($C750=14,Datenblatt!M750&lt;Datenblatt!$S$4),0,IF(AND($C750=15,Datenblatt!M750&lt;Datenblatt!$S$5),0,IF(AND($C750=16,Datenblatt!M750&lt;Datenblatt!$S$6),0,IF(AND($C750=12,Datenblatt!M750&lt;Datenblatt!$S$7),0,IF(AND($C750=11,Datenblatt!M750&lt;Datenblatt!$S$8),0,IF(AND($C750=13,Datenblatt!M750&gt;Datenblatt!$R$3),100,IF(AND($C750=14,Datenblatt!M750&gt;Datenblatt!$R$4),100,IF(AND($C750=15,Datenblatt!M750&gt;Datenblatt!$R$5),100,IF(AND($C750=16,Datenblatt!M750&gt;Datenblatt!$R$6),100,IF(AND($C750=12,Datenblatt!M750&gt;Datenblatt!$R$7),100,IF(AND($C750=11,Datenblatt!M750&gt;Datenblatt!$R$8),100,IF(Übersicht!$C750=13,Datenblatt!$B$35*Datenblatt!M750^3+Datenblatt!$C$35*Datenblatt!M750^2+Datenblatt!$D$35*Datenblatt!M750+Datenblatt!$E$35,IF(Übersicht!$C750=14,Datenblatt!$B$36*Datenblatt!M750^3+Datenblatt!$C$36*Datenblatt!M750^2+Datenblatt!$D$36*Datenblatt!M750+Datenblatt!$E$36,IF(Übersicht!$C750=15,Datenblatt!$B$37*Datenblatt!M750^3+Datenblatt!$C$37*Datenblatt!M750^2+Datenblatt!$D$37*Datenblatt!M750+Datenblatt!$E$37,IF(Übersicht!$C750=16,Datenblatt!$B$38*Datenblatt!M750^3+Datenblatt!$C$38*Datenblatt!M750^2+Datenblatt!$D$38*Datenblatt!M750+Datenblatt!$E$38,IF(Übersicht!$C750=12,Datenblatt!$B$39*Datenblatt!M750^3+Datenblatt!$C$39*Datenblatt!M750^2+Datenblatt!$D$39*Datenblatt!M750+Datenblatt!$E$39,IF(Übersicht!$C750=11,Datenblatt!$B$40*Datenblatt!M750^3+Datenblatt!$C$40*Datenblatt!M750^2+Datenblatt!$D$40*Datenblatt!M750+Datenblatt!$E$40,0))))))))))))))))))</f>
        <v>#DIV/0!</v>
      </c>
      <c r="L750" s="3"/>
      <c r="M750" t="e">
        <f>IF(AND(Übersicht!$C750=13,Datenblatt!O750&lt;Datenblatt!$Y$3),0,IF(AND(Übersicht!$C750=14,Datenblatt!O750&lt;Datenblatt!$Y$4),0,IF(AND(Übersicht!$C750=15,Datenblatt!O750&lt;Datenblatt!$Y$5),0,IF(AND(Übersicht!$C750=16,Datenblatt!O750&lt;Datenblatt!$Y$6),0,IF(AND(Übersicht!$C750=12,Datenblatt!O750&lt;Datenblatt!$Y$7),0,IF(AND(Übersicht!$C750=11,Datenblatt!O750&lt;Datenblatt!$Y$8),0,IF(AND($C750=13,Datenblatt!O750&gt;Datenblatt!$X$3),100,IF(AND($C750=14,Datenblatt!O750&gt;Datenblatt!$X$4),100,IF(AND($C750=15,Datenblatt!O750&gt;Datenblatt!$X$5),100,IF(AND($C750=16,Datenblatt!O750&gt;Datenblatt!$X$6),100,IF(AND($C750=12,Datenblatt!O750&gt;Datenblatt!$X$7),100,IF(AND($C750=11,Datenblatt!O750&gt;Datenblatt!$X$8),100,IF(Übersicht!$C750=13,Datenblatt!$B$11*Datenblatt!O750^3+Datenblatt!$C$11*Datenblatt!O750^2+Datenblatt!$D$11*Datenblatt!O750+Datenblatt!$E$11,IF(Übersicht!$C750=14,Datenblatt!$B$12*Datenblatt!O750^3+Datenblatt!$C$12*Datenblatt!O750^2+Datenblatt!$D$12*Datenblatt!O750+Datenblatt!$E$12,IF(Übersicht!$C750=15,Datenblatt!$B$13*Datenblatt!O750^3+Datenblatt!$C$13*Datenblatt!O750^2+Datenblatt!$D$13*Datenblatt!O750+Datenblatt!$E$13,IF(Übersicht!$C750=16,Datenblatt!$B$14*Datenblatt!O750^3+Datenblatt!$C$14*Datenblatt!O750^2+Datenblatt!$D$14*Datenblatt!O750+Datenblatt!$E$14,IF(Übersicht!$C750=12,Datenblatt!$B$15*Datenblatt!O750^3+Datenblatt!$C$15*Datenblatt!O750^2+Datenblatt!$D$15*Datenblatt!O750+Datenblatt!$E$15,IF(Übersicht!$C750=11,Datenblatt!$B$16*Datenblatt!O750^3+Datenblatt!$C$16*Datenblatt!O750^2+Datenblatt!$D$16*Datenblatt!O750+Datenblatt!$E$16,0))))))))))))))))))</f>
        <v>#DIV/0!</v>
      </c>
      <c r="N750">
        <f>IF(AND($C750=13,H750&lt;Datenblatt!$AA$3),0,IF(AND($C750=14,H750&lt;Datenblatt!$AA$4),0,IF(AND($C750=15,H750&lt;Datenblatt!$AA$5),0,IF(AND($C750=16,H750&lt;Datenblatt!$AA$6),0,IF(AND($C750=12,H750&lt;Datenblatt!$AA$7),0,IF(AND($C750=11,H750&lt;Datenblatt!$AA$8),0,IF(AND($C750=13,H750&gt;Datenblatt!$Z$3),100,IF(AND($C750=14,H750&gt;Datenblatt!$Z$4),100,IF(AND($C750=15,H750&gt;Datenblatt!$Z$5),100,IF(AND($C750=16,H750&gt;Datenblatt!$Z$6),100,IF(AND($C750=12,H750&gt;Datenblatt!$Z$7),100,IF(AND($C750=11,H750&gt;Datenblatt!$Z$8),100,IF($C750=13,(Datenblatt!$B$19*Übersicht!H750^3)+(Datenblatt!$C$19*Übersicht!H750^2)+(Datenblatt!$D$19*Übersicht!H750)+Datenblatt!$E$19,IF($C750=14,(Datenblatt!$B$20*Übersicht!H750^3)+(Datenblatt!$C$20*Übersicht!H750^2)+(Datenblatt!$D$20*Übersicht!H750)+Datenblatt!$E$20,IF($C750=15,(Datenblatt!$B$21*Übersicht!H750^3)+(Datenblatt!$C$21*Übersicht!H750^2)+(Datenblatt!$D$21*Übersicht!H750)+Datenblatt!$E$21,IF($C750=16,(Datenblatt!$B$22*Übersicht!H750^3)+(Datenblatt!$C$22*Übersicht!H750^2)+(Datenblatt!$D$22*Übersicht!H750)+Datenblatt!$E$22,IF($C750=12,(Datenblatt!$B$23*Übersicht!H750^3)+(Datenblatt!$C$23*Übersicht!H750^2)+(Datenblatt!$D$23*Übersicht!H750)+Datenblatt!$E$23,IF($C750=11,(Datenblatt!$B$24*Übersicht!H750^3)+(Datenblatt!$C$24*Übersicht!H750^2)+(Datenblatt!$D$24*Übersicht!H750)+Datenblatt!$E$24,0))))))))))))))))))</f>
        <v>0</v>
      </c>
      <c r="O750">
        <f>IF(AND(I750="",C750=11),Datenblatt!$I$26,IF(AND(I750="",C750=12),Datenblatt!$I$26,IF(AND(I750="",C750=16),Datenblatt!$I$27,IF(AND(I750="",C750=15),Datenblatt!$I$26,IF(AND(I750="",C750=14),Datenblatt!$I$26,IF(AND(I750="",C750=13),Datenblatt!$I$26,IF(AND($C750=13,I750&gt;Datenblatt!$AC$3),0,IF(AND($C750=14,I750&gt;Datenblatt!$AC$4),0,IF(AND($C750=15,I750&gt;Datenblatt!$AC$5),0,IF(AND($C750=16,I750&gt;Datenblatt!$AC$6),0,IF(AND($C750=12,I750&gt;Datenblatt!$AC$7),0,IF(AND($C750=11,I750&gt;Datenblatt!$AC$8),0,IF(AND($C750=13,I750&lt;Datenblatt!$AB$3),100,IF(AND($C750=14,I750&lt;Datenblatt!$AB$4),100,IF(AND($C750=15,I750&lt;Datenblatt!$AB$5),100,IF(AND($C750=16,I750&lt;Datenblatt!$AB$6),100,IF(AND($C750=12,I750&lt;Datenblatt!$AB$7),100,IF(AND($C750=11,I750&lt;Datenblatt!$AB$8),100,IF($C750=13,(Datenblatt!$B$27*Übersicht!I750^3)+(Datenblatt!$C$27*Übersicht!I750^2)+(Datenblatt!$D$27*Übersicht!I750)+Datenblatt!$E$27,IF($C750=14,(Datenblatt!$B$28*Übersicht!I750^3)+(Datenblatt!$C$28*Übersicht!I750^2)+(Datenblatt!$D$28*Übersicht!I750)+Datenblatt!$E$28,IF($C750=15,(Datenblatt!$B$29*Übersicht!I750^3)+(Datenblatt!$C$29*Übersicht!I750^2)+(Datenblatt!$D$29*Übersicht!I750)+Datenblatt!$E$29,IF($C750=16,(Datenblatt!$B$30*Übersicht!I750^3)+(Datenblatt!$C$30*Übersicht!I750^2)+(Datenblatt!$D$30*Übersicht!I750)+Datenblatt!$E$30,IF($C750=12,(Datenblatt!$B$31*Übersicht!I750^3)+(Datenblatt!$C$31*Übersicht!I750^2)+(Datenblatt!$D$31*Übersicht!I750)+Datenblatt!$E$31,IF($C750=11,(Datenblatt!$B$32*Übersicht!I750^3)+(Datenblatt!$C$32*Übersicht!I750^2)+(Datenblatt!$D$32*Übersicht!I750)+Datenblatt!$E$32,0))))))))))))))))))))))))</f>
        <v>0</v>
      </c>
      <c r="P750">
        <f>IF(AND(I750="",C750=11),Datenblatt!$I$29,IF(AND(I750="",C750=12),Datenblatt!$I$29,IF(AND(I750="",C750=16),Datenblatt!$I$29,IF(AND(I750="",C750=15),Datenblatt!$I$29,IF(AND(I750="",C750=14),Datenblatt!$I$29,IF(AND(I750="",C750=13),Datenblatt!$I$29,IF(AND($C750=13,I750&gt;Datenblatt!$AC$3),0,IF(AND($C750=14,I750&gt;Datenblatt!$AC$4),0,IF(AND($C750=15,I750&gt;Datenblatt!$AC$5),0,IF(AND($C750=16,I750&gt;Datenblatt!$AC$6),0,IF(AND($C750=12,I750&gt;Datenblatt!$AC$7),0,IF(AND($C750=11,I750&gt;Datenblatt!$AC$8),0,IF(AND($C750=13,I750&lt;Datenblatt!$AB$3),100,IF(AND($C750=14,I750&lt;Datenblatt!$AB$4),100,IF(AND($C750=15,I750&lt;Datenblatt!$AB$5),100,IF(AND($C750=16,I750&lt;Datenblatt!$AB$6),100,IF(AND($C750=12,I750&lt;Datenblatt!$AB$7),100,IF(AND($C750=11,I750&lt;Datenblatt!$AB$8),100,IF($C750=13,(Datenblatt!$B$27*Übersicht!I750^3)+(Datenblatt!$C$27*Übersicht!I750^2)+(Datenblatt!$D$27*Übersicht!I750)+Datenblatt!$E$27,IF($C750=14,(Datenblatt!$B$28*Übersicht!I750^3)+(Datenblatt!$C$28*Übersicht!I750^2)+(Datenblatt!$D$28*Übersicht!I750)+Datenblatt!$E$28,IF($C750=15,(Datenblatt!$B$29*Übersicht!I750^3)+(Datenblatt!$C$29*Übersicht!I750^2)+(Datenblatt!$D$29*Übersicht!I750)+Datenblatt!$E$29,IF($C750=16,(Datenblatt!$B$30*Übersicht!I750^3)+(Datenblatt!$C$30*Übersicht!I750^2)+(Datenblatt!$D$30*Übersicht!I750)+Datenblatt!$E$30,IF($C750=12,(Datenblatt!$B$31*Übersicht!I750^3)+(Datenblatt!$C$31*Übersicht!I750^2)+(Datenblatt!$D$31*Übersicht!I750)+Datenblatt!$E$31,IF($C750=11,(Datenblatt!$B$32*Übersicht!I750^3)+(Datenblatt!$C$32*Übersicht!I750^2)+(Datenblatt!$D$32*Übersicht!I750)+Datenblatt!$E$32,0))))))))))))))))))))))))</f>
        <v>0</v>
      </c>
      <c r="Q750" s="2" t="e">
        <f t="shared" si="44"/>
        <v>#DIV/0!</v>
      </c>
      <c r="R750" s="2" t="e">
        <f t="shared" si="45"/>
        <v>#DIV/0!</v>
      </c>
      <c r="T750" s="2"/>
      <c r="U750" s="2">
        <f>Datenblatt!$I$10</f>
        <v>63</v>
      </c>
      <c r="V750" s="2">
        <f>Datenblatt!$I$18</f>
        <v>62</v>
      </c>
      <c r="W750" s="2">
        <f>Datenblatt!$I$26</f>
        <v>56</v>
      </c>
      <c r="X750" s="2">
        <f>Datenblatt!$I$34</f>
        <v>58</v>
      </c>
      <c r="Y750" s="7" t="e">
        <f t="shared" si="46"/>
        <v>#DIV/0!</v>
      </c>
      <c r="AA750" s="2">
        <f>Datenblatt!$I$5</f>
        <v>73</v>
      </c>
      <c r="AB750">
        <f>Datenblatt!$I$13</f>
        <v>80</v>
      </c>
      <c r="AC750">
        <f>Datenblatt!$I$21</f>
        <v>80</v>
      </c>
      <c r="AD750">
        <f>Datenblatt!$I$29</f>
        <v>71</v>
      </c>
      <c r="AE750">
        <f>Datenblatt!$I$37</f>
        <v>75</v>
      </c>
      <c r="AF750" s="7" t="e">
        <f t="shared" si="47"/>
        <v>#DIV/0!</v>
      </c>
    </row>
    <row r="751" spans="11:32" ht="18.75" x14ac:dyDescent="0.3">
      <c r="K751" s="3" t="e">
        <f>IF(AND($C751=13,Datenblatt!M751&lt;Datenblatt!$S$3),0,IF(AND($C751=14,Datenblatt!M751&lt;Datenblatt!$S$4),0,IF(AND($C751=15,Datenblatt!M751&lt;Datenblatt!$S$5),0,IF(AND($C751=16,Datenblatt!M751&lt;Datenblatt!$S$6),0,IF(AND($C751=12,Datenblatt!M751&lt;Datenblatt!$S$7),0,IF(AND($C751=11,Datenblatt!M751&lt;Datenblatt!$S$8),0,IF(AND($C751=13,Datenblatt!M751&gt;Datenblatt!$R$3),100,IF(AND($C751=14,Datenblatt!M751&gt;Datenblatt!$R$4),100,IF(AND($C751=15,Datenblatt!M751&gt;Datenblatt!$R$5),100,IF(AND($C751=16,Datenblatt!M751&gt;Datenblatt!$R$6),100,IF(AND($C751=12,Datenblatt!M751&gt;Datenblatt!$R$7),100,IF(AND($C751=11,Datenblatt!M751&gt;Datenblatt!$R$8),100,IF(Übersicht!$C751=13,Datenblatt!$B$35*Datenblatt!M751^3+Datenblatt!$C$35*Datenblatt!M751^2+Datenblatt!$D$35*Datenblatt!M751+Datenblatt!$E$35,IF(Übersicht!$C751=14,Datenblatt!$B$36*Datenblatt!M751^3+Datenblatt!$C$36*Datenblatt!M751^2+Datenblatt!$D$36*Datenblatt!M751+Datenblatt!$E$36,IF(Übersicht!$C751=15,Datenblatt!$B$37*Datenblatt!M751^3+Datenblatt!$C$37*Datenblatt!M751^2+Datenblatt!$D$37*Datenblatt!M751+Datenblatt!$E$37,IF(Übersicht!$C751=16,Datenblatt!$B$38*Datenblatt!M751^3+Datenblatt!$C$38*Datenblatt!M751^2+Datenblatt!$D$38*Datenblatt!M751+Datenblatt!$E$38,IF(Übersicht!$C751=12,Datenblatt!$B$39*Datenblatt!M751^3+Datenblatt!$C$39*Datenblatt!M751^2+Datenblatt!$D$39*Datenblatt!M751+Datenblatt!$E$39,IF(Übersicht!$C751=11,Datenblatt!$B$40*Datenblatt!M751^3+Datenblatt!$C$40*Datenblatt!M751^2+Datenblatt!$D$40*Datenblatt!M751+Datenblatt!$E$40,0))))))))))))))))))</f>
        <v>#DIV/0!</v>
      </c>
      <c r="L751" s="3"/>
      <c r="M751" t="e">
        <f>IF(AND(Übersicht!$C751=13,Datenblatt!O751&lt;Datenblatt!$Y$3),0,IF(AND(Übersicht!$C751=14,Datenblatt!O751&lt;Datenblatt!$Y$4),0,IF(AND(Übersicht!$C751=15,Datenblatt!O751&lt;Datenblatt!$Y$5),0,IF(AND(Übersicht!$C751=16,Datenblatt!O751&lt;Datenblatt!$Y$6),0,IF(AND(Übersicht!$C751=12,Datenblatt!O751&lt;Datenblatt!$Y$7),0,IF(AND(Übersicht!$C751=11,Datenblatt!O751&lt;Datenblatt!$Y$8),0,IF(AND($C751=13,Datenblatt!O751&gt;Datenblatt!$X$3),100,IF(AND($C751=14,Datenblatt!O751&gt;Datenblatt!$X$4),100,IF(AND($C751=15,Datenblatt!O751&gt;Datenblatt!$X$5),100,IF(AND($C751=16,Datenblatt!O751&gt;Datenblatt!$X$6),100,IF(AND($C751=12,Datenblatt!O751&gt;Datenblatt!$X$7),100,IF(AND($C751=11,Datenblatt!O751&gt;Datenblatt!$X$8),100,IF(Übersicht!$C751=13,Datenblatt!$B$11*Datenblatt!O751^3+Datenblatt!$C$11*Datenblatt!O751^2+Datenblatt!$D$11*Datenblatt!O751+Datenblatt!$E$11,IF(Übersicht!$C751=14,Datenblatt!$B$12*Datenblatt!O751^3+Datenblatt!$C$12*Datenblatt!O751^2+Datenblatt!$D$12*Datenblatt!O751+Datenblatt!$E$12,IF(Übersicht!$C751=15,Datenblatt!$B$13*Datenblatt!O751^3+Datenblatt!$C$13*Datenblatt!O751^2+Datenblatt!$D$13*Datenblatt!O751+Datenblatt!$E$13,IF(Übersicht!$C751=16,Datenblatt!$B$14*Datenblatt!O751^3+Datenblatt!$C$14*Datenblatt!O751^2+Datenblatt!$D$14*Datenblatt!O751+Datenblatt!$E$14,IF(Übersicht!$C751=12,Datenblatt!$B$15*Datenblatt!O751^3+Datenblatt!$C$15*Datenblatt!O751^2+Datenblatt!$D$15*Datenblatt!O751+Datenblatt!$E$15,IF(Übersicht!$C751=11,Datenblatt!$B$16*Datenblatt!O751^3+Datenblatt!$C$16*Datenblatt!O751^2+Datenblatt!$D$16*Datenblatt!O751+Datenblatt!$E$16,0))))))))))))))))))</f>
        <v>#DIV/0!</v>
      </c>
      <c r="N751">
        <f>IF(AND($C751=13,H751&lt;Datenblatt!$AA$3),0,IF(AND($C751=14,H751&lt;Datenblatt!$AA$4),0,IF(AND($C751=15,H751&lt;Datenblatt!$AA$5),0,IF(AND($C751=16,H751&lt;Datenblatt!$AA$6),0,IF(AND($C751=12,H751&lt;Datenblatt!$AA$7),0,IF(AND($C751=11,H751&lt;Datenblatt!$AA$8),0,IF(AND($C751=13,H751&gt;Datenblatt!$Z$3),100,IF(AND($C751=14,H751&gt;Datenblatt!$Z$4),100,IF(AND($C751=15,H751&gt;Datenblatt!$Z$5),100,IF(AND($C751=16,H751&gt;Datenblatt!$Z$6),100,IF(AND($C751=12,H751&gt;Datenblatt!$Z$7),100,IF(AND($C751=11,H751&gt;Datenblatt!$Z$8),100,IF($C751=13,(Datenblatt!$B$19*Übersicht!H751^3)+(Datenblatt!$C$19*Übersicht!H751^2)+(Datenblatt!$D$19*Übersicht!H751)+Datenblatt!$E$19,IF($C751=14,(Datenblatt!$B$20*Übersicht!H751^3)+(Datenblatt!$C$20*Übersicht!H751^2)+(Datenblatt!$D$20*Übersicht!H751)+Datenblatt!$E$20,IF($C751=15,(Datenblatt!$B$21*Übersicht!H751^3)+(Datenblatt!$C$21*Übersicht!H751^2)+(Datenblatt!$D$21*Übersicht!H751)+Datenblatt!$E$21,IF($C751=16,(Datenblatt!$B$22*Übersicht!H751^3)+(Datenblatt!$C$22*Übersicht!H751^2)+(Datenblatt!$D$22*Übersicht!H751)+Datenblatt!$E$22,IF($C751=12,(Datenblatt!$B$23*Übersicht!H751^3)+(Datenblatt!$C$23*Übersicht!H751^2)+(Datenblatt!$D$23*Übersicht!H751)+Datenblatt!$E$23,IF($C751=11,(Datenblatt!$B$24*Übersicht!H751^3)+(Datenblatt!$C$24*Übersicht!H751^2)+(Datenblatt!$D$24*Übersicht!H751)+Datenblatt!$E$24,0))))))))))))))))))</f>
        <v>0</v>
      </c>
      <c r="O751">
        <f>IF(AND(I751="",C751=11),Datenblatt!$I$26,IF(AND(I751="",C751=12),Datenblatt!$I$26,IF(AND(I751="",C751=16),Datenblatt!$I$27,IF(AND(I751="",C751=15),Datenblatt!$I$26,IF(AND(I751="",C751=14),Datenblatt!$I$26,IF(AND(I751="",C751=13),Datenblatt!$I$26,IF(AND($C751=13,I751&gt;Datenblatt!$AC$3),0,IF(AND($C751=14,I751&gt;Datenblatt!$AC$4),0,IF(AND($C751=15,I751&gt;Datenblatt!$AC$5),0,IF(AND($C751=16,I751&gt;Datenblatt!$AC$6),0,IF(AND($C751=12,I751&gt;Datenblatt!$AC$7),0,IF(AND($C751=11,I751&gt;Datenblatt!$AC$8),0,IF(AND($C751=13,I751&lt;Datenblatt!$AB$3),100,IF(AND($C751=14,I751&lt;Datenblatt!$AB$4),100,IF(AND($C751=15,I751&lt;Datenblatt!$AB$5),100,IF(AND($C751=16,I751&lt;Datenblatt!$AB$6),100,IF(AND($C751=12,I751&lt;Datenblatt!$AB$7),100,IF(AND($C751=11,I751&lt;Datenblatt!$AB$8),100,IF($C751=13,(Datenblatt!$B$27*Übersicht!I751^3)+(Datenblatt!$C$27*Übersicht!I751^2)+(Datenblatt!$D$27*Übersicht!I751)+Datenblatt!$E$27,IF($C751=14,(Datenblatt!$B$28*Übersicht!I751^3)+(Datenblatt!$C$28*Übersicht!I751^2)+(Datenblatt!$D$28*Übersicht!I751)+Datenblatt!$E$28,IF($C751=15,(Datenblatt!$B$29*Übersicht!I751^3)+(Datenblatt!$C$29*Übersicht!I751^2)+(Datenblatt!$D$29*Übersicht!I751)+Datenblatt!$E$29,IF($C751=16,(Datenblatt!$B$30*Übersicht!I751^3)+(Datenblatt!$C$30*Übersicht!I751^2)+(Datenblatt!$D$30*Übersicht!I751)+Datenblatt!$E$30,IF($C751=12,(Datenblatt!$B$31*Übersicht!I751^3)+(Datenblatt!$C$31*Übersicht!I751^2)+(Datenblatt!$D$31*Übersicht!I751)+Datenblatt!$E$31,IF($C751=11,(Datenblatt!$B$32*Übersicht!I751^3)+(Datenblatt!$C$32*Übersicht!I751^2)+(Datenblatt!$D$32*Übersicht!I751)+Datenblatt!$E$32,0))))))))))))))))))))))))</f>
        <v>0</v>
      </c>
      <c r="P751">
        <f>IF(AND(I751="",C751=11),Datenblatt!$I$29,IF(AND(I751="",C751=12),Datenblatt!$I$29,IF(AND(I751="",C751=16),Datenblatt!$I$29,IF(AND(I751="",C751=15),Datenblatt!$I$29,IF(AND(I751="",C751=14),Datenblatt!$I$29,IF(AND(I751="",C751=13),Datenblatt!$I$29,IF(AND($C751=13,I751&gt;Datenblatt!$AC$3),0,IF(AND($C751=14,I751&gt;Datenblatt!$AC$4),0,IF(AND($C751=15,I751&gt;Datenblatt!$AC$5),0,IF(AND($C751=16,I751&gt;Datenblatt!$AC$6),0,IF(AND($C751=12,I751&gt;Datenblatt!$AC$7),0,IF(AND($C751=11,I751&gt;Datenblatt!$AC$8),0,IF(AND($C751=13,I751&lt;Datenblatt!$AB$3),100,IF(AND($C751=14,I751&lt;Datenblatt!$AB$4),100,IF(AND($C751=15,I751&lt;Datenblatt!$AB$5),100,IF(AND($C751=16,I751&lt;Datenblatt!$AB$6),100,IF(AND($C751=12,I751&lt;Datenblatt!$AB$7),100,IF(AND($C751=11,I751&lt;Datenblatt!$AB$8),100,IF($C751=13,(Datenblatt!$B$27*Übersicht!I751^3)+(Datenblatt!$C$27*Übersicht!I751^2)+(Datenblatt!$D$27*Übersicht!I751)+Datenblatt!$E$27,IF($C751=14,(Datenblatt!$B$28*Übersicht!I751^3)+(Datenblatt!$C$28*Übersicht!I751^2)+(Datenblatt!$D$28*Übersicht!I751)+Datenblatt!$E$28,IF($C751=15,(Datenblatt!$B$29*Übersicht!I751^3)+(Datenblatt!$C$29*Übersicht!I751^2)+(Datenblatt!$D$29*Übersicht!I751)+Datenblatt!$E$29,IF($C751=16,(Datenblatt!$B$30*Übersicht!I751^3)+(Datenblatt!$C$30*Übersicht!I751^2)+(Datenblatt!$D$30*Übersicht!I751)+Datenblatt!$E$30,IF($C751=12,(Datenblatt!$B$31*Übersicht!I751^3)+(Datenblatt!$C$31*Übersicht!I751^2)+(Datenblatt!$D$31*Übersicht!I751)+Datenblatt!$E$31,IF($C751=11,(Datenblatt!$B$32*Übersicht!I751^3)+(Datenblatt!$C$32*Übersicht!I751^2)+(Datenblatt!$D$32*Übersicht!I751)+Datenblatt!$E$32,0))))))))))))))))))))))))</f>
        <v>0</v>
      </c>
      <c r="Q751" s="2" t="e">
        <f t="shared" si="44"/>
        <v>#DIV/0!</v>
      </c>
      <c r="R751" s="2" t="e">
        <f t="shared" si="45"/>
        <v>#DIV/0!</v>
      </c>
      <c r="T751" s="2"/>
      <c r="U751" s="2">
        <f>Datenblatt!$I$10</f>
        <v>63</v>
      </c>
      <c r="V751" s="2">
        <f>Datenblatt!$I$18</f>
        <v>62</v>
      </c>
      <c r="W751" s="2">
        <f>Datenblatt!$I$26</f>
        <v>56</v>
      </c>
      <c r="X751" s="2">
        <f>Datenblatt!$I$34</f>
        <v>58</v>
      </c>
      <c r="Y751" s="7" t="e">
        <f t="shared" si="46"/>
        <v>#DIV/0!</v>
      </c>
      <c r="AA751" s="2">
        <f>Datenblatt!$I$5</f>
        <v>73</v>
      </c>
      <c r="AB751">
        <f>Datenblatt!$I$13</f>
        <v>80</v>
      </c>
      <c r="AC751">
        <f>Datenblatt!$I$21</f>
        <v>80</v>
      </c>
      <c r="AD751">
        <f>Datenblatt!$I$29</f>
        <v>71</v>
      </c>
      <c r="AE751">
        <f>Datenblatt!$I$37</f>
        <v>75</v>
      </c>
      <c r="AF751" s="7" t="e">
        <f t="shared" si="47"/>
        <v>#DIV/0!</v>
      </c>
    </row>
    <row r="752" spans="11:32" ht="18.75" x14ac:dyDescent="0.3">
      <c r="K752" s="3" t="e">
        <f>IF(AND($C752=13,Datenblatt!M752&lt;Datenblatt!$S$3),0,IF(AND($C752=14,Datenblatt!M752&lt;Datenblatt!$S$4),0,IF(AND($C752=15,Datenblatt!M752&lt;Datenblatt!$S$5),0,IF(AND($C752=16,Datenblatt!M752&lt;Datenblatt!$S$6),0,IF(AND($C752=12,Datenblatt!M752&lt;Datenblatt!$S$7),0,IF(AND($C752=11,Datenblatt!M752&lt;Datenblatt!$S$8),0,IF(AND($C752=13,Datenblatt!M752&gt;Datenblatt!$R$3),100,IF(AND($C752=14,Datenblatt!M752&gt;Datenblatt!$R$4),100,IF(AND($C752=15,Datenblatt!M752&gt;Datenblatt!$R$5),100,IF(AND($C752=16,Datenblatt!M752&gt;Datenblatt!$R$6),100,IF(AND($C752=12,Datenblatt!M752&gt;Datenblatt!$R$7),100,IF(AND($C752=11,Datenblatt!M752&gt;Datenblatt!$R$8),100,IF(Übersicht!$C752=13,Datenblatt!$B$35*Datenblatt!M752^3+Datenblatt!$C$35*Datenblatt!M752^2+Datenblatt!$D$35*Datenblatt!M752+Datenblatt!$E$35,IF(Übersicht!$C752=14,Datenblatt!$B$36*Datenblatt!M752^3+Datenblatt!$C$36*Datenblatt!M752^2+Datenblatt!$D$36*Datenblatt!M752+Datenblatt!$E$36,IF(Übersicht!$C752=15,Datenblatt!$B$37*Datenblatt!M752^3+Datenblatt!$C$37*Datenblatt!M752^2+Datenblatt!$D$37*Datenblatt!M752+Datenblatt!$E$37,IF(Übersicht!$C752=16,Datenblatt!$B$38*Datenblatt!M752^3+Datenblatt!$C$38*Datenblatt!M752^2+Datenblatt!$D$38*Datenblatt!M752+Datenblatt!$E$38,IF(Übersicht!$C752=12,Datenblatt!$B$39*Datenblatt!M752^3+Datenblatt!$C$39*Datenblatt!M752^2+Datenblatt!$D$39*Datenblatt!M752+Datenblatt!$E$39,IF(Übersicht!$C752=11,Datenblatt!$B$40*Datenblatt!M752^3+Datenblatt!$C$40*Datenblatt!M752^2+Datenblatt!$D$40*Datenblatt!M752+Datenblatt!$E$40,0))))))))))))))))))</f>
        <v>#DIV/0!</v>
      </c>
      <c r="L752" s="3"/>
      <c r="M752" t="e">
        <f>IF(AND(Übersicht!$C752=13,Datenblatt!O752&lt;Datenblatt!$Y$3),0,IF(AND(Übersicht!$C752=14,Datenblatt!O752&lt;Datenblatt!$Y$4),0,IF(AND(Übersicht!$C752=15,Datenblatt!O752&lt;Datenblatt!$Y$5),0,IF(AND(Übersicht!$C752=16,Datenblatt!O752&lt;Datenblatt!$Y$6),0,IF(AND(Übersicht!$C752=12,Datenblatt!O752&lt;Datenblatt!$Y$7),0,IF(AND(Übersicht!$C752=11,Datenblatt!O752&lt;Datenblatt!$Y$8),0,IF(AND($C752=13,Datenblatt!O752&gt;Datenblatt!$X$3),100,IF(AND($C752=14,Datenblatt!O752&gt;Datenblatt!$X$4),100,IF(AND($C752=15,Datenblatt!O752&gt;Datenblatt!$X$5),100,IF(AND($C752=16,Datenblatt!O752&gt;Datenblatt!$X$6),100,IF(AND($C752=12,Datenblatt!O752&gt;Datenblatt!$X$7),100,IF(AND($C752=11,Datenblatt!O752&gt;Datenblatt!$X$8),100,IF(Übersicht!$C752=13,Datenblatt!$B$11*Datenblatt!O752^3+Datenblatt!$C$11*Datenblatt!O752^2+Datenblatt!$D$11*Datenblatt!O752+Datenblatt!$E$11,IF(Übersicht!$C752=14,Datenblatt!$B$12*Datenblatt!O752^3+Datenblatt!$C$12*Datenblatt!O752^2+Datenblatt!$D$12*Datenblatt!O752+Datenblatt!$E$12,IF(Übersicht!$C752=15,Datenblatt!$B$13*Datenblatt!O752^3+Datenblatt!$C$13*Datenblatt!O752^2+Datenblatt!$D$13*Datenblatt!O752+Datenblatt!$E$13,IF(Übersicht!$C752=16,Datenblatt!$B$14*Datenblatt!O752^3+Datenblatt!$C$14*Datenblatt!O752^2+Datenblatt!$D$14*Datenblatt!O752+Datenblatt!$E$14,IF(Übersicht!$C752=12,Datenblatt!$B$15*Datenblatt!O752^3+Datenblatt!$C$15*Datenblatt!O752^2+Datenblatt!$D$15*Datenblatt!O752+Datenblatt!$E$15,IF(Übersicht!$C752=11,Datenblatt!$B$16*Datenblatt!O752^3+Datenblatt!$C$16*Datenblatt!O752^2+Datenblatt!$D$16*Datenblatt!O752+Datenblatt!$E$16,0))))))))))))))))))</f>
        <v>#DIV/0!</v>
      </c>
      <c r="N752">
        <f>IF(AND($C752=13,H752&lt;Datenblatt!$AA$3),0,IF(AND($C752=14,H752&lt;Datenblatt!$AA$4),0,IF(AND($C752=15,H752&lt;Datenblatt!$AA$5),0,IF(AND($C752=16,H752&lt;Datenblatt!$AA$6),0,IF(AND($C752=12,H752&lt;Datenblatt!$AA$7),0,IF(AND($C752=11,H752&lt;Datenblatt!$AA$8),0,IF(AND($C752=13,H752&gt;Datenblatt!$Z$3),100,IF(AND($C752=14,H752&gt;Datenblatt!$Z$4),100,IF(AND($C752=15,H752&gt;Datenblatt!$Z$5),100,IF(AND($C752=16,H752&gt;Datenblatt!$Z$6),100,IF(AND($C752=12,H752&gt;Datenblatt!$Z$7),100,IF(AND($C752=11,H752&gt;Datenblatt!$Z$8),100,IF($C752=13,(Datenblatt!$B$19*Übersicht!H752^3)+(Datenblatt!$C$19*Übersicht!H752^2)+(Datenblatt!$D$19*Übersicht!H752)+Datenblatt!$E$19,IF($C752=14,(Datenblatt!$B$20*Übersicht!H752^3)+(Datenblatt!$C$20*Übersicht!H752^2)+(Datenblatt!$D$20*Übersicht!H752)+Datenblatt!$E$20,IF($C752=15,(Datenblatt!$B$21*Übersicht!H752^3)+(Datenblatt!$C$21*Übersicht!H752^2)+(Datenblatt!$D$21*Übersicht!H752)+Datenblatt!$E$21,IF($C752=16,(Datenblatt!$B$22*Übersicht!H752^3)+(Datenblatt!$C$22*Übersicht!H752^2)+(Datenblatt!$D$22*Übersicht!H752)+Datenblatt!$E$22,IF($C752=12,(Datenblatt!$B$23*Übersicht!H752^3)+(Datenblatt!$C$23*Übersicht!H752^2)+(Datenblatt!$D$23*Übersicht!H752)+Datenblatt!$E$23,IF($C752=11,(Datenblatt!$B$24*Übersicht!H752^3)+(Datenblatt!$C$24*Übersicht!H752^2)+(Datenblatt!$D$24*Übersicht!H752)+Datenblatt!$E$24,0))))))))))))))))))</f>
        <v>0</v>
      </c>
      <c r="O752">
        <f>IF(AND(I752="",C752=11),Datenblatt!$I$26,IF(AND(I752="",C752=12),Datenblatt!$I$26,IF(AND(I752="",C752=16),Datenblatt!$I$27,IF(AND(I752="",C752=15),Datenblatt!$I$26,IF(AND(I752="",C752=14),Datenblatt!$I$26,IF(AND(I752="",C752=13),Datenblatt!$I$26,IF(AND($C752=13,I752&gt;Datenblatt!$AC$3),0,IF(AND($C752=14,I752&gt;Datenblatt!$AC$4),0,IF(AND($C752=15,I752&gt;Datenblatt!$AC$5),0,IF(AND($C752=16,I752&gt;Datenblatt!$AC$6),0,IF(AND($C752=12,I752&gt;Datenblatt!$AC$7),0,IF(AND($C752=11,I752&gt;Datenblatt!$AC$8),0,IF(AND($C752=13,I752&lt;Datenblatt!$AB$3),100,IF(AND($C752=14,I752&lt;Datenblatt!$AB$4),100,IF(AND($C752=15,I752&lt;Datenblatt!$AB$5),100,IF(AND($C752=16,I752&lt;Datenblatt!$AB$6),100,IF(AND($C752=12,I752&lt;Datenblatt!$AB$7),100,IF(AND($C752=11,I752&lt;Datenblatt!$AB$8),100,IF($C752=13,(Datenblatt!$B$27*Übersicht!I752^3)+(Datenblatt!$C$27*Übersicht!I752^2)+(Datenblatt!$D$27*Übersicht!I752)+Datenblatt!$E$27,IF($C752=14,(Datenblatt!$B$28*Übersicht!I752^3)+(Datenblatt!$C$28*Übersicht!I752^2)+(Datenblatt!$D$28*Übersicht!I752)+Datenblatt!$E$28,IF($C752=15,(Datenblatt!$B$29*Übersicht!I752^3)+(Datenblatt!$C$29*Übersicht!I752^2)+(Datenblatt!$D$29*Übersicht!I752)+Datenblatt!$E$29,IF($C752=16,(Datenblatt!$B$30*Übersicht!I752^3)+(Datenblatt!$C$30*Übersicht!I752^2)+(Datenblatt!$D$30*Übersicht!I752)+Datenblatt!$E$30,IF($C752=12,(Datenblatt!$B$31*Übersicht!I752^3)+(Datenblatt!$C$31*Übersicht!I752^2)+(Datenblatt!$D$31*Übersicht!I752)+Datenblatt!$E$31,IF($C752=11,(Datenblatt!$B$32*Übersicht!I752^3)+(Datenblatt!$C$32*Übersicht!I752^2)+(Datenblatt!$D$32*Übersicht!I752)+Datenblatt!$E$32,0))))))))))))))))))))))))</f>
        <v>0</v>
      </c>
      <c r="P752">
        <f>IF(AND(I752="",C752=11),Datenblatt!$I$29,IF(AND(I752="",C752=12),Datenblatt!$I$29,IF(AND(I752="",C752=16),Datenblatt!$I$29,IF(AND(I752="",C752=15),Datenblatt!$I$29,IF(AND(I752="",C752=14),Datenblatt!$I$29,IF(AND(I752="",C752=13),Datenblatt!$I$29,IF(AND($C752=13,I752&gt;Datenblatt!$AC$3),0,IF(AND($C752=14,I752&gt;Datenblatt!$AC$4),0,IF(AND($C752=15,I752&gt;Datenblatt!$AC$5),0,IF(AND($C752=16,I752&gt;Datenblatt!$AC$6),0,IF(AND($C752=12,I752&gt;Datenblatt!$AC$7),0,IF(AND($C752=11,I752&gt;Datenblatt!$AC$8),0,IF(AND($C752=13,I752&lt;Datenblatt!$AB$3),100,IF(AND($C752=14,I752&lt;Datenblatt!$AB$4),100,IF(AND($C752=15,I752&lt;Datenblatt!$AB$5),100,IF(AND($C752=16,I752&lt;Datenblatt!$AB$6),100,IF(AND($C752=12,I752&lt;Datenblatt!$AB$7),100,IF(AND($C752=11,I752&lt;Datenblatt!$AB$8),100,IF($C752=13,(Datenblatt!$B$27*Übersicht!I752^3)+(Datenblatt!$C$27*Übersicht!I752^2)+(Datenblatt!$D$27*Übersicht!I752)+Datenblatt!$E$27,IF($C752=14,(Datenblatt!$B$28*Übersicht!I752^3)+(Datenblatt!$C$28*Übersicht!I752^2)+(Datenblatt!$D$28*Übersicht!I752)+Datenblatt!$E$28,IF($C752=15,(Datenblatt!$B$29*Übersicht!I752^3)+(Datenblatt!$C$29*Übersicht!I752^2)+(Datenblatt!$D$29*Übersicht!I752)+Datenblatt!$E$29,IF($C752=16,(Datenblatt!$B$30*Übersicht!I752^3)+(Datenblatt!$C$30*Übersicht!I752^2)+(Datenblatt!$D$30*Übersicht!I752)+Datenblatt!$E$30,IF($C752=12,(Datenblatt!$B$31*Übersicht!I752^3)+(Datenblatt!$C$31*Übersicht!I752^2)+(Datenblatt!$D$31*Übersicht!I752)+Datenblatt!$E$31,IF($C752=11,(Datenblatt!$B$32*Übersicht!I752^3)+(Datenblatt!$C$32*Übersicht!I752^2)+(Datenblatt!$D$32*Übersicht!I752)+Datenblatt!$E$32,0))))))))))))))))))))))))</f>
        <v>0</v>
      </c>
      <c r="Q752" s="2" t="e">
        <f t="shared" si="44"/>
        <v>#DIV/0!</v>
      </c>
      <c r="R752" s="2" t="e">
        <f t="shared" si="45"/>
        <v>#DIV/0!</v>
      </c>
      <c r="T752" s="2"/>
      <c r="U752" s="2">
        <f>Datenblatt!$I$10</f>
        <v>63</v>
      </c>
      <c r="V752" s="2">
        <f>Datenblatt!$I$18</f>
        <v>62</v>
      </c>
      <c r="W752" s="2">
        <f>Datenblatt!$I$26</f>
        <v>56</v>
      </c>
      <c r="X752" s="2">
        <f>Datenblatt!$I$34</f>
        <v>58</v>
      </c>
      <c r="Y752" s="7" t="e">
        <f t="shared" si="46"/>
        <v>#DIV/0!</v>
      </c>
      <c r="AA752" s="2">
        <f>Datenblatt!$I$5</f>
        <v>73</v>
      </c>
      <c r="AB752">
        <f>Datenblatt!$I$13</f>
        <v>80</v>
      </c>
      <c r="AC752">
        <f>Datenblatt!$I$21</f>
        <v>80</v>
      </c>
      <c r="AD752">
        <f>Datenblatt!$I$29</f>
        <v>71</v>
      </c>
      <c r="AE752">
        <f>Datenblatt!$I$37</f>
        <v>75</v>
      </c>
      <c r="AF752" s="7" t="e">
        <f t="shared" si="47"/>
        <v>#DIV/0!</v>
      </c>
    </row>
    <row r="753" spans="11:32" ht="18.75" x14ac:dyDescent="0.3">
      <c r="K753" s="3" t="e">
        <f>IF(AND($C753=13,Datenblatt!M753&lt;Datenblatt!$S$3),0,IF(AND($C753=14,Datenblatt!M753&lt;Datenblatt!$S$4),0,IF(AND($C753=15,Datenblatt!M753&lt;Datenblatt!$S$5),0,IF(AND($C753=16,Datenblatt!M753&lt;Datenblatt!$S$6),0,IF(AND($C753=12,Datenblatt!M753&lt;Datenblatt!$S$7),0,IF(AND($C753=11,Datenblatt!M753&lt;Datenblatt!$S$8),0,IF(AND($C753=13,Datenblatt!M753&gt;Datenblatt!$R$3),100,IF(AND($C753=14,Datenblatt!M753&gt;Datenblatt!$R$4),100,IF(AND($C753=15,Datenblatt!M753&gt;Datenblatt!$R$5),100,IF(AND($C753=16,Datenblatt!M753&gt;Datenblatt!$R$6),100,IF(AND($C753=12,Datenblatt!M753&gt;Datenblatt!$R$7),100,IF(AND($C753=11,Datenblatt!M753&gt;Datenblatt!$R$8),100,IF(Übersicht!$C753=13,Datenblatt!$B$35*Datenblatt!M753^3+Datenblatt!$C$35*Datenblatt!M753^2+Datenblatt!$D$35*Datenblatt!M753+Datenblatt!$E$35,IF(Übersicht!$C753=14,Datenblatt!$B$36*Datenblatt!M753^3+Datenblatt!$C$36*Datenblatt!M753^2+Datenblatt!$D$36*Datenblatt!M753+Datenblatt!$E$36,IF(Übersicht!$C753=15,Datenblatt!$B$37*Datenblatt!M753^3+Datenblatt!$C$37*Datenblatt!M753^2+Datenblatt!$D$37*Datenblatt!M753+Datenblatt!$E$37,IF(Übersicht!$C753=16,Datenblatt!$B$38*Datenblatt!M753^3+Datenblatt!$C$38*Datenblatt!M753^2+Datenblatt!$D$38*Datenblatt!M753+Datenblatt!$E$38,IF(Übersicht!$C753=12,Datenblatt!$B$39*Datenblatt!M753^3+Datenblatt!$C$39*Datenblatt!M753^2+Datenblatt!$D$39*Datenblatt!M753+Datenblatt!$E$39,IF(Übersicht!$C753=11,Datenblatt!$B$40*Datenblatt!M753^3+Datenblatt!$C$40*Datenblatt!M753^2+Datenblatt!$D$40*Datenblatt!M753+Datenblatt!$E$40,0))))))))))))))))))</f>
        <v>#DIV/0!</v>
      </c>
      <c r="L753" s="3"/>
      <c r="M753" t="e">
        <f>IF(AND(Übersicht!$C753=13,Datenblatt!O753&lt;Datenblatt!$Y$3),0,IF(AND(Übersicht!$C753=14,Datenblatt!O753&lt;Datenblatt!$Y$4),0,IF(AND(Übersicht!$C753=15,Datenblatt!O753&lt;Datenblatt!$Y$5),0,IF(AND(Übersicht!$C753=16,Datenblatt!O753&lt;Datenblatt!$Y$6),0,IF(AND(Übersicht!$C753=12,Datenblatt!O753&lt;Datenblatt!$Y$7),0,IF(AND(Übersicht!$C753=11,Datenblatt!O753&lt;Datenblatt!$Y$8),0,IF(AND($C753=13,Datenblatt!O753&gt;Datenblatt!$X$3),100,IF(AND($C753=14,Datenblatt!O753&gt;Datenblatt!$X$4),100,IF(AND($C753=15,Datenblatt!O753&gt;Datenblatt!$X$5),100,IF(AND($C753=16,Datenblatt!O753&gt;Datenblatt!$X$6),100,IF(AND($C753=12,Datenblatt!O753&gt;Datenblatt!$X$7),100,IF(AND($C753=11,Datenblatt!O753&gt;Datenblatt!$X$8),100,IF(Übersicht!$C753=13,Datenblatt!$B$11*Datenblatt!O753^3+Datenblatt!$C$11*Datenblatt!O753^2+Datenblatt!$D$11*Datenblatt!O753+Datenblatt!$E$11,IF(Übersicht!$C753=14,Datenblatt!$B$12*Datenblatt!O753^3+Datenblatt!$C$12*Datenblatt!O753^2+Datenblatt!$D$12*Datenblatt!O753+Datenblatt!$E$12,IF(Übersicht!$C753=15,Datenblatt!$B$13*Datenblatt!O753^3+Datenblatt!$C$13*Datenblatt!O753^2+Datenblatt!$D$13*Datenblatt!O753+Datenblatt!$E$13,IF(Übersicht!$C753=16,Datenblatt!$B$14*Datenblatt!O753^3+Datenblatt!$C$14*Datenblatt!O753^2+Datenblatt!$D$14*Datenblatt!O753+Datenblatt!$E$14,IF(Übersicht!$C753=12,Datenblatt!$B$15*Datenblatt!O753^3+Datenblatt!$C$15*Datenblatt!O753^2+Datenblatt!$D$15*Datenblatt!O753+Datenblatt!$E$15,IF(Übersicht!$C753=11,Datenblatt!$B$16*Datenblatt!O753^3+Datenblatt!$C$16*Datenblatt!O753^2+Datenblatt!$D$16*Datenblatt!O753+Datenblatt!$E$16,0))))))))))))))))))</f>
        <v>#DIV/0!</v>
      </c>
      <c r="N753">
        <f>IF(AND($C753=13,H753&lt;Datenblatt!$AA$3),0,IF(AND($C753=14,H753&lt;Datenblatt!$AA$4),0,IF(AND($C753=15,H753&lt;Datenblatt!$AA$5),0,IF(AND($C753=16,H753&lt;Datenblatt!$AA$6),0,IF(AND($C753=12,H753&lt;Datenblatt!$AA$7),0,IF(AND($C753=11,H753&lt;Datenblatt!$AA$8),0,IF(AND($C753=13,H753&gt;Datenblatt!$Z$3),100,IF(AND($C753=14,H753&gt;Datenblatt!$Z$4),100,IF(AND($C753=15,H753&gt;Datenblatt!$Z$5),100,IF(AND($C753=16,H753&gt;Datenblatt!$Z$6),100,IF(AND($C753=12,H753&gt;Datenblatt!$Z$7),100,IF(AND($C753=11,H753&gt;Datenblatt!$Z$8),100,IF($C753=13,(Datenblatt!$B$19*Übersicht!H753^3)+(Datenblatt!$C$19*Übersicht!H753^2)+(Datenblatt!$D$19*Übersicht!H753)+Datenblatt!$E$19,IF($C753=14,(Datenblatt!$B$20*Übersicht!H753^3)+(Datenblatt!$C$20*Übersicht!H753^2)+(Datenblatt!$D$20*Übersicht!H753)+Datenblatt!$E$20,IF($C753=15,(Datenblatt!$B$21*Übersicht!H753^3)+(Datenblatt!$C$21*Übersicht!H753^2)+(Datenblatt!$D$21*Übersicht!H753)+Datenblatt!$E$21,IF($C753=16,(Datenblatt!$B$22*Übersicht!H753^3)+(Datenblatt!$C$22*Übersicht!H753^2)+(Datenblatt!$D$22*Übersicht!H753)+Datenblatt!$E$22,IF($C753=12,(Datenblatt!$B$23*Übersicht!H753^3)+(Datenblatt!$C$23*Übersicht!H753^2)+(Datenblatt!$D$23*Übersicht!H753)+Datenblatt!$E$23,IF($C753=11,(Datenblatt!$B$24*Übersicht!H753^3)+(Datenblatt!$C$24*Übersicht!H753^2)+(Datenblatt!$D$24*Übersicht!H753)+Datenblatt!$E$24,0))))))))))))))))))</f>
        <v>0</v>
      </c>
      <c r="O753">
        <f>IF(AND(I753="",C753=11),Datenblatt!$I$26,IF(AND(I753="",C753=12),Datenblatt!$I$26,IF(AND(I753="",C753=16),Datenblatt!$I$27,IF(AND(I753="",C753=15),Datenblatt!$I$26,IF(AND(I753="",C753=14),Datenblatt!$I$26,IF(AND(I753="",C753=13),Datenblatt!$I$26,IF(AND($C753=13,I753&gt;Datenblatt!$AC$3),0,IF(AND($C753=14,I753&gt;Datenblatt!$AC$4),0,IF(AND($C753=15,I753&gt;Datenblatt!$AC$5),0,IF(AND($C753=16,I753&gt;Datenblatt!$AC$6),0,IF(AND($C753=12,I753&gt;Datenblatt!$AC$7),0,IF(AND($C753=11,I753&gt;Datenblatt!$AC$8),0,IF(AND($C753=13,I753&lt;Datenblatt!$AB$3),100,IF(AND($C753=14,I753&lt;Datenblatt!$AB$4),100,IF(AND($C753=15,I753&lt;Datenblatt!$AB$5),100,IF(AND($C753=16,I753&lt;Datenblatt!$AB$6),100,IF(AND($C753=12,I753&lt;Datenblatt!$AB$7),100,IF(AND($C753=11,I753&lt;Datenblatt!$AB$8),100,IF($C753=13,(Datenblatt!$B$27*Übersicht!I753^3)+(Datenblatt!$C$27*Übersicht!I753^2)+(Datenblatt!$D$27*Übersicht!I753)+Datenblatt!$E$27,IF($C753=14,(Datenblatt!$B$28*Übersicht!I753^3)+(Datenblatt!$C$28*Übersicht!I753^2)+(Datenblatt!$D$28*Übersicht!I753)+Datenblatt!$E$28,IF($C753=15,(Datenblatt!$B$29*Übersicht!I753^3)+(Datenblatt!$C$29*Übersicht!I753^2)+(Datenblatt!$D$29*Übersicht!I753)+Datenblatt!$E$29,IF($C753=16,(Datenblatt!$B$30*Übersicht!I753^3)+(Datenblatt!$C$30*Übersicht!I753^2)+(Datenblatt!$D$30*Übersicht!I753)+Datenblatt!$E$30,IF($C753=12,(Datenblatt!$B$31*Übersicht!I753^3)+(Datenblatt!$C$31*Übersicht!I753^2)+(Datenblatt!$D$31*Übersicht!I753)+Datenblatt!$E$31,IF($C753=11,(Datenblatt!$B$32*Übersicht!I753^3)+(Datenblatt!$C$32*Übersicht!I753^2)+(Datenblatt!$D$32*Übersicht!I753)+Datenblatt!$E$32,0))))))))))))))))))))))))</f>
        <v>0</v>
      </c>
      <c r="P753">
        <f>IF(AND(I753="",C753=11),Datenblatt!$I$29,IF(AND(I753="",C753=12),Datenblatt!$I$29,IF(AND(I753="",C753=16),Datenblatt!$I$29,IF(AND(I753="",C753=15),Datenblatt!$I$29,IF(AND(I753="",C753=14),Datenblatt!$I$29,IF(AND(I753="",C753=13),Datenblatt!$I$29,IF(AND($C753=13,I753&gt;Datenblatt!$AC$3),0,IF(AND($C753=14,I753&gt;Datenblatt!$AC$4),0,IF(AND($C753=15,I753&gt;Datenblatt!$AC$5),0,IF(AND($C753=16,I753&gt;Datenblatt!$AC$6),0,IF(AND($C753=12,I753&gt;Datenblatt!$AC$7),0,IF(AND($C753=11,I753&gt;Datenblatt!$AC$8),0,IF(AND($C753=13,I753&lt;Datenblatt!$AB$3),100,IF(AND($C753=14,I753&lt;Datenblatt!$AB$4),100,IF(AND($C753=15,I753&lt;Datenblatt!$AB$5),100,IF(AND($C753=16,I753&lt;Datenblatt!$AB$6),100,IF(AND($C753=12,I753&lt;Datenblatt!$AB$7),100,IF(AND($C753=11,I753&lt;Datenblatt!$AB$8),100,IF($C753=13,(Datenblatt!$B$27*Übersicht!I753^3)+(Datenblatt!$C$27*Übersicht!I753^2)+(Datenblatt!$D$27*Übersicht!I753)+Datenblatt!$E$27,IF($C753=14,(Datenblatt!$B$28*Übersicht!I753^3)+(Datenblatt!$C$28*Übersicht!I753^2)+(Datenblatt!$D$28*Übersicht!I753)+Datenblatt!$E$28,IF($C753=15,(Datenblatt!$B$29*Übersicht!I753^3)+(Datenblatt!$C$29*Übersicht!I753^2)+(Datenblatt!$D$29*Übersicht!I753)+Datenblatt!$E$29,IF($C753=16,(Datenblatt!$B$30*Übersicht!I753^3)+(Datenblatt!$C$30*Übersicht!I753^2)+(Datenblatt!$D$30*Übersicht!I753)+Datenblatt!$E$30,IF($C753=12,(Datenblatt!$B$31*Übersicht!I753^3)+(Datenblatt!$C$31*Übersicht!I753^2)+(Datenblatt!$D$31*Übersicht!I753)+Datenblatt!$E$31,IF($C753=11,(Datenblatt!$B$32*Übersicht!I753^3)+(Datenblatt!$C$32*Übersicht!I753^2)+(Datenblatt!$D$32*Übersicht!I753)+Datenblatt!$E$32,0))))))))))))))))))))))))</f>
        <v>0</v>
      </c>
      <c r="Q753" s="2" t="e">
        <f t="shared" si="44"/>
        <v>#DIV/0!</v>
      </c>
      <c r="R753" s="2" t="e">
        <f t="shared" si="45"/>
        <v>#DIV/0!</v>
      </c>
      <c r="T753" s="2"/>
      <c r="U753" s="2">
        <f>Datenblatt!$I$10</f>
        <v>63</v>
      </c>
      <c r="V753" s="2">
        <f>Datenblatt!$I$18</f>
        <v>62</v>
      </c>
      <c r="W753" s="2">
        <f>Datenblatt!$I$26</f>
        <v>56</v>
      </c>
      <c r="X753" s="2">
        <f>Datenblatt!$I$34</f>
        <v>58</v>
      </c>
      <c r="Y753" s="7" t="e">
        <f t="shared" si="46"/>
        <v>#DIV/0!</v>
      </c>
      <c r="AA753" s="2">
        <f>Datenblatt!$I$5</f>
        <v>73</v>
      </c>
      <c r="AB753">
        <f>Datenblatt!$I$13</f>
        <v>80</v>
      </c>
      <c r="AC753">
        <f>Datenblatt!$I$21</f>
        <v>80</v>
      </c>
      <c r="AD753">
        <f>Datenblatt!$I$29</f>
        <v>71</v>
      </c>
      <c r="AE753">
        <f>Datenblatt!$I$37</f>
        <v>75</v>
      </c>
      <c r="AF753" s="7" t="e">
        <f t="shared" si="47"/>
        <v>#DIV/0!</v>
      </c>
    </row>
    <row r="754" spans="11:32" ht="18.75" x14ac:dyDescent="0.3">
      <c r="K754" s="3" t="e">
        <f>IF(AND($C754=13,Datenblatt!M754&lt;Datenblatt!$S$3),0,IF(AND($C754=14,Datenblatt!M754&lt;Datenblatt!$S$4),0,IF(AND($C754=15,Datenblatt!M754&lt;Datenblatt!$S$5),0,IF(AND($C754=16,Datenblatt!M754&lt;Datenblatt!$S$6),0,IF(AND($C754=12,Datenblatt!M754&lt;Datenblatt!$S$7),0,IF(AND($C754=11,Datenblatt!M754&lt;Datenblatt!$S$8),0,IF(AND($C754=13,Datenblatt!M754&gt;Datenblatt!$R$3),100,IF(AND($C754=14,Datenblatt!M754&gt;Datenblatt!$R$4),100,IF(AND($C754=15,Datenblatt!M754&gt;Datenblatt!$R$5),100,IF(AND($C754=16,Datenblatt!M754&gt;Datenblatt!$R$6),100,IF(AND($C754=12,Datenblatt!M754&gt;Datenblatt!$R$7),100,IF(AND($C754=11,Datenblatt!M754&gt;Datenblatt!$R$8),100,IF(Übersicht!$C754=13,Datenblatt!$B$35*Datenblatt!M754^3+Datenblatt!$C$35*Datenblatt!M754^2+Datenblatt!$D$35*Datenblatt!M754+Datenblatt!$E$35,IF(Übersicht!$C754=14,Datenblatt!$B$36*Datenblatt!M754^3+Datenblatt!$C$36*Datenblatt!M754^2+Datenblatt!$D$36*Datenblatt!M754+Datenblatt!$E$36,IF(Übersicht!$C754=15,Datenblatt!$B$37*Datenblatt!M754^3+Datenblatt!$C$37*Datenblatt!M754^2+Datenblatt!$D$37*Datenblatt!M754+Datenblatt!$E$37,IF(Übersicht!$C754=16,Datenblatt!$B$38*Datenblatt!M754^3+Datenblatt!$C$38*Datenblatt!M754^2+Datenblatt!$D$38*Datenblatt!M754+Datenblatt!$E$38,IF(Übersicht!$C754=12,Datenblatt!$B$39*Datenblatt!M754^3+Datenblatt!$C$39*Datenblatt!M754^2+Datenblatt!$D$39*Datenblatt!M754+Datenblatt!$E$39,IF(Übersicht!$C754=11,Datenblatt!$B$40*Datenblatt!M754^3+Datenblatt!$C$40*Datenblatt!M754^2+Datenblatt!$D$40*Datenblatt!M754+Datenblatt!$E$40,0))))))))))))))))))</f>
        <v>#DIV/0!</v>
      </c>
      <c r="L754" s="3"/>
      <c r="M754" t="e">
        <f>IF(AND(Übersicht!$C754=13,Datenblatt!O754&lt;Datenblatt!$Y$3),0,IF(AND(Übersicht!$C754=14,Datenblatt!O754&lt;Datenblatt!$Y$4),0,IF(AND(Übersicht!$C754=15,Datenblatt!O754&lt;Datenblatt!$Y$5),0,IF(AND(Übersicht!$C754=16,Datenblatt!O754&lt;Datenblatt!$Y$6),0,IF(AND(Übersicht!$C754=12,Datenblatt!O754&lt;Datenblatt!$Y$7),0,IF(AND(Übersicht!$C754=11,Datenblatt!O754&lt;Datenblatt!$Y$8),0,IF(AND($C754=13,Datenblatt!O754&gt;Datenblatt!$X$3),100,IF(AND($C754=14,Datenblatt!O754&gt;Datenblatt!$X$4),100,IF(AND($C754=15,Datenblatt!O754&gt;Datenblatt!$X$5),100,IF(AND($C754=16,Datenblatt!O754&gt;Datenblatt!$X$6),100,IF(AND($C754=12,Datenblatt!O754&gt;Datenblatt!$X$7),100,IF(AND($C754=11,Datenblatt!O754&gt;Datenblatt!$X$8),100,IF(Übersicht!$C754=13,Datenblatt!$B$11*Datenblatt!O754^3+Datenblatt!$C$11*Datenblatt!O754^2+Datenblatt!$D$11*Datenblatt!O754+Datenblatt!$E$11,IF(Übersicht!$C754=14,Datenblatt!$B$12*Datenblatt!O754^3+Datenblatt!$C$12*Datenblatt!O754^2+Datenblatt!$D$12*Datenblatt!O754+Datenblatt!$E$12,IF(Übersicht!$C754=15,Datenblatt!$B$13*Datenblatt!O754^3+Datenblatt!$C$13*Datenblatt!O754^2+Datenblatt!$D$13*Datenblatt!O754+Datenblatt!$E$13,IF(Übersicht!$C754=16,Datenblatt!$B$14*Datenblatt!O754^3+Datenblatt!$C$14*Datenblatt!O754^2+Datenblatt!$D$14*Datenblatt!O754+Datenblatt!$E$14,IF(Übersicht!$C754=12,Datenblatt!$B$15*Datenblatt!O754^3+Datenblatt!$C$15*Datenblatt!O754^2+Datenblatt!$D$15*Datenblatt!O754+Datenblatt!$E$15,IF(Übersicht!$C754=11,Datenblatt!$B$16*Datenblatt!O754^3+Datenblatt!$C$16*Datenblatt!O754^2+Datenblatt!$D$16*Datenblatt!O754+Datenblatt!$E$16,0))))))))))))))))))</f>
        <v>#DIV/0!</v>
      </c>
      <c r="N754">
        <f>IF(AND($C754=13,H754&lt;Datenblatt!$AA$3),0,IF(AND($C754=14,H754&lt;Datenblatt!$AA$4),0,IF(AND($C754=15,H754&lt;Datenblatt!$AA$5),0,IF(AND($C754=16,H754&lt;Datenblatt!$AA$6),0,IF(AND($C754=12,H754&lt;Datenblatt!$AA$7),0,IF(AND($C754=11,H754&lt;Datenblatt!$AA$8),0,IF(AND($C754=13,H754&gt;Datenblatt!$Z$3),100,IF(AND($C754=14,H754&gt;Datenblatt!$Z$4),100,IF(AND($C754=15,H754&gt;Datenblatt!$Z$5),100,IF(AND($C754=16,H754&gt;Datenblatt!$Z$6),100,IF(AND($C754=12,H754&gt;Datenblatt!$Z$7),100,IF(AND($C754=11,H754&gt;Datenblatt!$Z$8),100,IF($C754=13,(Datenblatt!$B$19*Übersicht!H754^3)+(Datenblatt!$C$19*Übersicht!H754^2)+(Datenblatt!$D$19*Übersicht!H754)+Datenblatt!$E$19,IF($C754=14,(Datenblatt!$B$20*Übersicht!H754^3)+(Datenblatt!$C$20*Übersicht!H754^2)+(Datenblatt!$D$20*Übersicht!H754)+Datenblatt!$E$20,IF($C754=15,(Datenblatt!$B$21*Übersicht!H754^3)+(Datenblatt!$C$21*Übersicht!H754^2)+(Datenblatt!$D$21*Übersicht!H754)+Datenblatt!$E$21,IF($C754=16,(Datenblatt!$B$22*Übersicht!H754^3)+(Datenblatt!$C$22*Übersicht!H754^2)+(Datenblatt!$D$22*Übersicht!H754)+Datenblatt!$E$22,IF($C754=12,(Datenblatt!$B$23*Übersicht!H754^3)+(Datenblatt!$C$23*Übersicht!H754^2)+(Datenblatt!$D$23*Übersicht!H754)+Datenblatt!$E$23,IF($C754=11,(Datenblatt!$B$24*Übersicht!H754^3)+(Datenblatt!$C$24*Übersicht!H754^2)+(Datenblatt!$D$24*Übersicht!H754)+Datenblatt!$E$24,0))))))))))))))))))</f>
        <v>0</v>
      </c>
      <c r="O754">
        <f>IF(AND(I754="",C754=11),Datenblatt!$I$26,IF(AND(I754="",C754=12),Datenblatt!$I$26,IF(AND(I754="",C754=16),Datenblatt!$I$27,IF(AND(I754="",C754=15),Datenblatt!$I$26,IF(AND(I754="",C754=14),Datenblatt!$I$26,IF(AND(I754="",C754=13),Datenblatt!$I$26,IF(AND($C754=13,I754&gt;Datenblatt!$AC$3),0,IF(AND($C754=14,I754&gt;Datenblatt!$AC$4),0,IF(AND($C754=15,I754&gt;Datenblatt!$AC$5),0,IF(AND($C754=16,I754&gt;Datenblatt!$AC$6),0,IF(AND($C754=12,I754&gt;Datenblatt!$AC$7),0,IF(AND($C754=11,I754&gt;Datenblatt!$AC$8),0,IF(AND($C754=13,I754&lt;Datenblatt!$AB$3),100,IF(AND($C754=14,I754&lt;Datenblatt!$AB$4),100,IF(AND($C754=15,I754&lt;Datenblatt!$AB$5),100,IF(AND($C754=16,I754&lt;Datenblatt!$AB$6),100,IF(AND($C754=12,I754&lt;Datenblatt!$AB$7),100,IF(AND($C754=11,I754&lt;Datenblatt!$AB$8),100,IF($C754=13,(Datenblatt!$B$27*Übersicht!I754^3)+(Datenblatt!$C$27*Übersicht!I754^2)+(Datenblatt!$D$27*Übersicht!I754)+Datenblatt!$E$27,IF($C754=14,(Datenblatt!$B$28*Übersicht!I754^3)+(Datenblatt!$C$28*Übersicht!I754^2)+(Datenblatt!$D$28*Übersicht!I754)+Datenblatt!$E$28,IF($C754=15,(Datenblatt!$B$29*Übersicht!I754^3)+(Datenblatt!$C$29*Übersicht!I754^2)+(Datenblatt!$D$29*Übersicht!I754)+Datenblatt!$E$29,IF($C754=16,(Datenblatt!$B$30*Übersicht!I754^3)+(Datenblatt!$C$30*Übersicht!I754^2)+(Datenblatt!$D$30*Übersicht!I754)+Datenblatt!$E$30,IF($C754=12,(Datenblatt!$B$31*Übersicht!I754^3)+(Datenblatt!$C$31*Übersicht!I754^2)+(Datenblatt!$D$31*Übersicht!I754)+Datenblatt!$E$31,IF($C754=11,(Datenblatt!$B$32*Übersicht!I754^3)+(Datenblatt!$C$32*Übersicht!I754^2)+(Datenblatt!$D$32*Übersicht!I754)+Datenblatt!$E$32,0))))))))))))))))))))))))</f>
        <v>0</v>
      </c>
      <c r="P754">
        <f>IF(AND(I754="",C754=11),Datenblatt!$I$29,IF(AND(I754="",C754=12),Datenblatt!$I$29,IF(AND(I754="",C754=16),Datenblatt!$I$29,IF(AND(I754="",C754=15),Datenblatt!$I$29,IF(AND(I754="",C754=14),Datenblatt!$I$29,IF(AND(I754="",C754=13),Datenblatt!$I$29,IF(AND($C754=13,I754&gt;Datenblatt!$AC$3),0,IF(AND($C754=14,I754&gt;Datenblatt!$AC$4),0,IF(AND($C754=15,I754&gt;Datenblatt!$AC$5),0,IF(AND($C754=16,I754&gt;Datenblatt!$AC$6),0,IF(AND($C754=12,I754&gt;Datenblatt!$AC$7),0,IF(AND($C754=11,I754&gt;Datenblatt!$AC$8),0,IF(AND($C754=13,I754&lt;Datenblatt!$AB$3),100,IF(AND($C754=14,I754&lt;Datenblatt!$AB$4),100,IF(AND($C754=15,I754&lt;Datenblatt!$AB$5),100,IF(AND($C754=16,I754&lt;Datenblatt!$AB$6),100,IF(AND($C754=12,I754&lt;Datenblatt!$AB$7),100,IF(AND($C754=11,I754&lt;Datenblatt!$AB$8),100,IF($C754=13,(Datenblatt!$B$27*Übersicht!I754^3)+(Datenblatt!$C$27*Übersicht!I754^2)+(Datenblatt!$D$27*Übersicht!I754)+Datenblatt!$E$27,IF($C754=14,(Datenblatt!$B$28*Übersicht!I754^3)+(Datenblatt!$C$28*Übersicht!I754^2)+(Datenblatt!$D$28*Übersicht!I754)+Datenblatt!$E$28,IF($C754=15,(Datenblatt!$B$29*Übersicht!I754^3)+(Datenblatt!$C$29*Übersicht!I754^2)+(Datenblatt!$D$29*Übersicht!I754)+Datenblatt!$E$29,IF($C754=16,(Datenblatt!$B$30*Übersicht!I754^3)+(Datenblatt!$C$30*Übersicht!I754^2)+(Datenblatt!$D$30*Übersicht!I754)+Datenblatt!$E$30,IF($C754=12,(Datenblatt!$B$31*Übersicht!I754^3)+(Datenblatt!$C$31*Übersicht!I754^2)+(Datenblatt!$D$31*Übersicht!I754)+Datenblatt!$E$31,IF($C754=11,(Datenblatt!$B$32*Übersicht!I754^3)+(Datenblatt!$C$32*Übersicht!I754^2)+(Datenblatt!$D$32*Übersicht!I754)+Datenblatt!$E$32,0))))))))))))))))))))))))</f>
        <v>0</v>
      </c>
      <c r="Q754" s="2" t="e">
        <f t="shared" si="44"/>
        <v>#DIV/0!</v>
      </c>
      <c r="R754" s="2" t="e">
        <f t="shared" si="45"/>
        <v>#DIV/0!</v>
      </c>
      <c r="T754" s="2"/>
      <c r="U754" s="2">
        <f>Datenblatt!$I$10</f>
        <v>63</v>
      </c>
      <c r="V754" s="2">
        <f>Datenblatt!$I$18</f>
        <v>62</v>
      </c>
      <c r="W754" s="2">
        <f>Datenblatt!$I$26</f>
        <v>56</v>
      </c>
      <c r="X754" s="2">
        <f>Datenblatt!$I$34</f>
        <v>58</v>
      </c>
      <c r="Y754" s="7" t="e">
        <f t="shared" si="46"/>
        <v>#DIV/0!</v>
      </c>
      <c r="AA754" s="2">
        <f>Datenblatt!$I$5</f>
        <v>73</v>
      </c>
      <c r="AB754">
        <f>Datenblatt!$I$13</f>
        <v>80</v>
      </c>
      <c r="AC754">
        <f>Datenblatt!$I$21</f>
        <v>80</v>
      </c>
      <c r="AD754">
        <f>Datenblatt!$I$29</f>
        <v>71</v>
      </c>
      <c r="AE754">
        <f>Datenblatt!$I$37</f>
        <v>75</v>
      </c>
      <c r="AF754" s="7" t="e">
        <f t="shared" si="47"/>
        <v>#DIV/0!</v>
      </c>
    </row>
    <row r="755" spans="11:32" ht="18.75" x14ac:dyDescent="0.3">
      <c r="K755" s="3" t="e">
        <f>IF(AND($C755=13,Datenblatt!M755&lt;Datenblatt!$S$3),0,IF(AND($C755=14,Datenblatt!M755&lt;Datenblatt!$S$4),0,IF(AND($C755=15,Datenblatt!M755&lt;Datenblatt!$S$5),0,IF(AND($C755=16,Datenblatt!M755&lt;Datenblatt!$S$6),0,IF(AND($C755=12,Datenblatt!M755&lt;Datenblatt!$S$7),0,IF(AND($C755=11,Datenblatt!M755&lt;Datenblatt!$S$8),0,IF(AND($C755=13,Datenblatt!M755&gt;Datenblatt!$R$3),100,IF(AND($C755=14,Datenblatt!M755&gt;Datenblatt!$R$4),100,IF(AND($C755=15,Datenblatt!M755&gt;Datenblatt!$R$5),100,IF(AND($C755=16,Datenblatt!M755&gt;Datenblatt!$R$6),100,IF(AND($C755=12,Datenblatt!M755&gt;Datenblatt!$R$7),100,IF(AND($C755=11,Datenblatt!M755&gt;Datenblatt!$R$8),100,IF(Übersicht!$C755=13,Datenblatt!$B$35*Datenblatt!M755^3+Datenblatt!$C$35*Datenblatt!M755^2+Datenblatt!$D$35*Datenblatt!M755+Datenblatt!$E$35,IF(Übersicht!$C755=14,Datenblatt!$B$36*Datenblatt!M755^3+Datenblatt!$C$36*Datenblatt!M755^2+Datenblatt!$D$36*Datenblatt!M755+Datenblatt!$E$36,IF(Übersicht!$C755=15,Datenblatt!$B$37*Datenblatt!M755^3+Datenblatt!$C$37*Datenblatt!M755^2+Datenblatt!$D$37*Datenblatt!M755+Datenblatt!$E$37,IF(Übersicht!$C755=16,Datenblatt!$B$38*Datenblatt!M755^3+Datenblatt!$C$38*Datenblatt!M755^2+Datenblatt!$D$38*Datenblatt!M755+Datenblatt!$E$38,IF(Übersicht!$C755=12,Datenblatt!$B$39*Datenblatt!M755^3+Datenblatt!$C$39*Datenblatt!M755^2+Datenblatt!$D$39*Datenblatt!M755+Datenblatt!$E$39,IF(Übersicht!$C755=11,Datenblatt!$B$40*Datenblatt!M755^3+Datenblatt!$C$40*Datenblatt!M755^2+Datenblatt!$D$40*Datenblatt!M755+Datenblatt!$E$40,0))))))))))))))))))</f>
        <v>#DIV/0!</v>
      </c>
      <c r="L755" s="3"/>
      <c r="M755" t="e">
        <f>IF(AND(Übersicht!$C755=13,Datenblatt!O755&lt;Datenblatt!$Y$3),0,IF(AND(Übersicht!$C755=14,Datenblatt!O755&lt;Datenblatt!$Y$4),0,IF(AND(Übersicht!$C755=15,Datenblatt!O755&lt;Datenblatt!$Y$5),0,IF(AND(Übersicht!$C755=16,Datenblatt!O755&lt;Datenblatt!$Y$6),0,IF(AND(Übersicht!$C755=12,Datenblatt!O755&lt;Datenblatt!$Y$7),0,IF(AND(Übersicht!$C755=11,Datenblatt!O755&lt;Datenblatt!$Y$8),0,IF(AND($C755=13,Datenblatt!O755&gt;Datenblatt!$X$3),100,IF(AND($C755=14,Datenblatt!O755&gt;Datenblatt!$X$4),100,IF(AND($C755=15,Datenblatt!O755&gt;Datenblatt!$X$5),100,IF(AND($C755=16,Datenblatt!O755&gt;Datenblatt!$X$6),100,IF(AND($C755=12,Datenblatt!O755&gt;Datenblatt!$X$7),100,IF(AND($C755=11,Datenblatt!O755&gt;Datenblatt!$X$8),100,IF(Übersicht!$C755=13,Datenblatt!$B$11*Datenblatt!O755^3+Datenblatt!$C$11*Datenblatt!O755^2+Datenblatt!$D$11*Datenblatt!O755+Datenblatt!$E$11,IF(Übersicht!$C755=14,Datenblatt!$B$12*Datenblatt!O755^3+Datenblatt!$C$12*Datenblatt!O755^2+Datenblatt!$D$12*Datenblatt!O755+Datenblatt!$E$12,IF(Übersicht!$C755=15,Datenblatt!$B$13*Datenblatt!O755^3+Datenblatt!$C$13*Datenblatt!O755^2+Datenblatt!$D$13*Datenblatt!O755+Datenblatt!$E$13,IF(Übersicht!$C755=16,Datenblatt!$B$14*Datenblatt!O755^3+Datenblatt!$C$14*Datenblatt!O755^2+Datenblatt!$D$14*Datenblatt!O755+Datenblatt!$E$14,IF(Übersicht!$C755=12,Datenblatt!$B$15*Datenblatt!O755^3+Datenblatt!$C$15*Datenblatt!O755^2+Datenblatt!$D$15*Datenblatt!O755+Datenblatt!$E$15,IF(Übersicht!$C755=11,Datenblatt!$B$16*Datenblatt!O755^3+Datenblatt!$C$16*Datenblatt!O755^2+Datenblatt!$D$16*Datenblatt!O755+Datenblatt!$E$16,0))))))))))))))))))</f>
        <v>#DIV/0!</v>
      </c>
      <c r="N755">
        <f>IF(AND($C755=13,H755&lt;Datenblatt!$AA$3),0,IF(AND($C755=14,H755&lt;Datenblatt!$AA$4),0,IF(AND($C755=15,H755&lt;Datenblatt!$AA$5),0,IF(AND($C755=16,H755&lt;Datenblatt!$AA$6),0,IF(AND($C755=12,H755&lt;Datenblatt!$AA$7),0,IF(AND($C755=11,H755&lt;Datenblatt!$AA$8),0,IF(AND($C755=13,H755&gt;Datenblatt!$Z$3),100,IF(AND($C755=14,H755&gt;Datenblatt!$Z$4),100,IF(AND($C755=15,H755&gt;Datenblatt!$Z$5),100,IF(AND($C755=16,H755&gt;Datenblatt!$Z$6),100,IF(AND($C755=12,H755&gt;Datenblatt!$Z$7),100,IF(AND($C755=11,H755&gt;Datenblatt!$Z$8),100,IF($C755=13,(Datenblatt!$B$19*Übersicht!H755^3)+(Datenblatt!$C$19*Übersicht!H755^2)+(Datenblatt!$D$19*Übersicht!H755)+Datenblatt!$E$19,IF($C755=14,(Datenblatt!$B$20*Übersicht!H755^3)+(Datenblatt!$C$20*Übersicht!H755^2)+(Datenblatt!$D$20*Übersicht!H755)+Datenblatt!$E$20,IF($C755=15,(Datenblatt!$B$21*Übersicht!H755^3)+(Datenblatt!$C$21*Übersicht!H755^2)+(Datenblatt!$D$21*Übersicht!H755)+Datenblatt!$E$21,IF($C755=16,(Datenblatt!$B$22*Übersicht!H755^3)+(Datenblatt!$C$22*Übersicht!H755^2)+(Datenblatt!$D$22*Übersicht!H755)+Datenblatt!$E$22,IF($C755=12,(Datenblatt!$B$23*Übersicht!H755^3)+(Datenblatt!$C$23*Übersicht!H755^2)+(Datenblatt!$D$23*Übersicht!H755)+Datenblatt!$E$23,IF($C755=11,(Datenblatt!$B$24*Übersicht!H755^3)+(Datenblatt!$C$24*Übersicht!H755^2)+(Datenblatt!$D$24*Übersicht!H755)+Datenblatt!$E$24,0))))))))))))))))))</f>
        <v>0</v>
      </c>
      <c r="O755">
        <f>IF(AND(I755="",C755=11),Datenblatt!$I$26,IF(AND(I755="",C755=12),Datenblatt!$I$26,IF(AND(I755="",C755=16),Datenblatt!$I$27,IF(AND(I755="",C755=15),Datenblatt!$I$26,IF(AND(I755="",C755=14),Datenblatt!$I$26,IF(AND(I755="",C755=13),Datenblatt!$I$26,IF(AND($C755=13,I755&gt;Datenblatt!$AC$3),0,IF(AND($C755=14,I755&gt;Datenblatt!$AC$4),0,IF(AND($C755=15,I755&gt;Datenblatt!$AC$5),0,IF(AND($C755=16,I755&gt;Datenblatt!$AC$6),0,IF(AND($C755=12,I755&gt;Datenblatt!$AC$7),0,IF(AND($C755=11,I755&gt;Datenblatt!$AC$8),0,IF(AND($C755=13,I755&lt;Datenblatt!$AB$3),100,IF(AND($C755=14,I755&lt;Datenblatt!$AB$4),100,IF(AND($C755=15,I755&lt;Datenblatt!$AB$5),100,IF(AND($C755=16,I755&lt;Datenblatt!$AB$6),100,IF(AND($C755=12,I755&lt;Datenblatt!$AB$7),100,IF(AND($C755=11,I755&lt;Datenblatt!$AB$8),100,IF($C755=13,(Datenblatt!$B$27*Übersicht!I755^3)+(Datenblatt!$C$27*Übersicht!I755^2)+(Datenblatt!$D$27*Übersicht!I755)+Datenblatt!$E$27,IF($C755=14,(Datenblatt!$B$28*Übersicht!I755^3)+(Datenblatt!$C$28*Übersicht!I755^2)+(Datenblatt!$D$28*Übersicht!I755)+Datenblatt!$E$28,IF($C755=15,(Datenblatt!$B$29*Übersicht!I755^3)+(Datenblatt!$C$29*Übersicht!I755^2)+(Datenblatt!$D$29*Übersicht!I755)+Datenblatt!$E$29,IF($C755=16,(Datenblatt!$B$30*Übersicht!I755^3)+(Datenblatt!$C$30*Übersicht!I755^2)+(Datenblatt!$D$30*Übersicht!I755)+Datenblatt!$E$30,IF($C755=12,(Datenblatt!$B$31*Übersicht!I755^3)+(Datenblatt!$C$31*Übersicht!I755^2)+(Datenblatt!$D$31*Übersicht!I755)+Datenblatt!$E$31,IF($C755=11,(Datenblatt!$B$32*Übersicht!I755^3)+(Datenblatt!$C$32*Übersicht!I755^2)+(Datenblatt!$D$32*Übersicht!I755)+Datenblatt!$E$32,0))))))))))))))))))))))))</f>
        <v>0</v>
      </c>
      <c r="P755">
        <f>IF(AND(I755="",C755=11),Datenblatt!$I$29,IF(AND(I755="",C755=12),Datenblatt!$I$29,IF(AND(I755="",C755=16),Datenblatt!$I$29,IF(AND(I755="",C755=15),Datenblatt!$I$29,IF(AND(I755="",C755=14),Datenblatt!$I$29,IF(AND(I755="",C755=13),Datenblatt!$I$29,IF(AND($C755=13,I755&gt;Datenblatt!$AC$3),0,IF(AND($C755=14,I755&gt;Datenblatt!$AC$4),0,IF(AND($C755=15,I755&gt;Datenblatt!$AC$5),0,IF(AND($C755=16,I755&gt;Datenblatt!$AC$6),0,IF(AND($C755=12,I755&gt;Datenblatt!$AC$7),0,IF(AND($C755=11,I755&gt;Datenblatt!$AC$8),0,IF(AND($C755=13,I755&lt;Datenblatt!$AB$3),100,IF(AND($C755=14,I755&lt;Datenblatt!$AB$4),100,IF(AND($C755=15,I755&lt;Datenblatt!$AB$5),100,IF(AND($C755=16,I755&lt;Datenblatt!$AB$6),100,IF(AND($C755=12,I755&lt;Datenblatt!$AB$7),100,IF(AND($C755=11,I755&lt;Datenblatt!$AB$8),100,IF($C755=13,(Datenblatt!$B$27*Übersicht!I755^3)+(Datenblatt!$C$27*Übersicht!I755^2)+(Datenblatt!$D$27*Übersicht!I755)+Datenblatt!$E$27,IF($C755=14,(Datenblatt!$B$28*Übersicht!I755^3)+(Datenblatt!$C$28*Übersicht!I755^2)+(Datenblatt!$D$28*Übersicht!I755)+Datenblatt!$E$28,IF($C755=15,(Datenblatt!$B$29*Übersicht!I755^3)+(Datenblatt!$C$29*Übersicht!I755^2)+(Datenblatt!$D$29*Übersicht!I755)+Datenblatt!$E$29,IF($C755=16,(Datenblatt!$B$30*Übersicht!I755^3)+(Datenblatt!$C$30*Übersicht!I755^2)+(Datenblatt!$D$30*Übersicht!I755)+Datenblatt!$E$30,IF($C755=12,(Datenblatt!$B$31*Übersicht!I755^3)+(Datenblatt!$C$31*Übersicht!I755^2)+(Datenblatt!$D$31*Übersicht!I755)+Datenblatt!$E$31,IF($C755=11,(Datenblatt!$B$32*Übersicht!I755^3)+(Datenblatt!$C$32*Übersicht!I755^2)+(Datenblatt!$D$32*Übersicht!I755)+Datenblatt!$E$32,0))))))))))))))))))))))))</f>
        <v>0</v>
      </c>
      <c r="Q755" s="2" t="e">
        <f t="shared" si="44"/>
        <v>#DIV/0!</v>
      </c>
      <c r="R755" s="2" t="e">
        <f t="shared" si="45"/>
        <v>#DIV/0!</v>
      </c>
      <c r="T755" s="2"/>
      <c r="U755" s="2">
        <f>Datenblatt!$I$10</f>
        <v>63</v>
      </c>
      <c r="V755" s="2">
        <f>Datenblatt!$I$18</f>
        <v>62</v>
      </c>
      <c r="W755" s="2">
        <f>Datenblatt!$I$26</f>
        <v>56</v>
      </c>
      <c r="X755" s="2">
        <f>Datenblatt!$I$34</f>
        <v>58</v>
      </c>
      <c r="Y755" s="7" t="e">
        <f t="shared" si="46"/>
        <v>#DIV/0!</v>
      </c>
      <c r="AA755" s="2">
        <f>Datenblatt!$I$5</f>
        <v>73</v>
      </c>
      <c r="AB755">
        <f>Datenblatt!$I$13</f>
        <v>80</v>
      </c>
      <c r="AC755">
        <f>Datenblatt!$I$21</f>
        <v>80</v>
      </c>
      <c r="AD755">
        <f>Datenblatt!$I$29</f>
        <v>71</v>
      </c>
      <c r="AE755">
        <f>Datenblatt!$I$37</f>
        <v>75</v>
      </c>
      <c r="AF755" s="7" t="e">
        <f t="shared" si="47"/>
        <v>#DIV/0!</v>
      </c>
    </row>
    <row r="756" spans="11:32" ht="18.75" x14ac:dyDescent="0.3">
      <c r="K756" s="3" t="e">
        <f>IF(AND($C756=13,Datenblatt!M756&lt;Datenblatt!$S$3),0,IF(AND($C756=14,Datenblatt!M756&lt;Datenblatt!$S$4),0,IF(AND($C756=15,Datenblatt!M756&lt;Datenblatt!$S$5),0,IF(AND($C756=16,Datenblatt!M756&lt;Datenblatt!$S$6),0,IF(AND($C756=12,Datenblatt!M756&lt;Datenblatt!$S$7),0,IF(AND($C756=11,Datenblatt!M756&lt;Datenblatt!$S$8),0,IF(AND($C756=13,Datenblatt!M756&gt;Datenblatt!$R$3),100,IF(AND($C756=14,Datenblatt!M756&gt;Datenblatt!$R$4),100,IF(AND($C756=15,Datenblatt!M756&gt;Datenblatt!$R$5),100,IF(AND($C756=16,Datenblatt!M756&gt;Datenblatt!$R$6),100,IF(AND($C756=12,Datenblatt!M756&gt;Datenblatt!$R$7),100,IF(AND($C756=11,Datenblatt!M756&gt;Datenblatt!$R$8),100,IF(Übersicht!$C756=13,Datenblatt!$B$35*Datenblatt!M756^3+Datenblatt!$C$35*Datenblatt!M756^2+Datenblatt!$D$35*Datenblatt!M756+Datenblatt!$E$35,IF(Übersicht!$C756=14,Datenblatt!$B$36*Datenblatt!M756^3+Datenblatt!$C$36*Datenblatt!M756^2+Datenblatt!$D$36*Datenblatt!M756+Datenblatt!$E$36,IF(Übersicht!$C756=15,Datenblatt!$B$37*Datenblatt!M756^3+Datenblatt!$C$37*Datenblatt!M756^2+Datenblatt!$D$37*Datenblatt!M756+Datenblatt!$E$37,IF(Übersicht!$C756=16,Datenblatt!$B$38*Datenblatt!M756^3+Datenblatt!$C$38*Datenblatt!M756^2+Datenblatt!$D$38*Datenblatt!M756+Datenblatt!$E$38,IF(Übersicht!$C756=12,Datenblatt!$B$39*Datenblatt!M756^3+Datenblatt!$C$39*Datenblatt!M756^2+Datenblatt!$D$39*Datenblatt!M756+Datenblatt!$E$39,IF(Übersicht!$C756=11,Datenblatt!$B$40*Datenblatt!M756^3+Datenblatt!$C$40*Datenblatt!M756^2+Datenblatt!$D$40*Datenblatt!M756+Datenblatt!$E$40,0))))))))))))))))))</f>
        <v>#DIV/0!</v>
      </c>
      <c r="L756" s="3"/>
      <c r="M756" t="e">
        <f>IF(AND(Übersicht!$C756=13,Datenblatt!O756&lt;Datenblatt!$Y$3),0,IF(AND(Übersicht!$C756=14,Datenblatt!O756&lt;Datenblatt!$Y$4),0,IF(AND(Übersicht!$C756=15,Datenblatt!O756&lt;Datenblatt!$Y$5),0,IF(AND(Übersicht!$C756=16,Datenblatt!O756&lt;Datenblatt!$Y$6),0,IF(AND(Übersicht!$C756=12,Datenblatt!O756&lt;Datenblatt!$Y$7),0,IF(AND(Übersicht!$C756=11,Datenblatt!O756&lt;Datenblatt!$Y$8),0,IF(AND($C756=13,Datenblatt!O756&gt;Datenblatt!$X$3),100,IF(AND($C756=14,Datenblatt!O756&gt;Datenblatt!$X$4),100,IF(AND($C756=15,Datenblatt!O756&gt;Datenblatt!$X$5),100,IF(AND($C756=16,Datenblatt!O756&gt;Datenblatt!$X$6),100,IF(AND($C756=12,Datenblatt!O756&gt;Datenblatt!$X$7),100,IF(AND($C756=11,Datenblatt!O756&gt;Datenblatt!$X$8),100,IF(Übersicht!$C756=13,Datenblatt!$B$11*Datenblatt!O756^3+Datenblatt!$C$11*Datenblatt!O756^2+Datenblatt!$D$11*Datenblatt!O756+Datenblatt!$E$11,IF(Übersicht!$C756=14,Datenblatt!$B$12*Datenblatt!O756^3+Datenblatt!$C$12*Datenblatt!O756^2+Datenblatt!$D$12*Datenblatt!O756+Datenblatt!$E$12,IF(Übersicht!$C756=15,Datenblatt!$B$13*Datenblatt!O756^3+Datenblatt!$C$13*Datenblatt!O756^2+Datenblatt!$D$13*Datenblatt!O756+Datenblatt!$E$13,IF(Übersicht!$C756=16,Datenblatt!$B$14*Datenblatt!O756^3+Datenblatt!$C$14*Datenblatt!O756^2+Datenblatt!$D$14*Datenblatt!O756+Datenblatt!$E$14,IF(Übersicht!$C756=12,Datenblatt!$B$15*Datenblatt!O756^3+Datenblatt!$C$15*Datenblatt!O756^2+Datenblatt!$D$15*Datenblatt!O756+Datenblatt!$E$15,IF(Übersicht!$C756=11,Datenblatt!$B$16*Datenblatt!O756^3+Datenblatt!$C$16*Datenblatt!O756^2+Datenblatt!$D$16*Datenblatt!O756+Datenblatt!$E$16,0))))))))))))))))))</f>
        <v>#DIV/0!</v>
      </c>
      <c r="N756">
        <f>IF(AND($C756=13,H756&lt;Datenblatt!$AA$3),0,IF(AND($C756=14,H756&lt;Datenblatt!$AA$4),0,IF(AND($C756=15,H756&lt;Datenblatt!$AA$5),0,IF(AND($C756=16,H756&lt;Datenblatt!$AA$6),0,IF(AND($C756=12,H756&lt;Datenblatt!$AA$7),0,IF(AND($C756=11,H756&lt;Datenblatt!$AA$8),0,IF(AND($C756=13,H756&gt;Datenblatt!$Z$3),100,IF(AND($C756=14,H756&gt;Datenblatt!$Z$4),100,IF(AND($C756=15,H756&gt;Datenblatt!$Z$5),100,IF(AND($C756=16,H756&gt;Datenblatt!$Z$6),100,IF(AND($C756=12,H756&gt;Datenblatt!$Z$7),100,IF(AND($C756=11,H756&gt;Datenblatt!$Z$8),100,IF($C756=13,(Datenblatt!$B$19*Übersicht!H756^3)+(Datenblatt!$C$19*Übersicht!H756^2)+(Datenblatt!$D$19*Übersicht!H756)+Datenblatt!$E$19,IF($C756=14,(Datenblatt!$B$20*Übersicht!H756^3)+(Datenblatt!$C$20*Übersicht!H756^2)+(Datenblatt!$D$20*Übersicht!H756)+Datenblatt!$E$20,IF($C756=15,(Datenblatt!$B$21*Übersicht!H756^3)+(Datenblatt!$C$21*Übersicht!H756^2)+(Datenblatt!$D$21*Übersicht!H756)+Datenblatt!$E$21,IF($C756=16,(Datenblatt!$B$22*Übersicht!H756^3)+(Datenblatt!$C$22*Übersicht!H756^2)+(Datenblatt!$D$22*Übersicht!H756)+Datenblatt!$E$22,IF($C756=12,(Datenblatt!$B$23*Übersicht!H756^3)+(Datenblatt!$C$23*Übersicht!H756^2)+(Datenblatt!$D$23*Übersicht!H756)+Datenblatt!$E$23,IF($C756=11,(Datenblatt!$B$24*Übersicht!H756^3)+(Datenblatt!$C$24*Übersicht!H756^2)+(Datenblatt!$D$24*Übersicht!H756)+Datenblatt!$E$24,0))))))))))))))))))</f>
        <v>0</v>
      </c>
      <c r="O756">
        <f>IF(AND(I756="",C756=11),Datenblatt!$I$26,IF(AND(I756="",C756=12),Datenblatt!$I$26,IF(AND(I756="",C756=16),Datenblatt!$I$27,IF(AND(I756="",C756=15),Datenblatt!$I$26,IF(AND(I756="",C756=14),Datenblatt!$I$26,IF(AND(I756="",C756=13),Datenblatt!$I$26,IF(AND($C756=13,I756&gt;Datenblatt!$AC$3),0,IF(AND($C756=14,I756&gt;Datenblatt!$AC$4),0,IF(AND($C756=15,I756&gt;Datenblatt!$AC$5),0,IF(AND($C756=16,I756&gt;Datenblatt!$AC$6),0,IF(AND($C756=12,I756&gt;Datenblatt!$AC$7),0,IF(AND($C756=11,I756&gt;Datenblatt!$AC$8),0,IF(AND($C756=13,I756&lt;Datenblatt!$AB$3),100,IF(AND($C756=14,I756&lt;Datenblatt!$AB$4),100,IF(AND($C756=15,I756&lt;Datenblatt!$AB$5),100,IF(AND($C756=16,I756&lt;Datenblatt!$AB$6),100,IF(AND($C756=12,I756&lt;Datenblatt!$AB$7),100,IF(AND($C756=11,I756&lt;Datenblatt!$AB$8),100,IF($C756=13,(Datenblatt!$B$27*Übersicht!I756^3)+(Datenblatt!$C$27*Übersicht!I756^2)+(Datenblatt!$D$27*Übersicht!I756)+Datenblatt!$E$27,IF($C756=14,(Datenblatt!$B$28*Übersicht!I756^3)+(Datenblatt!$C$28*Übersicht!I756^2)+(Datenblatt!$D$28*Übersicht!I756)+Datenblatt!$E$28,IF($C756=15,(Datenblatt!$B$29*Übersicht!I756^3)+(Datenblatt!$C$29*Übersicht!I756^2)+(Datenblatt!$D$29*Übersicht!I756)+Datenblatt!$E$29,IF($C756=16,(Datenblatt!$B$30*Übersicht!I756^3)+(Datenblatt!$C$30*Übersicht!I756^2)+(Datenblatt!$D$30*Übersicht!I756)+Datenblatt!$E$30,IF($C756=12,(Datenblatt!$B$31*Übersicht!I756^3)+(Datenblatt!$C$31*Übersicht!I756^2)+(Datenblatt!$D$31*Übersicht!I756)+Datenblatt!$E$31,IF($C756=11,(Datenblatt!$B$32*Übersicht!I756^3)+(Datenblatt!$C$32*Übersicht!I756^2)+(Datenblatt!$D$32*Übersicht!I756)+Datenblatt!$E$32,0))))))))))))))))))))))))</f>
        <v>0</v>
      </c>
      <c r="P756">
        <f>IF(AND(I756="",C756=11),Datenblatt!$I$29,IF(AND(I756="",C756=12),Datenblatt!$I$29,IF(AND(I756="",C756=16),Datenblatt!$I$29,IF(AND(I756="",C756=15),Datenblatt!$I$29,IF(AND(I756="",C756=14),Datenblatt!$I$29,IF(AND(I756="",C756=13),Datenblatt!$I$29,IF(AND($C756=13,I756&gt;Datenblatt!$AC$3),0,IF(AND($C756=14,I756&gt;Datenblatt!$AC$4),0,IF(AND($C756=15,I756&gt;Datenblatt!$AC$5),0,IF(AND($C756=16,I756&gt;Datenblatt!$AC$6),0,IF(AND($C756=12,I756&gt;Datenblatt!$AC$7),0,IF(AND($C756=11,I756&gt;Datenblatt!$AC$8),0,IF(AND($C756=13,I756&lt;Datenblatt!$AB$3),100,IF(AND($C756=14,I756&lt;Datenblatt!$AB$4),100,IF(AND($C756=15,I756&lt;Datenblatt!$AB$5),100,IF(AND($C756=16,I756&lt;Datenblatt!$AB$6),100,IF(AND($C756=12,I756&lt;Datenblatt!$AB$7),100,IF(AND($C756=11,I756&lt;Datenblatt!$AB$8),100,IF($C756=13,(Datenblatt!$B$27*Übersicht!I756^3)+(Datenblatt!$C$27*Übersicht!I756^2)+(Datenblatt!$D$27*Übersicht!I756)+Datenblatt!$E$27,IF($C756=14,(Datenblatt!$B$28*Übersicht!I756^3)+(Datenblatt!$C$28*Übersicht!I756^2)+(Datenblatt!$D$28*Übersicht!I756)+Datenblatt!$E$28,IF($C756=15,(Datenblatt!$B$29*Übersicht!I756^3)+(Datenblatt!$C$29*Übersicht!I756^2)+(Datenblatt!$D$29*Übersicht!I756)+Datenblatt!$E$29,IF($C756=16,(Datenblatt!$B$30*Übersicht!I756^3)+(Datenblatt!$C$30*Übersicht!I756^2)+(Datenblatt!$D$30*Übersicht!I756)+Datenblatt!$E$30,IF($C756=12,(Datenblatt!$B$31*Übersicht!I756^3)+(Datenblatt!$C$31*Übersicht!I756^2)+(Datenblatt!$D$31*Übersicht!I756)+Datenblatt!$E$31,IF($C756=11,(Datenblatt!$B$32*Übersicht!I756^3)+(Datenblatt!$C$32*Übersicht!I756^2)+(Datenblatt!$D$32*Übersicht!I756)+Datenblatt!$E$32,0))))))))))))))))))))))))</f>
        <v>0</v>
      </c>
      <c r="Q756" s="2" t="e">
        <f t="shared" si="44"/>
        <v>#DIV/0!</v>
      </c>
      <c r="R756" s="2" t="e">
        <f t="shared" si="45"/>
        <v>#DIV/0!</v>
      </c>
      <c r="T756" s="2"/>
      <c r="U756" s="2">
        <f>Datenblatt!$I$10</f>
        <v>63</v>
      </c>
      <c r="V756" s="2">
        <f>Datenblatt!$I$18</f>
        <v>62</v>
      </c>
      <c r="W756" s="2">
        <f>Datenblatt!$I$26</f>
        <v>56</v>
      </c>
      <c r="X756" s="2">
        <f>Datenblatt!$I$34</f>
        <v>58</v>
      </c>
      <c r="Y756" s="7" t="e">
        <f t="shared" si="46"/>
        <v>#DIV/0!</v>
      </c>
      <c r="AA756" s="2">
        <f>Datenblatt!$I$5</f>
        <v>73</v>
      </c>
      <c r="AB756">
        <f>Datenblatt!$I$13</f>
        <v>80</v>
      </c>
      <c r="AC756">
        <f>Datenblatt!$I$21</f>
        <v>80</v>
      </c>
      <c r="AD756">
        <f>Datenblatt!$I$29</f>
        <v>71</v>
      </c>
      <c r="AE756">
        <f>Datenblatt!$I$37</f>
        <v>75</v>
      </c>
      <c r="AF756" s="7" t="e">
        <f t="shared" si="47"/>
        <v>#DIV/0!</v>
      </c>
    </row>
    <row r="757" spans="11:32" ht="18.75" x14ac:dyDescent="0.3">
      <c r="K757" s="3" t="e">
        <f>IF(AND($C757=13,Datenblatt!M757&lt;Datenblatt!$S$3),0,IF(AND($C757=14,Datenblatt!M757&lt;Datenblatt!$S$4),0,IF(AND($C757=15,Datenblatt!M757&lt;Datenblatt!$S$5),0,IF(AND($C757=16,Datenblatt!M757&lt;Datenblatt!$S$6),0,IF(AND($C757=12,Datenblatt!M757&lt;Datenblatt!$S$7),0,IF(AND($C757=11,Datenblatt!M757&lt;Datenblatt!$S$8),0,IF(AND($C757=13,Datenblatt!M757&gt;Datenblatt!$R$3),100,IF(AND($C757=14,Datenblatt!M757&gt;Datenblatt!$R$4),100,IF(AND($C757=15,Datenblatt!M757&gt;Datenblatt!$R$5),100,IF(AND($C757=16,Datenblatt!M757&gt;Datenblatt!$R$6),100,IF(AND($C757=12,Datenblatt!M757&gt;Datenblatt!$R$7),100,IF(AND($C757=11,Datenblatt!M757&gt;Datenblatt!$R$8),100,IF(Übersicht!$C757=13,Datenblatt!$B$35*Datenblatt!M757^3+Datenblatt!$C$35*Datenblatt!M757^2+Datenblatt!$D$35*Datenblatt!M757+Datenblatt!$E$35,IF(Übersicht!$C757=14,Datenblatt!$B$36*Datenblatt!M757^3+Datenblatt!$C$36*Datenblatt!M757^2+Datenblatt!$D$36*Datenblatt!M757+Datenblatt!$E$36,IF(Übersicht!$C757=15,Datenblatt!$B$37*Datenblatt!M757^3+Datenblatt!$C$37*Datenblatt!M757^2+Datenblatt!$D$37*Datenblatt!M757+Datenblatt!$E$37,IF(Übersicht!$C757=16,Datenblatt!$B$38*Datenblatt!M757^3+Datenblatt!$C$38*Datenblatt!M757^2+Datenblatt!$D$38*Datenblatt!M757+Datenblatt!$E$38,IF(Übersicht!$C757=12,Datenblatt!$B$39*Datenblatt!M757^3+Datenblatt!$C$39*Datenblatt!M757^2+Datenblatt!$D$39*Datenblatt!M757+Datenblatt!$E$39,IF(Übersicht!$C757=11,Datenblatt!$B$40*Datenblatt!M757^3+Datenblatt!$C$40*Datenblatt!M757^2+Datenblatt!$D$40*Datenblatt!M757+Datenblatt!$E$40,0))))))))))))))))))</f>
        <v>#DIV/0!</v>
      </c>
      <c r="L757" s="3"/>
      <c r="M757" t="e">
        <f>IF(AND(Übersicht!$C757=13,Datenblatt!O757&lt;Datenblatt!$Y$3),0,IF(AND(Übersicht!$C757=14,Datenblatt!O757&lt;Datenblatt!$Y$4),0,IF(AND(Übersicht!$C757=15,Datenblatt!O757&lt;Datenblatt!$Y$5),0,IF(AND(Übersicht!$C757=16,Datenblatt!O757&lt;Datenblatt!$Y$6),0,IF(AND(Übersicht!$C757=12,Datenblatt!O757&lt;Datenblatt!$Y$7),0,IF(AND(Übersicht!$C757=11,Datenblatt!O757&lt;Datenblatt!$Y$8),0,IF(AND($C757=13,Datenblatt!O757&gt;Datenblatt!$X$3),100,IF(AND($C757=14,Datenblatt!O757&gt;Datenblatt!$X$4),100,IF(AND($C757=15,Datenblatt!O757&gt;Datenblatt!$X$5),100,IF(AND($C757=16,Datenblatt!O757&gt;Datenblatt!$X$6),100,IF(AND($C757=12,Datenblatt!O757&gt;Datenblatt!$X$7),100,IF(AND($C757=11,Datenblatt!O757&gt;Datenblatt!$X$8),100,IF(Übersicht!$C757=13,Datenblatt!$B$11*Datenblatt!O757^3+Datenblatt!$C$11*Datenblatt!O757^2+Datenblatt!$D$11*Datenblatt!O757+Datenblatt!$E$11,IF(Übersicht!$C757=14,Datenblatt!$B$12*Datenblatt!O757^3+Datenblatt!$C$12*Datenblatt!O757^2+Datenblatt!$D$12*Datenblatt!O757+Datenblatt!$E$12,IF(Übersicht!$C757=15,Datenblatt!$B$13*Datenblatt!O757^3+Datenblatt!$C$13*Datenblatt!O757^2+Datenblatt!$D$13*Datenblatt!O757+Datenblatt!$E$13,IF(Übersicht!$C757=16,Datenblatt!$B$14*Datenblatt!O757^3+Datenblatt!$C$14*Datenblatt!O757^2+Datenblatt!$D$14*Datenblatt!O757+Datenblatt!$E$14,IF(Übersicht!$C757=12,Datenblatt!$B$15*Datenblatt!O757^3+Datenblatt!$C$15*Datenblatt!O757^2+Datenblatt!$D$15*Datenblatt!O757+Datenblatt!$E$15,IF(Übersicht!$C757=11,Datenblatt!$B$16*Datenblatt!O757^3+Datenblatt!$C$16*Datenblatt!O757^2+Datenblatt!$D$16*Datenblatt!O757+Datenblatt!$E$16,0))))))))))))))))))</f>
        <v>#DIV/0!</v>
      </c>
      <c r="N757">
        <f>IF(AND($C757=13,H757&lt;Datenblatt!$AA$3),0,IF(AND($C757=14,H757&lt;Datenblatt!$AA$4),0,IF(AND($C757=15,H757&lt;Datenblatt!$AA$5),0,IF(AND($C757=16,H757&lt;Datenblatt!$AA$6),0,IF(AND($C757=12,H757&lt;Datenblatt!$AA$7),0,IF(AND($C757=11,H757&lt;Datenblatt!$AA$8),0,IF(AND($C757=13,H757&gt;Datenblatt!$Z$3),100,IF(AND($C757=14,H757&gt;Datenblatt!$Z$4),100,IF(AND($C757=15,H757&gt;Datenblatt!$Z$5),100,IF(AND($C757=16,H757&gt;Datenblatt!$Z$6),100,IF(AND($C757=12,H757&gt;Datenblatt!$Z$7),100,IF(AND($C757=11,H757&gt;Datenblatt!$Z$8),100,IF($C757=13,(Datenblatt!$B$19*Übersicht!H757^3)+(Datenblatt!$C$19*Übersicht!H757^2)+(Datenblatt!$D$19*Übersicht!H757)+Datenblatt!$E$19,IF($C757=14,(Datenblatt!$B$20*Übersicht!H757^3)+(Datenblatt!$C$20*Übersicht!H757^2)+(Datenblatt!$D$20*Übersicht!H757)+Datenblatt!$E$20,IF($C757=15,(Datenblatt!$B$21*Übersicht!H757^3)+(Datenblatt!$C$21*Übersicht!H757^2)+(Datenblatt!$D$21*Übersicht!H757)+Datenblatt!$E$21,IF($C757=16,(Datenblatt!$B$22*Übersicht!H757^3)+(Datenblatt!$C$22*Übersicht!H757^2)+(Datenblatt!$D$22*Übersicht!H757)+Datenblatt!$E$22,IF($C757=12,(Datenblatt!$B$23*Übersicht!H757^3)+(Datenblatt!$C$23*Übersicht!H757^2)+(Datenblatt!$D$23*Übersicht!H757)+Datenblatt!$E$23,IF($C757=11,(Datenblatt!$B$24*Übersicht!H757^3)+(Datenblatt!$C$24*Übersicht!H757^2)+(Datenblatt!$D$24*Übersicht!H757)+Datenblatt!$E$24,0))))))))))))))))))</f>
        <v>0</v>
      </c>
      <c r="O757">
        <f>IF(AND(I757="",C757=11),Datenblatt!$I$26,IF(AND(I757="",C757=12),Datenblatt!$I$26,IF(AND(I757="",C757=16),Datenblatt!$I$27,IF(AND(I757="",C757=15),Datenblatt!$I$26,IF(AND(I757="",C757=14),Datenblatt!$I$26,IF(AND(I757="",C757=13),Datenblatt!$I$26,IF(AND($C757=13,I757&gt;Datenblatt!$AC$3),0,IF(AND($C757=14,I757&gt;Datenblatt!$AC$4),0,IF(AND($C757=15,I757&gt;Datenblatt!$AC$5),0,IF(AND($C757=16,I757&gt;Datenblatt!$AC$6),0,IF(AND($C757=12,I757&gt;Datenblatt!$AC$7),0,IF(AND($C757=11,I757&gt;Datenblatt!$AC$8),0,IF(AND($C757=13,I757&lt;Datenblatt!$AB$3),100,IF(AND($C757=14,I757&lt;Datenblatt!$AB$4),100,IF(AND($C757=15,I757&lt;Datenblatt!$AB$5),100,IF(AND($C757=16,I757&lt;Datenblatt!$AB$6),100,IF(AND($C757=12,I757&lt;Datenblatt!$AB$7),100,IF(AND($C757=11,I757&lt;Datenblatt!$AB$8),100,IF($C757=13,(Datenblatt!$B$27*Übersicht!I757^3)+(Datenblatt!$C$27*Übersicht!I757^2)+(Datenblatt!$D$27*Übersicht!I757)+Datenblatt!$E$27,IF($C757=14,(Datenblatt!$B$28*Übersicht!I757^3)+(Datenblatt!$C$28*Übersicht!I757^2)+(Datenblatt!$D$28*Übersicht!I757)+Datenblatt!$E$28,IF($C757=15,(Datenblatt!$B$29*Übersicht!I757^3)+(Datenblatt!$C$29*Übersicht!I757^2)+(Datenblatt!$D$29*Übersicht!I757)+Datenblatt!$E$29,IF($C757=16,(Datenblatt!$B$30*Übersicht!I757^3)+(Datenblatt!$C$30*Übersicht!I757^2)+(Datenblatt!$D$30*Übersicht!I757)+Datenblatt!$E$30,IF($C757=12,(Datenblatt!$B$31*Übersicht!I757^3)+(Datenblatt!$C$31*Übersicht!I757^2)+(Datenblatt!$D$31*Übersicht!I757)+Datenblatt!$E$31,IF($C757=11,(Datenblatt!$B$32*Übersicht!I757^3)+(Datenblatt!$C$32*Übersicht!I757^2)+(Datenblatt!$D$32*Übersicht!I757)+Datenblatt!$E$32,0))))))))))))))))))))))))</f>
        <v>0</v>
      </c>
      <c r="P757">
        <f>IF(AND(I757="",C757=11),Datenblatt!$I$29,IF(AND(I757="",C757=12),Datenblatt!$I$29,IF(AND(I757="",C757=16),Datenblatt!$I$29,IF(AND(I757="",C757=15),Datenblatt!$I$29,IF(AND(I757="",C757=14),Datenblatt!$I$29,IF(AND(I757="",C757=13),Datenblatt!$I$29,IF(AND($C757=13,I757&gt;Datenblatt!$AC$3),0,IF(AND($C757=14,I757&gt;Datenblatt!$AC$4),0,IF(AND($C757=15,I757&gt;Datenblatt!$AC$5),0,IF(AND($C757=16,I757&gt;Datenblatt!$AC$6),0,IF(AND($C757=12,I757&gt;Datenblatt!$AC$7),0,IF(AND($C757=11,I757&gt;Datenblatt!$AC$8),0,IF(AND($C757=13,I757&lt;Datenblatt!$AB$3),100,IF(AND($C757=14,I757&lt;Datenblatt!$AB$4),100,IF(AND($C757=15,I757&lt;Datenblatt!$AB$5),100,IF(AND($C757=16,I757&lt;Datenblatt!$AB$6),100,IF(AND($C757=12,I757&lt;Datenblatt!$AB$7),100,IF(AND($C757=11,I757&lt;Datenblatt!$AB$8),100,IF($C757=13,(Datenblatt!$B$27*Übersicht!I757^3)+(Datenblatt!$C$27*Übersicht!I757^2)+(Datenblatt!$D$27*Übersicht!I757)+Datenblatt!$E$27,IF($C757=14,(Datenblatt!$B$28*Übersicht!I757^3)+(Datenblatt!$C$28*Übersicht!I757^2)+(Datenblatt!$D$28*Übersicht!I757)+Datenblatt!$E$28,IF($C757=15,(Datenblatt!$B$29*Übersicht!I757^3)+(Datenblatt!$C$29*Übersicht!I757^2)+(Datenblatt!$D$29*Übersicht!I757)+Datenblatt!$E$29,IF($C757=16,(Datenblatt!$B$30*Übersicht!I757^3)+(Datenblatt!$C$30*Übersicht!I757^2)+(Datenblatt!$D$30*Übersicht!I757)+Datenblatt!$E$30,IF($C757=12,(Datenblatt!$B$31*Übersicht!I757^3)+(Datenblatt!$C$31*Übersicht!I757^2)+(Datenblatt!$D$31*Übersicht!I757)+Datenblatt!$E$31,IF($C757=11,(Datenblatt!$B$32*Übersicht!I757^3)+(Datenblatt!$C$32*Übersicht!I757^2)+(Datenblatt!$D$32*Übersicht!I757)+Datenblatt!$E$32,0))))))))))))))))))))))))</f>
        <v>0</v>
      </c>
      <c r="Q757" s="2" t="e">
        <f t="shared" si="44"/>
        <v>#DIV/0!</v>
      </c>
      <c r="R757" s="2" t="e">
        <f t="shared" si="45"/>
        <v>#DIV/0!</v>
      </c>
      <c r="T757" s="2"/>
      <c r="U757" s="2">
        <f>Datenblatt!$I$10</f>
        <v>63</v>
      </c>
      <c r="V757" s="2">
        <f>Datenblatt!$I$18</f>
        <v>62</v>
      </c>
      <c r="W757" s="2">
        <f>Datenblatt!$I$26</f>
        <v>56</v>
      </c>
      <c r="X757" s="2">
        <f>Datenblatt!$I$34</f>
        <v>58</v>
      </c>
      <c r="Y757" s="7" t="e">
        <f t="shared" si="46"/>
        <v>#DIV/0!</v>
      </c>
      <c r="AA757" s="2">
        <f>Datenblatt!$I$5</f>
        <v>73</v>
      </c>
      <c r="AB757">
        <f>Datenblatt!$I$13</f>
        <v>80</v>
      </c>
      <c r="AC757">
        <f>Datenblatt!$I$21</f>
        <v>80</v>
      </c>
      <c r="AD757">
        <f>Datenblatt!$I$29</f>
        <v>71</v>
      </c>
      <c r="AE757">
        <f>Datenblatt!$I$37</f>
        <v>75</v>
      </c>
      <c r="AF757" s="7" t="e">
        <f t="shared" si="47"/>
        <v>#DIV/0!</v>
      </c>
    </row>
    <row r="758" spans="11:32" ht="18.75" x14ac:dyDescent="0.3">
      <c r="K758" s="3" t="e">
        <f>IF(AND($C758=13,Datenblatt!M758&lt;Datenblatt!$S$3),0,IF(AND($C758=14,Datenblatt!M758&lt;Datenblatt!$S$4),0,IF(AND($C758=15,Datenblatt!M758&lt;Datenblatt!$S$5),0,IF(AND($C758=16,Datenblatt!M758&lt;Datenblatt!$S$6),0,IF(AND($C758=12,Datenblatt!M758&lt;Datenblatt!$S$7),0,IF(AND($C758=11,Datenblatt!M758&lt;Datenblatt!$S$8),0,IF(AND($C758=13,Datenblatt!M758&gt;Datenblatt!$R$3),100,IF(AND($C758=14,Datenblatt!M758&gt;Datenblatt!$R$4),100,IF(AND($C758=15,Datenblatt!M758&gt;Datenblatt!$R$5),100,IF(AND($C758=16,Datenblatt!M758&gt;Datenblatt!$R$6),100,IF(AND($C758=12,Datenblatt!M758&gt;Datenblatt!$R$7),100,IF(AND($C758=11,Datenblatt!M758&gt;Datenblatt!$R$8),100,IF(Übersicht!$C758=13,Datenblatt!$B$35*Datenblatt!M758^3+Datenblatt!$C$35*Datenblatt!M758^2+Datenblatt!$D$35*Datenblatt!M758+Datenblatt!$E$35,IF(Übersicht!$C758=14,Datenblatt!$B$36*Datenblatt!M758^3+Datenblatt!$C$36*Datenblatt!M758^2+Datenblatt!$D$36*Datenblatt!M758+Datenblatt!$E$36,IF(Übersicht!$C758=15,Datenblatt!$B$37*Datenblatt!M758^3+Datenblatt!$C$37*Datenblatt!M758^2+Datenblatt!$D$37*Datenblatt!M758+Datenblatt!$E$37,IF(Übersicht!$C758=16,Datenblatt!$B$38*Datenblatt!M758^3+Datenblatt!$C$38*Datenblatt!M758^2+Datenblatt!$D$38*Datenblatt!M758+Datenblatt!$E$38,IF(Übersicht!$C758=12,Datenblatt!$B$39*Datenblatt!M758^3+Datenblatt!$C$39*Datenblatt!M758^2+Datenblatt!$D$39*Datenblatt!M758+Datenblatt!$E$39,IF(Übersicht!$C758=11,Datenblatt!$B$40*Datenblatt!M758^3+Datenblatt!$C$40*Datenblatt!M758^2+Datenblatt!$D$40*Datenblatt!M758+Datenblatt!$E$40,0))))))))))))))))))</f>
        <v>#DIV/0!</v>
      </c>
      <c r="L758" s="3"/>
      <c r="M758" t="e">
        <f>IF(AND(Übersicht!$C758=13,Datenblatt!O758&lt;Datenblatt!$Y$3),0,IF(AND(Übersicht!$C758=14,Datenblatt!O758&lt;Datenblatt!$Y$4),0,IF(AND(Übersicht!$C758=15,Datenblatt!O758&lt;Datenblatt!$Y$5),0,IF(AND(Übersicht!$C758=16,Datenblatt!O758&lt;Datenblatt!$Y$6),0,IF(AND(Übersicht!$C758=12,Datenblatt!O758&lt;Datenblatt!$Y$7),0,IF(AND(Übersicht!$C758=11,Datenblatt!O758&lt;Datenblatt!$Y$8),0,IF(AND($C758=13,Datenblatt!O758&gt;Datenblatt!$X$3),100,IF(AND($C758=14,Datenblatt!O758&gt;Datenblatt!$X$4),100,IF(AND($C758=15,Datenblatt!O758&gt;Datenblatt!$X$5),100,IF(AND($C758=16,Datenblatt!O758&gt;Datenblatt!$X$6),100,IF(AND($C758=12,Datenblatt!O758&gt;Datenblatt!$X$7),100,IF(AND($C758=11,Datenblatt!O758&gt;Datenblatt!$X$8),100,IF(Übersicht!$C758=13,Datenblatt!$B$11*Datenblatt!O758^3+Datenblatt!$C$11*Datenblatt!O758^2+Datenblatt!$D$11*Datenblatt!O758+Datenblatt!$E$11,IF(Übersicht!$C758=14,Datenblatt!$B$12*Datenblatt!O758^3+Datenblatt!$C$12*Datenblatt!O758^2+Datenblatt!$D$12*Datenblatt!O758+Datenblatt!$E$12,IF(Übersicht!$C758=15,Datenblatt!$B$13*Datenblatt!O758^3+Datenblatt!$C$13*Datenblatt!O758^2+Datenblatt!$D$13*Datenblatt!O758+Datenblatt!$E$13,IF(Übersicht!$C758=16,Datenblatt!$B$14*Datenblatt!O758^3+Datenblatt!$C$14*Datenblatt!O758^2+Datenblatt!$D$14*Datenblatt!O758+Datenblatt!$E$14,IF(Übersicht!$C758=12,Datenblatt!$B$15*Datenblatt!O758^3+Datenblatt!$C$15*Datenblatt!O758^2+Datenblatt!$D$15*Datenblatt!O758+Datenblatt!$E$15,IF(Übersicht!$C758=11,Datenblatt!$B$16*Datenblatt!O758^3+Datenblatt!$C$16*Datenblatt!O758^2+Datenblatt!$D$16*Datenblatt!O758+Datenblatt!$E$16,0))))))))))))))))))</f>
        <v>#DIV/0!</v>
      </c>
      <c r="N758">
        <f>IF(AND($C758=13,H758&lt;Datenblatt!$AA$3),0,IF(AND($C758=14,H758&lt;Datenblatt!$AA$4),0,IF(AND($C758=15,H758&lt;Datenblatt!$AA$5),0,IF(AND($C758=16,H758&lt;Datenblatt!$AA$6),0,IF(AND($C758=12,H758&lt;Datenblatt!$AA$7),0,IF(AND($C758=11,H758&lt;Datenblatt!$AA$8),0,IF(AND($C758=13,H758&gt;Datenblatt!$Z$3),100,IF(AND($C758=14,H758&gt;Datenblatt!$Z$4),100,IF(AND($C758=15,H758&gt;Datenblatt!$Z$5),100,IF(AND($C758=16,H758&gt;Datenblatt!$Z$6),100,IF(AND($C758=12,H758&gt;Datenblatt!$Z$7),100,IF(AND($C758=11,H758&gt;Datenblatt!$Z$8),100,IF($C758=13,(Datenblatt!$B$19*Übersicht!H758^3)+(Datenblatt!$C$19*Übersicht!H758^2)+(Datenblatt!$D$19*Übersicht!H758)+Datenblatt!$E$19,IF($C758=14,(Datenblatt!$B$20*Übersicht!H758^3)+(Datenblatt!$C$20*Übersicht!H758^2)+(Datenblatt!$D$20*Übersicht!H758)+Datenblatt!$E$20,IF($C758=15,(Datenblatt!$B$21*Übersicht!H758^3)+(Datenblatt!$C$21*Übersicht!H758^2)+(Datenblatt!$D$21*Übersicht!H758)+Datenblatt!$E$21,IF($C758=16,(Datenblatt!$B$22*Übersicht!H758^3)+(Datenblatt!$C$22*Übersicht!H758^2)+(Datenblatt!$D$22*Übersicht!H758)+Datenblatt!$E$22,IF($C758=12,(Datenblatt!$B$23*Übersicht!H758^3)+(Datenblatt!$C$23*Übersicht!H758^2)+(Datenblatt!$D$23*Übersicht!H758)+Datenblatt!$E$23,IF($C758=11,(Datenblatt!$B$24*Übersicht!H758^3)+(Datenblatt!$C$24*Übersicht!H758^2)+(Datenblatt!$D$24*Übersicht!H758)+Datenblatt!$E$24,0))))))))))))))))))</f>
        <v>0</v>
      </c>
      <c r="O758">
        <f>IF(AND(I758="",C758=11),Datenblatt!$I$26,IF(AND(I758="",C758=12),Datenblatt!$I$26,IF(AND(I758="",C758=16),Datenblatt!$I$27,IF(AND(I758="",C758=15),Datenblatt!$I$26,IF(AND(I758="",C758=14),Datenblatt!$I$26,IF(AND(I758="",C758=13),Datenblatt!$I$26,IF(AND($C758=13,I758&gt;Datenblatt!$AC$3),0,IF(AND($C758=14,I758&gt;Datenblatt!$AC$4),0,IF(AND($C758=15,I758&gt;Datenblatt!$AC$5),0,IF(AND($C758=16,I758&gt;Datenblatt!$AC$6),0,IF(AND($C758=12,I758&gt;Datenblatt!$AC$7),0,IF(AND($C758=11,I758&gt;Datenblatt!$AC$8),0,IF(AND($C758=13,I758&lt;Datenblatt!$AB$3),100,IF(AND($C758=14,I758&lt;Datenblatt!$AB$4),100,IF(AND($C758=15,I758&lt;Datenblatt!$AB$5),100,IF(AND($C758=16,I758&lt;Datenblatt!$AB$6),100,IF(AND($C758=12,I758&lt;Datenblatt!$AB$7),100,IF(AND($C758=11,I758&lt;Datenblatt!$AB$8),100,IF($C758=13,(Datenblatt!$B$27*Übersicht!I758^3)+(Datenblatt!$C$27*Übersicht!I758^2)+(Datenblatt!$D$27*Übersicht!I758)+Datenblatt!$E$27,IF($C758=14,(Datenblatt!$B$28*Übersicht!I758^3)+(Datenblatt!$C$28*Übersicht!I758^2)+(Datenblatt!$D$28*Übersicht!I758)+Datenblatt!$E$28,IF($C758=15,(Datenblatt!$B$29*Übersicht!I758^3)+(Datenblatt!$C$29*Übersicht!I758^2)+(Datenblatt!$D$29*Übersicht!I758)+Datenblatt!$E$29,IF($C758=16,(Datenblatt!$B$30*Übersicht!I758^3)+(Datenblatt!$C$30*Übersicht!I758^2)+(Datenblatt!$D$30*Übersicht!I758)+Datenblatt!$E$30,IF($C758=12,(Datenblatt!$B$31*Übersicht!I758^3)+(Datenblatt!$C$31*Übersicht!I758^2)+(Datenblatt!$D$31*Übersicht!I758)+Datenblatt!$E$31,IF($C758=11,(Datenblatt!$B$32*Übersicht!I758^3)+(Datenblatt!$C$32*Übersicht!I758^2)+(Datenblatt!$D$32*Übersicht!I758)+Datenblatt!$E$32,0))))))))))))))))))))))))</f>
        <v>0</v>
      </c>
      <c r="P758">
        <f>IF(AND(I758="",C758=11),Datenblatt!$I$29,IF(AND(I758="",C758=12),Datenblatt!$I$29,IF(AND(I758="",C758=16),Datenblatt!$I$29,IF(AND(I758="",C758=15),Datenblatt!$I$29,IF(AND(I758="",C758=14),Datenblatt!$I$29,IF(AND(I758="",C758=13),Datenblatt!$I$29,IF(AND($C758=13,I758&gt;Datenblatt!$AC$3),0,IF(AND($C758=14,I758&gt;Datenblatt!$AC$4),0,IF(AND($C758=15,I758&gt;Datenblatt!$AC$5),0,IF(AND($C758=16,I758&gt;Datenblatt!$AC$6),0,IF(AND($C758=12,I758&gt;Datenblatt!$AC$7),0,IF(AND($C758=11,I758&gt;Datenblatt!$AC$8),0,IF(AND($C758=13,I758&lt;Datenblatt!$AB$3),100,IF(AND($C758=14,I758&lt;Datenblatt!$AB$4),100,IF(AND($C758=15,I758&lt;Datenblatt!$AB$5),100,IF(AND($C758=16,I758&lt;Datenblatt!$AB$6),100,IF(AND($C758=12,I758&lt;Datenblatt!$AB$7),100,IF(AND($C758=11,I758&lt;Datenblatt!$AB$8),100,IF($C758=13,(Datenblatt!$B$27*Übersicht!I758^3)+(Datenblatt!$C$27*Übersicht!I758^2)+(Datenblatt!$D$27*Übersicht!I758)+Datenblatt!$E$27,IF($C758=14,(Datenblatt!$B$28*Übersicht!I758^3)+(Datenblatt!$C$28*Übersicht!I758^2)+(Datenblatt!$D$28*Übersicht!I758)+Datenblatt!$E$28,IF($C758=15,(Datenblatt!$B$29*Übersicht!I758^3)+(Datenblatt!$C$29*Übersicht!I758^2)+(Datenblatt!$D$29*Übersicht!I758)+Datenblatt!$E$29,IF($C758=16,(Datenblatt!$B$30*Übersicht!I758^3)+(Datenblatt!$C$30*Übersicht!I758^2)+(Datenblatt!$D$30*Übersicht!I758)+Datenblatt!$E$30,IF($C758=12,(Datenblatt!$B$31*Übersicht!I758^3)+(Datenblatt!$C$31*Übersicht!I758^2)+(Datenblatt!$D$31*Übersicht!I758)+Datenblatt!$E$31,IF($C758=11,(Datenblatt!$B$32*Übersicht!I758^3)+(Datenblatt!$C$32*Übersicht!I758^2)+(Datenblatt!$D$32*Übersicht!I758)+Datenblatt!$E$32,0))))))))))))))))))))))))</f>
        <v>0</v>
      </c>
      <c r="Q758" s="2" t="e">
        <f t="shared" si="44"/>
        <v>#DIV/0!</v>
      </c>
      <c r="R758" s="2" t="e">
        <f t="shared" si="45"/>
        <v>#DIV/0!</v>
      </c>
      <c r="T758" s="2"/>
      <c r="U758" s="2">
        <f>Datenblatt!$I$10</f>
        <v>63</v>
      </c>
      <c r="V758" s="2">
        <f>Datenblatt!$I$18</f>
        <v>62</v>
      </c>
      <c r="W758" s="2">
        <f>Datenblatt!$I$26</f>
        <v>56</v>
      </c>
      <c r="X758" s="2">
        <f>Datenblatt!$I$34</f>
        <v>58</v>
      </c>
      <c r="Y758" s="7" t="e">
        <f t="shared" si="46"/>
        <v>#DIV/0!</v>
      </c>
      <c r="AA758" s="2">
        <f>Datenblatt!$I$5</f>
        <v>73</v>
      </c>
      <c r="AB758">
        <f>Datenblatt!$I$13</f>
        <v>80</v>
      </c>
      <c r="AC758">
        <f>Datenblatt!$I$21</f>
        <v>80</v>
      </c>
      <c r="AD758">
        <f>Datenblatt!$I$29</f>
        <v>71</v>
      </c>
      <c r="AE758">
        <f>Datenblatt!$I$37</f>
        <v>75</v>
      </c>
      <c r="AF758" s="7" t="e">
        <f t="shared" si="47"/>
        <v>#DIV/0!</v>
      </c>
    </row>
    <row r="759" spans="11:32" ht="18.75" x14ac:dyDescent="0.3">
      <c r="K759" s="3" t="e">
        <f>IF(AND($C759=13,Datenblatt!M759&lt;Datenblatt!$S$3),0,IF(AND($C759=14,Datenblatt!M759&lt;Datenblatt!$S$4),0,IF(AND($C759=15,Datenblatt!M759&lt;Datenblatt!$S$5),0,IF(AND($C759=16,Datenblatt!M759&lt;Datenblatt!$S$6),0,IF(AND($C759=12,Datenblatt!M759&lt;Datenblatt!$S$7),0,IF(AND($C759=11,Datenblatt!M759&lt;Datenblatt!$S$8),0,IF(AND($C759=13,Datenblatt!M759&gt;Datenblatt!$R$3),100,IF(AND($C759=14,Datenblatt!M759&gt;Datenblatt!$R$4),100,IF(AND($C759=15,Datenblatt!M759&gt;Datenblatt!$R$5),100,IF(AND($C759=16,Datenblatt!M759&gt;Datenblatt!$R$6),100,IF(AND($C759=12,Datenblatt!M759&gt;Datenblatt!$R$7),100,IF(AND($C759=11,Datenblatt!M759&gt;Datenblatt!$R$8),100,IF(Übersicht!$C759=13,Datenblatt!$B$35*Datenblatt!M759^3+Datenblatt!$C$35*Datenblatt!M759^2+Datenblatt!$D$35*Datenblatt!M759+Datenblatt!$E$35,IF(Übersicht!$C759=14,Datenblatt!$B$36*Datenblatt!M759^3+Datenblatt!$C$36*Datenblatt!M759^2+Datenblatt!$D$36*Datenblatt!M759+Datenblatt!$E$36,IF(Übersicht!$C759=15,Datenblatt!$B$37*Datenblatt!M759^3+Datenblatt!$C$37*Datenblatt!M759^2+Datenblatt!$D$37*Datenblatt!M759+Datenblatt!$E$37,IF(Übersicht!$C759=16,Datenblatt!$B$38*Datenblatt!M759^3+Datenblatt!$C$38*Datenblatt!M759^2+Datenblatt!$D$38*Datenblatt!M759+Datenblatt!$E$38,IF(Übersicht!$C759=12,Datenblatt!$B$39*Datenblatt!M759^3+Datenblatt!$C$39*Datenblatt!M759^2+Datenblatt!$D$39*Datenblatt!M759+Datenblatt!$E$39,IF(Übersicht!$C759=11,Datenblatt!$B$40*Datenblatt!M759^3+Datenblatt!$C$40*Datenblatt!M759^2+Datenblatt!$D$40*Datenblatt!M759+Datenblatt!$E$40,0))))))))))))))))))</f>
        <v>#DIV/0!</v>
      </c>
      <c r="L759" s="3"/>
      <c r="M759" t="e">
        <f>IF(AND(Übersicht!$C759=13,Datenblatt!O759&lt;Datenblatt!$Y$3),0,IF(AND(Übersicht!$C759=14,Datenblatt!O759&lt;Datenblatt!$Y$4),0,IF(AND(Übersicht!$C759=15,Datenblatt!O759&lt;Datenblatt!$Y$5),0,IF(AND(Übersicht!$C759=16,Datenblatt!O759&lt;Datenblatt!$Y$6),0,IF(AND(Übersicht!$C759=12,Datenblatt!O759&lt;Datenblatt!$Y$7),0,IF(AND(Übersicht!$C759=11,Datenblatt!O759&lt;Datenblatt!$Y$8),0,IF(AND($C759=13,Datenblatt!O759&gt;Datenblatt!$X$3),100,IF(AND($C759=14,Datenblatt!O759&gt;Datenblatt!$X$4),100,IF(AND($C759=15,Datenblatt!O759&gt;Datenblatt!$X$5),100,IF(AND($C759=16,Datenblatt!O759&gt;Datenblatt!$X$6),100,IF(AND($C759=12,Datenblatt!O759&gt;Datenblatt!$X$7),100,IF(AND($C759=11,Datenblatt!O759&gt;Datenblatt!$X$8),100,IF(Übersicht!$C759=13,Datenblatt!$B$11*Datenblatt!O759^3+Datenblatt!$C$11*Datenblatt!O759^2+Datenblatt!$D$11*Datenblatt!O759+Datenblatt!$E$11,IF(Übersicht!$C759=14,Datenblatt!$B$12*Datenblatt!O759^3+Datenblatt!$C$12*Datenblatt!O759^2+Datenblatt!$D$12*Datenblatt!O759+Datenblatt!$E$12,IF(Übersicht!$C759=15,Datenblatt!$B$13*Datenblatt!O759^3+Datenblatt!$C$13*Datenblatt!O759^2+Datenblatt!$D$13*Datenblatt!O759+Datenblatt!$E$13,IF(Übersicht!$C759=16,Datenblatt!$B$14*Datenblatt!O759^3+Datenblatt!$C$14*Datenblatt!O759^2+Datenblatt!$D$14*Datenblatt!O759+Datenblatt!$E$14,IF(Übersicht!$C759=12,Datenblatt!$B$15*Datenblatt!O759^3+Datenblatt!$C$15*Datenblatt!O759^2+Datenblatt!$D$15*Datenblatt!O759+Datenblatt!$E$15,IF(Übersicht!$C759=11,Datenblatt!$B$16*Datenblatt!O759^3+Datenblatt!$C$16*Datenblatt!O759^2+Datenblatt!$D$16*Datenblatt!O759+Datenblatt!$E$16,0))))))))))))))))))</f>
        <v>#DIV/0!</v>
      </c>
      <c r="N759">
        <f>IF(AND($C759=13,H759&lt;Datenblatt!$AA$3),0,IF(AND($C759=14,H759&lt;Datenblatt!$AA$4),0,IF(AND($C759=15,H759&lt;Datenblatt!$AA$5),0,IF(AND($C759=16,H759&lt;Datenblatt!$AA$6),0,IF(AND($C759=12,H759&lt;Datenblatt!$AA$7),0,IF(AND($C759=11,H759&lt;Datenblatt!$AA$8),0,IF(AND($C759=13,H759&gt;Datenblatt!$Z$3),100,IF(AND($C759=14,H759&gt;Datenblatt!$Z$4),100,IF(AND($C759=15,H759&gt;Datenblatt!$Z$5),100,IF(AND($C759=16,H759&gt;Datenblatt!$Z$6),100,IF(AND($C759=12,H759&gt;Datenblatt!$Z$7),100,IF(AND($C759=11,H759&gt;Datenblatt!$Z$8),100,IF($C759=13,(Datenblatt!$B$19*Übersicht!H759^3)+(Datenblatt!$C$19*Übersicht!H759^2)+(Datenblatt!$D$19*Übersicht!H759)+Datenblatt!$E$19,IF($C759=14,(Datenblatt!$B$20*Übersicht!H759^3)+(Datenblatt!$C$20*Übersicht!H759^2)+(Datenblatt!$D$20*Übersicht!H759)+Datenblatt!$E$20,IF($C759=15,(Datenblatt!$B$21*Übersicht!H759^3)+(Datenblatt!$C$21*Übersicht!H759^2)+(Datenblatt!$D$21*Übersicht!H759)+Datenblatt!$E$21,IF($C759=16,(Datenblatt!$B$22*Übersicht!H759^3)+(Datenblatt!$C$22*Übersicht!H759^2)+(Datenblatt!$D$22*Übersicht!H759)+Datenblatt!$E$22,IF($C759=12,(Datenblatt!$B$23*Übersicht!H759^3)+(Datenblatt!$C$23*Übersicht!H759^2)+(Datenblatt!$D$23*Übersicht!H759)+Datenblatt!$E$23,IF($C759=11,(Datenblatt!$B$24*Übersicht!H759^3)+(Datenblatt!$C$24*Übersicht!H759^2)+(Datenblatt!$D$24*Übersicht!H759)+Datenblatt!$E$24,0))))))))))))))))))</f>
        <v>0</v>
      </c>
      <c r="O759">
        <f>IF(AND(I759="",C759=11),Datenblatt!$I$26,IF(AND(I759="",C759=12),Datenblatt!$I$26,IF(AND(I759="",C759=16),Datenblatt!$I$27,IF(AND(I759="",C759=15),Datenblatt!$I$26,IF(AND(I759="",C759=14),Datenblatt!$I$26,IF(AND(I759="",C759=13),Datenblatt!$I$26,IF(AND($C759=13,I759&gt;Datenblatt!$AC$3),0,IF(AND($C759=14,I759&gt;Datenblatt!$AC$4),0,IF(AND($C759=15,I759&gt;Datenblatt!$AC$5),0,IF(AND($C759=16,I759&gt;Datenblatt!$AC$6),0,IF(AND($C759=12,I759&gt;Datenblatt!$AC$7),0,IF(AND($C759=11,I759&gt;Datenblatt!$AC$8),0,IF(AND($C759=13,I759&lt;Datenblatt!$AB$3),100,IF(AND($C759=14,I759&lt;Datenblatt!$AB$4),100,IF(AND($C759=15,I759&lt;Datenblatt!$AB$5),100,IF(AND($C759=16,I759&lt;Datenblatt!$AB$6),100,IF(AND($C759=12,I759&lt;Datenblatt!$AB$7),100,IF(AND($C759=11,I759&lt;Datenblatt!$AB$8),100,IF($C759=13,(Datenblatt!$B$27*Übersicht!I759^3)+(Datenblatt!$C$27*Übersicht!I759^2)+(Datenblatt!$D$27*Übersicht!I759)+Datenblatt!$E$27,IF($C759=14,(Datenblatt!$B$28*Übersicht!I759^3)+(Datenblatt!$C$28*Übersicht!I759^2)+(Datenblatt!$D$28*Übersicht!I759)+Datenblatt!$E$28,IF($C759=15,(Datenblatt!$B$29*Übersicht!I759^3)+(Datenblatt!$C$29*Übersicht!I759^2)+(Datenblatt!$D$29*Übersicht!I759)+Datenblatt!$E$29,IF($C759=16,(Datenblatt!$B$30*Übersicht!I759^3)+(Datenblatt!$C$30*Übersicht!I759^2)+(Datenblatt!$D$30*Übersicht!I759)+Datenblatt!$E$30,IF($C759=12,(Datenblatt!$B$31*Übersicht!I759^3)+(Datenblatt!$C$31*Übersicht!I759^2)+(Datenblatt!$D$31*Übersicht!I759)+Datenblatt!$E$31,IF($C759=11,(Datenblatt!$B$32*Übersicht!I759^3)+(Datenblatt!$C$32*Übersicht!I759^2)+(Datenblatt!$D$32*Übersicht!I759)+Datenblatt!$E$32,0))))))))))))))))))))))))</f>
        <v>0</v>
      </c>
      <c r="P759">
        <f>IF(AND(I759="",C759=11),Datenblatt!$I$29,IF(AND(I759="",C759=12),Datenblatt!$I$29,IF(AND(I759="",C759=16),Datenblatt!$I$29,IF(AND(I759="",C759=15),Datenblatt!$I$29,IF(AND(I759="",C759=14),Datenblatt!$I$29,IF(AND(I759="",C759=13),Datenblatt!$I$29,IF(AND($C759=13,I759&gt;Datenblatt!$AC$3),0,IF(AND($C759=14,I759&gt;Datenblatt!$AC$4),0,IF(AND($C759=15,I759&gt;Datenblatt!$AC$5),0,IF(AND($C759=16,I759&gt;Datenblatt!$AC$6),0,IF(AND($C759=12,I759&gt;Datenblatt!$AC$7),0,IF(AND($C759=11,I759&gt;Datenblatt!$AC$8),0,IF(AND($C759=13,I759&lt;Datenblatt!$AB$3),100,IF(AND($C759=14,I759&lt;Datenblatt!$AB$4),100,IF(AND($C759=15,I759&lt;Datenblatt!$AB$5),100,IF(AND($C759=16,I759&lt;Datenblatt!$AB$6),100,IF(AND($C759=12,I759&lt;Datenblatt!$AB$7),100,IF(AND($C759=11,I759&lt;Datenblatt!$AB$8),100,IF($C759=13,(Datenblatt!$B$27*Übersicht!I759^3)+(Datenblatt!$C$27*Übersicht!I759^2)+(Datenblatt!$D$27*Übersicht!I759)+Datenblatt!$E$27,IF($C759=14,(Datenblatt!$B$28*Übersicht!I759^3)+(Datenblatt!$C$28*Übersicht!I759^2)+(Datenblatt!$D$28*Übersicht!I759)+Datenblatt!$E$28,IF($C759=15,(Datenblatt!$B$29*Übersicht!I759^3)+(Datenblatt!$C$29*Übersicht!I759^2)+(Datenblatt!$D$29*Übersicht!I759)+Datenblatt!$E$29,IF($C759=16,(Datenblatt!$B$30*Übersicht!I759^3)+(Datenblatt!$C$30*Übersicht!I759^2)+(Datenblatt!$D$30*Übersicht!I759)+Datenblatt!$E$30,IF($C759=12,(Datenblatt!$B$31*Übersicht!I759^3)+(Datenblatt!$C$31*Übersicht!I759^2)+(Datenblatt!$D$31*Übersicht!I759)+Datenblatt!$E$31,IF($C759=11,(Datenblatt!$B$32*Übersicht!I759^3)+(Datenblatt!$C$32*Übersicht!I759^2)+(Datenblatt!$D$32*Übersicht!I759)+Datenblatt!$E$32,0))))))))))))))))))))))))</f>
        <v>0</v>
      </c>
      <c r="Q759" s="2" t="e">
        <f t="shared" si="44"/>
        <v>#DIV/0!</v>
      </c>
      <c r="R759" s="2" t="e">
        <f t="shared" si="45"/>
        <v>#DIV/0!</v>
      </c>
      <c r="T759" s="2"/>
      <c r="U759" s="2">
        <f>Datenblatt!$I$10</f>
        <v>63</v>
      </c>
      <c r="V759" s="2">
        <f>Datenblatt!$I$18</f>
        <v>62</v>
      </c>
      <c r="W759" s="2">
        <f>Datenblatt!$I$26</f>
        <v>56</v>
      </c>
      <c r="X759" s="2">
        <f>Datenblatt!$I$34</f>
        <v>58</v>
      </c>
      <c r="Y759" s="7" t="e">
        <f t="shared" si="46"/>
        <v>#DIV/0!</v>
      </c>
      <c r="AA759" s="2">
        <f>Datenblatt!$I$5</f>
        <v>73</v>
      </c>
      <c r="AB759">
        <f>Datenblatt!$I$13</f>
        <v>80</v>
      </c>
      <c r="AC759">
        <f>Datenblatt!$I$21</f>
        <v>80</v>
      </c>
      <c r="AD759">
        <f>Datenblatt!$I$29</f>
        <v>71</v>
      </c>
      <c r="AE759">
        <f>Datenblatt!$I$37</f>
        <v>75</v>
      </c>
      <c r="AF759" s="7" t="e">
        <f t="shared" si="47"/>
        <v>#DIV/0!</v>
      </c>
    </row>
    <row r="760" spans="11:32" ht="18.75" x14ac:dyDescent="0.3">
      <c r="K760" s="3" t="e">
        <f>IF(AND($C760=13,Datenblatt!M760&lt;Datenblatt!$S$3),0,IF(AND($C760=14,Datenblatt!M760&lt;Datenblatt!$S$4),0,IF(AND($C760=15,Datenblatt!M760&lt;Datenblatt!$S$5),0,IF(AND($C760=16,Datenblatt!M760&lt;Datenblatt!$S$6),0,IF(AND($C760=12,Datenblatt!M760&lt;Datenblatt!$S$7),0,IF(AND($C760=11,Datenblatt!M760&lt;Datenblatt!$S$8),0,IF(AND($C760=13,Datenblatt!M760&gt;Datenblatt!$R$3),100,IF(AND($C760=14,Datenblatt!M760&gt;Datenblatt!$R$4),100,IF(AND($C760=15,Datenblatt!M760&gt;Datenblatt!$R$5),100,IF(AND($C760=16,Datenblatt!M760&gt;Datenblatt!$R$6),100,IF(AND($C760=12,Datenblatt!M760&gt;Datenblatt!$R$7),100,IF(AND($C760=11,Datenblatt!M760&gt;Datenblatt!$R$8),100,IF(Übersicht!$C760=13,Datenblatt!$B$35*Datenblatt!M760^3+Datenblatt!$C$35*Datenblatt!M760^2+Datenblatt!$D$35*Datenblatt!M760+Datenblatt!$E$35,IF(Übersicht!$C760=14,Datenblatt!$B$36*Datenblatt!M760^3+Datenblatt!$C$36*Datenblatt!M760^2+Datenblatt!$D$36*Datenblatt!M760+Datenblatt!$E$36,IF(Übersicht!$C760=15,Datenblatt!$B$37*Datenblatt!M760^3+Datenblatt!$C$37*Datenblatt!M760^2+Datenblatt!$D$37*Datenblatt!M760+Datenblatt!$E$37,IF(Übersicht!$C760=16,Datenblatt!$B$38*Datenblatt!M760^3+Datenblatt!$C$38*Datenblatt!M760^2+Datenblatt!$D$38*Datenblatt!M760+Datenblatt!$E$38,IF(Übersicht!$C760=12,Datenblatt!$B$39*Datenblatt!M760^3+Datenblatt!$C$39*Datenblatt!M760^2+Datenblatt!$D$39*Datenblatt!M760+Datenblatt!$E$39,IF(Übersicht!$C760=11,Datenblatt!$B$40*Datenblatt!M760^3+Datenblatt!$C$40*Datenblatt!M760^2+Datenblatt!$D$40*Datenblatt!M760+Datenblatt!$E$40,0))))))))))))))))))</f>
        <v>#DIV/0!</v>
      </c>
      <c r="L760" s="3"/>
      <c r="M760" t="e">
        <f>IF(AND(Übersicht!$C760=13,Datenblatt!O760&lt;Datenblatt!$Y$3),0,IF(AND(Übersicht!$C760=14,Datenblatt!O760&lt;Datenblatt!$Y$4),0,IF(AND(Übersicht!$C760=15,Datenblatt!O760&lt;Datenblatt!$Y$5),0,IF(AND(Übersicht!$C760=16,Datenblatt!O760&lt;Datenblatt!$Y$6),0,IF(AND(Übersicht!$C760=12,Datenblatt!O760&lt;Datenblatt!$Y$7),0,IF(AND(Übersicht!$C760=11,Datenblatt!O760&lt;Datenblatt!$Y$8),0,IF(AND($C760=13,Datenblatt!O760&gt;Datenblatt!$X$3),100,IF(AND($C760=14,Datenblatt!O760&gt;Datenblatt!$X$4),100,IF(AND($C760=15,Datenblatt!O760&gt;Datenblatt!$X$5),100,IF(AND($C760=16,Datenblatt!O760&gt;Datenblatt!$X$6),100,IF(AND($C760=12,Datenblatt!O760&gt;Datenblatt!$X$7),100,IF(AND($C760=11,Datenblatt!O760&gt;Datenblatt!$X$8),100,IF(Übersicht!$C760=13,Datenblatt!$B$11*Datenblatt!O760^3+Datenblatt!$C$11*Datenblatt!O760^2+Datenblatt!$D$11*Datenblatt!O760+Datenblatt!$E$11,IF(Übersicht!$C760=14,Datenblatt!$B$12*Datenblatt!O760^3+Datenblatt!$C$12*Datenblatt!O760^2+Datenblatt!$D$12*Datenblatt!O760+Datenblatt!$E$12,IF(Übersicht!$C760=15,Datenblatt!$B$13*Datenblatt!O760^3+Datenblatt!$C$13*Datenblatt!O760^2+Datenblatt!$D$13*Datenblatt!O760+Datenblatt!$E$13,IF(Übersicht!$C760=16,Datenblatt!$B$14*Datenblatt!O760^3+Datenblatt!$C$14*Datenblatt!O760^2+Datenblatt!$D$14*Datenblatt!O760+Datenblatt!$E$14,IF(Übersicht!$C760=12,Datenblatt!$B$15*Datenblatt!O760^3+Datenblatt!$C$15*Datenblatt!O760^2+Datenblatt!$D$15*Datenblatt!O760+Datenblatt!$E$15,IF(Übersicht!$C760=11,Datenblatt!$B$16*Datenblatt!O760^3+Datenblatt!$C$16*Datenblatt!O760^2+Datenblatt!$D$16*Datenblatt!O760+Datenblatt!$E$16,0))))))))))))))))))</f>
        <v>#DIV/0!</v>
      </c>
      <c r="N760">
        <f>IF(AND($C760=13,H760&lt;Datenblatt!$AA$3),0,IF(AND($C760=14,H760&lt;Datenblatt!$AA$4),0,IF(AND($C760=15,H760&lt;Datenblatt!$AA$5),0,IF(AND($C760=16,H760&lt;Datenblatt!$AA$6),0,IF(AND($C760=12,H760&lt;Datenblatt!$AA$7),0,IF(AND($C760=11,H760&lt;Datenblatt!$AA$8),0,IF(AND($C760=13,H760&gt;Datenblatt!$Z$3),100,IF(AND($C760=14,H760&gt;Datenblatt!$Z$4),100,IF(AND($C760=15,H760&gt;Datenblatt!$Z$5),100,IF(AND($C760=16,H760&gt;Datenblatt!$Z$6),100,IF(AND($C760=12,H760&gt;Datenblatt!$Z$7),100,IF(AND($C760=11,H760&gt;Datenblatt!$Z$8),100,IF($C760=13,(Datenblatt!$B$19*Übersicht!H760^3)+(Datenblatt!$C$19*Übersicht!H760^2)+(Datenblatt!$D$19*Übersicht!H760)+Datenblatt!$E$19,IF($C760=14,(Datenblatt!$B$20*Übersicht!H760^3)+(Datenblatt!$C$20*Übersicht!H760^2)+(Datenblatt!$D$20*Übersicht!H760)+Datenblatt!$E$20,IF($C760=15,(Datenblatt!$B$21*Übersicht!H760^3)+(Datenblatt!$C$21*Übersicht!H760^2)+(Datenblatt!$D$21*Übersicht!H760)+Datenblatt!$E$21,IF($C760=16,(Datenblatt!$B$22*Übersicht!H760^3)+(Datenblatt!$C$22*Übersicht!H760^2)+(Datenblatt!$D$22*Übersicht!H760)+Datenblatt!$E$22,IF($C760=12,(Datenblatt!$B$23*Übersicht!H760^3)+(Datenblatt!$C$23*Übersicht!H760^2)+(Datenblatt!$D$23*Übersicht!H760)+Datenblatt!$E$23,IF($C760=11,(Datenblatt!$B$24*Übersicht!H760^3)+(Datenblatt!$C$24*Übersicht!H760^2)+(Datenblatt!$D$24*Übersicht!H760)+Datenblatt!$E$24,0))))))))))))))))))</f>
        <v>0</v>
      </c>
      <c r="O760">
        <f>IF(AND(I760="",C760=11),Datenblatt!$I$26,IF(AND(I760="",C760=12),Datenblatt!$I$26,IF(AND(I760="",C760=16),Datenblatt!$I$27,IF(AND(I760="",C760=15),Datenblatt!$I$26,IF(AND(I760="",C760=14),Datenblatt!$I$26,IF(AND(I760="",C760=13),Datenblatt!$I$26,IF(AND($C760=13,I760&gt;Datenblatt!$AC$3),0,IF(AND($C760=14,I760&gt;Datenblatt!$AC$4),0,IF(AND($C760=15,I760&gt;Datenblatt!$AC$5),0,IF(AND($C760=16,I760&gt;Datenblatt!$AC$6),0,IF(AND($C760=12,I760&gt;Datenblatt!$AC$7),0,IF(AND($C760=11,I760&gt;Datenblatt!$AC$8),0,IF(AND($C760=13,I760&lt;Datenblatt!$AB$3),100,IF(AND($C760=14,I760&lt;Datenblatt!$AB$4),100,IF(AND($C760=15,I760&lt;Datenblatt!$AB$5),100,IF(AND($C760=16,I760&lt;Datenblatt!$AB$6),100,IF(AND($C760=12,I760&lt;Datenblatt!$AB$7),100,IF(AND($C760=11,I760&lt;Datenblatt!$AB$8),100,IF($C760=13,(Datenblatt!$B$27*Übersicht!I760^3)+(Datenblatt!$C$27*Übersicht!I760^2)+(Datenblatt!$D$27*Übersicht!I760)+Datenblatt!$E$27,IF($C760=14,(Datenblatt!$B$28*Übersicht!I760^3)+(Datenblatt!$C$28*Übersicht!I760^2)+(Datenblatt!$D$28*Übersicht!I760)+Datenblatt!$E$28,IF($C760=15,(Datenblatt!$B$29*Übersicht!I760^3)+(Datenblatt!$C$29*Übersicht!I760^2)+(Datenblatt!$D$29*Übersicht!I760)+Datenblatt!$E$29,IF($C760=16,(Datenblatt!$B$30*Übersicht!I760^3)+(Datenblatt!$C$30*Übersicht!I760^2)+(Datenblatt!$D$30*Übersicht!I760)+Datenblatt!$E$30,IF($C760=12,(Datenblatt!$B$31*Übersicht!I760^3)+(Datenblatt!$C$31*Übersicht!I760^2)+(Datenblatt!$D$31*Übersicht!I760)+Datenblatt!$E$31,IF($C760=11,(Datenblatt!$B$32*Übersicht!I760^3)+(Datenblatt!$C$32*Übersicht!I760^2)+(Datenblatt!$D$32*Übersicht!I760)+Datenblatt!$E$32,0))))))))))))))))))))))))</f>
        <v>0</v>
      </c>
      <c r="P760">
        <f>IF(AND(I760="",C760=11),Datenblatt!$I$29,IF(AND(I760="",C760=12),Datenblatt!$I$29,IF(AND(I760="",C760=16),Datenblatt!$I$29,IF(AND(I760="",C760=15),Datenblatt!$I$29,IF(AND(I760="",C760=14),Datenblatt!$I$29,IF(AND(I760="",C760=13),Datenblatt!$I$29,IF(AND($C760=13,I760&gt;Datenblatt!$AC$3),0,IF(AND($C760=14,I760&gt;Datenblatt!$AC$4),0,IF(AND($C760=15,I760&gt;Datenblatt!$AC$5),0,IF(AND($C760=16,I760&gt;Datenblatt!$AC$6),0,IF(AND($C760=12,I760&gt;Datenblatt!$AC$7),0,IF(AND($C760=11,I760&gt;Datenblatt!$AC$8),0,IF(AND($C760=13,I760&lt;Datenblatt!$AB$3),100,IF(AND($C760=14,I760&lt;Datenblatt!$AB$4),100,IF(AND($C760=15,I760&lt;Datenblatt!$AB$5),100,IF(AND($C760=16,I760&lt;Datenblatt!$AB$6),100,IF(AND($C760=12,I760&lt;Datenblatt!$AB$7),100,IF(AND($C760=11,I760&lt;Datenblatt!$AB$8),100,IF($C760=13,(Datenblatt!$B$27*Übersicht!I760^3)+(Datenblatt!$C$27*Übersicht!I760^2)+(Datenblatt!$D$27*Übersicht!I760)+Datenblatt!$E$27,IF($C760=14,(Datenblatt!$B$28*Übersicht!I760^3)+(Datenblatt!$C$28*Übersicht!I760^2)+(Datenblatt!$D$28*Übersicht!I760)+Datenblatt!$E$28,IF($C760=15,(Datenblatt!$B$29*Übersicht!I760^3)+(Datenblatt!$C$29*Übersicht!I760^2)+(Datenblatt!$D$29*Übersicht!I760)+Datenblatt!$E$29,IF($C760=16,(Datenblatt!$B$30*Übersicht!I760^3)+(Datenblatt!$C$30*Übersicht!I760^2)+(Datenblatt!$D$30*Übersicht!I760)+Datenblatt!$E$30,IF($C760=12,(Datenblatt!$B$31*Übersicht!I760^3)+(Datenblatt!$C$31*Übersicht!I760^2)+(Datenblatt!$D$31*Übersicht!I760)+Datenblatt!$E$31,IF($C760=11,(Datenblatt!$B$32*Übersicht!I760^3)+(Datenblatt!$C$32*Übersicht!I760^2)+(Datenblatt!$D$32*Übersicht!I760)+Datenblatt!$E$32,0))))))))))))))))))))))))</f>
        <v>0</v>
      </c>
      <c r="Q760" s="2" t="e">
        <f t="shared" si="44"/>
        <v>#DIV/0!</v>
      </c>
      <c r="R760" s="2" t="e">
        <f t="shared" si="45"/>
        <v>#DIV/0!</v>
      </c>
      <c r="T760" s="2"/>
      <c r="U760" s="2">
        <f>Datenblatt!$I$10</f>
        <v>63</v>
      </c>
      <c r="V760" s="2">
        <f>Datenblatt!$I$18</f>
        <v>62</v>
      </c>
      <c r="W760" s="2">
        <f>Datenblatt!$I$26</f>
        <v>56</v>
      </c>
      <c r="X760" s="2">
        <f>Datenblatt!$I$34</f>
        <v>58</v>
      </c>
      <c r="Y760" s="7" t="e">
        <f t="shared" si="46"/>
        <v>#DIV/0!</v>
      </c>
      <c r="AA760" s="2">
        <f>Datenblatt!$I$5</f>
        <v>73</v>
      </c>
      <c r="AB760">
        <f>Datenblatt!$I$13</f>
        <v>80</v>
      </c>
      <c r="AC760">
        <f>Datenblatt!$I$21</f>
        <v>80</v>
      </c>
      <c r="AD760">
        <f>Datenblatt!$I$29</f>
        <v>71</v>
      </c>
      <c r="AE760">
        <f>Datenblatt!$I$37</f>
        <v>75</v>
      </c>
      <c r="AF760" s="7" t="e">
        <f t="shared" si="47"/>
        <v>#DIV/0!</v>
      </c>
    </row>
    <row r="761" spans="11:32" ht="18.75" x14ac:dyDescent="0.3">
      <c r="K761" s="3" t="e">
        <f>IF(AND($C761=13,Datenblatt!M761&lt;Datenblatt!$S$3),0,IF(AND($C761=14,Datenblatt!M761&lt;Datenblatt!$S$4),0,IF(AND($C761=15,Datenblatt!M761&lt;Datenblatt!$S$5),0,IF(AND($C761=16,Datenblatt!M761&lt;Datenblatt!$S$6),0,IF(AND($C761=12,Datenblatt!M761&lt;Datenblatt!$S$7),0,IF(AND($C761=11,Datenblatt!M761&lt;Datenblatt!$S$8),0,IF(AND($C761=13,Datenblatt!M761&gt;Datenblatt!$R$3),100,IF(AND($C761=14,Datenblatt!M761&gt;Datenblatt!$R$4),100,IF(AND($C761=15,Datenblatt!M761&gt;Datenblatt!$R$5),100,IF(AND($C761=16,Datenblatt!M761&gt;Datenblatt!$R$6),100,IF(AND($C761=12,Datenblatt!M761&gt;Datenblatt!$R$7),100,IF(AND($C761=11,Datenblatt!M761&gt;Datenblatt!$R$8),100,IF(Übersicht!$C761=13,Datenblatt!$B$35*Datenblatt!M761^3+Datenblatt!$C$35*Datenblatt!M761^2+Datenblatt!$D$35*Datenblatt!M761+Datenblatt!$E$35,IF(Übersicht!$C761=14,Datenblatt!$B$36*Datenblatt!M761^3+Datenblatt!$C$36*Datenblatt!M761^2+Datenblatt!$D$36*Datenblatt!M761+Datenblatt!$E$36,IF(Übersicht!$C761=15,Datenblatt!$B$37*Datenblatt!M761^3+Datenblatt!$C$37*Datenblatt!M761^2+Datenblatt!$D$37*Datenblatt!M761+Datenblatt!$E$37,IF(Übersicht!$C761=16,Datenblatt!$B$38*Datenblatt!M761^3+Datenblatt!$C$38*Datenblatt!M761^2+Datenblatt!$D$38*Datenblatt!M761+Datenblatt!$E$38,IF(Übersicht!$C761=12,Datenblatt!$B$39*Datenblatt!M761^3+Datenblatt!$C$39*Datenblatt!M761^2+Datenblatt!$D$39*Datenblatt!M761+Datenblatt!$E$39,IF(Übersicht!$C761=11,Datenblatt!$B$40*Datenblatt!M761^3+Datenblatt!$C$40*Datenblatt!M761^2+Datenblatt!$D$40*Datenblatt!M761+Datenblatt!$E$40,0))))))))))))))))))</f>
        <v>#DIV/0!</v>
      </c>
      <c r="L761" s="3"/>
      <c r="M761" t="e">
        <f>IF(AND(Übersicht!$C761=13,Datenblatt!O761&lt;Datenblatt!$Y$3),0,IF(AND(Übersicht!$C761=14,Datenblatt!O761&lt;Datenblatt!$Y$4),0,IF(AND(Übersicht!$C761=15,Datenblatt!O761&lt;Datenblatt!$Y$5),0,IF(AND(Übersicht!$C761=16,Datenblatt!O761&lt;Datenblatt!$Y$6),0,IF(AND(Übersicht!$C761=12,Datenblatt!O761&lt;Datenblatt!$Y$7),0,IF(AND(Übersicht!$C761=11,Datenblatt!O761&lt;Datenblatt!$Y$8),0,IF(AND($C761=13,Datenblatt!O761&gt;Datenblatt!$X$3),100,IF(AND($C761=14,Datenblatt!O761&gt;Datenblatt!$X$4),100,IF(AND($C761=15,Datenblatt!O761&gt;Datenblatt!$X$5),100,IF(AND($C761=16,Datenblatt!O761&gt;Datenblatt!$X$6),100,IF(AND($C761=12,Datenblatt!O761&gt;Datenblatt!$X$7),100,IF(AND($C761=11,Datenblatt!O761&gt;Datenblatt!$X$8),100,IF(Übersicht!$C761=13,Datenblatt!$B$11*Datenblatt!O761^3+Datenblatt!$C$11*Datenblatt!O761^2+Datenblatt!$D$11*Datenblatt!O761+Datenblatt!$E$11,IF(Übersicht!$C761=14,Datenblatt!$B$12*Datenblatt!O761^3+Datenblatt!$C$12*Datenblatt!O761^2+Datenblatt!$D$12*Datenblatt!O761+Datenblatt!$E$12,IF(Übersicht!$C761=15,Datenblatt!$B$13*Datenblatt!O761^3+Datenblatt!$C$13*Datenblatt!O761^2+Datenblatt!$D$13*Datenblatt!O761+Datenblatt!$E$13,IF(Übersicht!$C761=16,Datenblatt!$B$14*Datenblatt!O761^3+Datenblatt!$C$14*Datenblatt!O761^2+Datenblatt!$D$14*Datenblatt!O761+Datenblatt!$E$14,IF(Übersicht!$C761=12,Datenblatt!$B$15*Datenblatt!O761^3+Datenblatt!$C$15*Datenblatt!O761^2+Datenblatt!$D$15*Datenblatt!O761+Datenblatt!$E$15,IF(Übersicht!$C761=11,Datenblatt!$B$16*Datenblatt!O761^3+Datenblatt!$C$16*Datenblatt!O761^2+Datenblatt!$D$16*Datenblatt!O761+Datenblatt!$E$16,0))))))))))))))))))</f>
        <v>#DIV/0!</v>
      </c>
      <c r="N761">
        <f>IF(AND($C761=13,H761&lt;Datenblatt!$AA$3),0,IF(AND($C761=14,H761&lt;Datenblatt!$AA$4),0,IF(AND($C761=15,H761&lt;Datenblatt!$AA$5),0,IF(AND($C761=16,H761&lt;Datenblatt!$AA$6),0,IF(AND($C761=12,H761&lt;Datenblatt!$AA$7),0,IF(AND($C761=11,H761&lt;Datenblatt!$AA$8),0,IF(AND($C761=13,H761&gt;Datenblatt!$Z$3),100,IF(AND($C761=14,H761&gt;Datenblatt!$Z$4),100,IF(AND($C761=15,H761&gt;Datenblatt!$Z$5),100,IF(AND($C761=16,H761&gt;Datenblatt!$Z$6),100,IF(AND($C761=12,H761&gt;Datenblatt!$Z$7),100,IF(AND($C761=11,H761&gt;Datenblatt!$Z$8),100,IF($C761=13,(Datenblatt!$B$19*Übersicht!H761^3)+(Datenblatt!$C$19*Übersicht!H761^2)+(Datenblatt!$D$19*Übersicht!H761)+Datenblatt!$E$19,IF($C761=14,(Datenblatt!$B$20*Übersicht!H761^3)+(Datenblatt!$C$20*Übersicht!H761^2)+(Datenblatt!$D$20*Übersicht!H761)+Datenblatt!$E$20,IF($C761=15,(Datenblatt!$B$21*Übersicht!H761^3)+(Datenblatt!$C$21*Übersicht!H761^2)+(Datenblatt!$D$21*Übersicht!H761)+Datenblatt!$E$21,IF($C761=16,(Datenblatt!$B$22*Übersicht!H761^3)+(Datenblatt!$C$22*Übersicht!H761^2)+(Datenblatt!$D$22*Übersicht!H761)+Datenblatt!$E$22,IF($C761=12,(Datenblatt!$B$23*Übersicht!H761^3)+(Datenblatt!$C$23*Übersicht!H761^2)+(Datenblatt!$D$23*Übersicht!H761)+Datenblatt!$E$23,IF($C761=11,(Datenblatt!$B$24*Übersicht!H761^3)+(Datenblatt!$C$24*Übersicht!H761^2)+(Datenblatt!$D$24*Übersicht!H761)+Datenblatt!$E$24,0))))))))))))))))))</f>
        <v>0</v>
      </c>
      <c r="O761">
        <f>IF(AND(I761="",C761=11),Datenblatt!$I$26,IF(AND(I761="",C761=12),Datenblatt!$I$26,IF(AND(I761="",C761=16),Datenblatt!$I$27,IF(AND(I761="",C761=15),Datenblatt!$I$26,IF(AND(I761="",C761=14),Datenblatt!$I$26,IF(AND(I761="",C761=13),Datenblatt!$I$26,IF(AND($C761=13,I761&gt;Datenblatt!$AC$3),0,IF(AND($C761=14,I761&gt;Datenblatt!$AC$4),0,IF(AND($C761=15,I761&gt;Datenblatt!$AC$5),0,IF(AND($C761=16,I761&gt;Datenblatt!$AC$6),0,IF(AND($C761=12,I761&gt;Datenblatt!$AC$7),0,IF(AND($C761=11,I761&gt;Datenblatt!$AC$8),0,IF(AND($C761=13,I761&lt;Datenblatt!$AB$3),100,IF(AND($C761=14,I761&lt;Datenblatt!$AB$4),100,IF(AND($C761=15,I761&lt;Datenblatt!$AB$5),100,IF(AND($C761=16,I761&lt;Datenblatt!$AB$6),100,IF(AND($C761=12,I761&lt;Datenblatt!$AB$7),100,IF(AND($C761=11,I761&lt;Datenblatt!$AB$8),100,IF($C761=13,(Datenblatt!$B$27*Übersicht!I761^3)+(Datenblatt!$C$27*Übersicht!I761^2)+(Datenblatt!$D$27*Übersicht!I761)+Datenblatt!$E$27,IF($C761=14,(Datenblatt!$B$28*Übersicht!I761^3)+(Datenblatt!$C$28*Übersicht!I761^2)+(Datenblatt!$D$28*Übersicht!I761)+Datenblatt!$E$28,IF($C761=15,(Datenblatt!$B$29*Übersicht!I761^3)+(Datenblatt!$C$29*Übersicht!I761^2)+(Datenblatt!$D$29*Übersicht!I761)+Datenblatt!$E$29,IF($C761=16,(Datenblatt!$B$30*Übersicht!I761^3)+(Datenblatt!$C$30*Übersicht!I761^2)+(Datenblatt!$D$30*Übersicht!I761)+Datenblatt!$E$30,IF($C761=12,(Datenblatt!$B$31*Übersicht!I761^3)+(Datenblatt!$C$31*Übersicht!I761^2)+(Datenblatt!$D$31*Übersicht!I761)+Datenblatt!$E$31,IF($C761=11,(Datenblatt!$B$32*Übersicht!I761^3)+(Datenblatt!$C$32*Übersicht!I761^2)+(Datenblatt!$D$32*Übersicht!I761)+Datenblatt!$E$32,0))))))))))))))))))))))))</f>
        <v>0</v>
      </c>
      <c r="P761">
        <f>IF(AND(I761="",C761=11),Datenblatt!$I$29,IF(AND(I761="",C761=12),Datenblatt!$I$29,IF(AND(I761="",C761=16),Datenblatt!$I$29,IF(AND(I761="",C761=15),Datenblatt!$I$29,IF(AND(I761="",C761=14),Datenblatt!$I$29,IF(AND(I761="",C761=13),Datenblatt!$I$29,IF(AND($C761=13,I761&gt;Datenblatt!$AC$3),0,IF(AND($C761=14,I761&gt;Datenblatt!$AC$4),0,IF(AND($C761=15,I761&gt;Datenblatt!$AC$5),0,IF(AND($C761=16,I761&gt;Datenblatt!$AC$6),0,IF(AND($C761=12,I761&gt;Datenblatt!$AC$7),0,IF(AND($C761=11,I761&gt;Datenblatt!$AC$8),0,IF(AND($C761=13,I761&lt;Datenblatt!$AB$3),100,IF(AND($C761=14,I761&lt;Datenblatt!$AB$4),100,IF(AND($C761=15,I761&lt;Datenblatt!$AB$5),100,IF(AND($C761=16,I761&lt;Datenblatt!$AB$6),100,IF(AND($C761=12,I761&lt;Datenblatt!$AB$7),100,IF(AND($C761=11,I761&lt;Datenblatt!$AB$8),100,IF($C761=13,(Datenblatt!$B$27*Übersicht!I761^3)+(Datenblatt!$C$27*Übersicht!I761^2)+(Datenblatt!$D$27*Übersicht!I761)+Datenblatt!$E$27,IF($C761=14,(Datenblatt!$B$28*Übersicht!I761^3)+(Datenblatt!$C$28*Übersicht!I761^2)+(Datenblatt!$D$28*Übersicht!I761)+Datenblatt!$E$28,IF($C761=15,(Datenblatt!$B$29*Übersicht!I761^3)+(Datenblatt!$C$29*Übersicht!I761^2)+(Datenblatt!$D$29*Übersicht!I761)+Datenblatt!$E$29,IF($C761=16,(Datenblatt!$B$30*Übersicht!I761^3)+(Datenblatt!$C$30*Übersicht!I761^2)+(Datenblatt!$D$30*Übersicht!I761)+Datenblatt!$E$30,IF($C761=12,(Datenblatt!$B$31*Übersicht!I761^3)+(Datenblatt!$C$31*Übersicht!I761^2)+(Datenblatt!$D$31*Übersicht!I761)+Datenblatt!$E$31,IF($C761=11,(Datenblatt!$B$32*Übersicht!I761^3)+(Datenblatt!$C$32*Übersicht!I761^2)+(Datenblatt!$D$32*Übersicht!I761)+Datenblatt!$E$32,0))))))))))))))))))))))))</f>
        <v>0</v>
      </c>
      <c r="Q761" s="2" t="e">
        <f t="shared" si="44"/>
        <v>#DIV/0!</v>
      </c>
      <c r="R761" s="2" t="e">
        <f t="shared" si="45"/>
        <v>#DIV/0!</v>
      </c>
      <c r="T761" s="2"/>
      <c r="U761" s="2">
        <f>Datenblatt!$I$10</f>
        <v>63</v>
      </c>
      <c r="V761" s="2">
        <f>Datenblatt!$I$18</f>
        <v>62</v>
      </c>
      <c r="W761" s="2">
        <f>Datenblatt!$I$26</f>
        <v>56</v>
      </c>
      <c r="X761" s="2">
        <f>Datenblatt!$I$34</f>
        <v>58</v>
      </c>
      <c r="Y761" s="7" t="e">
        <f t="shared" si="46"/>
        <v>#DIV/0!</v>
      </c>
      <c r="AA761" s="2">
        <f>Datenblatt!$I$5</f>
        <v>73</v>
      </c>
      <c r="AB761">
        <f>Datenblatt!$I$13</f>
        <v>80</v>
      </c>
      <c r="AC761">
        <f>Datenblatt!$I$21</f>
        <v>80</v>
      </c>
      <c r="AD761">
        <f>Datenblatt!$I$29</f>
        <v>71</v>
      </c>
      <c r="AE761">
        <f>Datenblatt!$I$37</f>
        <v>75</v>
      </c>
      <c r="AF761" s="7" t="e">
        <f t="shared" si="47"/>
        <v>#DIV/0!</v>
      </c>
    </row>
    <row r="762" spans="11:32" ht="18.75" x14ac:dyDescent="0.3">
      <c r="K762" s="3" t="e">
        <f>IF(AND($C762=13,Datenblatt!M762&lt;Datenblatt!$S$3),0,IF(AND($C762=14,Datenblatt!M762&lt;Datenblatt!$S$4),0,IF(AND($C762=15,Datenblatt!M762&lt;Datenblatt!$S$5),0,IF(AND($C762=16,Datenblatt!M762&lt;Datenblatt!$S$6),0,IF(AND($C762=12,Datenblatt!M762&lt;Datenblatt!$S$7),0,IF(AND($C762=11,Datenblatt!M762&lt;Datenblatt!$S$8),0,IF(AND($C762=13,Datenblatt!M762&gt;Datenblatt!$R$3),100,IF(AND($C762=14,Datenblatt!M762&gt;Datenblatt!$R$4),100,IF(AND($C762=15,Datenblatt!M762&gt;Datenblatt!$R$5),100,IF(AND($C762=16,Datenblatt!M762&gt;Datenblatt!$R$6),100,IF(AND($C762=12,Datenblatt!M762&gt;Datenblatt!$R$7),100,IF(AND($C762=11,Datenblatt!M762&gt;Datenblatt!$R$8),100,IF(Übersicht!$C762=13,Datenblatt!$B$35*Datenblatt!M762^3+Datenblatt!$C$35*Datenblatt!M762^2+Datenblatt!$D$35*Datenblatt!M762+Datenblatt!$E$35,IF(Übersicht!$C762=14,Datenblatt!$B$36*Datenblatt!M762^3+Datenblatt!$C$36*Datenblatt!M762^2+Datenblatt!$D$36*Datenblatt!M762+Datenblatt!$E$36,IF(Übersicht!$C762=15,Datenblatt!$B$37*Datenblatt!M762^3+Datenblatt!$C$37*Datenblatt!M762^2+Datenblatt!$D$37*Datenblatt!M762+Datenblatt!$E$37,IF(Übersicht!$C762=16,Datenblatt!$B$38*Datenblatt!M762^3+Datenblatt!$C$38*Datenblatt!M762^2+Datenblatt!$D$38*Datenblatt!M762+Datenblatt!$E$38,IF(Übersicht!$C762=12,Datenblatt!$B$39*Datenblatt!M762^3+Datenblatt!$C$39*Datenblatt!M762^2+Datenblatt!$D$39*Datenblatt!M762+Datenblatt!$E$39,IF(Übersicht!$C762=11,Datenblatt!$B$40*Datenblatt!M762^3+Datenblatt!$C$40*Datenblatt!M762^2+Datenblatt!$D$40*Datenblatt!M762+Datenblatt!$E$40,0))))))))))))))))))</f>
        <v>#DIV/0!</v>
      </c>
      <c r="L762" s="3"/>
      <c r="M762" t="e">
        <f>IF(AND(Übersicht!$C762=13,Datenblatt!O762&lt;Datenblatt!$Y$3),0,IF(AND(Übersicht!$C762=14,Datenblatt!O762&lt;Datenblatt!$Y$4),0,IF(AND(Übersicht!$C762=15,Datenblatt!O762&lt;Datenblatt!$Y$5),0,IF(AND(Übersicht!$C762=16,Datenblatt!O762&lt;Datenblatt!$Y$6),0,IF(AND(Übersicht!$C762=12,Datenblatt!O762&lt;Datenblatt!$Y$7),0,IF(AND(Übersicht!$C762=11,Datenblatt!O762&lt;Datenblatt!$Y$8),0,IF(AND($C762=13,Datenblatt!O762&gt;Datenblatt!$X$3),100,IF(AND($C762=14,Datenblatt!O762&gt;Datenblatt!$X$4),100,IF(AND($C762=15,Datenblatt!O762&gt;Datenblatt!$X$5),100,IF(AND($C762=16,Datenblatt!O762&gt;Datenblatt!$X$6),100,IF(AND($C762=12,Datenblatt!O762&gt;Datenblatt!$X$7),100,IF(AND($C762=11,Datenblatt!O762&gt;Datenblatt!$X$8),100,IF(Übersicht!$C762=13,Datenblatt!$B$11*Datenblatt!O762^3+Datenblatt!$C$11*Datenblatt!O762^2+Datenblatt!$D$11*Datenblatt!O762+Datenblatt!$E$11,IF(Übersicht!$C762=14,Datenblatt!$B$12*Datenblatt!O762^3+Datenblatt!$C$12*Datenblatt!O762^2+Datenblatt!$D$12*Datenblatt!O762+Datenblatt!$E$12,IF(Übersicht!$C762=15,Datenblatt!$B$13*Datenblatt!O762^3+Datenblatt!$C$13*Datenblatt!O762^2+Datenblatt!$D$13*Datenblatt!O762+Datenblatt!$E$13,IF(Übersicht!$C762=16,Datenblatt!$B$14*Datenblatt!O762^3+Datenblatt!$C$14*Datenblatt!O762^2+Datenblatt!$D$14*Datenblatt!O762+Datenblatt!$E$14,IF(Übersicht!$C762=12,Datenblatt!$B$15*Datenblatt!O762^3+Datenblatt!$C$15*Datenblatt!O762^2+Datenblatt!$D$15*Datenblatt!O762+Datenblatt!$E$15,IF(Übersicht!$C762=11,Datenblatt!$B$16*Datenblatt!O762^3+Datenblatt!$C$16*Datenblatt!O762^2+Datenblatt!$D$16*Datenblatt!O762+Datenblatt!$E$16,0))))))))))))))))))</f>
        <v>#DIV/0!</v>
      </c>
      <c r="N762">
        <f>IF(AND($C762=13,H762&lt;Datenblatt!$AA$3),0,IF(AND($C762=14,H762&lt;Datenblatt!$AA$4),0,IF(AND($C762=15,H762&lt;Datenblatt!$AA$5),0,IF(AND($C762=16,H762&lt;Datenblatt!$AA$6),0,IF(AND($C762=12,H762&lt;Datenblatt!$AA$7),0,IF(AND($C762=11,H762&lt;Datenblatt!$AA$8),0,IF(AND($C762=13,H762&gt;Datenblatt!$Z$3),100,IF(AND($C762=14,H762&gt;Datenblatt!$Z$4),100,IF(AND($C762=15,H762&gt;Datenblatt!$Z$5),100,IF(AND($C762=16,H762&gt;Datenblatt!$Z$6),100,IF(AND($C762=12,H762&gt;Datenblatt!$Z$7),100,IF(AND($C762=11,H762&gt;Datenblatt!$Z$8),100,IF($C762=13,(Datenblatt!$B$19*Übersicht!H762^3)+(Datenblatt!$C$19*Übersicht!H762^2)+(Datenblatt!$D$19*Übersicht!H762)+Datenblatt!$E$19,IF($C762=14,(Datenblatt!$B$20*Übersicht!H762^3)+(Datenblatt!$C$20*Übersicht!H762^2)+(Datenblatt!$D$20*Übersicht!H762)+Datenblatt!$E$20,IF($C762=15,(Datenblatt!$B$21*Übersicht!H762^3)+(Datenblatt!$C$21*Übersicht!H762^2)+(Datenblatt!$D$21*Übersicht!H762)+Datenblatt!$E$21,IF($C762=16,(Datenblatt!$B$22*Übersicht!H762^3)+(Datenblatt!$C$22*Übersicht!H762^2)+(Datenblatt!$D$22*Übersicht!H762)+Datenblatt!$E$22,IF($C762=12,(Datenblatt!$B$23*Übersicht!H762^3)+(Datenblatt!$C$23*Übersicht!H762^2)+(Datenblatt!$D$23*Übersicht!H762)+Datenblatt!$E$23,IF($C762=11,(Datenblatt!$B$24*Übersicht!H762^3)+(Datenblatt!$C$24*Übersicht!H762^2)+(Datenblatt!$D$24*Übersicht!H762)+Datenblatt!$E$24,0))))))))))))))))))</f>
        <v>0</v>
      </c>
      <c r="O762">
        <f>IF(AND(I762="",C762=11),Datenblatt!$I$26,IF(AND(I762="",C762=12),Datenblatt!$I$26,IF(AND(I762="",C762=16),Datenblatt!$I$27,IF(AND(I762="",C762=15),Datenblatt!$I$26,IF(AND(I762="",C762=14),Datenblatt!$I$26,IF(AND(I762="",C762=13),Datenblatt!$I$26,IF(AND($C762=13,I762&gt;Datenblatt!$AC$3),0,IF(AND($C762=14,I762&gt;Datenblatt!$AC$4),0,IF(AND($C762=15,I762&gt;Datenblatt!$AC$5),0,IF(AND($C762=16,I762&gt;Datenblatt!$AC$6),0,IF(AND($C762=12,I762&gt;Datenblatt!$AC$7),0,IF(AND($C762=11,I762&gt;Datenblatt!$AC$8),0,IF(AND($C762=13,I762&lt;Datenblatt!$AB$3),100,IF(AND($C762=14,I762&lt;Datenblatt!$AB$4),100,IF(AND($C762=15,I762&lt;Datenblatt!$AB$5),100,IF(AND($C762=16,I762&lt;Datenblatt!$AB$6),100,IF(AND($C762=12,I762&lt;Datenblatt!$AB$7),100,IF(AND($C762=11,I762&lt;Datenblatt!$AB$8),100,IF($C762=13,(Datenblatt!$B$27*Übersicht!I762^3)+(Datenblatt!$C$27*Übersicht!I762^2)+(Datenblatt!$D$27*Übersicht!I762)+Datenblatt!$E$27,IF($C762=14,(Datenblatt!$B$28*Übersicht!I762^3)+(Datenblatt!$C$28*Übersicht!I762^2)+(Datenblatt!$D$28*Übersicht!I762)+Datenblatt!$E$28,IF($C762=15,(Datenblatt!$B$29*Übersicht!I762^3)+(Datenblatt!$C$29*Übersicht!I762^2)+(Datenblatt!$D$29*Übersicht!I762)+Datenblatt!$E$29,IF($C762=16,(Datenblatt!$B$30*Übersicht!I762^3)+(Datenblatt!$C$30*Übersicht!I762^2)+(Datenblatt!$D$30*Übersicht!I762)+Datenblatt!$E$30,IF($C762=12,(Datenblatt!$B$31*Übersicht!I762^3)+(Datenblatt!$C$31*Übersicht!I762^2)+(Datenblatt!$D$31*Übersicht!I762)+Datenblatt!$E$31,IF($C762=11,(Datenblatt!$B$32*Übersicht!I762^3)+(Datenblatt!$C$32*Übersicht!I762^2)+(Datenblatt!$D$32*Übersicht!I762)+Datenblatt!$E$32,0))))))))))))))))))))))))</f>
        <v>0</v>
      </c>
      <c r="P762">
        <f>IF(AND(I762="",C762=11),Datenblatt!$I$29,IF(AND(I762="",C762=12),Datenblatt!$I$29,IF(AND(I762="",C762=16),Datenblatt!$I$29,IF(AND(I762="",C762=15),Datenblatt!$I$29,IF(AND(I762="",C762=14),Datenblatt!$I$29,IF(AND(I762="",C762=13),Datenblatt!$I$29,IF(AND($C762=13,I762&gt;Datenblatt!$AC$3),0,IF(AND($C762=14,I762&gt;Datenblatt!$AC$4),0,IF(AND($C762=15,I762&gt;Datenblatt!$AC$5),0,IF(AND($C762=16,I762&gt;Datenblatt!$AC$6),0,IF(AND($C762=12,I762&gt;Datenblatt!$AC$7),0,IF(AND($C762=11,I762&gt;Datenblatt!$AC$8),0,IF(AND($C762=13,I762&lt;Datenblatt!$AB$3),100,IF(AND($C762=14,I762&lt;Datenblatt!$AB$4),100,IF(AND($C762=15,I762&lt;Datenblatt!$AB$5),100,IF(AND($C762=16,I762&lt;Datenblatt!$AB$6),100,IF(AND($C762=12,I762&lt;Datenblatt!$AB$7),100,IF(AND($C762=11,I762&lt;Datenblatt!$AB$8),100,IF($C762=13,(Datenblatt!$B$27*Übersicht!I762^3)+(Datenblatt!$C$27*Übersicht!I762^2)+(Datenblatt!$D$27*Übersicht!I762)+Datenblatt!$E$27,IF($C762=14,(Datenblatt!$B$28*Übersicht!I762^3)+(Datenblatt!$C$28*Übersicht!I762^2)+(Datenblatt!$D$28*Übersicht!I762)+Datenblatt!$E$28,IF($C762=15,(Datenblatt!$B$29*Übersicht!I762^3)+(Datenblatt!$C$29*Übersicht!I762^2)+(Datenblatt!$D$29*Übersicht!I762)+Datenblatt!$E$29,IF($C762=16,(Datenblatt!$B$30*Übersicht!I762^3)+(Datenblatt!$C$30*Übersicht!I762^2)+(Datenblatt!$D$30*Übersicht!I762)+Datenblatt!$E$30,IF($C762=12,(Datenblatt!$B$31*Übersicht!I762^3)+(Datenblatt!$C$31*Übersicht!I762^2)+(Datenblatt!$D$31*Übersicht!I762)+Datenblatt!$E$31,IF($C762=11,(Datenblatt!$B$32*Übersicht!I762^3)+(Datenblatt!$C$32*Übersicht!I762^2)+(Datenblatt!$D$32*Übersicht!I762)+Datenblatt!$E$32,0))))))))))))))))))))))))</f>
        <v>0</v>
      </c>
      <c r="Q762" s="2" t="e">
        <f t="shared" si="44"/>
        <v>#DIV/0!</v>
      </c>
      <c r="R762" s="2" t="e">
        <f t="shared" si="45"/>
        <v>#DIV/0!</v>
      </c>
      <c r="T762" s="2"/>
      <c r="U762" s="2">
        <f>Datenblatt!$I$10</f>
        <v>63</v>
      </c>
      <c r="V762" s="2">
        <f>Datenblatt!$I$18</f>
        <v>62</v>
      </c>
      <c r="W762" s="2">
        <f>Datenblatt!$I$26</f>
        <v>56</v>
      </c>
      <c r="X762" s="2">
        <f>Datenblatt!$I$34</f>
        <v>58</v>
      </c>
      <c r="Y762" s="7" t="e">
        <f t="shared" si="46"/>
        <v>#DIV/0!</v>
      </c>
      <c r="AA762" s="2">
        <f>Datenblatt!$I$5</f>
        <v>73</v>
      </c>
      <c r="AB762">
        <f>Datenblatt!$I$13</f>
        <v>80</v>
      </c>
      <c r="AC762">
        <f>Datenblatt!$I$21</f>
        <v>80</v>
      </c>
      <c r="AD762">
        <f>Datenblatt!$I$29</f>
        <v>71</v>
      </c>
      <c r="AE762">
        <f>Datenblatt!$I$37</f>
        <v>75</v>
      </c>
      <c r="AF762" s="7" t="e">
        <f t="shared" si="47"/>
        <v>#DIV/0!</v>
      </c>
    </row>
    <row r="763" spans="11:32" ht="18.75" x14ac:dyDescent="0.3">
      <c r="K763" s="3" t="e">
        <f>IF(AND($C763=13,Datenblatt!M763&lt;Datenblatt!$S$3),0,IF(AND($C763=14,Datenblatt!M763&lt;Datenblatt!$S$4),0,IF(AND($C763=15,Datenblatt!M763&lt;Datenblatt!$S$5),0,IF(AND($C763=16,Datenblatt!M763&lt;Datenblatt!$S$6),0,IF(AND($C763=12,Datenblatt!M763&lt;Datenblatt!$S$7),0,IF(AND($C763=11,Datenblatt!M763&lt;Datenblatt!$S$8),0,IF(AND($C763=13,Datenblatt!M763&gt;Datenblatt!$R$3),100,IF(AND($C763=14,Datenblatt!M763&gt;Datenblatt!$R$4),100,IF(AND($C763=15,Datenblatt!M763&gt;Datenblatt!$R$5),100,IF(AND($C763=16,Datenblatt!M763&gt;Datenblatt!$R$6),100,IF(AND($C763=12,Datenblatt!M763&gt;Datenblatt!$R$7),100,IF(AND($C763=11,Datenblatt!M763&gt;Datenblatt!$R$8),100,IF(Übersicht!$C763=13,Datenblatt!$B$35*Datenblatt!M763^3+Datenblatt!$C$35*Datenblatt!M763^2+Datenblatt!$D$35*Datenblatt!M763+Datenblatt!$E$35,IF(Übersicht!$C763=14,Datenblatt!$B$36*Datenblatt!M763^3+Datenblatt!$C$36*Datenblatt!M763^2+Datenblatt!$D$36*Datenblatt!M763+Datenblatt!$E$36,IF(Übersicht!$C763=15,Datenblatt!$B$37*Datenblatt!M763^3+Datenblatt!$C$37*Datenblatt!M763^2+Datenblatt!$D$37*Datenblatt!M763+Datenblatt!$E$37,IF(Übersicht!$C763=16,Datenblatt!$B$38*Datenblatt!M763^3+Datenblatt!$C$38*Datenblatt!M763^2+Datenblatt!$D$38*Datenblatt!M763+Datenblatt!$E$38,IF(Übersicht!$C763=12,Datenblatt!$B$39*Datenblatt!M763^3+Datenblatt!$C$39*Datenblatt!M763^2+Datenblatt!$D$39*Datenblatt!M763+Datenblatt!$E$39,IF(Übersicht!$C763=11,Datenblatt!$B$40*Datenblatt!M763^3+Datenblatt!$C$40*Datenblatt!M763^2+Datenblatt!$D$40*Datenblatt!M763+Datenblatt!$E$40,0))))))))))))))))))</f>
        <v>#DIV/0!</v>
      </c>
      <c r="L763" s="3"/>
      <c r="M763" t="e">
        <f>IF(AND(Übersicht!$C763=13,Datenblatt!O763&lt;Datenblatt!$Y$3),0,IF(AND(Übersicht!$C763=14,Datenblatt!O763&lt;Datenblatt!$Y$4),0,IF(AND(Übersicht!$C763=15,Datenblatt!O763&lt;Datenblatt!$Y$5),0,IF(AND(Übersicht!$C763=16,Datenblatt!O763&lt;Datenblatt!$Y$6),0,IF(AND(Übersicht!$C763=12,Datenblatt!O763&lt;Datenblatt!$Y$7),0,IF(AND(Übersicht!$C763=11,Datenblatt!O763&lt;Datenblatt!$Y$8),0,IF(AND($C763=13,Datenblatt!O763&gt;Datenblatt!$X$3),100,IF(AND($C763=14,Datenblatt!O763&gt;Datenblatt!$X$4),100,IF(AND($C763=15,Datenblatt!O763&gt;Datenblatt!$X$5),100,IF(AND($C763=16,Datenblatt!O763&gt;Datenblatt!$X$6),100,IF(AND($C763=12,Datenblatt!O763&gt;Datenblatt!$X$7),100,IF(AND($C763=11,Datenblatt!O763&gt;Datenblatt!$X$8),100,IF(Übersicht!$C763=13,Datenblatt!$B$11*Datenblatt!O763^3+Datenblatt!$C$11*Datenblatt!O763^2+Datenblatt!$D$11*Datenblatt!O763+Datenblatt!$E$11,IF(Übersicht!$C763=14,Datenblatt!$B$12*Datenblatt!O763^3+Datenblatt!$C$12*Datenblatt!O763^2+Datenblatt!$D$12*Datenblatt!O763+Datenblatt!$E$12,IF(Übersicht!$C763=15,Datenblatt!$B$13*Datenblatt!O763^3+Datenblatt!$C$13*Datenblatt!O763^2+Datenblatt!$D$13*Datenblatt!O763+Datenblatt!$E$13,IF(Übersicht!$C763=16,Datenblatt!$B$14*Datenblatt!O763^3+Datenblatt!$C$14*Datenblatt!O763^2+Datenblatt!$D$14*Datenblatt!O763+Datenblatt!$E$14,IF(Übersicht!$C763=12,Datenblatt!$B$15*Datenblatt!O763^3+Datenblatt!$C$15*Datenblatt!O763^2+Datenblatt!$D$15*Datenblatt!O763+Datenblatt!$E$15,IF(Übersicht!$C763=11,Datenblatt!$B$16*Datenblatt!O763^3+Datenblatt!$C$16*Datenblatt!O763^2+Datenblatt!$D$16*Datenblatt!O763+Datenblatt!$E$16,0))))))))))))))))))</f>
        <v>#DIV/0!</v>
      </c>
      <c r="N763">
        <f>IF(AND($C763=13,H763&lt;Datenblatt!$AA$3),0,IF(AND($C763=14,H763&lt;Datenblatt!$AA$4),0,IF(AND($C763=15,H763&lt;Datenblatt!$AA$5),0,IF(AND($C763=16,H763&lt;Datenblatt!$AA$6),0,IF(AND($C763=12,H763&lt;Datenblatt!$AA$7),0,IF(AND($C763=11,H763&lt;Datenblatt!$AA$8),0,IF(AND($C763=13,H763&gt;Datenblatt!$Z$3),100,IF(AND($C763=14,H763&gt;Datenblatt!$Z$4),100,IF(AND($C763=15,H763&gt;Datenblatt!$Z$5),100,IF(AND($C763=16,H763&gt;Datenblatt!$Z$6),100,IF(AND($C763=12,H763&gt;Datenblatt!$Z$7),100,IF(AND($C763=11,H763&gt;Datenblatt!$Z$8),100,IF($C763=13,(Datenblatt!$B$19*Übersicht!H763^3)+(Datenblatt!$C$19*Übersicht!H763^2)+(Datenblatt!$D$19*Übersicht!H763)+Datenblatt!$E$19,IF($C763=14,(Datenblatt!$B$20*Übersicht!H763^3)+(Datenblatt!$C$20*Übersicht!H763^2)+(Datenblatt!$D$20*Übersicht!H763)+Datenblatt!$E$20,IF($C763=15,(Datenblatt!$B$21*Übersicht!H763^3)+(Datenblatt!$C$21*Übersicht!H763^2)+(Datenblatt!$D$21*Übersicht!H763)+Datenblatt!$E$21,IF($C763=16,(Datenblatt!$B$22*Übersicht!H763^3)+(Datenblatt!$C$22*Übersicht!H763^2)+(Datenblatt!$D$22*Übersicht!H763)+Datenblatt!$E$22,IF($C763=12,(Datenblatt!$B$23*Übersicht!H763^3)+(Datenblatt!$C$23*Übersicht!H763^2)+(Datenblatt!$D$23*Übersicht!H763)+Datenblatt!$E$23,IF($C763=11,(Datenblatt!$B$24*Übersicht!H763^3)+(Datenblatt!$C$24*Übersicht!H763^2)+(Datenblatt!$D$24*Übersicht!H763)+Datenblatt!$E$24,0))))))))))))))))))</f>
        <v>0</v>
      </c>
      <c r="O763">
        <f>IF(AND(I763="",C763=11),Datenblatt!$I$26,IF(AND(I763="",C763=12),Datenblatt!$I$26,IF(AND(I763="",C763=16),Datenblatt!$I$27,IF(AND(I763="",C763=15),Datenblatt!$I$26,IF(AND(I763="",C763=14),Datenblatt!$I$26,IF(AND(I763="",C763=13),Datenblatt!$I$26,IF(AND($C763=13,I763&gt;Datenblatt!$AC$3),0,IF(AND($C763=14,I763&gt;Datenblatt!$AC$4),0,IF(AND($C763=15,I763&gt;Datenblatt!$AC$5),0,IF(AND($C763=16,I763&gt;Datenblatt!$AC$6),0,IF(AND($C763=12,I763&gt;Datenblatt!$AC$7),0,IF(AND($C763=11,I763&gt;Datenblatt!$AC$8),0,IF(AND($C763=13,I763&lt;Datenblatt!$AB$3),100,IF(AND($C763=14,I763&lt;Datenblatt!$AB$4),100,IF(AND($C763=15,I763&lt;Datenblatt!$AB$5),100,IF(AND($C763=16,I763&lt;Datenblatt!$AB$6),100,IF(AND($C763=12,I763&lt;Datenblatt!$AB$7),100,IF(AND($C763=11,I763&lt;Datenblatt!$AB$8),100,IF($C763=13,(Datenblatt!$B$27*Übersicht!I763^3)+(Datenblatt!$C$27*Übersicht!I763^2)+(Datenblatt!$D$27*Übersicht!I763)+Datenblatt!$E$27,IF($C763=14,(Datenblatt!$B$28*Übersicht!I763^3)+(Datenblatt!$C$28*Übersicht!I763^2)+(Datenblatt!$D$28*Übersicht!I763)+Datenblatt!$E$28,IF($C763=15,(Datenblatt!$B$29*Übersicht!I763^3)+(Datenblatt!$C$29*Übersicht!I763^2)+(Datenblatt!$D$29*Übersicht!I763)+Datenblatt!$E$29,IF($C763=16,(Datenblatt!$B$30*Übersicht!I763^3)+(Datenblatt!$C$30*Übersicht!I763^2)+(Datenblatt!$D$30*Übersicht!I763)+Datenblatt!$E$30,IF($C763=12,(Datenblatt!$B$31*Übersicht!I763^3)+(Datenblatt!$C$31*Übersicht!I763^2)+(Datenblatt!$D$31*Übersicht!I763)+Datenblatt!$E$31,IF($C763=11,(Datenblatt!$B$32*Übersicht!I763^3)+(Datenblatt!$C$32*Übersicht!I763^2)+(Datenblatt!$D$32*Übersicht!I763)+Datenblatt!$E$32,0))))))))))))))))))))))))</f>
        <v>0</v>
      </c>
      <c r="P763">
        <f>IF(AND(I763="",C763=11),Datenblatt!$I$29,IF(AND(I763="",C763=12),Datenblatt!$I$29,IF(AND(I763="",C763=16),Datenblatt!$I$29,IF(AND(I763="",C763=15),Datenblatt!$I$29,IF(AND(I763="",C763=14),Datenblatt!$I$29,IF(AND(I763="",C763=13),Datenblatt!$I$29,IF(AND($C763=13,I763&gt;Datenblatt!$AC$3),0,IF(AND($C763=14,I763&gt;Datenblatt!$AC$4),0,IF(AND($C763=15,I763&gt;Datenblatt!$AC$5),0,IF(AND($C763=16,I763&gt;Datenblatt!$AC$6),0,IF(AND($C763=12,I763&gt;Datenblatt!$AC$7),0,IF(AND($C763=11,I763&gt;Datenblatt!$AC$8),0,IF(AND($C763=13,I763&lt;Datenblatt!$AB$3),100,IF(AND($C763=14,I763&lt;Datenblatt!$AB$4),100,IF(AND($C763=15,I763&lt;Datenblatt!$AB$5),100,IF(AND($C763=16,I763&lt;Datenblatt!$AB$6),100,IF(AND($C763=12,I763&lt;Datenblatt!$AB$7),100,IF(AND($C763=11,I763&lt;Datenblatt!$AB$8),100,IF($C763=13,(Datenblatt!$B$27*Übersicht!I763^3)+(Datenblatt!$C$27*Übersicht!I763^2)+(Datenblatt!$D$27*Übersicht!I763)+Datenblatt!$E$27,IF($C763=14,(Datenblatt!$B$28*Übersicht!I763^3)+(Datenblatt!$C$28*Übersicht!I763^2)+(Datenblatt!$D$28*Übersicht!I763)+Datenblatt!$E$28,IF($C763=15,(Datenblatt!$B$29*Übersicht!I763^3)+(Datenblatt!$C$29*Übersicht!I763^2)+(Datenblatt!$D$29*Übersicht!I763)+Datenblatt!$E$29,IF($C763=16,(Datenblatt!$B$30*Übersicht!I763^3)+(Datenblatt!$C$30*Übersicht!I763^2)+(Datenblatt!$D$30*Übersicht!I763)+Datenblatt!$E$30,IF($C763=12,(Datenblatt!$B$31*Übersicht!I763^3)+(Datenblatt!$C$31*Übersicht!I763^2)+(Datenblatt!$D$31*Übersicht!I763)+Datenblatt!$E$31,IF($C763=11,(Datenblatt!$B$32*Übersicht!I763^3)+(Datenblatt!$C$32*Übersicht!I763^2)+(Datenblatt!$D$32*Übersicht!I763)+Datenblatt!$E$32,0))))))))))))))))))))))))</f>
        <v>0</v>
      </c>
      <c r="Q763" s="2" t="e">
        <f t="shared" si="44"/>
        <v>#DIV/0!</v>
      </c>
      <c r="R763" s="2" t="e">
        <f t="shared" si="45"/>
        <v>#DIV/0!</v>
      </c>
      <c r="T763" s="2"/>
      <c r="U763" s="2">
        <f>Datenblatt!$I$10</f>
        <v>63</v>
      </c>
      <c r="V763" s="2">
        <f>Datenblatt!$I$18</f>
        <v>62</v>
      </c>
      <c r="W763" s="2">
        <f>Datenblatt!$I$26</f>
        <v>56</v>
      </c>
      <c r="X763" s="2">
        <f>Datenblatt!$I$34</f>
        <v>58</v>
      </c>
      <c r="Y763" s="7" t="e">
        <f t="shared" si="46"/>
        <v>#DIV/0!</v>
      </c>
      <c r="AA763" s="2">
        <f>Datenblatt!$I$5</f>
        <v>73</v>
      </c>
      <c r="AB763">
        <f>Datenblatt!$I$13</f>
        <v>80</v>
      </c>
      <c r="AC763">
        <f>Datenblatt!$I$21</f>
        <v>80</v>
      </c>
      <c r="AD763">
        <f>Datenblatt!$I$29</f>
        <v>71</v>
      </c>
      <c r="AE763">
        <f>Datenblatt!$I$37</f>
        <v>75</v>
      </c>
      <c r="AF763" s="7" t="e">
        <f t="shared" si="47"/>
        <v>#DIV/0!</v>
      </c>
    </row>
    <row r="764" spans="11:32" ht="18.75" x14ac:dyDescent="0.3">
      <c r="K764" s="3" t="e">
        <f>IF(AND($C764=13,Datenblatt!M764&lt;Datenblatt!$S$3),0,IF(AND($C764=14,Datenblatt!M764&lt;Datenblatt!$S$4),0,IF(AND($C764=15,Datenblatt!M764&lt;Datenblatt!$S$5),0,IF(AND($C764=16,Datenblatt!M764&lt;Datenblatt!$S$6),0,IF(AND($C764=12,Datenblatt!M764&lt;Datenblatt!$S$7),0,IF(AND($C764=11,Datenblatt!M764&lt;Datenblatt!$S$8),0,IF(AND($C764=13,Datenblatt!M764&gt;Datenblatt!$R$3),100,IF(AND($C764=14,Datenblatt!M764&gt;Datenblatt!$R$4),100,IF(AND($C764=15,Datenblatt!M764&gt;Datenblatt!$R$5),100,IF(AND($C764=16,Datenblatt!M764&gt;Datenblatt!$R$6),100,IF(AND($C764=12,Datenblatt!M764&gt;Datenblatt!$R$7),100,IF(AND($C764=11,Datenblatt!M764&gt;Datenblatt!$R$8),100,IF(Übersicht!$C764=13,Datenblatt!$B$35*Datenblatt!M764^3+Datenblatt!$C$35*Datenblatt!M764^2+Datenblatt!$D$35*Datenblatt!M764+Datenblatt!$E$35,IF(Übersicht!$C764=14,Datenblatt!$B$36*Datenblatt!M764^3+Datenblatt!$C$36*Datenblatt!M764^2+Datenblatt!$D$36*Datenblatt!M764+Datenblatt!$E$36,IF(Übersicht!$C764=15,Datenblatt!$B$37*Datenblatt!M764^3+Datenblatt!$C$37*Datenblatt!M764^2+Datenblatt!$D$37*Datenblatt!M764+Datenblatt!$E$37,IF(Übersicht!$C764=16,Datenblatt!$B$38*Datenblatt!M764^3+Datenblatt!$C$38*Datenblatt!M764^2+Datenblatt!$D$38*Datenblatt!M764+Datenblatt!$E$38,IF(Übersicht!$C764=12,Datenblatt!$B$39*Datenblatt!M764^3+Datenblatt!$C$39*Datenblatt!M764^2+Datenblatt!$D$39*Datenblatt!M764+Datenblatt!$E$39,IF(Übersicht!$C764=11,Datenblatt!$B$40*Datenblatt!M764^3+Datenblatt!$C$40*Datenblatt!M764^2+Datenblatt!$D$40*Datenblatt!M764+Datenblatt!$E$40,0))))))))))))))))))</f>
        <v>#DIV/0!</v>
      </c>
      <c r="L764" s="3"/>
      <c r="M764" t="e">
        <f>IF(AND(Übersicht!$C764=13,Datenblatt!O764&lt;Datenblatt!$Y$3),0,IF(AND(Übersicht!$C764=14,Datenblatt!O764&lt;Datenblatt!$Y$4),0,IF(AND(Übersicht!$C764=15,Datenblatt!O764&lt;Datenblatt!$Y$5),0,IF(AND(Übersicht!$C764=16,Datenblatt!O764&lt;Datenblatt!$Y$6),0,IF(AND(Übersicht!$C764=12,Datenblatt!O764&lt;Datenblatt!$Y$7),0,IF(AND(Übersicht!$C764=11,Datenblatt!O764&lt;Datenblatt!$Y$8),0,IF(AND($C764=13,Datenblatt!O764&gt;Datenblatt!$X$3),100,IF(AND($C764=14,Datenblatt!O764&gt;Datenblatt!$X$4),100,IF(AND($C764=15,Datenblatt!O764&gt;Datenblatt!$X$5),100,IF(AND($C764=16,Datenblatt!O764&gt;Datenblatt!$X$6),100,IF(AND($C764=12,Datenblatt!O764&gt;Datenblatt!$X$7),100,IF(AND($C764=11,Datenblatt!O764&gt;Datenblatt!$X$8),100,IF(Übersicht!$C764=13,Datenblatt!$B$11*Datenblatt!O764^3+Datenblatt!$C$11*Datenblatt!O764^2+Datenblatt!$D$11*Datenblatt!O764+Datenblatt!$E$11,IF(Übersicht!$C764=14,Datenblatt!$B$12*Datenblatt!O764^3+Datenblatt!$C$12*Datenblatt!O764^2+Datenblatt!$D$12*Datenblatt!O764+Datenblatt!$E$12,IF(Übersicht!$C764=15,Datenblatt!$B$13*Datenblatt!O764^3+Datenblatt!$C$13*Datenblatt!O764^2+Datenblatt!$D$13*Datenblatt!O764+Datenblatt!$E$13,IF(Übersicht!$C764=16,Datenblatt!$B$14*Datenblatt!O764^3+Datenblatt!$C$14*Datenblatt!O764^2+Datenblatt!$D$14*Datenblatt!O764+Datenblatt!$E$14,IF(Übersicht!$C764=12,Datenblatt!$B$15*Datenblatt!O764^3+Datenblatt!$C$15*Datenblatt!O764^2+Datenblatt!$D$15*Datenblatt!O764+Datenblatt!$E$15,IF(Übersicht!$C764=11,Datenblatt!$B$16*Datenblatt!O764^3+Datenblatt!$C$16*Datenblatt!O764^2+Datenblatt!$D$16*Datenblatt!O764+Datenblatt!$E$16,0))))))))))))))))))</f>
        <v>#DIV/0!</v>
      </c>
      <c r="N764">
        <f>IF(AND($C764=13,H764&lt;Datenblatt!$AA$3),0,IF(AND($C764=14,H764&lt;Datenblatt!$AA$4),0,IF(AND($C764=15,H764&lt;Datenblatt!$AA$5),0,IF(AND($C764=16,H764&lt;Datenblatt!$AA$6),0,IF(AND($C764=12,H764&lt;Datenblatt!$AA$7),0,IF(AND($C764=11,H764&lt;Datenblatt!$AA$8),0,IF(AND($C764=13,H764&gt;Datenblatt!$Z$3),100,IF(AND($C764=14,H764&gt;Datenblatt!$Z$4),100,IF(AND($C764=15,H764&gt;Datenblatt!$Z$5),100,IF(AND($C764=16,H764&gt;Datenblatt!$Z$6),100,IF(AND($C764=12,H764&gt;Datenblatt!$Z$7),100,IF(AND($C764=11,H764&gt;Datenblatt!$Z$8),100,IF($C764=13,(Datenblatt!$B$19*Übersicht!H764^3)+(Datenblatt!$C$19*Übersicht!H764^2)+(Datenblatt!$D$19*Übersicht!H764)+Datenblatt!$E$19,IF($C764=14,(Datenblatt!$B$20*Übersicht!H764^3)+(Datenblatt!$C$20*Übersicht!H764^2)+(Datenblatt!$D$20*Übersicht!H764)+Datenblatt!$E$20,IF($C764=15,(Datenblatt!$B$21*Übersicht!H764^3)+(Datenblatt!$C$21*Übersicht!H764^2)+(Datenblatt!$D$21*Übersicht!H764)+Datenblatt!$E$21,IF($C764=16,(Datenblatt!$B$22*Übersicht!H764^3)+(Datenblatt!$C$22*Übersicht!H764^2)+(Datenblatt!$D$22*Übersicht!H764)+Datenblatt!$E$22,IF($C764=12,(Datenblatt!$B$23*Übersicht!H764^3)+(Datenblatt!$C$23*Übersicht!H764^2)+(Datenblatt!$D$23*Übersicht!H764)+Datenblatt!$E$23,IF($C764=11,(Datenblatt!$B$24*Übersicht!H764^3)+(Datenblatt!$C$24*Übersicht!H764^2)+(Datenblatt!$D$24*Übersicht!H764)+Datenblatt!$E$24,0))))))))))))))))))</f>
        <v>0</v>
      </c>
      <c r="O764">
        <f>IF(AND(I764="",C764=11),Datenblatt!$I$26,IF(AND(I764="",C764=12),Datenblatt!$I$26,IF(AND(I764="",C764=16),Datenblatt!$I$27,IF(AND(I764="",C764=15),Datenblatt!$I$26,IF(AND(I764="",C764=14),Datenblatt!$I$26,IF(AND(I764="",C764=13),Datenblatt!$I$26,IF(AND($C764=13,I764&gt;Datenblatt!$AC$3),0,IF(AND($C764=14,I764&gt;Datenblatt!$AC$4),0,IF(AND($C764=15,I764&gt;Datenblatt!$AC$5),0,IF(AND($C764=16,I764&gt;Datenblatt!$AC$6),0,IF(AND($C764=12,I764&gt;Datenblatt!$AC$7),0,IF(AND($C764=11,I764&gt;Datenblatt!$AC$8),0,IF(AND($C764=13,I764&lt;Datenblatt!$AB$3),100,IF(AND($C764=14,I764&lt;Datenblatt!$AB$4),100,IF(AND($C764=15,I764&lt;Datenblatt!$AB$5),100,IF(AND($C764=16,I764&lt;Datenblatt!$AB$6),100,IF(AND($C764=12,I764&lt;Datenblatt!$AB$7),100,IF(AND($C764=11,I764&lt;Datenblatt!$AB$8),100,IF($C764=13,(Datenblatt!$B$27*Übersicht!I764^3)+(Datenblatt!$C$27*Übersicht!I764^2)+(Datenblatt!$D$27*Übersicht!I764)+Datenblatt!$E$27,IF($C764=14,(Datenblatt!$B$28*Übersicht!I764^3)+(Datenblatt!$C$28*Übersicht!I764^2)+(Datenblatt!$D$28*Übersicht!I764)+Datenblatt!$E$28,IF($C764=15,(Datenblatt!$B$29*Übersicht!I764^3)+(Datenblatt!$C$29*Übersicht!I764^2)+(Datenblatt!$D$29*Übersicht!I764)+Datenblatt!$E$29,IF($C764=16,(Datenblatt!$B$30*Übersicht!I764^3)+(Datenblatt!$C$30*Übersicht!I764^2)+(Datenblatt!$D$30*Übersicht!I764)+Datenblatt!$E$30,IF($C764=12,(Datenblatt!$B$31*Übersicht!I764^3)+(Datenblatt!$C$31*Übersicht!I764^2)+(Datenblatt!$D$31*Übersicht!I764)+Datenblatt!$E$31,IF($C764=11,(Datenblatt!$B$32*Übersicht!I764^3)+(Datenblatt!$C$32*Übersicht!I764^2)+(Datenblatt!$D$32*Übersicht!I764)+Datenblatt!$E$32,0))))))))))))))))))))))))</f>
        <v>0</v>
      </c>
      <c r="P764">
        <f>IF(AND(I764="",C764=11),Datenblatt!$I$29,IF(AND(I764="",C764=12),Datenblatt!$I$29,IF(AND(I764="",C764=16),Datenblatt!$I$29,IF(AND(I764="",C764=15),Datenblatt!$I$29,IF(AND(I764="",C764=14),Datenblatt!$I$29,IF(AND(I764="",C764=13),Datenblatt!$I$29,IF(AND($C764=13,I764&gt;Datenblatt!$AC$3),0,IF(AND($C764=14,I764&gt;Datenblatt!$AC$4),0,IF(AND($C764=15,I764&gt;Datenblatt!$AC$5),0,IF(AND($C764=16,I764&gt;Datenblatt!$AC$6),0,IF(AND($C764=12,I764&gt;Datenblatt!$AC$7),0,IF(AND($C764=11,I764&gt;Datenblatt!$AC$8),0,IF(AND($C764=13,I764&lt;Datenblatt!$AB$3),100,IF(AND($C764=14,I764&lt;Datenblatt!$AB$4),100,IF(AND($C764=15,I764&lt;Datenblatt!$AB$5),100,IF(AND($C764=16,I764&lt;Datenblatt!$AB$6),100,IF(AND($C764=12,I764&lt;Datenblatt!$AB$7),100,IF(AND($C764=11,I764&lt;Datenblatt!$AB$8),100,IF($C764=13,(Datenblatt!$B$27*Übersicht!I764^3)+(Datenblatt!$C$27*Übersicht!I764^2)+(Datenblatt!$D$27*Übersicht!I764)+Datenblatt!$E$27,IF($C764=14,(Datenblatt!$B$28*Übersicht!I764^3)+(Datenblatt!$C$28*Übersicht!I764^2)+(Datenblatt!$D$28*Übersicht!I764)+Datenblatt!$E$28,IF($C764=15,(Datenblatt!$B$29*Übersicht!I764^3)+(Datenblatt!$C$29*Übersicht!I764^2)+(Datenblatt!$D$29*Übersicht!I764)+Datenblatt!$E$29,IF($C764=16,(Datenblatt!$B$30*Übersicht!I764^3)+(Datenblatt!$C$30*Übersicht!I764^2)+(Datenblatt!$D$30*Übersicht!I764)+Datenblatt!$E$30,IF($C764=12,(Datenblatt!$B$31*Übersicht!I764^3)+(Datenblatt!$C$31*Übersicht!I764^2)+(Datenblatt!$D$31*Übersicht!I764)+Datenblatt!$E$31,IF($C764=11,(Datenblatt!$B$32*Übersicht!I764^3)+(Datenblatt!$C$32*Übersicht!I764^2)+(Datenblatt!$D$32*Übersicht!I764)+Datenblatt!$E$32,0))))))))))))))))))))))))</f>
        <v>0</v>
      </c>
      <c r="Q764" s="2" t="e">
        <f t="shared" si="44"/>
        <v>#DIV/0!</v>
      </c>
      <c r="R764" s="2" t="e">
        <f t="shared" si="45"/>
        <v>#DIV/0!</v>
      </c>
      <c r="T764" s="2"/>
      <c r="U764" s="2">
        <f>Datenblatt!$I$10</f>
        <v>63</v>
      </c>
      <c r="V764" s="2">
        <f>Datenblatt!$I$18</f>
        <v>62</v>
      </c>
      <c r="W764" s="2">
        <f>Datenblatt!$I$26</f>
        <v>56</v>
      </c>
      <c r="X764" s="2">
        <f>Datenblatt!$I$34</f>
        <v>58</v>
      </c>
      <c r="Y764" s="7" t="e">
        <f t="shared" si="46"/>
        <v>#DIV/0!</v>
      </c>
      <c r="AA764" s="2">
        <f>Datenblatt!$I$5</f>
        <v>73</v>
      </c>
      <c r="AB764">
        <f>Datenblatt!$I$13</f>
        <v>80</v>
      </c>
      <c r="AC764">
        <f>Datenblatt!$I$21</f>
        <v>80</v>
      </c>
      <c r="AD764">
        <f>Datenblatt!$I$29</f>
        <v>71</v>
      </c>
      <c r="AE764">
        <f>Datenblatt!$I$37</f>
        <v>75</v>
      </c>
      <c r="AF764" s="7" t="e">
        <f t="shared" si="47"/>
        <v>#DIV/0!</v>
      </c>
    </row>
    <row r="765" spans="11:32" ht="18.75" x14ac:dyDescent="0.3">
      <c r="K765" s="3" t="e">
        <f>IF(AND($C765=13,Datenblatt!M765&lt;Datenblatt!$S$3),0,IF(AND($C765=14,Datenblatt!M765&lt;Datenblatt!$S$4),0,IF(AND($C765=15,Datenblatt!M765&lt;Datenblatt!$S$5),0,IF(AND($C765=16,Datenblatt!M765&lt;Datenblatt!$S$6),0,IF(AND($C765=12,Datenblatt!M765&lt;Datenblatt!$S$7),0,IF(AND($C765=11,Datenblatt!M765&lt;Datenblatt!$S$8),0,IF(AND($C765=13,Datenblatt!M765&gt;Datenblatt!$R$3),100,IF(AND($C765=14,Datenblatt!M765&gt;Datenblatt!$R$4),100,IF(AND($C765=15,Datenblatt!M765&gt;Datenblatt!$R$5),100,IF(AND($C765=16,Datenblatt!M765&gt;Datenblatt!$R$6),100,IF(AND($C765=12,Datenblatt!M765&gt;Datenblatt!$R$7),100,IF(AND($C765=11,Datenblatt!M765&gt;Datenblatt!$R$8),100,IF(Übersicht!$C765=13,Datenblatt!$B$35*Datenblatt!M765^3+Datenblatt!$C$35*Datenblatt!M765^2+Datenblatt!$D$35*Datenblatt!M765+Datenblatt!$E$35,IF(Übersicht!$C765=14,Datenblatt!$B$36*Datenblatt!M765^3+Datenblatt!$C$36*Datenblatt!M765^2+Datenblatt!$D$36*Datenblatt!M765+Datenblatt!$E$36,IF(Übersicht!$C765=15,Datenblatt!$B$37*Datenblatt!M765^3+Datenblatt!$C$37*Datenblatt!M765^2+Datenblatt!$D$37*Datenblatt!M765+Datenblatt!$E$37,IF(Übersicht!$C765=16,Datenblatt!$B$38*Datenblatt!M765^3+Datenblatt!$C$38*Datenblatt!M765^2+Datenblatt!$D$38*Datenblatt!M765+Datenblatt!$E$38,IF(Übersicht!$C765=12,Datenblatt!$B$39*Datenblatt!M765^3+Datenblatt!$C$39*Datenblatt!M765^2+Datenblatt!$D$39*Datenblatt!M765+Datenblatt!$E$39,IF(Übersicht!$C765=11,Datenblatt!$B$40*Datenblatt!M765^3+Datenblatt!$C$40*Datenblatt!M765^2+Datenblatt!$D$40*Datenblatt!M765+Datenblatt!$E$40,0))))))))))))))))))</f>
        <v>#DIV/0!</v>
      </c>
      <c r="L765" s="3"/>
      <c r="M765" t="e">
        <f>IF(AND(Übersicht!$C765=13,Datenblatt!O765&lt;Datenblatt!$Y$3),0,IF(AND(Übersicht!$C765=14,Datenblatt!O765&lt;Datenblatt!$Y$4),0,IF(AND(Übersicht!$C765=15,Datenblatt!O765&lt;Datenblatt!$Y$5),0,IF(AND(Übersicht!$C765=16,Datenblatt!O765&lt;Datenblatt!$Y$6),0,IF(AND(Übersicht!$C765=12,Datenblatt!O765&lt;Datenblatt!$Y$7),0,IF(AND(Übersicht!$C765=11,Datenblatt!O765&lt;Datenblatt!$Y$8),0,IF(AND($C765=13,Datenblatt!O765&gt;Datenblatt!$X$3),100,IF(AND($C765=14,Datenblatt!O765&gt;Datenblatt!$X$4),100,IF(AND($C765=15,Datenblatt!O765&gt;Datenblatt!$X$5),100,IF(AND($C765=16,Datenblatt!O765&gt;Datenblatt!$X$6),100,IF(AND($C765=12,Datenblatt!O765&gt;Datenblatt!$X$7),100,IF(AND($C765=11,Datenblatt!O765&gt;Datenblatt!$X$8),100,IF(Übersicht!$C765=13,Datenblatt!$B$11*Datenblatt!O765^3+Datenblatt!$C$11*Datenblatt!O765^2+Datenblatt!$D$11*Datenblatt!O765+Datenblatt!$E$11,IF(Übersicht!$C765=14,Datenblatt!$B$12*Datenblatt!O765^3+Datenblatt!$C$12*Datenblatt!O765^2+Datenblatt!$D$12*Datenblatt!O765+Datenblatt!$E$12,IF(Übersicht!$C765=15,Datenblatt!$B$13*Datenblatt!O765^3+Datenblatt!$C$13*Datenblatt!O765^2+Datenblatt!$D$13*Datenblatt!O765+Datenblatt!$E$13,IF(Übersicht!$C765=16,Datenblatt!$B$14*Datenblatt!O765^3+Datenblatt!$C$14*Datenblatt!O765^2+Datenblatt!$D$14*Datenblatt!O765+Datenblatt!$E$14,IF(Übersicht!$C765=12,Datenblatt!$B$15*Datenblatt!O765^3+Datenblatt!$C$15*Datenblatt!O765^2+Datenblatt!$D$15*Datenblatt!O765+Datenblatt!$E$15,IF(Übersicht!$C765=11,Datenblatt!$B$16*Datenblatt!O765^3+Datenblatt!$C$16*Datenblatt!O765^2+Datenblatt!$D$16*Datenblatt!O765+Datenblatt!$E$16,0))))))))))))))))))</f>
        <v>#DIV/0!</v>
      </c>
      <c r="N765">
        <f>IF(AND($C765=13,H765&lt;Datenblatt!$AA$3),0,IF(AND($C765=14,H765&lt;Datenblatt!$AA$4),0,IF(AND($C765=15,H765&lt;Datenblatt!$AA$5),0,IF(AND($C765=16,H765&lt;Datenblatt!$AA$6),0,IF(AND($C765=12,H765&lt;Datenblatt!$AA$7),0,IF(AND($C765=11,H765&lt;Datenblatt!$AA$8),0,IF(AND($C765=13,H765&gt;Datenblatt!$Z$3),100,IF(AND($C765=14,H765&gt;Datenblatt!$Z$4),100,IF(AND($C765=15,H765&gt;Datenblatt!$Z$5),100,IF(AND($C765=16,H765&gt;Datenblatt!$Z$6),100,IF(AND($C765=12,H765&gt;Datenblatt!$Z$7),100,IF(AND($C765=11,H765&gt;Datenblatt!$Z$8),100,IF($C765=13,(Datenblatt!$B$19*Übersicht!H765^3)+(Datenblatt!$C$19*Übersicht!H765^2)+(Datenblatt!$D$19*Übersicht!H765)+Datenblatt!$E$19,IF($C765=14,(Datenblatt!$B$20*Übersicht!H765^3)+(Datenblatt!$C$20*Übersicht!H765^2)+(Datenblatt!$D$20*Übersicht!H765)+Datenblatt!$E$20,IF($C765=15,(Datenblatt!$B$21*Übersicht!H765^3)+(Datenblatt!$C$21*Übersicht!H765^2)+(Datenblatt!$D$21*Übersicht!H765)+Datenblatt!$E$21,IF($C765=16,(Datenblatt!$B$22*Übersicht!H765^3)+(Datenblatt!$C$22*Übersicht!H765^2)+(Datenblatt!$D$22*Übersicht!H765)+Datenblatt!$E$22,IF($C765=12,(Datenblatt!$B$23*Übersicht!H765^3)+(Datenblatt!$C$23*Übersicht!H765^2)+(Datenblatt!$D$23*Übersicht!H765)+Datenblatt!$E$23,IF($C765=11,(Datenblatt!$B$24*Übersicht!H765^3)+(Datenblatt!$C$24*Übersicht!H765^2)+(Datenblatt!$D$24*Übersicht!H765)+Datenblatt!$E$24,0))))))))))))))))))</f>
        <v>0</v>
      </c>
      <c r="O765">
        <f>IF(AND(I765="",C765=11),Datenblatt!$I$26,IF(AND(I765="",C765=12),Datenblatt!$I$26,IF(AND(I765="",C765=16),Datenblatt!$I$27,IF(AND(I765="",C765=15),Datenblatt!$I$26,IF(AND(I765="",C765=14),Datenblatt!$I$26,IF(AND(I765="",C765=13),Datenblatt!$I$26,IF(AND($C765=13,I765&gt;Datenblatt!$AC$3),0,IF(AND($C765=14,I765&gt;Datenblatt!$AC$4),0,IF(AND($C765=15,I765&gt;Datenblatt!$AC$5),0,IF(AND($C765=16,I765&gt;Datenblatt!$AC$6),0,IF(AND($C765=12,I765&gt;Datenblatt!$AC$7),0,IF(AND($C765=11,I765&gt;Datenblatt!$AC$8),0,IF(AND($C765=13,I765&lt;Datenblatt!$AB$3),100,IF(AND($C765=14,I765&lt;Datenblatt!$AB$4),100,IF(AND($C765=15,I765&lt;Datenblatt!$AB$5),100,IF(AND($C765=16,I765&lt;Datenblatt!$AB$6),100,IF(AND($C765=12,I765&lt;Datenblatt!$AB$7),100,IF(AND($C765=11,I765&lt;Datenblatt!$AB$8),100,IF($C765=13,(Datenblatt!$B$27*Übersicht!I765^3)+(Datenblatt!$C$27*Übersicht!I765^2)+(Datenblatt!$D$27*Übersicht!I765)+Datenblatt!$E$27,IF($C765=14,(Datenblatt!$B$28*Übersicht!I765^3)+(Datenblatt!$C$28*Übersicht!I765^2)+(Datenblatt!$D$28*Übersicht!I765)+Datenblatt!$E$28,IF($C765=15,(Datenblatt!$B$29*Übersicht!I765^3)+(Datenblatt!$C$29*Übersicht!I765^2)+(Datenblatt!$D$29*Übersicht!I765)+Datenblatt!$E$29,IF($C765=16,(Datenblatt!$B$30*Übersicht!I765^3)+(Datenblatt!$C$30*Übersicht!I765^2)+(Datenblatt!$D$30*Übersicht!I765)+Datenblatt!$E$30,IF($C765=12,(Datenblatt!$B$31*Übersicht!I765^3)+(Datenblatt!$C$31*Übersicht!I765^2)+(Datenblatt!$D$31*Übersicht!I765)+Datenblatt!$E$31,IF($C765=11,(Datenblatt!$B$32*Übersicht!I765^3)+(Datenblatt!$C$32*Übersicht!I765^2)+(Datenblatt!$D$32*Übersicht!I765)+Datenblatt!$E$32,0))))))))))))))))))))))))</f>
        <v>0</v>
      </c>
      <c r="P765">
        <f>IF(AND(I765="",C765=11),Datenblatt!$I$29,IF(AND(I765="",C765=12),Datenblatt!$I$29,IF(AND(I765="",C765=16),Datenblatt!$I$29,IF(AND(I765="",C765=15),Datenblatt!$I$29,IF(AND(I765="",C765=14),Datenblatt!$I$29,IF(AND(I765="",C765=13),Datenblatt!$I$29,IF(AND($C765=13,I765&gt;Datenblatt!$AC$3),0,IF(AND($C765=14,I765&gt;Datenblatt!$AC$4),0,IF(AND($C765=15,I765&gt;Datenblatt!$AC$5),0,IF(AND($C765=16,I765&gt;Datenblatt!$AC$6),0,IF(AND($C765=12,I765&gt;Datenblatt!$AC$7),0,IF(AND($C765=11,I765&gt;Datenblatt!$AC$8),0,IF(AND($C765=13,I765&lt;Datenblatt!$AB$3),100,IF(AND($C765=14,I765&lt;Datenblatt!$AB$4),100,IF(AND($C765=15,I765&lt;Datenblatt!$AB$5),100,IF(AND($C765=16,I765&lt;Datenblatt!$AB$6),100,IF(AND($C765=12,I765&lt;Datenblatt!$AB$7),100,IF(AND($C765=11,I765&lt;Datenblatt!$AB$8),100,IF($C765=13,(Datenblatt!$B$27*Übersicht!I765^3)+(Datenblatt!$C$27*Übersicht!I765^2)+(Datenblatt!$D$27*Übersicht!I765)+Datenblatt!$E$27,IF($C765=14,(Datenblatt!$B$28*Übersicht!I765^3)+(Datenblatt!$C$28*Übersicht!I765^2)+(Datenblatt!$D$28*Übersicht!I765)+Datenblatt!$E$28,IF($C765=15,(Datenblatt!$B$29*Übersicht!I765^3)+(Datenblatt!$C$29*Übersicht!I765^2)+(Datenblatt!$D$29*Übersicht!I765)+Datenblatt!$E$29,IF($C765=16,(Datenblatt!$B$30*Übersicht!I765^3)+(Datenblatt!$C$30*Übersicht!I765^2)+(Datenblatt!$D$30*Übersicht!I765)+Datenblatt!$E$30,IF($C765=12,(Datenblatt!$B$31*Übersicht!I765^3)+(Datenblatt!$C$31*Übersicht!I765^2)+(Datenblatt!$D$31*Übersicht!I765)+Datenblatt!$E$31,IF($C765=11,(Datenblatt!$B$32*Übersicht!I765^3)+(Datenblatt!$C$32*Übersicht!I765^2)+(Datenblatt!$D$32*Übersicht!I765)+Datenblatt!$E$32,0))))))))))))))))))))))))</f>
        <v>0</v>
      </c>
      <c r="Q765" s="2" t="e">
        <f t="shared" si="44"/>
        <v>#DIV/0!</v>
      </c>
      <c r="R765" s="2" t="e">
        <f t="shared" si="45"/>
        <v>#DIV/0!</v>
      </c>
      <c r="T765" s="2"/>
      <c r="U765" s="2">
        <f>Datenblatt!$I$10</f>
        <v>63</v>
      </c>
      <c r="V765" s="2">
        <f>Datenblatt!$I$18</f>
        <v>62</v>
      </c>
      <c r="W765" s="2">
        <f>Datenblatt!$I$26</f>
        <v>56</v>
      </c>
      <c r="X765" s="2">
        <f>Datenblatt!$I$34</f>
        <v>58</v>
      </c>
      <c r="Y765" s="7" t="e">
        <f t="shared" si="46"/>
        <v>#DIV/0!</v>
      </c>
      <c r="AA765" s="2">
        <f>Datenblatt!$I$5</f>
        <v>73</v>
      </c>
      <c r="AB765">
        <f>Datenblatt!$I$13</f>
        <v>80</v>
      </c>
      <c r="AC765">
        <f>Datenblatt!$I$21</f>
        <v>80</v>
      </c>
      <c r="AD765">
        <f>Datenblatt!$I$29</f>
        <v>71</v>
      </c>
      <c r="AE765">
        <f>Datenblatt!$I$37</f>
        <v>75</v>
      </c>
      <c r="AF765" s="7" t="e">
        <f t="shared" si="47"/>
        <v>#DIV/0!</v>
      </c>
    </row>
    <row r="766" spans="11:32" ht="18.75" x14ac:dyDescent="0.3">
      <c r="K766" s="3" t="e">
        <f>IF(AND($C766=13,Datenblatt!M766&lt;Datenblatt!$S$3),0,IF(AND($C766=14,Datenblatt!M766&lt;Datenblatt!$S$4),0,IF(AND($C766=15,Datenblatt!M766&lt;Datenblatt!$S$5),0,IF(AND($C766=16,Datenblatt!M766&lt;Datenblatt!$S$6),0,IF(AND($C766=12,Datenblatt!M766&lt;Datenblatt!$S$7),0,IF(AND($C766=11,Datenblatt!M766&lt;Datenblatt!$S$8),0,IF(AND($C766=13,Datenblatt!M766&gt;Datenblatt!$R$3),100,IF(AND($C766=14,Datenblatt!M766&gt;Datenblatt!$R$4),100,IF(AND($C766=15,Datenblatt!M766&gt;Datenblatt!$R$5),100,IF(AND($C766=16,Datenblatt!M766&gt;Datenblatt!$R$6),100,IF(AND($C766=12,Datenblatt!M766&gt;Datenblatt!$R$7),100,IF(AND($C766=11,Datenblatt!M766&gt;Datenblatt!$R$8),100,IF(Übersicht!$C766=13,Datenblatt!$B$35*Datenblatt!M766^3+Datenblatt!$C$35*Datenblatt!M766^2+Datenblatt!$D$35*Datenblatt!M766+Datenblatt!$E$35,IF(Übersicht!$C766=14,Datenblatt!$B$36*Datenblatt!M766^3+Datenblatt!$C$36*Datenblatt!M766^2+Datenblatt!$D$36*Datenblatt!M766+Datenblatt!$E$36,IF(Übersicht!$C766=15,Datenblatt!$B$37*Datenblatt!M766^3+Datenblatt!$C$37*Datenblatt!M766^2+Datenblatt!$D$37*Datenblatt!M766+Datenblatt!$E$37,IF(Übersicht!$C766=16,Datenblatt!$B$38*Datenblatt!M766^3+Datenblatt!$C$38*Datenblatt!M766^2+Datenblatt!$D$38*Datenblatt!M766+Datenblatt!$E$38,IF(Übersicht!$C766=12,Datenblatt!$B$39*Datenblatt!M766^3+Datenblatt!$C$39*Datenblatt!M766^2+Datenblatt!$D$39*Datenblatt!M766+Datenblatt!$E$39,IF(Übersicht!$C766=11,Datenblatt!$B$40*Datenblatt!M766^3+Datenblatt!$C$40*Datenblatt!M766^2+Datenblatt!$D$40*Datenblatt!M766+Datenblatt!$E$40,0))))))))))))))))))</f>
        <v>#DIV/0!</v>
      </c>
      <c r="L766" s="3"/>
      <c r="M766" t="e">
        <f>IF(AND(Übersicht!$C766=13,Datenblatt!O766&lt;Datenblatt!$Y$3),0,IF(AND(Übersicht!$C766=14,Datenblatt!O766&lt;Datenblatt!$Y$4),0,IF(AND(Übersicht!$C766=15,Datenblatt!O766&lt;Datenblatt!$Y$5),0,IF(AND(Übersicht!$C766=16,Datenblatt!O766&lt;Datenblatt!$Y$6),0,IF(AND(Übersicht!$C766=12,Datenblatt!O766&lt;Datenblatt!$Y$7),0,IF(AND(Übersicht!$C766=11,Datenblatt!O766&lt;Datenblatt!$Y$8),0,IF(AND($C766=13,Datenblatt!O766&gt;Datenblatt!$X$3),100,IF(AND($C766=14,Datenblatt!O766&gt;Datenblatt!$X$4),100,IF(AND($C766=15,Datenblatt!O766&gt;Datenblatt!$X$5),100,IF(AND($C766=16,Datenblatt!O766&gt;Datenblatt!$X$6),100,IF(AND($C766=12,Datenblatt!O766&gt;Datenblatt!$X$7),100,IF(AND($C766=11,Datenblatt!O766&gt;Datenblatt!$X$8),100,IF(Übersicht!$C766=13,Datenblatt!$B$11*Datenblatt!O766^3+Datenblatt!$C$11*Datenblatt!O766^2+Datenblatt!$D$11*Datenblatt!O766+Datenblatt!$E$11,IF(Übersicht!$C766=14,Datenblatt!$B$12*Datenblatt!O766^3+Datenblatt!$C$12*Datenblatt!O766^2+Datenblatt!$D$12*Datenblatt!O766+Datenblatt!$E$12,IF(Übersicht!$C766=15,Datenblatt!$B$13*Datenblatt!O766^3+Datenblatt!$C$13*Datenblatt!O766^2+Datenblatt!$D$13*Datenblatt!O766+Datenblatt!$E$13,IF(Übersicht!$C766=16,Datenblatt!$B$14*Datenblatt!O766^3+Datenblatt!$C$14*Datenblatt!O766^2+Datenblatt!$D$14*Datenblatt!O766+Datenblatt!$E$14,IF(Übersicht!$C766=12,Datenblatt!$B$15*Datenblatt!O766^3+Datenblatt!$C$15*Datenblatt!O766^2+Datenblatt!$D$15*Datenblatt!O766+Datenblatt!$E$15,IF(Übersicht!$C766=11,Datenblatt!$B$16*Datenblatt!O766^3+Datenblatt!$C$16*Datenblatt!O766^2+Datenblatt!$D$16*Datenblatt!O766+Datenblatt!$E$16,0))))))))))))))))))</f>
        <v>#DIV/0!</v>
      </c>
      <c r="N766">
        <f>IF(AND($C766=13,H766&lt;Datenblatt!$AA$3),0,IF(AND($C766=14,H766&lt;Datenblatt!$AA$4),0,IF(AND($C766=15,H766&lt;Datenblatt!$AA$5),0,IF(AND($C766=16,H766&lt;Datenblatt!$AA$6),0,IF(AND($C766=12,H766&lt;Datenblatt!$AA$7),0,IF(AND($C766=11,H766&lt;Datenblatt!$AA$8),0,IF(AND($C766=13,H766&gt;Datenblatt!$Z$3),100,IF(AND($C766=14,H766&gt;Datenblatt!$Z$4),100,IF(AND($C766=15,H766&gt;Datenblatt!$Z$5),100,IF(AND($C766=16,H766&gt;Datenblatt!$Z$6),100,IF(AND($C766=12,H766&gt;Datenblatt!$Z$7),100,IF(AND($C766=11,H766&gt;Datenblatt!$Z$8),100,IF($C766=13,(Datenblatt!$B$19*Übersicht!H766^3)+(Datenblatt!$C$19*Übersicht!H766^2)+(Datenblatt!$D$19*Übersicht!H766)+Datenblatt!$E$19,IF($C766=14,(Datenblatt!$B$20*Übersicht!H766^3)+(Datenblatt!$C$20*Übersicht!H766^2)+(Datenblatt!$D$20*Übersicht!H766)+Datenblatt!$E$20,IF($C766=15,(Datenblatt!$B$21*Übersicht!H766^3)+(Datenblatt!$C$21*Übersicht!H766^2)+(Datenblatt!$D$21*Übersicht!H766)+Datenblatt!$E$21,IF($C766=16,(Datenblatt!$B$22*Übersicht!H766^3)+(Datenblatt!$C$22*Übersicht!H766^2)+(Datenblatt!$D$22*Übersicht!H766)+Datenblatt!$E$22,IF($C766=12,(Datenblatt!$B$23*Übersicht!H766^3)+(Datenblatt!$C$23*Übersicht!H766^2)+(Datenblatt!$D$23*Übersicht!H766)+Datenblatt!$E$23,IF($C766=11,(Datenblatt!$B$24*Übersicht!H766^3)+(Datenblatt!$C$24*Übersicht!H766^2)+(Datenblatt!$D$24*Übersicht!H766)+Datenblatt!$E$24,0))))))))))))))))))</f>
        <v>0</v>
      </c>
      <c r="O766">
        <f>IF(AND(I766="",C766=11),Datenblatt!$I$26,IF(AND(I766="",C766=12),Datenblatt!$I$26,IF(AND(I766="",C766=16),Datenblatt!$I$27,IF(AND(I766="",C766=15),Datenblatt!$I$26,IF(AND(I766="",C766=14),Datenblatt!$I$26,IF(AND(I766="",C766=13),Datenblatt!$I$26,IF(AND($C766=13,I766&gt;Datenblatt!$AC$3),0,IF(AND($C766=14,I766&gt;Datenblatt!$AC$4),0,IF(AND($C766=15,I766&gt;Datenblatt!$AC$5),0,IF(AND($C766=16,I766&gt;Datenblatt!$AC$6),0,IF(AND($C766=12,I766&gt;Datenblatt!$AC$7),0,IF(AND($C766=11,I766&gt;Datenblatt!$AC$8),0,IF(AND($C766=13,I766&lt;Datenblatt!$AB$3),100,IF(AND($C766=14,I766&lt;Datenblatt!$AB$4),100,IF(AND($C766=15,I766&lt;Datenblatt!$AB$5),100,IF(AND($C766=16,I766&lt;Datenblatt!$AB$6),100,IF(AND($C766=12,I766&lt;Datenblatt!$AB$7),100,IF(AND($C766=11,I766&lt;Datenblatt!$AB$8),100,IF($C766=13,(Datenblatt!$B$27*Übersicht!I766^3)+(Datenblatt!$C$27*Übersicht!I766^2)+(Datenblatt!$D$27*Übersicht!I766)+Datenblatt!$E$27,IF($C766=14,(Datenblatt!$B$28*Übersicht!I766^3)+(Datenblatt!$C$28*Übersicht!I766^2)+(Datenblatt!$D$28*Übersicht!I766)+Datenblatt!$E$28,IF($C766=15,(Datenblatt!$B$29*Übersicht!I766^3)+(Datenblatt!$C$29*Übersicht!I766^2)+(Datenblatt!$D$29*Übersicht!I766)+Datenblatt!$E$29,IF($C766=16,(Datenblatt!$B$30*Übersicht!I766^3)+(Datenblatt!$C$30*Übersicht!I766^2)+(Datenblatt!$D$30*Übersicht!I766)+Datenblatt!$E$30,IF($C766=12,(Datenblatt!$B$31*Übersicht!I766^3)+(Datenblatt!$C$31*Übersicht!I766^2)+(Datenblatt!$D$31*Übersicht!I766)+Datenblatt!$E$31,IF($C766=11,(Datenblatt!$B$32*Übersicht!I766^3)+(Datenblatt!$C$32*Übersicht!I766^2)+(Datenblatt!$D$32*Übersicht!I766)+Datenblatt!$E$32,0))))))))))))))))))))))))</f>
        <v>0</v>
      </c>
      <c r="P766">
        <f>IF(AND(I766="",C766=11),Datenblatt!$I$29,IF(AND(I766="",C766=12),Datenblatt!$I$29,IF(AND(I766="",C766=16),Datenblatt!$I$29,IF(AND(I766="",C766=15),Datenblatt!$I$29,IF(AND(I766="",C766=14),Datenblatt!$I$29,IF(AND(I766="",C766=13),Datenblatt!$I$29,IF(AND($C766=13,I766&gt;Datenblatt!$AC$3),0,IF(AND($C766=14,I766&gt;Datenblatt!$AC$4),0,IF(AND($C766=15,I766&gt;Datenblatt!$AC$5),0,IF(AND($C766=16,I766&gt;Datenblatt!$AC$6),0,IF(AND($C766=12,I766&gt;Datenblatt!$AC$7),0,IF(AND($C766=11,I766&gt;Datenblatt!$AC$8),0,IF(AND($C766=13,I766&lt;Datenblatt!$AB$3),100,IF(AND($C766=14,I766&lt;Datenblatt!$AB$4),100,IF(AND($C766=15,I766&lt;Datenblatt!$AB$5),100,IF(AND($C766=16,I766&lt;Datenblatt!$AB$6),100,IF(AND($C766=12,I766&lt;Datenblatt!$AB$7),100,IF(AND($C766=11,I766&lt;Datenblatt!$AB$8),100,IF($C766=13,(Datenblatt!$B$27*Übersicht!I766^3)+(Datenblatt!$C$27*Übersicht!I766^2)+(Datenblatt!$D$27*Übersicht!I766)+Datenblatt!$E$27,IF($C766=14,(Datenblatt!$B$28*Übersicht!I766^3)+(Datenblatt!$C$28*Übersicht!I766^2)+(Datenblatt!$D$28*Übersicht!I766)+Datenblatt!$E$28,IF($C766=15,(Datenblatt!$B$29*Übersicht!I766^3)+(Datenblatt!$C$29*Übersicht!I766^2)+(Datenblatt!$D$29*Übersicht!I766)+Datenblatt!$E$29,IF($C766=16,(Datenblatt!$B$30*Übersicht!I766^3)+(Datenblatt!$C$30*Übersicht!I766^2)+(Datenblatt!$D$30*Übersicht!I766)+Datenblatt!$E$30,IF($C766=12,(Datenblatt!$B$31*Übersicht!I766^3)+(Datenblatt!$C$31*Übersicht!I766^2)+(Datenblatt!$D$31*Übersicht!I766)+Datenblatt!$E$31,IF($C766=11,(Datenblatt!$B$32*Übersicht!I766^3)+(Datenblatt!$C$32*Übersicht!I766^2)+(Datenblatt!$D$32*Übersicht!I766)+Datenblatt!$E$32,0))))))))))))))))))))))))</f>
        <v>0</v>
      </c>
      <c r="Q766" s="2" t="e">
        <f t="shared" si="44"/>
        <v>#DIV/0!</v>
      </c>
      <c r="R766" s="2" t="e">
        <f t="shared" si="45"/>
        <v>#DIV/0!</v>
      </c>
      <c r="T766" s="2"/>
      <c r="U766" s="2">
        <f>Datenblatt!$I$10</f>
        <v>63</v>
      </c>
      <c r="V766" s="2">
        <f>Datenblatt!$I$18</f>
        <v>62</v>
      </c>
      <c r="W766" s="2">
        <f>Datenblatt!$I$26</f>
        <v>56</v>
      </c>
      <c r="X766" s="2">
        <f>Datenblatt!$I$34</f>
        <v>58</v>
      </c>
      <c r="Y766" s="7" t="e">
        <f t="shared" si="46"/>
        <v>#DIV/0!</v>
      </c>
      <c r="AA766" s="2">
        <f>Datenblatt!$I$5</f>
        <v>73</v>
      </c>
      <c r="AB766">
        <f>Datenblatt!$I$13</f>
        <v>80</v>
      </c>
      <c r="AC766">
        <f>Datenblatt!$I$21</f>
        <v>80</v>
      </c>
      <c r="AD766">
        <f>Datenblatt!$I$29</f>
        <v>71</v>
      </c>
      <c r="AE766">
        <f>Datenblatt!$I$37</f>
        <v>75</v>
      </c>
      <c r="AF766" s="7" t="e">
        <f t="shared" si="47"/>
        <v>#DIV/0!</v>
      </c>
    </row>
    <row r="767" spans="11:32" ht="18.75" x14ac:dyDescent="0.3">
      <c r="K767" s="3" t="e">
        <f>IF(AND($C767=13,Datenblatt!M767&lt;Datenblatt!$S$3),0,IF(AND($C767=14,Datenblatt!M767&lt;Datenblatt!$S$4),0,IF(AND($C767=15,Datenblatt!M767&lt;Datenblatt!$S$5),0,IF(AND($C767=16,Datenblatt!M767&lt;Datenblatt!$S$6),0,IF(AND($C767=12,Datenblatt!M767&lt;Datenblatt!$S$7),0,IF(AND($C767=11,Datenblatt!M767&lt;Datenblatt!$S$8),0,IF(AND($C767=13,Datenblatt!M767&gt;Datenblatt!$R$3),100,IF(AND($C767=14,Datenblatt!M767&gt;Datenblatt!$R$4),100,IF(AND($C767=15,Datenblatt!M767&gt;Datenblatt!$R$5),100,IF(AND($C767=16,Datenblatt!M767&gt;Datenblatt!$R$6),100,IF(AND($C767=12,Datenblatt!M767&gt;Datenblatt!$R$7),100,IF(AND($C767=11,Datenblatt!M767&gt;Datenblatt!$R$8),100,IF(Übersicht!$C767=13,Datenblatt!$B$35*Datenblatt!M767^3+Datenblatt!$C$35*Datenblatt!M767^2+Datenblatt!$D$35*Datenblatt!M767+Datenblatt!$E$35,IF(Übersicht!$C767=14,Datenblatt!$B$36*Datenblatt!M767^3+Datenblatt!$C$36*Datenblatt!M767^2+Datenblatt!$D$36*Datenblatt!M767+Datenblatt!$E$36,IF(Übersicht!$C767=15,Datenblatt!$B$37*Datenblatt!M767^3+Datenblatt!$C$37*Datenblatt!M767^2+Datenblatt!$D$37*Datenblatt!M767+Datenblatt!$E$37,IF(Übersicht!$C767=16,Datenblatt!$B$38*Datenblatt!M767^3+Datenblatt!$C$38*Datenblatt!M767^2+Datenblatt!$D$38*Datenblatt!M767+Datenblatt!$E$38,IF(Übersicht!$C767=12,Datenblatt!$B$39*Datenblatt!M767^3+Datenblatt!$C$39*Datenblatt!M767^2+Datenblatt!$D$39*Datenblatt!M767+Datenblatt!$E$39,IF(Übersicht!$C767=11,Datenblatt!$B$40*Datenblatt!M767^3+Datenblatt!$C$40*Datenblatt!M767^2+Datenblatt!$D$40*Datenblatt!M767+Datenblatt!$E$40,0))))))))))))))))))</f>
        <v>#DIV/0!</v>
      </c>
      <c r="L767" s="3"/>
      <c r="M767" t="e">
        <f>IF(AND(Übersicht!$C767=13,Datenblatt!O767&lt;Datenblatt!$Y$3),0,IF(AND(Übersicht!$C767=14,Datenblatt!O767&lt;Datenblatt!$Y$4),0,IF(AND(Übersicht!$C767=15,Datenblatt!O767&lt;Datenblatt!$Y$5),0,IF(AND(Übersicht!$C767=16,Datenblatt!O767&lt;Datenblatt!$Y$6),0,IF(AND(Übersicht!$C767=12,Datenblatt!O767&lt;Datenblatt!$Y$7),0,IF(AND(Übersicht!$C767=11,Datenblatt!O767&lt;Datenblatt!$Y$8),0,IF(AND($C767=13,Datenblatt!O767&gt;Datenblatt!$X$3),100,IF(AND($C767=14,Datenblatt!O767&gt;Datenblatt!$X$4),100,IF(AND($C767=15,Datenblatt!O767&gt;Datenblatt!$X$5),100,IF(AND($C767=16,Datenblatt!O767&gt;Datenblatt!$X$6),100,IF(AND($C767=12,Datenblatt!O767&gt;Datenblatt!$X$7),100,IF(AND($C767=11,Datenblatt!O767&gt;Datenblatt!$X$8),100,IF(Übersicht!$C767=13,Datenblatt!$B$11*Datenblatt!O767^3+Datenblatt!$C$11*Datenblatt!O767^2+Datenblatt!$D$11*Datenblatt!O767+Datenblatt!$E$11,IF(Übersicht!$C767=14,Datenblatt!$B$12*Datenblatt!O767^3+Datenblatt!$C$12*Datenblatt!O767^2+Datenblatt!$D$12*Datenblatt!O767+Datenblatt!$E$12,IF(Übersicht!$C767=15,Datenblatt!$B$13*Datenblatt!O767^3+Datenblatt!$C$13*Datenblatt!O767^2+Datenblatt!$D$13*Datenblatt!O767+Datenblatt!$E$13,IF(Übersicht!$C767=16,Datenblatt!$B$14*Datenblatt!O767^3+Datenblatt!$C$14*Datenblatt!O767^2+Datenblatt!$D$14*Datenblatt!O767+Datenblatt!$E$14,IF(Übersicht!$C767=12,Datenblatt!$B$15*Datenblatt!O767^3+Datenblatt!$C$15*Datenblatt!O767^2+Datenblatt!$D$15*Datenblatt!O767+Datenblatt!$E$15,IF(Übersicht!$C767=11,Datenblatt!$B$16*Datenblatt!O767^3+Datenblatt!$C$16*Datenblatt!O767^2+Datenblatt!$D$16*Datenblatt!O767+Datenblatt!$E$16,0))))))))))))))))))</f>
        <v>#DIV/0!</v>
      </c>
      <c r="N767">
        <f>IF(AND($C767=13,H767&lt;Datenblatt!$AA$3),0,IF(AND($C767=14,H767&lt;Datenblatt!$AA$4),0,IF(AND($C767=15,H767&lt;Datenblatt!$AA$5),0,IF(AND($C767=16,H767&lt;Datenblatt!$AA$6),0,IF(AND($C767=12,H767&lt;Datenblatt!$AA$7),0,IF(AND($C767=11,H767&lt;Datenblatt!$AA$8),0,IF(AND($C767=13,H767&gt;Datenblatt!$Z$3),100,IF(AND($C767=14,H767&gt;Datenblatt!$Z$4),100,IF(AND($C767=15,H767&gt;Datenblatt!$Z$5),100,IF(AND($C767=16,H767&gt;Datenblatt!$Z$6),100,IF(AND($C767=12,H767&gt;Datenblatt!$Z$7),100,IF(AND($C767=11,H767&gt;Datenblatt!$Z$8),100,IF($C767=13,(Datenblatt!$B$19*Übersicht!H767^3)+(Datenblatt!$C$19*Übersicht!H767^2)+(Datenblatt!$D$19*Übersicht!H767)+Datenblatt!$E$19,IF($C767=14,(Datenblatt!$B$20*Übersicht!H767^3)+(Datenblatt!$C$20*Übersicht!H767^2)+(Datenblatt!$D$20*Übersicht!H767)+Datenblatt!$E$20,IF($C767=15,(Datenblatt!$B$21*Übersicht!H767^3)+(Datenblatt!$C$21*Übersicht!H767^2)+(Datenblatt!$D$21*Übersicht!H767)+Datenblatt!$E$21,IF($C767=16,(Datenblatt!$B$22*Übersicht!H767^3)+(Datenblatt!$C$22*Übersicht!H767^2)+(Datenblatt!$D$22*Übersicht!H767)+Datenblatt!$E$22,IF($C767=12,(Datenblatt!$B$23*Übersicht!H767^3)+(Datenblatt!$C$23*Übersicht!H767^2)+(Datenblatt!$D$23*Übersicht!H767)+Datenblatt!$E$23,IF($C767=11,(Datenblatt!$B$24*Übersicht!H767^3)+(Datenblatt!$C$24*Übersicht!H767^2)+(Datenblatt!$D$24*Übersicht!H767)+Datenblatt!$E$24,0))))))))))))))))))</f>
        <v>0</v>
      </c>
      <c r="O767">
        <f>IF(AND(I767="",C767=11),Datenblatt!$I$26,IF(AND(I767="",C767=12),Datenblatt!$I$26,IF(AND(I767="",C767=16),Datenblatt!$I$27,IF(AND(I767="",C767=15),Datenblatt!$I$26,IF(AND(I767="",C767=14),Datenblatt!$I$26,IF(AND(I767="",C767=13),Datenblatt!$I$26,IF(AND($C767=13,I767&gt;Datenblatt!$AC$3),0,IF(AND($C767=14,I767&gt;Datenblatt!$AC$4),0,IF(AND($C767=15,I767&gt;Datenblatt!$AC$5),0,IF(AND($C767=16,I767&gt;Datenblatt!$AC$6),0,IF(AND($C767=12,I767&gt;Datenblatt!$AC$7),0,IF(AND($C767=11,I767&gt;Datenblatt!$AC$8),0,IF(AND($C767=13,I767&lt;Datenblatt!$AB$3),100,IF(AND($C767=14,I767&lt;Datenblatt!$AB$4),100,IF(AND($C767=15,I767&lt;Datenblatt!$AB$5),100,IF(AND($C767=16,I767&lt;Datenblatt!$AB$6),100,IF(AND($C767=12,I767&lt;Datenblatt!$AB$7),100,IF(AND($C767=11,I767&lt;Datenblatt!$AB$8),100,IF($C767=13,(Datenblatt!$B$27*Übersicht!I767^3)+(Datenblatt!$C$27*Übersicht!I767^2)+(Datenblatt!$D$27*Übersicht!I767)+Datenblatt!$E$27,IF($C767=14,(Datenblatt!$B$28*Übersicht!I767^3)+(Datenblatt!$C$28*Übersicht!I767^2)+(Datenblatt!$D$28*Übersicht!I767)+Datenblatt!$E$28,IF($C767=15,(Datenblatt!$B$29*Übersicht!I767^3)+(Datenblatt!$C$29*Übersicht!I767^2)+(Datenblatt!$D$29*Übersicht!I767)+Datenblatt!$E$29,IF($C767=16,(Datenblatt!$B$30*Übersicht!I767^3)+(Datenblatt!$C$30*Übersicht!I767^2)+(Datenblatt!$D$30*Übersicht!I767)+Datenblatt!$E$30,IF($C767=12,(Datenblatt!$B$31*Übersicht!I767^3)+(Datenblatt!$C$31*Übersicht!I767^2)+(Datenblatt!$D$31*Übersicht!I767)+Datenblatt!$E$31,IF($C767=11,(Datenblatt!$B$32*Übersicht!I767^3)+(Datenblatt!$C$32*Übersicht!I767^2)+(Datenblatt!$D$32*Übersicht!I767)+Datenblatt!$E$32,0))))))))))))))))))))))))</f>
        <v>0</v>
      </c>
      <c r="P767">
        <f>IF(AND(I767="",C767=11),Datenblatt!$I$29,IF(AND(I767="",C767=12),Datenblatt!$I$29,IF(AND(I767="",C767=16),Datenblatt!$I$29,IF(AND(I767="",C767=15),Datenblatt!$I$29,IF(AND(I767="",C767=14),Datenblatt!$I$29,IF(AND(I767="",C767=13),Datenblatt!$I$29,IF(AND($C767=13,I767&gt;Datenblatt!$AC$3),0,IF(AND($C767=14,I767&gt;Datenblatt!$AC$4),0,IF(AND($C767=15,I767&gt;Datenblatt!$AC$5),0,IF(AND($C767=16,I767&gt;Datenblatt!$AC$6),0,IF(AND($C767=12,I767&gt;Datenblatt!$AC$7),0,IF(AND($C767=11,I767&gt;Datenblatt!$AC$8),0,IF(AND($C767=13,I767&lt;Datenblatt!$AB$3),100,IF(AND($C767=14,I767&lt;Datenblatt!$AB$4),100,IF(AND($C767=15,I767&lt;Datenblatt!$AB$5),100,IF(AND($C767=16,I767&lt;Datenblatt!$AB$6),100,IF(AND($C767=12,I767&lt;Datenblatt!$AB$7),100,IF(AND($C767=11,I767&lt;Datenblatt!$AB$8),100,IF($C767=13,(Datenblatt!$B$27*Übersicht!I767^3)+(Datenblatt!$C$27*Übersicht!I767^2)+(Datenblatt!$D$27*Übersicht!I767)+Datenblatt!$E$27,IF($C767=14,(Datenblatt!$B$28*Übersicht!I767^3)+(Datenblatt!$C$28*Übersicht!I767^2)+(Datenblatt!$D$28*Übersicht!I767)+Datenblatt!$E$28,IF($C767=15,(Datenblatt!$B$29*Übersicht!I767^3)+(Datenblatt!$C$29*Übersicht!I767^2)+(Datenblatt!$D$29*Übersicht!I767)+Datenblatt!$E$29,IF($C767=16,(Datenblatt!$B$30*Übersicht!I767^3)+(Datenblatt!$C$30*Übersicht!I767^2)+(Datenblatt!$D$30*Übersicht!I767)+Datenblatt!$E$30,IF($C767=12,(Datenblatt!$B$31*Übersicht!I767^3)+(Datenblatt!$C$31*Übersicht!I767^2)+(Datenblatt!$D$31*Übersicht!I767)+Datenblatt!$E$31,IF($C767=11,(Datenblatt!$B$32*Übersicht!I767^3)+(Datenblatt!$C$32*Übersicht!I767^2)+(Datenblatt!$D$32*Übersicht!I767)+Datenblatt!$E$32,0))))))))))))))))))))))))</f>
        <v>0</v>
      </c>
      <c r="Q767" s="2" t="e">
        <f t="shared" si="44"/>
        <v>#DIV/0!</v>
      </c>
      <c r="R767" s="2" t="e">
        <f t="shared" si="45"/>
        <v>#DIV/0!</v>
      </c>
      <c r="T767" s="2"/>
      <c r="U767" s="2">
        <f>Datenblatt!$I$10</f>
        <v>63</v>
      </c>
      <c r="V767" s="2">
        <f>Datenblatt!$I$18</f>
        <v>62</v>
      </c>
      <c r="W767" s="2">
        <f>Datenblatt!$I$26</f>
        <v>56</v>
      </c>
      <c r="X767" s="2">
        <f>Datenblatt!$I$34</f>
        <v>58</v>
      </c>
      <c r="Y767" s="7" t="e">
        <f t="shared" si="46"/>
        <v>#DIV/0!</v>
      </c>
      <c r="AA767" s="2">
        <f>Datenblatt!$I$5</f>
        <v>73</v>
      </c>
      <c r="AB767">
        <f>Datenblatt!$I$13</f>
        <v>80</v>
      </c>
      <c r="AC767">
        <f>Datenblatt!$I$21</f>
        <v>80</v>
      </c>
      <c r="AD767">
        <f>Datenblatt!$I$29</f>
        <v>71</v>
      </c>
      <c r="AE767">
        <f>Datenblatt!$I$37</f>
        <v>75</v>
      </c>
      <c r="AF767" s="7" t="e">
        <f t="shared" si="47"/>
        <v>#DIV/0!</v>
      </c>
    </row>
    <row r="768" spans="11:32" ht="18.75" x14ac:dyDescent="0.3">
      <c r="K768" s="3" t="e">
        <f>IF(AND($C768=13,Datenblatt!M768&lt;Datenblatt!$S$3),0,IF(AND($C768=14,Datenblatt!M768&lt;Datenblatt!$S$4),0,IF(AND($C768=15,Datenblatt!M768&lt;Datenblatt!$S$5),0,IF(AND($C768=16,Datenblatt!M768&lt;Datenblatt!$S$6),0,IF(AND($C768=12,Datenblatt!M768&lt;Datenblatt!$S$7),0,IF(AND($C768=11,Datenblatt!M768&lt;Datenblatt!$S$8),0,IF(AND($C768=13,Datenblatt!M768&gt;Datenblatt!$R$3),100,IF(AND($C768=14,Datenblatt!M768&gt;Datenblatt!$R$4),100,IF(AND($C768=15,Datenblatt!M768&gt;Datenblatt!$R$5),100,IF(AND($C768=16,Datenblatt!M768&gt;Datenblatt!$R$6),100,IF(AND($C768=12,Datenblatt!M768&gt;Datenblatt!$R$7),100,IF(AND($C768=11,Datenblatt!M768&gt;Datenblatt!$R$8),100,IF(Übersicht!$C768=13,Datenblatt!$B$35*Datenblatt!M768^3+Datenblatt!$C$35*Datenblatt!M768^2+Datenblatt!$D$35*Datenblatt!M768+Datenblatt!$E$35,IF(Übersicht!$C768=14,Datenblatt!$B$36*Datenblatt!M768^3+Datenblatt!$C$36*Datenblatt!M768^2+Datenblatt!$D$36*Datenblatt!M768+Datenblatt!$E$36,IF(Übersicht!$C768=15,Datenblatt!$B$37*Datenblatt!M768^3+Datenblatt!$C$37*Datenblatt!M768^2+Datenblatt!$D$37*Datenblatt!M768+Datenblatt!$E$37,IF(Übersicht!$C768=16,Datenblatt!$B$38*Datenblatt!M768^3+Datenblatt!$C$38*Datenblatt!M768^2+Datenblatt!$D$38*Datenblatt!M768+Datenblatt!$E$38,IF(Übersicht!$C768=12,Datenblatt!$B$39*Datenblatt!M768^3+Datenblatt!$C$39*Datenblatt!M768^2+Datenblatt!$D$39*Datenblatt!M768+Datenblatt!$E$39,IF(Übersicht!$C768=11,Datenblatt!$B$40*Datenblatt!M768^3+Datenblatt!$C$40*Datenblatt!M768^2+Datenblatt!$D$40*Datenblatt!M768+Datenblatt!$E$40,0))))))))))))))))))</f>
        <v>#DIV/0!</v>
      </c>
      <c r="L768" s="3"/>
      <c r="M768" t="e">
        <f>IF(AND(Übersicht!$C768=13,Datenblatt!O768&lt;Datenblatt!$Y$3),0,IF(AND(Übersicht!$C768=14,Datenblatt!O768&lt;Datenblatt!$Y$4),0,IF(AND(Übersicht!$C768=15,Datenblatt!O768&lt;Datenblatt!$Y$5),0,IF(AND(Übersicht!$C768=16,Datenblatt!O768&lt;Datenblatt!$Y$6),0,IF(AND(Übersicht!$C768=12,Datenblatt!O768&lt;Datenblatt!$Y$7),0,IF(AND(Übersicht!$C768=11,Datenblatt!O768&lt;Datenblatt!$Y$8),0,IF(AND($C768=13,Datenblatt!O768&gt;Datenblatt!$X$3),100,IF(AND($C768=14,Datenblatt!O768&gt;Datenblatt!$X$4),100,IF(AND($C768=15,Datenblatt!O768&gt;Datenblatt!$X$5),100,IF(AND($C768=16,Datenblatt!O768&gt;Datenblatt!$X$6),100,IF(AND($C768=12,Datenblatt!O768&gt;Datenblatt!$X$7),100,IF(AND($C768=11,Datenblatt!O768&gt;Datenblatt!$X$8),100,IF(Übersicht!$C768=13,Datenblatt!$B$11*Datenblatt!O768^3+Datenblatt!$C$11*Datenblatt!O768^2+Datenblatt!$D$11*Datenblatt!O768+Datenblatt!$E$11,IF(Übersicht!$C768=14,Datenblatt!$B$12*Datenblatt!O768^3+Datenblatt!$C$12*Datenblatt!O768^2+Datenblatt!$D$12*Datenblatt!O768+Datenblatt!$E$12,IF(Übersicht!$C768=15,Datenblatt!$B$13*Datenblatt!O768^3+Datenblatt!$C$13*Datenblatt!O768^2+Datenblatt!$D$13*Datenblatt!O768+Datenblatt!$E$13,IF(Übersicht!$C768=16,Datenblatt!$B$14*Datenblatt!O768^3+Datenblatt!$C$14*Datenblatt!O768^2+Datenblatt!$D$14*Datenblatt!O768+Datenblatt!$E$14,IF(Übersicht!$C768=12,Datenblatt!$B$15*Datenblatt!O768^3+Datenblatt!$C$15*Datenblatt!O768^2+Datenblatt!$D$15*Datenblatt!O768+Datenblatt!$E$15,IF(Übersicht!$C768=11,Datenblatt!$B$16*Datenblatt!O768^3+Datenblatt!$C$16*Datenblatt!O768^2+Datenblatt!$D$16*Datenblatt!O768+Datenblatt!$E$16,0))))))))))))))))))</f>
        <v>#DIV/0!</v>
      </c>
      <c r="N768">
        <f>IF(AND($C768=13,H768&lt;Datenblatt!$AA$3),0,IF(AND($C768=14,H768&lt;Datenblatt!$AA$4),0,IF(AND($C768=15,H768&lt;Datenblatt!$AA$5),0,IF(AND($C768=16,H768&lt;Datenblatt!$AA$6),0,IF(AND($C768=12,H768&lt;Datenblatt!$AA$7),0,IF(AND($C768=11,H768&lt;Datenblatt!$AA$8),0,IF(AND($C768=13,H768&gt;Datenblatt!$Z$3),100,IF(AND($C768=14,H768&gt;Datenblatt!$Z$4),100,IF(AND($C768=15,H768&gt;Datenblatt!$Z$5),100,IF(AND($C768=16,H768&gt;Datenblatt!$Z$6),100,IF(AND($C768=12,H768&gt;Datenblatt!$Z$7),100,IF(AND($C768=11,H768&gt;Datenblatt!$Z$8),100,IF($C768=13,(Datenblatt!$B$19*Übersicht!H768^3)+(Datenblatt!$C$19*Übersicht!H768^2)+(Datenblatt!$D$19*Übersicht!H768)+Datenblatt!$E$19,IF($C768=14,(Datenblatt!$B$20*Übersicht!H768^3)+(Datenblatt!$C$20*Übersicht!H768^2)+(Datenblatt!$D$20*Übersicht!H768)+Datenblatt!$E$20,IF($C768=15,(Datenblatt!$B$21*Übersicht!H768^3)+(Datenblatt!$C$21*Übersicht!H768^2)+(Datenblatt!$D$21*Übersicht!H768)+Datenblatt!$E$21,IF($C768=16,(Datenblatt!$B$22*Übersicht!H768^3)+(Datenblatt!$C$22*Übersicht!H768^2)+(Datenblatt!$D$22*Übersicht!H768)+Datenblatt!$E$22,IF($C768=12,(Datenblatt!$B$23*Übersicht!H768^3)+(Datenblatt!$C$23*Übersicht!H768^2)+(Datenblatt!$D$23*Übersicht!H768)+Datenblatt!$E$23,IF($C768=11,(Datenblatt!$B$24*Übersicht!H768^3)+(Datenblatt!$C$24*Übersicht!H768^2)+(Datenblatt!$D$24*Übersicht!H768)+Datenblatt!$E$24,0))))))))))))))))))</f>
        <v>0</v>
      </c>
      <c r="O768">
        <f>IF(AND(I768="",C768=11),Datenblatt!$I$26,IF(AND(I768="",C768=12),Datenblatt!$I$26,IF(AND(I768="",C768=16),Datenblatt!$I$27,IF(AND(I768="",C768=15),Datenblatt!$I$26,IF(AND(I768="",C768=14),Datenblatt!$I$26,IF(AND(I768="",C768=13),Datenblatt!$I$26,IF(AND($C768=13,I768&gt;Datenblatt!$AC$3),0,IF(AND($C768=14,I768&gt;Datenblatt!$AC$4),0,IF(AND($C768=15,I768&gt;Datenblatt!$AC$5),0,IF(AND($C768=16,I768&gt;Datenblatt!$AC$6),0,IF(AND($C768=12,I768&gt;Datenblatt!$AC$7),0,IF(AND($C768=11,I768&gt;Datenblatt!$AC$8),0,IF(AND($C768=13,I768&lt;Datenblatt!$AB$3),100,IF(AND($C768=14,I768&lt;Datenblatt!$AB$4),100,IF(AND($C768=15,I768&lt;Datenblatt!$AB$5),100,IF(AND($C768=16,I768&lt;Datenblatt!$AB$6),100,IF(AND($C768=12,I768&lt;Datenblatt!$AB$7),100,IF(AND($C768=11,I768&lt;Datenblatt!$AB$8),100,IF($C768=13,(Datenblatt!$B$27*Übersicht!I768^3)+(Datenblatt!$C$27*Übersicht!I768^2)+(Datenblatt!$D$27*Übersicht!I768)+Datenblatt!$E$27,IF($C768=14,(Datenblatt!$B$28*Übersicht!I768^3)+(Datenblatt!$C$28*Übersicht!I768^2)+(Datenblatt!$D$28*Übersicht!I768)+Datenblatt!$E$28,IF($C768=15,(Datenblatt!$B$29*Übersicht!I768^3)+(Datenblatt!$C$29*Übersicht!I768^2)+(Datenblatt!$D$29*Übersicht!I768)+Datenblatt!$E$29,IF($C768=16,(Datenblatt!$B$30*Übersicht!I768^3)+(Datenblatt!$C$30*Übersicht!I768^2)+(Datenblatt!$D$30*Übersicht!I768)+Datenblatt!$E$30,IF($C768=12,(Datenblatt!$B$31*Übersicht!I768^3)+(Datenblatt!$C$31*Übersicht!I768^2)+(Datenblatt!$D$31*Übersicht!I768)+Datenblatt!$E$31,IF($C768=11,(Datenblatt!$B$32*Übersicht!I768^3)+(Datenblatt!$C$32*Übersicht!I768^2)+(Datenblatt!$D$32*Übersicht!I768)+Datenblatt!$E$32,0))))))))))))))))))))))))</f>
        <v>0</v>
      </c>
      <c r="P768">
        <f>IF(AND(I768="",C768=11),Datenblatt!$I$29,IF(AND(I768="",C768=12),Datenblatt!$I$29,IF(AND(I768="",C768=16),Datenblatt!$I$29,IF(AND(I768="",C768=15),Datenblatt!$I$29,IF(AND(I768="",C768=14),Datenblatt!$I$29,IF(AND(I768="",C768=13),Datenblatt!$I$29,IF(AND($C768=13,I768&gt;Datenblatt!$AC$3),0,IF(AND($C768=14,I768&gt;Datenblatt!$AC$4),0,IF(AND($C768=15,I768&gt;Datenblatt!$AC$5),0,IF(AND($C768=16,I768&gt;Datenblatt!$AC$6),0,IF(AND($C768=12,I768&gt;Datenblatt!$AC$7),0,IF(AND($C768=11,I768&gt;Datenblatt!$AC$8),0,IF(AND($C768=13,I768&lt;Datenblatt!$AB$3),100,IF(AND($C768=14,I768&lt;Datenblatt!$AB$4),100,IF(AND($C768=15,I768&lt;Datenblatt!$AB$5),100,IF(AND($C768=16,I768&lt;Datenblatt!$AB$6),100,IF(AND($C768=12,I768&lt;Datenblatt!$AB$7),100,IF(AND($C768=11,I768&lt;Datenblatt!$AB$8),100,IF($C768=13,(Datenblatt!$B$27*Übersicht!I768^3)+(Datenblatt!$C$27*Übersicht!I768^2)+(Datenblatt!$D$27*Übersicht!I768)+Datenblatt!$E$27,IF($C768=14,(Datenblatt!$B$28*Übersicht!I768^3)+(Datenblatt!$C$28*Übersicht!I768^2)+(Datenblatt!$D$28*Übersicht!I768)+Datenblatt!$E$28,IF($C768=15,(Datenblatt!$B$29*Übersicht!I768^3)+(Datenblatt!$C$29*Übersicht!I768^2)+(Datenblatt!$D$29*Übersicht!I768)+Datenblatt!$E$29,IF($C768=16,(Datenblatt!$B$30*Übersicht!I768^3)+(Datenblatt!$C$30*Übersicht!I768^2)+(Datenblatt!$D$30*Übersicht!I768)+Datenblatt!$E$30,IF($C768=12,(Datenblatt!$B$31*Übersicht!I768^3)+(Datenblatt!$C$31*Übersicht!I768^2)+(Datenblatt!$D$31*Übersicht!I768)+Datenblatt!$E$31,IF($C768=11,(Datenblatt!$B$32*Übersicht!I768^3)+(Datenblatt!$C$32*Übersicht!I768^2)+(Datenblatt!$D$32*Übersicht!I768)+Datenblatt!$E$32,0))))))))))))))))))))))))</f>
        <v>0</v>
      </c>
      <c r="Q768" s="2" t="e">
        <f t="shared" si="44"/>
        <v>#DIV/0!</v>
      </c>
      <c r="R768" s="2" t="e">
        <f t="shared" si="45"/>
        <v>#DIV/0!</v>
      </c>
      <c r="T768" s="2"/>
      <c r="U768" s="2">
        <f>Datenblatt!$I$10</f>
        <v>63</v>
      </c>
      <c r="V768" s="2">
        <f>Datenblatt!$I$18</f>
        <v>62</v>
      </c>
      <c r="W768" s="2">
        <f>Datenblatt!$I$26</f>
        <v>56</v>
      </c>
      <c r="X768" s="2">
        <f>Datenblatt!$I$34</f>
        <v>58</v>
      </c>
      <c r="Y768" s="7" t="e">
        <f t="shared" si="46"/>
        <v>#DIV/0!</v>
      </c>
      <c r="AA768" s="2">
        <f>Datenblatt!$I$5</f>
        <v>73</v>
      </c>
      <c r="AB768">
        <f>Datenblatt!$I$13</f>
        <v>80</v>
      </c>
      <c r="AC768">
        <f>Datenblatt!$I$21</f>
        <v>80</v>
      </c>
      <c r="AD768">
        <f>Datenblatt!$I$29</f>
        <v>71</v>
      </c>
      <c r="AE768">
        <f>Datenblatt!$I$37</f>
        <v>75</v>
      </c>
      <c r="AF768" s="7" t="e">
        <f t="shared" si="47"/>
        <v>#DIV/0!</v>
      </c>
    </row>
    <row r="769" spans="11:32" ht="18.75" x14ac:dyDescent="0.3">
      <c r="K769" s="3" t="e">
        <f>IF(AND($C769=13,Datenblatt!M769&lt;Datenblatt!$S$3),0,IF(AND($C769=14,Datenblatt!M769&lt;Datenblatt!$S$4),0,IF(AND($C769=15,Datenblatt!M769&lt;Datenblatt!$S$5),0,IF(AND($C769=16,Datenblatt!M769&lt;Datenblatt!$S$6),0,IF(AND($C769=12,Datenblatt!M769&lt;Datenblatt!$S$7),0,IF(AND($C769=11,Datenblatt!M769&lt;Datenblatt!$S$8),0,IF(AND($C769=13,Datenblatt!M769&gt;Datenblatt!$R$3),100,IF(AND($C769=14,Datenblatt!M769&gt;Datenblatt!$R$4),100,IF(AND($C769=15,Datenblatt!M769&gt;Datenblatt!$R$5),100,IF(AND($C769=16,Datenblatt!M769&gt;Datenblatt!$R$6),100,IF(AND($C769=12,Datenblatt!M769&gt;Datenblatt!$R$7),100,IF(AND($C769=11,Datenblatt!M769&gt;Datenblatt!$R$8),100,IF(Übersicht!$C769=13,Datenblatt!$B$35*Datenblatt!M769^3+Datenblatt!$C$35*Datenblatt!M769^2+Datenblatt!$D$35*Datenblatt!M769+Datenblatt!$E$35,IF(Übersicht!$C769=14,Datenblatt!$B$36*Datenblatt!M769^3+Datenblatt!$C$36*Datenblatt!M769^2+Datenblatt!$D$36*Datenblatt!M769+Datenblatt!$E$36,IF(Übersicht!$C769=15,Datenblatt!$B$37*Datenblatt!M769^3+Datenblatt!$C$37*Datenblatt!M769^2+Datenblatt!$D$37*Datenblatt!M769+Datenblatt!$E$37,IF(Übersicht!$C769=16,Datenblatt!$B$38*Datenblatt!M769^3+Datenblatt!$C$38*Datenblatt!M769^2+Datenblatt!$D$38*Datenblatt!M769+Datenblatt!$E$38,IF(Übersicht!$C769=12,Datenblatt!$B$39*Datenblatt!M769^3+Datenblatt!$C$39*Datenblatt!M769^2+Datenblatt!$D$39*Datenblatt!M769+Datenblatt!$E$39,IF(Übersicht!$C769=11,Datenblatt!$B$40*Datenblatt!M769^3+Datenblatt!$C$40*Datenblatt!M769^2+Datenblatt!$D$40*Datenblatt!M769+Datenblatt!$E$40,0))))))))))))))))))</f>
        <v>#DIV/0!</v>
      </c>
      <c r="L769" s="3"/>
      <c r="M769" t="e">
        <f>IF(AND(Übersicht!$C769=13,Datenblatt!O769&lt;Datenblatt!$Y$3),0,IF(AND(Übersicht!$C769=14,Datenblatt!O769&lt;Datenblatt!$Y$4),0,IF(AND(Übersicht!$C769=15,Datenblatt!O769&lt;Datenblatt!$Y$5),0,IF(AND(Übersicht!$C769=16,Datenblatt!O769&lt;Datenblatt!$Y$6),0,IF(AND(Übersicht!$C769=12,Datenblatt!O769&lt;Datenblatt!$Y$7),0,IF(AND(Übersicht!$C769=11,Datenblatt!O769&lt;Datenblatt!$Y$8),0,IF(AND($C769=13,Datenblatt!O769&gt;Datenblatt!$X$3),100,IF(AND($C769=14,Datenblatt!O769&gt;Datenblatt!$X$4),100,IF(AND($C769=15,Datenblatt!O769&gt;Datenblatt!$X$5),100,IF(AND($C769=16,Datenblatt!O769&gt;Datenblatt!$X$6),100,IF(AND($C769=12,Datenblatt!O769&gt;Datenblatt!$X$7),100,IF(AND($C769=11,Datenblatt!O769&gt;Datenblatt!$X$8),100,IF(Übersicht!$C769=13,Datenblatt!$B$11*Datenblatt!O769^3+Datenblatt!$C$11*Datenblatt!O769^2+Datenblatt!$D$11*Datenblatt!O769+Datenblatt!$E$11,IF(Übersicht!$C769=14,Datenblatt!$B$12*Datenblatt!O769^3+Datenblatt!$C$12*Datenblatt!O769^2+Datenblatt!$D$12*Datenblatt!O769+Datenblatt!$E$12,IF(Übersicht!$C769=15,Datenblatt!$B$13*Datenblatt!O769^3+Datenblatt!$C$13*Datenblatt!O769^2+Datenblatt!$D$13*Datenblatt!O769+Datenblatt!$E$13,IF(Übersicht!$C769=16,Datenblatt!$B$14*Datenblatt!O769^3+Datenblatt!$C$14*Datenblatt!O769^2+Datenblatt!$D$14*Datenblatt!O769+Datenblatt!$E$14,IF(Übersicht!$C769=12,Datenblatt!$B$15*Datenblatt!O769^3+Datenblatt!$C$15*Datenblatt!O769^2+Datenblatt!$D$15*Datenblatt!O769+Datenblatt!$E$15,IF(Übersicht!$C769=11,Datenblatt!$B$16*Datenblatt!O769^3+Datenblatt!$C$16*Datenblatt!O769^2+Datenblatt!$D$16*Datenblatt!O769+Datenblatt!$E$16,0))))))))))))))))))</f>
        <v>#DIV/0!</v>
      </c>
      <c r="N769">
        <f>IF(AND($C769=13,H769&lt;Datenblatt!$AA$3),0,IF(AND($C769=14,H769&lt;Datenblatt!$AA$4),0,IF(AND($C769=15,H769&lt;Datenblatt!$AA$5),0,IF(AND($C769=16,H769&lt;Datenblatt!$AA$6),0,IF(AND($C769=12,H769&lt;Datenblatt!$AA$7),0,IF(AND($C769=11,H769&lt;Datenblatt!$AA$8),0,IF(AND($C769=13,H769&gt;Datenblatt!$Z$3),100,IF(AND($C769=14,H769&gt;Datenblatt!$Z$4),100,IF(AND($C769=15,H769&gt;Datenblatt!$Z$5),100,IF(AND($C769=16,H769&gt;Datenblatt!$Z$6),100,IF(AND($C769=12,H769&gt;Datenblatt!$Z$7),100,IF(AND($C769=11,H769&gt;Datenblatt!$Z$8),100,IF($C769=13,(Datenblatt!$B$19*Übersicht!H769^3)+(Datenblatt!$C$19*Übersicht!H769^2)+(Datenblatt!$D$19*Übersicht!H769)+Datenblatt!$E$19,IF($C769=14,(Datenblatt!$B$20*Übersicht!H769^3)+(Datenblatt!$C$20*Übersicht!H769^2)+(Datenblatt!$D$20*Übersicht!H769)+Datenblatt!$E$20,IF($C769=15,(Datenblatt!$B$21*Übersicht!H769^3)+(Datenblatt!$C$21*Übersicht!H769^2)+(Datenblatt!$D$21*Übersicht!H769)+Datenblatt!$E$21,IF($C769=16,(Datenblatt!$B$22*Übersicht!H769^3)+(Datenblatt!$C$22*Übersicht!H769^2)+(Datenblatt!$D$22*Übersicht!H769)+Datenblatt!$E$22,IF($C769=12,(Datenblatt!$B$23*Übersicht!H769^3)+(Datenblatt!$C$23*Übersicht!H769^2)+(Datenblatt!$D$23*Übersicht!H769)+Datenblatt!$E$23,IF($C769=11,(Datenblatt!$B$24*Übersicht!H769^3)+(Datenblatt!$C$24*Übersicht!H769^2)+(Datenblatt!$D$24*Übersicht!H769)+Datenblatt!$E$24,0))))))))))))))))))</f>
        <v>0</v>
      </c>
      <c r="O769">
        <f>IF(AND(I769="",C769=11),Datenblatt!$I$26,IF(AND(I769="",C769=12),Datenblatt!$I$26,IF(AND(I769="",C769=16),Datenblatt!$I$27,IF(AND(I769="",C769=15),Datenblatt!$I$26,IF(AND(I769="",C769=14),Datenblatt!$I$26,IF(AND(I769="",C769=13),Datenblatt!$I$26,IF(AND($C769=13,I769&gt;Datenblatt!$AC$3),0,IF(AND($C769=14,I769&gt;Datenblatt!$AC$4),0,IF(AND($C769=15,I769&gt;Datenblatt!$AC$5),0,IF(AND($C769=16,I769&gt;Datenblatt!$AC$6),0,IF(AND($C769=12,I769&gt;Datenblatt!$AC$7),0,IF(AND($C769=11,I769&gt;Datenblatt!$AC$8),0,IF(AND($C769=13,I769&lt;Datenblatt!$AB$3),100,IF(AND($C769=14,I769&lt;Datenblatt!$AB$4),100,IF(AND($C769=15,I769&lt;Datenblatt!$AB$5),100,IF(AND($C769=16,I769&lt;Datenblatt!$AB$6),100,IF(AND($C769=12,I769&lt;Datenblatt!$AB$7),100,IF(AND($C769=11,I769&lt;Datenblatt!$AB$8),100,IF($C769=13,(Datenblatt!$B$27*Übersicht!I769^3)+(Datenblatt!$C$27*Übersicht!I769^2)+(Datenblatt!$D$27*Übersicht!I769)+Datenblatt!$E$27,IF($C769=14,(Datenblatt!$B$28*Übersicht!I769^3)+(Datenblatt!$C$28*Übersicht!I769^2)+(Datenblatt!$D$28*Übersicht!I769)+Datenblatt!$E$28,IF($C769=15,(Datenblatt!$B$29*Übersicht!I769^3)+(Datenblatt!$C$29*Übersicht!I769^2)+(Datenblatt!$D$29*Übersicht!I769)+Datenblatt!$E$29,IF($C769=16,(Datenblatt!$B$30*Übersicht!I769^3)+(Datenblatt!$C$30*Übersicht!I769^2)+(Datenblatt!$D$30*Übersicht!I769)+Datenblatt!$E$30,IF($C769=12,(Datenblatt!$B$31*Übersicht!I769^3)+(Datenblatt!$C$31*Übersicht!I769^2)+(Datenblatt!$D$31*Übersicht!I769)+Datenblatt!$E$31,IF($C769=11,(Datenblatt!$B$32*Übersicht!I769^3)+(Datenblatt!$C$32*Übersicht!I769^2)+(Datenblatt!$D$32*Übersicht!I769)+Datenblatt!$E$32,0))))))))))))))))))))))))</f>
        <v>0</v>
      </c>
      <c r="P769">
        <f>IF(AND(I769="",C769=11),Datenblatt!$I$29,IF(AND(I769="",C769=12),Datenblatt!$I$29,IF(AND(I769="",C769=16),Datenblatt!$I$29,IF(AND(I769="",C769=15),Datenblatt!$I$29,IF(AND(I769="",C769=14),Datenblatt!$I$29,IF(AND(I769="",C769=13),Datenblatt!$I$29,IF(AND($C769=13,I769&gt;Datenblatt!$AC$3),0,IF(AND($C769=14,I769&gt;Datenblatt!$AC$4),0,IF(AND($C769=15,I769&gt;Datenblatt!$AC$5),0,IF(AND($C769=16,I769&gt;Datenblatt!$AC$6),0,IF(AND($C769=12,I769&gt;Datenblatt!$AC$7),0,IF(AND($C769=11,I769&gt;Datenblatt!$AC$8),0,IF(AND($C769=13,I769&lt;Datenblatt!$AB$3),100,IF(AND($C769=14,I769&lt;Datenblatt!$AB$4),100,IF(AND($C769=15,I769&lt;Datenblatt!$AB$5),100,IF(AND($C769=16,I769&lt;Datenblatt!$AB$6),100,IF(AND($C769=12,I769&lt;Datenblatt!$AB$7),100,IF(AND($C769=11,I769&lt;Datenblatt!$AB$8),100,IF($C769=13,(Datenblatt!$B$27*Übersicht!I769^3)+(Datenblatt!$C$27*Übersicht!I769^2)+(Datenblatt!$D$27*Übersicht!I769)+Datenblatt!$E$27,IF($C769=14,(Datenblatt!$B$28*Übersicht!I769^3)+(Datenblatt!$C$28*Übersicht!I769^2)+(Datenblatt!$D$28*Übersicht!I769)+Datenblatt!$E$28,IF($C769=15,(Datenblatt!$B$29*Übersicht!I769^3)+(Datenblatt!$C$29*Übersicht!I769^2)+(Datenblatt!$D$29*Übersicht!I769)+Datenblatt!$E$29,IF($C769=16,(Datenblatt!$B$30*Übersicht!I769^3)+(Datenblatt!$C$30*Übersicht!I769^2)+(Datenblatt!$D$30*Übersicht!I769)+Datenblatt!$E$30,IF($C769=12,(Datenblatt!$B$31*Übersicht!I769^3)+(Datenblatt!$C$31*Übersicht!I769^2)+(Datenblatt!$D$31*Übersicht!I769)+Datenblatt!$E$31,IF($C769=11,(Datenblatt!$B$32*Übersicht!I769^3)+(Datenblatt!$C$32*Übersicht!I769^2)+(Datenblatt!$D$32*Übersicht!I769)+Datenblatt!$E$32,0))))))))))))))))))))))))</f>
        <v>0</v>
      </c>
      <c r="Q769" s="2" t="e">
        <f t="shared" si="44"/>
        <v>#DIV/0!</v>
      </c>
      <c r="R769" s="2" t="e">
        <f t="shared" si="45"/>
        <v>#DIV/0!</v>
      </c>
      <c r="T769" s="2"/>
      <c r="U769" s="2">
        <f>Datenblatt!$I$10</f>
        <v>63</v>
      </c>
      <c r="V769" s="2">
        <f>Datenblatt!$I$18</f>
        <v>62</v>
      </c>
      <c r="W769" s="2">
        <f>Datenblatt!$I$26</f>
        <v>56</v>
      </c>
      <c r="X769" s="2">
        <f>Datenblatt!$I$34</f>
        <v>58</v>
      </c>
      <c r="Y769" s="7" t="e">
        <f t="shared" si="46"/>
        <v>#DIV/0!</v>
      </c>
      <c r="AA769" s="2">
        <f>Datenblatt!$I$5</f>
        <v>73</v>
      </c>
      <c r="AB769">
        <f>Datenblatt!$I$13</f>
        <v>80</v>
      </c>
      <c r="AC769">
        <f>Datenblatt!$I$21</f>
        <v>80</v>
      </c>
      <c r="AD769">
        <f>Datenblatt!$I$29</f>
        <v>71</v>
      </c>
      <c r="AE769">
        <f>Datenblatt!$I$37</f>
        <v>75</v>
      </c>
      <c r="AF769" s="7" t="e">
        <f t="shared" si="47"/>
        <v>#DIV/0!</v>
      </c>
    </row>
    <row r="770" spans="11:32" ht="18.75" x14ac:dyDescent="0.3">
      <c r="K770" s="3" t="e">
        <f>IF(AND($C770=13,Datenblatt!M770&lt;Datenblatt!$S$3),0,IF(AND($C770=14,Datenblatt!M770&lt;Datenblatt!$S$4),0,IF(AND($C770=15,Datenblatt!M770&lt;Datenblatt!$S$5),0,IF(AND($C770=16,Datenblatt!M770&lt;Datenblatt!$S$6),0,IF(AND($C770=12,Datenblatt!M770&lt;Datenblatt!$S$7),0,IF(AND($C770=11,Datenblatt!M770&lt;Datenblatt!$S$8),0,IF(AND($C770=13,Datenblatt!M770&gt;Datenblatt!$R$3),100,IF(AND($C770=14,Datenblatt!M770&gt;Datenblatt!$R$4),100,IF(AND($C770=15,Datenblatt!M770&gt;Datenblatt!$R$5),100,IF(AND($C770=16,Datenblatt!M770&gt;Datenblatt!$R$6),100,IF(AND($C770=12,Datenblatt!M770&gt;Datenblatt!$R$7),100,IF(AND($C770=11,Datenblatt!M770&gt;Datenblatt!$R$8),100,IF(Übersicht!$C770=13,Datenblatt!$B$35*Datenblatt!M770^3+Datenblatt!$C$35*Datenblatt!M770^2+Datenblatt!$D$35*Datenblatt!M770+Datenblatt!$E$35,IF(Übersicht!$C770=14,Datenblatt!$B$36*Datenblatt!M770^3+Datenblatt!$C$36*Datenblatt!M770^2+Datenblatt!$D$36*Datenblatt!M770+Datenblatt!$E$36,IF(Übersicht!$C770=15,Datenblatt!$B$37*Datenblatt!M770^3+Datenblatt!$C$37*Datenblatt!M770^2+Datenblatt!$D$37*Datenblatt!M770+Datenblatt!$E$37,IF(Übersicht!$C770=16,Datenblatt!$B$38*Datenblatt!M770^3+Datenblatt!$C$38*Datenblatt!M770^2+Datenblatt!$D$38*Datenblatt!M770+Datenblatt!$E$38,IF(Übersicht!$C770=12,Datenblatt!$B$39*Datenblatt!M770^3+Datenblatt!$C$39*Datenblatt!M770^2+Datenblatt!$D$39*Datenblatt!M770+Datenblatt!$E$39,IF(Übersicht!$C770=11,Datenblatt!$B$40*Datenblatt!M770^3+Datenblatt!$C$40*Datenblatt!M770^2+Datenblatt!$D$40*Datenblatt!M770+Datenblatt!$E$40,0))))))))))))))))))</f>
        <v>#DIV/0!</v>
      </c>
      <c r="L770" s="3"/>
      <c r="M770" t="e">
        <f>IF(AND(Übersicht!$C770=13,Datenblatt!O770&lt;Datenblatt!$Y$3),0,IF(AND(Übersicht!$C770=14,Datenblatt!O770&lt;Datenblatt!$Y$4),0,IF(AND(Übersicht!$C770=15,Datenblatt!O770&lt;Datenblatt!$Y$5),0,IF(AND(Übersicht!$C770=16,Datenblatt!O770&lt;Datenblatt!$Y$6),0,IF(AND(Übersicht!$C770=12,Datenblatt!O770&lt;Datenblatt!$Y$7),0,IF(AND(Übersicht!$C770=11,Datenblatt!O770&lt;Datenblatt!$Y$8),0,IF(AND($C770=13,Datenblatt!O770&gt;Datenblatt!$X$3),100,IF(AND($C770=14,Datenblatt!O770&gt;Datenblatt!$X$4),100,IF(AND($C770=15,Datenblatt!O770&gt;Datenblatt!$X$5),100,IF(AND($C770=16,Datenblatt!O770&gt;Datenblatt!$X$6),100,IF(AND($C770=12,Datenblatt!O770&gt;Datenblatt!$X$7),100,IF(AND($C770=11,Datenblatt!O770&gt;Datenblatt!$X$8),100,IF(Übersicht!$C770=13,Datenblatt!$B$11*Datenblatt!O770^3+Datenblatt!$C$11*Datenblatt!O770^2+Datenblatt!$D$11*Datenblatt!O770+Datenblatt!$E$11,IF(Übersicht!$C770=14,Datenblatt!$B$12*Datenblatt!O770^3+Datenblatt!$C$12*Datenblatt!O770^2+Datenblatt!$D$12*Datenblatt!O770+Datenblatt!$E$12,IF(Übersicht!$C770=15,Datenblatt!$B$13*Datenblatt!O770^3+Datenblatt!$C$13*Datenblatt!O770^2+Datenblatt!$D$13*Datenblatt!O770+Datenblatt!$E$13,IF(Übersicht!$C770=16,Datenblatt!$B$14*Datenblatt!O770^3+Datenblatt!$C$14*Datenblatt!O770^2+Datenblatt!$D$14*Datenblatt!O770+Datenblatt!$E$14,IF(Übersicht!$C770=12,Datenblatt!$B$15*Datenblatt!O770^3+Datenblatt!$C$15*Datenblatt!O770^2+Datenblatt!$D$15*Datenblatt!O770+Datenblatt!$E$15,IF(Übersicht!$C770=11,Datenblatt!$B$16*Datenblatt!O770^3+Datenblatt!$C$16*Datenblatt!O770^2+Datenblatt!$D$16*Datenblatt!O770+Datenblatt!$E$16,0))))))))))))))))))</f>
        <v>#DIV/0!</v>
      </c>
      <c r="N770">
        <f>IF(AND($C770=13,H770&lt;Datenblatt!$AA$3),0,IF(AND($C770=14,H770&lt;Datenblatt!$AA$4),0,IF(AND($C770=15,H770&lt;Datenblatt!$AA$5),0,IF(AND($C770=16,H770&lt;Datenblatt!$AA$6),0,IF(AND($C770=12,H770&lt;Datenblatt!$AA$7),0,IF(AND($C770=11,H770&lt;Datenblatt!$AA$8),0,IF(AND($C770=13,H770&gt;Datenblatt!$Z$3),100,IF(AND($C770=14,H770&gt;Datenblatt!$Z$4),100,IF(AND($C770=15,H770&gt;Datenblatt!$Z$5),100,IF(AND($C770=16,H770&gt;Datenblatt!$Z$6),100,IF(AND($C770=12,H770&gt;Datenblatt!$Z$7),100,IF(AND($C770=11,H770&gt;Datenblatt!$Z$8),100,IF($C770=13,(Datenblatt!$B$19*Übersicht!H770^3)+(Datenblatt!$C$19*Übersicht!H770^2)+(Datenblatt!$D$19*Übersicht!H770)+Datenblatt!$E$19,IF($C770=14,(Datenblatt!$B$20*Übersicht!H770^3)+(Datenblatt!$C$20*Übersicht!H770^2)+(Datenblatt!$D$20*Übersicht!H770)+Datenblatt!$E$20,IF($C770=15,(Datenblatt!$B$21*Übersicht!H770^3)+(Datenblatt!$C$21*Übersicht!H770^2)+(Datenblatt!$D$21*Übersicht!H770)+Datenblatt!$E$21,IF($C770=16,(Datenblatt!$B$22*Übersicht!H770^3)+(Datenblatt!$C$22*Übersicht!H770^2)+(Datenblatt!$D$22*Übersicht!H770)+Datenblatt!$E$22,IF($C770=12,(Datenblatt!$B$23*Übersicht!H770^3)+(Datenblatt!$C$23*Übersicht!H770^2)+(Datenblatt!$D$23*Übersicht!H770)+Datenblatt!$E$23,IF($C770=11,(Datenblatt!$B$24*Übersicht!H770^3)+(Datenblatt!$C$24*Übersicht!H770^2)+(Datenblatt!$D$24*Übersicht!H770)+Datenblatt!$E$24,0))))))))))))))))))</f>
        <v>0</v>
      </c>
      <c r="O770">
        <f>IF(AND(I770="",C770=11),Datenblatt!$I$26,IF(AND(I770="",C770=12),Datenblatt!$I$26,IF(AND(I770="",C770=16),Datenblatt!$I$27,IF(AND(I770="",C770=15),Datenblatt!$I$26,IF(AND(I770="",C770=14),Datenblatt!$I$26,IF(AND(I770="",C770=13),Datenblatt!$I$26,IF(AND($C770=13,I770&gt;Datenblatt!$AC$3),0,IF(AND($C770=14,I770&gt;Datenblatt!$AC$4),0,IF(AND($C770=15,I770&gt;Datenblatt!$AC$5),0,IF(AND($C770=16,I770&gt;Datenblatt!$AC$6),0,IF(AND($C770=12,I770&gt;Datenblatt!$AC$7),0,IF(AND($C770=11,I770&gt;Datenblatt!$AC$8),0,IF(AND($C770=13,I770&lt;Datenblatt!$AB$3),100,IF(AND($C770=14,I770&lt;Datenblatt!$AB$4),100,IF(AND($C770=15,I770&lt;Datenblatt!$AB$5),100,IF(AND($C770=16,I770&lt;Datenblatt!$AB$6),100,IF(AND($C770=12,I770&lt;Datenblatt!$AB$7),100,IF(AND($C770=11,I770&lt;Datenblatt!$AB$8),100,IF($C770=13,(Datenblatt!$B$27*Übersicht!I770^3)+(Datenblatt!$C$27*Übersicht!I770^2)+(Datenblatt!$D$27*Übersicht!I770)+Datenblatt!$E$27,IF($C770=14,(Datenblatt!$B$28*Übersicht!I770^3)+(Datenblatt!$C$28*Übersicht!I770^2)+(Datenblatt!$D$28*Übersicht!I770)+Datenblatt!$E$28,IF($C770=15,(Datenblatt!$B$29*Übersicht!I770^3)+(Datenblatt!$C$29*Übersicht!I770^2)+(Datenblatt!$D$29*Übersicht!I770)+Datenblatt!$E$29,IF($C770=16,(Datenblatt!$B$30*Übersicht!I770^3)+(Datenblatt!$C$30*Übersicht!I770^2)+(Datenblatt!$D$30*Übersicht!I770)+Datenblatt!$E$30,IF($C770=12,(Datenblatt!$B$31*Übersicht!I770^3)+(Datenblatt!$C$31*Übersicht!I770^2)+(Datenblatt!$D$31*Übersicht!I770)+Datenblatt!$E$31,IF($C770=11,(Datenblatt!$B$32*Übersicht!I770^3)+(Datenblatt!$C$32*Übersicht!I770^2)+(Datenblatt!$D$32*Übersicht!I770)+Datenblatt!$E$32,0))))))))))))))))))))))))</f>
        <v>0</v>
      </c>
      <c r="P770">
        <f>IF(AND(I770="",C770=11),Datenblatt!$I$29,IF(AND(I770="",C770=12),Datenblatt!$I$29,IF(AND(I770="",C770=16),Datenblatt!$I$29,IF(AND(I770="",C770=15),Datenblatt!$I$29,IF(AND(I770="",C770=14),Datenblatt!$I$29,IF(AND(I770="",C770=13),Datenblatt!$I$29,IF(AND($C770=13,I770&gt;Datenblatt!$AC$3),0,IF(AND($C770=14,I770&gt;Datenblatt!$AC$4),0,IF(AND($C770=15,I770&gt;Datenblatt!$AC$5),0,IF(AND($C770=16,I770&gt;Datenblatt!$AC$6),0,IF(AND($C770=12,I770&gt;Datenblatt!$AC$7),0,IF(AND($C770=11,I770&gt;Datenblatt!$AC$8),0,IF(AND($C770=13,I770&lt;Datenblatt!$AB$3),100,IF(AND($C770=14,I770&lt;Datenblatt!$AB$4),100,IF(AND($C770=15,I770&lt;Datenblatt!$AB$5),100,IF(AND($C770=16,I770&lt;Datenblatt!$AB$6),100,IF(AND($C770=12,I770&lt;Datenblatt!$AB$7),100,IF(AND($C770=11,I770&lt;Datenblatt!$AB$8),100,IF($C770=13,(Datenblatt!$B$27*Übersicht!I770^3)+(Datenblatt!$C$27*Übersicht!I770^2)+(Datenblatt!$D$27*Übersicht!I770)+Datenblatt!$E$27,IF($C770=14,(Datenblatt!$B$28*Übersicht!I770^3)+(Datenblatt!$C$28*Übersicht!I770^2)+(Datenblatt!$D$28*Übersicht!I770)+Datenblatt!$E$28,IF($C770=15,(Datenblatt!$B$29*Übersicht!I770^3)+(Datenblatt!$C$29*Übersicht!I770^2)+(Datenblatt!$D$29*Übersicht!I770)+Datenblatt!$E$29,IF($C770=16,(Datenblatt!$B$30*Übersicht!I770^3)+(Datenblatt!$C$30*Übersicht!I770^2)+(Datenblatt!$D$30*Übersicht!I770)+Datenblatt!$E$30,IF($C770=12,(Datenblatt!$B$31*Übersicht!I770^3)+(Datenblatt!$C$31*Übersicht!I770^2)+(Datenblatt!$D$31*Übersicht!I770)+Datenblatt!$E$31,IF($C770=11,(Datenblatt!$B$32*Übersicht!I770^3)+(Datenblatt!$C$32*Übersicht!I770^2)+(Datenblatt!$D$32*Übersicht!I770)+Datenblatt!$E$32,0))))))))))))))))))))))))</f>
        <v>0</v>
      </c>
      <c r="Q770" s="2" t="e">
        <f t="shared" si="44"/>
        <v>#DIV/0!</v>
      </c>
      <c r="R770" s="2" t="e">
        <f t="shared" si="45"/>
        <v>#DIV/0!</v>
      </c>
      <c r="T770" s="2"/>
      <c r="U770" s="2">
        <f>Datenblatt!$I$10</f>
        <v>63</v>
      </c>
      <c r="V770" s="2">
        <f>Datenblatt!$I$18</f>
        <v>62</v>
      </c>
      <c r="W770" s="2">
        <f>Datenblatt!$I$26</f>
        <v>56</v>
      </c>
      <c r="X770" s="2">
        <f>Datenblatt!$I$34</f>
        <v>58</v>
      </c>
      <c r="Y770" s="7" t="e">
        <f t="shared" si="46"/>
        <v>#DIV/0!</v>
      </c>
      <c r="AA770" s="2">
        <f>Datenblatt!$I$5</f>
        <v>73</v>
      </c>
      <c r="AB770">
        <f>Datenblatt!$I$13</f>
        <v>80</v>
      </c>
      <c r="AC770">
        <f>Datenblatt!$I$21</f>
        <v>80</v>
      </c>
      <c r="AD770">
        <f>Datenblatt!$I$29</f>
        <v>71</v>
      </c>
      <c r="AE770">
        <f>Datenblatt!$I$37</f>
        <v>75</v>
      </c>
      <c r="AF770" s="7" t="e">
        <f t="shared" si="47"/>
        <v>#DIV/0!</v>
      </c>
    </row>
    <row r="771" spans="11:32" ht="18.75" x14ac:dyDescent="0.3">
      <c r="K771" s="3" t="e">
        <f>IF(AND($C771=13,Datenblatt!M771&lt;Datenblatt!$S$3),0,IF(AND($C771=14,Datenblatt!M771&lt;Datenblatt!$S$4),0,IF(AND($C771=15,Datenblatt!M771&lt;Datenblatt!$S$5),0,IF(AND($C771=16,Datenblatt!M771&lt;Datenblatt!$S$6),0,IF(AND($C771=12,Datenblatt!M771&lt;Datenblatt!$S$7),0,IF(AND($C771=11,Datenblatt!M771&lt;Datenblatt!$S$8),0,IF(AND($C771=13,Datenblatt!M771&gt;Datenblatt!$R$3),100,IF(AND($C771=14,Datenblatt!M771&gt;Datenblatt!$R$4),100,IF(AND($C771=15,Datenblatt!M771&gt;Datenblatt!$R$5),100,IF(AND($C771=16,Datenblatt!M771&gt;Datenblatt!$R$6),100,IF(AND($C771=12,Datenblatt!M771&gt;Datenblatt!$R$7),100,IF(AND($C771=11,Datenblatt!M771&gt;Datenblatt!$R$8),100,IF(Übersicht!$C771=13,Datenblatt!$B$35*Datenblatt!M771^3+Datenblatt!$C$35*Datenblatt!M771^2+Datenblatt!$D$35*Datenblatt!M771+Datenblatt!$E$35,IF(Übersicht!$C771=14,Datenblatt!$B$36*Datenblatt!M771^3+Datenblatt!$C$36*Datenblatt!M771^2+Datenblatt!$D$36*Datenblatt!M771+Datenblatt!$E$36,IF(Übersicht!$C771=15,Datenblatt!$B$37*Datenblatt!M771^3+Datenblatt!$C$37*Datenblatt!M771^2+Datenblatt!$D$37*Datenblatt!M771+Datenblatt!$E$37,IF(Übersicht!$C771=16,Datenblatt!$B$38*Datenblatt!M771^3+Datenblatt!$C$38*Datenblatt!M771^2+Datenblatt!$D$38*Datenblatt!M771+Datenblatt!$E$38,IF(Übersicht!$C771=12,Datenblatt!$B$39*Datenblatt!M771^3+Datenblatt!$C$39*Datenblatt!M771^2+Datenblatt!$D$39*Datenblatt!M771+Datenblatt!$E$39,IF(Übersicht!$C771=11,Datenblatt!$B$40*Datenblatt!M771^3+Datenblatt!$C$40*Datenblatt!M771^2+Datenblatt!$D$40*Datenblatt!M771+Datenblatt!$E$40,0))))))))))))))))))</f>
        <v>#DIV/0!</v>
      </c>
      <c r="L771" s="3"/>
      <c r="M771" t="e">
        <f>IF(AND(Übersicht!$C771=13,Datenblatt!O771&lt;Datenblatt!$Y$3),0,IF(AND(Übersicht!$C771=14,Datenblatt!O771&lt;Datenblatt!$Y$4),0,IF(AND(Übersicht!$C771=15,Datenblatt!O771&lt;Datenblatt!$Y$5),0,IF(AND(Übersicht!$C771=16,Datenblatt!O771&lt;Datenblatt!$Y$6),0,IF(AND(Übersicht!$C771=12,Datenblatt!O771&lt;Datenblatt!$Y$7),0,IF(AND(Übersicht!$C771=11,Datenblatt!O771&lt;Datenblatt!$Y$8),0,IF(AND($C771=13,Datenblatt!O771&gt;Datenblatt!$X$3),100,IF(AND($C771=14,Datenblatt!O771&gt;Datenblatt!$X$4),100,IF(AND($C771=15,Datenblatt!O771&gt;Datenblatt!$X$5),100,IF(AND($C771=16,Datenblatt!O771&gt;Datenblatt!$X$6),100,IF(AND($C771=12,Datenblatt!O771&gt;Datenblatt!$X$7),100,IF(AND($C771=11,Datenblatt!O771&gt;Datenblatt!$X$8),100,IF(Übersicht!$C771=13,Datenblatt!$B$11*Datenblatt!O771^3+Datenblatt!$C$11*Datenblatt!O771^2+Datenblatt!$D$11*Datenblatt!O771+Datenblatt!$E$11,IF(Übersicht!$C771=14,Datenblatt!$B$12*Datenblatt!O771^3+Datenblatt!$C$12*Datenblatt!O771^2+Datenblatt!$D$12*Datenblatt!O771+Datenblatt!$E$12,IF(Übersicht!$C771=15,Datenblatt!$B$13*Datenblatt!O771^3+Datenblatt!$C$13*Datenblatt!O771^2+Datenblatt!$D$13*Datenblatt!O771+Datenblatt!$E$13,IF(Übersicht!$C771=16,Datenblatt!$B$14*Datenblatt!O771^3+Datenblatt!$C$14*Datenblatt!O771^2+Datenblatt!$D$14*Datenblatt!O771+Datenblatt!$E$14,IF(Übersicht!$C771=12,Datenblatt!$B$15*Datenblatt!O771^3+Datenblatt!$C$15*Datenblatt!O771^2+Datenblatt!$D$15*Datenblatt!O771+Datenblatt!$E$15,IF(Übersicht!$C771=11,Datenblatt!$B$16*Datenblatt!O771^3+Datenblatt!$C$16*Datenblatt!O771^2+Datenblatt!$D$16*Datenblatt!O771+Datenblatt!$E$16,0))))))))))))))))))</f>
        <v>#DIV/0!</v>
      </c>
      <c r="N771">
        <f>IF(AND($C771=13,H771&lt;Datenblatt!$AA$3),0,IF(AND($C771=14,H771&lt;Datenblatt!$AA$4),0,IF(AND($C771=15,H771&lt;Datenblatt!$AA$5),0,IF(AND($C771=16,H771&lt;Datenblatt!$AA$6),0,IF(AND($C771=12,H771&lt;Datenblatt!$AA$7),0,IF(AND($C771=11,H771&lt;Datenblatt!$AA$8),0,IF(AND($C771=13,H771&gt;Datenblatt!$Z$3),100,IF(AND($C771=14,H771&gt;Datenblatt!$Z$4),100,IF(AND($C771=15,H771&gt;Datenblatt!$Z$5),100,IF(AND($C771=16,H771&gt;Datenblatt!$Z$6),100,IF(AND($C771=12,H771&gt;Datenblatt!$Z$7),100,IF(AND($C771=11,H771&gt;Datenblatt!$Z$8),100,IF($C771=13,(Datenblatt!$B$19*Übersicht!H771^3)+(Datenblatt!$C$19*Übersicht!H771^2)+(Datenblatt!$D$19*Übersicht!H771)+Datenblatt!$E$19,IF($C771=14,(Datenblatt!$B$20*Übersicht!H771^3)+(Datenblatt!$C$20*Übersicht!H771^2)+(Datenblatt!$D$20*Übersicht!H771)+Datenblatt!$E$20,IF($C771=15,(Datenblatt!$B$21*Übersicht!H771^3)+(Datenblatt!$C$21*Übersicht!H771^2)+(Datenblatt!$D$21*Übersicht!H771)+Datenblatt!$E$21,IF($C771=16,(Datenblatt!$B$22*Übersicht!H771^3)+(Datenblatt!$C$22*Übersicht!H771^2)+(Datenblatt!$D$22*Übersicht!H771)+Datenblatt!$E$22,IF($C771=12,(Datenblatt!$B$23*Übersicht!H771^3)+(Datenblatt!$C$23*Übersicht!H771^2)+(Datenblatt!$D$23*Übersicht!H771)+Datenblatt!$E$23,IF($C771=11,(Datenblatt!$B$24*Übersicht!H771^3)+(Datenblatt!$C$24*Übersicht!H771^2)+(Datenblatt!$D$24*Übersicht!H771)+Datenblatt!$E$24,0))))))))))))))))))</f>
        <v>0</v>
      </c>
      <c r="O771">
        <f>IF(AND(I771="",C771=11),Datenblatt!$I$26,IF(AND(I771="",C771=12),Datenblatt!$I$26,IF(AND(I771="",C771=16),Datenblatt!$I$27,IF(AND(I771="",C771=15),Datenblatt!$I$26,IF(AND(I771="",C771=14),Datenblatt!$I$26,IF(AND(I771="",C771=13),Datenblatt!$I$26,IF(AND($C771=13,I771&gt;Datenblatt!$AC$3),0,IF(AND($C771=14,I771&gt;Datenblatt!$AC$4),0,IF(AND($C771=15,I771&gt;Datenblatt!$AC$5),0,IF(AND($C771=16,I771&gt;Datenblatt!$AC$6),0,IF(AND($C771=12,I771&gt;Datenblatt!$AC$7),0,IF(AND($C771=11,I771&gt;Datenblatt!$AC$8),0,IF(AND($C771=13,I771&lt;Datenblatt!$AB$3),100,IF(AND($C771=14,I771&lt;Datenblatt!$AB$4),100,IF(AND($C771=15,I771&lt;Datenblatt!$AB$5),100,IF(AND($C771=16,I771&lt;Datenblatt!$AB$6),100,IF(AND($C771=12,I771&lt;Datenblatt!$AB$7),100,IF(AND($C771=11,I771&lt;Datenblatt!$AB$8),100,IF($C771=13,(Datenblatt!$B$27*Übersicht!I771^3)+(Datenblatt!$C$27*Übersicht!I771^2)+(Datenblatt!$D$27*Übersicht!I771)+Datenblatt!$E$27,IF($C771=14,(Datenblatt!$B$28*Übersicht!I771^3)+(Datenblatt!$C$28*Übersicht!I771^2)+(Datenblatt!$D$28*Übersicht!I771)+Datenblatt!$E$28,IF($C771=15,(Datenblatt!$B$29*Übersicht!I771^3)+(Datenblatt!$C$29*Übersicht!I771^2)+(Datenblatt!$D$29*Übersicht!I771)+Datenblatt!$E$29,IF($C771=16,(Datenblatt!$B$30*Übersicht!I771^3)+(Datenblatt!$C$30*Übersicht!I771^2)+(Datenblatt!$D$30*Übersicht!I771)+Datenblatt!$E$30,IF($C771=12,(Datenblatt!$B$31*Übersicht!I771^3)+(Datenblatt!$C$31*Übersicht!I771^2)+(Datenblatt!$D$31*Übersicht!I771)+Datenblatt!$E$31,IF($C771=11,(Datenblatt!$B$32*Übersicht!I771^3)+(Datenblatt!$C$32*Übersicht!I771^2)+(Datenblatt!$D$32*Übersicht!I771)+Datenblatt!$E$32,0))))))))))))))))))))))))</f>
        <v>0</v>
      </c>
      <c r="P771">
        <f>IF(AND(I771="",C771=11),Datenblatt!$I$29,IF(AND(I771="",C771=12),Datenblatt!$I$29,IF(AND(I771="",C771=16),Datenblatt!$I$29,IF(AND(I771="",C771=15),Datenblatt!$I$29,IF(AND(I771="",C771=14),Datenblatt!$I$29,IF(AND(I771="",C771=13),Datenblatt!$I$29,IF(AND($C771=13,I771&gt;Datenblatt!$AC$3),0,IF(AND($C771=14,I771&gt;Datenblatt!$AC$4),0,IF(AND($C771=15,I771&gt;Datenblatt!$AC$5),0,IF(AND($C771=16,I771&gt;Datenblatt!$AC$6),0,IF(AND($C771=12,I771&gt;Datenblatt!$AC$7),0,IF(AND($C771=11,I771&gt;Datenblatt!$AC$8),0,IF(AND($C771=13,I771&lt;Datenblatt!$AB$3),100,IF(AND($C771=14,I771&lt;Datenblatt!$AB$4),100,IF(AND($C771=15,I771&lt;Datenblatt!$AB$5),100,IF(AND($C771=16,I771&lt;Datenblatt!$AB$6),100,IF(AND($C771=12,I771&lt;Datenblatt!$AB$7),100,IF(AND($C771=11,I771&lt;Datenblatt!$AB$8),100,IF($C771=13,(Datenblatt!$B$27*Übersicht!I771^3)+(Datenblatt!$C$27*Übersicht!I771^2)+(Datenblatt!$D$27*Übersicht!I771)+Datenblatt!$E$27,IF($C771=14,(Datenblatt!$B$28*Übersicht!I771^3)+(Datenblatt!$C$28*Übersicht!I771^2)+(Datenblatt!$D$28*Übersicht!I771)+Datenblatt!$E$28,IF($C771=15,(Datenblatt!$B$29*Übersicht!I771^3)+(Datenblatt!$C$29*Übersicht!I771^2)+(Datenblatt!$D$29*Übersicht!I771)+Datenblatt!$E$29,IF($C771=16,(Datenblatt!$B$30*Übersicht!I771^3)+(Datenblatt!$C$30*Übersicht!I771^2)+(Datenblatt!$D$30*Übersicht!I771)+Datenblatt!$E$30,IF($C771=12,(Datenblatt!$B$31*Übersicht!I771^3)+(Datenblatt!$C$31*Übersicht!I771^2)+(Datenblatt!$D$31*Übersicht!I771)+Datenblatt!$E$31,IF($C771=11,(Datenblatt!$B$32*Übersicht!I771^3)+(Datenblatt!$C$32*Übersicht!I771^2)+(Datenblatt!$D$32*Übersicht!I771)+Datenblatt!$E$32,0))))))))))))))))))))))))</f>
        <v>0</v>
      </c>
      <c r="Q771" s="2" t="e">
        <f t="shared" ref="Q771:Q834" si="48">(M771*0.38+N771*0.34+O771*0.28)</f>
        <v>#DIV/0!</v>
      </c>
      <c r="R771" s="2" t="e">
        <f t="shared" ref="R771:R834" si="49">(K771*0.5+M771*0.19+N771*0.17+P771*0.14)</f>
        <v>#DIV/0!</v>
      </c>
      <c r="T771" s="2"/>
      <c r="U771" s="2">
        <f>Datenblatt!$I$10</f>
        <v>63</v>
      </c>
      <c r="V771" s="2">
        <f>Datenblatt!$I$18</f>
        <v>62</v>
      </c>
      <c r="W771" s="2">
        <f>Datenblatt!$I$26</f>
        <v>56</v>
      </c>
      <c r="X771" s="2">
        <f>Datenblatt!$I$34</f>
        <v>58</v>
      </c>
      <c r="Y771" s="7" t="e">
        <f t="shared" ref="Y771:Y834" si="50">IF(Q771&gt;X771,"JA","NEIN")</f>
        <v>#DIV/0!</v>
      </c>
      <c r="AA771" s="2">
        <f>Datenblatt!$I$5</f>
        <v>73</v>
      </c>
      <c r="AB771">
        <f>Datenblatt!$I$13</f>
        <v>80</v>
      </c>
      <c r="AC771">
        <f>Datenblatt!$I$21</f>
        <v>80</v>
      </c>
      <c r="AD771">
        <f>Datenblatt!$I$29</f>
        <v>71</v>
      </c>
      <c r="AE771">
        <f>Datenblatt!$I$37</f>
        <v>75</v>
      </c>
      <c r="AF771" s="7" t="e">
        <f t="shared" ref="AF771:AF834" si="51">IF(R771&gt;AE771,"JA","NEIN")</f>
        <v>#DIV/0!</v>
      </c>
    </row>
    <row r="772" spans="11:32" ht="18.75" x14ac:dyDescent="0.3">
      <c r="K772" s="3" t="e">
        <f>IF(AND($C772=13,Datenblatt!M772&lt;Datenblatt!$S$3),0,IF(AND($C772=14,Datenblatt!M772&lt;Datenblatt!$S$4),0,IF(AND($C772=15,Datenblatt!M772&lt;Datenblatt!$S$5),0,IF(AND($C772=16,Datenblatt!M772&lt;Datenblatt!$S$6),0,IF(AND($C772=12,Datenblatt!M772&lt;Datenblatt!$S$7),0,IF(AND($C772=11,Datenblatt!M772&lt;Datenblatt!$S$8),0,IF(AND($C772=13,Datenblatt!M772&gt;Datenblatt!$R$3),100,IF(AND($C772=14,Datenblatt!M772&gt;Datenblatt!$R$4),100,IF(AND($C772=15,Datenblatt!M772&gt;Datenblatt!$R$5),100,IF(AND($C772=16,Datenblatt!M772&gt;Datenblatt!$R$6),100,IF(AND($C772=12,Datenblatt!M772&gt;Datenblatt!$R$7),100,IF(AND($C772=11,Datenblatt!M772&gt;Datenblatt!$R$8),100,IF(Übersicht!$C772=13,Datenblatt!$B$35*Datenblatt!M772^3+Datenblatt!$C$35*Datenblatt!M772^2+Datenblatt!$D$35*Datenblatt!M772+Datenblatt!$E$35,IF(Übersicht!$C772=14,Datenblatt!$B$36*Datenblatt!M772^3+Datenblatt!$C$36*Datenblatt!M772^2+Datenblatt!$D$36*Datenblatt!M772+Datenblatt!$E$36,IF(Übersicht!$C772=15,Datenblatt!$B$37*Datenblatt!M772^3+Datenblatt!$C$37*Datenblatt!M772^2+Datenblatt!$D$37*Datenblatt!M772+Datenblatt!$E$37,IF(Übersicht!$C772=16,Datenblatt!$B$38*Datenblatt!M772^3+Datenblatt!$C$38*Datenblatt!M772^2+Datenblatt!$D$38*Datenblatt!M772+Datenblatt!$E$38,IF(Übersicht!$C772=12,Datenblatt!$B$39*Datenblatt!M772^3+Datenblatt!$C$39*Datenblatt!M772^2+Datenblatt!$D$39*Datenblatt!M772+Datenblatt!$E$39,IF(Übersicht!$C772=11,Datenblatt!$B$40*Datenblatt!M772^3+Datenblatt!$C$40*Datenblatt!M772^2+Datenblatt!$D$40*Datenblatt!M772+Datenblatt!$E$40,0))))))))))))))))))</f>
        <v>#DIV/0!</v>
      </c>
      <c r="L772" s="3"/>
      <c r="M772" t="e">
        <f>IF(AND(Übersicht!$C772=13,Datenblatt!O772&lt;Datenblatt!$Y$3),0,IF(AND(Übersicht!$C772=14,Datenblatt!O772&lt;Datenblatt!$Y$4),0,IF(AND(Übersicht!$C772=15,Datenblatt!O772&lt;Datenblatt!$Y$5),0,IF(AND(Übersicht!$C772=16,Datenblatt!O772&lt;Datenblatt!$Y$6),0,IF(AND(Übersicht!$C772=12,Datenblatt!O772&lt;Datenblatt!$Y$7),0,IF(AND(Übersicht!$C772=11,Datenblatt!O772&lt;Datenblatt!$Y$8),0,IF(AND($C772=13,Datenblatt!O772&gt;Datenblatt!$X$3),100,IF(AND($C772=14,Datenblatt!O772&gt;Datenblatt!$X$4),100,IF(AND($C772=15,Datenblatt!O772&gt;Datenblatt!$X$5),100,IF(AND($C772=16,Datenblatt!O772&gt;Datenblatt!$X$6),100,IF(AND($C772=12,Datenblatt!O772&gt;Datenblatt!$X$7),100,IF(AND($C772=11,Datenblatt!O772&gt;Datenblatt!$X$8),100,IF(Übersicht!$C772=13,Datenblatt!$B$11*Datenblatt!O772^3+Datenblatt!$C$11*Datenblatt!O772^2+Datenblatt!$D$11*Datenblatt!O772+Datenblatt!$E$11,IF(Übersicht!$C772=14,Datenblatt!$B$12*Datenblatt!O772^3+Datenblatt!$C$12*Datenblatt!O772^2+Datenblatt!$D$12*Datenblatt!O772+Datenblatt!$E$12,IF(Übersicht!$C772=15,Datenblatt!$B$13*Datenblatt!O772^3+Datenblatt!$C$13*Datenblatt!O772^2+Datenblatt!$D$13*Datenblatt!O772+Datenblatt!$E$13,IF(Übersicht!$C772=16,Datenblatt!$B$14*Datenblatt!O772^3+Datenblatt!$C$14*Datenblatt!O772^2+Datenblatt!$D$14*Datenblatt!O772+Datenblatt!$E$14,IF(Übersicht!$C772=12,Datenblatt!$B$15*Datenblatt!O772^3+Datenblatt!$C$15*Datenblatt!O772^2+Datenblatt!$D$15*Datenblatt!O772+Datenblatt!$E$15,IF(Übersicht!$C772=11,Datenblatt!$B$16*Datenblatt!O772^3+Datenblatt!$C$16*Datenblatt!O772^2+Datenblatt!$D$16*Datenblatt!O772+Datenblatt!$E$16,0))))))))))))))))))</f>
        <v>#DIV/0!</v>
      </c>
      <c r="N772">
        <f>IF(AND($C772=13,H772&lt;Datenblatt!$AA$3),0,IF(AND($C772=14,H772&lt;Datenblatt!$AA$4),0,IF(AND($C772=15,H772&lt;Datenblatt!$AA$5),0,IF(AND($C772=16,H772&lt;Datenblatt!$AA$6),0,IF(AND($C772=12,H772&lt;Datenblatt!$AA$7),0,IF(AND($C772=11,H772&lt;Datenblatt!$AA$8),0,IF(AND($C772=13,H772&gt;Datenblatt!$Z$3),100,IF(AND($C772=14,H772&gt;Datenblatt!$Z$4),100,IF(AND($C772=15,H772&gt;Datenblatt!$Z$5),100,IF(AND($C772=16,H772&gt;Datenblatt!$Z$6),100,IF(AND($C772=12,H772&gt;Datenblatt!$Z$7),100,IF(AND($C772=11,H772&gt;Datenblatt!$Z$8),100,IF($C772=13,(Datenblatt!$B$19*Übersicht!H772^3)+(Datenblatt!$C$19*Übersicht!H772^2)+(Datenblatt!$D$19*Übersicht!H772)+Datenblatt!$E$19,IF($C772=14,(Datenblatt!$B$20*Übersicht!H772^3)+(Datenblatt!$C$20*Übersicht!H772^2)+(Datenblatt!$D$20*Übersicht!H772)+Datenblatt!$E$20,IF($C772=15,(Datenblatt!$B$21*Übersicht!H772^3)+(Datenblatt!$C$21*Übersicht!H772^2)+(Datenblatt!$D$21*Übersicht!H772)+Datenblatt!$E$21,IF($C772=16,(Datenblatt!$B$22*Übersicht!H772^3)+(Datenblatt!$C$22*Übersicht!H772^2)+(Datenblatt!$D$22*Übersicht!H772)+Datenblatt!$E$22,IF($C772=12,(Datenblatt!$B$23*Übersicht!H772^3)+(Datenblatt!$C$23*Übersicht!H772^2)+(Datenblatt!$D$23*Übersicht!H772)+Datenblatt!$E$23,IF($C772=11,(Datenblatt!$B$24*Übersicht!H772^3)+(Datenblatt!$C$24*Übersicht!H772^2)+(Datenblatt!$D$24*Übersicht!H772)+Datenblatt!$E$24,0))))))))))))))))))</f>
        <v>0</v>
      </c>
      <c r="O772">
        <f>IF(AND(I772="",C772=11),Datenblatt!$I$26,IF(AND(I772="",C772=12),Datenblatt!$I$26,IF(AND(I772="",C772=16),Datenblatt!$I$27,IF(AND(I772="",C772=15),Datenblatt!$I$26,IF(AND(I772="",C772=14),Datenblatt!$I$26,IF(AND(I772="",C772=13),Datenblatt!$I$26,IF(AND($C772=13,I772&gt;Datenblatt!$AC$3),0,IF(AND($C772=14,I772&gt;Datenblatt!$AC$4),0,IF(AND($C772=15,I772&gt;Datenblatt!$AC$5),0,IF(AND($C772=16,I772&gt;Datenblatt!$AC$6),0,IF(AND($C772=12,I772&gt;Datenblatt!$AC$7),0,IF(AND($C772=11,I772&gt;Datenblatt!$AC$8),0,IF(AND($C772=13,I772&lt;Datenblatt!$AB$3),100,IF(AND($C772=14,I772&lt;Datenblatt!$AB$4),100,IF(AND($C772=15,I772&lt;Datenblatt!$AB$5),100,IF(AND($C772=16,I772&lt;Datenblatt!$AB$6),100,IF(AND($C772=12,I772&lt;Datenblatt!$AB$7),100,IF(AND($C772=11,I772&lt;Datenblatt!$AB$8),100,IF($C772=13,(Datenblatt!$B$27*Übersicht!I772^3)+(Datenblatt!$C$27*Übersicht!I772^2)+(Datenblatt!$D$27*Übersicht!I772)+Datenblatt!$E$27,IF($C772=14,(Datenblatt!$B$28*Übersicht!I772^3)+(Datenblatt!$C$28*Übersicht!I772^2)+(Datenblatt!$D$28*Übersicht!I772)+Datenblatt!$E$28,IF($C772=15,(Datenblatt!$B$29*Übersicht!I772^3)+(Datenblatt!$C$29*Übersicht!I772^2)+(Datenblatt!$D$29*Übersicht!I772)+Datenblatt!$E$29,IF($C772=16,(Datenblatt!$B$30*Übersicht!I772^3)+(Datenblatt!$C$30*Übersicht!I772^2)+(Datenblatt!$D$30*Übersicht!I772)+Datenblatt!$E$30,IF($C772=12,(Datenblatt!$B$31*Übersicht!I772^3)+(Datenblatt!$C$31*Übersicht!I772^2)+(Datenblatt!$D$31*Übersicht!I772)+Datenblatt!$E$31,IF($C772=11,(Datenblatt!$B$32*Übersicht!I772^3)+(Datenblatt!$C$32*Übersicht!I772^2)+(Datenblatt!$D$32*Übersicht!I772)+Datenblatt!$E$32,0))))))))))))))))))))))))</f>
        <v>0</v>
      </c>
      <c r="P772">
        <f>IF(AND(I772="",C772=11),Datenblatt!$I$29,IF(AND(I772="",C772=12),Datenblatt!$I$29,IF(AND(I772="",C772=16),Datenblatt!$I$29,IF(AND(I772="",C772=15),Datenblatt!$I$29,IF(AND(I772="",C772=14),Datenblatt!$I$29,IF(AND(I772="",C772=13),Datenblatt!$I$29,IF(AND($C772=13,I772&gt;Datenblatt!$AC$3),0,IF(AND($C772=14,I772&gt;Datenblatt!$AC$4),0,IF(AND($C772=15,I772&gt;Datenblatt!$AC$5),0,IF(AND($C772=16,I772&gt;Datenblatt!$AC$6),0,IF(AND($C772=12,I772&gt;Datenblatt!$AC$7),0,IF(AND($C772=11,I772&gt;Datenblatt!$AC$8),0,IF(AND($C772=13,I772&lt;Datenblatt!$AB$3),100,IF(AND($C772=14,I772&lt;Datenblatt!$AB$4),100,IF(AND($C772=15,I772&lt;Datenblatt!$AB$5),100,IF(AND($C772=16,I772&lt;Datenblatt!$AB$6),100,IF(AND($C772=12,I772&lt;Datenblatt!$AB$7),100,IF(AND($C772=11,I772&lt;Datenblatt!$AB$8),100,IF($C772=13,(Datenblatt!$B$27*Übersicht!I772^3)+(Datenblatt!$C$27*Übersicht!I772^2)+(Datenblatt!$D$27*Übersicht!I772)+Datenblatt!$E$27,IF($C772=14,(Datenblatt!$B$28*Übersicht!I772^3)+(Datenblatt!$C$28*Übersicht!I772^2)+(Datenblatt!$D$28*Übersicht!I772)+Datenblatt!$E$28,IF($C772=15,(Datenblatt!$B$29*Übersicht!I772^3)+(Datenblatt!$C$29*Übersicht!I772^2)+(Datenblatt!$D$29*Übersicht!I772)+Datenblatt!$E$29,IF($C772=16,(Datenblatt!$B$30*Übersicht!I772^3)+(Datenblatt!$C$30*Übersicht!I772^2)+(Datenblatt!$D$30*Übersicht!I772)+Datenblatt!$E$30,IF($C772=12,(Datenblatt!$B$31*Übersicht!I772^3)+(Datenblatt!$C$31*Übersicht!I772^2)+(Datenblatt!$D$31*Übersicht!I772)+Datenblatt!$E$31,IF($C772=11,(Datenblatt!$B$32*Übersicht!I772^3)+(Datenblatt!$C$32*Übersicht!I772^2)+(Datenblatt!$D$32*Übersicht!I772)+Datenblatt!$E$32,0))))))))))))))))))))))))</f>
        <v>0</v>
      </c>
      <c r="Q772" s="2" t="e">
        <f t="shared" si="48"/>
        <v>#DIV/0!</v>
      </c>
      <c r="R772" s="2" t="e">
        <f t="shared" si="49"/>
        <v>#DIV/0!</v>
      </c>
      <c r="T772" s="2"/>
      <c r="U772" s="2">
        <f>Datenblatt!$I$10</f>
        <v>63</v>
      </c>
      <c r="V772" s="2">
        <f>Datenblatt!$I$18</f>
        <v>62</v>
      </c>
      <c r="W772" s="2">
        <f>Datenblatt!$I$26</f>
        <v>56</v>
      </c>
      <c r="X772" s="2">
        <f>Datenblatt!$I$34</f>
        <v>58</v>
      </c>
      <c r="Y772" s="7" t="e">
        <f t="shared" si="50"/>
        <v>#DIV/0!</v>
      </c>
      <c r="AA772" s="2">
        <f>Datenblatt!$I$5</f>
        <v>73</v>
      </c>
      <c r="AB772">
        <f>Datenblatt!$I$13</f>
        <v>80</v>
      </c>
      <c r="AC772">
        <f>Datenblatt!$I$21</f>
        <v>80</v>
      </c>
      <c r="AD772">
        <f>Datenblatt!$I$29</f>
        <v>71</v>
      </c>
      <c r="AE772">
        <f>Datenblatt!$I$37</f>
        <v>75</v>
      </c>
      <c r="AF772" s="7" t="e">
        <f t="shared" si="51"/>
        <v>#DIV/0!</v>
      </c>
    </row>
    <row r="773" spans="11:32" ht="18.75" x14ac:dyDescent="0.3">
      <c r="K773" s="3" t="e">
        <f>IF(AND($C773=13,Datenblatt!M773&lt;Datenblatt!$S$3),0,IF(AND($C773=14,Datenblatt!M773&lt;Datenblatt!$S$4),0,IF(AND($C773=15,Datenblatt!M773&lt;Datenblatt!$S$5),0,IF(AND($C773=16,Datenblatt!M773&lt;Datenblatt!$S$6),0,IF(AND($C773=12,Datenblatt!M773&lt;Datenblatt!$S$7),0,IF(AND($C773=11,Datenblatt!M773&lt;Datenblatt!$S$8),0,IF(AND($C773=13,Datenblatt!M773&gt;Datenblatt!$R$3),100,IF(AND($C773=14,Datenblatt!M773&gt;Datenblatt!$R$4),100,IF(AND($C773=15,Datenblatt!M773&gt;Datenblatt!$R$5),100,IF(AND($C773=16,Datenblatt!M773&gt;Datenblatt!$R$6),100,IF(AND($C773=12,Datenblatt!M773&gt;Datenblatt!$R$7),100,IF(AND($C773=11,Datenblatt!M773&gt;Datenblatt!$R$8),100,IF(Übersicht!$C773=13,Datenblatt!$B$35*Datenblatt!M773^3+Datenblatt!$C$35*Datenblatt!M773^2+Datenblatt!$D$35*Datenblatt!M773+Datenblatt!$E$35,IF(Übersicht!$C773=14,Datenblatt!$B$36*Datenblatt!M773^3+Datenblatt!$C$36*Datenblatt!M773^2+Datenblatt!$D$36*Datenblatt!M773+Datenblatt!$E$36,IF(Übersicht!$C773=15,Datenblatt!$B$37*Datenblatt!M773^3+Datenblatt!$C$37*Datenblatt!M773^2+Datenblatt!$D$37*Datenblatt!M773+Datenblatt!$E$37,IF(Übersicht!$C773=16,Datenblatt!$B$38*Datenblatt!M773^3+Datenblatt!$C$38*Datenblatt!M773^2+Datenblatt!$D$38*Datenblatt!M773+Datenblatt!$E$38,IF(Übersicht!$C773=12,Datenblatt!$B$39*Datenblatt!M773^3+Datenblatt!$C$39*Datenblatt!M773^2+Datenblatt!$D$39*Datenblatt!M773+Datenblatt!$E$39,IF(Übersicht!$C773=11,Datenblatt!$B$40*Datenblatt!M773^3+Datenblatt!$C$40*Datenblatt!M773^2+Datenblatt!$D$40*Datenblatt!M773+Datenblatt!$E$40,0))))))))))))))))))</f>
        <v>#DIV/0!</v>
      </c>
      <c r="L773" s="3"/>
      <c r="M773" t="e">
        <f>IF(AND(Übersicht!$C773=13,Datenblatt!O773&lt;Datenblatt!$Y$3),0,IF(AND(Übersicht!$C773=14,Datenblatt!O773&lt;Datenblatt!$Y$4),0,IF(AND(Übersicht!$C773=15,Datenblatt!O773&lt;Datenblatt!$Y$5),0,IF(AND(Übersicht!$C773=16,Datenblatt!O773&lt;Datenblatt!$Y$6),0,IF(AND(Übersicht!$C773=12,Datenblatt!O773&lt;Datenblatt!$Y$7),0,IF(AND(Übersicht!$C773=11,Datenblatt!O773&lt;Datenblatt!$Y$8),0,IF(AND($C773=13,Datenblatt!O773&gt;Datenblatt!$X$3),100,IF(AND($C773=14,Datenblatt!O773&gt;Datenblatt!$X$4),100,IF(AND($C773=15,Datenblatt!O773&gt;Datenblatt!$X$5),100,IF(AND($C773=16,Datenblatt!O773&gt;Datenblatt!$X$6),100,IF(AND($C773=12,Datenblatt!O773&gt;Datenblatt!$X$7),100,IF(AND($C773=11,Datenblatt!O773&gt;Datenblatt!$X$8),100,IF(Übersicht!$C773=13,Datenblatt!$B$11*Datenblatt!O773^3+Datenblatt!$C$11*Datenblatt!O773^2+Datenblatt!$D$11*Datenblatt!O773+Datenblatt!$E$11,IF(Übersicht!$C773=14,Datenblatt!$B$12*Datenblatt!O773^3+Datenblatt!$C$12*Datenblatt!O773^2+Datenblatt!$D$12*Datenblatt!O773+Datenblatt!$E$12,IF(Übersicht!$C773=15,Datenblatt!$B$13*Datenblatt!O773^3+Datenblatt!$C$13*Datenblatt!O773^2+Datenblatt!$D$13*Datenblatt!O773+Datenblatt!$E$13,IF(Übersicht!$C773=16,Datenblatt!$B$14*Datenblatt!O773^3+Datenblatt!$C$14*Datenblatt!O773^2+Datenblatt!$D$14*Datenblatt!O773+Datenblatt!$E$14,IF(Übersicht!$C773=12,Datenblatt!$B$15*Datenblatt!O773^3+Datenblatt!$C$15*Datenblatt!O773^2+Datenblatt!$D$15*Datenblatt!O773+Datenblatt!$E$15,IF(Übersicht!$C773=11,Datenblatt!$B$16*Datenblatt!O773^3+Datenblatt!$C$16*Datenblatt!O773^2+Datenblatt!$D$16*Datenblatt!O773+Datenblatt!$E$16,0))))))))))))))))))</f>
        <v>#DIV/0!</v>
      </c>
      <c r="N773">
        <f>IF(AND($C773=13,H773&lt;Datenblatt!$AA$3),0,IF(AND($C773=14,H773&lt;Datenblatt!$AA$4),0,IF(AND($C773=15,H773&lt;Datenblatt!$AA$5),0,IF(AND($C773=16,H773&lt;Datenblatt!$AA$6),0,IF(AND($C773=12,H773&lt;Datenblatt!$AA$7),0,IF(AND($C773=11,H773&lt;Datenblatt!$AA$8),0,IF(AND($C773=13,H773&gt;Datenblatt!$Z$3),100,IF(AND($C773=14,H773&gt;Datenblatt!$Z$4),100,IF(AND($C773=15,H773&gt;Datenblatt!$Z$5),100,IF(AND($C773=16,H773&gt;Datenblatt!$Z$6),100,IF(AND($C773=12,H773&gt;Datenblatt!$Z$7),100,IF(AND($C773=11,H773&gt;Datenblatt!$Z$8),100,IF($C773=13,(Datenblatt!$B$19*Übersicht!H773^3)+(Datenblatt!$C$19*Übersicht!H773^2)+(Datenblatt!$D$19*Übersicht!H773)+Datenblatt!$E$19,IF($C773=14,(Datenblatt!$B$20*Übersicht!H773^3)+(Datenblatt!$C$20*Übersicht!H773^2)+(Datenblatt!$D$20*Übersicht!H773)+Datenblatt!$E$20,IF($C773=15,(Datenblatt!$B$21*Übersicht!H773^3)+(Datenblatt!$C$21*Übersicht!H773^2)+(Datenblatt!$D$21*Übersicht!H773)+Datenblatt!$E$21,IF($C773=16,(Datenblatt!$B$22*Übersicht!H773^3)+(Datenblatt!$C$22*Übersicht!H773^2)+(Datenblatt!$D$22*Übersicht!H773)+Datenblatt!$E$22,IF($C773=12,(Datenblatt!$B$23*Übersicht!H773^3)+(Datenblatt!$C$23*Übersicht!H773^2)+(Datenblatt!$D$23*Übersicht!H773)+Datenblatt!$E$23,IF($C773=11,(Datenblatt!$B$24*Übersicht!H773^3)+(Datenblatt!$C$24*Übersicht!H773^2)+(Datenblatt!$D$24*Übersicht!H773)+Datenblatt!$E$24,0))))))))))))))))))</f>
        <v>0</v>
      </c>
      <c r="O773">
        <f>IF(AND(I773="",C773=11),Datenblatt!$I$26,IF(AND(I773="",C773=12),Datenblatt!$I$26,IF(AND(I773="",C773=16),Datenblatt!$I$27,IF(AND(I773="",C773=15),Datenblatt!$I$26,IF(AND(I773="",C773=14),Datenblatt!$I$26,IF(AND(I773="",C773=13),Datenblatt!$I$26,IF(AND($C773=13,I773&gt;Datenblatt!$AC$3),0,IF(AND($C773=14,I773&gt;Datenblatt!$AC$4),0,IF(AND($C773=15,I773&gt;Datenblatt!$AC$5),0,IF(AND($C773=16,I773&gt;Datenblatt!$AC$6),0,IF(AND($C773=12,I773&gt;Datenblatt!$AC$7),0,IF(AND($C773=11,I773&gt;Datenblatt!$AC$8),0,IF(AND($C773=13,I773&lt;Datenblatt!$AB$3),100,IF(AND($C773=14,I773&lt;Datenblatt!$AB$4),100,IF(AND($C773=15,I773&lt;Datenblatt!$AB$5),100,IF(AND($C773=16,I773&lt;Datenblatt!$AB$6),100,IF(AND($C773=12,I773&lt;Datenblatt!$AB$7),100,IF(AND($C773=11,I773&lt;Datenblatt!$AB$8),100,IF($C773=13,(Datenblatt!$B$27*Übersicht!I773^3)+(Datenblatt!$C$27*Übersicht!I773^2)+(Datenblatt!$D$27*Übersicht!I773)+Datenblatt!$E$27,IF($C773=14,(Datenblatt!$B$28*Übersicht!I773^3)+(Datenblatt!$C$28*Übersicht!I773^2)+(Datenblatt!$D$28*Übersicht!I773)+Datenblatt!$E$28,IF($C773=15,(Datenblatt!$B$29*Übersicht!I773^3)+(Datenblatt!$C$29*Übersicht!I773^2)+(Datenblatt!$D$29*Übersicht!I773)+Datenblatt!$E$29,IF($C773=16,(Datenblatt!$B$30*Übersicht!I773^3)+(Datenblatt!$C$30*Übersicht!I773^2)+(Datenblatt!$D$30*Übersicht!I773)+Datenblatt!$E$30,IF($C773=12,(Datenblatt!$B$31*Übersicht!I773^3)+(Datenblatt!$C$31*Übersicht!I773^2)+(Datenblatt!$D$31*Übersicht!I773)+Datenblatt!$E$31,IF($C773=11,(Datenblatt!$B$32*Übersicht!I773^3)+(Datenblatt!$C$32*Übersicht!I773^2)+(Datenblatt!$D$32*Übersicht!I773)+Datenblatt!$E$32,0))))))))))))))))))))))))</f>
        <v>0</v>
      </c>
      <c r="P773">
        <f>IF(AND(I773="",C773=11),Datenblatt!$I$29,IF(AND(I773="",C773=12),Datenblatt!$I$29,IF(AND(I773="",C773=16),Datenblatt!$I$29,IF(AND(I773="",C773=15),Datenblatt!$I$29,IF(AND(I773="",C773=14),Datenblatt!$I$29,IF(AND(I773="",C773=13),Datenblatt!$I$29,IF(AND($C773=13,I773&gt;Datenblatt!$AC$3),0,IF(AND($C773=14,I773&gt;Datenblatt!$AC$4),0,IF(AND($C773=15,I773&gt;Datenblatt!$AC$5),0,IF(AND($C773=16,I773&gt;Datenblatt!$AC$6),0,IF(AND($C773=12,I773&gt;Datenblatt!$AC$7),0,IF(AND($C773=11,I773&gt;Datenblatt!$AC$8),0,IF(AND($C773=13,I773&lt;Datenblatt!$AB$3),100,IF(AND($C773=14,I773&lt;Datenblatt!$AB$4),100,IF(AND($C773=15,I773&lt;Datenblatt!$AB$5),100,IF(AND($C773=16,I773&lt;Datenblatt!$AB$6),100,IF(AND($C773=12,I773&lt;Datenblatt!$AB$7),100,IF(AND($C773=11,I773&lt;Datenblatt!$AB$8),100,IF($C773=13,(Datenblatt!$B$27*Übersicht!I773^3)+(Datenblatt!$C$27*Übersicht!I773^2)+(Datenblatt!$D$27*Übersicht!I773)+Datenblatt!$E$27,IF($C773=14,(Datenblatt!$B$28*Übersicht!I773^3)+(Datenblatt!$C$28*Übersicht!I773^2)+(Datenblatt!$D$28*Übersicht!I773)+Datenblatt!$E$28,IF($C773=15,(Datenblatt!$B$29*Übersicht!I773^3)+(Datenblatt!$C$29*Übersicht!I773^2)+(Datenblatt!$D$29*Übersicht!I773)+Datenblatt!$E$29,IF($C773=16,(Datenblatt!$B$30*Übersicht!I773^3)+(Datenblatt!$C$30*Übersicht!I773^2)+(Datenblatt!$D$30*Übersicht!I773)+Datenblatt!$E$30,IF($C773=12,(Datenblatt!$B$31*Übersicht!I773^3)+(Datenblatt!$C$31*Übersicht!I773^2)+(Datenblatt!$D$31*Übersicht!I773)+Datenblatt!$E$31,IF($C773=11,(Datenblatt!$B$32*Übersicht!I773^3)+(Datenblatt!$C$32*Übersicht!I773^2)+(Datenblatt!$D$32*Übersicht!I773)+Datenblatt!$E$32,0))))))))))))))))))))))))</f>
        <v>0</v>
      </c>
      <c r="Q773" s="2" t="e">
        <f t="shared" si="48"/>
        <v>#DIV/0!</v>
      </c>
      <c r="R773" s="2" t="e">
        <f t="shared" si="49"/>
        <v>#DIV/0!</v>
      </c>
      <c r="T773" s="2"/>
      <c r="U773" s="2">
        <f>Datenblatt!$I$10</f>
        <v>63</v>
      </c>
      <c r="V773" s="2">
        <f>Datenblatt!$I$18</f>
        <v>62</v>
      </c>
      <c r="W773" s="2">
        <f>Datenblatt!$I$26</f>
        <v>56</v>
      </c>
      <c r="X773" s="2">
        <f>Datenblatt!$I$34</f>
        <v>58</v>
      </c>
      <c r="Y773" s="7" t="e">
        <f t="shared" si="50"/>
        <v>#DIV/0!</v>
      </c>
      <c r="AA773" s="2">
        <f>Datenblatt!$I$5</f>
        <v>73</v>
      </c>
      <c r="AB773">
        <f>Datenblatt!$I$13</f>
        <v>80</v>
      </c>
      <c r="AC773">
        <f>Datenblatt!$I$21</f>
        <v>80</v>
      </c>
      <c r="AD773">
        <f>Datenblatt!$I$29</f>
        <v>71</v>
      </c>
      <c r="AE773">
        <f>Datenblatt!$I$37</f>
        <v>75</v>
      </c>
      <c r="AF773" s="7" t="e">
        <f t="shared" si="51"/>
        <v>#DIV/0!</v>
      </c>
    </row>
    <row r="774" spans="11:32" ht="18.75" x14ac:dyDescent="0.3">
      <c r="K774" s="3" t="e">
        <f>IF(AND($C774=13,Datenblatt!M774&lt;Datenblatt!$S$3),0,IF(AND($C774=14,Datenblatt!M774&lt;Datenblatt!$S$4),0,IF(AND($C774=15,Datenblatt!M774&lt;Datenblatt!$S$5),0,IF(AND($C774=16,Datenblatt!M774&lt;Datenblatt!$S$6),0,IF(AND($C774=12,Datenblatt!M774&lt;Datenblatt!$S$7),0,IF(AND($C774=11,Datenblatt!M774&lt;Datenblatt!$S$8),0,IF(AND($C774=13,Datenblatt!M774&gt;Datenblatt!$R$3),100,IF(AND($C774=14,Datenblatt!M774&gt;Datenblatt!$R$4),100,IF(AND($C774=15,Datenblatt!M774&gt;Datenblatt!$R$5),100,IF(AND($C774=16,Datenblatt!M774&gt;Datenblatt!$R$6),100,IF(AND($C774=12,Datenblatt!M774&gt;Datenblatt!$R$7),100,IF(AND($C774=11,Datenblatt!M774&gt;Datenblatt!$R$8),100,IF(Übersicht!$C774=13,Datenblatt!$B$35*Datenblatt!M774^3+Datenblatt!$C$35*Datenblatt!M774^2+Datenblatt!$D$35*Datenblatt!M774+Datenblatt!$E$35,IF(Übersicht!$C774=14,Datenblatt!$B$36*Datenblatt!M774^3+Datenblatt!$C$36*Datenblatt!M774^2+Datenblatt!$D$36*Datenblatt!M774+Datenblatt!$E$36,IF(Übersicht!$C774=15,Datenblatt!$B$37*Datenblatt!M774^3+Datenblatt!$C$37*Datenblatt!M774^2+Datenblatt!$D$37*Datenblatt!M774+Datenblatt!$E$37,IF(Übersicht!$C774=16,Datenblatt!$B$38*Datenblatt!M774^3+Datenblatt!$C$38*Datenblatt!M774^2+Datenblatt!$D$38*Datenblatt!M774+Datenblatt!$E$38,IF(Übersicht!$C774=12,Datenblatt!$B$39*Datenblatt!M774^3+Datenblatt!$C$39*Datenblatt!M774^2+Datenblatt!$D$39*Datenblatt!M774+Datenblatt!$E$39,IF(Übersicht!$C774=11,Datenblatt!$B$40*Datenblatt!M774^3+Datenblatt!$C$40*Datenblatt!M774^2+Datenblatt!$D$40*Datenblatt!M774+Datenblatt!$E$40,0))))))))))))))))))</f>
        <v>#DIV/0!</v>
      </c>
      <c r="L774" s="3"/>
      <c r="M774" t="e">
        <f>IF(AND(Übersicht!$C774=13,Datenblatt!O774&lt;Datenblatt!$Y$3),0,IF(AND(Übersicht!$C774=14,Datenblatt!O774&lt;Datenblatt!$Y$4),0,IF(AND(Übersicht!$C774=15,Datenblatt!O774&lt;Datenblatt!$Y$5),0,IF(AND(Übersicht!$C774=16,Datenblatt!O774&lt;Datenblatt!$Y$6),0,IF(AND(Übersicht!$C774=12,Datenblatt!O774&lt;Datenblatt!$Y$7),0,IF(AND(Übersicht!$C774=11,Datenblatt!O774&lt;Datenblatt!$Y$8),0,IF(AND($C774=13,Datenblatt!O774&gt;Datenblatt!$X$3),100,IF(AND($C774=14,Datenblatt!O774&gt;Datenblatt!$X$4),100,IF(AND($C774=15,Datenblatt!O774&gt;Datenblatt!$X$5),100,IF(AND($C774=16,Datenblatt!O774&gt;Datenblatt!$X$6),100,IF(AND($C774=12,Datenblatt!O774&gt;Datenblatt!$X$7),100,IF(AND($C774=11,Datenblatt!O774&gt;Datenblatt!$X$8),100,IF(Übersicht!$C774=13,Datenblatt!$B$11*Datenblatt!O774^3+Datenblatt!$C$11*Datenblatt!O774^2+Datenblatt!$D$11*Datenblatt!O774+Datenblatt!$E$11,IF(Übersicht!$C774=14,Datenblatt!$B$12*Datenblatt!O774^3+Datenblatt!$C$12*Datenblatt!O774^2+Datenblatt!$D$12*Datenblatt!O774+Datenblatt!$E$12,IF(Übersicht!$C774=15,Datenblatt!$B$13*Datenblatt!O774^3+Datenblatt!$C$13*Datenblatt!O774^2+Datenblatt!$D$13*Datenblatt!O774+Datenblatt!$E$13,IF(Übersicht!$C774=16,Datenblatt!$B$14*Datenblatt!O774^3+Datenblatt!$C$14*Datenblatt!O774^2+Datenblatt!$D$14*Datenblatt!O774+Datenblatt!$E$14,IF(Übersicht!$C774=12,Datenblatt!$B$15*Datenblatt!O774^3+Datenblatt!$C$15*Datenblatt!O774^2+Datenblatt!$D$15*Datenblatt!O774+Datenblatt!$E$15,IF(Übersicht!$C774=11,Datenblatt!$B$16*Datenblatt!O774^3+Datenblatt!$C$16*Datenblatt!O774^2+Datenblatt!$D$16*Datenblatt!O774+Datenblatt!$E$16,0))))))))))))))))))</f>
        <v>#DIV/0!</v>
      </c>
      <c r="N774">
        <f>IF(AND($C774=13,H774&lt;Datenblatt!$AA$3),0,IF(AND($C774=14,H774&lt;Datenblatt!$AA$4),0,IF(AND($C774=15,H774&lt;Datenblatt!$AA$5),0,IF(AND($C774=16,H774&lt;Datenblatt!$AA$6),0,IF(AND($C774=12,H774&lt;Datenblatt!$AA$7),0,IF(AND($C774=11,H774&lt;Datenblatt!$AA$8),0,IF(AND($C774=13,H774&gt;Datenblatt!$Z$3),100,IF(AND($C774=14,H774&gt;Datenblatt!$Z$4),100,IF(AND($C774=15,H774&gt;Datenblatt!$Z$5),100,IF(AND($C774=16,H774&gt;Datenblatt!$Z$6),100,IF(AND($C774=12,H774&gt;Datenblatt!$Z$7),100,IF(AND($C774=11,H774&gt;Datenblatt!$Z$8),100,IF($C774=13,(Datenblatt!$B$19*Übersicht!H774^3)+(Datenblatt!$C$19*Übersicht!H774^2)+(Datenblatt!$D$19*Übersicht!H774)+Datenblatt!$E$19,IF($C774=14,(Datenblatt!$B$20*Übersicht!H774^3)+(Datenblatt!$C$20*Übersicht!H774^2)+(Datenblatt!$D$20*Übersicht!H774)+Datenblatt!$E$20,IF($C774=15,(Datenblatt!$B$21*Übersicht!H774^3)+(Datenblatt!$C$21*Übersicht!H774^2)+(Datenblatt!$D$21*Übersicht!H774)+Datenblatt!$E$21,IF($C774=16,(Datenblatt!$B$22*Übersicht!H774^3)+(Datenblatt!$C$22*Übersicht!H774^2)+(Datenblatt!$D$22*Übersicht!H774)+Datenblatt!$E$22,IF($C774=12,(Datenblatt!$B$23*Übersicht!H774^3)+(Datenblatt!$C$23*Übersicht!H774^2)+(Datenblatt!$D$23*Übersicht!H774)+Datenblatt!$E$23,IF($C774=11,(Datenblatt!$B$24*Übersicht!H774^3)+(Datenblatt!$C$24*Übersicht!H774^2)+(Datenblatt!$D$24*Übersicht!H774)+Datenblatt!$E$24,0))))))))))))))))))</f>
        <v>0</v>
      </c>
      <c r="O774">
        <f>IF(AND(I774="",C774=11),Datenblatt!$I$26,IF(AND(I774="",C774=12),Datenblatt!$I$26,IF(AND(I774="",C774=16),Datenblatt!$I$27,IF(AND(I774="",C774=15),Datenblatt!$I$26,IF(AND(I774="",C774=14),Datenblatt!$I$26,IF(AND(I774="",C774=13),Datenblatt!$I$26,IF(AND($C774=13,I774&gt;Datenblatt!$AC$3),0,IF(AND($C774=14,I774&gt;Datenblatt!$AC$4),0,IF(AND($C774=15,I774&gt;Datenblatt!$AC$5),0,IF(AND($C774=16,I774&gt;Datenblatt!$AC$6),0,IF(AND($C774=12,I774&gt;Datenblatt!$AC$7),0,IF(AND($C774=11,I774&gt;Datenblatt!$AC$8),0,IF(AND($C774=13,I774&lt;Datenblatt!$AB$3),100,IF(AND($C774=14,I774&lt;Datenblatt!$AB$4),100,IF(AND($C774=15,I774&lt;Datenblatt!$AB$5),100,IF(AND($C774=16,I774&lt;Datenblatt!$AB$6),100,IF(AND($C774=12,I774&lt;Datenblatt!$AB$7),100,IF(AND($C774=11,I774&lt;Datenblatt!$AB$8),100,IF($C774=13,(Datenblatt!$B$27*Übersicht!I774^3)+(Datenblatt!$C$27*Übersicht!I774^2)+(Datenblatt!$D$27*Übersicht!I774)+Datenblatt!$E$27,IF($C774=14,(Datenblatt!$B$28*Übersicht!I774^3)+(Datenblatt!$C$28*Übersicht!I774^2)+(Datenblatt!$D$28*Übersicht!I774)+Datenblatt!$E$28,IF($C774=15,(Datenblatt!$B$29*Übersicht!I774^3)+(Datenblatt!$C$29*Übersicht!I774^2)+(Datenblatt!$D$29*Übersicht!I774)+Datenblatt!$E$29,IF($C774=16,(Datenblatt!$B$30*Übersicht!I774^3)+(Datenblatt!$C$30*Übersicht!I774^2)+(Datenblatt!$D$30*Übersicht!I774)+Datenblatt!$E$30,IF($C774=12,(Datenblatt!$B$31*Übersicht!I774^3)+(Datenblatt!$C$31*Übersicht!I774^2)+(Datenblatt!$D$31*Übersicht!I774)+Datenblatt!$E$31,IF($C774=11,(Datenblatt!$B$32*Übersicht!I774^3)+(Datenblatt!$C$32*Übersicht!I774^2)+(Datenblatt!$D$32*Übersicht!I774)+Datenblatt!$E$32,0))))))))))))))))))))))))</f>
        <v>0</v>
      </c>
      <c r="P774">
        <f>IF(AND(I774="",C774=11),Datenblatt!$I$29,IF(AND(I774="",C774=12),Datenblatt!$I$29,IF(AND(I774="",C774=16),Datenblatt!$I$29,IF(AND(I774="",C774=15),Datenblatt!$I$29,IF(AND(I774="",C774=14),Datenblatt!$I$29,IF(AND(I774="",C774=13),Datenblatt!$I$29,IF(AND($C774=13,I774&gt;Datenblatt!$AC$3),0,IF(AND($C774=14,I774&gt;Datenblatt!$AC$4),0,IF(AND($C774=15,I774&gt;Datenblatt!$AC$5),0,IF(AND($C774=16,I774&gt;Datenblatt!$AC$6),0,IF(AND($C774=12,I774&gt;Datenblatt!$AC$7),0,IF(AND($C774=11,I774&gt;Datenblatt!$AC$8),0,IF(AND($C774=13,I774&lt;Datenblatt!$AB$3),100,IF(AND($C774=14,I774&lt;Datenblatt!$AB$4),100,IF(AND($C774=15,I774&lt;Datenblatt!$AB$5),100,IF(AND($C774=16,I774&lt;Datenblatt!$AB$6),100,IF(AND($C774=12,I774&lt;Datenblatt!$AB$7),100,IF(AND($C774=11,I774&lt;Datenblatt!$AB$8),100,IF($C774=13,(Datenblatt!$B$27*Übersicht!I774^3)+(Datenblatt!$C$27*Übersicht!I774^2)+(Datenblatt!$D$27*Übersicht!I774)+Datenblatt!$E$27,IF($C774=14,(Datenblatt!$B$28*Übersicht!I774^3)+(Datenblatt!$C$28*Übersicht!I774^2)+(Datenblatt!$D$28*Übersicht!I774)+Datenblatt!$E$28,IF($C774=15,(Datenblatt!$B$29*Übersicht!I774^3)+(Datenblatt!$C$29*Übersicht!I774^2)+(Datenblatt!$D$29*Übersicht!I774)+Datenblatt!$E$29,IF($C774=16,(Datenblatt!$B$30*Übersicht!I774^3)+(Datenblatt!$C$30*Übersicht!I774^2)+(Datenblatt!$D$30*Übersicht!I774)+Datenblatt!$E$30,IF($C774=12,(Datenblatt!$B$31*Übersicht!I774^3)+(Datenblatt!$C$31*Übersicht!I774^2)+(Datenblatt!$D$31*Übersicht!I774)+Datenblatt!$E$31,IF($C774=11,(Datenblatt!$B$32*Übersicht!I774^3)+(Datenblatt!$C$32*Übersicht!I774^2)+(Datenblatt!$D$32*Übersicht!I774)+Datenblatt!$E$32,0))))))))))))))))))))))))</f>
        <v>0</v>
      </c>
      <c r="Q774" s="2" t="e">
        <f t="shared" si="48"/>
        <v>#DIV/0!</v>
      </c>
      <c r="R774" s="2" t="e">
        <f t="shared" si="49"/>
        <v>#DIV/0!</v>
      </c>
      <c r="T774" s="2"/>
      <c r="U774" s="2">
        <f>Datenblatt!$I$10</f>
        <v>63</v>
      </c>
      <c r="V774" s="2">
        <f>Datenblatt!$I$18</f>
        <v>62</v>
      </c>
      <c r="W774" s="2">
        <f>Datenblatt!$I$26</f>
        <v>56</v>
      </c>
      <c r="X774" s="2">
        <f>Datenblatt!$I$34</f>
        <v>58</v>
      </c>
      <c r="Y774" s="7" t="e">
        <f t="shared" si="50"/>
        <v>#DIV/0!</v>
      </c>
      <c r="AA774" s="2">
        <f>Datenblatt!$I$5</f>
        <v>73</v>
      </c>
      <c r="AB774">
        <f>Datenblatt!$I$13</f>
        <v>80</v>
      </c>
      <c r="AC774">
        <f>Datenblatt!$I$21</f>
        <v>80</v>
      </c>
      <c r="AD774">
        <f>Datenblatt!$I$29</f>
        <v>71</v>
      </c>
      <c r="AE774">
        <f>Datenblatt!$I$37</f>
        <v>75</v>
      </c>
      <c r="AF774" s="7" t="e">
        <f t="shared" si="51"/>
        <v>#DIV/0!</v>
      </c>
    </row>
    <row r="775" spans="11:32" ht="18.75" x14ac:dyDescent="0.3">
      <c r="K775" s="3" t="e">
        <f>IF(AND($C775=13,Datenblatt!M775&lt;Datenblatt!$S$3),0,IF(AND($C775=14,Datenblatt!M775&lt;Datenblatt!$S$4),0,IF(AND($C775=15,Datenblatt!M775&lt;Datenblatt!$S$5),0,IF(AND($C775=16,Datenblatt!M775&lt;Datenblatt!$S$6),0,IF(AND($C775=12,Datenblatt!M775&lt;Datenblatt!$S$7),0,IF(AND($C775=11,Datenblatt!M775&lt;Datenblatt!$S$8),0,IF(AND($C775=13,Datenblatt!M775&gt;Datenblatt!$R$3),100,IF(AND($C775=14,Datenblatt!M775&gt;Datenblatt!$R$4),100,IF(AND($C775=15,Datenblatt!M775&gt;Datenblatt!$R$5),100,IF(AND($C775=16,Datenblatt!M775&gt;Datenblatt!$R$6),100,IF(AND($C775=12,Datenblatt!M775&gt;Datenblatt!$R$7),100,IF(AND($C775=11,Datenblatt!M775&gt;Datenblatt!$R$8),100,IF(Übersicht!$C775=13,Datenblatt!$B$35*Datenblatt!M775^3+Datenblatt!$C$35*Datenblatt!M775^2+Datenblatt!$D$35*Datenblatt!M775+Datenblatt!$E$35,IF(Übersicht!$C775=14,Datenblatt!$B$36*Datenblatt!M775^3+Datenblatt!$C$36*Datenblatt!M775^2+Datenblatt!$D$36*Datenblatt!M775+Datenblatt!$E$36,IF(Übersicht!$C775=15,Datenblatt!$B$37*Datenblatt!M775^3+Datenblatt!$C$37*Datenblatt!M775^2+Datenblatt!$D$37*Datenblatt!M775+Datenblatt!$E$37,IF(Übersicht!$C775=16,Datenblatt!$B$38*Datenblatt!M775^3+Datenblatt!$C$38*Datenblatt!M775^2+Datenblatt!$D$38*Datenblatt!M775+Datenblatt!$E$38,IF(Übersicht!$C775=12,Datenblatt!$B$39*Datenblatt!M775^3+Datenblatt!$C$39*Datenblatt!M775^2+Datenblatt!$D$39*Datenblatt!M775+Datenblatt!$E$39,IF(Übersicht!$C775=11,Datenblatt!$B$40*Datenblatt!M775^3+Datenblatt!$C$40*Datenblatt!M775^2+Datenblatt!$D$40*Datenblatt!M775+Datenblatt!$E$40,0))))))))))))))))))</f>
        <v>#DIV/0!</v>
      </c>
      <c r="L775" s="3"/>
      <c r="M775" t="e">
        <f>IF(AND(Übersicht!$C775=13,Datenblatt!O775&lt;Datenblatt!$Y$3),0,IF(AND(Übersicht!$C775=14,Datenblatt!O775&lt;Datenblatt!$Y$4),0,IF(AND(Übersicht!$C775=15,Datenblatt!O775&lt;Datenblatt!$Y$5),0,IF(AND(Übersicht!$C775=16,Datenblatt!O775&lt;Datenblatt!$Y$6),0,IF(AND(Übersicht!$C775=12,Datenblatt!O775&lt;Datenblatt!$Y$7),0,IF(AND(Übersicht!$C775=11,Datenblatt!O775&lt;Datenblatt!$Y$8),0,IF(AND($C775=13,Datenblatt!O775&gt;Datenblatt!$X$3),100,IF(AND($C775=14,Datenblatt!O775&gt;Datenblatt!$X$4),100,IF(AND($C775=15,Datenblatt!O775&gt;Datenblatt!$X$5),100,IF(AND($C775=16,Datenblatt!O775&gt;Datenblatt!$X$6),100,IF(AND($C775=12,Datenblatt!O775&gt;Datenblatt!$X$7),100,IF(AND($C775=11,Datenblatt!O775&gt;Datenblatt!$X$8),100,IF(Übersicht!$C775=13,Datenblatt!$B$11*Datenblatt!O775^3+Datenblatt!$C$11*Datenblatt!O775^2+Datenblatt!$D$11*Datenblatt!O775+Datenblatt!$E$11,IF(Übersicht!$C775=14,Datenblatt!$B$12*Datenblatt!O775^3+Datenblatt!$C$12*Datenblatt!O775^2+Datenblatt!$D$12*Datenblatt!O775+Datenblatt!$E$12,IF(Übersicht!$C775=15,Datenblatt!$B$13*Datenblatt!O775^3+Datenblatt!$C$13*Datenblatt!O775^2+Datenblatt!$D$13*Datenblatt!O775+Datenblatt!$E$13,IF(Übersicht!$C775=16,Datenblatt!$B$14*Datenblatt!O775^3+Datenblatt!$C$14*Datenblatt!O775^2+Datenblatt!$D$14*Datenblatt!O775+Datenblatt!$E$14,IF(Übersicht!$C775=12,Datenblatt!$B$15*Datenblatt!O775^3+Datenblatt!$C$15*Datenblatt!O775^2+Datenblatt!$D$15*Datenblatt!O775+Datenblatt!$E$15,IF(Übersicht!$C775=11,Datenblatt!$B$16*Datenblatt!O775^3+Datenblatt!$C$16*Datenblatt!O775^2+Datenblatt!$D$16*Datenblatt!O775+Datenblatt!$E$16,0))))))))))))))))))</f>
        <v>#DIV/0!</v>
      </c>
      <c r="N775">
        <f>IF(AND($C775=13,H775&lt;Datenblatt!$AA$3),0,IF(AND($C775=14,H775&lt;Datenblatt!$AA$4),0,IF(AND($C775=15,H775&lt;Datenblatt!$AA$5),0,IF(AND($C775=16,H775&lt;Datenblatt!$AA$6),0,IF(AND($C775=12,H775&lt;Datenblatt!$AA$7),0,IF(AND($C775=11,H775&lt;Datenblatt!$AA$8),0,IF(AND($C775=13,H775&gt;Datenblatt!$Z$3),100,IF(AND($C775=14,H775&gt;Datenblatt!$Z$4),100,IF(AND($C775=15,H775&gt;Datenblatt!$Z$5),100,IF(AND($C775=16,H775&gt;Datenblatt!$Z$6),100,IF(AND($C775=12,H775&gt;Datenblatt!$Z$7),100,IF(AND($C775=11,H775&gt;Datenblatt!$Z$8),100,IF($C775=13,(Datenblatt!$B$19*Übersicht!H775^3)+(Datenblatt!$C$19*Übersicht!H775^2)+(Datenblatt!$D$19*Übersicht!H775)+Datenblatt!$E$19,IF($C775=14,(Datenblatt!$B$20*Übersicht!H775^3)+(Datenblatt!$C$20*Übersicht!H775^2)+(Datenblatt!$D$20*Übersicht!H775)+Datenblatt!$E$20,IF($C775=15,(Datenblatt!$B$21*Übersicht!H775^3)+(Datenblatt!$C$21*Übersicht!H775^2)+(Datenblatt!$D$21*Übersicht!H775)+Datenblatt!$E$21,IF($C775=16,(Datenblatt!$B$22*Übersicht!H775^3)+(Datenblatt!$C$22*Übersicht!H775^2)+(Datenblatt!$D$22*Übersicht!H775)+Datenblatt!$E$22,IF($C775=12,(Datenblatt!$B$23*Übersicht!H775^3)+(Datenblatt!$C$23*Übersicht!H775^2)+(Datenblatt!$D$23*Übersicht!H775)+Datenblatt!$E$23,IF($C775=11,(Datenblatt!$B$24*Übersicht!H775^3)+(Datenblatt!$C$24*Übersicht!H775^2)+(Datenblatt!$D$24*Übersicht!H775)+Datenblatt!$E$24,0))))))))))))))))))</f>
        <v>0</v>
      </c>
      <c r="O775">
        <f>IF(AND(I775="",C775=11),Datenblatt!$I$26,IF(AND(I775="",C775=12),Datenblatt!$I$26,IF(AND(I775="",C775=16),Datenblatt!$I$27,IF(AND(I775="",C775=15),Datenblatt!$I$26,IF(AND(I775="",C775=14),Datenblatt!$I$26,IF(AND(I775="",C775=13),Datenblatt!$I$26,IF(AND($C775=13,I775&gt;Datenblatt!$AC$3),0,IF(AND($C775=14,I775&gt;Datenblatt!$AC$4),0,IF(AND($C775=15,I775&gt;Datenblatt!$AC$5),0,IF(AND($C775=16,I775&gt;Datenblatt!$AC$6),0,IF(AND($C775=12,I775&gt;Datenblatt!$AC$7),0,IF(AND($C775=11,I775&gt;Datenblatt!$AC$8),0,IF(AND($C775=13,I775&lt;Datenblatt!$AB$3),100,IF(AND($C775=14,I775&lt;Datenblatt!$AB$4),100,IF(AND($C775=15,I775&lt;Datenblatt!$AB$5),100,IF(AND($C775=16,I775&lt;Datenblatt!$AB$6),100,IF(AND($C775=12,I775&lt;Datenblatt!$AB$7),100,IF(AND($C775=11,I775&lt;Datenblatt!$AB$8),100,IF($C775=13,(Datenblatt!$B$27*Übersicht!I775^3)+(Datenblatt!$C$27*Übersicht!I775^2)+(Datenblatt!$D$27*Übersicht!I775)+Datenblatt!$E$27,IF($C775=14,(Datenblatt!$B$28*Übersicht!I775^3)+(Datenblatt!$C$28*Übersicht!I775^2)+(Datenblatt!$D$28*Übersicht!I775)+Datenblatt!$E$28,IF($C775=15,(Datenblatt!$B$29*Übersicht!I775^3)+(Datenblatt!$C$29*Übersicht!I775^2)+(Datenblatt!$D$29*Übersicht!I775)+Datenblatt!$E$29,IF($C775=16,(Datenblatt!$B$30*Übersicht!I775^3)+(Datenblatt!$C$30*Übersicht!I775^2)+(Datenblatt!$D$30*Übersicht!I775)+Datenblatt!$E$30,IF($C775=12,(Datenblatt!$B$31*Übersicht!I775^3)+(Datenblatt!$C$31*Übersicht!I775^2)+(Datenblatt!$D$31*Übersicht!I775)+Datenblatt!$E$31,IF($C775=11,(Datenblatt!$B$32*Übersicht!I775^3)+(Datenblatt!$C$32*Übersicht!I775^2)+(Datenblatt!$D$32*Übersicht!I775)+Datenblatt!$E$32,0))))))))))))))))))))))))</f>
        <v>0</v>
      </c>
      <c r="P775">
        <f>IF(AND(I775="",C775=11),Datenblatt!$I$29,IF(AND(I775="",C775=12),Datenblatt!$I$29,IF(AND(I775="",C775=16),Datenblatt!$I$29,IF(AND(I775="",C775=15),Datenblatt!$I$29,IF(AND(I775="",C775=14),Datenblatt!$I$29,IF(AND(I775="",C775=13),Datenblatt!$I$29,IF(AND($C775=13,I775&gt;Datenblatt!$AC$3),0,IF(AND($C775=14,I775&gt;Datenblatt!$AC$4),0,IF(AND($C775=15,I775&gt;Datenblatt!$AC$5),0,IF(AND($C775=16,I775&gt;Datenblatt!$AC$6),0,IF(AND($C775=12,I775&gt;Datenblatt!$AC$7),0,IF(AND($C775=11,I775&gt;Datenblatt!$AC$8),0,IF(AND($C775=13,I775&lt;Datenblatt!$AB$3),100,IF(AND($C775=14,I775&lt;Datenblatt!$AB$4),100,IF(AND($C775=15,I775&lt;Datenblatt!$AB$5),100,IF(AND($C775=16,I775&lt;Datenblatt!$AB$6),100,IF(AND($C775=12,I775&lt;Datenblatt!$AB$7),100,IF(AND($C775=11,I775&lt;Datenblatt!$AB$8),100,IF($C775=13,(Datenblatt!$B$27*Übersicht!I775^3)+(Datenblatt!$C$27*Übersicht!I775^2)+(Datenblatt!$D$27*Übersicht!I775)+Datenblatt!$E$27,IF($C775=14,(Datenblatt!$B$28*Übersicht!I775^3)+(Datenblatt!$C$28*Übersicht!I775^2)+(Datenblatt!$D$28*Übersicht!I775)+Datenblatt!$E$28,IF($C775=15,(Datenblatt!$B$29*Übersicht!I775^3)+(Datenblatt!$C$29*Übersicht!I775^2)+(Datenblatt!$D$29*Übersicht!I775)+Datenblatt!$E$29,IF($C775=16,(Datenblatt!$B$30*Übersicht!I775^3)+(Datenblatt!$C$30*Übersicht!I775^2)+(Datenblatt!$D$30*Übersicht!I775)+Datenblatt!$E$30,IF($C775=12,(Datenblatt!$B$31*Übersicht!I775^3)+(Datenblatt!$C$31*Übersicht!I775^2)+(Datenblatt!$D$31*Übersicht!I775)+Datenblatt!$E$31,IF($C775=11,(Datenblatt!$B$32*Übersicht!I775^3)+(Datenblatt!$C$32*Übersicht!I775^2)+(Datenblatt!$D$32*Übersicht!I775)+Datenblatt!$E$32,0))))))))))))))))))))))))</f>
        <v>0</v>
      </c>
      <c r="Q775" s="2" t="e">
        <f t="shared" si="48"/>
        <v>#DIV/0!</v>
      </c>
      <c r="R775" s="2" t="e">
        <f t="shared" si="49"/>
        <v>#DIV/0!</v>
      </c>
      <c r="T775" s="2"/>
      <c r="U775" s="2">
        <f>Datenblatt!$I$10</f>
        <v>63</v>
      </c>
      <c r="V775" s="2">
        <f>Datenblatt!$I$18</f>
        <v>62</v>
      </c>
      <c r="W775" s="2">
        <f>Datenblatt!$I$26</f>
        <v>56</v>
      </c>
      <c r="X775" s="2">
        <f>Datenblatt!$I$34</f>
        <v>58</v>
      </c>
      <c r="Y775" s="7" t="e">
        <f t="shared" si="50"/>
        <v>#DIV/0!</v>
      </c>
      <c r="AA775" s="2">
        <f>Datenblatt!$I$5</f>
        <v>73</v>
      </c>
      <c r="AB775">
        <f>Datenblatt!$I$13</f>
        <v>80</v>
      </c>
      <c r="AC775">
        <f>Datenblatt!$I$21</f>
        <v>80</v>
      </c>
      <c r="AD775">
        <f>Datenblatt!$I$29</f>
        <v>71</v>
      </c>
      <c r="AE775">
        <f>Datenblatt!$I$37</f>
        <v>75</v>
      </c>
      <c r="AF775" s="7" t="e">
        <f t="shared" si="51"/>
        <v>#DIV/0!</v>
      </c>
    </row>
    <row r="776" spans="11:32" ht="18.75" x14ac:dyDescent="0.3">
      <c r="K776" s="3" t="e">
        <f>IF(AND($C776=13,Datenblatt!M776&lt;Datenblatt!$S$3),0,IF(AND($C776=14,Datenblatt!M776&lt;Datenblatt!$S$4),0,IF(AND($C776=15,Datenblatt!M776&lt;Datenblatt!$S$5),0,IF(AND($C776=16,Datenblatt!M776&lt;Datenblatt!$S$6),0,IF(AND($C776=12,Datenblatt!M776&lt;Datenblatt!$S$7),0,IF(AND($C776=11,Datenblatt!M776&lt;Datenblatt!$S$8),0,IF(AND($C776=13,Datenblatt!M776&gt;Datenblatt!$R$3),100,IF(AND($C776=14,Datenblatt!M776&gt;Datenblatt!$R$4),100,IF(AND($C776=15,Datenblatt!M776&gt;Datenblatt!$R$5),100,IF(AND($C776=16,Datenblatt!M776&gt;Datenblatt!$R$6),100,IF(AND($C776=12,Datenblatt!M776&gt;Datenblatt!$R$7),100,IF(AND($C776=11,Datenblatt!M776&gt;Datenblatt!$R$8),100,IF(Übersicht!$C776=13,Datenblatt!$B$35*Datenblatt!M776^3+Datenblatt!$C$35*Datenblatt!M776^2+Datenblatt!$D$35*Datenblatt!M776+Datenblatt!$E$35,IF(Übersicht!$C776=14,Datenblatt!$B$36*Datenblatt!M776^3+Datenblatt!$C$36*Datenblatt!M776^2+Datenblatt!$D$36*Datenblatt!M776+Datenblatt!$E$36,IF(Übersicht!$C776=15,Datenblatt!$B$37*Datenblatt!M776^3+Datenblatt!$C$37*Datenblatt!M776^2+Datenblatt!$D$37*Datenblatt!M776+Datenblatt!$E$37,IF(Übersicht!$C776=16,Datenblatt!$B$38*Datenblatt!M776^3+Datenblatt!$C$38*Datenblatt!M776^2+Datenblatt!$D$38*Datenblatt!M776+Datenblatt!$E$38,IF(Übersicht!$C776=12,Datenblatt!$B$39*Datenblatt!M776^3+Datenblatt!$C$39*Datenblatt!M776^2+Datenblatt!$D$39*Datenblatt!M776+Datenblatt!$E$39,IF(Übersicht!$C776=11,Datenblatt!$B$40*Datenblatt!M776^3+Datenblatt!$C$40*Datenblatt!M776^2+Datenblatt!$D$40*Datenblatt!M776+Datenblatt!$E$40,0))))))))))))))))))</f>
        <v>#DIV/0!</v>
      </c>
      <c r="L776" s="3"/>
      <c r="M776" t="e">
        <f>IF(AND(Übersicht!$C776=13,Datenblatt!O776&lt;Datenblatt!$Y$3),0,IF(AND(Übersicht!$C776=14,Datenblatt!O776&lt;Datenblatt!$Y$4),0,IF(AND(Übersicht!$C776=15,Datenblatt!O776&lt;Datenblatt!$Y$5),0,IF(AND(Übersicht!$C776=16,Datenblatt!O776&lt;Datenblatt!$Y$6),0,IF(AND(Übersicht!$C776=12,Datenblatt!O776&lt;Datenblatt!$Y$7),0,IF(AND(Übersicht!$C776=11,Datenblatt!O776&lt;Datenblatt!$Y$8),0,IF(AND($C776=13,Datenblatt!O776&gt;Datenblatt!$X$3),100,IF(AND($C776=14,Datenblatt!O776&gt;Datenblatt!$X$4),100,IF(AND($C776=15,Datenblatt!O776&gt;Datenblatt!$X$5),100,IF(AND($C776=16,Datenblatt!O776&gt;Datenblatt!$X$6),100,IF(AND($C776=12,Datenblatt!O776&gt;Datenblatt!$X$7),100,IF(AND($C776=11,Datenblatt!O776&gt;Datenblatt!$X$8),100,IF(Übersicht!$C776=13,Datenblatt!$B$11*Datenblatt!O776^3+Datenblatt!$C$11*Datenblatt!O776^2+Datenblatt!$D$11*Datenblatt!O776+Datenblatt!$E$11,IF(Übersicht!$C776=14,Datenblatt!$B$12*Datenblatt!O776^3+Datenblatt!$C$12*Datenblatt!O776^2+Datenblatt!$D$12*Datenblatt!O776+Datenblatt!$E$12,IF(Übersicht!$C776=15,Datenblatt!$B$13*Datenblatt!O776^3+Datenblatt!$C$13*Datenblatt!O776^2+Datenblatt!$D$13*Datenblatt!O776+Datenblatt!$E$13,IF(Übersicht!$C776=16,Datenblatt!$B$14*Datenblatt!O776^3+Datenblatt!$C$14*Datenblatt!O776^2+Datenblatt!$D$14*Datenblatt!O776+Datenblatt!$E$14,IF(Übersicht!$C776=12,Datenblatt!$B$15*Datenblatt!O776^3+Datenblatt!$C$15*Datenblatt!O776^2+Datenblatt!$D$15*Datenblatt!O776+Datenblatt!$E$15,IF(Übersicht!$C776=11,Datenblatt!$B$16*Datenblatt!O776^3+Datenblatt!$C$16*Datenblatt!O776^2+Datenblatt!$D$16*Datenblatt!O776+Datenblatt!$E$16,0))))))))))))))))))</f>
        <v>#DIV/0!</v>
      </c>
      <c r="N776">
        <f>IF(AND($C776=13,H776&lt;Datenblatt!$AA$3),0,IF(AND($C776=14,H776&lt;Datenblatt!$AA$4),0,IF(AND($C776=15,H776&lt;Datenblatt!$AA$5),0,IF(AND($C776=16,H776&lt;Datenblatt!$AA$6),0,IF(AND($C776=12,H776&lt;Datenblatt!$AA$7),0,IF(AND($C776=11,H776&lt;Datenblatt!$AA$8),0,IF(AND($C776=13,H776&gt;Datenblatt!$Z$3),100,IF(AND($C776=14,H776&gt;Datenblatt!$Z$4),100,IF(AND($C776=15,H776&gt;Datenblatt!$Z$5),100,IF(AND($C776=16,H776&gt;Datenblatt!$Z$6),100,IF(AND($C776=12,H776&gt;Datenblatt!$Z$7),100,IF(AND($C776=11,H776&gt;Datenblatt!$Z$8),100,IF($C776=13,(Datenblatt!$B$19*Übersicht!H776^3)+(Datenblatt!$C$19*Übersicht!H776^2)+(Datenblatt!$D$19*Übersicht!H776)+Datenblatt!$E$19,IF($C776=14,(Datenblatt!$B$20*Übersicht!H776^3)+(Datenblatt!$C$20*Übersicht!H776^2)+(Datenblatt!$D$20*Übersicht!H776)+Datenblatt!$E$20,IF($C776=15,(Datenblatt!$B$21*Übersicht!H776^3)+(Datenblatt!$C$21*Übersicht!H776^2)+(Datenblatt!$D$21*Übersicht!H776)+Datenblatt!$E$21,IF($C776=16,(Datenblatt!$B$22*Übersicht!H776^3)+(Datenblatt!$C$22*Übersicht!H776^2)+(Datenblatt!$D$22*Übersicht!H776)+Datenblatt!$E$22,IF($C776=12,(Datenblatt!$B$23*Übersicht!H776^3)+(Datenblatt!$C$23*Übersicht!H776^2)+(Datenblatt!$D$23*Übersicht!H776)+Datenblatt!$E$23,IF($C776=11,(Datenblatt!$B$24*Übersicht!H776^3)+(Datenblatt!$C$24*Übersicht!H776^2)+(Datenblatt!$D$24*Übersicht!H776)+Datenblatt!$E$24,0))))))))))))))))))</f>
        <v>0</v>
      </c>
      <c r="O776">
        <f>IF(AND(I776="",C776=11),Datenblatt!$I$26,IF(AND(I776="",C776=12),Datenblatt!$I$26,IF(AND(I776="",C776=16),Datenblatt!$I$27,IF(AND(I776="",C776=15),Datenblatt!$I$26,IF(AND(I776="",C776=14),Datenblatt!$I$26,IF(AND(I776="",C776=13),Datenblatt!$I$26,IF(AND($C776=13,I776&gt;Datenblatt!$AC$3),0,IF(AND($C776=14,I776&gt;Datenblatt!$AC$4),0,IF(AND($C776=15,I776&gt;Datenblatt!$AC$5),0,IF(AND($C776=16,I776&gt;Datenblatt!$AC$6),0,IF(AND($C776=12,I776&gt;Datenblatt!$AC$7),0,IF(AND($C776=11,I776&gt;Datenblatt!$AC$8),0,IF(AND($C776=13,I776&lt;Datenblatt!$AB$3),100,IF(AND($C776=14,I776&lt;Datenblatt!$AB$4),100,IF(AND($C776=15,I776&lt;Datenblatt!$AB$5),100,IF(AND($C776=16,I776&lt;Datenblatt!$AB$6),100,IF(AND($C776=12,I776&lt;Datenblatt!$AB$7),100,IF(AND($C776=11,I776&lt;Datenblatt!$AB$8),100,IF($C776=13,(Datenblatt!$B$27*Übersicht!I776^3)+(Datenblatt!$C$27*Übersicht!I776^2)+(Datenblatt!$D$27*Übersicht!I776)+Datenblatt!$E$27,IF($C776=14,(Datenblatt!$B$28*Übersicht!I776^3)+(Datenblatt!$C$28*Übersicht!I776^2)+(Datenblatt!$D$28*Übersicht!I776)+Datenblatt!$E$28,IF($C776=15,(Datenblatt!$B$29*Übersicht!I776^3)+(Datenblatt!$C$29*Übersicht!I776^2)+(Datenblatt!$D$29*Übersicht!I776)+Datenblatt!$E$29,IF($C776=16,(Datenblatt!$B$30*Übersicht!I776^3)+(Datenblatt!$C$30*Übersicht!I776^2)+(Datenblatt!$D$30*Übersicht!I776)+Datenblatt!$E$30,IF($C776=12,(Datenblatt!$B$31*Übersicht!I776^3)+(Datenblatt!$C$31*Übersicht!I776^2)+(Datenblatt!$D$31*Übersicht!I776)+Datenblatt!$E$31,IF($C776=11,(Datenblatt!$B$32*Übersicht!I776^3)+(Datenblatt!$C$32*Übersicht!I776^2)+(Datenblatt!$D$32*Übersicht!I776)+Datenblatt!$E$32,0))))))))))))))))))))))))</f>
        <v>0</v>
      </c>
      <c r="P776">
        <f>IF(AND(I776="",C776=11),Datenblatt!$I$29,IF(AND(I776="",C776=12),Datenblatt!$I$29,IF(AND(I776="",C776=16),Datenblatt!$I$29,IF(AND(I776="",C776=15),Datenblatt!$I$29,IF(AND(I776="",C776=14),Datenblatt!$I$29,IF(AND(I776="",C776=13),Datenblatt!$I$29,IF(AND($C776=13,I776&gt;Datenblatt!$AC$3),0,IF(AND($C776=14,I776&gt;Datenblatt!$AC$4),0,IF(AND($C776=15,I776&gt;Datenblatt!$AC$5),0,IF(AND($C776=16,I776&gt;Datenblatt!$AC$6),0,IF(AND($C776=12,I776&gt;Datenblatt!$AC$7),0,IF(AND($C776=11,I776&gt;Datenblatt!$AC$8),0,IF(AND($C776=13,I776&lt;Datenblatt!$AB$3),100,IF(AND($C776=14,I776&lt;Datenblatt!$AB$4),100,IF(AND($C776=15,I776&lt;Datenblatt!$AB$5),100,IF(AND($C776=16,I776&lt;Datenblatt!$AB$6),100,IF(AND($C776=12,I776&lt;Datenblatt!$AB$7),100,IF(AND($C776=11,I776&lt;Datenblatt!$AB$8),100,IF($C776=13,(Datenblatt!$B$27*Übersicht!I776^3)+(Datenblatt!$C$27*Übersicht!I776^2)+(Datenblatt!$D$27*Übersicht!I776)+Datenblatt!$E$27,IF($C776=14,(Datenblatt!$B$28*Übersicht!I776^3)+(Datenblatt!$C$28*Übersicht!I776^2)+(Datenblatt!$D$28*Übersicht!I776)+Datenblatt!$E$28,IF($C776=15,(Datenblatt!$B$29*Übersicht!I776^3)+(Datenblatt!$C$29*Übersicht!I776^2)+(Datenblatt!$D$29*Übersicht!I776)+Datenblatt!$E$29,IF($C776=16,(Datenblatt!$B$30*Übersicht!I776^3)+(Datenblatt!$C$30*Übersicht!I776^2)+(Datenblatt!$D$30*Übersicht!I776)+Datenblatt!$E$30,IF($C776=12,(Datenblatt!$B$31*Übersicht!I776^3)+(Datenblatt!$C$31*Übersicht!I776^2)+(Datenblatt!$D$31*Übersicht!I776)+Datenblatt!$E$31,IF($C776=11,(Datenblatt!$B$32*Übersicht!I776^3)+(Datenblatt!$C$32*Übersicht!I776^2)+(Datenblatt!$D$32*Übersicht!I776)+Datenblatt!$E$32,0))))))))))))))))))))))))</f>
        <v>0</v>
      </c>
      <c r="Q776" s="2" t="e">
        <f t="shared" si="48"/>
        <v>#DIV/0!</v>
      </c>
      <c r="R776" s="2" t="e">
        <f t="shared" si="49"/>
        <v>#DIV/0!</v>
      </c>
      <c r="T776" s="2"/>
      <c r="U776" s="2">
        <f>Datenblatt!$I$10</f>
        <v>63</v>
      </c>
      <c r="V776" s="2">
        <f>Datenblatt!$I$18</f>
        <v>62</v>
      </c>
      <c r="W776" s="2">
        <f>Datenblatt!$I$26</f>
        <v>56</v>
      </c>
      <c r="X776" s="2">
        <f>Datenblatt!$I$34</f>
        <v>58</v>
      </c>
      <c r="Y776" s="7" t="e">
        <f t="shared" si="50"/>
        <v>#DIV/0!</v>
      </c>
      <c r="AA776" s="2">
        <f>Datenblatt!$I$5</f>
        <v>73</v>
      </c>
      <c r="AB776">
        <f>Datenblatt!$I$13</f>
        <v>80</v>
      </c>
      <c r="AC776">
        <f>Datenblatt!$I$21</f>
        <v>80</v>
      </c>
      <c r="AD776">
        <f>Datenblatt!$I$29</f>
        <v>71</v>
      </c>
      <c r="AE776">
        <f>Datenblatt!$I$37</f>
        <v>75</v>
      </c>
      <c r="AF776" s="7" t="e">
        <f t="shared" si="51"/>
        <v>#DIV/0!</v>
      </c>
    </row>
    <row r="777" spans="11:32" ht="18.75" x14ac:dyDescent="0.3">
      <c r="K777" s="3" t="e">
        <f>IF(AND($C777=13,Datenblatt!M777&lt;Datenblatt!$S$3),0,IF(AND($C777=14,Datenblatt!M777&lt;Datenblatt!$S$4),0,IF(AND($C777=15,Datenblatt!M777&lt;Datenblatt!$S$5),0,IF(AND($C777=16,Datenblatt!M777&lt;Datenblatt!$S$6),0,IF(AND($C777=12,Datenblatt!M777&lt;Datenblatt!$S$7),0,IF(AND($C777=11,Datenblatt!M777&lt;Datenblatt!$S$8),0,IF(AND($C777=13,Datenblatt!M777&gt;Datenblatt!$R$3),100,IF(AND($C777=14,Datenblatt!M777&gt;Datenblatt!$R$4),100,IF(AND($C777=15,Datenblatt!M777&gt;Datenblatt!$R$5),100,IF(AND($C777=16,Datenblatt!M777&gt;Datenblatt!$R$6),100,IF(AND($C777=12,Datenblatt!M777&gt;Datenblatt!$R$7),100,IF(AND($C777=11,Datenblatt!M777&gt;Datenblatt!$R$8),100,IF(Übersicht!$C777=13,Datenblatt!$B$35*Datenblatt!M777^3+Datenblatt!$C$35*Datenblatt!M777^2+Datenblatt!$D$35*Datenblatt!M777+Datenblatt!$E$35,IF(Übersicht!$C777=14,Datenblatt!$B$36*Datenblatt!M777^3+Datenblatt!$C$36*Datenblatt!M777^2+Datenblatt!$D$36*Datenblatt!M777+Datenblatt!$E$36,IF(Übersicht!$C777=15,Datenblatt!$B$37*Datenblatt!M777^3+Datenblatt!$C$37*Datenblatt!M777^2+Datenblatt!$D$37*Datenblatt!M777+Datenblatt!$E$37,IF(Übersicht!$C777=16,Datenblatt!$B$38*Datenblatt!M777^3+Datenblatt!$C$38*Datenblatt!M777^2+Datenblatt!$D$38*Datenblatt!M777+Datenblatt!$E$38,IF(Übersicht!$C777=12,Datenblatt!$B$39*Datenblatt!M777^3+Datenblatt!$C$39*Datenblatt!M777^2+Datenblatt!$D$39*Datenblatt!M777+Datenblatt!$E$39,IF(Übersicht!$C777=11,Datenblatt!$B$40*Datenblatt!M777^3+Datenblatt!$C$40*Datenblatt!M777^2+Datenblatt!$D$40*Datenblatt!M777+Datenblatt!$E$40,0))))))))))))))))))</f>
        <v>#DIV/0!</v>
      </c>
      <c r="L777" s="3"/>
      <c r="M777" t="e">
        <f>IF(AND(Übersicht!$C777=13,Datenblatt!O777&lt;Datenblatt!$Y$3),0,IF(AND(Übersicht!$C777=14,Datenblatt!O777&lt;Datenblatt!$Y$4),0,IF(AND(Übersicht!$C777=15,Datenblatt!O777&lt;Datenblatt!$Y$5),0,IF(AND(Übersicht!$C777=16,Datenblatt!O777&lt;Datenblatt!$Y$6),0,IF(AND(Übersicht!$C777=12,Datenblatt!O777&lt;Datenblatt!$Y$7),0,IF(AND(Übersicht!$C777=11,Datenblatt!O777&lt;Datenblatt!$Y$8),0,IF(AND($C777=13,Datenblatt!O777&gt;Datenblatt!$X$3),100,IF(AND($C777=14,Datenblatt!O777&gt;Datenblatt!$X$4),100,IF(AND($C777=15,Datenblatt!O777&gt;Datenblatt!$X$5),100,IF(AND($C777=16,Datenblatt!O777&gt;Datenblatt!$X$6),100,IF(AND($C777=12,Datenblatt!O777&gt;Datenblatt!$X$7),100,IF(AND($C777=11,Datenblatt!O777&gt;Datenblatt!$X$8),100,IF(Übersicht!$C777=13,Datenblatt!$B$11*Datenblatt!O777^3+Datenblatt!$C$11*Datenblatt!O777^2+Datenblatt!$D$11*Datenblatt!O777+Datenblatt!$E$11,IF(Übersicht!$C777=14,Datenblatt!$B$12*Datenblatt!O777^3+Datenblatt!$C$12*Datenblatt!O777^2+Datenblatt!$D$12*Datenblatt!O777+Datenblatt!$E$12,IF(Übersicht!$C777=15,Datenblatt!$B$13*Datenblatt!O777^3+Datenblatt!$C$13*Datenblatt!O777^2+Datenblatt!$D$13*Datenblatt!O777+Datenblatt!$E$13,IF(Übersicht!$C777=16,Datenblatt!$B$14*Datenblatt!O777^3+Datenblatt!$C$14*Datenblatt!O777^2+Datenblatt!$D$14*Datenblatt!O777+Datenblatt!$E$14,IF(Übersicht!$C777=12,Datenblatt!$B$15*Datenblatt!O777^3+Datenblatt!$C$15*Datenblatt!O777^2+Datenblatt!$D$15*Datenblatt!O777+Datenblatt!$E$15,IF(Übersicht!$C777=11,Datenblatt!$B$16*Datenblatt!O777^3+Datenblatt!$C$16*Datenblatt!O777^2+Datenblatt!$D$16*Datenblatt!O777+Datenblatt!$E$16,0))))))))))))))))))</f>
        <v>#DIV/0!</v>
      </c>
      <c r="N777">
        <f>IF(AND($C777=13,H777&lt;Datenblatt!$AA$3),0,IF(AND($C777=14,H777&lt;Datenblatt!$AA$4),0,IF(AND($C777=15,H777&lt;Datenblatt!$AA$5),0,IF(AND($C777=16,H777&lt;Datenblatt!$AA$6),0,IF(AND($C777=12,H777&lt;Datenblatt!$AA$7),0,IF(AND($C777=11,H777&lt;Datenblatt!$AA$8),0,IF(AND($C777=13,H777&gt;Datenblatt!$Z$3),100,IF(AND($C777=14,H777&gt;Datenblatt!$Z$4),100,IF(AND($C777=15,H777&gt;Datenblatt!$Z$5),100,IF(AND($C777=16,H777&gt;Datenblatt!$Z$6),100,IF(AND($C777=12,H777&gt;Datenblatt!$Z$7),100,IF(AND($C777=11,H777&gt;Datenblatt!$Z$8),100,IF($C777=13,(Datenblatt!$B$19*Übersicht!H777^3)+(Datenblatt!$C$19*Übersicht!H777^2)+(Datenblatt!$D$19*Übersicht!H777)+Datenblatt!$E$19,IF($C777=14,(Datenblatt!$B$20*Übersicht!H777^3)+(Datenblatt!$C$20*Übersicht!H777^2)+(Datenblatt!$D$20*Übersicht!H777)+Datenblatt!$E$20,IF($C777=15,(Datenblatt!$B$21*Übersicht!H777^3)+(Datenblatt!$C$21*Übersicht!H777^2)+(Datenblatt!$D$21*Übersicht!H777)+Datenblatt!$E$21,IF($C777=16,(Datenblatt!$B$22*Übersicht!H777^3)+(Datenblatt!$C$22*Übersicht!H777^2)+(Datenblatt!$D$22*Übersicht!H777)+Datenblatt!$E$22,IF($C777=12,(Datenblatt!$B$23*Übersicht!H777^3)+(Datenblatt!$C$23*Übersicht!H777^2)+(Datenblatt!$D$23*Übersicht!H777)+Datenblatt!$E$23,IF($C777=11,(Datenblatt!$B$24*Übersicht!H777^3)+(Datenblatt!$C$24*Übersicht!H777^2)+(Datenblatt!$D$24*Übersicht!H777)+Datenblatt!$E$24,0))))))))))))))))))</f>
        <v>0</v>
      </c>
      <c r="O777">
        <f>IF(AND(I777="",C777=11),Datenblatt!$I$26,IF(AND(I777="",C777=12),Datenblatt!$I$26,IF(AND(I777="",C777=16),Datenblatt!$I$27,IF(AND(I777="",C777=15),Datenblatt!$I$26,IF(AND(I777="",C777=14),Datenblatt!$I$26,IF(AND(I777="",C777=13),Datenblatt!$I$26,IF(AND($C777=13,I777&gt;Datenblatt!$AC$3),0,IF(AND($C777=14,I777&gt;Datenblatt!$AC$4),0,IF(AND($C777=15,I777&gt;Datenblatt!$AC$5),0,IF(AND($C777=16,I777&gt;Datenblatt!$AC$6),0,IF(AND($C777=12,I777&gt;Datenblatt!$AC$7),0,IF(AND($C777=11,I777&gt;Datenblatt!$AC$8),0,IF(AND($C777=13,I777&lt;Datenblatt!$AB$3),100,IF(AND($C777=14,I777&lt;Datenblatt!$AB$4),100,IF(AND($C777=15,I777&lt;Datenblatt!$AB$5),100,IF(AND($C777=16,I777&lt;Datenblatt!$AB$6),100,IF(AND($C777=12,I777&lt;Datenblatt!$AB$7),100,IF(AND($C777=11,I777&lt;Datenblatt!$AB$8),100,IF($C777=13,(Datenblatt!$B$27*Übersicht!I777^3)+(Datenblatt!$C$27*Übersicht!I777^2)+(Datenblatt!$D$27*Übersicht!I777)+Datenblatt!$E$27,IF($C777=14,(Datenblatt!$B$28*Übersicht!I777^3)+(Datenblatt!$C$28*Übersicht!I777^2)+(Datenblatt!$D$28*Übersicht!I777)+Datenblatt!$E$28,IF($C777=15,(Datenblatt!$B$29*Übersicht!I777^3)+(Datenblatt!$C$29*Übersicht!I777^2)+(Datenblatt!$D$29*Übersicht!I777)+Datenblatt!$E$29,IF($C777=16,(Datenblatt!$B$30*Übersicht!I777^3)+(Datenblatt!$C$30*Übersicht!I777^2)+(Datenblatt!$D$30*Übersicht!I777)+Datenblatt!$E$30,IF($C777=12,(Datenblatt!$B$31*Übersicht!I777^3)+(Datenblatt!$C$31*Übersicht!I777^2)+(Datenblatt!$D$31*Übersicht!I777)+Datenblatt!$E$31,IF($C777=11,(Datenblatt!$B$32*Übersicht!I777^3)+(Datenblatt!$C$32*Übersicht!I777^2)+(Datenblatt!$D$32*Übersicht!I777)+Datenblatt!$E$32,0))))))))))))))))))))))))</f>
        <v>0</v>
      </c>
      <c r="P777">
        <f>IF(AND(I777="",C777=11),Datenblatt!$I$29,IF(AND(I777="",C777=12),Datenblatt!$I$29,IF(AND(I777="",C777=16),Datenblatt!$I$29,IF(AND(I777="",C777=15),Datenblatt!$I$29,IF(AND(I777="",C777=14),Datenblatt!$I$29,IF(AND(I777="",C777=13),Datenblatt!$I$29,IF(AND($C777=13,I777&gt;Datenblatt!$AC$3),0,IF(AND($C777=14,I777&gt;Datenblatt!$AC$4),0,IF(AND($C777=15,I777&gt;Datenblatt!$AC$5),0,IF(AND($C777=16,I777&gt;Datenblatt!$AC$6),0,IF(AND($C777=12,I777&gt;Datenblatt!$AC$7),0,IF(AND($C777=11,I777&gt;Datenblatt!$AC$8),0,IF(AND($C777=13,I777&lt;Datenblatt!$AB$3),100,IF(AND($C777=14,I777&lt;Datenblatt!$AB$4),100,IF(AND($C777=15,I777&lt;Datenblatt!$AB$5),100,IF(AND($C777=16,I777&lt;Datenblatt!$AB$6),100,IF(AND($C777=12,I777&lt;Datenblatt!$AB$7),100,IF(AND($C777=11,I777&lt;Datenblatt!$AB$8),100,IF($C777=13,(Datenblatt!$B$27*Übersicht!I777^3)+(Datenblatt!$C$27*Übersicht!I777^2)+(Datenblatt!$D$27*Übersicht!I777)+Datenblatt!$E$27,IF($C777=14,(Datenblatt!$B$28*Übersicht!I777^3)+(Datenblatt!$C$28*Übersicht!I777^2)+(Datenblatt!$D$28*Übersicht!I777)+Datenblatt!$E$28,IF($C777=15,(Datenblatt!$B$29*Übersicht!I777^3)+(Datenblatt!$C$29*Übersicht!I777^2)+(Datenblatt!$D$29*Übersicht!I777)+Datenblatt!$E$29,IF($C777=16,(Datenblatt!$B$30*Übersicht!I777^3)+(Datenblatt!$C$30*Übersicht!I777^2)+(Datenblatt!$D$30*Übersicht!I777)+Datenblatt!$E$30,IF($C777=12,(Datenblatt!$B$31*Übersicht!I777^3)+(Datenblatt!$C$31*Übersicht!I777^2)+(Datenblatt!$D$31*Übersicht!I777)+Datenblatt!$E$31,IF($C777=11,(Datenblatt!$B$32*Übersicht!I777^3)+(Datenblatt!$C$32*Übersicht!I777^2)+(Datenblatt!$D$32*Übersicht!I777)+Datenblatt!$E$32,0))))))))))))))))))))))))</f>
        <v>0</v>
      </c>
      <c r="Q777" s="2" t="e">
        <f t="shared" si="48"/>
        <v>#DIV/0!</v>
      </c>
      <c r="R777" s="2" t="e">
        <f t="shared" si="49"/>
        <v>#DIV/0!</v>
      </c>
      <c r="T777" s="2"/>
      <c r="U777" s="2">
        <f>Datenblatt!$I$10</f>
        <v>63</v>
      </c>
      <c r="V777" s="2">
        <f>Datenblatt!$I$18</f>
        <v>62</v>
      </c>
      <c r="W777" s="2">
        <f>Datenblatt!$I$26</f>
        <v>56</v>
      </c>
      <c r="X777" s="2">
        <f>Datenblatt!$I$34</f>
        <v>58</v>
      </c>
      <c r="Y777" s="7" t="e">
        <f t="shared" si="50"/>
        <v>#DIV/0!</v>
      </c>
      <c r="AA777" s="2">
        <f>Datenblatt!$I$5</f>
        <v>73</v>
      </c>
      <c r="AB777">
        <f>Datenblatt!$I$13</f>
        <v>80</v>
      </c>
      <c r="AC777">
        <f>Datenblatt!$I$21</f>
        <v>80</v>
      </c>
      <c r="AD777">
        <f>Datenblatt!$I$29</f>
        <v>71</v>
      </c>
      <c r="AE777">
        <f>Datenblatt!$I$37</f>
        <v>75</v>
      </c>
      <c r="AF777" s="7" t="e">
        <f t="shared" si="51"/>
        <v>#DIV/0!</v>
      </c>
    </row>
    <row r="778" spans="11:32" ht="18.75" x14ac:dyDescent="0.3">
      <c r="K778" s="3" t="e">
        <f>IF(AND($C778=13,Datenblatt!M778&lt;Datenblatt!$S$3),0,IF(AND($C778=14,Datenblatt!M778&lt;Datenblatt!$S$4),0,IF(AND($C778=15,Datenblatt!M778&lt;Datenblatt!$S$5),0,IF(AND($C778=16,Datenblatt!M778&lt;Datenblatt!$S$6),0,IF(AND($C778=12,Datenblatt!M778&lt;Datenblatt!$S$7),0,IF(AND($C778=11,Datenblatt!M778&lt;Datenblatt!$S$8),0,IF(AND($C778=13,Datenblatt!M778&gt;Datenblatt!$R$3),100,IF(AND($C778=14,Datenblatt!M778&gt;Datenblatt!$R$4),100,IF(AND($C778=15,Datenblatt!M778&gt;Datenblatt!$R$5),100,IF(AND($C778=16,Datenblatt!M778&gt;Datenblatt!$R$6),100,IF(AND($C778=12,Datenblatt!M778&gt;Datenblatt!$R$7),100,IF(AND($C778=11,Datenblatt!M778&gt;Datenblatt!$R$8),100,IF(Übersicht!$C778=13,Datenblatt!$B$35*Datenblatt!M778^3+Datenblatt!$C$35*Datenblatt!M778^2+Datenblatt!$D$35*Datenblatt!M778+Datenblatt!$E$35,IF(Übersicht!$C778=14,Datenblatt!$B$36*Datenblatt!M778^3+Datenblatt!$C$36*Datenblatt!M778^2+Datenblatt!$D$36*Datenblatt!M778+Datenblatt!$E$36,IF(Übersicht!$C778=15,Datenblatt!$B$37*Datenblatt!M778^3+Datenblatt!$C$37*Datenblatt!M778^2+Datenblatt!$D$37*Datenblatt!M778+Datenblatt!$E$37,IF(Übersicht!$C778=16,Datenblatt!$B$38*Datenblatt!M778^3+Datenblatt!$C$38*Datenblatt!M778^2+Datenblatt!$D$38*Datenblatt!M778+Datenblatt!$E$38,IF(Übersicht!$C778=12,Datenblatt!$B$39*Datenblatt!M778^3+Datenblatt!$C$39*Datenblatt!M778^2+Datenblatt!$D$39*Datenblatt!M778+Datenblatt!$E$39,IF(Übersicht!$C778=11,Datenblatt!$B$40*Datenblatt!M778^3+Datenblatt!$C$40*Datenblatt!M778^2+Datenblatt!$D$40*Datenblatt!M778+Datenblatt!$E$40,0))))))))))))))))))</f>
        <v>#DIV/0!</v>
      </c>
      <c r="L778" s="3"/>
      <c r="M778" t="e">
        <f>IF(AND(Übersicht!$C778=13,Datenblatt!O778&lt;Datenblatt!$Y$3),0,IF(AND(Übersicht!$C778=14,Datenblatt!O778&lt;Datenblatt!$Y$4),0,IF(AND(Übersicht!$C778=15,Datenblatt!O778&lt;Datenblatt!$Y$5),0,IF(AND(Übersicht!$C778=16,Datenblatt!O778&lt;Datenblatt!$Y$6),0,IF(AND(Übersicht!$C778=12,Datenblatt!O778&lt;Datenblatt!$Y$7),0,IF(AND(Übersicht!$C778=11,Datenblatt!O778&lt;Datenblatt!$Y$8),0,IF(AND($C778=13,Datenblatt!O778&gt;Datenblatt!$X$3),100,IF(AND($C778=14,Datenblatt!O778&gt;Datenblatt!$X$4),100,IF(AND($C778=15,Datenblatt!O778&gt;Datenblatt!$X$5),100,IF(AND($C778=16,Datenblatt!O778&gt;Datenblatt!$X$6),100,IF(AND($C778=12,Datenblatt!O778&gt;Datenblatt!$X$7),100,IF(AND($C778=11,Datenblatt!O778&gt;Datenblatt!$X$8),100,IF(Übersicht!$C778=13,Datenblatt!$B$11*Datenblatt!O778^3+Datenblatt!$C$11*Datenblatt!O778^2+Datenblatt!$D$11*Datenblatt!O778+Datenblatt!$E$11,IF(Übersicht!$C778=14,Datenblatt!$B$12*Datenblatt!O778^3+Datenblatt!$C$12*Datenblatt!O778^2+Datenblatt!$D$12*Datenblatt!O778+Datenblatt!$E$12,IF(Übersicht!$C778=15,Datenblatt!$B$13*Datenblatt!O778^3+Datenblatt!$C$13*Datenblatt!O778^2+Datenblatt!$D$13*Datenblatt!O778+Datenblatt!$E$13,IF(Übersicht!$C778=16,Datenblatt!$B$14*Datenblatt!O778^3+Datenblatt!$C$14*Datenblatt!O778^2+Datenblatt!$D$14*Datenblatt!O778+Datenblatt!$E$14,IF(Übersicht!$C778=12,Datenblatt!$B$15*Datenblatt!O778^3+Datenblatt!$C$15*Datenblatt!O778^2+Datenblatt!$D$15*Datenblatt!O778+Datenblatt!$E$15,IF(Übersicht!$C778=11,Datenblatt!$B$16*Datenblatt!O778^3+Datenblatt!$C$16*Datenblatt!O778^2+Datenblatt!$D$16*Datenblatt!O778+Datenblatt!$E$16,0))))))))))))))))))</f>
        <v>#DIV/0!</v>
      </c>
      <c r="N778">
        <f>IF(AND($C778=13,H778&lt;Datenblatt!$AA$3),0,IF(AND($C778=14,H778&lt;Datenblatt!$AA$4),0,IF(AND($C778=15,H778&lt;Datenblatt!$AA$5),0,IF(AND($C778=16,H778&lt;Datenblatt!$AA$6),0,IF(AND($C778=12,H778&lt;Datenblatt!$AA$7),0,IF(AND($C778=11,H778&lt;Datenblatt!$AA$8),0,IF(AND($C778=13,H778&gt;Datenblatt!$Z$3),100,IF(AND($C778=14,H778&gt;Datenblatt!$Z$4),100,IF(AND($C778=15,H778&gt;Datenblatt!$Z$5),100,IF(AND($C778=16,H778&gt;Datenblatt!$Z$6),100,IF(AND($C778=12,H778&gt;Datenblatt!$Z$7),100,IF(AND($C778=11,H778&gt;Datenblatt!$Z$8),100,IF($C778=13,(Datenblatt!$B$19*Übersicht!H778^3)+(Datenblatt!$C$19*Übersicht!H778^2)+(Datenblatt!$D$19*Übersicht!H778)+Datenblatt!$E$19,IF($C778=14,(Datenblatt!$B$20*Übersicht!H778^3)+(Datenblatt!$C$20*Übersicht!H778^2)+(Datenblatt!$D$20*Übersicht!H778)+Datenblatt!$E$20,IF($C778=15,(Datenblatt!$B$21*Übersicht!H778^3)+(Datenblatt!$C$21*Übersicht!H778^2)+(Datenblatt!$D$21*Übersicht!H778)+Datenblatt!$E$21,IF($C778=16,(Datenblatt!$B$22*Übersicht!H778^3)+(Datenblatt!$C$22*Übersicht!H778^2)+(Datenblatt!$D$22*Übersicht!H778)+Datenblatt!$E$22,IF($C778=12,(Datenblatt!$B$23*Übersicht!H778^3)+(Datenblatt!$C$23*Übersicht!H778^2)+(Datenblatt!$D$23*Übersicht!H778)+Datenblatt!$E$23,IF($C778=11,(Datenblatt!$B$24*Übersicht!H778^3)+(Datenblatt!$C$24*Übersicht!H778^2)+(Datenblatt!$D$24*Übersicht!H778)+Datenblatt!$E$24,0))))))))))))))))))</f>
        <v>0</v>
      </c>
      <c r="O778">
        <f>IF(AND(I778="",C778=11),Datenblatt!$I$26,IF(AND(I778="",C778=12),Datenblatt!$I$26,IF(AND(I778="",C778=16),Datenblatt!$I$27,IF(AND(I778="",C778=15),Datenblatt!$I$26,IF(AND(I778="",C778=14),Datenblatt!$I$26,IF(AND(I778="",C778=13),Datenblatt!$I$26,IF(AND($C778=13,I778&gt;Datenblatt!$AC$3),0,IF(AND($C778=14,I778&gt;Datenblatt!$AC$4),0,IF(AND($C778=15,I778&gt;Datenblatt!$AC$5),0,IF(AND($C778=16,I778&gt;Datenblatt!$AC$6),0,IF(AND($C778=12,I778&gt;Datenblatt!$AC$7),0,IF(AND($C778=11,I778&gt;Datenblatt!$AC$8),0,IF(AND($C778=13,I778&lt;Datenblatt!$AB$3),100,IF(AND($C778=14,I778&lt;Datenblatt!$AB$4),100,IF(AND($C778=15,I778&lt;Datenblatt!$AB$5),100,IF(AND($C778=16,I778&lt;Datenblatt!$AB$6),100,IF(AND($C778=12,I778&lt;Datenblatt!$AB$7),100,IF(AND($C778=11,I778&lt;Datenblatt!$AB$8),100,IF($C778=13,(Datenblatt!$B$27*Übersicht!I778^3)+(Datenblatt!$C$27*Übersicht!I778^2)+(Datenblatt!$D$27*Übersicht!I778)+Datenblatt!$E$27,IF($C778=14,(Datenblatt!$B$28*Übersicht!I778^3)+(Datenblatt!$C$28*Übersicht!I778^2)+(Datenblatt!$D$28*Übersicht!I778)+Datenblatt!$E$28,IF($C778=15,(Datenblatt!$B$29*Übersicht!I778^3)+(Datenblatt!$C$29*Übersicht!I778^2)+(Datenblatt!$D$29*Übersicht!I778)+Datenblatt!$E$29,IF($C778=16,(Datenblatt!$B$30*Übersicht!I778^3)+(Datenblatt!$C$30*Übersicht!I778^2)+(Datenblatt!$D$30*Übersicht!I778)+Datenblatt!$E$30,IF($C778=12,(Datenblatt!$B$31*Übersicht!I778^3)+(Datenblatt!$C$31*Übersicht!I778^2)+(Datenblatt!$D$31*Übersicht!I778)+Datenblatt!$E$31,IF($C778=11,(Datenblatt!$B$32*Übersicht!I778^3)+(Datenblatt!$C$32*Übersicht!I778^2)+(Datenblatt!$D$32*Übersicht!I778)+Datenblatt!$E$32,0))))))))))))))))))))))))</f>
        <v>0</v>
      </c>
      <c r="P778">
        <f>IF(AND(I778="",C778=11),Datenblatt!$I$29,IF(AND(I778="",C778=12),Datenblatt!$I$29,IF(AND(I778="",C778=16),Datenblatt!$I$29,IF(AND(I778="",C778=15),Datenblatt!$I$29,IF(AND(I778="",C778=14),Datenblatt!$I$29,IF(AND(I778="",C778=13),Datenblatt!$I$29,IF(AND($C778=13,I778&gt;Datenblatt!$AC$3),0,IF(AND($C778=14,I778&gt;Datenblatt!$AC$4),0,IF(AND($C778=15,I778&gt;Datenblatt!$AC$5),0,IF(AND($C778=16,I778&gt;Datenblatt!$AC$6),0,IF(AND($C778=12,I778&gt;Datenblatt!$AC$7),0,IF(AND($C778=11,I778&gt;Datenblatt!$AC$8),0,IF(AND($C778=13,I778&lt;Datenblatt!$AB$3),100,IF(AND($C778=14,I778&lt;Datenblatt!$AB$4),100,IF(AND($C778=15,I778&lt;Datenblatt!$AB$5),100,IF(AND($C778=16,I778&lt;Datenblatt!$AB$6),100,IF(AND($C778=12,I778&lt;Datenblatt!$AB$7),100,IF(AND($C778=11,I778&lt;Datenblatt!$AB$8),100,IF($C778=13,(Datenblatt!$B$27*Übersicht!I778^3)+(Datenblatt!$C$27*Übersicht!I778^2)+(Datenblatt!$D$27*Übersicht!I778)+Datenblatt!$E$27,IF($C778=14,(Datenblatt!$B$28*Übersicht!I778^3)+(Datenblatt!$C$28*Übersicht!I778^2)+(Datenblatt!$D$28*Übersicht!I778)+Datenblatt!$E$28,IF($C778=15,(Datenblatt!$B$29*Übersicht!I778^3)+(Datenblatt!$C$29*Übersicht!I778^2)+(Datenblatt!$D$29*Übersicht!I778)+Datenblatt!$E$29,IF($C778=16,(Datenblatt!$B$30*Übersicht!I778^3)+(Datenblatt!$C$30*Übersicht!I778^2)+(Datenblatt!$D$30*Übersicht!I778)+Datenblatt!$E$30,IF($C778=12,(Datenblatt!$B$31*Übersicht!I778^3)+(Datenblatt!$C$31*Übersicht!I778^2)+(Datenblatt!$D$31*Übersicht!I778)+Datenblatt!$E$31,IF($C778=11,(Datenblatt!$B$32*Übersicht!I778^3)+(Datenblatt!$C$32*Übersicht!I778^2)+(Datenblatt!$D$32*Übersicht!I778)+Datenblatt!$E$32,0))))))))))))))))))))))))</f>
        <v>0</v>
      </c>
      <c r="Q778" s="2" t="e">
        <f t="shared" si="48"/>
        <v>#DIV/0!</v>
      </c>
      <c r="R778" s="2" t="e">
        <f t="shared" si="49"/>
        <v>#DIV/0!</v>
      </c>
      <c r="T778" s="2"/>
      <c r="U778" s="2">
        <f>Datenblatt!$I$10</f>
        <v>63</v>
      </c>
      <c r="V778" s="2">
        <f>Datenblatt!$I$18</f>
        <v>62</v>
      </c>
      <c r="W778" s="2">
        <f>Datenblatt!$I$26</f>
        <v>56</v>
      </c>
      <c r="X778" s="2">
        <f>Datenblatt!$I$34</f>
        <v>58</v>
      </c>
      <c r="Y778" s="7" t="e">
        <f t="shared" si="50"/>
        <v>#DIV/0!</v>
      </c>
      <c r="AA778" s="2">
        <f>Datenblatt!$I$5</f>
        <v>73</v>
      </c>
      <c r="AB778">
        <f>Datenblatt!$I$13</f>
        <v>80</v>
      </c>
      <c r="AC778">
        <f>Datenblatt!$I$21</f>
        <v>80</v>
      </c>
      <c r="AD778">
        <f>Datenblatt!$I$29</f>
        <v>71</v>
      </c>
      <c r="AE778">
        <f>Datenblatt!$I$37</f>
        <v>75</v>
      </c>
      <c r="AF778" s="7" t="e">
        <f t="shared" si="51"/>
        <v>#DIV/0!</v>
      </c>
    </row>
    <row r="779" spans="11:32" ht="18.75" x14ac:dyDescent="0.3">
      <c r="K779" s="3" t="e">
        <f>IF(AND($C779=13,Datenblatt!M779&lt;Datenblatt!$S$3),0,IF(AND($C779=14,Datenblatt!M779&lt;Datenblatt!$S$4),0,IF(AND($C779=15,Datenblatt!M779&lt;Datenblatt!$S$5),0,IF(AND($C779=16,Datenblatt!M779&lt;Datenblatt!$S$6),0,IF(AND($C779=12,Datenblatt!M779&lt;Datenblatt!$S$7),0,IF(AND($C779=11,Datenblatt!M779&lt;Datenblatt!$S$8),0,IF(AND($C779=13,Datenblatt!M779&gt;Datenblatt!$R$3),100,IF(AND($C779=14,Datenblatt!M779&gt;Datenblatt!$R$4),100,IF(AND($C779=15,Datenblatt!M779&gt;Datenblatt!$R$5),100,IF(AND($C779=16,Datenblatt!M779&gt;Datenblatt!$R$6),100,IF(AND($C779=12,Datenblatt!M779&gt;Datenblatt!$R$7),100,IF(AND($C779=11,Datenblatt!M779&gt;Datenblatt!$R$8),100,IF(Übersicht!$C779=13,Datenblatt!$B$35*Datenblatt!M779^3+Datenblatt!$C$35*Datenblatt!M779^2+Datenblatt!$D$35*Datenblatt!M779+Datenblatt!$E$35,IF(Übersicht!$C779=14,Datenblatt!$B$36*Datenblatt!M779^3+Datenblatt!$C$36*Datenblatt!M779^2+Datenblatt!$D$36*Datenblatt!M779+Datenblatt!$E$36,IF(Übersicht!$C779=15,Datenblatt!$B$37*Datenblatt!M779^3+Datenblatt!$C$37*Datenblatt!M779^2+Datenblatt!$D$37*Datenblatt!M779+Datenblatt!$E$37,IF(Übersicht!$C779=16,Datenblatt!$B$38*Datenblatt!M779^3+Datenblatt!$C$38*Datenblatt!M779^2+Datenblatt!$D$38*Datenblatt!M779+Datenblatt!$E$38,IF(Übersicht!$C779=12,Datenblatt!$B$39*Datenblatt!M779^3+Datenblatt!$C$39*Datenblatt!M779^2+Datenblatt!$D$39*Datenblatt!M779+Datenblatt!$E$39,IF(Übersicht!$C779=11,Datenblatt!$B$40*Datenblatt!M779^3+Datenblatt!$C$40*Datenblatt!M779^2+Datenblatt!$D$40*Datenblatt!M779+Datenblatt!$E$40,0))))))))))))))))))</f>
        <v>#DIV/0!</v>
      </c>
      <c r="L779" s="3"/>
      <c r="M779" t="e">
        <f>IF(AND(Übersicht!$C779=13,Datenblatt!O779&lt;Datenblatt!$Y$3),0,IF(AND(Übersicht!$C779=14,Datenblatt!O779&lt;Datenblatt!$Y$4),0,IF(AND(Übersicht!$C779=15,Datenblatt!O779&lt;Datenblatt!$Y$5),0,IF(AND(Übersicht!$C779=16,Datenblatt!O779&lt;Datenblatt!$Y$6),0,IF(AND(Übersicht!$C779=12,Datenblatt!O779&lt;Datenblatt!$Y$7),0,IF(AND(Übersicht!$C779=11,Datenblatt!O779&lt;Datenblatt!$Y$8),0,IF(AND($C779=13,Datenblatt!O779&gt;Datenblatt!$X$3),100,IF(AND($C779=14,Datenblatt!O779&gt;Datenblatt!$X$4),100,IF(AND($C779=15,Datenblatt!O779&gt;Datenblatt!$X$5),100,IF(AND($C779=16,Datenblatt!O779&gt;Datenblatt!$X$6),100,IF(AND($C779=12,Datenblatt!O779&gt;Datenblatt!$X$7),100,IF(AND($C779=11,Datenblatt!O779&gt;Datenblatt!$X$8),100,IF(Übersicht!$C779=13,Datenblatt!$B$11*Datenblatt!O779^3+Datenblatt!$C$11*Datenblatt!O779^2+Datenblatt!$D$11*Datenblatt!O779+Datenblatt!$E$11,IF(Übersicht!$C779=14,Datenblatt!$B$12*Datenblatt!O779^3+Datenblatt!$C$12*Datenblatt!O779^2+Datenblatt!$D$12*Datenblatt!O779+Datenblatt!$E$12,IF(Übersicht!$C779=15,Datenblatt!$B$13*Datenblatt!O779^3+Datenblatt!$C$13*Datenblatt!O779^2+Datenblatt!$D$13*Datenblatt!O779+Datenblatt!$E$13,IF(Übersicht!$C779=16,Datenblatt!$B$14*Datenblatt!O779^3+Datenblatt!$C$14*Datenblatt!O779^2+Datenblatt!$D$14*Datenblatt!O779+Datenblatt!$E$14,IF(Übersicht!$C779=12,Datenblatt!$B$15*Datenblatt!O779^3+Datenblatt!$C$15*Datenblatt!O779^2+Datenblatt!$D$15*Datenblatt!O779+Datenblatt!$E$15,IF(Übersicht!$C779=11,Datenblatt!$B$16*Datenblatt!O779^3+Datenblatt!$C$16*Datenblatt!O779^2+Datenblatt!$D$16*Datenblatt!O779+Datenblatt!$E$16,0))))))))))))))))))</f>
        <v>#DIV/0!</v>
      </c>
      <c r="N779">
        <f>IF(AND($C779=13,H779&lt;Datenblatt!$AA$3),0,IF(AND($C779=14,H779&lt;Datenblatt!$AA$4),0,IF(AND($C779=15,H779&lt;Datenblatt!$AA$5),0,IF(AND($C779=16,H779&lt;Datenblatt!$AA$6),0,IF(AND($C779=12,H779&lt;Datenblatt!$AA$7),0,IF(AND($C779=11,H779&lt;Datenblatt!$AA$8),0,IF(AND($C779=13,H779&gt;Datenblatt!$Z$3),100,IF(AND($C779=14,H779&gt;Datenblatt!$Z$4),100,IF(AND($C779=15,H779&gt;Datenblatt!$Z$5),100,IF(AND($C779=16,H779&gt;Datenblatt!$Z$6),100,IF(AND($C779=12,H779&gt;Datenblatt!$Z$7),100,IF(AND($C779=11,H779&gt;Datenblatt!$Z$8),100,IF($C779=13,(Datenblatt!$B$19*Übersicht!H779^3)+(Datenblatt!$C$19*Übersicht!H779^2)+(Datenblatt!$D$19*Übersicht!H779)+Datenblatt!$E$19,IF($C779=14,(Datenblatt!$B$20*Übersicht!H779^3)+(Datenblatt!$C$20*Übersicht!H779^2)+(Datenblatt!$D$20*Übersicht!H779)+Datenblatt!$E$20,IF($C779=15,(Datenblatt!$B$21*Übersicht!H779^3)+(Datenblatt!$C$21*Übersicht!H779^2)+(Datenblatt!$D$21*Übersicht!H779)+Datenblatt!$E$21,IF($C779=16,(Datenblatt!$B$22*Übersicht!H779^3)+(Datenblatt!$C$22*Übersicht!H779^2)+(Datenblatt!$D$22*Übersicht!H779)+Datenblatt!$E$22,IF($C779=12,(Datenblatt!$B$23*Übersicht!H779^3)+(Datenblatt!$C$23*Übersicht!H779^2)+(Datenblatt!$D$23*Übersicht!H779)+Datenblatt!$E$23,IF($C779=11,(Datenblatt!$B$24*Übersicht!H779^3)+(Datenblatt!$C$24*Übersicht!H779^2)+(Datenblatt!$D$24*Übersicht!H779)+Datenblatt!$E$24,0))))))))))))))))))</f>
        <v>0</v>
      </c>
      <c r="O779">
        <f>IF(AND(I779="",C779=11),Datenblatt!$I$26,IF(AND(I779="",C779=12),Datenblatt!$I$26,IF(AND(I779="",C779=16),Datenblatt!$I$27,IF(AND(I779="",C779=15),Datenblatt!$I$26,IF(AND(I779="",C779=14),Datenblatt!$I$26,IF(AND(I779="",C779=13),Datenblatt!$I$26,IF(AND($C779=13,I779&gt;Datenblatt!$AC$3),0,IF(AND($C779=14,I779&gt;Datenblatt!$AC$4),0,IF(AND($C779=15,I779&gt;Datenblatt!$AC$5),0,IF(AND($C779=16,I779&gt;Datenblatt!$AC$6),0,IF(AND($C779=12,I779&gt;Datenblatt!$AC$7),0,IF(AND($C779=11,I779&gt;Datenblatt!$AC$8),0,IF(AND($C779=13,I779&lt;Datenblatt!$AB$3),100,IF(AND($C779=14,I779&lt;Datenblatt!$AB$4),100,IF(AND($C779=15,I779&lt;Datenblatt!$AB$5),100,IF(AND($C779=16,I779&lt;Datenblatt!$AB$6),100,IF(AND($C779=12,I779&lt;Datenblatt!$AB$7),100,IF(AND($C779=11,I779&lt;Datenblatt!$AB$8),100,IF($C779=13,(Datenblatt!$B$27*Übersicht!I779^3)+(Datenblatt!$C$27*Übersicht!I779^2)+(Datenblatt!$D$27*Übersicht!I779)+Datenblatt!$E$27,IF($C779=14,(Datenblatt!$B$28*Übersicht!I779^3)+(Datenblatt!$C$28*Übersicht!I779^2)+(Datenblatt!$D$28*Übersicht!I779)+Datenblatt!$E$28,IF($C779=15,(Datenblatt!$B$29*Übersicht!I779^3)+(Datenblatt!$C$29*Übersicht!I779^2)+(Datenblatt!$D$29*Übersicht!I779)+Datenblatt!$E$29,IF($C779=16,(Datenblatt!$B$30*Übersicht!I779^3)+(Datenblatt!$C$30*Übersicht!I779^2)+(Datenblatt!$D$30*Übersicht!I779)+Datenblatt!$E$30,IF($C779=12,(Datenblatt!$B$31*Übersicht!I779^3)+(Datenblatt!$C$31*Übersicht!I779^2)+(Datenblatt!$D$31*Übersicht!I779)+Datenblatt!$E$31,IF($C779=11,(Datenblatt!$B$32*Übersicht!I779^3)+(Datenblatt!$C$32*Übersicht!I779^2)+(Datenblatt!$D$32*Übersicht!I779)+Datenblatt!$E$32,0))))))))))))))))))))))))</f>
        <v>0</v>
      </c>
      <c r="P779">
        <f>IF(AND(I779="",C779=11),Datenblatt!$I$29,IF(AND(I779="",C779=12),Datenblatt!$I$29,IF(AND(I779="",C779=16),Datenblatt!$I$29,IF(AND(I779="",C779=15),Datenblatt!$I$29,IF(AND(I779="",C779=14),Datenblatt!$I$29,IF(AND(I779="",C779=13),Datenblatt!$I$29,IF(AND($C779=13,I779&gt;Datenblatt!$AC$3),0,IF(AND($C779=14,I779&gt;Datenblatt!$AC$4),0,IF(AND($C779=15,I779&gt;Datenblatt!$AC$5),0,IF(AND($C779=16,I779&gt;Datenblatt!$AC$6),0,IF(AND($C779=12,I779&gt;Datenblatt!$AC$7),0,IF(AND($C779=11,I779&gt;Datenblatt!$AC$8),0,IF(AND($C779=13,I779&lt;Datenblatt!$AB$3),100,IF(AND($C779=14,I779&lt;Datenblatt!$AB$4),100,IF(AND($C779=15,I779&lt;Datenblatt!$AB$5),100,IF(AND($C779=16,I779&lt;Datenblatt!$AB$6),100,IF(AND($C779=12,I779&lt;Datenblatt!$AB$7),100,IF(AND($C779=11,I779&lt;Datenblatt!$AB$8),100,IF($C779=13,(Datenblatt!$B$27*Übersicht!I779^3)+(Datenblatt!$C$27*Übersicht!I779^2)+(Datenblatt!$D$27*Übersicht!I779)+Datenblatt!$E$27,IF($C779=14,(Datenblatt!$B$28*Übersicht!I779^3)+(Datenblatt!$C$28*Übersicht!I779^2)+(Datenblatt!$D$28*Übersicht!I779)+Datenblatt!$E$28,IF($C779=15,(Datenblatt!$B$29*Übersicht!I779^3)+(Datenblatt!$C$29*Übersicht!I779^2)+(Datenblatt!$D$29*Übersicht!I779)+Datenblatt!$E$29,IF($C779=16,(Datenblatt!$B$30*Übersicht!I779^3)+(Datenblatt!$C$30*Übersicht!I779^2)+(Datenblatt!$D$30*Übersicht!I779)+Datenblatt!$E$30,IF($C779=12,(Datenblatt!$B$31*Übersicht!I779^3)+(Datenblatt!$C$31*Übersicht!I779^2)+(Datenblatt!$D$31*Übersicht!I779)+Datenblatt!$E$31,IF($C779=11,(Datenblatt!$B$32*Übersicht!I779^3)+(Datenblatt!$C$32*Übersicht!I779^2)+(Datenblatt!$D$32*Übersicht!I779)+Datenblatt!$E$32,0))))))))))))))))))))))))</f>
        <v>0</v>
      </c>
      <c r="Q779" s="2" t="e">
        <f t="shared" si="48"/>
        <v>#DIV/0!</v>
      </c>
      <c r="R779" s="2" t="e">
        <f t="shared" si="49"/>
        <v>#DIV/0!</v>
      </c>
      <c r="T779" s="2"/>
      <c r="U779" s="2">
        <f>Datenblatt!$I$10</f>
        <v>63</v>
      </c>
      <c r="V779" s="2">
        <f>Datenblatt!$I$18</f>
        <v>62</v>
      </c>
      <c r="W779" s="2">
        <f>Datenblatt!$I$26</f>
        <v>56</v>
      </c>
      <c r="X779" s="2">
        <f>Datenblatt!$I$34</f>
        <v>58</v>
      </c>
      <c r="Y779" s="7" t="e">
        <f t="shared" si="50"/>
        <v>#DIV/0!</v>
      </c>
      <c r="AA779" s="2">
        <f>Datenblatt!$I$5</f>
        <v>73</v>
      </c>
      <c r="AB779">
        <f>Datenblatt!$I$13</f>
        <v>80</v>
      </c>
      <c r="AC779">
        <f>Datenblatt!$I$21</f>
        <v>80</v>
      </c>
      <c r="AD779">
        <f>Datenblatt!$I$29</f>
        <v>71</v>
      </c>
      <c r="AE779">
        <f>Datenblatt!$I$37</f>
        <v>75</v>
      </c>
      <c r="AF779" s="7" t="e">
        <f t="shared" si="51"/>
        <v>#DIV/0!</v>
      </c>
    </row>
    <row r="780" spans="11:32" ht="18.75" x14ac:dyDescent="0.3">
      <c r="K780" s="3" t="e">
        <f>IF(AND($C780=13,Datenblatt!M780&lt;Datenblatt!$S$3),0,IF(AND($C780=14,Datenblatt!M780&lt;Datenblatt!$S$4),0,IF(AND($C780=15,Datenblatt!M780&lt;Datenblatt!$S$5),0,IF(AND($C780=16,Datenblatt!M780&lt;Datenblatt!$S$6),0,IF(AND($C780=12,Datenblatt!M780&lt;Datenblatt!$S$7),0,IF(AND($C780=11,Datenblatt!M780&lt;Datenblatt!$S$8),0,IF(AND($C780=13,Datenblatt!M780&gt;Datenblatt!$R$3),100,IF(AND($C780=14,Datenblatt!M780&gt;Datenblatt!$R$4),100,IF(AND($C780=15,Datenblatt!M780&gt;Datenblatt!$R$5),100,IF(AND($C780=16,Datenblatt!M780&gt;Datenblatt!$R$6),100,IF(AND($C780=12,Datenblatt!M780&gt;Datenblatt!$R$7),100,IF(AND($C780=11,Datenblatt!M780&gt;Datenblatt!$R$8),100,IF(Übersicht!$C780=13,Datenblatt!$B$35*Datenblatt!M780^3+Datenblatt!$C$35*Datenblatt!M780^2+Datenblatt!$D$35*Datenblatt!M780+Datenblatt!$E$35,IF(Übersicht!$C780=14,Datenblatt!$B$36*Datenblatt!M780^3+Datenblatt!$C$36*Datenblatt!M780^2+Datenblatt!$D$36*Datenblatt!M780+Datenblatt!$E$36,IF(Übersicht!$C780=15,Datenblatt!$B$37*Datenblatt!M780^3+Datenblatt!$C$37*Datenblatt!M780^2+Datenblatt!$D$37*Datenblatt!M780+Datenblatt!$E$37,IF(Übersicht!$C780=16,Datenblatt!$B$38*Datenblatt!M780^3+Datenblatt!$C$38*Datenblatt!M780^2+Datenblatt!$D$38*Datenblatt!M780+Datenblatt!$E$38,IF(Übersicht!$C780=12,Datenblatt!$B$39*Datenblatt!M780^3+Datenblatt!$C$39*Datenblatt!M780^2+Datenblatt!$D$39*Datenblatt!M780+Datenblatt!$E$39,IF(Übersicht!$C780=11,Datenblatt!$B$40*Datenblatt!M780^3+Datenblatt!$C$40*Datenblatt!M780^2+Datenblatt!$D$40*Datenblatt!M780+Datenblatt!$E$40,0))))))))))))))))))</f>
        <v>#DIV/0!</v>
      </c>
      <c r="L780" s="3"/>
      <c r="M780" t="e">
        <f>IF(AND(Übersicht!$C780=13,Datenblatt!O780&lt;Datenblatt!$Y$3),0,IF(AND(Übersicht!$C780=14,Datenblatt!O780&lt;Datenblatt!$Y$4),0,IF(AND(Übersicht!$C780=15,Datenblatt!O780&lt;Datenblatt!$Y$5),0,IF(AND(Übersicht!$C780=16,Datenblatt!O780&lt;Datenblatt!$Y$6),0,IF(AND(Übersicht!$C780=12,Datenblatt!O780&lt;Datenblatt!$Y$7),0,IF(AND(Übersicht!$C780=11,Datenblatt!O780&lt;Datenblatt!$Y$8),0,IF(AND($C780=13,Datenblatt!O780&gt;Datenblatt!$X$3),100,IF(AND($C780=14,Datenblatt!O780&gt;Datenblatt!$X$4),100,IF(AND($C780=15,Datenblatt!O780&gt;Datenblatt!$X$5),100,IF(AND($C780=16,Datenblatt!O780&gt;Datenblatt!$X$6),100,IF(AND($C780=12,Datenblatt!O780&gt;Datenblatt!$X$7),100,IF(AND($C780=11,Datenblatt!O780&gt;Datenblatt!$X$8),100,IF(Übersicht!$C780=13,Datenblatt!$B$11*Datenblatt!O780^3+Datenblatt!$C$11*Datenblatt!O780^2+Datenblatt!$D$11*Datenblatt!O780+Datenblatt!$E$11,IF(Übersicht!$C780=14,Datenblatt!$B$12*Datenblatt!O780^3+Datenblatt!$C$12*Datenblatt!O780^2+Datenblatt!$D$12*Datenblatt!O780+Datenblatt!$E$12,IF(Übersicht!$C780=15,Datenblatt!$B$13*Datenblatt!O780^3+Datenblatt!$C$13*Datenblatt!O780^2+Datenblatt!$D$13*Datenblatt!O780+Datenblatt!$E$13,IF(Übersicht!$C780=16,Datenblatt!$B$14*Datenblatt!O780^3+Datenblatt!$C$14*Datenblatt!O780^2+Datenblatt!$D$14*Datenblatt!O780+Datenblatt!$E$14,IF(Übersicht!$C780=12,Datenblatt!$B$15*Datenblatt!O780^3+Datenblatt!$C$15*Datenblatt!O780^2+Datenblatt!$D$15*Datenblatt!O780+Datenblatt!$E$15,IF(Übersicht!$C780=11,Datenblatt!$B$16*Datenblatt!O780^3+Datenblatt!$C$16*Datenblatt!O780^2+Datenblatt!$D$16*Datenblatt!O780+Datenblatt!$E$16,0))))))))))))))))))</f>
        <v>#DIV/0!</v>
      </c>
      <c r="N780">
        <f>IF(AND($C780=13,H780&lt;Datenblatt!$AA$3),0,IF(AND($C780=14,H780&lt;Datenblatt!$AA$4),0,IF(AND($C780=15,H780&lt;Datenblatt!$AA$5),0,IF(AND($C780=16,H780&lt;Datenblatt!$AA$6),0,IF(AND($C780=12,H780&lt;Datenblatt!$AA$7),0,IF(AND($C780=11,H780&lt;Datenblatt!$AA$8),0,IF(AND($C780=13,H780&gt;Datenblatt!$Z$3),100,IF(AND($C780=14,H780&gt;Datenblatt!$Z$4),100,IF(AND($C780=15,H780&gt;Datenblatt!$Z$5),100,IF(AND($C780=16,H780&gt;Datenblatt!$Z$6),100,IF(AND($C780=12,H780&gt;Datenblatt!$Z$7),100,IF(AND($C780=11,H780&gt;Datenblatt!$Z$8),100,IF($C780=13,(Datenblatt!$B$19*Übersicht!H780^3)+(Datenblatt!$C$19*Übersicht!H780^2)+(Datenblatt!$D$19*Übersicht!H780)+Datenblatt!$E$19,IF($C780=14,(Datenblatt!$B$20*Übersicht!H780^3)+(Datenblatt!$C$20*Übersicht!H780^2)+(Datenblatt!$D$20*Übersicht!H780)+Datenblatt!$E$20,IF($C780=15,(Datenblatt!$B$21*Übersicht!H780^3)+(Datenblatt!$C$21*Übersicht!H780^2)+(Datenblatt!$D$21*Übersicht!H780)+Datenblatt!$E$21,IF($C780=16,(Datenblatt!$B$22*Übersicht!H780^3)+(Datenblatt!$C$22*Übersicht!H780^2)+(Datenblatt!$D$22*Übersicht!H780)+Datenblatt!$E$22,IF($C780=12,(Datenblatt!$B$23*Übersicht!H780^3)+(Datenblatt!$C$23*Übersicht!H780^2)+(Datenblatt!$D$23*Übersicht!H780)+Datenblatt!$E$23,IF($C780=11,(Datenblatt!$B$24*Übersicht!H780^3)+(Datenblatt!$C$24*Übersicht!H780^2)+(Datenblatt!$D$24*Übersicht!H780)+Datenblatt!$E$24,0))))))))))))))))))</f>
        <v>0</v>
      </c>
      <c r="O780">
        <f>IF(AND(I780="",C780=11),Datenblatt!$I$26,IF(AND(I780="",C780=12),Datenblatt!$I$26,IF(AND(I780="",C780=16),Datenblatt!$I$27,IF(AND(I780="",C780=15),Datenblatt!$I$26,IF(AND(I780="",C780=14),Datenblatt!$I$26,IF(AND(I780="",C780=13),Datenblatt!$I$26,IF(AND($C780=13,I780&gt;Datenblatt!$AC$3),0,IF(AND($C780=14,I780&gt;Datenblatt!$AC$4),0,IF(AND($C780=15,I780&gt;Datenblatt!$AC$5),0,IF(AND($C780=16,I780&gt;Datenblatt!$AC$6),0,IF(AND($C780=12,I780&gt;Datenblatt!$AC$7),0,IF(AND($C780=11,I780&gt;Datenblatt!$AC$8),0,IF(AND($C780=13,I780&lt;Datenblatt!$AB$3),100,IF(AND($C780=14,I780&lt;Datenblatt!$AB$4),100,IF(AND($C780=15,I780&lt;Datenblatt!$AB$5),100,IF(AND($C780=16,I780&lt;Datenblatt!$AB$6),100,IF(AND($C780=12,I780&lt;Datenblatt!$AB$7),100,IF(AND($C780=11,I780&lt;Datenblatt!$AB$8),100,IF($C780=13,(Datenblatt!$B$27*Übersicht!I780^3)+(Datenblatt!$C$27*Übersicht!I780^2)+(Datenblatt!$D$27*Übersicht!I780)+Datenblatt!$E$27,IF($C780=14,(Datenblatt!$B$28*Übersicht!I780^3)+(Datenblatt!$C$28*Übersicht!I780^2)+(Datenblatt!$D$28*Übersicht!I780)+Datenblatt!$E$28,IF($C780=15,(Datenblatt!$B$29*Übersicht!I780^3)+(Datenblatt!$C$29*Übersicht!I780^2)+(Datenblatt!$D$29*Übersicht!I780)+Datenblatt!$E$29,IF($C780=16,(Datenblatt!$B$30*Übersicht!I780^3)+(Datenblatt!$C$30*Übersicht!I780^2)+(Datenblatt!$D$30*Übersicht!I780)+Datenblatt!$E$30,IF($C780=12,(Datenblatt!$B$31*Übersicht!I780^3)+(Datenblatt!$C$31*Übersicht!I780^2)+(Datenblatt!$D$31*Übersicht!I780)+Datenblatt!$E$31,IF($C780=11,(Datenblatt!$B$32*Übersicht!I780^3)+(Datenblatt!$C$32*Übersicht!I780^2)+(Datenblatt!$D$32*Übersicht!I780)+Datenblatt!$E$32,0))))))))))))))))))))))))</f>
        <v>0</v>
      </c>
      <c r="P780">
        <f>IF(AND(I780="",C780=11),Datenblatt!$I$29,IF(AND(I780="",C780=12),Datenblatt!$I$29,IF(AND(I780="",C780=16),Datenblatt!$I$29,IF(AND(I780="",C780=15),Datenblatt!$I$29,IF(AND(I780="",C780=14),Datenblatt!$I$29,IF(AND(I780="",C780=13),Datenblatt!$I$29,IF(AND($C780=13,I780&gt;Datenblatt!$AC$3),0,IF(AND($C780=14,I780&gt;Datenblatt!$AC$4),0,IF(AND($C780=15,I780&gt;Datenblatt!$AC$5),0,IF(AND($C780=16,I780&gt;Datenblatt!$AC$6),0,IF(AND($C780=12,I780&gt;Datenblatt!$AC$7),0,IF(AND($C780=11,I780&gt;Datenblatt!$AC$8),0,IF(AND($C780=13,I780&lt;Datenblatt!$AB$3),100,IF(AND($C780=14,I780&lt;Datenblatt!$AB$4),100,IF(AND($C780=15,I780&lt;Datenblatt!$AB$5),100,IF(AND($C780=16,I780&lt;Datenblatt!$AB$6),100,IF(AND($C780=12,I780&lt;Datenblatt!$AB$7),100,IF(AND($C780=11,I780&lt;Datenblatt!$AB$8),100,IF($C780=13,(Datenblatt!$B$27*Übersicht!I780^3)+(Datenblatt!$C$27*Übersicht!I780^2)+(Datenblatt!$D$27*Übersicht!I780)+Datenblatt!$E$27,IF($C780=14,(Datenblatt!$B$28*Übersicht!I780^3)+(Datenblatt!$C$28*Übersicht!I780^2)+(Datenblatt!$D$28*Übersicht!I780)+Datenblatt!$E$28,IF($C780=15,(Datenblatt!$B$29*Übersicht!I780^3)+(Datenblatt!$C$29*Übersicht!I780^2)+(Datenblatt!$D$29*Übersicht!I780)+Datenblatt!$E$29,IF($C780=16,(Datenblatt!$B$30*Übersicht!I780^3)+(Datenblatt!$C$30*Übersicht!I780^2)+(Datenblatt!$D$30*Übersicht!I780)+Datenblatt!$E$30,IF($C780=12,(Datenblatt!$B$31*Übersicht!I780^3)+(Datenblatt!$C$31*Übersicht!I780^2)+(Datenblatt!$D$31*Übersicht!I780)+Datenblatt!$E$31,IF($C780=11,(Datenblatt!$B$32*Übersicht!I780^3)+(Datenblatt!$C$32*Übersicht!I780^2)+(Datenblatt!$D$32*Übersicht!I780)+Datenblatt!$E$32,0))))))))))))))))))))))))</f>
        <v>0</v>
      </c>
      <c r="Q780" s="2" t="e">
        <f t="shared" si="48"/>
        <v>#DIV/0!</v>
      </c>
      <c r="R780" s="2" t="e">
        <f t="shared" si="49"/>
        <v>#DIV/0!</v>
      </c>
      <c r="T780" s="2"/>
      <c r="U780" s="2">
        <f>Datenblatt!$I$10</f>
        <v>63</v>
      </c>
      <c r="V780" s="2">
        <f>Datenblatt!$I$18</f>
        <v>62</v>
      </c>
      <c r="W780" s="2">
        <f>Datenblatt!$I$26</f>
        <v>56</v>
      </c>
      <c r="X780" s="2">
        <f>Datenblatt!$I$34</f>
        <v>58</v>
      </c>
      <c r="Y780" s="7" t="e">
        <f t="shared" si="50"/>
        <v>#DIV/0!</v>
      </c>
      <c r="AA780" s="2">
        <f>Datenblatt!$I$5</f>
        <v>73</v>
      </c>
      <c r="AB780">
        <f>Datenblatt!$I$13</f>
        <v>80</v>
      </c>
      <c r="AC780">
        <f>Datenblatt!$I$21</f>
        <v>80</v>
      </c>
      <c r="AD780">
        <f>Datenblatt!$I$29</f>
        <v>71</v>
      </c>
      <c r="AE780">
        <f>Datenblatt!$I$37</f>
        <v>75</v>
      </c>
      <c r="AF780" s="7" t="e">
        <f t="shared" si="51"/>
        <v>#DIV/0!</v>
      </c>
    </row>
    <row r="781" spans="11:32" ht="18.75" x14ac:dyDescent="0.3">
      <c r="K781" s="3" t="e">
        <f>IF(AND($C781=13,Datenblatt!M781&lt;Datenblatt!$S$3),0,IF(AND($C781=14,Datenblatt!M781&lt;Datenblatt!$S$4),0,IF(AND($C781=15,Datenblatt!M781&lt;Datenblatt!$S$5),0,IF(AND($C781=16,Datenblatt!M781&lt;Datenblatt!$S$6),0,IF(AND($C781=12,Datenblatt!M781&lt;Datenblatt!$S$7),0,IF(AND($C781=11,Datenblatt!M781&lt;Datenblatt!$S$8),0,IF(AND($C781=13,Datenblatt!M781&gt;Datenblatt!$R$3),100,IF(AND($C781=14,Datenblatt!M781&gt;Datenblatt!$R$4),100,IF(AND($C781=15,Datenblatt!M781&gt;Datenblatt!$R$5),100,IF(AND($C781=16,Datenblatt!M781&gt;Datenblatt!$R$6),100,IF(AND($C781=12,Datenblatt!M781&gt;Datenblatt!$R$7),100,IF(AND($C781=11,Datenblatt!M781&gt;Datenblatt!$R$8),100,IF(Übersicht!$C781=13,Datenblatt!$B$35*Datenblatt!M781^3+Datenblatt!$C$35*Datenblatt!M781^2+Datenblatt!$D$35*Datenblatt!M781+Datenblatt!$E$35,IF(Übersicht!$C781=14,Datenblatt!$B$36*Datenblatt!M781^3+Datenblatt!$C$36*Datenblatt!M781^2+Datenblatt!$D$36*Datenblatt!M781+Datenblatt!$E$36,IF(Übersicht!$C781=15,Datenblatt!$B$37*Datenblatt!M781^3+Datenblatt!$C$37*Datenblatt!M781^2+Datenblatt!$D$37*Datenblatt!M781+Datenblatt!$E$37,IF(Übersicht!$C781=16,Datenblatt!$B$38*Datenblatt!M781^3+Datenblatt!$C$38*Datenblatt!M781^2+Datenblatt!$D$38*Datenblatt!M781+Datenblatt!$E$38,IF(Übersicht!$C781=12,Datenblatt!$B$39*Datenblatt!M781^3+Datenblatt!$C$39*Datenblatt!M781^2+Datenblatt!$D$39*Datenblatt!M781+Datenblatt!$E$39,IF(Übersicht!$C781=11,Datenblatt!$B$40*Datenblatt!M781^3+Datenblatt!$C$40*Datenblatt!M781^2+Datenblatt!$D$40*Datenblatt!M781+Datenblatt!$E$40,0))))))))))))))))))</f>
        <v>#DIV/0!</v>
      </c>
      <c r="L781" s="3"/>
      <c r="M781" t="e">
        <f>IF(AND(Übersicht!$C781=13,Datenblatt!O781&lt;Datenblatt!$Y$3),0,IF(AND(Übersicht!$C781=14,Datenblatt!O781&lt;Datenblatt!$Y$4),0,IF(AND(Übersicht!$C781=15,Datenblatt!O781&lt;Datenblatt!$Y$5),0,IF(AND(Übersicht!$C781=16,Datenblatt!O781&lt;Datenblatt!$Y$6),0,IF(AND(Übersicht!$C781=12,Datenblatt!O781&lt;Datenblatt!$Y$7),0,IF(AND(Übersicht!$C781=11,Datenblatt!O781&lt;Datenblatt!$Y$8),0,IF(AND($C781=13,Datenblatt!O781&gt;Datenblatt!$X$3),100,IF(AND($C781=14,Datenblatt!O781&gt;Datenblatt!$X$4),100,IF(AND($C781=15,Datenblatt!O781&gt;Datenblatt!$X$5),100,IF(AND($C781=16,Datenblatt!O781&gt;Datenblatt!$X$6),100,IF(AND($C781=12,Datenblatt!O781&gt;Datenblatt!$X$7),100,IF(AND($C781=11,Datenblatt!O781&gt;Datenblatt!$X$8),100,IF(Übersicht!$C781=13,Datenblatt!$B$11*Datenblatt!O781^3+Datenblatt!$C$11*Datenblatt!O781^2+Datenblatt!$D$11*Datenblatt!O781+Datenblatt!$E$11,IF(Übersicht!$C781=14,Datenblatt!$B$12*Datenblatt!O781^3+Datenblatt!$C$12*Datenblatt!O781^2+Datenblatt!$D$12*Datenblatt!O781+Datenblatt!$E$12,IF(Übersicht!$C781=15,Datenblatt!$B$13*Datenblatt!O781^3+Datenblatt!$C$13*Datenblatt!O781^2+Datenblatt!$D$13*Datenblatt!O781+Datenblatt!$E$13,IF(Übersicht!$C781=16,Datenblatt!$B$14*Datenblatt!O781^3+Datenblatt!$C$14*Datenblatt!O781^2+Datenblatt!$D$14*Datenblatt!O781+Datenblatt!$E$14,IF(Übersicht!$C781=12,Datenblatt!$B$15*Datenblatt!O781^3+Datenblatt!$C$15*Datenblatt!O781^2+Datenblatt!$D$15*Datenblatt!O781+Datenblatt!$E$15,IF(Übersicht!$C781=11,Datenblatt!$B$16*Datenblatt!O781^3+Datenblatt!$C$16*Datenblatt!O781^2+Datenblatt!$D$16*Datenblatt!O781+Datenblatt!$E$16,0))))))))))))))))))</f>
        <v>#DIV/0!</v>
      </c>
      <c r="N781">
        <f>IF(AND($C781=13,H781&lt;Datenblatt!$AA$3),0,IF(AND($C781=14,H781&lt;Datenblatt!$AA$4),0,IF(AND($C781=15,H781&lt;Datenblatt!$AA$5),0,IF(AND($C781=16,H781&lt;Datenblatt!$AA$6),0,IF(AND($C781=12,H781&lt;Datenblatt!$AA$7),0,IF(AND($C781=11,H781&lt;Datenblatt!$AA$8),0,IF(AND($C781=13,H781&gt;Datenblatt!$Z$3),100,IF(AND($C781=14,H781&gt;Datenblatt!$Z$4),100,IF(AND($C781=15,H781&gt;Datenblatt!$Z$5),100,IF(AND($C781=16,H781&gt;Datenblatt!$Z$6),100,IF(AND($C781=12,H781&gt;Datenblatt!$Z$7),100,IF(AND($C781=11,H781&gt;Datenblatt!$Z$8),100,IF($C781=13,(Datenblatt!$B$19*Übersicht!H781^3)+(Datenblatt!$C$19*Übersicht!H781^2)+(Datenblatt!$D$19*Übersicht!H781)+Datenblatt!$E$19,IF($C781=14,(Datenblatt!$B$20*Übersicht!H781^3)+(Datenblatt!$C$20*Übersicht!H781^2)+(Datenblatt!$D$20*Übersicht!H781)+Datenblatt!$E$20,IF($C781=15,(Datenblatt!$B$21*Übersicht!H781^3)+(Datenblatt!$C$21*Übersicht!H781^2)+(Datenblatt!$D$21*Übersicht!H781)+Datenblatt!$E$21,IF($C781=16,(Datenblatt!$B$22*Übersicht!H781^3)+(Datenblatt!$C$22*Übersicht!H781^2)+(Datenblatt!$D$22*Übersicht!H781)+Datenblatt!$E$22,IF($C781=12,(Datenblatt!$B$23*Übersicht!H781^3)+(Datenblatt!$C$23*Übersicht!H781^2)+(Datenblatt!$D$23*Übersicht!H781)+Datenblatt!$E$23,IF($C781=11,(Datenblatt!$B$24*Übersicht!H781^3)+(Datenblatt!$C$24*Übersicht!H781^2)+(Datenblatt!$D$24*Übersicht!H781)+Datenblatt!$E$24,0))))))))))))))))))</f>
        <v>0</v>
      </c>
      <c r="O781">
        <f>IF(AND(I781="",C781=11),Datenblatt!$I$26,IF(AND(I781="",C781=12),Datenblatt!$I$26,IF(AND(I781="",C781=16),Datenblatt!$I$27,IF(AND(I781="",C781=15),Datenblatt!$I$26,IF(AND(I781="",C781=14),Datenblatt!$I$26,IF(AND(I781="",C781=13),Datenblatt!$I$26,IF(AND($C781=13,I781&gt;Datenblatt!$AC$3),0,IF(AND($C781=14,I781&gt;Datenblatt!$AC$4),0,IF(AND($C781=15,I781&gt;Datenblatt!$AC$5),0,IF(AND($C781=16,I781&gt;Datenblatt!$AC$6),0,IF(AND($C781=12,I781&gt;Datenblatt!$AC$7),0,IF(AND($C781=11,I781&gt;Datenblatt!$AC$8),0,IF(AND($C781=13,I781&lt;Datenblatt!$AB$3),100,IF(AND($C781=14,I781&lt;Datenblatt!$AB$4),100,IF(AND($C781=15,I781&lt;Datenblatt!$AB$5),100,IF(AND($C781=16,I781&lt;Datenblatt!$AB$6),100,IF(AND($C781=12,I781&lt;Datenblatt!$AB$7),100,IF(AND($C781=11,I781&lt;Datenblatt!$AB$8),100,IF($C781=13,(Datenblatt!$B$27*Übersicht!I781^3)+(Datenblatt!$C$27*Übersicht!I781^2)+(Datenblatt!$D$27*Übersicht!I781)+Datenblatt!$E$27,IF($C781=14,(Datenblatt!$B$28*Übersicht!I781^3)+(Datenblatt!$C$28*Übersicht!I781^2)+(Datenblatt!$D$28*Übersicht!I781)+Datenblatt!$E$28,IF($C781=15,(Datenblatt!$B$29*Übersicht!I781^3)+(Datenblatt!$C$29*Übersicht!I781^2)+(Datenblatt!$D$29*Übersicht!I781)+Datenblatt!$E$29,IF($C781=16,(Datenblatt!$B$30*Übersicht!I781^3)+(Datenblatt!$C$30*Übersicht!I781^2)+(Datenblatt!$D$30*Übersicht!I781)+Datenblatt!$E$30,IF($C781=12,(Datenblatt!$B$31*Übersicht!I781^3)+(Datenblatt!$C$31*Übersicht!I781^2)+(Datenblatt!$D$31*Übersicht!I781)+Datenblatt!$E$31,IF($C781=11,(Datenblatt!$B$32*Übersicht!I781^3)+(Datenblatt!$C$32*Übersicht!I781^2)+(Datenblatt!$D$32*Übersicht!I781)+Datenblatt!$E$32,0))))))))))))))))))))))))</f>
        <v>0</v>
      </c>
      <c r="P781">
        <f>IF(AND(I781="",C781=11),Datenblatt!$I$29,IF(AND(I781="",C781=12),Datenblatt!$I$29,IF(AND(I781="",C781=16),Datenblatt!$I$29,IF(AND(I781="",C781=15),Datenblatt!$I$29,IF(AND(I781="",C781=14),Datenblatt!$I$29,IF(AND(I781="",C781=13),Datenblatt!$I$29,IF(AND($C781=13,I781&gt;Datenblatt!$AC$3),0,IF(AND($C781=14,I781&gt;Datenblatt!$AC$4),0,IF(AND($C781=15,I781&gt;Datenblatt!$AC$5),0,IF(AND($C781=16,I781&gt;Datenblatt!$AC$6),0,IF(AND($C781=12,I781&gt;Datenblatt!$AC$7),0,IF(AND($C781=11,I781&gt;Datenblatt!$AC$8),0,IF(AND($C781=13,I781&lt;Datenblatt!$AB$3),100,IF(AND($C781=14,I781&lt;Datenblatt!$AB$4),100,IF(AND($C781=15,I781&lt;Datenblatt!$AB$5),100,IF(AND($C781=16,I781&lt;Datenblatt!$AB$6),100,IF(AND($C781=12,I781&lt;Datenblatt!$AB$7),100,IF(AND($C781=11,I781&lt;Datenblatt!$AB$8),100,IF($C781=13,(Datenblatt!$B$27*Übersicht!I781^3)+(Datenblatt!$C$27*Übersicht!I781^2)+(Datenblatt!$D$27*Übersicht!I781)+Datenblatt!$E$27,IF($C781=14,(Datenblatt!$B$28*Übersicht!I781^3)+(Datenblatt!$C$28*Übersicht!I781^2)+(Datenblatt!$D$28*Übersicht!I781)+Datenblatt!$E$28,IF($C781=15,(Datenblatt!$B$29*Übersicht!I781^3)+(Datenblatt!$C$29*Übersicht!I781^2)+(Datenblatt!$D$29*Übersicht!I781)+Datenblatt!$E$29,IF($C781=16,(Datenblatt!$B$30*Übersicht!I781^3)+(Datenblatt!$C$30*Übersicht!I781^2)+(Datenblatt!$D$30*Übersicht!I781)+Datenblatt!$E$30,IF($C781=12,(Datenblatt!$B$31*Übersicht!I781^3)+(Datenblatt!$C$31*Übersicht!I781^2)+(Datenblatt!$D$31*Übersicht!I781)+Datenblatt!$E$31,IF($C781=11,(Datenblatt!$B$32*Übersicht!I781^3)+(Datenblatt!$C$32*Übersicht!I781^2)+(Datenblatt!$D$32*Übersicht!I781)+Datenblatt!$E$32,0))))))))))))))))))))))))</f>
        <v>0</v>
      </c>
      <c r="Q781" s="2" t="e">
        <f t="shared" si="48"/>
        <v>#DIV/0!</v>
      </c>
      <c r="R781" s="2" t="e">
        <f t="shared" si="49"/>
        <v>#DIV/0!</v>
      </c>
      <c r="T781" s="2"/>
      <c r="U781" s="2">
        <f>Datenblatt!$I$10</f>
        <v>63</v>
      </c>
      <c r="V781" s="2">
        <f>Datenblatt!$I$18</f>
        <v>62</v>
      </c>
      <c r="W781" s="2">
        <f>Datenblatt!$I$26</f>
        <v>56</v>
      </c>
      <c r="X781" s="2">
        <f>Datenblatt!$I$34</f>
        <v>58</v>
      </c>
      <c r="Y781" s="7" t="e">
        <f t="shared" si="50"/>
        <v>#DIV/0!</v>
      </c>
      <c r="AA781" s="2">
        <f>Datenblatt!$I$5</f>
        <v>73</v>
      </c>
      <c r="AB781">
        <f>Datenblatt!$I$13</f>
        <v>80</v>
      </c>
      <c r="AC781">
        <f>Datenblatt!$I$21</f>
        <v>80</v>
      </c>
      <c r="AD781">
        <f>Datenblatt!$I$29</f>
        <v>71</v>
      </c>
      <c r="AE781">
        <f>Datenblatt!$I$37</f>
        <v>75</v>
      </c>
      <c r="AF781" s="7" t="e">
        <f t="shared" si="51"/>
        <v>#DIV/0!</v>
      </c>
    </row>
    <row r="782" spans="11:32" ht="18.75" x14ac:dyDescent="0.3">
      <c r="K782" s="3" t="e">
        <f>IF(AND($C782=13,Datenblatt!M782&lt;Datenblatt!$S$3),0,IF(AND($C782=14,Datenblatt!M782&lt;Datenblatt!$S$4),0,IF(AND($C782=15,Datenblatt!M782&lt;Datenblatt!$S$5),0,IF(AND($C782=16,Datenblatt!M782&lt;Datenblatt!$S$6),0,IF(AND($C782=12,Datenblatt!M782&lt;Datenblatt!$S$7),0,IF(AND($C782=11,Datenblatt!M782&lt;Datenblatt!$S$8),0,IF(AND($C782=13,Datenblatt!M782&gt;Datenblatt!$R$3),100,IF(AND($C782=14,Datenblatt!M782&gt;Datenblatt!$R$4),100,IF(AND($C782=15,Datenblatt!M782&gt;Datenblatt!$R$5),100,IF(AND($C782=16,Datenblatt!M782&gt;Datenblatt!$R$6),100,IF(AND($C782=12,Datenblatt!M782&gt;Datenblatt!$R$7),100,IF(AND($C782=11,Datenblatt!M782&gt;Datenblatt!$R$8),100,IF(Übersicht!$C782=13,Datenblatt!$B$35*Datenblatt!M782^3+Datenblatt!$C$35*Datenblatt!M782^2+Datenblatt!$D$35*Datenblatt!M782+Datenblatt!$E$35,IF(Übersicht!$C782=14,Datenblatt!$B$36*Datenblatt!M782^3+Datenblatt!$C$36*Datenblatt!M782^2+Datenblatt!$D$36*Datenblatt!M782+Datenblatt!$E$36,IF(Übersicht!$C782=15,Datenblatt!$B$37*Datenblatt!M782^3+Datenblatt!$C$37*Datenblatt!M782^2+Datenblatt!$D$37*Datenblatt!M782+Datenblatt!$E$37,IF(Übersicht!$C782=16,Datenblatt!$B$38*Datenblatt!M782^3+Datenblatt!$C$38*Datenblatt!M782^2+Datenblatt!$D$38*Datenblatt!M782+Datenblatt!$E$38,IF(Übersicht!$C782=12,Datenblatt!$B$39*Datenblatt!M782^3+Datenblatt!$C$39*Datenblatt!M782^2+Datenblatt!$D$39*Datenblatt!M782+Datenblatt!$E$39,IF(Übersicht!$C782=11,Datenblatt!$B$40*Datenblatt!M782^3+Datenblatt!$C$40*Datenblatt!M782^2+Datenblatt!$D$40*Datenblatt!M782+Datenblatt!$E$40,0))))))))))))))))))</f>
        <v>#DIV/0!</v>
      </c>
      <c r="L782" s="3"/>
      <c r="M782" t="e">
        <f>IF(AND(Übersicht!$C782=13,Datenblatt!O782&lt;Datenblatt!$Y$3),0,IF(AND(Übersicht!$C782=14,Datenblatt!O782&lt;Datenblatt!$Y$4),0,IF(AND(Übersicht!$C782=15,Datenblatt!O782&lt;Datenblatt!$Y$5),0,IF(AND(Übersicht!$C782=16,Datenblatt!O782&lt;Datenblatt!$Y$6),0,IF(AND(Übersicht!$C782=12,Datenblatt!O782&lt;Datenblatt!$Y$7),0,IF(AND(Übersicht!$C782=11,Datenblatt!O782&lt;Datenblatt!$Y$8),0,IF(AND($C782=13,Datenblatt!O782&gt;Datenblatt!$X$3),100,IF(AND($C782=14,Datenblatt!O782&gt;Datenblatt!$X$4),100,IF(AND($C782=15,Datenblatt!O782&gt;Datenblatt!$X$5),100,IF(AND($C782=16,Datenblatt!O782&gt;Datenblatt!$X$6),100,IF(AND($C782=12,Datenblatt!O782&gt;Datenblatt!$X$7),100,IF(AND($C782=11,Datenblatt!O782&gt;Datenblatt!$X$8),100,IF(Übersicht!$C782=13,Datenblatt!$B$11*Datenblatt!O782^3+Datenblatt!$C$11*Datenblatt!O782^2+Datenblatt!$D$11*Datenblatt!O782+Datenblatt!$E$11,IF(Übersicht!$C782=14,Datenblatt!$B$12*Datenblatt!O782^3+Datenblatt!$C$12*Datenblatt!O782^2+Datenblatt!$D$12*Datenblatt!O782+Datenblatt!$E$12,IF(Übersicht!$C782=15,Datenblatt!$B$13*Datenblatt!O782^3+Datenblatt!$C$13*Datenblatt!O782^2+Datenblatt!$D$13*Datenblatt!O782+Datenblatt!$E$13,IF(Übersicht!$C782=16,Datenblatt!$B$14*Datenblatt!O782^3+Datenblatt!$C$14*Datenblatt!O782^2+Datenblatt!$D$14*Datenblatt!O782+Datenblatt!$E$14,IF(Übersicht!$C782=12,Datenblatt!$B$15*Datenblatt!O782^3+Datenblatt!$C$15*Datenblatt!O782^2+Datenblatt!$D$15*Datenblatt!O782+Datenblatt!$E$15,IF(Übersicht!$C782=11,Datenblatt!$B$16*Datenblatt!O782^3+Datenblatt!$C$16*Datenblatt!O782^2+Datenblatt!$D$16*Datenblatt!O782+Datenblatt!$E$16,0))))))))))))))))))</f>
        <v>#DIV/0!</v>
      </c>
      <c r="N782">
        <f>IF(AND($C782=13,H782&lt;Datenblatt!$AA$3),0,IF(AND($C782=14,H782&lt;Datenblatt!$AA$4),0,IF(AND($C782=15,H782&lt;Datenblatt!$AA$5),0,IF(AND($C782=16,H782&lt;Datenblatt!$AA$6),0,IF(AND($C782=12,H782&lt;Datenblatt!$AA$7),0,IF(AND($C782=11,H782&lt;Datenblatt!$AA$8),0,IF(AND($C782=13,H782&gt;Datenblatt!$Z$3),100,IF(AND($C782=14,H782&gt;Datenblatt!$Z$4),100,IF(AND($C782=15,H782&gt;Datenblatt!$Z$5),100,IF(AND($C782=16,H782&gt;Datenblatt!$Z$6),100,IF(AND($C782=12,H782&gt;Datenblatt!$Z$7),100,IF(AND($C782=11,H782&gt;Datenblatt!$Z$8),100,IF($C782=13,(Datenblatt!$B$19*Übersicht!H782^3)+(Datenblatt!$C$19*Übersicht!H782^2)+(Datenblatt!$D$19*Übersicht!H782)+Datenblatt!$E$19,IF($C782=14,(Datenblatt!$B$20*Übersicht!H782^3)+(Datenblatt!$C$20*Übersicht!H782^2)+(Datenblatt!$D$20*Übersicht!H782)+Datenblatt!$E$20,IF($C782=15,(Datenblatt!$B$21*Übersicht!H782^3)+(Datenblatt!$C$21*Übersicht!H782^2)+(Datenblatt!$D$21*Übersicht!H782)+Datenblatt!$E$21,IF($C782=16,(Datenblatt!$B$22*Übersicht!H782^3)+(Datenblatt!$C$22*Übersicht!H782^2)+(Datenblatt!$D$22*Übersicht!H782)+Datenblatt!$E$22,IF($C782=12,(Datenblatt!$B$23*Übersicht!H782^3)+(Datenblatt!$C$23*Übersicht!H782^2)+(Datenblatt!$D$23*Übersicht!H782)+Datenblatt!$E$23,IF($C782=11,(Datenblatt!$B$24*Übersicht!H782^3)+(Datenblatt!$C$24*Übersicht!H782^2)+(Datenblatt!$D$24*Übersicht!H782)+Datenblatt!$E$24,0))))))))))))))))))</f>
        <v>0</v>
      </c>
      <c r="O782">
        <f>IF(AND(I782="",C782=11),Datenblatt!$I$26,IF(AND(I782="",C782=12),Datenblatt!$I$26,IF(AND(I782="",C782=16),Datenblatt!$I$27,IF(AND(I782="",C782=15),Datenblatt!$I$26,IF(AND(I782="",C782=14),Datenblatt!$I$26,IF(AND(I782="",C782=13),Datenblatt!$I$26,IF(AND($C782=13,I782&gt;Datenblatt!$AC$3),0,IF(AND($C782=14,I782&gt;Datenblatt!$AC$4),0,IF(AND($C782=15,I782&gt;Datenblatt!$AC$5),0,IF(AND($C782=16,I782&gt;Datenblatt!$AC$6),0,IF(AND($C782=12,I782&gt;Datenblatt!$AC$7),0,IF(AND($C782=11,I782&gt;Datenblatt!$AC$8),0,IF(AND($C782=13,I782&lt;Datenblatt!$AB$3),100,IF(AND($C782=14,I782&lt;Datenblatt!$AB$4),100,IF(AND($C782=15,I782&lt;Datenblatt!$AB$5),100,IF(AND($C782=16,I782&lt;Datenblatt!$AB$6),100,IF(AND($C782=12,I782&lt;Datenblatt!$AB$7),100,IF(AND($C782=11,I782&lt;Datenblatt!$AB$8),100,IF($C782=13,(Datenblatt!$B$27*Übersicht!I782^3)+(Datenblatt!$C$27*Übersicht!I782^2)+(Datenblatt!$D$27*Übersicht!I782)+Datenblatt!$E$27,IF($C782=14,(Datenblatt!$B$28*Übersicht!I782^3)+(Datenblatt!$C$28*Übersicht!I782^2)+(Datenblatt!$D$28*Übersicht!I782)+Datenblatt!$E$28,IF($C782=15,(Datenblatt!$B$29*Übersicht!I782^3)+(Datenblatt!$C$29*Übersicht!I782^2)+(Datenblatt!$D$29*Übersicht!I782)+Datenblatt!$E$29,IF($C782=16,(Datenblatt!$B$30*Übersicht!I782^3)+(Datenblatt!$C$30*Übersicht!I782^2)+(Datenblatt!$D$30*Übersicht!I782)+Datenblatt!$E$30,IF($C782=12,(Datenblatt!$B$31*Übersicht!I782^3)+(Datenblatt!$C$31*Übersicht!I782^2)+(Datenblatt!$D$31*Übersicht!I782)+Datenblatt!$E$31,IF($C782=11,(Datenblatt!$B$32*Übersicht!I782^3)+(Datenblatt!$C$32*Übersicht!I782^2)+(Datenblatt!$D$32*Übersicht!I782)+Datenblatt!$E$32,0))))))))))))))))))))))))</f>
        <v>0</v>
      </c>
      <c r="P782">
        <f>IF(AND(I782="",C782=11),Datenblatt!$I$29,IF(AND(I782="",C782=12),Datenblatt!$I$29,IF(AND(I782="",C782=16),Datenblatt!$I$29,IF(AND(I782="",C782=15),Datenblatt!$I$29,IF(AND(I782="",C782=14),Datenblatt!$I$29,IF(AND(I782="",C782=13),Datenblatt!$I$29,IF(AND($C782=13,I782&gt;Datenblatt!$AC$3),0,IF(AND($C782=14,I782&gt;Datenblatt!$AC$4),0,IF(AND($C782=15,I782&gt;Datenblatt!$AC$5),0,IF(AND($C782=16,I782&gt;Datenblatt!$AC$6),0,IF(AND($C782=12,I782&gt;Datenblatt!$AC$7),0,IF(AND($C782=11,I782&gt;Datenblatt!$AC$8),0,IF(AND($C782=13,I782&lt;Datenblatt!$AB$3),100,IF(AND($C782=14,I782&lt;Datenblatt!$AB$4),100,IF(AND($C782=15,I782&lt;Datenblatt!$AB$5),100,IF(AND($C782=16,I782&lt;Datenblatt!$AB$6),100,IF(AND($C782=12,I782&lt;Datenblatt!$AB$7),100,IF(AND($C782=11,I782&lt;Datenblatt!$AB$8),100,IF($C782=13,(Datenblatt!$B$27*Übersicht!I782^3)+(Datenblatt!$C$27*Übersicht!I782^2)+(Datenblatt!$D$27*Übersicht!I782)+Datenblatt!$E$27,IF($C782=14,(Datenblatt!$B$28*Übersicht!I782^3)+(Datenblatt!$C$28*Übersicht!I782^2)+(Datenblatt!$D$28*Übersicht!I782)+Datenblatt!$E$28,IF($C782=15,(Datenblatt!$B$29*Übersicht!I782^3)+(Datenblatt!$C$29*Übersicht!I782^2)+(Datenblatt!$D$29*Übersicht!I782)+Datenblatt!$E$29,IF($C782=16,(Datenblatt!$B$30*Übersicht!I782^3)+(Datenblatt!$C$30*Übersicht!I782^2)+(Datenblatt!$D$30*Übersicht!I782)+Datenblatt!$E$30,IF($C782=12,(Datenblatt!$B$31*Übersicht!I782^3)+(Datenblatt!$C$31*Übersicht!I782^2)+(Datenblatt!$D$31*Übersicht!I782)+Datenblatt!$E$31,IF($C782=11,(Datenblatt!$B$32*Übersicht!I782^3)+(Datenblatt!$C$32*Übersicht!I782^2)+(Datenblatt!$D$32*Übersicht!I782)+Datenblatt!$E$32,0))))))))))))))))))))))))</f>
        <v>0</v>
      </c>
      <c r="Q782" s="2" t="e">
        <f t="shared" si="48"/>
        <v>#DIV/0!</v>
      </c>
      <c r="R782" s="2" t="e">
        <f t="shared" si="49"/>
        <v>#DIV/0!</v>
      </c>
      <c r="T782" s="2"/>
      <c r="U782" s="2">
        <f>Datenblatt!$I$10</f>
        <v>63</v>
      </c>
      <c r="V782" s="2">
        <f>Datenblatt!$I$18</f>
        <v>62</v>
      </c>
      <c r="W782" s="2">
        <f>Datenblatt!$I$26</f>
        <v>56</v>
      </c>
      <c r="X782" s="2">
        <f>Datenblatt!$I$34</f>
        <v>58</v>
      </c>
      <c r="Y782" s="7" t="e">
        <f t="shared" si="50"/>
        <v>#DIV/0!</v>
      </c>
      <c r="AA782" s="2">
        <f>Datenblatt!$I$5</f>
        <v>73</v>
      </c>
      <c r="AB782">
        <f>Datenblatt!$I$13</f>
        <v>80</v>
      </c>
      <c r="AC782">
        <f>Datenblatt!$I$21</f>
        <v>80</v>
      </c>
      <c r="AD782">
        <f>Datenblatt!$I$29</f>
        <v>71</v>
      </c>
      <c r="AE782">
        <f>Datenblatt!$I$37</f>
        <v>75</v>
      </c>
      <c r="AF782" s="7" t="e">
        <f t="shared" si="51"/>
        <v>#DIV/0!</v>
      </c>
    </row>
    <row r="783" spans="11:32" ht="18.75" x14ac:dyDescent="0.3">
      <c r="K783" s="3" t="e">
        <f>IF(AND($C783=13,Datenblatt!M783&lt;Datenblatt!$S$3),0,IF(AND($C783=14,Datenblatt!M783&lt;Datenblatt!$S$4),0,IF(AND($C783=15,Datenblatt!M783&lt;Datenblatt!$S$5),0,IF(AND($C783=16,Datenblatt!M783&lt;Datenblatt!$S$6),0,IF(AND($C783=12,Datenblatt!M783&lt;Datenblatt!$S$7),0,IF(AND($C783=11,Datenblatt!M783&lt;Datenblatt!$S$8),0,IF(AND($C783=13,Datenblatt!M783&gt;Datenblatt!$R$3),100,IF(AND($C783=14,Datenblatt!M783&gt;Datenblatt!$R$4),100,IF(AND($C783=15,Datenblatt!M783&gt;Datenblatt!$R$5),100,IF(AND($C783=16,Datenblatt!M783&gt;Datenblatt!$R$6),100,IF(AND($C783=12,Datenblatt!M783&gt;Datenblatt!$R$7),100,IF(AND($C783=11,Datenblatt!M783&gt;Datenblatt!$R$8),100,IF(Übersicht!$C783=13,Datenblatt!$B$35*Datenblatt!M783^3+Datenblatt!$C$35*Datenblatt!M783^2+Datenblatt!$D$35*Datenblatt!M783+Datenblatt!$E$35,IF(Übersicht!$C783=14,Datenblatt!$B$36*Datenblatt!M783^3+Datenblatt!$C$36*Datenblatt!M783^2+Datenblatt!$D$36*Datenblatt!M783+Datenblatt!$E$36,IF(Übersicht!$C783=15,Datenblatt!$B$37*Datenblatt!M783^3+Datenblatt!$C$37*Datenblatt!M783^2+Datenblatt!$D$37*Datenblatt!M783+Datenblatt!$E$37,IF(Übersicht!$C783=16,Datenblatt!$B$38*Datenblatt!M783^3+Datenblatt!$C$38*Datenblatt!M783^2+Datenblatt!$D$38*Datenblatt!M783+Datenblatt!$E$38,IF(Übersicht!$C783=12,Datenblatt!$B$39*Datenblatt!M783^3+Datenblatt!$C$39*Datenblatt!M783^2+Datenblatt!$D$39*Datenblatt!M783+Datenblatt!$E$39,IF(Übersicht!$C783=11,Datenblatt!$B$40*Datenblatt!M783^3+Datenblatt!$C$40*Datenblatt!M783^2+Datenblatt!$D$40*Datenblatt!M783+Datenblatt!$E$40,0))))))))))))))))))</f>
        <v>#DIV/0!</v>
      </c>
      <c r="L783" s="3"/>
      <c r="M783" t="e">
        <f>IF(AND(Übersicht!$C783=13,Datenblatt!O783&lt;Datenblatt!$Y$3),0,IF(AND(Übersicht!$C783=14,Datenblatt!O783&lt;Datenblatt!$Y$4),0,IF(AND(Übersicht!$C783=15,Datenblatt!O783&lt;Datenblatt!$Y$5),0,IF(AND(Übersicht!$C783=16,Datenblatt!O783&lt;Datenblatt!$Y$6),0,IF(AND(Übersicht!$C783=12,Datenblatt!O783&lt;Datenblatt!$Y$7),0,IF(AND(Übersicht!$C783=11,Datenblatt!O783&lt;Datenblatt!$Y$8),0,IF(AND($C783=13,Datenblatt!O783&gt;Datenblatt!$X$3),100,IF(AND($C783=14,Datenblatt!O783&gt;Datenblatt!$X$4),100,IF(AND($C783=15,Datenblatt!O783&gt;Datenblatt!$X$5),100,IF(AND($C783=16,Datenblatt!O783&gt;Datenblatt!$X$6),100,IF(AND($C783=12,Datenblatt!O783&gt;Datenblatt!$X$7),100,IF(AND($C783=11,Datenblatt!O783&gt;Datenblatt!$X$8),100,IF(Übersicht!$C783=13,Datenblatt!$B$11*Datenblatt!O783^3+Datenblatt!$C$11*Datenblatt!O783^2+Datenblatt!$D$11*Datenblatt!O783+Datenblatt!$E$11,IF(Übersicht!$C783=14,Datenblatt!$B$12*Datenblatt!O783^3+Datenblatt!$C$12*Datenblatt!O783^2+Datenblatt!$D$12*Datenblatt!O783+Datenblatt!$E$12,IF(Übersicht!$C783=15,Datenblatt!$B$13*Datenblatt!O783^3+Datenblatt!$C$13*Datenblatt!O783^2+Datenblatt!$D$13*Datenblatt!O783+Datenblatt!$E$13,IF(Übersicht!$C783=16,Datenblatt!$B$14*Datenblatt!O783^3+Datenblatt!$C$14*Datenblatt!O783^2+Datenblatt!$D$14*Datenblatt!O783+Datenblatt!$E$14,IF(Übersicht!$C783=12,Datenblatt!$B$15*Datenblatt!O783^3+Datenblatt!$C$15*Datenblatt!O783^2+Datenblatt!$D$15*Datenblatt!O783+Datenblatt!$E$15,IF(Übersicht!$C783=11,Datenblatt!$B$16*Datenblatt!O783^3+Datenblatt!$C$16*Datenblatt!O783^2+Datenblatt!$D$16*Datenblatt!O783+Datenblatt!$E$16,0))))))))))))))))))</f>
        <v>#DIV/0!</v>
      </c>
      <c r="N783">
        <f>IF(AND($C783=13,H783&lt;Datenblatt!$AA$3),0,IF(AND($C783=14,H783&lt;Datenblatt!$AA$4),0,IF(AND($C783=15,H783&lt;Datenblatt!$AA$5),0,IF(AND($C783=16,H783&lt;Datenblatt!$AA$6),0,IF(AND($C783=12,H783&lt;Datenblatt!$AA$7),0,IF(AND($C783=11,H783&lt;Datenblatt!$AA$8),0,IF(AND($C783=13,H783&gt;Datenblatt!$Z$3),100,IF(AND($C783=14,H783&gt;Datenblatt!$Z$4),100,IF(AND($C783=15,H783&gt;Datenblatt!$Z$5),100,IF(AND($C783=16,H783&gt;Datenblatt!$Z$6),100,IF(AND($C783=12,H783&gt;Datenblatt!$Z$7),100,IF(AND($C783=11,H783&gt;Datenblatt!$Z$8),100,IF($C783=13,(Datenblatt!$B$19*Übersicht!H783^3)+(Datenblatt!$C$19*Übersicht!H783^2)+(Datenblatt!$D$19*Übersicht!H783)+Datenblatt!$E$19,IF($C783=14,(Datenblatt!$B$20*Übersicht!H783^3)+(Datenblatt!$C$20*Übersicht!H783^2)+(Datenblatt!$D$20*Übersicht!H783)+Datenblatt!$E$20,IF($C783=15,(Datenblatt!$B$21*Übersicht!H783^3)+(Datenblatt!$C$21*Übersicht!H783^2)+(Datenblatt!$D$21*Übersicht!H783)+Datenblatt!$E$21,IF($C783=16,(Datenblatt!$B$22*Übersicht!H783^3)+(Datenblatt!$C$22*Übersicht!H783^2)+(Datenblatt!$D$22*Übersicht!H783)+Datenblatt!$E$22,IF($C783=12,(Datenblatt!$B$23*Übersicht!H783^3)+(Datenblatt!$C$23*Übersicht!H783^2)+(Datenblatt!$D$23*Übersicht!H783)+Datenblatt!$E$23,IF($C783=11,(Datenblatt!$B$24*Übersicht!H783^3)+(Datenblatt!$C$24*Übersicht!H783^2)+(Datenblatt!$D$24*Übersicht!H783)+Datenblatt!$E$24,0))))))))))))))))))</f>
        <v>0</v>
      </c>
      <c r="O783">
        <f>IF(AND(I783="",C783=11),Datenblatt!$I$26,IF(AND(I783="",C783=12),Datenblatt!$I$26,IF(AND(I783="",C783=16),Datenblatt!$I$27,IF(AND(I783="",C783=15),Datenblatt!$I$26,IF(AND(I783="",C783=14),Datenblatt!$I$26,IF(AND(I783="",C783=13),Datenblatt!$I$26,IF(AND($C783=13,I783&gt;Datenblatt!$AC$3),0,IF(AND($C783=14,I783&gt;Datenblatt!$AC$4),0,IF(AND($C783=15,I783&gt;Datenblatt!$AC$5),0,IF(AND($C783=16,I783&gt;Datenblatt!$AC$6),0,IF(AND($C783=12,I783&gt;Datenblatt!$AC$7),0,IF(AND($C783=11,I783&gt;Datenblatt!$AC$8),0,IF(AND($C783=13,I783&lt;Datenblatt!$AB$3),100,IF(AND($C783=14,I783&lt;Datenblatt!$AB$4),100,IF(AND($C783=15,I783&lt;Datenblatt!$AB$5),100,IF(AND($C783=16,I783&lt;Datenblatt!$AB$6),100,IF(AND($C783=12,I783&lt;Datenblatt!$AB$7),100,IF(AND($C783=11,I783&lt;Datenblatt!$AB$8),100,IF($C783=13,(Datenblatt!$B$27*Übersicht!I783^3)+(Datenblatt!$C$27*Übersicht!I783^2)+(Datenblatt!$D$27*Übersicht!I783)+Datenblatt!$E$27,IF($C783=14,(Datenblatt!$B$28*Übersicht!I783^3)+(Datenblatt!$C$28*Übersicht!I783^2)+(Datenblatt!$D$28*Übersicht!I783)+Datenblatt!$E$28,IF($C783=15,(Datenblatt!$B$29*Übersicht!I783^3)+(Datenblatt!$C$29*Übersicht!I783^2)+(Datenblatt!$D$29*Übersicht!I783)+Datenblatt!$E$29,IF($C783=16,(Datenblatt!$B$30*Übersicht!I783^3)+(Datenblatt!$C$30*Übersicht!I783^2)+(Datenblatt!$D$30*Übersicht!I783)+Datenblatt!$E$30,IF($C783=12,(Datenblatt!$B$31*Übersicht!I783^3)+(Datenblatt!$C$31*Übersicht!I783^2)+(Datenblatt!$D$31*Übersicht!I783)+Datenblatt!$E$31,IF($C783=11,(Datenblatt!$B$32*Übersicht!I783^3)+(Datenblatt!$C$32*Übersicht!I783^2)+(Datenblatt!$D$32*Übersicht!I783)+Datenblatt!$E$32,0))))))))))))))))))))))))</f>
        <v>0</v>
      </c>
      <c r="P783">
        <f>IF(AND(I783="",C783=11),Datenblatt!$I$29,IF(AND(I783="",C783=12),Datenblatt!$I$29,IF(AND(I783="",C783=16),Datenblatt!$I$29,IF(AND(I783="",C783=15),Datenblatt!$I$29,IF(AND(I783="",C783=14),Datenblatt!$I$29,IF(AND(I783="",C783=13),Datenblatt!$I$29,IF(AND($C783=13,I783&gt;Datenblatt!$AC$3),0,IF(AND($C783=14,I783&gt;Datenblatt!$AC$4),0,IF(AND($C783=15,I783&gt;Datenblatt!$AC$5),0,IF(AND($C783=16,I783&gt;Datenblatt!$AC$6),0,IF(AND($C783=12,I783&gt;Datenblatt!$AC$7),0,IF(AND($C783=11,I783&gt;Datenblatt!$AC$8),0,IF(AND($C783=13,I783&lt;Datenblatt!$AB$3),100,IF(AND($C783=14,I783&lt;Datenblatt!$AB$4),100,IF(AND($C783=15,I783&lt;Datenblatt!$AB$5),100,IF(AND($C783=16,I783&lt;Datenblatt!$AB$6),100,IF(AND($C783=12,I783&lt;Datenblatt!$AB$7),100,IF(AND($C783=11,I783&lt;Datenblatt!$AB$8),100,IF($C783=13,(Datenblatt!$B$27*Übersicht!I783^3)+(Datenblatt!$C$27*Übersicht!I783^2)+(Datenblatt!$D$27*Übersicht!I783)+Datenblatt!$E$27,IF($C783=14,(Datenblatt!$B$28*Übersicht!I783^3)+(Datenblatt!$C$28*Übersicht!I783^2)+(Datenblatt!$D$28*Übersicht!I783)+Datenblatt!$E$28,IF($C783=15,(Datenblatt!$B$29*Übersicht!I783^3)+(Datenblatt!$C$29*Übersicht!I783^2)+(Datenblatt!$D$29*Übersicht!I783)+Datenblatt!$E$29,IF($C783=16,(Datenblatt!$B$30*Übersicht!I783^3)+(Datenblatt!$C$30*Übersicht!I783^2)+(Datenblatt!$D$30*Übersicht!I783)+Datenblatt!$E$30,IF($C783=12,(Datenblatt!$B$31*Übersicht!I783^3)+(Datenblatt!$C$31*Übersicht!I783^2)+(Datenblatt!$D$31*Übersicht!I783)+Datenblatt!$E$31,IF($C783=11,(Datenblatt!$B$32*Übersicht!I783^3)+(Datenblatt!$C$32*Übersicht!I783^2)+(Datenblatt!$D$32*Übersicht!I783)+Datenblatt!$E$32,0))))))))))))))))))))))))</f>
        <v>0</v>
      </c>
      <c r="Q783" s="2" t="e">
        <f t="shared" si="48"/>
        <v>#DIV/0!</v>
      </c>
      <c r="R783" s="2" t="e">
        <f t="shared" si="49"/>
        <v>#DIV/0!</v>
      </c>
      <c r="T783" s="2"/>
      <c r="U783" s="2">
        <f>Datenblatt!$I$10</f>
        <v>63</v>
      </c>
      <c r="V783" s="2">
        <f>Datenblatt!$I$18</f>
        <v>62</v>
      </c>
      <c r="W783" s="2">
        <f>Datenblatt!$I$26</f>
        <v>56</v>
      </c>
      <c r="X783" s="2">
        <f>Datenblatt!$I$34</f>
        <v>58</v>
      </c>
      <c r="Y783" s="7" t="e">
        <f t="shared" si="50"/>
        <v>#DIV/0!</v>
      </c>
      <c r="AA783" s="2">
        <f>Datenblatt!$I$5</f>
        <v>73</v>
      </c>
      <c r="AB783">
        <f>Datenblatt!$I$13</f>
        <v>80</v>
      </c>
      <c r="AC783">
        <f>Datenblatt!$I$21</f>
        <v>80</v>
      </c>
      <c r="AD783">
        <f>Datenblatt!$I$29</f>
        <v>71</v>
      </c>
      <c r="AE783">
        <f>Datenblatt!$I$37</f>
        <v>75</v>
      </c>
      <c r="AF783" s="7" t="e">
        <f t="shared" si="51"/>
        <v>#DIV/0!</v>
      </c>
    </row>
    <row r="784" spans="11:32" ht="18.75" x14ac:dyDescent="0.3">
      <c r="K784" s="3" t="e">
        <f>IF(AND($C784=13,Datenblatt!M784&lt;Datenblatt!$S$3),0,IF(AND($C784=14,Datenblatt!M784&lt;Datenblatt!$S$4),0,IF(AND($C784=15,Datenblatt!M784&lt;Datenblatt!$S$5),0,IF(AND($C784=16,Datenblatt!M784&lt;Datenblatt!$S$6),0,IF(AND($C784=12,Datenblatt!M784&lt;Datenblatt!$S$7),0,IF(AND($C784=11,Datenblatt!M784&lt;Datenblatt!$S$8),0,IF(AND($C784=13,Datenblatt!M784&gt;Datenblatt!$R$3),100,IF(AND($C784=14,Datenblatt!M784&gt;Datenblatt!$R$4),100,IF(AND($C784=15,Datenblatt!M784&gt;Datenblatt!$R$5),100,IF(AND($C784=16,Datenblatt!M784&gt;Datenblatt!$R$6),100,IF(AND($C784=12,Datenblatt!M784&gt;Datenblatt!$R$7),100,IF(AND($C784=11,Datenblatt!M784&gt;Datenblatt!$R$8),100,IF(Übersicht!$C784=13,Datenblatt!$B$35*Datenblatt!M784^3+Datenblatt!$C$35*Datenblatt!M784^2+Datenblatt!$D$35*Datenblatt!M784+Datenblatt!$E$35,IF(Übersicht!$C784=14,Datenblatt!$B$36*Datenblatt!M784^3+Datenblatt!$C$36*Datenblatt!M784^2+Datenblatt!$D$36*Datenblatt!M784+Datenblatt!$E$36,IF(Übersicht!$C784=15,Datenblatt!$B$37*Datenblatt!M784^3+Datenblatt!$C$37*Datenblatt!M784^2+Datenblatt!$D$37*Datenblatt!M784+Datenblatt!$E$37,IF(Übersicht!$C784=16,Datenblatt!$B$38*Datenblatt!M784^3+Datenblatt!$C$38*Datenblatt!M784^2+Datenblatt!$D$38*Datenblatt!M784+Datenblatt!$E$38,IF(Übersicht!$C784=12,Datenblatt!$B$39*Datenblatt!M784^3+Datenblatt!$C$39*Datenblatt!M784^2+Datenblatt!$D$39*Datenblatt!M784+Datenblatt!$E$39,IF(Übersicht!$C784=11,Datenblatt!$B$40*Datenblatt!M784^3+Datenblatt!$C$40*Datenblatt!M784^2+Datenblatt!$D$40*Datenblatt!M784+Datenblatt!$E$40,0))))))))))))))))))</f>
        <v>#DIV/0!</v>
      </c>
      <c r="L784" s="3"/>
      <c r="M784" t="e">
        <f>IF(AND(Übersicht!$C784=13,Datenblatt!O784&lt;Datenblatt!$Y$3),0,IF(AND(Übersicht!$C784=14,Datenblatt!O784&lt;Datenblatt!$Y$4),0,IF(AND(Übersicht!$C784=15,Datenblatt!O784&lt;Datenblatt!$Y$5),0,IF(AND(Übersicht!$C784=16,Datenblatt!O784&lt;Datenblatt!$Y$6),0,IF(AND(Übersicht!$C784=12,Datenblatt!O784&lt;Datenblatt!$Y$7),0,IF(AND(Übersicht!$C784=11,Datenblatt!O784&lt;Datenblatt!$Y$8),0,IF(AND($C784=13,Datenblatt!O784&gt;Datenblatt!$X$3),100,IF(AND($C784=14,Datenblatt!O784&gt;Datenblatt!$X$4),100,IF(AND($C784=15,Datenblatt!O784&gt;Datenblatt!$X$5),100,IF(AND($C784=16,Datenblatt!O784&gt;Datenblatt!$X$6),100,IF(AND($C784=12,Datenblatt!O784&gt;Datenblatt!$X$7),100,IF(AND($C784=11,Datenblatt!O784&gt;Datenblatt!$X$8),100,IF(Übersicht!$C784=13,Datenblatt!$B$11*Datenblatt!O784^3+Datenblatt!$C$11*Datenblatt!O784^2+Datenblatt!$D$11*Datenblatt!O784+Datenblatt!$E$11,IF(Übersicht!$C784=14,Datenblatt!$B$12*Datenblatt!O784^3+Datenblatt!$C$12*Datenblatt!O784^2+Datenblatt!$D$12*Datenblatt!O784+Datenblatt!$E$12,IF(Übersicht!$C784=15,Datenblatt!$B$13*Datenblatt!O784^3+Datenblatt!$C$13*Datenblatt!O784^2+Datenblatt!$D$13*Datenblatt!O784+Datenblatt!$E$13,IF(Übersicht!$C784=16,Datenblatt!$B$14*Datenblatt!O784^3+Datenblatt!$C$14*Datenblatt!O784^2+Datenblatt!$D$14*Datenblatt!O784+Datenblatt!$E$14,IF(Übersicht!$C784=12,Datenblatt!$B$15*Datenblatt!O784^3+Datenblatt!$C$15*Datenblatt!O784^2+Datenblatt!$D$15*Datenblatt!O784+Datenblatt!$E$15,IF(Übersicht!$C784=11,Datenblatt!$B$16*Datenblatt!O784^3+Datenblatt!$C$16*Datenblatt!O784^2+Datenblatt!$D$16*Datenblatt!O784+Datenblatt!$E$16,0))))))))))))))))))</f>
        <v>#DIV/0!</v>
      </c>
      <c r="N784">
        <f>IF(AND($C784=13,H784&lt;Datenblatt!$AA$3),0,IF(AND($C784=14,H784&lt;Datenblatt!$AA$4),0,IF(AND($C784=15,H784&lt;Datenblatt!$AA$5),0,IF(AND($C784=16,H784&lt;Datenblatt!$AA$6),0,IF(AND($C784=12,H784&lt;Datenblatt!$AA$7),0,IF(AND($C784=11,H784&lt;Datenblatt!$AA$8),0,IF(AND($C784=13,H784&gt;Datenblatt!$Z$3),100,IF(AND($C784=14,H784&gt;Datenblatt!$Z$4),100,IF(AND($C784=15,H784&gt;Datenblatt!$Z$5),100,IF(AND($C784=16,H784&gt;Datenblatt!$Z$6),100,IF(AND($C784=12,H784&gt;Datenblatt!$Z$7),100,IF(AND($C784=11,H784&gt;Datenblatt!$Z$8),100,IF($C784=13,(Datenblatt!$B$19*Übersicht!H784^3)+(Datenblatt!$C$19*Übersicht!H784^2)+(Datenblatt!$D$19*Übersicht!H784)+Datenblatt!$E$19,IF($C784=14,(Datenblatt!$B$20*Übersicht!H784^3)+(Datenblatt!$C$20*Übersicht!H784^2)+(Datenblatt!$D$20*Übersicht!H784)+Datenblatt!$E$20,IF($C784=15,(Datenblatt!$B$21*Übersicht!H784^3)+(Datenblatt!$C$21*Übersicht!H784^2)+(Datenblatt!$D$21*Übersicht!H784)+Datenblatt!$E$21,IF($C784=16,(Datenblatt!$B$22*Übersicht!H784^3)+(Datenblatt!$C$22*Übersicht!H784^2)+(Datenblatt!$D$22*Übersicht!H784)+Datenblatt!$E$22,IF($C784=12,(Datenblatt!$B$23*Übersicht!H784^3)+(Datenblatt!$C$23*Übersicht!H784^2)+(Datenblatt!$D$23*Übersicht!H784)+Datenblatt!$E$23,IF($C784=11,(Datenblatt!$B$24*Übersicht!H784^3)+(Datenblatt!$C$24*Übersicht!H784^2)+(Datenblatt!$D$24*Übersicht!H784)+Datenblatt!$E$24,0))))))))))))))))))</f>
        <v>0</v>
      </c>
      <c r="O784">
        <f>IF(AND(I784="",C784=11),Datenblatt!$I$26,IF(AND(I784="",C784=12),Datenblatt!$I$26,IF(AND(I784="",C784=16),Datenblatt!$I$27,IF(AND(I784="",C784=15),Datenblatt!$I$26,IF(AND(I784="",C784=14),Datenblatt!$I$26,IF(AND(I784="",C784=13),Datenblatt!$I$26,IF(AND($C784=13,I784&gt;Datenblatt!$AC$3),0,IF(AND($C784=14,I784&gt;Datenblatt!$AC$4),0,IF(AND($C784=15,I784&gt;Datenblatt!$AC$5),0,IF(AND($C784=16,I784&gt;Datenblatt!$AC$6),0,IF(AND($C784=12,I784&gt;Datenblatt!$AC$7),0,IF(AND($C784=11,I784&gt;Datenblatt!$AC$8),0,IF(AND($C784=13,I784&lt;Datenblatt!$AB$3),100,IF(AND($C784=14,I784&lt;Datenblatt!$AB$4),100,IF(AND($C784=15,I784&lt;Datenblatt!$AB$5),100,IF(AND($C784=16,I784&lt;Datenblatt!$AB$6),100,IF(AND($C784=12,I784&lt;Datenblatt!$AB$7),100,IF(AND($C784=11,I784&lt;Datenblatt!$AB$8),100,IF($C784=13,(Datenblatt!$B$27*Übersicht!I784^3)+(Datenblatt!$C$27*Übersicht!I784^2)+(Datenblatt!$D$27*Übersicht!I784)+Datenblatt!$E$27,IF($C784=14,(Datenblatt!$B$28*Übersicht!I784^3)+(Datenblatt!$C$28*Übersicht!I784^2)+(Datenblatt!$D$28*Übersicht!I784)+Datenblatt!$E$28,IF($C784=15,(Datenblatt!$B$29*Übersicht!I784^3)+(Datenblatt!$C$29*Übersicht!I784^2)+(Datenblatt!$D$29*Übersicht!I784)+Datenblatt!$E$29,IF($C784=16,(Datenblatt!$B$30*Übersicht!I784^3)+(Datenblatt!$C$30*Übersicht!I784^2)+(Datenblatt!$D$30*Übersicht!I784)+Datenblatt!$E$30,IF($C784=12,(Datenblatt!$B$31*Übersicht!I784^3)+(Datenblatt!$C$31*Übersicht!I784^2)+(Datenblatt!$D$31*Übersicht!I784)+Datenblatt!$E$31,IF($C784=11,(Datenblatt!$B$32*Übersicht!I784^3)+(Datenblatt!$C$32*Übersicht!I784^2)+(Datenblatt!$D$32*Übersicht!I784)+Datenblatt!$E$32,0))))))))))))))))))))))))</f>
        <v>0</v>
      </c>
      <c r="P784">
        <f>IF(AND(I784="",C784=11),Datenblatt!$I$29,IF(AND(I784="",C784=12),Datenblatt!$I$29,IF(AND(I784="",C784=16),Datenblatt!$I$29,IF(AND(I784="",C784=15),Datenblatt!$I$29,IF(AND(I784="",C784=14),Datenblatt!$I$29,IF(AND(I784="",C784=13),Datenblatt!$I$29,IF(AND($C784=13,I784&gt;Datenblatt!$AC$3),0,IF(AND($C784=14,I784&gt;Datenblatt!$AC$4),0,IF(AND($C784=15,I784&gt;Datenblatt!$AC$5),0,IF(AND($C784=16,I784&gt;Datenblatt!$AC$6),0,IF(AND($C784=12,I784&gt;Datenblatt!$AC$7),0,IF(AND($C784=11,I784&gt;Datenblatt!$AC$8),0,IF(AND($C784=13,I784&lt;Datenblatt!$AB$3),100,IF(AND($C784=14,I784&lt;Datenblatt!$AB$4),100,IF(AND($C784=15,I784&lt;Datenblatt!$AB$5),100,IF(AND($C784=16,I784&lt;Datenblatt!$AB$6),100,IF(AND($C784=12,I784&lt;Datenblatt!$AB$7),100,IF(AND($C784=11,I784&lt;Datenblatt!$AB$8),100,IF($C784=13,(Datenblatt!$B$27*Übersicht!I784^3)+(Datenblatt!$C$27*Übersicht!I784^2)+(Datenblatt!$D$27*Übersicht!I784)+Datenblatt!$E$27,IF($C784=14,(Datenblatt!$B$28*Übersicht!I784^3)+(Datenblatt!$C$28*Übersicht!I784^2)+(Datenblatt!$D$28*Übersicht!I784)+Datenblatt!$E$28,IF($C784=15,(Datenblatt!$B$29*Übersicht!I784^3)+(Datenblatt!$C$29*Übersicht!I784^2)+(Datenblatt!$D$29*Übersicht!I784)+Datenblatt!$E$29,IF($C784=16,(Datenblatt!$B$30*Übersicht!I784^3)+(Datenblatt!$C$30*Übersicht!I784^2)+(Datenblatt!$D$30*Übersicht!I784)+Datenblatt!$E$30,IF($C784=12,(Datenblatt!$B$31*Übersicht!I784^3)+(Datenblatt!$C$31*Übersicht!I784^2)+(Datenblatt!$D$31*Übersicht!I784)+Datenblatt!$E$31,IF($C784=11,(Datenblatt!$B$32*Übersicht!I784^3)+(Datenblatt!$C$32*Übersicht!I784^2)+(Datenblatt!$D$32*Übersicht!I784)+Datenblatt!$E$32,0))))))))))))))))))))))))</f>
        <v>0</v>
      </c>
      <c r="Q784" s="2" t="e">
        <f t="shared" si="48"/>
        <v>#DIV/0!</v>
      </c>
      <c r="R784" s="2" t="e">
        <f t="shared" si="49"/>
        <v>#DIV/0!</v>
      </c>
      <c r="T784" s="2"/>
      <c r="U784" s="2">
        <f>Datenblatt!$I$10</f>
        <v>63</v>
      </c>
      <c r="V784" s="2">
        <f>Datenblatt!$I$18</f>
        <v>62</v>
      </c>
      <c r="W784" s="2">
        <f>Datenblatt!$I$26</f>
        <v>56</v>
      </c>
      <c r="X784" s="2">
        <f>Datenblatt!$I$34</f>
        <v>58</v>
      </c>
      <c r="Y784" s="7" t="e">
        <f t="shared" si="50"/>
        <v>#DIV/0!</v>
      </c>
      <c r="AA784" s="2">
        <f>Datenblatt!$I$5</f>
        <v>73</v>
      </c>
      <c r="AB784">
        <f>Datenblatt!$I$13</f>
        <v>80</v>
      </c>
      <c r="AC784">
        <f>Datenblatt!$I$21</f>
        <v>80</v>
      </c>
      <c r="AD784">
        <f>Datenblatt!$I$29</f>
        <v>71</v>
      </c>
      <c r="AE784">
        <f>Datenblatt!$I$37</f>
        <v>75</v>
      </c>
      <c r="AF784" s="7" t="e">
        <f t="shared" si="51"/>
        <v>#DIV/0!</v>
      </c>
    </row>
    <row r="785" spans="11:32" ht="18.75" x14ac:dyDescent="0.3">
      <c r="K785" s="3" t="e">
        <f>IF(AND($C785=13,Datenblatt!M785&lt;Datenblatt!$S$3),0,IF(AND($C785=14,Datenblatt!M785&lt;Datenblatt!$S$4),0,IF(AND($C785=15,Datenblatt!M785&lt;Datenblatt!$S$5),0,IF(AND($C785=16,Datenblatt!M785&lt;Datenblatt!$S$6),0,IF(AND($C785=12,Datenblatt!M785&lt;Datenblatt!$S$7),0,IF(AND($C785=11,Datenblatt!M785&lt;Datenblatt!$S$8),0,IF(AND($C785=13,Datenblatt!M785&gt;Datenblatt!$R$3),100,IF(AND($C785=14,Datenblatt!M785&gt;Datenblatt!$R$4),100,IF(AND($C785=15,Datenblatt!M785&gt;Datenblatt!$R$5),100,IF(AND($C785=16,Datenblatt!M785&gt;Datenblatt!$R$6),100,IF(AND($C785=12,Datenblatt!M785&gt;Datenblatt!$R$7),100,IF(AND($C785=11,Datenblatt!M785&gt;Datenblatt!$R$8),100,IF(Übersicht!$C785=13,Datenblatt!$B$35*Datenblatt!M785^3+Datenblatt!$C$35*Datenblatt!M785^2+Datenblatt!$D$35*Datenblatt!M785+Datenblatt!$E$35,IF(Übersicht!$C785=14,Datenblatt!$B$36*Datenblatt!M785^3+Datenblatt!$C$36*Datenblatt!M785^2+Datenblatt!$D$36*Datenblatt!M785+Datenblatt!$E$36,IF(Übersicht!$C785=15,Datenblatt!$B$37*Datenblatt!M785^3+Datenblatt!$C$37*Datenblatt!M785^2+Datenblatt!$D$37*Datenblatt!M785+Datenblatt!$E$37,IF(Übersicht!$C785=16,Datenblatt!$B$38*Datenblatt!M785^3+Datenblatt!$C$38*Datenblatt!M785^2+Datenblatt!$D$38*Datenblatt!M785+Datenblatt!$E$38,IF(Übersicht!$C785=12,Datenblatt!$B$39*Datenblatt!M785^3+Datenblatt!$C$39*Datenblatt!M785^2+Datenblatt!$D$39*Datenblatt!M785+Datenblatt!$E$39,IF(Übersicht!$C785=11,Datenblatt!$B$40*Datenblatt!M785^3+Datenblatt!$C$40*Datenblatt!M785^2+Datenblatt!$D$40*Datenblatt!M785+Datenblatt!$E$40,0))))))))))))))))))</f>
        <v>#DIV/0!</v>
      </c>
      <c r="L785" s="3"/>
      <c r="M785" t="e">
        <f>IF(AND(Übersicht!$C785=13,Datenblatt!O785&lt;Datenblatt!$Y$3),0,IF(AND(Übersicht!$C785=14,Datenblatt!O785&lt;Datenblatt!$Y$4),0,IF(AND(Übersicht!$C785=15,Datenblatt!O785&lt;Datenblatt!$Y$5),0,IF(AND(Übersicht!$C785=16,Datenblatt!O785&lt;Datenblatt!$Y$6),0,IF(AND(Übersicht!$C785=12,Datenblatt!O785&lt;Datenblatt!$Y$7),0,IF(AND(Übersicht!$C785=11,Datenblatt!O785&lt;Datenblatt!$Y$8),0,IF(AND($C785=13,Datenblatt!O785&gt;Datenblatt!$X$3),100,IF(AND($C785=14,Datenblatt!O785&gt;Datenblatt!$X$4),100,IF(AND($C785=15,Datenblatt!O785&gt;Datenblatt!$X$5),100,IF(AND($C785=16,Datenblatt!O785&gt;Datenblatt!$X$6),100,IF(AND($C785=12,Datenblatt!O785&gt;Datenblatt!$X$7),100,IF(AND($C785=11,Datenblatt!O785&gt;Datenblatt!$X$8),100,IF(Übersicht!$C785=13,Datenblatt!$B$11*Datenblatt!O785^3+Datenblatt!$C$11*Datenblatt!O785^2+Datenblatt!$D$11*Datenblatt!O785+Datenblatt!$E$11,IF(Übersicht!$C785=14,Datenblatt!$B$12*Datenblatt!O785^3+Datenblatt!$C$12*Datenblatt!O785^2+Datenblatt!$D$12*Datenblatt!O785+Datenblatt!$E$12,IF(Übersicht!$C785=15,Datenblatt!$B$13*Datenblatt!O785^3+Datenblatt!$C$13*Datenblatt!O785^2+Datenblatt!$D$13*Datenblatt!O785+Datenblatt!$E$13,IF(Übersicht!$C785=16,Datenblatt!$B$14*Datenblatt!O785^3+Datenblatt!$C$14*Datenblatt!O785^2+Datenblatt!$D$14*Datenblatt!O785+Datenblatt!$E$14,IF(Übersicht!$C785=12,Datenblatt!$B$15*Datenblatt!O785^3+Datenblatt!$C$15*Datenblatt!O785^2+Datenblatt!$D$15*Datenblatt!O785+Datenblatt!$E$15,IF(Übersicht!$C785=11,Datenblatt!$B$16*Datenblatt!O785^3+Datenblatt!$C$16*Datenblatt!O785^2+Datenblatt!$D$16*Datenblatt!O785+Datenblatt!$E$16,0))))))))))))))))))</f>
        <v>#DIV/0!</v>
      </c>
      <c r="N785">
        <f>IF(AND($C785=13,H785&lt;Datenblatt!$AA$3),0,IF(AND($C785=14,H785&lt;Datenblatt!$AA$4),0,IF(AND($C785=15,H785&lt;Datenblatt!$AA$5),0,IF(AND($C785=16,H785&lt;Datenblatt!$AA$6),0,IF(AND($C785=12,H785&lt;Datenblatt!$AA$7),0,IF(AND($C785=11,H785&lt;Datenblatt!$AA$8),0,IF(AND($C785=13,H785&gt;Datenblatt!$Z$3),100,IF(AND($C785=14,H785&gt;Datenblatt!$Z$4),100,IF(AND($C785=15,H785&gt;Datenblatt!$Z$5),100,IF(AND($C785=16,H785&gt;Datenblatt!$Z$6),100,IF(AND($C785=12,H785&gt;Datenblatt!$Z$7),100,IF(AND($C785=11,H785&gt;Datenblatt!$Z$8),100,IF($C785=13,(Datenblatt!$B$19*Übersicht!H785^3)+(Datenblatt!$C$19*Übersicht!H785^2)+(Datenblatt!$D$19*Übersicht!H785)+Datenblatt!$E$19,IF($C785=14,(Datenblatt!$B$20*Übersicht!H785^3)+(Datenblatt!$C$20*Übersicht!H785^2)+(Datenblatt!$D$20*Übersicht!H785)+Datenblatt!$E$20,IF($C785=15,(Datenblatt!$B$21*Übersicht!H785^3)+(Datenblatt!$C$21*Übersicht!H785^2)+(Datenblatt!$D$21*Übersicht!H785)+Datenblatt!$E$21,IF($C785=16,(Datenblatt!$B$22*Übersicht!H785^3)+(Datenblatt!$C$22*Übersicht!H785^2)+(Datenblatt!$D$22*Übersicht!H785)+Datenblatt!$E$22,IF($C785=12,(Datenblatt!$B$23*Übersicht!H785^3)+(Datenblatt!$C$23*Übersicht!H785^2)+(Datenblatt!$D$23*Übersicht!H785)+Datenblatt!$E$23,IF($C785=11,(Datenblatt!$B$24*Übersicht!H785^3)+(Datenblatt!$C$24*Übersicht!H785^2)+(Datenblatt!$D$24*Übersicht!H785)+Datenblatt!$E$24,0))))))))))))))))))</f>
        <v>0</v>
      </c>
      <c r="O785">
        <f>IF(AND(I785="",C785=11),Datenblatt!$I$26,IF(AND(I785="",C785=12),Datenblatt!$I$26,IF(AND(I785="",C785=16),Datenblatt!$I$27,IF(AND(I785="",C785=15),Datenblatt!$I$26,IF(AND(I785="",C785=14),Datenblatt!$I$26,IF(AND(I785="",C785=13),Datenblatt!$I$26,IF(AND($C785=13,I785&gt;Datenblatt!$AC$3),0,IF(AND($C785=14,I785&gt;Datenblatt!$AC$4),0,IF(AND($C785=15,I785&gt;Datenblatt!$AC$5),0,IF(AND($C785=16,I785&gt;Datenblatt!$AC$6),0,IF(AND($C785=12,I785&gt;Datenblatt!$AC$7),0,IF(AND($C785=11,I785&gt;Datenblatt!$AC$8),0,IF(AND($C785=13,I785&lt;Datenblatt!$AB$3),100,IF(AND($C785=14,I785&lt;Datenblatt!$AB$4),100,IF(AND($C785=15,I785&lt;Datenblatt!$AB$5),100,IF(AND($C785=16,I785&lt;Datenblatt!$AB$6),100,IF(AND($C785=12,I785&lt;Datenblatt!$AB$7),100,IF(AND($C785=11,I785&lt;Datenblatt!$AB$8),100,IF($C785=13,(Datenblatt!$B$27*Übersicht!I785^3)+(Datenblatt!$C$27*Übersicht!I785^2)+(Datenblatt!$D$27*Übersicht!I785)+Datenblatt!$E$27,IF($C785=14,(Datenblatt!$B$28*Übersicht!I785^3)+(Datenblatt!$C$28*Übersicht!I785^2)+(Datenblatt!$D$28*Übersicht!I785)+Datenblatt!$E$28,IF($C785=15,(Datenblatt!$B$29*Übersicht!I785^3)+(Datenblatt!$C$29*Übersicht!I785^2)+(Datenblatt!$D$29*Übersicht!I785)+Datenblatt!$E$29,IF($C785=16,(Datenblatt!$B$30*Übersicht!I785^3)+(Datenblatt!$C$30*Übersicht!I785^2)+(Datenblatt!$D$30*Übersicht!I785)+Datenblatt!$E$30,IF($C785=12,(Datenblatt!$B$31*Übersicht!I785^3)+(Datenblatt!$C$31*Übersicht!I785^2)+(Datenblatt!$D$31*Übersicht!I785)+Datenblatt!$E$31,IF($C785=11,(Datenblatt!$B$32*Übersicht!I785^3)+(Datenblatt!$C$32*Übersicht!I785^2)+(Datenblatt!$D$32*Übersicht!I785)+Datenblatt!$E$32,0))))))))))))))))))))))))</f>
        <v>0</v>
      </c>
      <c r="P785">
        <f>IF(AND(I785="",C785=11),Datenblatt!$I$29,IF(AND(I785="",C785=12),Datenblatt!$I$29,IF(AND(I785="",C785=16),Datenblatt!$I$29,IF(AND(I785="",C785=15),Datenblatt!$I$29,IF(AND(I785="",C785=14),Datenblatt!$I$29,IF(AND(I785="",C785=13),Datenblatt!$I$29,IF(AND($C785=13,I785&gt;Datenblatt!$AC$3),0,IF(AND($C785=14,I785&gt;Datenblatt!$AC$4),0,IF(AND($C785=15,I785&gt;Datenblatt!$AC$5),0,IF(AND($C785=16,I785&gt;Datenblatt!$AC$6),0,IF(AND($C785=12,I785&gt;Datenblatt!$AC$7),0,IF(AND($C785=11,I785&gt;Datenblatt!$AC$8),0,IF(AND($C785=13,I785&lt;Datenblatt!$AB$3),100,IF(AND($C785=14,I785&lt;Datenblatt!$AB$4),100,IF(AND($C785=15,I785&lt;Datenblatt!$AB$5),100,IF(AND($C785=16,I785&lt;Datenblatt!$AB$6),100,IF(AND($C785=12,I785&lt;Datenblatt!$AB$7),100,IF(AND($C785=11,I785&lt;Datenblatt!$AB$8),100,IF($C785=13,(Datenblatt!$B$27*Übersicht!I785^3)+(Datenblatt!$C$27*Übersicht!I785^2)+(Datenblatt!$D$27*Übersicht!I785)+Datenblatt!$E$27,IF($C785=14,(Datenblatt!$B$28*Übersicht!I785^3)+(Datenblatt!$C$28*Übersicht!I785^2)+(Datenblatt!$D$28*Übersicht!I785)+Datenblatt!$E$28,IF($C785=15,(Datenblatt!$B$29*Übersicht!I785^3)+(Datenblatt!$C$29*Übersicht!I785^2)+(Datenblatt!$D$29*Übersicht!I785)+Datenblatt!$E$29,IF($C785=16,(Datenblatt!$B$30*Übersicht!I785^3)+(Datenblatt!$C$30*Übersicht!I785^2)+(Datenblatt!$D$30*Übersicht!I785)+Datenblatt!$E$30,IF($C785=12,(Datenblatt!$B$31*Übersicht!I785^3)+(Datenblatt!$C$31*Übersicht!I785^2)+(Datenblatt!$D$31*Übersicht!I785)+Datenblatt!$E$31,IF($C785=11,(Datenblatt!$B$32*Übersicht!I785^3)+(Datenblatt!$C$32*Übersicht!I785^2)+(Datenblatt!$D$32*Übersicht!I785)+Datenblatt!$E$32,0))))))))))))))))))))))))</f>
        <v>0</v>
      </c>
      <c r="Q785" s="2" t="e">
        <f t="shared" si="48"/>
        <v>#DIV/0!</v>
      </c>
      <c r="R785" s="2" t="e">
        <f t="shared" si="49"/>
        <v>#DIV/0!</v>
      </c>
      <c r="T785" s="2"/>
      <c r="U785" s="2">
        <f>Datenblatt!$I$10</f>
        <v>63</v>
      </c>
      <c r="V785" s="2">
        <f>Datenblatt!$I$18</f>
        <v>62</v>
      </c>
      <c r="W785" s="2">
        <f>Datenblatt!$I$26</f>
        <v>56</v>
      </c>
      <c r="X785" s="2">
        <f>Datenblatt!$I$34</f>
        <v>58</v>
      </c>
      <c r="Y785" s="7" t="e">
        <f t="shared" si="50"/>
        <v>#DIV/0!</v>
      </c>
      <c r="AA785" s="2">
        <f>Datenblatt!$I$5</f>
        <v>73</v>
      </c>
      <c r="AB785">
        <f>Datenblatt!$I$13</f>
        <v>80</v>
      </c>
      <c r="AC785">
        <f>Datenblatt!$I$21</f>
        <v>80</v>
      </c>
      <c r="AD785">
        <f>Datenblatt!$I$29</f>
        <v>71</v>
      </c>
      <c r="AE785">
        <f>Datenblatt!$I$37</f>
        <v>75</v>
      </c>
      <c r="AF785" s="7" t="e">
        <f t="shared" si="51"/>
        <v>#DIV/0!</v>
      </c>
    </row>
    <row r="786" spans="11:32" ht="18.75" x14ac:dyDescent="0.3">
      <c r="K786" s="3" t="e">
        <f>IF(AND($C786=13,Datenblatt!M786&lt;Datenblatt!$S$3),0,IF(AND($C786=14,Datenblatt!M786&lt;Datenblatt!$S$4),0,IF(AND($C786=15,Datenblatt!M786&lt;Datenblatt!$S$5),0,IF(AND($C786=16,Datenblatt!M786&lt;Datenblatt!$S$6),0,IF(AND($C786=12,Datenblatt!M786&lt;Datenblatt!$S$7),0,IF(AND($C786=11,Datenblatt!M786&lt;Datenblatt!$S$8),0,IF(AND($C786=13,Datenblatt!M786&gt;Datenblatt!$R$3),100,IF(AND($C786=14,Datenblatt!M786&gt;Datenblatt!$R$4),100,IF(AND($C786=15,Datenblatt!M786&gt;Datenblatt!$R$5),100,IF(AND($C786=16,Datenblatt!M786&gt;Datenblatt!$R$6),100,IF(AND($C786=12,Datenblatt!M786&gt;Datenblatt!$R$7),100,IF(AND($C786=11,Datenblatt!M786&gt;Datenblatt!$R$8),100,IF(Übersicht!$C786=13,Datenblatt!$B$35*Datenblatt!M786^3+Datenblatt!$C$35*Datenblatt!M786^2+Datenblatt!$D$35*Datenblatt!M786+Datenblatt!$E$35,IF(Übersicht!$C786=14,Datenblatt!$B$36*Datenblatt!M786^3+Datenblatt!$C$36*Datenblatt!M786^2+Datenblatt!$D$36*Datenblatt!M786+Datenblatt!$E$36,IF(Übersicht!$C786=15,Datenblatt!$B$37*Datenblatt!M786^3+Datenblatt!$C$37*Datenblatt!M786^2+Datenblatt!$D$37*Datenblatt!M786+Datenblatt!$E$37,IF(Übersicht!$C786=16,Datenblatt!$B$38*Datenblatt!M786^3+Datenblatt!$C$38*Datenblatt!M786^2+Datenblatt!$D$38*Datenblatt!M786+Datenblatt!$E$38,IF(Übersicht!$C786=12,Datenblatt!$B$39*Datenblatt!M786^3+Datenblatt!$C$39*Datenblatt!M786^2+Datenblatt!$D$39*Datenblatt!M786+Datenblatt!$E$39,IF(Übersicht!$C786=11,Datenblatt!$B$40*Datenblatt!M786^3+Datenblatt!$C$40*Datenblatt!M786^2+Datenblatt!$D$40*Datenblatt!M786+Datenblatt!$E$40,0))))))))))))))))))</f>
        <v>#DIV/0!</v>
      </c>
      <c r="L786" s="3"/>
      <c r="M786" t="e">
        <f>IF(AND(Übersicht!$C786=13,Datenblatt!O786&lt;Datenblatt!$Y$3),0,IF(AND(Übersicht!$C786=14,Datenblatt!O786&lt;Datenblatt!$Y$4),0,IF(AND(Übersicht!$C786=15,Datenblatt!O786&lt;Datenblatt!$Y$5),0,IF(AND(Übersicht!$C786=16,Datenblatt!O786&lt;Datenblatt!$Y$6),0,IF(AND(Übersicht!$C786=12,Datenblatt!O786&lt;Datenblatt!$Y$7),0,IF(AND(Übersicht!$C786=11,Datenblatt!O786&lt;Datenblatt!$Y$8),0,IF(AND($C786=13,Datenblatt!O786&gt;Datenblatt!$X$3),100,IF(AND($C786=14,Datenblatt!O786&gt;Datenblatt!$X$4),100,IF(AND($C786=15,Datenblatt!O786&gt;Datenblatt!$X$5),100,IF(AND($C786=16,Datenblatt!O786&gt;Datenblatt!$X$6),100,IF(AND($C786=12,Datenblatt!O786&gt;Datenblatt!$X$7),100,IF(AND($C786=11,Datenblatt!O786&gt;Datenblatt!$X$8),100,IF(Übersicht!$C786=13,Datenblatt!$B$11*Datenblatt!O786^3+Datenblatt!$C$11*Datenblatt!O786^2+Datenblatt!$D$11*Datenblatt!O786+Datenblatt!$E$11,IF(Übersicht!$C786=14,Datenblatt!$B$12*Datenblatt!O786^3+Datenblatt!$C$12*Datenblatt!O786^2+Datenblatt!$D$12*Datenblatt!O786+Datenblatt!$E$12,IF(Übersicht!$C786=15,Datenblatt!$B$13*Datenblatt!O786^3+Datenblatt!$C$13*Datenblatt!O786^2+Datenblatt!$D$13*Datenblatt!O786+Datenblatt!$E$13,IF(Übersicht!$C786=16,Datenblatt!$B$14*Datenblatt!O786^3+Datenblatt!$C$14*Datenblatt!O786^2+Datenblatt!$D$14*Datenblatt!O786+Datenblatt!$E$14,IF(Übersicht!$C786=12,Datenblatt!$B$15*Datenblatt!O786^3+Datenblatt!$C$15*Datenblatt!O786^2+Datenblatt!$D$15*Datenblatt!O786+Datenblatt!$E$15,IF(Übersicht!$C786=11,Datenblatt!$B$16*Datenblatt!O786^3+Datenblatt!$C$16*Datenblatt!O786^2+Datenblatt!$D$16*Datenblatt!O786+Datenblatt!$E$16,0))))))))))))))))))</f>
        <v>#DIV/0!</v>
      </c>
      <c r="N786">
        <f>IF(AND($C786=13,H786&lt;Datenblatt!$AA$3),0,IF(AND($C786=14,H786&lt;Datenblatt!$AA$4),0,IF(AND($C786=15,H786&lt;Datenblatt!$AA$5),0,IF(AND($C786=16,H786&lt;Datenblatt!$AA$6),0,IF(AND($C786=12,H786&lt;Datenblatt!$AA$7),0,IF(AND($C786=11,H786&lt;Datenblatt!$AA$8),0,IF(AND($C786=13,H786&gt;Datenblatt!$Z$3),100,IF(AND($C786=14,H786&gt;Datenblatt!$Z$4),100,IF(AND($C786=15,H786&gt;Datenblatt!$Z$5),100,IF(AND($C786=16,H786&gt;Datenblatt!$Z$6),100,IF(AND($C786=12,H786&gt;Datenblatt!$Z$7),100,IF(AND($C786=11,H786&gt;Datenblatt!$Z$8),100,IF($C786=13,(Datenblatt!$B$19*Übersicht!H786^3)+(Datenblatt!$C$19*Übersicht!H786^2)+(Datenblatt!$D$19*Übersicht!H786)+Datenblatt!$E$19,IF($C786=14,(Datenblatt!$B$20*Übersicht!H786^3)+(Datenblatt!$C$20*Übersicht!H786^2)+(Datenblatt!$D$20*Übersicht!H786)+Datenblatt!$E$20,IF($C786=15,(Datenblatt!$B$21*Übersicht!H786^3)+(Datenblatt!$C$21*Übersicht!H786^2)+(Datenblatt!$D$21*Übersicht!H786)+Datenblatt!$E$21,IF($C786=16,(Datenblatt!$B$22*Übersicht!H786^3)+(Datenblatt!$C$22*Übersicht!H786^2)+(Datenblatt!$D$22*Übersicht!H786)+Datenblatt!$E$22,IF($C786=12,(Datenblatt!$B$23*Übersicht!H786^3)+(Datenblatt!$C$23*Übersicht!H786^2)+(Datenblatt!$D$23*Übersicht!H786)+Datenblatt!$E$23,IF($C786=11,(Datenblatt!$B$24*Übersicht!H786^3)+(Datenblatt!$C$24*Übersicht!H786^2)+(Datenblatt!$D$24*Übersicht!H786)+Datenblatt!$E$24,0))))))))))))))))))</f>
        <v>0</v>
      </c>
      <c r="O786">
        <f>IF(AND(I786="",C786=11),Datenblatt!$I$26,IF(AND(I786="",C786=12),Datenblatt!$I$26,IF(AND(I786="",C786=16),Datenblatt!$I$27,IF(AND(I786="",C786=15),Datenblatt!$I$26,IF(AND(I786="",C786=14),Datenblatt!$I$26,IF(AND(I786="",C786=13),Datenblatt!$I$26,IF(AND($C786=13,I786&gt;Datenblatt!$AC$3),0,IF(AND($C786=14,I786&gt;Datenblatt!$AC$4),0,IF(AND($C786=15,I786&gt;Datenblatt!$AC$5),0,IF(AND($C786=16,I786&gt;Datenblatt!$AC$6),0,IF(AND($C786=12,I786&gt;Datenblatt!$AC$7),0,IF(AND($C786=11,I786&gt;Datenblatt!$AC$8),0,IF(AND($C786=13,I786&lt;Datenblatt!$AB$3),100,IF(AND($C786=14,I786&lt;Datenblatt!$AB$4),100,IF(AND($C786=15,I786&lt;Datenblatt!$AB$5),100,IF(AND($C786=16,I786&lt;Datenblatt!$AB$6),100,IF(AND($C786=12,I786&lt;Datenblatt!$AB$7),100,IF(AND($C786=11,I786&lt;Datenblatt!$AB$8),100,IF($C786=13,(Datenblatt!$B$27*Übersicht!I786^3)+(Datenblatt!$C$27*Übersicht!I786^2)+(Datenblatt!$D$27*Übersicht!I786)+Datenblatt!$E$27,IF($C786=14,(Datenblatt!$B$28*Übersicht!I786^3)+(Datenblatt!$C$28*Übersicht!I786^2)+(Datenblatt!$D$28*Übersicht!I786)+Datenblatt!$E$28,IF($C786=15,(Datenblatt!$B$29*Übersicht!I786^3)+(Datenblatt!$C$29*Übersicht!I786^2)+(Datenblatt!$D$29*Übersicht!I786)+Datenblatt!$E$29,IF($C786=16,(Datenblatt!$B$30*Übersicht!I786^3)+(Datenblatt!$C$30*Übersicht!I786^2)+(Datenblatt!$D$30*Übersicht!I786)+Datenblatt!$E$30,IF($C786=12,(Datenblatt!$B$31*Übersicht!I786^3)+(Datenblatt!$C$31*Übersicht!I786^2)+(Datenblatt!$D$31*Übersicht!I786)+Datenblatt!$E$31,IF($C786=11,(Datenblatt!$B$32*Übersicht!I786^3)+(Datenblatt!$C$32*Übersicht!I786^2)+(Datenblatt!$D$32*Übersicht!I786)+Datenblatt!$E$32,0))))))))))))))))))))))))</f>
        <v>0</v>
      </c>
      <c r="P786">
        <f>IF(AND(I786="",C786=11),Datenblatt!$I$29,IF(AND(I786="",C786=12),Datenblatt!$I$29,IF(AND(I786="",C786=16),Datenblatt!$I$29,IF(AND(I786="",C786=15),Datenblatt!$I$29,IF(AND(I786="",C786=14),Datenblatt!$I$29,IF(AND(I786="",C786=13),Datenblatt!$I$29,IF(AND($C786=13,I786&gt;Datenblatt!$AC$3),0,IF(AND($C786=14,I786&gt;Datenblatt!$AC$4),0,IF(AND($C786=15,I786&gt;Datenblatt!$AC$5),0,IF(AND($C786=16,I786&gt;Datenblatt!$AC$6),0,IF(AND($C786=12,I786&gt;Datenblatt!$AC$7),0,IF(AND($C786=11,I786&gt;Datenblatt!$AC$8),0,IF(AND($C786=13,I786&lt;Datenblatt!$AB$3),100,IF(AND($C786=14,I786&lt;Datenblatt!$AB$4),100,IF(AND($C786=15,I786&lt;Datenblatt!$AB$5),100,IF(AND($C786=16,I786&lt;Datenblatt!$AB$6),100,IF(AND($C786=12,I786&lt;Datenblatt!$AB$7),100,IF(AND($C786=11,I786&lt;Datenblatt!$AB$8),100,IF($C786=13,(Datenblatt!$B$27*Übersicht!I786^3)+(Datenblatt!$C$27*Übersicht!I786^2)+(Datenblatt!$D$27*Übersicht!I786)+Datenblatt!$E$27,IF($C786=14,(Datenblatt!$B$28*Übersicht!I786^3)+(Datenblatt!$C$28*Übersicht!I786^2)+(Datenblatt!$D$28*Übersicht!I786)+Datenblatt!$E$28,IF($C786=15,(Datenblatt!$B$29*Übersicht!I786^3)+(Datenblatt!$C$29*Übersicht!I786^2)+(Datenblatt!$D$29*Übersicht!I786)+Datenblatt!$E$29,IF($C786=16,(Datenblatt!$B$30*Übersicht!I786^3)+(Datenblatt!$C$30*Übersicht!I786^2)+(Datenblatt!$D$30*Übersicht!I786)+Datenblatt!$E$30,IF($C786=12,(Datenblatt!$B$31*Übersicht!I786^3)+(Datenblatt!$C$31*Übersicht!I786^2)+(Datenblatt!$D$31*Übersicht!I786)+Datenblatt!$E$31,IF($C786=11,(Datenblatt!$B$32*Übersicht!I786^3)+(Datenblatt!$C$32*Übersicht!I786^2)+(Datenblatt!$D$32*Übersicht!I786)+Datenblatt!$E$32,0))))))))))))))))))))))))</f>
        <v>0</v>
      </c>
      <c r="Q786" s="2" t="e">
        <f t="shared" si="48"/>
        <v>#DIV/0!</v>
      </c>
      <c r="R786" s="2" t="e">
        <f t="shared" si="49"/>
        <v>#DIV/0!</v>
      </c>
      <c r="T786" s="2"/>
      <c r="U786" s="2">
        <f>Datenblatt!$I$10</f>
        <v>63</v>
      </c>
      <c r="V786" s="2">
        <f>Datenblatt!$I$18</f>
        <v>62</v>
      </c>
      <c r="W786" s="2">
        <f>Datenblatt!$I$26</f>
        <v>56</v>
      </c>
      <c r="X786" s="2">
        <f>Datenblatt!$I$34</f>
        <v>58</v>
      </c>
      <c r="Y786" s="7" t="e">
        <f t="shared" si="50"/>
        <v>#DIV/0!</v>
      </c>
      <c r="AA786" s="2">
        <f>Datenblatt!$I$5</f>
        <v>73</v>
      </c>
      <c r="AB786">
        <f>Datenblatt!$I$13</f>
        <v>80</v>
      </c>
      <c r="AC786">
        <f>Datenblatt!$I$21</f>
        <v>80</v>
      </c>
      <c r="AD786">
        <f>Datenblatt!$I$29</f>
        <v>71</v>
      </c>
      <c r="AE786">
        <f>Datenblatt!$I$37</f>
        <v>75</v>
      </c>
      <c r="AF786" s="7" t="e">
        <f t="shared" si="51"/>
        <v>#DIV/0!</v>
      </c>
    </row>
    <row r="787" spans="11:32" ht="18.75" x14ac:dyDescent="0.3">
      <c r="K787" s="3" t="e">
        <f>IF(AND($C787=13,Datenblatt!M787&lt;Datenblatt!$S$3),0,IF(AND($C787=14,Datenblatt!M787&lt;Datenblatt!$S$4),0,IF(AND($C787=15,Datenblatt!M787&lt;Datenblatt!$S$5),0,IF(AND($C787=16,Datenblatt!M787&lt;Datenblatt!$S$6),0,IF(AND($C787=12,Datenblatt!M787&lt;Datenblatt!$S$7),0,IF(AND($C787=11,Datenblatt!M787&lt;Datenblatt!$S$8),0,IF(AND($C787=13,Datenblatt!M787&gt;Datenblatt!$R$3),100,IF(AND($C787=14,Datenblatt!M787&gt;Datenblatt!$R$4),100,IF(AND($C787=15,Datenblatt!M787&gt;Datenblatt!$R$5),100,IF(AND($C787=16,Datenblatt!M787&gt;Datenblatt!$R$6),100,IF(AND($C787=12,Datenblatt!M787&gt;Datenblatt!$R$7),100,IF(AND($C787=11,Datenblatt!M787&gt;Datenblatt!$R$8),100,IF(Übersicht!$C787=13,Datenblatt!$B$35*Datenblatt!M787^3+Datenblatt!$C$35*Datenblatt!M787^2+Datenblatt!$D$35*Datenblatt!M787+Datenblatt!$E$35,IF(Übersicht!$C787=14,Datenblatt!$B$36*Datenblatt!M787^3+Datenblatt!$C$36*Datenblatt!M787^2+Datenblatt!$D$36*Datenblatt!M787+Datenblatt!$E$36,IF(Übersicht!$C787=15,Datenblatt!$B$37*Datenblatt!M787^3+Datenblatt!$C$37*Datenblatt!M787^2+Datenblatt!$D$37*Datenblatt!M787+Datenblatt!$E$37,IF(Übersicht!$C787=16,Datenblatt!$B$38*Datenblatt!M787^3+Datenblatt!$C$38*Datenblatt!M787^2+Datenblatt!$D$38*Datenblatt!M787+Datenblatt!$E$38,IF(Übersicht!$C787=12,Datenblatt!$B$39*Datenblatt!M787^3+Datenblatt!$C$39*Datenblatt!M787^2+Datenblatt!$D$39*Datenblatt!M787+Datenblatt!$E$39,IF(Übersicht!$C787=11,Datenblatt!$B$40*Datenblatt!M787^3+Datenblatt!$C$40*Datenblatt!M787^2+Datenblatt!$D$40*Datenblatt!M787+Datenblatt!$E$40,0))))))))))))))))))</f>
        <v>#DIV/0!</v>
      </c>
      <c r="L787" s="3"/>
      <c r="M787" t="e">
        <f>IF(AND(Übersicht!$C787=13,Datenblatt!O787&lt;Datenblatt!$Y$3),0,IF(AND(Übersicht!$C787=14,Datenblatt!O787&lt;Datenblatt!$Y$4),0,IF(AND(Übersicht!$C787=15,Datenblatt!O787&lt;Datenblatt!$Y$5),0,IF(AND(Übersicht!$C787=16,Datenblatt!O787&lt;Datenblatt!$Y$6),0,IF(AND(Übersicht!$C787=12,Datenblatt!O787&lt;Datenblatt!$Y$7),0,IF(AND(Übersicht!$C787=11,Datenblatt!O787&lt;Datenblatt!$Y$8),0,IF(AND($C787=13,Datenblatt!O787&gt;Datenblatt!$X$3),100,IF(AND($C787=14,Datenblatt!O787&gt;Datenblatt!$X$4),100,IF(AND($C787=15,Datenblatt!O787&gt;Datenblatt!$X$5),100,IF(AND($C787=16,Datenblatt!O787&gt;Datenblatt!$X$6),100,IF(AND($C787=12,Datenblatt!O787&gt;Datenblatt!$X$7),100,IF(AND($C787=11,Datenblatt!O787&gt;Datenblatt!$X$8),100,IF(Übersicht!$C787=13,Datenblatt!$B$11*Datenblatt!O787^3+Datenblatt!$C$11*Datenblatt!O787^2+Datenblatt!$D$11*Datenblatt!O787+Datenblatt!$E$11,IF(Übersicht!$C787=14,Datenblatt!$B$12*Datenblatt!O787^3+Datenblatt!$C$12*Datenblatt!O787^2+Datenblatt!$D$12*Datenblatt!O787+Datenblatt!$E$12,IF(Übersicht!$C787=15,Datenblatt!$B$13*Datenblatt!O787^3+Datenblatt!$C$13*Datenblatt!O787^2+Datenblatt!$D$13*Datenblatt!O787+Datenblatt!$E$13,IF(Übersicht!$C787=16,Datenblatt!$B$14*Datenblatt!O787^3+Datenblatt!$C$14*Datenblatt!O787^2+Datenblatt!$D$14*Datenblatt!O787+Datenblatt!$E$14,IF(Übersicht!$C787=12,Datenblatt!$B$15*Datenblatt!O787^3+Datenblatt!$C$15*Datenblatt!O787^2+Datenblatt!$D$15*Datenblatt!O787+Datenblatt!$E$15,IF(Übersicht!$C787=11,Datenblatt!$B$16*Datenblatt!O787^3+Datenblatt!$C$16*Datenblatt!O787^2+Datenblatt!$D$16*Datenblatt!O787+Datenblatt!$E$16,0))))))))))))))))))</f>
        <v>#DIV/0!</v>
      </c>
      <c r="N787">
        <f>IF(AND($C787=13,H787&lt;Datenblatt!$AA$3),0,IF(AND($C787=14,H787&lt;Datenblatt!$AA$4),0,IF(AND($C787=15,H787&lt;Datenblatt!$AA$5),0,IF(AND($C787=16,H787&lt;Datenblatt!$AA$6),0,IF(AND($C787=12,H787&lt;Datenblatt!$AA$7),0,IF(AND($C787=11,H787&lt;Datenblatt!$AA$8),0,IF(AND($C787=13,H787&gt;Datenblatt!$Z$3),100,IF(AND($C787=14,H787&gt;Datenblatt!$Z$4),100,IF(AND($C787=15,H787&gt;Datenblatt!$Z$5),100,IF(AND($C787=16,H787&gt;Datenblatt!$Z$6),100,IF(AND($C787=12,H787&gt;Datenblatt!$Z$7),100,IF(AND($C787=11,H787&gt;Datenblatt!$Z$8),100,IF($C787=13,(Datenblatt!$B$19*Übersicht!H787^3)+(Datenblatt!$C$19*Übersicht!H787^2)+(Datenblatt!$D$19*Übersicht!H787)+Datenblatt!$E$19,IF($C787=14,(Datenblatt!$B$20*Übersicht!H787^3)+(Datenblatt!$C$20*Übersicht!H787^2)+(Datenblatt!$D$20*Übersicht!H787)+Datenblatt!$E$20,IF($C787=15,(Datenblatt!$B$21*Übersicht!H787^3)+(Datenblatt!$C$21*Übersicht!H787^2)+(Datenblatt!$D$21*Übersicht!H787)+Datenblatt!$E$21,IF($C787=16,(Datenblatt!$B$22*Übersicht!H787^3)+(Datenblatt!$C$22*Übersicht!H787^2)+(Datenblatt!$D$22*Übersicht!H787)+Datenblatt!$E$22,IF($C787=12,(Datenblatt!$B$23*Übersicht!H787^3)+(Datenblatt!$C$23*Übersicht!H787^2)+(Datenblatt!$D$23*Übersicht!H787)+Datenblatt!$E$23,IF($C787=11,(Datenblatt!$B$24*Übersicht!H787^3)+(Datenblatt!$C$24*Übersicht!H787^2)+(Datenblatt!$D$24*Übersicht!H787)+Datenblatt!$E$24,0))))))))))))))))))</f>
        <v>0</v>
      </c>
      <c r="O787">
        <f>IF(AND(I787="",C787=11),Datenblatt!$I$26,IF(AND(I787="",C787=12),Datenblatt!$I$26,IF(AND(I787="",C787=16),Datenblatt!$I$27,IF(AND(I787="",C787=15),Datenblatt!$I$26,IF(AND(I787="",C787=14),Datenblatt!$I$26,IF(AND(I787="",C787=13),Datenblatt!$I$26,IF(AND($C787=13,I787&gt;Datenblatt!$AC$3),0,IF(AND($C787=14,I787&gt;Datenblatt!$AC$4),0,IF(AND($C787=15,I787&gt;Datenblatt!$AC$5),0,IF(AND($C787=16,I787&gt;Datenblatt!$AC$6),0,IF(AND($C787=12,I787&gt;Datenblatt!$AC$7),0,IF(AND($C787=11,I787&gt;Datenblatt!$AC$8),0,IF(AND($C787=13,I787&lt;Datenblatt!$AB$3),100,IF(AND($C787=14,I787&lt;Datenblatt!$AB$4),100,IF(AND($C787=15,I787&lt;Datenblatt!$AB$5),100,IF(AND($C787=16,I787&lt;Datenblatt!$AB$6),100,IF(AND($C787=12,I787&lt;Datenblatt!$AB$7),100,IF(AND($C787=11,I787&lt;Datenblatt!$AB$8),100,IF($C787=13,(Datenblatt!$B$27*Übersicht!I787^3)+(Datenblatt!$C$27*Übersicht!I787^2)+(Datenblatt!$D$27*Übersicht!I787)+Datenblatt!$E$27,IF($C787=14,(Datenblatt!$B$28*Übersicht!I787^3)+(Datenblatt!$C$28*Übersicht!I787^2)+(Datenblatt!$D$28*Übersicht!I787)+Datenblatt!$E$28,IF($C787=15,(Datenblatt!$B$29*Übersicht!I787^3)+(Datenblatt!$C$29*Übersicht!I787^2)+(Datenblatt!$D$29*Übersicht!I787)+Datenblatt!$E$29,IF($C787=16,(Datenblatt!$B$30*Übersicht!I787^3)+(Datenblatt!$C$30*Übersicht!I787^2)+(Datenblatt!$D$30*Übersicht!I787)+Datenblatt!$E$30,IF($C787=12,(Datenblatt!$B$31*Übersicht!I787^3)+(Datenblatt!$C$31*Übersicht!I787^2)+(Datenblatt!$D$31*Übersicht!I787)+Datenblatt!$E$31,IF($C787=11,(Datenblatt!$B$32*Übersicht!I787^3)+(Datenblatt!$C$32*Übersicht!I787^2)+(Datenblatt!$D$32*Übersicht!I787)+Datenblatt!$E$32,0))))))))))))))))))))))))</f>
        <v>0</v>
      </c>
      <c r="P787">
        <f>IF(AND(I787="",C787=11),Datenblatt!$I$29,IF(AND(I787="",C787=12),Datenblatt!$I$29,IF(AND(I787="",C787=16),Datenblatt!$I$29,IF(AND(I787="",C787=15),Datenblatt!$I$29,IF(AND(I787="",C787=14),Datenblatt!$I$29,IF(AND(I787="",C787=13),Datenblatt!$I$29,IF(AND($C787=13,I787&gt;Datenblatt!$AC$3),0,IF(AND($C787=14,I787&gt;Datenblatt!$AC$4),0,IF(AND($C787=15,I787&gt;Datenblatt!$AC$5),0,IF(AND($C787=16,I787&gt;Datenblatt!$AC$6),0,IF(AND($C787=12,I787&gt;Datenblatt!$AC$7),0,IF(AND($C787=11,I787&gt;Datenblatt!$AC$8),0,IF(AND($C787=13,I787&lt;Datenblatt!$AB$3),100,IF(AND($C787=14,I787&lt;Datenblatt!$AB$4),100,IF(AND($C787=15,I787&lt;Datenblatt!$AB$5),100,IF(AND($C787=16,I787&lt;Datenblatt!$AB$6),100,IF(AND($C787=12,I787&lt;Datenblatt!$AB$7),100,IF(AND($C787=11,I787&lt;Datenblatt!$AB$8),100,IF($C787=13,(Datenblatt!$B$27*Übersicht!I787^3)+(Datenblatt!$C$27*Übersicht!I787^2)+(Datenblatt!$D$27*Übersicht!I787)+Datenblatt!$E$27,IF($C787=14,(Datenblatt!$B$28*Übersicht!I787^3)+(Datenblatt!$C$28*Übersicht!I787^2)+(Datenblatt!$D$28*Übersicht!I787)+Datenblatt!$E$28,IF($C787=15,(Datenblatt!$B$29*Übersicht!I787^3)+(Datenblatt!$C$29*Übersicht!I787^2)+(Datenblatt!$D$29*Übersicht!I787)+Datenblatt!$E$29,IF($C787=16,(Datenblatt!$B$30*Übersicht!I787^3)+(Datenblatt!$C$30*Übersicht!I787^2)+(Datenblatt!$D$30*Übersicht!I787)+Datenblatt!$E$30,IF($C787=12,(Datenblatt!$B$31*Übersicht!I787^3)+(Datenblatt!$C$31*Übersicht!I787^2)+(Datenblatt!$D$31*Übersicht!I787)+Datenblatt!$E$31,IF($C787=11,(Datenblatt!$B$32*Übersicht!I787^3)+(Datenblatt!$C$32*Übersicht!I787^2)+(Datenblatt!$D$32*Übersicht!I787)+Datenblatt!$E$32,0))))))))))))))))))))))))</f>
        <v>0</v>
      </c>
      <c r="Q787" s="2" t="e">
        <f t="shared" si="48"/>
        <v>#DIV/0!</v>
      </c>
      <c r="R787" s="2" t="e">
        <f t="shared" si="49"/>
        <v>#DIV/0!</v>
      </c>
      <c r="T787" s="2"/>
      <c r="U787" s="2">
        <f>Datenblatt!$I$10</f>
        <v>63</v>
      </c>
      <c r="V787" s="2">
        <f>Datenblatt!$I$18</f>
        <v>62</v>
      </c>
      <c r="W787" s="2">
        <f>Datenblatt!$I$26</f>
        <v>56</v>
      </c>
      <c r="X787" s="2">
        <f>Datenblatt!$I$34</f>
        <v>58</v>
      </c>
      <c r="Y787" s="7" t="e">
        <f t="shared" si="50"/>
        <v>#DIV/0!</v>
      </c>
      <c r="AA787" s="2">
        <f>Datenblatt!$I$5</f>
        <v>73</v>
      </c>
      <c r="AB787">
        <f>Datenblatt!$I$13</f>
        <v>80</v>
      </c>
      <c r="AC787">
        <f>Datenblatt!$I$21</f>
        <v>80</v>
      </c>
      <c r="AD787">
        <f>Datenblatt!$I$29</f>
        <v>71</v>
      </c>
      <c r="AE787">
        <f>Datenblatt!$I$37</f>
        <v>75</v>
      </c>
      <c r="AF787" s="7" t="e">
        <f t="shared" si="51"/>
        <v>#DIV/0!</v>
      </c>
    </row>
    <row r="788" spans="11:32" ht="18.75" x14ac:dyDescent="0.3">
      <c r="K788" s="3" t="e">
        <f>IF(AND($C788=13,Datenblatt!M788&lt;Datenblatt!$S$3),0,IF(AND($C788=14,Datenblatt!M788&lt;Datenblatt!$S$4),0,IF(AND($C788=15,Datenblatt!M788&lt;Datenblatt!$S$5),0,IF(AND($C788=16,Datenblatt!M788&lt;Datenblatt!$S$6),0,IF(AND($C788=12,Datenblatt!M788&lt;Datenblatt!$S$7),0,IF(AND($C788=11,Datenblatt!M788&lt;Datenblatt!$S$8),0,IF(AND($C788=13,Datenblatt!M788&gt;Datenblatt!$R$3),100,IF(AND($C788=14,Datenblatt!M788&gt;Datenblatt!$R$4),100,IF(AND($C788=15,Datenblatt!M788&gt;Datenblatt!$R$5),100,IF(AND($C788=16,Datenblatt!M788&gt;Datenblatt!$R$6),100,IF(AND($C788=12,Datenblatt!M788&gt;Datenblatt!$R$7),100,IF(AND($C788=11,Datenblatt!M788&gt;Datenblatt!$R$8),100,IF(Übersicht!$C788=13,Datenblatt!$B$35*Datenblatt!M788^3+Datenblatt!$C$35*Datenblatt!M788^2+Datenblatt!$D$35*Datenblatt!M788+Datenblatt!$E$35,IF(Übersicht!$C788=14,Datenblatt!$B$36*Datenblatt!M788^3+Datenblatt!$C$36*Datenblatt!M788^2+Datenblatt!$D$36*Datenblatt!M788+Datenblatt!$E$36,IF(Übersicht!$C788=15,Datenblatt!$B$37*Datenblatt!M788^3+Datenblatt!$C$37*Datenblatt!M788^2+Datenblatt!$D$37*Datenblatt!M788+Datenblatt!$E$37,IF(Übersicht!$C788=16,Datenblatt!$B$38*Datenblatt!M788^3+Datenblatt!$C$38*Datenblatt!M788^2+Datenblatt!$D$38*Datenblatt!M788+Datenblatt!$E$38,IF(Übersicht!$C788=12,Datenblatt!$B$39*Datenblatt!M788^3+Datenblatt!$C$39*Datenblatt!M788^2+Datenblatt!$D$39*Datenblatt!M788+Datenblatt!$E$39,IF(Übersicht!$C788=11,Datenblatt!$B$40*Datenblatt!M788^3+Datenblatt!$C$40*Datenblatt!M788^2+Datenblatt!$D$40*Datenblatt!M788+Datenblatt!$E$40,0))))))))))))))))))</f>
        <v>#DIV/0!</v>
      </c>
      <c r="L788" s="3"/>
      <c r="M788" t="e">
        <f>IF(AND(Übersicht!$C788=13,Datenblatt!O788&lt;Datenblatt!$Y$3),0,IF(AND(Übersicht!$C788=14,Datenblatt!O788&lt;Datenblatt!$Y$4),0,IF(AND(Übersicht!$C788=15,Datenblatt!O788&lt;Datenblatt!$Y$5),0,IF(AND(Übersicht!$C788=16,Datenblatt!O788&lt;Datenblatt!$Y$6),0,IF(AND(Übersicht!$C788=12,Datenblatt!O788&lt;Datenblatt!$Y$7),0,IF(AND(Übersicht!$C788=11,Datenblatt!O788&lt;Datenblatt!$Y$8),0,IF(AND($C788=13,Datenblatt!O788&gt;Datenblatt!$X$3),100,IF(AND($C788=14,Datenblatt!O788&gt;Datenblatt!$X$4),100,IF(AND($C788=15,Datenblatt!O788&gt;Datenblatt!$X$5),100,IF(AND($C788=16,Datenblatt!O788&gt;Datenblatt!$X$6),100,IF(AND($C788=12,Datenblatt!O788&gt;Datenblatt!$X$7),100,IF(AND($C788=11,Datenblatt!O788&gt;Datenblatt!$X$8),100,IF(Übersicht!$C788=13,Datenblatt!$B$11*Datenblatt!O788^3+Datenblatt!$C$11*Datenblatt!O788^2+Datenblatt!$D$11*Datenblatt!O788+Datenblatt!$E$11,IF(Übersicht!$C788=14,Datenblatt!$B$12*Datenblatt!O788^3+Datenblatt!$C$12*Datenblatt!O788^2+Datenblatt!$D$12*Datenblatt!O788+Datenblatt!$E$12,IF(Übersicht!$C788=15,Datenblatt!$B$13*Datenblatt!O788^3+Datenblatt!$C$13*Datenblatt!O788^2+Datenblatt!$D$13*Datenblatt!O788+Datenblatt!$E$13,IF(Übersicht!$C788=16,Datenblatt!$B$14*Datenblatt!O788^3+Datenblatt!$C$14*Datenblatt!O788^2+Datenblatt!$D$14*Datenblatt!O788+Datenblatt!$E$14,IF(Übersicht!$C788=12,Datenblatt!$B$15*Datenblatt!O788^3+Datenblatt!$C$15*Datenblatt!O788^2+Datenblatt!$D$15*Datenblatt!O788+Datenblatt!$E$15,IF(Übersicht!$C788=11,Datenblatt!$B$16*Datenblatt!O788^3+Datenblatt!$C$16*Datenblatt!O788^2+Datenblatt!$D$16*Datenblatt!O788+Datenblatt!$E$16,0))))))))))))))))))</f>
        <v>#DIV/0!</v>
      </c>
      <c r="N788">
        <f>IF(AND($C788=13,H788&lt;Datenblatt!$AA$3),0,IF(AND($C788=14,H788&lt;Datenblatt!$AA$4),0,IF(AND($C788=15,H788&lt;Datenblatt!$AA$5),0,IF(AND($C788=16,H788&lt;Datenblatt!$AA$6),0,IF(AND($C788=12,H788&lt;Datenblatt!$AA$7),0,IF(AND($C788=11,H788&lt;Datenblatt!$AA$8),0,IF(AND($C788=13,H788&gt;Datenblatt!$Z$3),100,IF(AND($C788=14,H788&gt;Datenblatt!$Z$4),100,IF(AND($C788=15,H788&gt;Datenblatt!$Z$5),100,IF(AND($C788=16,H788&gt;Datenblatt!$Z$6),100,IF(AND($C788=12,H788&gt;Datenblatt!$Z$7),100,IF(AND($C788=11,H788&gt;Datenblatt!$Z$8),100,IF($C788=13,(Datenblatt!$B$19*Übersicht!H788^3)+(Datenblatt!$C$19*Übersicht!H788^2)+(Datenblatt!$D$19*Übersicht!H788)+Datenblatt!$E$19,IF($C788=14,(Datenblatt!$B$20*Übersicht!H788^3)+(Datenblatt!$C$20*Übersicht!H788^2)+(Datenblatt!$D$20*Übersicht!H788)+Datenblatt!$E$20,IF($C788=15,(Datenblatt!$B$21*Übersicht!H788^3)+(Datenblatt!$C$21*Übersicht!H788^2)+(Datenblatt!$D$21*Übersicht!H788)+Datenblatt!$E$21,IF($C788=16,(Datenblatt!$B$22*Übersicht!H788^3)+(Datenblatt!$C$22*Übersicht!H788^2)+(Datenblatt!$D$22*Übersicht!H788)+Datenblatt!$E$22,IF($C788=12,(Datenblatt!$B$23*Übersicht!H788^3)+(Datenblatt!$C$23*Übersicht!H788^2)+(Datenblatt!$D$23*Übersicht!H788)+Datenblatt!$E$23,IF($C788=11,(Datenblatt!$B$24*Übersicht!H788^3)+(Datenblatt!$C$24*Übersicht!H788^2)+(Datenblatt!$D$24*Übersicht!H788)+Datenblatt!$E$24,0))))))))))))))))))</f>
        <v>0</v>
      </c>
      <c r="O788">
        <f>IF(AND(I788="",C788=11),Datenblatt!$I$26,IF(AND(I788="",C788=12),Datenblatt!$I$26,IF(AND(I788="",C788=16),Datenblatt!$I$27,IF(AND(I788="",C788=15),Datenblatt!$I$26,IF(AND(I788="",C788=14),Datenblatt!$I$26,IF(AND(I788="",C788=13),Datenblatt!$I$26,IF(AND($C788=13,I788&gt;Datenblatt!$AC$3),0,IF(AND($C788=14,I788&gt;Datenblatt!$AC$4),0,IF(AND($C788=15,I788&gt;Datenblatt!$AC$5),0,IF(AND($C788=16,I788&gt;Datenblatt!$AC$6),0,IF(AND($C788=12,I788&gt;Datenblatt!$AC$7),0,IF(AND($C788=11,I788&gt;Datenblatt!$AC$8),0,IF(AND($C788=13,I788&lt;Datenblatt!$AB$3),100,IF(AND($C788=14,I788&lt;Datenblatt!$AB$4),100,IF(AND($C788=15,I788&lt;Datenblatt!$AB$5),100,IF(AND($C788=16,I788&lt;Datenblatt!$AB$6),100,IF(AND($C788=12,I788&lt;Datenblatt!$AB$7),100,IF(AND($C788=11,I788&lt;Datenblatt!$AB$8),100,IF($C788=13,(Datenblatt!$B$27*Übersicht!I788^3)+(Datenblatt!$C$27*Übersicht!I788^2)+(Datenblatt!$D$27*Übersicht!I788)+Datenblatt!$E$27,IF($C788=14,(Datenblatt!$B$28*Übersicht!I788^3)+(Datenblatt!$C$28*Übersicht!I788^2)+(Datenblatt!$D$28*Übersicht!I788)+Datenblatt!$E$28,IF($C788=15,(Datenblatt!$B$29*Übersicht!I788^3)+(Datenblatt!$C$29*Übersicht!I788^2)+(Datenblatt!$D$29*Übersicht!I788)+Datenblatt!$E$29,IF($C788=16,(Datenblatt!$B$30*Übersicht!I788^3)+(Datenblatt!$C$30*Übersicht!I788^2)+(Datenblatt!$D$30*Übersicht!I788)+Datenblatt!$E$30,IF($C788=12,(Datenblatt!$B$31*Übersicht!I788^3)+(Datenblatt!$C$31*Übersicht!I788^2)+(Datenblatt!$D$31*Übersicht!I788)+Datenblatt!$E$31,IF($C788=11,(Datenblatt!$B$32*Übersicht!I788^3)+(Datenblatt!$C$32*Übersicht!I788^2)+(Datenblatt!$D$32*Übersicht!I788)+Datenblatt!$E$32,0))))))))))))))))))))))))</f>
        <v>0</v>
      </c>
      <c r="P788">
        <f>IF(AND(I788="",C788=11),Datenblatt!$I$29,IF(AND(I788="",C788=12),Datenblatt!$I$29,IF(AND(I788="",C788=16),Datenblatt!$I$29,IF(AND(I788="",C788=15),Datenblatt!$I$29,IF(AND(I788="",C788=14),Datenblatt!$I$29,IF(AND(I788="",C788=13),Datenblatt!$I$29,IF(AND($C788=13,I788&gt;Datenblatt!$AC$3),0,IF(AND($C788=14,I788&gt;Datenblatt!$AC$4),0,IF(AND($C788=15,I788&gt;Datenblatt!$AC$5),0,IF(AND($C788=16,I788&gt;Datenblatt!$AC$6),0,IF(AND($C788=12,I788&gt;Datenblatt!$AC$7),0,IF(AND($C788=11,I788&gt;Datenblatt!$AC$8),0,IF(AND($C788=13,I788&lt;Datenblatt!$AB$3),100,IF(AND($C788=14,I788&lt;Datenblatt!$AB$4),100,IF(AND($C788=15,I788&lt;Datenblatt!$AB$5),100,IF(AND($C788=16,I788&lt;Datenblatt!$AB$6),100,IF(AND($C788=12,I788&lt;Datenblatt!$AB$7),100,IF(AND($C788=11,I788&lt;Datenblatt!$AB$8),100,IF($C788=13,(Datenblatt!$B$27*Übersicht!I788^3)+(Datenblatt!$C$27*Übersicht!I788^2)+(Datenblatt!$D$27*Übersicht!I788)+Datenblatt!$E$27,IF($C788=14,(Datenblatt!$B$28*Übersicht!I788^3)+(Datenblatt!$C$28*Übersicht!I788^2)+(Datenblatt!$D$28*Übersicht!I788)+Datenblatt!$E$28,IF($C788=15,(Datenblatt!$B$29*Übersicht!I788^3)+(Datenblatt!$C$29*Übersicht!I788^2)+(Datenblatt!$D$29*Übersicht!I788)+Datenblatt!$E$29,IF($C788=16,(Datenblatt!$B$30*Übersicht!I788^3)+(Datenblatt!$C$30*Übersicht!I788^2)+(Datenblatt!$D$30*Übersicht!I788)+Datenblatt!$E$30,IF($C788=12,(Datenblatt!$B$31*Übersicht!I788^3)+(Datenblatt!$C$31*Übersicht!I788^2)+(Datenblatt!$D$31*Übersicht!I788)+Datenblatt!$E$31,IF($C788=11,(Datenblatt!$B$32*Übersicht!I788^3)+(Datenblatt!$C$32*Übersicht!I788^2)+(Datenblatt!$D$32*Übersicht!I788)+Datenblatt!$E$32,0))))))))))))))))))))))))</f>
        <v>0</v>
      </c>
      <c r="Q788" s="2" t="e">
        <f t="shared" si="48"/>
        <v>#DIV/0!</v>
      </c>
      <c r="R788" s="2" t="e">
        <f t="shared" si="49"/>
        <v>#DIV/0!</v>
      </c>
      <c r="T788" s="2"/>
      <c r="U788" s="2">
        <f>Datenblatt!$I$10</f>
        <v>63</v>
      </c>
      <c r="V788" s="2">
        <f>Datenblatt!$I$18</f>
        <v>62</v>
      </c>
      <c r="W788" s="2">
        <f>Datenblatt!$I$26</f>
        <v>56</v>
      </c>
      <c r="X788" s="2">
        <f>Datenblatt!$I$34</f>
        <v>58</v>
      </c>
      <c r="Y788" s="7" t="e">
        <f t="shared" si="50"/>
        <v>#DIV/0!</v>
      </c>
      <c r="AA788" s="2">
        <f>Datenblatt!$I$5</f>
        <v>73</v>
      </c>
      <c r="AB788">
        <f>Datenblatt!$I$13</f>
        <v>80</v>
      </c>
      <c r="AC788">
        <f>Datenblatt!$I$21</f>
        <v>80</v>
      </c>
      <c r="AD788">
        <f>Datenblatt!$I$29</f>
        <v>71</v>
      </c>
      <c r="AE788">
        <f>Datenblatt!$I$37</f>
        <v>75</v>
      </c>
      <c r="AF788" s="7" t="e">
        <f t="shared" si="51"/>
        <v>#DIV/0!</v>
      </c>
    </row>
    <row r="789" spans="11:32" ht="18.75" x14ac:dyDescent="0.3">
      <c r="K789" s="3" t="e">
        <f>IF(AND($C789=13,Datenblatt!M789&lt;Datenblatt!$S$3),0,IF(AND($C789=14,Datenblatt!M789&lt;Datenblatt!$S$4),0,IF(AND($C789=15,Datenblatt!M789&lt;Datenblatt!$S$5),0,IF(AND($C789=16,Datenblatt!M789&lt;Datenblatt!$S$6),0,IF(AND($C789=12,Datenblatt!M789&lt;Datenblatt!$S$7),0,IF(AND($C789=11,Datenblatt!M789&lt;Datenblatt!$S$8),0,IF(AND($C789=13,Datenblatt!M789&gt;Datenblatt!$R$3),100,IF(AND($C789=14,Datenblatt!M789&gt;Datenblatt!$R$4),100,IF(AND($C789=15,Datenblatt!M789&gt;Datenblatt!$R$5),100,IF(AND($C789=16,Datenblatt!M789&gt;Datenblatt!$R$6),100,IF(AND($C789=12,Datenblatt!M789&gt;Datenblatt!$R$7),100,IF(AND($C789=11,Datenblatt!M789&gt;Datenblatt!$R$8),100,IF(Übersicht!$C789=13,Datenblatt!$B$35*Datenblatt!M789^3+Datenblatt!$C$35*Datenblatt!M789^2+Datenblatt!$D$35*Datenblatt!M789+Datenblatt!$E$35,IF(Übersicht!$C789=14,Datenblatt!$B$36*Datenblatt!M789^3+Datenblatt!$C$36*Datenblatt!M789^2+Datenblatt!$D$36*Datenblatt!M789+Datenblatt!$E$36,IF(Übersicht!$C789=15,Datenblatt!$B$37*Datenblatt!M789^3+Datenblatt!$C$37*Datenblatt!M789^2+Datenblatt!$D$37*Datenblatt!M789+Datenblatt!$E$37,IF(Übersicht!$C789=16,Datenblatt!$B$38*Datenblatt!M789^3+Datenblatt!$C$38*Datenblatt!M789^2+Datenblatt!$D$38*Datenblatt!M789+Datenblatt!$E$38,IF(Übersicht!$C789=12,Datenblatt!$B$39*Datenblatt!M789^3+Datenblatt!$C$39*Datenblatt!M789^2+Datenblatt!$D$39*Datenblatt!M789+Datenblatt!$E$39,IF(Übersicht!$C789=11,Datenblatt!$B$40*Datenblatt!M789^3+Datenblatt!$C$40*Datenblatt!M789^2+Datenblatt!$D$40*Datenblatt!M789+Datenblatt!$E$40,0))))))))))))))))))</f>
        <v>#DIV/0!</v>
      </c>
      <c r="L789" s="3"/>
      <c r="M789" t="e">
        <f>IF(AND(Übersicht!$C789=13,Datenblatt!O789&lt;Datenblatt!$Y$3),0,IF(AND(Übersicht!$C789=14,Datenblatt!O789&lt;Datenblatt!$Y$4),0,IF(AND(Übersicht!$C789=15,Datenblatt!O789&lt;Datenblatt!$Y$5),0,IF(AND(Übersicht!$C789=16,Datenblatt!O789&lt;Datenblatt!$Y$6),0,IF(AND(Übersicht!$C789=12,Datenblatt!O789&lt;Datenblatt!$Y$7),0,IF(AND(Übersicht!$C789=11,Datenblatt!O789&lt;Datenblatt!$Y$8),0,IF(AND($C789=13,Datenblatt!O789&gt;Datenblatt!$X$3),100,IF(AND($C789=14,Datenblatt!O789&gt;Datenblatt!$X$4),100,IF(AND($C789=15,Datenblatt!O789&gt;Datenblatt!$X$5),100,IF(AND($C789=16,Datenblatt!O789&gt;Datenblatt!$X$6),100,IF(AND($C789=12,Datenblatt!O789&gt;Datenblatt!$X$7),100,IF(AND($C789=11,Datenblatt!O789&gt;Datenblatt!$X$8),100,IF(Übersicht!$C789=13,Datenblatt!$B$11*Datenblatt!O789^3+Datenblatt!$C$11*Datenblatt!O789^2+Datenblatt!$D$11*Datenblatt!O789+Datenblatt!$E$11,IF(Übersicht!$C789=14,Datenblatt!$B$12*Datenblatt!O789^3+Datenblatt!$C$12*Datenblatt!O789^2+Datenblatt!$D$12*Datenblatt!O789+Datenblatt!$E$12,IF(Übersicht!$C789=15,Datenblatt!$B$13*Datenblatt!O789^3+Datenblatt!$C$13*Datenblatt!O789^2+Datenblatt!$D$13*Datenblatt!O789+Datenblatt!$E$13,IF(Übersicht!$C789=16,Datenblatt!$B$14*Datenblatt!O789^3+Datenblatt!$C$14*Datenblatt!O789^2+Datenblatt!$D$14*Datenblatt!O789+Datenblatt!$E$14,IF(Übersicht!$C789=12,Datenblatt!$B$15*Datenblatt!O789^3+Datenblatt!$C$15*Datenblatt!O789^2+Datenblatt!$D$15*Datenblatt!O789+Datenblatt!$E$15,IF(Übersicht!$C789=11,Datenblatt!$B$16*Datenblatt!O789^3+Datenblatt!$C$16*Datenblatt!O789^2+Datenblatt!$D$16*Datenblatt!O789+Datenblatt!$E$16,0))))))))))))))))))</f>
        <v>#DIV/0!</v>
      </c>
      <c r="N789">
        <f>IF(AND($C789=13,H789&lt;Datenblatt!$AA$3),0,IF(AND($C789=14,H789&lt;Datenblatt!$AA$4),0,IF(AND($C789=15,H789&lt;Datenblatt!$AA$5),0,IF(AND($C789=16,H789&lt;Datenblatt!$AA$6),0,IF(AND($C789=12,H789&lt;Datenblatt!$AA$7),0,IF(AND($C789=11,H789&lt;Datenblatt!$AA$8),0,IF(AND($C789=13,H789&gt;Datenblatt!$Z$3),100,IF(AND($C789=14,H789&gt;Datenblatt!$Z$4),100,IF(AND($C789=15,H789&gt;Datenblatt!$Z$5),100,IF(AND($C789=16,H789&gt;Datenblatt!$Z$6),100,IF(AND($C789=12,H789&gt;Datenblatt!$Z$7),100,IF(AND($C789=11,H789&gt;Datenblatt!$Z$8),100,IF($C789=13,(Datenblatt!$B$19*Übersicht!H789^3)+(Datenblatt!$C$19*Übersicht!H789^2)+(Datenblatt!$D$19*Übersicht!H789)+Datenblatt!$E$19,IF($C789=14,(Datenblatt!$B$20*Übersicht!H789^3)+(Datenblatt!$C$20*Übersicht!H789^2)+(Datenblatt!$D$20*Übersicht!H789)+Datenblatt!$E$20,IF($C789=15,(Datenblatt!$B$21*Übersicht!H789^3)+(Datenblatt!$C$21*Übersicht!H789^2)+(Datenblatt!$D$21*Übersicht!H789)+Datenblatt!$E$21,IF($C789=16,(Datenblatt!$B$22*Übersicht!H789^3)+(Datenblatt!$C$22*Übersicht!H789^2)+(Datenblatt!$D$22*Übersicht!H789)+Datenblatt!$E$22,IF($C789=12,(Datenblatt!$B$23*Übersicht!H789^3)+(Datenblatt!$C$23*Übersicht!H789^2)+(Datenblatt!$D$23*Übersicht!H789)+Datenblatt!$E$23,IF($C789=11,(Datenblatt!$B$24*Übersicht!H789^3)+(Datenblatt!$C$24*Übersicht!H789^2)+(Datenblatt!$D$24*Übersicht!H789)+Datenblatt!$E$24,0))))))))))))))))))</f>
        <v>0</v>
      </c>
      <c r="O789">
        <f>IF(AND(I789="",C789=11),Datenblatt!$I$26,IF(AND(I789="",C789=12),Datenblatt!$I$26,IF(AND(I789="",C789=16),Datenblatt!$I$27,IF(AND(I789="",C789=15),Datenblatt!$I$26,IF(AND(I789="",C789=14),Datenblatt!$I$26,IF(AND(I789="",C789=13),Datenblatt!$I$26,IF(AND($C789=13,I789&gt;Datenblatt!$AC$3),0,IF(AND($C789=14,I789&gt;Datenblatt!$AC$4),0,IF(AND($C789=15,I789&gt;Datenblatt!$AC$5),0,IF(AND($C789=16,I789&gt;Datenblatt!$AC$6),0,IF(AND($C789=12,I789&gt;Datenblatt!$AC$7),0,IF(AND($C789=11,I789&gt;Datenblatt!$AC$8),0,IF(AND($C789=13,I789&lt;Datenblatt!$AB$3),100,IF(AND($C789=14,I789&lt;Datenblatt!$AB$4),100,IF(AND($C789=15,I789&lt;Datenblatt!$AB$5),100,IF(AND($C789=16,I789&lt;Datenblatt!$AB$6),100,IF(AND($C789=12,I789&lt;Datenblatt!$AB$7),100,IF(AND($C789=11,I789&lt;Datenblatt!$AB$8),100,IF($C789=13,(Datenblatt!$B$27*Übersicht!I789^3)+(Datenblatt!$C$27*Übersicht!I789^2)+(Datenblatt!$D$27*Übersicht!I789)+Datenblatt!$E$27,IF($C789=14,(Datenblatt!$B$28*Übersicht!I789^3)+(Datenblatt!$C$28*Übersicht!I789^2)+(Datenblatt!$D$28*Übersicht!I789)+Datenblatt!$E$28,IF($C789=15,(Datenblatt!$B$29*Übersicht!I789^3)+(Datenblatt!$C$29*Übersicht!I789^2)+(Datenblatt!$D$29*Übersicht!I789)+Datenblatt!$E$29,IF($C789=16,(Datenblatt!$B$30*Übersicht!I789^3)+(Datenblatt!$C$30*Übersicht!I789^2)+(Datenblatt!$D$30*Übersicht!I789)+Datenblatt!$E$30,IF($C789=12,(Datenblatt!$B$31*Übersicht!I789^3)+(Datenblatt!$C$31*Übersicht!I789^2)+(Datenblatt!$D$31*Übersicht!I789)+Datenblatt!$E$31,IF($C789=11,(Datenblatt!$B$32*Übersicht!I789^3)+(Datenblatt!$C$32*Übersicht!I789^2)+(Datenblatt!$D$32*Übersicht!I789)+Datenblatt!$E$32,0))))))))))))))))))))))))</f>
        <v>0</v>
      </c>
      <c r="P789">
        <f>IF(AND(I789="",C789=11),Datenblatt!$I$29,IF(AND(I789="",C789=12),Datenblatt!$I$29,IF(AND(I789="",C789=16),Datenblatt!$I$29,IF(AND(I789="",C789=15),Datenblatt!$I$29,IF(AND(I789="",C789=14),Datenblatt!$I$29,IF(AND(I789="",C789=13),Datenblatt!$I$29,IF(AND($C789=13,I789&gt;Datenblatt!$AC$3),0,IF(AND($C789=14,I789&gt;Datenblatt!$AC$4),0,IF(AND($C789=15,I789&gt;Datenblatt!$AC$5),0,IF(AND($C789=16,I789&gt;Datenblatt!$AC$6),0,IF(AND($C789=12,I789&gt;Datenblatt!$AC$7),0,IF(AND($C789=11,I789&gt;Datenblatt!$AC$8),0,IF(AND($C789=13,I789&lt;Datenblatt!$AB$3),100,IF(AND($C789=14,I789&lt;Datenblatt!$AB$4),100,IF(AND($C789=15,I789&lt;Datenblatt!$AB$5),100,IF(AND($C789=16,I789&lt;Datenblatt!$AB$6),100,IF(AND($C789=12,I789&lt;Datenblatt!$AB$7),100,IF(AND($C789=11,I789&lt;Datenblatt!$AB$8),100,IF($C789=13,(Datenblatt!$B$27*Übersicht!I789^3)+(Datenblatt!$C$27*Übersicht!I789^2)+(Datenblatt!$D$27*Übersicht!I789)+Datenblatt!$E$27,IF($C789=14,(Datenblatt!$B$28*Übersicht!I789^3)+(Datenblatt!$C$28*Übersicht!I789^2)+(Datenblatt!$D$28*Übersicht!I789)+Datenblatt!$E$28,IF($C789=15,(Datenblatt!$B$29*Übersicht!I789^3)+(Datenblatt!$C$29*Übersicht!I789^2)+(Datenblatt!$D$29*Übersicht!I789)+Datenblatt!$E$29,IF($C789=16,(Datenblatt!$B$30*Übersicht!I789^3)+(Datenblatt!$C$30*Übersicht!I789^2)+(Datenblatt!$D$30*Übersicht!I789)+Datenblatt!$E$30,IF($C789=12,(Datenblatt!$B$31*Übersicht!I789^3)+(Datenblatt!$C$31*Übersicht!I789^2)+(Datenblatt!$D$31*Übersicht!I789)+Datenblatt!$E$31,IF($C789=11,(Datenblatt!$B$32*Übersicht!I789^3)+(Datenblatt!$C$32*Übersicht!I789^2)+(Datenblatt!$D$32*Übersicht!I789)+Datenblatt!$E$32,0))))))))))))))))))))))))</f>
        <v>0</v>
      </c>
      <c r="Q789" s="2" t="e">
        <f t="shared" si="48"/>
        <v>#DIV/0!</v>
      </c>
      <c r="R789" s="2" t="e">
        <f t="shared" si="49"/>
        <v>#DIV/0!</v>
      </c>
      <c r="T789" s="2"/>
      <c r="U789" s="2">
        <f>Datenblatt!$I$10</f>
        <v>63</v>
      </c>
      <c r="V789" s="2">
        <f>Datenblatt!$I$18</f>
        <v>62</v>
      </c>
      <c r="W789" s="2">
        <f>Datenblatt!$I$26</f>
        <v>56</v>
      </c>
      <c r="X789" s="2">
        <f>Datenblatt!$I$34</f>
        <v>58</v>
      </c>
      <c r="Y789" s="7" t="e">
        <f t="shared" si="50"/>
        <v>#DIV/0!</v>
      </c>
      <c r="AA789" s="2">
        <f>Datenblatt!$I$5</f>
        <v>73</v>
      </c>
      <c r="AB789">
        <f>Datenblatt!$I$13</f>
        <v>80</v>
      </c>
      <c r="AC789">
        <f>Datenblatt!$I$21</f>
        <v>80</v>
      </c>
      <c r="AD789">
        <f>Datenblatt!$I$29</f>
        <v>71</v>
      </c>
      <c r="AE789">
        <f>Datenblatt!$I$37</f>
        <v>75</v>
      </c>
      <c r="AF789" s="7" t="e">
        <f t="shared" si="51"/>
        <v>#DIV/0!</v>
      </c>
    </row>
    <row r="790" spans="11:32" ht="18.75" x14ac:dyDescent="0.3">
      <c r="K790" s="3" t="e">
        <f>IF(AND($C790=13,Datenblatt!M790&lt;Datenblatt!$S$3),0,IF(AND($C790=14,Datenblatt!M790&lt;Datenblatt!$S$4),0,IF(AND($C790=15,Datenblatt!M790&lt;Datenblatt!$S$5),0,IF(AND($C790=16,Datenblatt!M790&lt;Datenblatt!$S$6),0,IF(AND($C790=12,Datenblatt!M790&lt;Datenblatt!$S$7),0,IF(AND($C790=11,Datenblatt!M790&lt;Datenblatt!$S$8),0,IF(AND($C790=13,Datenblatt!M790&gt;Datenblatt!$R$3),100,IF(AND($C790=14,Datenblatt!M790&gt;Datenblatt!$R$4),100,IF(AND($C790=15,Datenblatt!M790&gt;Datenblatt!$R$5),100,IF(AND($C790=16,Datenblatt!M790&gt;Datenblatt!$R$6),100,IF(AND($C790=12,Datenblatt!M790&gt;Datenblatt!$R$7),100,IF(AND($C790=11,Datenblatt!M790&gt;Datenblatt!$R$8),100,IF(Übersicht!$C790=13,Datenblatt!$B$35*Datenblatt!M790^3+Datenblatt!$C$35*Datenblatt!M790^2+Datenblatt!$D$35*Datenblatt!M790+Datenblatt!$E$35,IF(Übersicht!$C790=14,Datenblatt!$B$36*Datenblatt!M790^3+Datenblatt!$C$36*Datenblatt!M790^2+Datenblatt!$D$36*Datenblatt!M790+Datenblatt!$E$36,IF(Übersicht!$C790=15,Datenblatt!$B$37*Datenblatt!M790^3+Datenblatt!$C$37*Datenblatt!M790^2+Datenblatt!$D$37*Datenblatt!M790+Datenblatt!$E$37,IF(Übersicht!$C790=16,Datenblatt!$B$38*Datenblatt!M790^3+Datenblatt!$C$38*Datenblatt!M790^2+Datenblatt!$D$38*Datenblatt!M790+Datenblatt!$E$38,IF(Übersicht!$C790=12,Datenblatt!$B$39*Datenblatt!M790^3+Datenblatt!$C$39*Datenblatt!M790^2+Datenblatt!$D$39*Datenblatt!M790+Datenblatt!$E$39,IF(Übersicht!$C790=11,Datenblatt!$B$40*Datenblatt!M790^3+Datenblatt!$C$40*Datenblatt!M790^2+Datenblatt!$D$40*Datenblatt!M790+Datenblatt!$E$40,0))))))))))))))))))</f>
        <v>#DIV/0!</v>
      </c>
      <c r="L790" s="3"/>
      <c r="M790" t="e">
        <f>IF(AND(Übersicht!$C790=13,Datenblatt!O790&lt;Datenblatt!$Y$3),0,IF(AND(Übersicht!$C790=14,Datenblatt!O790&lt;Datenblatt!$Y$4),0,IF(AND(Übersicht!$C790=15,Datenblatt!O790&lt;Datenblatt!$Y$5),0,IF(AND(Übersicht!$C790=16,Datenblatt!O790&lt;Datenblatt!$Y$6),0,IF(AND(Übersicht!$C790=12,Datenblatt!O790&lt;Datenblatt!$Y$7),0,IF(AND(Übersicht!$C790=11,Datenblatt!O790&lt;Datenblatt!$Y$8),0,IF(AND($C790=13,Datenblatt!O790&gt;Datenblatt!$X$3),100,IF(AND($C790=14,Datenblatt!O790&gt;Datenblatt!$X$4),100,IF(AND($C790=15,Datenblatt!O790&gt;Datenblatt!$X$5),100,IF(AND($C790=16,Datenblatt!O790&gt;Datenblatt!$X$6),100,IF(AND($C790=12,Datenblatt!O790&gt;Datenblatt!$X$7),100,IF(AND($C790=11,Datenblatt!O790&gt;Datenblatt!$X$8),100,IF(Übersicht!$C790=13,Datenblatt!$B$11*Datenblatt!O790^3+Datenblatt!$C$11*Datenblatt!O790^2+Datenblatt!$D$11*Datenblatt!O790+Datenblatt!$E$11,IF(Übersicht!$C790=14,Datenblatt!$B$12*Datenblatt!O790^3+Datenblatt!$C$12*Datenblatt!O790^2+Datenblatt!$D$12*Datenblatt!O790+Datenblatt!$E$12,IF(Übersicht!$C790=15,Datenblatt!$B$13*Datenblatt!O790^3+Datenblatt!$C$13*Datenblatt!O790^2+Datenblatt!$D$13*Datenblatt!O790+Datenblatt!$E$13,IF(Übersicht!$C790=16,Datenblatt!$B$14*Datenblatt!O790^3+Datenblatt!$C$14*Datenblatt!O790^2+Datenblatt!$D$14*Datenblatt!O790+Datenblatt!$E$14,IF(Übersicht!$C790=12,Datenblatt!$B$15*Datenblatt!O790^3+Datenblatt!$C$15*Datenblatt!O790^2+Datenblatt!$D$15*Datenblatt!O790+Datenblatt!$E$15,IF(Übersicht!$C790=11,Datenblatt!$B$16*Datenblatt!O790^3+Datenblatt!$C$16*Datenblatt!O790^2+Datenblatt!$D$16*Datenblatt!O790+Datenblatt!$E$16,0))))))))))))))))))</f>
        <v>#DIV/0!</v>
      </c>
      <c r="N790">
        <f>IF(AND($C790=13,H790&lt;Datenblatt!$AA$3),0,IF(AND($C790=14,H790&lt;Datenblatt!$AA$4),0,IF(AND($C790=15,H790&lt;Datenblatt!$AA$5),0,IF(AND($C790=16,H790&lt;Datenblatt!$AA$6),0,IF(AND($C790=12,H790&lt;Datenblatt!$AA$7),0,IF(AND($C790=11,H790&lt;Datenblatt!$AA$8),0,IF(AND($C790=13,H790&gt;Datenblatt!$Z$3),100,IF(AND($C790=14,H790&gt;Datenblatt!$Z$4),100,IF(AND($C790=15,H790&gt;Datenblatt!$Z$5),100,IF(AND($C790=16,H790&gt;Datenblatt!$Z$6),100,IF(AND($C790=12,H790&gt;Datenblatt!$Z$7),100,IF(AND($C790=11,H790&gt;Datenblatt!$Z$8),100,IF($C790=13,(Datenblatt!$B$19*Übersicht!H790^3)+(Datenblatt!$C$19*Übersicht!H790^2)+(Datenblatt!$D$19*Übersicht!H790)+Datenblatt!$E$19,IF($C790=14,(Datenblatt!$B$20*Übersicht!H790^3)+(Datenblatt!$C$20*Übersicht!H790^2)+(Datenblatt!$D$20*Übersicht!H790)+Datenblatt!$E$20,IF($C790=15,(Datenblatt!$B$21*Übersicht!H790^3)+(Datenblatt!$C$21*Übersicht!H790^2)+(Datenblatt!$D$21*Übersicht!H790)+Datenblatt!$E$21,IF($C790=16,(Datenblatt!$B$22*Übersicht!H790^3)+(Datenblatt!$C$22*Übersicht!H790^2)+(Datenblatt!$D$22*Übersicht!H790)+Datenblatt!$E$22,IF($C790=12,(Datenblatt!$B$23*Übersicht!H790^3)+(Datenblatt!$C$23*Übersicht!H790^2)+(Datenblatt!$D$23*Übersicht!H790)+Datenblatt!$E$23,IF($C790=11,(Datenblatt!$B$24*Übersicht!H790^3)+(Datenblatt!$C$24*Übersicht!H790^2)+(Datenblatt!$D$24*Übersicht!H790)+Datenblatt!$E$24,0))))))))))))))))))</f>
        <v>0</v>
      </c>
      <c r="O790">
        <f>IF(AND(I790="",C790=11),Datenblatt!$I$26,IF(AND(I790="",C790=12),Datenblatt!$I$26,IF(AND(I790="",C790=16),Datenblatt!$I$27,IF(AND(I790="",C790=15),Datenblatt!$I$26,IF(AND(I790="",C790=14),Datenblatt!$I$26,IF(AND(I790="",C790=13),Datenblatt!$I$26,IF(AND($C790=13,I790&gt;Datenblatt!$AC$3),0,IF(AND($C790=14,I790&gt;Datenblatt!$AC$4),0,IF(AND($C790=15,I790&gt;Datenblatt!$AC$5),0,IF(AND($C790=16,I790&gt;Datenblatt!$AC$6),0,IF(AND($C790=12,I790&gt;Datenblatt!$AC$7),0,IF(AND($C790=11,I790&gt;Datenblatt!$AC$8),0,IF(AND($C790=13,I790&lt;Datenblatt!$AB$3),100,IF(AND($C790=14,I790&lt;Datenblatt!$AB$4),100,IF(AND($C790=15,I790&lt;Datenblatt!$AB$5),100,IF(AND($C790=16,I790&lt;Datenblatt!$AB$6),100,IF(AND($C790=12,I790&lt;Datenblatt!$AB$7),100,IF(AND($C790=11,I790&lt;Datenblatt!$AB$8),100,IF($C790=13,(Datenblatt!$B$27*Übersicht!I790^3)+(Datenblatt!$C$27*Übersicht!I790^2)+(Datenblatt!$D$27*Übersicht!I790)+Datenblatt!$E$27,IF($C790=14,(Datenblatt!$B$28*Übersicht!I790^3)+(Datenblatt!$C$28*Übersicht!I790^2)+(Datenblatt!$D$28*Übersicht!I790)+Datenblatt!$E$28,IF($C790=15,(Datenblatt!$B$29*Übersicht!I790^3)+(Datenblatt!$C$29*Übersicht!I790^2)+(Datenblatt!$D$29*Übersicht!I790)+Datenblatt!$E$29,IF($C790=16,(Datenblatt!$B$30*Übersicht!I790^3)+(Datenblatt!$C$30*Übersicht!I790^2)+(Datenblatt!$D$30*Übersicht!I790)+Datenblatt!$E$30,IF($C790=12,(Datenblatt!$B$31*Übersicht!I790^3)+(Datenblatt!$C$31*Übersicht!I790^2)+(Datenblatt!$D$31*Übersicht!I790)+Datenblatt!$E$31,IF($C790=11,(Datenblatt!$B$32*Übersicht!I790^3)+(Datenblatt!$C$32*Übersicht!I790^2)+(Datenblatt!$D$32*Übersicht!I790)+Datenblatt!$E$32,0))))))))))))))))))))))))</f>
        <v>0</v>
      </c>
      <c r="P790">
        <f>IF(AND(I790="",C790=11),Datenblatt!$I$29,IF(AND(I790="",C790=12),Datenblatt!$I$29,IF(AND(I790="",C790=16),Datenblatt!$I$29,IF(AND(I790="",C790=15),Datenblatt!$I$29,IF(AND(I790="",C790=14),Datenblatt!$I$29,IF(AND(I790="",C790=13),Datenblatt!$I$29,IF(AND($C790=13,I790&gt;Datenblatt!$AC$3),0,IF(AND($C790=14,I790&gt;Datenblatt!$AC$4),0,IF(AND($C790=15,I790&gt;Datenblatt!$AC$5),0,IF(AND($C790=16,I790&gt;Datenblatt!$AC$6),0,IF(AND($C790=12,I790&gt;Datenblatt!$AC$7),0,IF(AND($C790=11,I790&gt;Datenblatt!$AC$8),0,IF(AND($C790=13,I790&lt;Datenblatt!$AB$3),100,IF(AND($C790=14,I790&lt;Datenblatt!$AB$4),100,IF(AND($C790=15,I790&lt;Datenblatt!$AB$5),100,IF(AND($C790=16,I790&lt;Datenblatt!$AB$6),100,IF(AND($C790=12,I790&lt;Datenblatt!$AB$7),100,IF(AND($C790=11,I790&lt;Datenblatt!$AB$8),100,IF($C790=13,(Datenblatt!$B$27*Übersicht!I790^3)+(Datenblatt!$C$27*Übersicht!I790^2)+(Datenblatt!$D$27*Übersicht!I790)+Datenblatt!$E$27,IF($C790=14,(Datenblatt!$B$28*Übersicht!I790^3)+(Datenblatt!$C$28*Übersicht!I790^2)+(Datenblatt!$D$28*Übersicht!I790)+Datenblatt!$E$28,IF($C790=15,(Datenblatt!$B$29*Übersicht!I790^3)+(Datenblatt!$C$29*Übersicht!I790^2)+(Datenblatt!$D$29*Übersicht!I790)+Datenblatt!$E$29,IF($C790=16,(Datenblatt!$B$30*Übersicht!I790^3)+(Datenblatt!$C$30*Übersicht!I790^2)+(Datenblatt!$D$30*Übersicht!I790)+Datenblatt!$E$30,IF($C790=12,(Datenblatt!$B$31*Übersicht!I790^3)+(Datenblatt!$C$31*Übersicht!I790^2)+(Datenblatt!$D$31*Übersicht!I790)+Datenblatt!$E$31,IF($C790=11,(Datenblatt!$B$32*Übersicht!I790^3)+(Datenblatt!$C$32*Übersicht!I790^2)+(Datenblatt!$D$32*Übersicht!I790)+Datenblatt!$E$32,0))))))))))))))))))))))))</f>
        <v>0</v>
      </c>
      <c r="Q790" s="2" t="e">
        <f t="shared" si="48"/>
        <v>#DIV/0!</v>
      </c>
      <c r="R790" s="2" t="e">
        <f t="shared" si="49"/>
        <v>#DIV/0!</v>
      </c>
      <c r="T790" s="2"/>
      <c r="U790" s="2">
        <f>Datenblatt!$I$10</f>
        <v>63</v>
      </c>
      <c r="V790" s="2">
        <f>Datenblatt!$I$18</f>
        <v>62</v>
      </c>
      <c r="W790" s="2">
        <f>Datenblatt!$I$26</f>
        <v>56</v>
      </c>
      <c r="X790" s="2">
        <f>Datenblatt!$I$34</f>
        <v>58</v>
      </c>
      <c r="Y790" s="7" t="e">
        <f t="shared" si="50"/>
        <v>#DIV/0!</v>
      </c>
      <c r="AA790" s="2">
        <f>Datenblatt!$I$5</f>
        <v>73</v>
      </c>
      <c r="AB790">
        <f>Datenblatt!$I$13</f>
        <v>80</v>
      </c>
      <c r="AC790">
        <f>Datenblatt!$I$21</f>
        <v>80</v>
      </c>
      <c r="AD790">
        <f>Datenblatt!$I$29</f>
        <v>71</v>
      </c>
      <c r="AE790">
        <f>Datenblatt!$I$37</f>
        <v>75</v>
      </c>
      <c r="AF790" s="7" t="e">
        <f t="shared" si="51"/>
        <v>#DIV/0!</v>
      </c>
    </row>
    <row r="791" spans="11:32" ht="18.75" x14ac:dyDescent="0.3">
      <c r="K791" s="3" t="e">
        <f>IF(AND($C791=13,Datenblatt!M791&lt;Datenblatt!$S$3),0,IF(AND($C791=14,Datenblatt!M791&lt;Datenblatt!$S$4),0,IF(AND($C791=15,Datenblatt!M791&lt;Datenblatt!$S$5),0,IF(AND($C791=16,Datenblatt!M791&lt;Datenblatt!$S$6),0,IF(AND($C791=12,Datenblatt!M791&lt;Datenblatt!$S$7),0,IF(AND($C791=11,Datenblatt!M791&lt;Datenblatt!$S$8),0,IF(AND($C791=13,Datenblatt!M791&gt;Datenblatt!$R$3),100,IF(AND($C791=14,Datenblatt!M791&gt;Datenblatt!$R$4),100,IF(AND($C791=15,Datenblatt!M791&gt;Datenblatt!$R$5),100,IF(AND($C791=16,Datenblatt!M791&gt;Datenblatt!$R$6),100,IF(AND($C791=12,Datenblatt!M791&gt;Datenblatt!$R$7),100,IF(AND($C791=11,Datenblatt!M791&gt;Datenblatt!$R$8),100,IF(Übersicht!$C791=13,Datenblatt!$B$35*Datenblatt!M791^3+Datenblatt!$C$35*Datenblatt!M791^2+Datenblatt!$D$35*Datenblatt!M791+Datenblatt!$E$35,IF(Übersicht!$C791=14,Datenblatt!$B$36*Datenblatt!M791^3+Datenblatt!$C$36*Datenblatt!M791^2+Datenblatt!$D$36*Datenblatt!M791+Datenblatt!$E$36,IF(Übersicht!$C791=15,Datenblatt!$B$37*Datenblatt!M791^3+Datenblatt!$C$37*Datenblatt!M791^2+Datenblatt!$D$37*Datenblatt!M791+Datenblatt!$E$37,IF(Übersicht!$C791=16,Datenblatt!$B$38*Datenblatt!M791^3+Datenblatt!$C$38*Datenblatt!M791^2+Datenblatt!$D$38*Datenblatt!M791+Datenblatt!$E$38,IF(Übersicht!$C791=12,Datenblatt!$B$39*Datenblatt!M791^3+Datenblatt!$C$39*Datenblatt!M791^2+Datenblatt!$D$39*Datenblatt!M791+Datenblatt!$E$39,IF(Übersicht!$C791=11,Datenblatt!$B$40*Datenblatt!M791^3+Datenblatt!$C$40*Datenblatt!M791^2+Datenblatt!$D$40*Datenblatt!M791+Datenblatt!$E$40,0))))))))))))))))))</f>
        <v>#DIV/0!</v>
      </c>
      <c r="L791" s="3"/>
      <c r="M791" t="e">
        <f>IF(AND(Übersicht!$C791=13,Datenblatt!O791&lt;Datenblatt!$Y$3),0,IF(AND(Übersicht!$C791=14,Datenblatt!O791&lt;Datenblatt!$Y$4),0,IF(AND(Übersicht!$C791=15,Datenblatt!O791&lt;Datenblatt!$Y$5),0,IF(AND(Übersicht!$C791=16,Datenblatt!O791&lt;Datenblatt!$Y$6),0,IF(AND(Übersicht!$C791=12,Datenblatt!O791&lt;Datenblatt!$Y$7),0,IF(AND(Übersicht!$C791=11,Datenblatt!O791&lt;Datenblatt!$Y$8),0,IF(AND($C791=13,Datenblatt!O791&gt;Datenblatt!$X$3),100,IF(AND($C791=14,Datenblatt!O791&gt;Datenblatt!$X$4),100,IF(AND($C791=15,Datenblatt!O791&gt;Datenblatt!$X$5),100,IF(AND($C791=16,Datenblatt!O791&gt;Datenblatt!$X$6),100,IF(AND($C791=12,Datenblatt!O791&gt;Datenblatt!$X$7),100,IF(AND($C791=11,Datenblatt!O791&gt;Datenblatt!$X$8),100,IF(Übersicht!$C791=13,Datenblatt!$B$11*Datenblatt!O791^3+Datenblatt!$C$11*Datenblatt!O791^2+Datenblatt!$D$11*Datenblatt!O791+Datenblatt!$E$11,IF(Übersicht!$C791=14,Datenblatt!$B$12*Datenblatt!O791^3+Datenblatt!$C$12*Datenblatt!O791^2+Datenblatt!$D$12*Datenblatt!O791+Datenblatt!$E$12,IF(Übersicht!$C791=15,Datenblatt!$B$13*Datenblatt!O791^3+Datenblatt!$C$13*Datenblatt!O791^2+Datenblatt!$D$13*Datenblatt!O791+Datenblatt!$E$13,IF(Übersicht!$C791=16,Datenblatt!$B$14*Datenblatt!O791^3+Datenblatt!$C$14*Datenblatt!O791^2+Datenblatt!$D$14*Datenblatt!O791+Datenblatt!$E$14,IF(Übersicht!$C791=12,Datenblatt!$B$15*Datenblatt!O791^3+Datenblatt!$C$15*Datenblatt!O791^2+Datenblatt!$D$15*Datenblatt!O791+Datenblatt!$E$15,IF(Übersicht!$C791=11,Datenblatt!$B$16*Datenblatt!O791^3+Datenblatt!$C$16*Datenblatt!O791^2+Datenblatt!$D$16*Datenblatt!O791+Datenblatt!$E$16,0))))))))))))))))))</f>
        <v>#DIV/0!</v>
      </c>
      <c r="N791">
        <f>IF(AND($C791=13,H791&lt;Datenblatt!$AA$3),0,IF(AND($C791=14,H791&lt;Datenblatt!$AA$4),0,IF(AND($C791=15,H791&lt;Datenblatt!$AA$5),0,IF(AND($C791=16,H791&lt;Datenblatt!$AA$6),0,IF(AND($C791=12,H791&lt;Datenblatt!$AA$7),0,IF(AND($C791=11,H791&lt;Datenblatt!$AA$8),0,IF(AND($C791=13,H791&gt;Datenblatt!$Z$3),100,IF(AND($C791=14,H791&gt;Datenblatt!$Z$4),100,IF(AND($C791=15,H791&gt;Datenblatt!$Z$5),100,IF(AND($C791=16,H791&gt;Datenblatt!$Z$6),100,IF(AND($C791=12,H791&gt;Datenblatt!$Z$7),100,IF(AND($C791=11,H791&gt;Datenblatt!$Z$8),100,IF($C791=13,(Datenblatt!$B$19*Übersicht!H791^3)+(Datenblatt!$C$19*Übersicht!H791^2)+(Datenblatt!$D$19*Übersicht!H791)+Datenblatt!$E$19,IF($C791=14,(Datenblatt!$B$20*Übersicht!H791^3)+(Datenblatt!$C$20*Übersicht!H791^2)+(Datenblatt!$D$20*Übersicht!H791)+Datenblatt!$E$20,IF($C791=15,(Datenblatt!$B$21*Übersicht!H791^3)+(Datenblatt!$C$21*Übersicht!H791^2)+(Datenblatt!$D$21*Übersicht!H791)+Datenblatt!$E$21,IF($C791=16,(Datenblatt!$B$22*Übersicht!H791^3)+(Datenblatt!$C$22*Übersicht!H791^2)+(Datenblatt!$D$22*Übersicht!H791)+Datenblatt!$E$22,IF($C791=12,(Datenblatt!$B$23*Übersicht!H791^3)+(Datenblatt!$C$23*Übersicht!H791^2)+(Datenblatt!$D$23*Übersicht!H791)+Datenblatt!$E$23,IF($C791=11,(Datenblatt!$B$24*Übersicht!H791^3)+(Datenblatt!$C$24*Übersicht!H791^2)+(Datenblatt!$D$24*Übersicht!H791)+Datenblatt!$E$24,0))))))))))))))))))</f>
        <v>0</v>
      </c>
      <c r="O791">
        <f>IF(AND(I791="",C791=11),Datenblatt!$I$26,IF(AND(I791="",C791=12),Datenblatt!$I$26,IF(AND(I791="",C791=16),Datenblatt!$I$27,IF(AND(I791="",C791=15),Datenblatt!$I$26,IF(AND(I791="",C791=14),Datenblatt!$I$26,IF(AND(I791="",C791=13),Datenblatt!$I$26,IF(AND($C791=13,I791&gt;Datenblatt!$AC$3),0,IF(AND($C791=14,I791&gt;Datenblatt!$AC$4),0,IF(AND($C791=15,I791&gt;Datenblatt!$AC$5),0,IF(AND($C791=16,I791&gt;Datenblatt!$AC$6),0,IF(AND($C791=12,I791&gt;Datenblatt!$AC$7),0,IF(AND($C791=11,I791&gt;Datenblatt!$AC$8),0,IF(AND($C791=13,I791&lt;Datenblatt!$AB$3),100,IF(AND($C791=14,I791&lt;Datenblatt!$AB$4),100,IF(AND($C791=15,I791&lt;Datenblatt!$AB$5),100,IF(AND($C791=16,I791&lt;Datenblatt!$AB$6),100,IF(AND($C791=12,I791&lt;Datenblatt!$AB$7),100,IF(AND($C791=11,I791&lt;Datenblatt!$AB$8),100,IF($C791=13,(Datenblatt!$B$27*Übersicht!I791^3)+(Datenblatt!$C$27*Übersicht!I791^2)+(Datenblatt!$D$27*Übersicht!I791)+Datenblatt!$E$27,IF($C791=14,(Datenblatt!$B$28*Übersicht!I791^3)+(Datenblatt!$C$28*Übersicht!I791^2)+(Datenblatt!$D$28*Übersicht!I791)+Datenblatt!$E$28,IF($C791=15,(Datenblatt!$B$29*Übersicht!I791^3)+(Datenblatt!$C$29*Übersicht!I791^2)+(Datenblatt!$D$29*Übersicht!I791)+Datenblatt!$E$29,IF($C791=16,(Datenblatt!$B$30*Übersicht!I791^3)+(Datenblatt!$C$30*Übersicht!I791^2)+(Datenblatt!$D$30*Übersicht!I791)+Datenblatt!$E$30,IF($C791=12,(Datenblatt!$B$31*Übersicht!I791^3)+(Datenblatt!$C$31*Übersicht!I791^2)+(Datenblatt!$D$31*Übersicht!I791)+Datenblatt!$E$31,IF($C791=11,(Datenblatt!$B$32*Übersicht!I791^3)+(Datenblatt!$C$32*Übersicht!I791^2)+(Datenblatt!$D$32*Übersicht!I791)+Datenblatt!$E$32,0))))))))))))))))))))))))</f>
        <v>0</v>
      </c>
      <c r="P791">
        <f>IF(AND(I791="",C791=11),Datenblatt!$I$29,IF(AND(I791="",C791=12),Datenblatt!$I$29,IF(AND(I791="",C791=16),Datenblatt!$I$29,IF(AND(I791="",C791=15),Datenblatt!$I$29,IF(AND(I791="",C791=14),Datenblatt!$I$29,IF(AND(I791="",C791=13),Datenblatt!$I$29,IF(AND($C791=13,I791&gt;Datenblatt!$AC$3),0,IF(AND($C791=14,I791&gt;Datenblatt!$AC$4),0,IF(AND($C791=15,I791&gt;Datenblatt!$AC$5),0,IF(AND($C791=16,I791&gt;Datenblatt!$AC$6),0,IF(AND($C791=12,I791&gt;Datenblatt!$AC$7),0,IF(AND($C791=11,I791&gt;Datenblatt!$AC$8),0,IF(AND($C791=13,I791&lt;Datenblatt!$AB$3),100,IF(AND($C791=14,I791&lt;Datenblatt!$AB$4),100,IF(AND($C791=15,I791&lt;Datenblatt!$AB$5),100,IF(AND($C791=16,I791&lt;Datenblatt!$AB$6),100,IF(AND($C791=12,I791&lt;Datenblatt!$AB$7),100,IF(AND($C791=11,I791&lt;Datenblatt!$AB$8),100,IF($C791=13,(Datenblatt!$B$27*Übersicht!I791^3)+(Datenblatt!$C$27*Übersicht!I791^2)+(Datenblatt!$D$27*Übersicht!I791)+Datenblatt!$E$27,IF($C791=14,(Datenblatt!$B$28*Übersicht!I791^3)+(Datenblatt!$C$28*Übersicht!I791^2)+(Datenblatt!$D$28*Übersicht!I791)+Datenblatt!$E$28,IF($C791=15,(Datenblatt!$B$29*Übersicht!I791^3)+(Datenblatt!$C$29*Übersicht!I791^2)+(Datenblatt!$D$29*Übersicht!I791)+Datenblatt!$E$29,IF($C791=16,(Datenblatt!$B$30*Übersicht!I791^3)+(Datenblatt!$C$30*Übersicht!I791^2)+(Datenblatt!$D$30*Übersicht!I791)+Datenblatt!$E$30,IF($C791=12,(Datenblatt!$B$31*Übersicht!I791^3)+(Datenblatt!$C$31*Übersicht!I791^2)+(Datenblatt!$D$31*Übersicht!I791)+Datenblatt!$E$31,IF($C791=11,(Datenblatt!$B$32*Übersicht!I791^3)+(Datenblatt!$C$32*Übersicht!I791^2)+(Datenblatt!$D$32*Übersicht!I791)+Datenblatt!$E$32,0))))))))))))))))))))))))</f>
        <v>0</v>
      </c>
      <c r="Q791" s="2" t="e">
        <f t="shared" si="48"/>
        <v>#DIV/0!</v>
      </c>
      <c r="R791" s="2" t="e">
        <f t="shared" si="49"/>
        <v>#DIV/0!</v>
      </c>
      <c r="T791" s="2"/>
      <c r="U791" s="2">
        <f>Datenblatt!$I$10</f>
        <v>63</v>
      </c>
      <c r="V791" s="2">
        <f>Datenblatt!$I$18</f>
        <v>62</v>
      </c>
      <c r="W791" s="2">
        <f>Datenblatt!$I$26</f>
        <v>56</v>
      </c>
      <c r="X791" s="2">
        <f>Datenblatt!$I$34</f>
        <v>58</v>
      </c>
      <c r="Y791" s="7" t="e">
        <f t="shared" si="50"/>
        <v>#DIV/0!</v>
      </c>
      <c r="AA791" s="2">
        <f>Datenblatt!$I$5</f>
        <v>73</v>
      </c>
      <c r="AB791">
        <f>Datenblatt!$I$13</f>
        <v>80</v>
      </c>
      <c r="AC791">
        <f>Datenblatt!$I$21</f>
        <v>80</v>
      </c>
      <c r="AD791">
        <f>Datenblatt!$I$29</f>
        <v>71</v>
      </c>
      <c r="AE791">
        <f>Datenblatt!$I$37</f>
        <v>75</v>
      </c>
      <c r="AF791" s="7" t="e">
        <f t="shared" si="51"/>
        <v>#DIV/0!</v>
      </c>
    </row>
    <row r="792" spans="11:32" ht="18.75" x14ac:dyDescent="0.3">
      <c r="K792" s="3" t="e">
        <f>IF(AND($C792=13,Datenblatt!M792&lt;Datenblatt!$S$3),0,IF(AND($C792=14,Datenblatt!M792&lt;Datenblatt!$S$4),0,IF(AND($C792=15,Datenblatt!M792&lt;Datenblatt!$S$5),0,IF(AND($C792=16,Datenblatt!M792&lt;Datenblatt!$S$6),0,IF(AND($C792=12,Datenblatt!M792&lt;Datenblatt!$S$7),0,IF(AND($C792=11,Datenblatt!M792&lt;Datenblatt!$S$8),0,IF(AND($C792=13,Datenblatt!M792&gt;Datenblatt!$R$3),100,IF(AND($C792=14,Datenblatt!M792&gt;Datenblatt!$R$4),100,IF(AND($C792=15,Datenblatt!M792&gt;Datenblatt!$R$5),100,IF(AND($C792=16,Datenblatt!M792&gt;Datenblatt!$R$6),100,IF(AND($C792=12,Datenblatt!M792&gt;Datenblatt!$R$7),100,IF(AND($C792=11,Datenblatt!M792&gt;Datenblatt!$R$8),100,IF(Übersicht!$C792=13,Datenblatt!$B$35*Datenblatt!M792^3+Datenblatt!$C$35*Datenblatt!M792^2+Datenblatt!$D$35*Datenblatt!M792+Datenblatt!$E$35,IF(Übersicht!$C792=14,Datenblatt!$B$36*Datenblatt!M792^3+Datenblatt!$C$36*Datenblatt!M792^2+Datenblatt!$D$36*Datenblatt!M792+Datenblatt!$E$36,IF(Übersicht!$C792=15,Datenblatt!$B$37*Datenblatt!M792^3+Datenblatt!$C$37*Datenblatt!M792^2+Datenblatt!$D$37*Datenblatt!M792+Datenblatt!$E$37,IF(Übersicht!$C792=16,Datenblatt!$B$38*Datenblatt!M792^3+Datenblatt!$C$38*Datenblatt!M792^2+Datenblatt!$D$38*Datenblatt!M792+Datenblatt!$E$38,IF(Übersicht!$C792=12,Datenblatt!$B$39*Datenblatt!M792^3+Datenblatt!$C$39*Datenblatt!M792^2+Datenblatt!$D$39*Datenblatt!M792+Datenblatt!$E$39,IF(Übersicht!$C792=11,Datenblatt!$B$40*Datenblatt!M792^3+Datenblatt!$C$40*Datenblatt!M792^2+Datenblatt!$D$40*Datenblatt!M792+Datenblatt!$E$40,0))))))))))))))))))</f>
        <v>#DIV/0!</v>
      </c>
      <c r="L792" s="3"/>
      <c r="M792" t="e">
        <f>IF(AND(Übersicht!$C792=13,Datenblatt!O792&lt;Datenblatt!$Y$3),0,IF(AND(Übersicht!$C792=14,Datenblatt!O792&lt;Datenblatt!$Y$4),0,IF(AND(Übersicht!$C792=15,Datenblatt!O792&lt;Datenblatt!$Y$5),0,IF(AND(Übersicht!$C792=16,Datenblatt!O792&lt;Datenblatt!$Y$6),0,IF(AND(Übersicht!$C792=12,Datenblatt!O792&lt;Datenblatt!$Y$7),0,IF(AND(Übersicht!$C792=11,Datenblatt!O792&lt;Datenblatt!$Y$8),0,IF(AND($C792=13,Datenblatt!O792&gt;Datenblatt!$X$3),100,IF(AND($C792=14,Datenblatt!O792&gt;Datenblatt!$X$4),100,IF(AND($C792=15,Datenblatt!O792&gt;Datenblatt!$X$5),100,IF(AND($C792=16,Datenblatt!O792&gt;Datenblatt!$X$6),100,IF(AND($C792=12,Datenblatt!O792&gt;Datenblatt!$X$7),100,IF(AND($C792=11,Datenblatt!O792&gt;Datenblatt!$X$8),100,IF(Übersicht!$C792=13,Datenblatt!$B$11*Datenblatt!O792^3+Datenblatt!$C$11*Datenblatt!O792^2+Datenblatt!$D$11*Datenblatt!O792+Datenblatt!$E$11,IF(Übersicht!$C792=14,Datenblatt!$B$12*Datenblatt!O792^3+Datenblatt!$C$12*Datenblatt!O792^2+Datenblatt!$D$12*Datenblatt!O792+Datenblatt!$E$12,IF(Übersicht!$C792=15,Datenblatt!$B$13*Datenblatt!O792^3+Datenblatt!$C$13*Datenblatt!O792^2+Datenblatt!$D$13*Datenblatt!O792+Datenblatt!$E$13,IF(Übersicht!$C792=16,Datenblatt!$B$14*Datenblatt!O792^3+Datenblatt!$C$14*Datenblatt!O792^2+Datenblatt!$D$14*Datenblatt!O792+Datenblatt!$E$14,IF(Übersicht!$C792=12,Datenblatt!$B$15*Datenblatt!O792^3+Datenblatt!$C$15*Datenblatt!O792^2+Datenblatt!$D$15*Datenblatt!O792+Datenblatt!$E$15,IF(Übersicht!$C792=11,Datenblatt!$B$16*Datenblatt!O792^3+Datenblatt!$C$16*Datenblatt!O792^2+Datenblatt!$D$16*Datenblatt!O792+Datenblatt!$E$16,0))))))))))))))))))</f>
        <v>#DIV/0!</v>
      </c>
      <c r="N792">
        <f>IF(AND($C792=13,H792&lt;Datenblatt!$AA$3),0,IF(AND($C792=14,H792&lt;Datenblatt!$AA$4),0,IF(AND($C792=15,H792&lt;Datenblatt!$AA$5),0,IF(AND($C792=16,H792&lt;Datenblatt!$AA$6),0,IF(AND($C792=12,H792&lt;Datenblatt!$AA$7),0,IF(AND($C792=11,H792&lt;Datenblatt!$AA$8),0,IF(AND($C792=13,H792&gt;Datenblatt!$Z$3),100,IF(AND($C792=14,H792&gt;Datenblatt!$Z$4),100,IF(AND($C792=15,H792&gt;Datenblatt!$Z$5),100,IF(AND($C792=16,H792&gt;Datenblatt!$Z$6),100,IF(AND($C792=12,H792&gt;Datenblatt!$Z$7),100,IF(AND($C792=11,H792&gt;Datenblatt!$Z$8),100,IF($C792=13,(Datenblatt!$B$19*Übersicht!H792^3)+(Datenblatt!$C$19*Übersicht!H792^2)+(Datenblatt!$D$19*Übersicht!H792)+Datenblatt!$E$19,IF($C792=14,(Datenblatt!$B$20*Übersicht!H792^3)+(Datenblatt!$C$20*Übersicht!H792^2)+(Datenblatt!$D$20*Übersicht!H792)+Datenblatt!$E$20,IF($C792=15,(Datenblatt!$B$21*Übersicht!H792^3)+(Datenblatt!$C$21*Übersicht!H792^2)+(Datenblatt!$D$21*Übersicht!H792)+Datenblatt!$E$21,IF($C792=16,(Datenblatt!$B$22*Übersicht!H792^3)+(Datenblatt!$C$22*Übersicht!H792^2)+(Datenblatt!$D$22*Übersicht!H792)+Datenblatt!$E$22,IF($C792=12,(Datenblatt!$B$23*Übersicht!H792^3)+(Datenblatt!$C$23*Übersicht!H792^2)+(Datenblatt!$D$23*Übersicht!H792)+Datenblatt!$E$23,IF($C792=11,(Datenblatt!$B$24*Übersicht!H792^3)+(Datenblatt!$C$24*Übersicht!H792^2)+(Datenblatt!$D$24*Übersicht!H792)+Datenblatt!$E$24,0))))))))))))))))))</f>
        <v>0</v>
      </c>
      <c r="O792">
        <f>IF(AND(I792="",C792=11),Datenblatt!$I$26,IF(AND(I792="",C792=12),Datenblatt!$I$26,IF(AND(I792="",C792=16),Datenblatt!$I$27,IF(AND(I792="",C792=15),Datenblatt!$I$26,IF(AND(I792="",C792=14),Datenblatt!$I$26,IF(AND(I792="",C792=13),Datenblatt!$I$26,IF(AND($C792=13,I792&gt;Datenblatt!$AC$3),0,IF(AND($C792=14,I792&gt;Datenblatt!$AC$4),0,IF(AND($C792=15,I792&gt;Datenblatt!$AC$5),0,IF(AND($C792=16,I792&gt;Datenblatt!$AC$6),0,IF(AND($C792=12,I792&gt;Datenblatt!$AC$7),0,IF(AND($C792=11,I792&gt;Datenblatt!$AC$8),0,IF(AND($C792=13,I792&lt;Datenblatt!$AB$3),100,IF(AND($C792=14,I792&lt;Datenblatt!$AB$4),100,IF(AND($C792=15,I792&lt;Datenblatt!$AB$5),100,IF(AND($C792=16,I792&lt;Datenblatt!$AB$6),100,IF(AND($C792=12,I792&lt;Datenblatt!$AB$7),100,IF(AND($C792=11,I792&lt;Datenblatt!$AB$8),100,IF($C792=13,(Datenblatt!$B$27*Übersicht!I792^3)+(Datenblatt!$C$27*Übersicht!I792^2)+(Datenblatt!$D$27*Übersicht!I792)+Datenblatt!$E$27,IF($C792=14,(Datenblatt!$B$28*Übersicht!I792^3)+(Datenblatt!$C$28*Übersicht!I792^2)+(Datenblatt!$D$28*Übersicht!I792)+Datenblatt!$E$28,IF($C792=15,(Datenblatt!$B$29*Übersicht!I792^3)+(Datenblatt!$C$29*Übersicht!I792^2)+(Datenblatt!$D$29*Übersicht!I792)+Datenblatt!$E$29,IF($C792=16,(Datenblatt!$B$30*Übersicht!I792^3)+(Datenblatt!$C$30*Übersicht!I792^2)+(Datenblatt!$D$30*Übersicht!I792)+Datenblatt!$E$30,IF($C792=12,(Datenblatt!$B$31*Übersicht!I792^3)+(Datenblatt!$C$31*Übersicht!I792^2)+(Datenblatt!$D$31*Übersicht!I792)+Datenblatt!$E$31,IF($C792=11,(Datenblatt!$B$32*Übersicht!I792^3)+(Datenblatt!$C$32*Übersicht!I792^2)+(Datenblatt!$D$32*Übersicht!I792)+Datenblatt!$E$32,0))))))))))))))))))))))))</f>
        <v>0</v>
      </c>
      <c r="P792">
        <f>IF(AND(I792="",C792=11),Datenblatt!$I$29,IF(AND(I792="",C792=12),Datenblatt!$I$29,IF(AND(I792="",C792=16),Datenblatt!$I$29,IF(AND(I792="",C792=15),Datenblatt!$I$29,IF(AND(I792="",C792=14),Datenblatt!$I$29,IF(AND(I792="",C792=13),Datenblatt!$I$29,IF(AND($C792=13,I792&gt;Datenblatt!$AC$3),0,IF(AND($C792=14,I792&gt;Datenblatt!$AC$4),0,IF(AND($C792=15,I792&gt;Datenblatt!$AC$5),0,IF(AND($C792=16,I792&gt;Datenblatt!$AC$6),0,IF(AND($C792=12,I792&gt;Datenblatt!$AC$7),0,IF(AND($C792=11,I792&gt;Datenblatt!$AC$8),0,IF(AND($C792=13,I792&lt;Datenblatt!$AB$3),100,IF(AND($C792=14,I792&lt;Datenblatt!$AB$4),100,IF(AND($C792=15,I792&lt;Datenblatt!$AB$5),100,IF(AND($C792=16,I792&lt;Datenblatt!$AB$6),100,IF(AND($C792=12,I792&lt;Datenblatt!$AB$7),100,IF(AND($C792=11,I792&lt;Datenblatt!$AB$8),100,IF($C792=13,(Datenblatt!$B$27*Übersicht!I792^3)+(Datenblatt!$C$27*Übersicht!I792^2)+(Datenblatt!$D$27*Übersicht!I792)+Datenblatt!$E$27,IF($C792=14,(Datenblatt!$B$28*Übersicht!I792^3)+(Datenblatt!$C$28*Übersicht!I792^2)+(Datenblatt!$D$28*Übersicht!I792)+Datenblatt!$E$28,IF($C792=15,(Datenblatt!$B$29*Übersicht!I792^3)+(Datenblatt!$C$29*Übersicht!I792^2)+(Datenblatt!$D$29*Übersicht!I792)+Datenblatt!$E$29,IF($C792=16,(Datenblatt!$B$30*Übersicht!I792^3)+(Datenblatt!$C$30*Übersicht!I792^2)+(Datenblatt!$D$30*Übersicht!I792)+Datenblatt!$E$30,IF($C792=12,(Datenblatt!$B$31*Übersicht!I792^3)+(Datenblatt!$C$31*Übersicht!I792^2)+(Datenblatt!$D$31*Übersicht!I792)+Datenblatt!$E$31,IF($C792=11,(Datenblatt!$B$32*Übersicht!I792^3)+(Datenblatt!$C$32*Übersicht!I792^2)+(Datenblatt!$D$32*Übersicht!I792)+Datenblatt!$E$32,0))))))))))))))))))))))))</f>
        <v>0</v>
      </c>
      <c r="Q792" s="2" t="e">
        <f t="shared" si="48"/>
        <v>#DIV/0!</v>
      </c>
      <c r="R792" s="2" t="e">
        <f t="shared" si="49"/>
        <v>#DIV/0!</v>
      </c>
      <c r="T792" s="2"/>
      <c r="U792" s="2">
        <f>Datenblatt!$I$10</f>
        <v>63</v>
      </c>
      <c r="V792" s="2">
        <f>Datenblatt!$I$18</f>
        <v>62</v>
      </c>
      <c r="W792" s="2">
        <f>Datenblatt!$I$26</f>
        <v>56</v>
      </c>
      <c r="X792" s="2">
        <f>Datenblatt!$I$34</f>
        <v>58</v>
      </c>
      <c r="Y792" s="7" t="e">
        <f t="shared" si="50"/>
        <v>#DIV/0!</v>
      </c>
      <c r="AA792" s="2">
        <f>Datenblatt!$I$5</f>
        <v>73</v>
      </c>
      <c r="AB792">
        <f>Datenblatt!$I$13</f>
        <v>80</v>
      </c>
      <c r="AC792">
        <f>Datenblatt!$I$21</f>
        <v>80</v>
      </c>
      <c r="AD792">
        <f>Datenblatt!$I$29</f>
        <v>71</v>
      </c>
      <c r="AE792">
        <f>Datenblatt!$I$37</f>
        <v>75</v>
      </c>
      <c r="AF792" s="7" t="e">
        <f t="shared" si="51"/>
        <v>#DIV/0!</v>
      </c>
    </row>
    <row r="793" spans="11:32" ht="18.75" x14ac:dyDescent="0.3">
      <c r="K793" s="3" t="e">
        <f>IF(AND($C793=13,Datenblatt!M793&lt;Datenblatt!$S$3),0,IF(AND($C793=14,Datenblatt!M793&lt;Datenblatt!$S$4),0,IF(AND($C793=15,Datenblatt!M793&lt;Datenblatt!$S$5),0,IF(AND($C793=16,Datenblatt!M793&lt;Datenblatt!$S$6),0,IF(AND($C793=12,Datenblatt!M793&lt;Datenblatt!$S$7),0,IF(AND($C793=11,Datenblatt!M793&lt;Datenblatt!$S$8),0,IF(AND($C793=13,Datenblatt!M793&gt;Datenblatt!$R$3),100,IF(AND($C793=14,Datenblatt!M793&gt;Datenblatt!$R$4),100,IF(AND($C793=15,Datenblatt!M793&gt;Datenblatt!$R$5),100,IF(AND($C793=16,Datenblatt!M793&gt;Datenblatt!$R$6),100,IF(AND($C793=12,Datenblatt!M793&gt;Datenblatt!$R$7),100,IF(AND($C793=11,Datenblatt!M793&gt;Datenblatt!$R$8),100,IF(Übersicht!$C793=13,Datenblatt!$B$35*Datenblatt!M793^3+Datenblatt!$C$35*Datenblatt!M793^2+Datenblatt!$D$35*Datenblatt!M793+Datenblatt!$E$35,IF(Übersicht!$C793=14,Datenblatt!$B$36*Datenblatt!M793^3+Datenblatt!$C$36*Datenblatt!M793^2+Datenblatt!$D$36*Datenblatt!M793+Datenblatt!$E$36,IF(Übersicht!$C793=15,Datenblatt!$B$37*Datenblatt!M793^3+Datenblatt!$C$37*Datenblatt!M793^2+Datenblatt!$D$37*Datenblatt!M793+Datenblatt!$E$37,IF(Übersicht!$C793=16,Datenblatt!$B$38*Datenblatt!M793^3+Datenblatt!$C$38*Datenblatt!M793^2+Datenblatt!$D$38*Datenblatt!M793+Datenblatt!$E$38,IF(Übersicht!$C793=12,Datenblatt!$B$39*Datenblatt!M793^3+Datenblatt!$C$39*Datenblatt!M793^2+Datenblatt!$D$39*Datenblatt!M793+Datenblatt!$E$39,IF(Übersicht!$C793=11,Datenblatt!$B$40*Datenblatt!M793^3+Datenblatt!$C$40*Datenblatt!M793^2+Datenblatt!$D$40*Datenblatt!M793+Datenblatt!$E$40,0))))))))))))))))))</f>
        <v>#DIV/0!</v>
      </c>
      <c r="L793" s="3"/>
      <c r="M793" t="e">
        <f>IF(AND(Übersicht!$C793=13,Datenblatt!O793&lt;Datenblatt!$Y$3),0,IF(AND(Übersicht!$C793=14,Datenblatt!O793&lt;Datenblatt!$Y$4),0,IF(AND(Übersicht!$C793=15,Datenblatt!O793&lt;Datenblatt!$Y$5),0,IF(AND(Übersicht!$C793=16,Datenblatt!O793&lt;Datenblatt!$Y$6),0,IF(AND(Übersicht!$C793=12,Datenblatt!O793&lt;Datenblatt!$Y$7),0,IF(AND(Übersicht!$C793=11,Datenblatt!O793&lt;Datenblatt!$Y$8),0,IF(AND($C793=13,Datenblatt!O793&gt;Datenblatt!$X$3),100,IF(AND($C793=14,Datenblatt!O793&gt;Datenblatt!$X$4),100,IF(AND($C793=15,Datenblatt!O793&gt;Datenblatt!$X$5),100,IF(AND($C793=16,Datenblatt!O793&gt;Datenblatt!$X$6),100,IF(AND($C793=12,Datenblatt!O793&gt;Datenblatt!$X$7),100,IF(AND($C793=11,Datenblatt!O793&gt;Datenblatt!$X$8),100,IF(Übersicht!$C793=13,Datenblatt!$B$11*Datenblatt!O793^3+Datenblatt!$C$11*Datenblatt!O793^2+Datenblatt!$D$11*Datenblatt!O793+Datenblatt!$E$11,IF(Übersicht!$C793=14,Datenblatt!$B$12*Datenblatt!O793^3+Datenblatt!$C$12*Datenblatt!O793^2+Datenblatt!$D$12*Datenblatt!O793+Datenblatt!$E$12,IF(Übersicht!$C793=15,Datenblatt!$B$13*Datenblatt!O793^3+Datenblatt!$C$13*Datenblatt!O793^2+Datenblatt!$D$13*Datenblatt!O793+Datenblatt!$E$13,IF(Übersicht!$C793=16,Datenblatt!$B$14*Datenblatt!O793^3+Datenblatt!$C$14*Datenblatt!O793^2+Datenblatt!$D$14*Datenblatt!O793+Datenblatt!$E$14,IF(Übersicht!$C793=12,Datenblatt!$B$15*Datenblatt!O793^3+Datenblatt!$C$15*Datenblatt!O793^2+Datenblatt!$D$15*Datenblatt!O793+Datenblatt!$E$15,IF(Übersicht!$C793=11,Datenblatt!$B$16*Datenblatt!O793^3+Datenblatt!$C$16*Datenblatt!O793^2+Datenblatt!$D$16*Datenblatt!O793+Datenblatt!$E$16,0))))))))))))))))))</f>
        <v>#DIV/0!</v>
      </c>
      <c r="N793">
        <f>IF(AND($C793=13,H793&lt;Datenblatt!$AA$3),0,IF(AND($C793=14,H793&lt;Datenblatt!$AA$4),0,IF(AND($C793=15,H793&lt;Datenblatt!$AA$5),0,IF(AND($C793=16,H793&lt;Datenblatt!$AA$6),0,IF(AND($C793=12,H793&lt;Datenblatt!$AA$7),0,IF(AND($C793=11,H793&lt;Datenblatt!$AA$8),0,IF(AND($C793=13,H793&gt;Datenblatt!$Z$3),100,IF(AND($C793=14,H793&gt;Datenblatt!$Z$4),100,IF(AND($C793=15,H793&gt;Datenblatt!$Z$5),100,IF(AND($C793=16,H793&gt;Datenblatt!$Z$6),100,IF(AND($C793=12,H793&gt;Datenblatt!$Z$7),100,IF(AND($C793=11,H793&gt;Datenblatt!$Z$8),100,IF($C793=13,(Datenblatt!$B$19*Übersicht!H793^3)+(Datenblatt!$C$19*Übersicht!H793^2)+(Datenblatt!$D$19*Übersicht!H793)+Datenblatt!$E$19,IF($C793=14,(Datenblatt!$B$20*Übersicht!H793^3)+(Datenblatt!$C$20*Übersicht!H793^2)+(Datenblatt!$D$20*Übersicht!H793)+Datenblatt!$E$20,IF($C793=15,(Datenblatt!$B$21*Übersicht!H793^3)+(Datenblatt!$C$21*Übersicht!H793^2)+(Datenblatt!$D$21*Übersicht!H793)+Datenblatt!$E$21,IF($C793=16,(Datenblatt!$B$22*Übersicht!H793^3)+(Datenblatt!$C$22*Übersicht!H793^2)+(Datenblatt!$D$22*Übersicht!H793)+Datenblatt!$E$22,IF($C793=12,(Datenblatt!$B$23*Übersicht!H793^3)+(Datenblatt!$C$23*Übersicht!H793^2)+(Datenblatt!$D$23*Übersicht!H793)+Datenblatt!$E$23,IF($C793=11,(Datenblatt!$B$24*Übersicht!H793^3)+(Datenblatt!$C$24*Übersicht!H793^2)+(Datenblatt!$D$24*Übersicht!H793)+Datenblatt!$E$24,0))))))))))))))))))</f>
        <v>0</v>
      </c>
      <c r="O793">
        <f>IF(AND(I793="",C793=11),Datenblatt!$I$26,IF(AND(I793="",C793=12),Datenblatt!$I$26,IF(AND(I793="",C793=16),Datenblatt!$I$27,IF(AND(I793="",C793=15),Datenblatt!$I$26,IF(AND(I793="",C793=14),Datenblatt!$I$26,IF(AND(I793="",C793=13),Datenblatt!$I$26,IF(AND($C793=13,I793&gt;Datenblatt!$AC$3),0,IF(AND($C793=14,I793&gt;Datenblatt!$AC$4),0,IF(AND($C793=15,I793&gt;Datenblatt!$AC$5),0,IF(AND($C793=16,I793&gt;Datenblatt!$AC$6),0,IF(AND($C793=12,I793&gt;Datenblatt!$AC$7),0,IF(AND($C793=11,I793&gt;Datenblatt!$AC$8),0,IF(AND($C793=13,I793&lt;Datenblatt!$AB$3),100,IF(AND($C793=14,I793&lt;Datenblatt!$AB$4),100,IF(AND($C793=15,I793&lt;Datenblatt!$AB$5),100,IF(AND($C793=16,I793&lt;Datenblatt!$AB$6),100,IF(AND($C793=12,I793&lt;Datenblatt!$AB$7),100,IF(AND($C793=11,I793&lt;Datenblatt!$AB$8),100,IF($C793=13,(Datenblatt!$B$27*Übersicht!I793^3)+(Datenblatt!$C$27*Übersicht!I793^2)+(Datenblatt!$D$27*Übersicht!I793)+Datenblatt!$E$27,IF($C793=14,(Datenblatt!$B$28*Übersicht!I793^3)+(Datenblatt!$C$28*Übersicht!I793^2)+(Datenblatt!$D$28*Übersicht!I793)+Datenblatt!$E$28,IF($C793=15,(Datenblatt!$B$29*Übersicht!I793^3)+(Datenblatt!$C$29*Übersicht!I793^2)+(Datenblatt!$D$29*Übersicht!I793)+Datenblatt!$E$29,IF($C793=16,(Datenblatt!$B$30*Übersicht!I793^3)+(Datenblatt!$C$30*Übersicht!I793^2)+(Datenblatt!$D$30*Übersicht!I793)+Datenblatt!$E$30,IF($C793=12,(Datenblatt!$B$31*Übersicht!I793^3)+(Datenblatt!$C$31*Übersicht!I793^2)+(Datenblatt!$D$31*Übersicht!I793)+Datenblatt!$E$31,IF($C793=11,(Datenblatt!$B$32*Übersicht!I793^3)+(Datenblatt!$C$32*Übersicht!I793^2)+(Datenblatt!$D$32*Übersicht!I793)+Datenblatt!$E$32,0))))))))))))))))))))))))</f>
        <v>0</v>
      </c>
      <c r="P793">
        <f>IF(AND(I793="",C793=11),Datenblatt!$I$29,IF(AND(I793="",C793=12),Datenblatt!$I$29,IF(AND(I793="",C793=16),Datenblatt!$I$29,IF(AND(I793="",C793=15),Datenblatt!$I$29,IF(AND(I793="",C793=14),Datenblatt!$I$29,IF(AND(I793="",C793=13),Datenblatt!$I$29,IF(AND($C793=13,I793&gt;Datenblatt!$AC$3),0,IF(AND($C793=14,I793&gt;Datenblatt!$AC$4),0,IF(AND($C793=15,I793&gt;Datenblatt!$AC$5),0,IF(AND($C793=16,I793&gt;Datenblatt!$AC$6),0,IF(AND($C793=12,I793&gt;Datenblatt!$AC$7),0,IF(AND($C793=11,I793&gt;Datenblatt!$AC$8),0,IF(AND($C793=13,I793&lt;Datenblatt!$AB$3),100,IF(AND($C793=14,I793&lt;Datenblatt!$AB$4),100,IF(AND($C793=15,I793&lt;Datenblatt!$AB$5),100,IF(AND($C793=16,I793&lt;Datenblatt!$AB$6),100,IF(AND($C793=12,I793&lt;Datenblatt!$AB$7),100,IF(AND($C793=11,I793&lt;Datenblatt!$AB$8),100,IF($C793=13,(Datenblatt!$B$27*Übersicht!I793^3)+(Datenblatt!$C$27*Übersicht!I793^2)+(Datenblatt!$D$27*Übersicht!I793)+Datenblatt!$E$27,IF($C793=14,(Datenblatt!$B$28*Übersicht!I793^3)+(Datenblatt!$C$28*Übersicht!I793^2)+(Datenblatt!$D$28*Übersicht!I793)+Datenblatt!$E$28,IF($C793=15,(Datenblatt!$B$29*Übersicht!I793^3)+(Datenblatt!$C$29*Übersicht!I793^2)+(Datenblatt!$D$29*Übersicht!I793)+Datenblatt!$E$29,IF($C793=16,(Datenblatt!$B$30*Übersicht!I793^3)+(Datenblatt!$C$30*Übersicht!I793^2)+(Datenblatt!$D$30*Übersicht!I793)+Datenblatt!$E$30,IF($C793=12,(Datenblatt!$B$31*Übersicht!I793^3)+(Datenblatt!$C$31*Übersicht!I793^2)+(Datenblatt!$D$31*Übersicht!I793)+Datenblatt!$E$31,IF($C793=11,(Datenblatt!$B$32*Übersicht!I793^3)+(Datenblatt!$C$32*Übersicht!I793^2)+(Datenblatt!$D$32*Übersicht!I793)+Datenblatt!$E$32,0))))))))))))))))))))))))</f>
        <v>0</v>
      </c>
      <c r="Q793" s="2" t="e">
        <f t="shared" si="48"/>
        <v>#DIV/0!</v>
      </c>
      <c r="R793" s="2" t="e">
        <f t="shared" si="49"/>
        <v>#DIV/0!</v>
      </c>
      <c r="T793" s="2"/>
      <c r="U793" s="2">
        <f>Datenblatt!$I$10</f>
        <v>63</v>
      </c>
      <c r="V793" s="2">
        <f>Datenblatt!$I$18</f>
        <v>62</v>
      </c>
      <c r="W793" s="2">
        <f>Datenblatt!$I$26</f>
        <v>56</v>
      </c>
      <c r="X793" s="2">
        <f>Datenblatt!$I$34</f>
        <v>58</v>
      </c>
      <c r="Y793" s="7" t="e">
        <f t="shared" si="50"/>
        <v>#DIV/0!</v>
      </c>
      <c r="AA793" s="2">
        <f>Datenblatt!$I$5</f>
        <v>73</v>
      </c>
      <c r="AB793">
        <f>Datenblatt!$I$13</f>
        <v>80</v>
      </c>
      <c r="AC793">
        <f>Datenblatt!$I$21</f>
        <v>80</v>
      </c>
      <c r="AD793">
        <f>Datenblatt!$I$29</f>
        <v>71</v>
      </c>
      <c r="AE793">
        <f>Datenblatt!$I$37</f>
        <v>75</v>
      </c>
      <c r="AF793" s="7" t="e">
        <f t="shared" si="51"/>
        <v>#DIV/0!</v>
      </c>
    </row>
    <row r="794" spans="11:32" ht="18.75" x14ac:dyDescent="0.3">
      <c r="K794" s="3" t="e">
        <f>IF(AND($C794=13,Datenblatt!M794&lt;Datenblatt!$S$3),0,IF(AND($C794=14,Datenblatt!M794&lt;Datenblatt!$S$4),0,IF(AND($C794=15,Datenblatt!M794&lt;Datenblatt!$S$5),0,IF(AND($C794=16,Datenblatt!M794&lt;Datenblatt!$S$6),0,IF(AND($C794=12,Datenblatt!M794&lt;Datenblatt!$S$7),0,IF(AND($C794=11,Datenblatt!M794&lt;Datenblatt!$S$8),0,IF(AND($C794=13,Datenblatt!M794&gt;Datenblatt!$R$3),100,IF(AND($C794=14,Datenblatt!M794&gt;Datenblatt!$R$4),100,IF(AND($C794=15,Datenblatt!M794&gt;Datenblatt!$R$5),100,IF(AND($C794=16,Datenblatt!M794&gt;Datenblatt!$R$6),100,IF(AND($C794=12,Datenblatt!M794&gt;Datenblatt!$R$7),100,IF(AND($C794=11,Datenblatt!M794&gt;Datenblatt!$R$8),100,IF(Übersicht!$C794=13,Datenblatt!$B$35*Datenblatt!M794^3+Datenblatt!$C$35*Datenblatt!M794^2+Datenblatt!$D$35*Datenblatt!M794+Datenblatt!$E$35,IF(Übersicht!$C794=14,Datenblatt!$B$36*Datenblatt!M794^3+Datenblatt!$C$36*Datenblatt!M794^2+Datenblatt!$D$36*Datenblatt!M794+Datenblatt!$E$36,IF(Übersicht!$C794=15,Datenblatt!$B$37*Datenblatt!M794^3+Datenblatt!$C$37*Datenblatt!M794^2+Datenblatt!$D$37*Datenblatt!M794+Datenblatt!$E$37,IF(Übersicht!$C794=16,Datenblatt!$B$38*Datenblatt!M794^3+Datenblatt!$C$38*Datenblatt!M794^2+Datenblatt!$D$38*Datenblatt!M794+Datenblatt!$E$38,IF(Übersicht!$C794=12,Datenblatt!$B$39*Datenblatt!M794^3+Datenblatt!$C$39*Datenblatt!M794^2+Datenblatt!$D$39*Datenblatt!M794+Datenblatt!$E$39,IF(Übersicht!$C794=11,Datenblatt!$B$40*Datenblatt!M794^3+Datenblatt!$C$40*Datenblatt!M794^2+Datenblatt!$D$40*Datenblatt!M794+Datenblatt!$E$40,0))))))))))))))))))</f>
        <v>#DIV/0!</v>
      </c>
      <c r="L794" s="3"/>
      <c r="M794" t="e">
        <f>IF(AND(Übersicht!$C794=13,Datenblatt!O794&lt;Datenblatt!$Y$3),0,IF(AND(Übersicht!$C794=14,Datenblatt!O794&lt;Datenblatt!$Y$4),0,IF(AND(Übersicht!$C794=15,Datenblatt!O794&lt;Datenblatt!$Y$5),0,IF(AND(Übersicht!$C794=16,Datenblatt!O794&lt;Datenblatt!$Y$6),0,IF(AND(Übersicht!$C794=12,Datenblatt!O794&lt;Datenblatt!$Y$7),0,IF(AND(Übersicht!$C794=11,Datenblatt!O794&lt;Datenblatt!$Y$8),0,IF(AND($C794=13,Datenblatt!O794&gt;Datenblatt!$X$3),100,IF(AND($C794=14,Datenblatt!O794&gt;Datenblatt!$X$4),100,IF(AND($C794=15,Datenblatt!O794&gt;Datenblatt!$X$5),100,IF(AND($C794=16,Datenblatt!O794&gt;Datenblatt!$X$6),100,IF(AND($C794=12,Datenblatt!O794&gt;Datenblatt!$X$7),100,IF(AND($C794=11,Datenblatt!O794&gt;Datenblatt!$X$8),100,IF(Übersicht!$C794=13,Datenblatt!$B$11*Datenblatt!O794^3+Datenblatt!$C$11*Datenblatt!O794^2+Datenblatt!$D$11*Datenblatt!O794+Datenblatt!$E$11,IF(Übersicht!$C794=14,Datenblatt!$B$12*Datenblatt!O794^3+Datenblatt!$C$12*Datenblatt!O794^2+Datenblatt!$D$12*Datenblatt!O794+Datenblatt!$E$12,IF(Übersicht!$C794=15,Datenblatt!$B$13*Datenblatt!O794^3+Datenblatt!$C$13*Datenblatt!O794^2+Datenblatt!$D$13*Datenblatt!O794+Datenblatt!$E$13,IF(Übersicht!$C794=16,Datenblatt!$B$14*Datenblatt!O794^3+Datenblatt!$C$14*Datenblatt!O794^2+Datenblatt!$D$14*Datenblatt!O794+Datenblatt!$E$14,IF(Übersicht!$C794=12,Datenblatt!$B$15*Datenblatt!O794^3+Datenblatt!$C$15*Datenblatt!O794^2+Datenblatt!$D$15*Datenblatt!O794+Datenblatt!$E$15,IF(Übersicht!$C794=11,Datenblatt!$B$16*Datenblatt!O794^3+Datenblatt!$C$16*Datenblatt!O794^2+Datenblatt!$D$16*Datenblatt!O794+Datenblatt!$E$16,0))))))))))))))))))</f>
        <v>#DIV/0!</v>
      </c>
      <c r="N794">
        <f>IF(AND($C794=13,H794&lt;Datenblatt!$AA$3),0,IF(AND($C794=14,H794&lt;Datenblatt!$AA$4),0,IF(AND($C794=15,H794&lt;Datenblatt!$AA$5),0,IF(AND($C794=16,H794&lt;Datenblatt!$AA$6),0,IF(AND($C794=12,H794&lt;Datenblatt!$AA$7),0,IF(AND($C794=11,H794&lt;Datenblatt!$AA$8),0,IF(AND($C794=13,H794&gt;Datenblatt!$Z$3),100,IF(AND($C794=14,H794&gt;Datenblatt!$Z$4),100,IF(AND($C794=15,H794&gt;Datenblatt!$Z$5),100,IF(AND($C794=16,H794&gt;Datenblatt!$Z$6),100,IF(AND($C794=12,H794&gt;Datenblatt!$Z$7),100,IF(AND($C794=11,H794&gt;Datenblatt!$Z$8),100,IF($C794=13,(Datenblatt!$B$19*Übersicht!H794^3)+(Datenblatt!$C$19*Übersicht!H794^2)+(Datenblatt!$D$19*Übersicht!H794)+Datenblatt!$E$19,IF($C794=14,(Datenblatt!$B$20*Übersicht!H794^3)+(Datenblatt!$C$20*Übersicht!H794^2)+(Datenblatt!$D$20*Übersicht!H794)+Datenblatt!$E$20,IF($C794=15,(Datenblatt!$B$21*Übersicht!H794^3)+(Datenblatt!$C$21*Übersicht!H794^2)+(Datenblatt!$D$21*Übersicht!H794)+Datenblatt!$E$21,IF($C794=16,(Datenblatt!$B$22*Übersicht!H794^3)+(Datenblatt!$C$22*Übersicht!H794^2)+(Datenblatt!$D$22*Übersicht!H794)+Datenblatt!$E$22,IF($C794=12,(Datenblatt!$B$23*Übersicht!H794^3)+(Datenblatt!$C$23*Übersicht!H794^2)+(Datenblatt!$D$23*Übersicht!H794)+Datenblatt!$E$23,IF($C794=11,(Datenblatt!$B$24*Übersicht!H794^3)+(Datenblatt!$C$24*Übersicht!H794^2)+(Datenblatt!$D$24*Übersicht!H794)+Datenblatt!$E$24,0))))))))))))))))))</f>
        <v>0</v>
      </c>
      <c r="O794">
        <f>IF(AND(I794="",C794=11),Datenblatt!$I$26,IF(AND(I794="",C794=12),Datenblatt!$I$26,IF(AND(I794="",C794=16),Datenblatt!$I$27,IF(AND(I794="",C794=15),Datenblatt!$I$26,IF(AND(I794="",C794=14),Datenblatt!$I$26,IF(AND(I794="",C794=13),Datenblatt!$I$26,IF(AND($C794=13,I794&gt;Datenblatt!$AC$3),0,IF(AND($C794=14,I794&gt;Datenblatt!$AC$4),0,IF(AND($C794=15,I794&gt;Datenblatt!$AC$5),0,IF(AND($C794=16,I794&gt;Datenblatt!$AC$6),0,IF(AND($C794=12,I794&gt;Datenblatt!$AC$7),0,IF(AND($C794=11,I794&gt;Datenblatt!$AC$8),0,IF(AND($C794=13,I794&lt;Datenblatt!$AB$3),100,IF(AND($C794=14,I794&lt;Datenblatt!$AB$4),100,IF(AND($C794=15,I794&lt;Datenblatt!$AB$5),100,IF(AND($C794=16,I794&lt;Datenblatt!$AB$6),100,IF(AND($C794=12,I794&lt;Datenblatt!$AB$7),100,IF(AND($C794=11,I794&lt;Datenblatt!$AB$8),100,IF($C794=13,(Datenblatt!$B$27*Übersicht!I794^3)+(Datenblatt!$C$27*Übersicht!I794^2)+(Datenblatt!$D$27*Übersicht!I794)+Datenblatt!$E$27,IF($C794=14,(Datenblatt!$B$28*Übersicht!I794^3)+(Datenblatt!$C$28*Übersicht!I794^2)+(Datenblatt!$D$28*Übersicht!I794)+Datenblatt!$E$28,IF($C794=15,(Datenblatt!$B$29*Übersicht!I794^3)+(Datenblatt!$C$29*Übersicht!I794^2)+(Datenblatt!$D$29*Übersicht!I794)+Datenblatt!$E$29,IF($C794=16,(Datenblatt!$B$30*Übersicht!I794^3)+(Datenblatt!$C$30*Übersicht!I794^2)+(Datenblatt!$D$30*Übersicht!I794)+Datenblatt!$E$30,IF($C794=12,(Datenblatt!$B$31*Übersicht!I794^3)+(Datenblatt!$C$31*Übersicht!I794^2)+(Datenblatt!$D$31*Übersicht!I794)+Datenblatt!$E$31,IF($C794=11,(Datenblatt!$B$32*Übersicht!I794^3)+(Datenblatt!$C$32*Übersicht!I794^2)+(Datenblatt!$D$32*Übersicht!I794)+Datenblatt!$E$32,0))))))))))))))))))))))))</f>
        <v>0</v>
      </c>
      <c r="P794">
        <f>IF(AND(I794="",C794=11),Datenblatt!$I$29,IF(AND(I794="",C794=12),Datenblatt!$I$29,IF(AND(I794="",C794=16),Datenblatt!$I$29,IF(AND(I794="",C794=15),Datenblatt!$I$29,IF(AND(I794="",C794=14),Datenblatt!$I$29,IF(AND(I794="",C794=13),Datenblatt!$I$29,IF(AND($C794=13,I794&gt;Datenblatt!$AC$3),0,IF(AND($C794=14,I794&gt;Datenblatt!$AC$4),0,IF(AND($C794=15,I794&gt;Datenblatt!$AC$5),0,IF(AND($C794=16,I794&gt;Datenblatt!$AC$6),0,IF(AND($C794=12,I794&gt;Datenblatt!$AC$7),0,IF(AND($C794=11,I794&gt;Datenblatt!$AC$8),0,IF(AND($C794=13,I794&lt;Datenblatt!$AB$3),100,IF(AND($C794=14,I794&lt;Datenblatt!$AB$4),100,IF(AND($C794=15,I794&lt;Datenblatt!$AB$5),100,IF(AND($C794=16,I794&lt;Datenblatt!$AB$6),100,IF(AND($C794=12,I794&lt;Datenblatt!$AB$7),100,IF(AND($C794=11,I794&lt;Datenblatt!$AB$8),100,IF($C794=13,(Datenblatt!$B$27*Übersicht!I794^3)+(Datenblatt!$C$27*Übersicht!I794^2)+(Datenblatt!$D$27*Übersicht!I794)+Datenblatt!$E$27,IF($C794=14,(Datenblatt!$B$28*Übersicht!I794^3)+(Datenblatt!$C$28*Übersicht!I794^2)+(Datenblatt!$D$28*Übersicht!I794)+Datenblatt!$E$28,IF($C794=15,(Datenblatt!$B$29*Übersicht!I794^3)+(Datenblatt!$C$29*Übersicht!I794^2)+(Datenblatt!$D$29*Übersicht!I794)+Datenblatt!$E$29,IF($C794=16,(Datenblatt!$B$30*Übersicht!I794^3)+(Datenblatt!$C$30*Übersicht!I794^2)+(Datenblatt!$D$30*Übersicht!I794)+Datenblatt!$E$30,IF($C794=12,(Datenblatt!$B$31*Übersicht!I794^3)+(Datenblatt!$C$31*Übersicht!I794^2)+(Datenblatt!$D$31*Übersicht!I794)+Datenblatt!$E$31,IF($C794=11,(Datenblatt!$B$32*Übersicht!I794^3)+(Datenblatt!$C$32*Übersicht!I794^2)+(Datenblatt!$D$32*Übersicht!I794)+Datenblatt!$E$32,0))))))))))))))))))))))))</f>
        <v>0</v>
      </c>
      <c r="Q794" s="2" t="e">
        <f t="shared" si="48"/>
        <v>#DIV/0!</v>
      </c>
      <c r="R794" s="2" t="e">
        <f t="shared" si="49"/>
        <v>#DIV/0!</v>
      </c>
      <c r="T794" s="2"/>
      <c r="U794" s="2">
        <f>Datenblatt!$I$10</f>
        <v>63</v>
      </c>
      <c r="V794" s="2">
        <f>Datenblatt!$I$18</f>
        <v>62</v>
      </c>
      <c r="W794" s="2">
        <f>Datenblatt!$I$26</f>
        <v>56</v>
      </c>
      <c r="X794" s="2">
        <f>Datenblatt!$I$34</f>
        <v>58</v>
      </c>
      <c r="Y794" s="7" t="e">
        <f t="shared" si="50"/>
        <v>#DIV/0!</v>
      </c>
      <c r="AA794" s="2">
        <f>Datenblatt!$I$5</f>
        <v>73</v>
      </c>
      <c r="AB794">
        <f>Datenblatt!$I$13</f>
        <v>80</v>
      </c>
      <c r="AC794">
        <f>Datenblatt!$I$21</f>
        <v>80</v>
      </c>
      <c r="AD794">
        <f>Datenblatt!$I$29</f>
        <v>71</v>
      </c>
      <c r="AE794">
        <f>Datenblatt!$I$37</f>
        <v>75</v>
      </c>
      <c r="AF794" s="7" t="e">
        <f t="shared" si="51"/>
        <v>#DIV/0!</v>
      </c>
    </row>
    <row r="795" spans="11:32" ht="18.75" x14ac:dyDescent="0.3">
      <c r="K795" s="3" t="e">
        <f>IF(AND($C795=13,Datenblatt!M795&lt;Datenblatt!$S$3),0,IF(AND($C795=14,Datenblatt!M795&lt;Datenblatt!$S$4),0,IF(AND($C795=15,Datenblatt!M795&lt;Datenblatt!$S$5),0,IF(AND($C795=16,Datenblatt!M795&lt;Datenblatt!$S$6),0,IF(AND($C795=12,Datenblatt!M795&lt;Datenblatt!$S$7),0,IF(AND($C795=11,Datenblatt!M795&lt;Datenblatt!$S$8),0,IF(AND($C795=13,Datenblatt!M795&gt;Datenblatt!$R$3),100,IF(AND($C795=14,Datenblatt!M795&gt;Datenblatt!$R$4),100,IF(AND($C795=15,Datenblatt!M795&gt;Datenblatt!$R$5),100,IF(AND($C795=16,Datenblatt!M795&gt;Datenblatt!$R$6),100,IF(AND($C795=12,Datenblatt!M795&gt;Datenblatt!$R$7),100,IF(AND($C795=11,Datenblatt!M795&gt;Datenblatt!$R$8),100,IF(Übersicht!$C795=13,Datenblatt!$B$35*Datenblatt!M795^3+Datenblatt!$C$35*Datenblatt!M795^2+Datenblatt!$D$35*Datenblatt!M795+Datenblatt!$E$35,IF(Übersicht!$C795=14,Datenblatt!$B$36*Datenblatt!M795^3+Datenblatt!$C$36*Datenblatt!M795^2+Datenblatt!$D$36*Datenblatt!M795+Datenblatt!$E$36,IF(Übersicht!$C795=15,Datenblatt!$B$37*Datenblatt!M795^3+Datenblatt!$C$37*Datenblatt!M795^2+Datenblatt!$D$37*Datenblatt!M795+Datenblatt!$E$37,IF(Übersicht!$C795=16,Datenblatt!$B$38*Datenblatt!M795^3+Datenblatt!$C$38*Datenblatt!M795^2+Datenblatt!$D$38*Datenblatt!M795+Datenblatt!$E$38,IF(Übersicht!$C795=12,Datenblatt!$B$39*Datenblatt!M795^3+Datenblatt!$C$39*Datenblatt!M795^2+Datenblatt!$D$39*Datenblatt!M795+Datenblatt!$E$39,IF(Übersicht!$C795=11,Datenblatt!$B$40*Datenblatt!M795^3+Datenblatt!$C$40*Datenblatt!M795^2+Datenblatt!$D$40*Datenblatt!M795+Datenblatt!$E$40,0))))))))))))))))))</f>
        <v>#DIV/0!</v>
      </c>
      <c r="L795" s="3"/>
      <c r="M795" t="e">
        <f>IF(AND(Übersicht!$C795=13,Datenblatt!O795&lt;Datenblatt!$Y$3),0,IF(AND(Übersicht!$C795=14,Datenblatt!O795&lt;Datenblatt!$Y$4),0,IF(AND(Übersicht!$C795=15,Datenblatt!O795&lt;Datenblatt!$Y$5),0,IF(AND(Übersicht!$C795=16,Datenblatt!O795&lt;Datenblatt!$Y$6),0,IF(AND(Übersicht!$C795=12,Datenblatt!O795&lt;Datenblatt!$Y$7),0,IF(AND(Übersicht!$C795=11,Datenblatt!O795&lt;Datenblatt!$Y$8),0,IF(AND($C795=13,Datenblatt!O795&gt;Datenblatt!$X$3),100,IF(AND($C795=14,Datenblatt!O795&gt;Datenblatt!$X$4),100,IF(AND($C795=15,Datenblatt!O795&gt;Datenblatt!$X$5),100,IF(AND($C795=16,Datenblatt!O795&gt;Datenblatt!$X$6),100,IF(AND($C795=12,Datenblatt!O795&gt;Datenblatt!$X$7),100,IF(AND($C795=11,Datenblatt!O795&gt;Datenblatt!$X$8),100,IF(Übersicht!$C795=13,Datenblatt!$B$11*Datenblatt!O795^3+Datenblatt!$C$11*Datenblatt!O795^2+Datenblatt!$D$11*Datenblatt!O795+Datenblatt!$E$11,IF(Übersicht!$C795=14,Datenblatt!$B$12*Datenblatt!O795^3+Datenblatt!$C$12*Datenblatt!O795^2+Datenblatt!$D$12*Datenblatt!O795+Datenblatt!$E$12,IF(Übersicht!$C795=15,Datenblatt!$B$13*Datenblatt!O795^3+Datenblatt!$C$13*Datenblatt!O795^2+Datenblatt!$D$13*Datenblatt!O795+Datenblatt!$E$13,IF(Übersicht!$C795=16,Datenblatt!$B$14*Datenblatt!O795^3+Datenblatt!$C$14*Datenblatt!O795^2+Datenblatt!$D$14*Datenblatt!O795+Datenblatt!$E$14,IF(Übersicht!$C795=12,Datenblatt!$B$15*Datenblatt!O795^3+Datenblatt!$C$15*Datenblatt!O795^2+Datenblatt!$D$15*Datenblatt!O795+Datenblatt!$E$15,IF(Übersicht!$C795=11,Datenblatt!$B$16*Datenblatt!O795^3+Datenblatt!$C$16*Datenblatt!O795^2+Datenblatt!$D$16*Datenblatt!O795+Datenblatt!$E$16,0))))))))))))))))))</f>
        <v>#DIV/0!</v>
      </c>
      <c r="N795">
        <f>IF(AND($C795=13,H795&lt;Datenblatt!$AA$3),0,IF(AND($C795=14,H795&lt;Datenblatt!$AA$4),0,IF(AND($C795=15,H795&lt;Datenblatt!$AA$5),0,IF(AND($C795=16,H795&lt;Datenblatt!$AA$6),0,IF(AND($C795=12,H795&lt;Datenblatt!$AA$7),0,IF(AND($C795=11,H795&lt;Datenblatt!$AA$8),0,IF(AND($C795=13,H795&gt;Datenblatt!$Z$3),100,IF(AND($C795=14,H795&gt;Datenblatt!$Z$4),100,IF(AND($C795=15,H795&gt;Datenblatt!$Z$5),100,IF(AND($C795=16,H795&gt;Datenblatt!$Z$6),100,IF(AND($C795=12,H795&gt;Datenblatt!$Z$7),100,IF(AND($C795=11,H795&gt;Datenblatt!$Z$8),100,IF($C795=13,(Datenblatt!$B$19*Übersicht!H795^3)+(Datenblatt!$C$19*Übersicht!H795^2)+(Datenblatt!$D$19*Übersicht!H795)+Datenblatt!$E$19,IF($C795=14,(Datenblatt!$B$20*Übersicht!H795^3)+(Datenblatt!$C$20*Übersicht!H795^2)+(Datenblatt!$D$20*Übersicht!H795)+Datenblatt!$E$20,IF($C795=15,(Datenblatt!$B$21*Übersicht!H795^3)+(Datenblatt!$C$21*Übersicht!H795^2)+(Datenblatt!$D$21*Übersicht!H795)+Datenblatt!$E$21,IF($C795=16,(Datenblatt!$B$22*Übersicht!H795^3)+(Datenblatt!$C$22*Übersicht!H795^2)+(Datenblatt!$D$22*Übersicht!H795)+Datenblatt!$E$22,IF($C795=12,(Datenblatt!$B$23*Übersicht!H795^3)+(Datenblatt!$C$23*Übersicht!H795^2)+(Datenblatt!$D$23*Übersicht!H795)+Datenblatt!$E$23,IF($C795=11,(Datenblatt!$B$24*Übersicht!H795^3)+(Datenblatt!$C$24*Übersicht!H795^2)+(Datenblatt!$D$24*Übersicht!H795)+Datenblatt!$E$24,0))))))))))))))))))</f>
        <v>0</v>
      </c>
      <c r="O795">
        <f>IF(AND(I795="",C795=11),Datenblatt!$I$26,IF(AND(I795="",C795=12),Datenblatt!$I$26,IF(AND(I795="",C795=16),Datenblatt!$I$27,IF(AND(I795="",C795=15),Datenblatt!$I$26,IF(AND(I795="",C795=14),Datenblatt!$I$26,IF(AND(I795="",C795=13),Datenblatt!$I$26,IF(AND($C795=13,I795&gt;Datenblatt!$AC$3),0,IF(AND($C795=14,I795&gt;Datenblatt!$AC$4),0,IF(AND($C795=15,I795&gt;Datenblatt!$AC$5),0,IF(AND($C795=16,I795&gt;Datenblatt!$AC$6),0,IF(AND($C795=12,I795&gt;Datenblatt!$AC$7),0,IF(AND($C795=11,I795&gt;Datenblatt!$AC$8),0,IF(AND($C795=13,I795&lt;Datenblatt!$AB$3),100,IF(AND($C795=14,I795&lt;Datenblatt!$AB$4),100,IF(AND($C795=15,I795&lt;Datenblatt!$AB$5),100,IF(AND($C795=16,I795&lt;Datenblatt!$AB$6),100,IF(AND($C795=12,I795&lt;Datenblatt!$AB$7),100,IF(AND($C795=11,I795&lt;Datenblatt!$AB$8),100,IF($C795=13,(Datenblatt!$B$27*Übersicht!I795^3)+(Datenblatt!$C$27*Übersicht!I795^2)+(Datenblatt!$D$27*Übersicht!I795)+Datenblatt!$E$27,IF($C795=14,(Datenblatt!$B$28*Übersicht!I795^3)+(Datenblatt!$C$28*Übersicht!I795^2)+(Datenblatt!$D$28*Übersicht!I795)+Datenblatt!$E$28,IF($C795=15,(Datenblatt!$B$29*Übersicht!I795^3)+(Datenblatt!$C$29*Übersicht!I795^2)+(Datenblatt!$D$29*Übersicht!I795)+Datenblatt!$E$29,IF($C795=16,(Datenblatt!$B$30*Übersicht!I795^3)+(Datenblatt!$C$30*Übersicht!I795^2)+(Datenblatt!$D$30*Übersicht!I795)+Datenblatt!$E$30,IF($C795=12,(Datenblatt!$B$31*Übersicht!I795^3)+(Datenblatt!$C$31*Übersicht!I795^2)+(Datenblatt!$D$31*Übersicht!I795)+Datenblatt!$E$31,IF($C795=11,(Datenblatt!$B$32*Übersicht!I795^3)+(Datenblatt!$C$32*Übersicht!I795^2)+(Datenblatt!$D$32*Übersicht!I795)+Datenblatt!$E$32,0))))))))))))))))))))))))</f>
        <v>0</v>
      </c>
      <c r="P795">
        <f>IF(AND(I795="",C795=11),Datenblatt!$I$29,IF(AND(I795="",C795=12),Datenblatt!$I$29,IF(AND(I795="",C795=16),Datenblatt!$I$29,IF(AND(I795="",C795=15),Datenblatt!$I$29,IF(AND(I795="",C795=14),Datenblatt!$I$29,IF(AND(I795="",C795=13),Datenblatt!$I$29,IF(AND($C795=13,I795&gt;Datenblatt!$AC$3),0,IF(AND($C795=14,I795&gt;Datenblatt!$AC$4),0,IF(AND($C795=15,I795&gt;Datenblatt!$AC$5),0,IF(AND($C795=16,I795&gt;Datenblatt!$AC$6),0,IF(AND($C795=12,I795&gt;Datenblatt!$AC$7),0,IF(AND($C795=11,I795&gt;Datenblatt!$AC$8),0,IF(AND($C795=13,I795&lt;Datenblatt!$AB$3),100,IF(AND($C795=14,I795&lt;Datenblatt!$AB$4),100,IF(AND($C795=15,I795&lt;Datenblatt!$AB$5),100,IF(AND($C795=16,I795&lt;Datenblatt!$AB$6),100,IF(AND($C795=12,I795&lt;Datenblatt!$AB$7),100,IF(AND($C795=11,I795&lt;Datenblatt!$AB$8),100,IF($C795=13,(Datenblatt!$B$27*Übersicht!I795^3)+(Datenblatt!$C$27*Übersicht!I795^2)+(Datenblatt!$D$27*Übersicht!I795)+Datenblatt!$E$27,IF($C795=14,(Datenblatt!$B$28*Übersicht!I795^3)+(Datenblatt!$C$28*Übersicht!I795^2)+(Datenblatt!$D$28*Übersicht!I795)+Datenblatt!$E$28,IF($C795=15,(Datenblatt!$B$29*Übersicht!I795^3)+(Datenblatt!$C$29*Übersicht!I795^2)+(Datenblatt!$D$29*Übersicht!I795)+Datenblatt!$E$29,IF($C795=16,(Datenblatt!$B$30*Übersicht!I795^3)+(Datenblatt!$C$30*Übersicht!I795^2)+(Datenblatt!$D$30*Übersicht!I795)+Datenblatt!$E$30,IF($C795=12,(Datenblatt!$B$31*Übersicht!I795^3)+(Datenblatt!$C$31*Übersicht!I795^2)+(Datenblatt!$D$31*Übersicht!I795)+Datenblatt!$E$31,IF($C795=11,(Datenblatt!$B$32*Übersicht!I795^3)+(Datenblatt!$C$32*Übersicht!I795^2)+(Datenblatt!$D$32*Übersicht!I795)+Datenblatt!$E$32,0))))))))))))))))))))))))</f>
        <v>0</v>
      </c>
      <c r="Q795" s="2" t="e">
        <f t="shared" si="48"/>
        <v>#DIV/0!</v>
      </c>
      <c r="R795" s="2" t="e">
        <f t="shared" si="49"/>
        <v>#DIV/0!</v>
      </c>
      <c r="T795" s="2"/>
      <c r="U795" s="2">
        <f>Datenblatt!$I$10</f>
        <v>63</v>
      </c>
      <c r="V795" s="2">
        <f>Datenblatt!$I$18</f>
        <v>62</v>
      </c>
      <c r="W795" s="2">
        <f>Datenblatt!$I$26</f>
        <v>56</v>
      </c>
      <c r="X795" s="2">
        <f>Datenblatt!$I$34</f>
        <v>58</v>
      </c>
      <c r="Y795" s="7" t="e">
        <f t="shared" si="50"/>
        <v>#DIV/0!</v>
      </c>
      <c r="AA795" s="2">
        <f>Datenblatt!$I$5</f>
        <v>73</v>
      </c>
      <c r="AB795">
        <f>Datenblatt!$I$13</f>
        <v>80</v>
      </c>
      <c r="AC795">
        <f>Datenblatt!$I$21</f>
        <v>80</v>
      </c>
      <c r="AD795">
        <f>Datenblatt!$I$29</f>
        <v>71</v>
      </c>
      <c r="AE795">
        <f>Datenblatt!$I$37</f>
        <v>75</v>
      </c>
      <c r="AF795" s="7" t="e">
        <f t="shared" si="51"/>
        <v>#DIV/0!</v>
      </c>
    </row>
    <row r="796" spans="11:32" ht="18.75" x14ac:dyDescent="0.3">
      <c r="K796" s="3" t="e">
        <f>IF(AND($C796=13,Datenblatt!M796&lt;Datenblatt!$S$3),0,IF(AND($C796=14,Datenblatt!M796&lt;Datenblatt!$S$4),0,IF(AND($C796=15,Datenblatt!M796&lt;Datenblatt!$S$5),0,IF(AND($C796=16,Datenblatt!M796&lt;Datenblatt!$S$6),0,IF(AND($C796=12,Datenblatt!M796&lt;Datenblatt!$S$7),0,IF(AND($C796=11,Datenblatt!M796&lt;Datenblatt!$S$8),0,IF(AND($C796=13,Datenblatt!M796&gt;Datenblatt!$R$3),100,IF(AND($C796=14,Datenblatt!M796&gt;Datenblatt!$R$4),100,IF(AND($C796=15,Datenblatt!M796&gt;Datenblatt!$R$5),100,IF(AND($C796=16,Datenblatt!M796&gt;Datenblatt!$R$6),100,IF(AND($C796=12,Datenblatt!M796&gt;Datenblatt!$R$7),100,IF(AND($C796=11,Datenblatt!M796&gt;Datenblatt!$R$8),100,IF(Übersicht!$C796=13,Datenblatt!$B$35*Datenblatt!M796^3+Datenblatt!$C$35*Datenblatt!M796^2+Datenblatt!$D$35*Datenblatt!M796+Datenblatt!$E$35,IF(Übersicht!$C796=14,Datenblatt!$B$36*Datenblatt!M796^3+Datenblatt!$C$36*Datenblatt!M796^2+Datenblatt!$D$36*Datenblatt!M796+Datenblatt!$E$36,IF(Übersicht!$C796=15,Datenblatt!$B$37*Datenblatt!M796^3+Datenblatt!$C$37*Datenblatt!M796^2+Datenblatt!$D$37*Datenblatt!M796+Datenblatt!$E$37,IF(Übersicht!$C796=16,Datenblatt!$B$38*Datenblatt!M796^3+Datenblatt!$C$38*Datenblatt!M796^2+Datenblatt!$D$38*Datenblatt!M796+Datenblatt!$E$38,IF(Übersicht!$C796=12,Datenblatt!$B$39*Datenblatt!M796^3+Datenblatt!$C$39*Datenblatt!M796^2+Datenblatt!$D$39*Datenblatt!M796+Datenblatt!$E$39,IF(Übersicht!$C796=11,Datenblatt!$B$40*Datenblatt!M796^3+Datenblatt!$C$40*Datenblatt!M796^2+Datenblatt!$D$40*Datenblatt!M796+Datenblatt!$E$40,0))))))))))))))))))</f>
        <v>#DIV/0!</v>
      </c>
      <c r="L796" s="3"/>
      <c r="M796" t="e">
        <f>IF(AND(Übersicht!$C796=13,Datenblatt!O796&lt;Datenblatt!$Y$3),0,IF(AND(Übersicht!$C796=14,Datenblatt!O796&lt;Datenblatt!$Y$4),0,IF(AND(Übersicht!$C796=15,Datenblatt!O796&lt;Datenblatt!$Y$5),0,IF(AND(Übersicht!$C796=16,Datenblatt!O796&lt;Datenblatt!$Y$6),0,IF(AND(Übersicht!$C796=12,Datenblatt!O796&lt;Datenblatt!$Y$7),0,IF(AND(Übersicht!$C796=11,Datenblatt!O796&lt;Datenblatt!$Y$8),0,IF(AND($C796=13,Datenblatt!O796&gt;Datenblatt!$X$3),100,IF(AND($C796=14,Datenblatt!O796&gt;Datenblatt!$X$4),100,IF(AND($C796=15,Datenblatt!O796&gt;Datenblatt!$X$5),100,IF(AND($C796=16,Datenblatt!O796&gt;Datenblatt!$X$6),100,IF(AND($C796=12,Datenblatt!O796&gt;Datenblatt!$X$7),100,IF(AND($C796=11,Datenblatt!O796&gt;Datenblatt!$X$8),100,IF(Übersicht!$C796=13,Datenblatt!$B$11*Datenblatt!O796^3+Datenblatt!$C$11*Datenblatt!O796^2+Datenblatt!$D$11*Datenblatt!O796+Datenblatt!$E$11,IF(Übersicht!$C796=14,Datenblatt!$B$12*Datenblatt!O796^3+Datenblatt!$C$12*Datenblatt!O796^2+Datenblatt!$D$12*Datenblatt!O796+Datenblatt!$E$12,IF(Übersicht!$C796=15,Datenblatt!$B$13*Datenblatt!O796^3+Datenblatt!$C$13*Datenblatt!O796^2+Datenblatt!$D$13*Datenblatt!O796+Datenblatt!$E$13,IF(Übersicht!$C796=16,Datenblatt!$B$14*Datenblatt!O796^3+Datenblatt!$C$14*Datenblatt!O796^2+Datenblatt!$D$14*Datenblatt!O796+Datenblatt!$E$14,IF(Übersicht!$C796=12,Datenblatt!$B$15*Datenblatt!O796^3+Datenblatt!$C$15*Datenblatt!O796^2+Datenblatt!$D$15*Datenblatt!O796+Datenblatt!$E$15,IF(Übersicht!$C796=11,Datenblatt!$B$16*Datenblatt!O796^3+Datenblatt!$C$16*Datenblatt!O796^2+Datenblatt!$D$16*Datenblatt!O796+Datenblatt!$E$16,0))))))))))))))))))</f>
        <v>#DIV/0!</v>
      </c>
      <c r="N796">
        <f>IF(AND($C796=13,H796&lt;Datenblatt!$AA$3),0,IF(AND($C796=14,H796&lt;Datenblatt!$AA$4),0,IF(AND($C796=15,H796&lt;Datenblatt!$AA$5),0,IF(AND($C796=16,H796&lt;Datenblatt!$AA$6),0,IF(AND($C796=12,H796&lt;Datenblatt!$AA$7),0,IF(AND($C796=11,H796&lt;Datenblatt!$AA$8),0,IF(AND($C796=13,H796&gt;Datenblatt!$Z$3),100,IF(AND($C796=14,H796&gt;Datenblatt!$Z$4),100,IF(AND($C796=15,H796&gt;Datenblatt!$Z$5),100,IF(AND($C796=16,H796&gt;Datenblatt!$Z$6),100,IF(AND($C796=12,H796&gt;Datenblatt!$Z$7),100,IF(AND($C796=11,H796&gt;Datenblatt!$Z$8),100,IF($C796=13,(Datenblatt!$B$19*Übersicht!H796^3)+(Datenblatt!$C$19*Übersicht!H796^2)+(Datenblatt!$D$19*Übersicht!H796)+Datenblatt!$E$19,IF($C796=14,(Datenblatt!$B$20*Übersicht!H796^3)+(Datenblatt!$C$20*Übersicht!H796^2)+(Datenblatt!$D$20*Übersicht!H796)+Datenblatt!$E$20,IF($C796=15,(Datenblatt!$B$21*Übersicht!H796^3)+(Datenblatt!$C$21*Übersicht!H796^2)+(Datenblatt!$D$21*Übersicht!H796)+Datenblatt!$E$21,IF($C796=16,(Datenblatt!$B$22*Übersicht!H796^3)+(Datenblatt!$C$22*Übersicht!H796^2)+(Datenblatt!$D$22*Übersicht!H796)+Datenblatt!$E$22,IF($C796=12,(Datenblatt!$B$23*Übersicht!H796^3)+(Datenblatt!$C$23*Übersicht!H796^2)+(Datenblatt!$D$23*Übersicht!H796)+Datenblatt!$E$23,IF($C796=11,(Datenblatt!$B$24*Übersicht!H796^3)+(Datenblatt!$C$24*Übersicht!H796^2)+(Datenblatt!$D$24*Übersicht!H796)+Datenblatt!$E$24,0))))))))))))))))))</f>
        <v>0</v>
      </c>
      <c r="O796">
        <f>IF(AND(I796="",C796=11),Datenblatt!$I$26,IF(AND(I796="",C796=12),Datenblatt!$I$26,IF(AND(I796="",C796=16),Datenblatt!$I$27,IF(AND(I796="",C796=15),Datenblatt!$I$26,IF(AND(I796="",C796=14),Datenblatt!$I$26,IF(AND(I796="",C796=13),Datenblatt!$I$26,IF(AND($C796=13,I796&gt;Datenblatt!$AC$3),0,IF(AND($C796=14,I796&gt;Datenblatt!$AC$4),0,IF(AND($C796=15,I796&gt;Datenblatt!$AC$5),0,IF(AND($C796=16,I796&gt;Datenblatt!$AC$6),0,IF(AND($C796=12,I796&gt;Datenblatt!$AC$7),0,IF(AND($C796=11,I796&gt;Datenblatt!$AC$8),0,IF(AND($C796=13,I796&lt;Datenblatt!$AB$3),100,IF(AND($C796=14,I796&lt;Datenblatt!$AB$4),100,IF(AND($C796=15,I796&lt;Datenblatt!$AB$5),100,IF(AND($C796=16,I796&lt;Datenblatt!$AB$6),100,IF(AND($C796=12,I796&lt;Datenblatt!$AB$7),100,IF(AND($C796=11,I796&lt;Datenblatt!$AB$8),100,IF($C796=13,(Datenblatt!$B$27*Übersicht!I796^3)+(Datenblatt!$C$27*Übersicht!I796^2)+(Datenblatt!$D$27*Übersicht!I796)+Datenblatt!$E$27,IF($C796=14,(Datenblatt!$B$28*Übersicht!I796^3)+(Datenblatt!$C$28*Übersicht!I796^2)+(Datenblatt!$D$28*Übersicht!I796)+Datenblatt!$E$28,IF($C796=15,(Datenblatt!$B$29*Übersicht!I796^3)+(Datenblatt!$C$29*Übersicht!I796^2)+(Datenblatt!$D$29*Übersicht!I796)+Datenblatt!$E$29,IF($C796=16,(Datenblatt!$B$30*Übersicht!I796^3)+(Datenblatt!$C$30*Übersicht!I796^2)+(Datenblatt!$D$30*Übersicht!I796)+Datenblatt!$E$30,IF($C796=12,(Datenblatt!$B$31*Übersicht!I796^3)+(Datenblatt!$C$31*Übersicht!I796^2)+(Datenblatt!$D$31*Übersicht!I796)+Datenblatt!$E$31,IF($C796=11,(Datenblatt!$B$32*Übersicht!I796^3)+(Datenblatt!$C$32*Übersicht!I796^2)+(Datenblatt!$D$32*Übersicht!I796)+Datenblatt!$E$32,0))))))))))))))))))))))))</f>
        <v>0</v>
      </c>
      <c r="P796">
        <f>IF(AND(I796="",C796=11),Datenblatt!$I$29,IF(AND(I796="",C796=12),Datenblatt!$I$29,IF(AND(I796="",C796=16),Datenblatt!$I$29,IF(AND(I796="",C796=15),Datenblatt!$I$29,IF(AND(I796="",C796=14),Datenblatt!$I$29,IF(AND(I796="",C796=13),Datenblatt!$I$29,IF(AND($C796=13,I796&gt;Datenblatt!$AC$3),0,IF(AND($C796=14,I796&gt;Datenblatt!$AC$4),0,IF(AND($C796=15,I796&gt;Datenblatt!$AC$5),0,IF(AND($C796=16,I796&gt;Datenblatt!$AC$6),0,IF(AND($C796=12,I796&gt;Datenblatt!$AC$7),0,IF(AND($C796=11,I796&gt;Datenblatt!$AC$8),0,IF(AND($C796=13,I796&lt;Datenblatt!$AB$3),100,IF(AND($C796=14,I796&lt;Datenblatt!$AB$4),100,IF(AND($C796=15,I796&lt;Datenblatt!$AB$5),100,IF(AND($C796=16,I796&lt;Datenblatt!$AB$6),100,IF(AND($C796=12,I796&lt;Datenblatt!$AB$7),100,IF(AND($C796=11,I796&lt;Datenblatt!$AB$8),100,IF($C796=13,(Datenblatt!$B$27*Übersicht!I796^3)+(Datenblatt!$C$27*Übersicht!I796^2)+(Datenblatt!$D$27*Übersicht!I796)+Datenblatt!$E$27,IF($C796=14,(Datenblatt!$B$28*Übersicht!I796^3)+(Datenblatt!$C$28*Übersicht!I796^2)+(Datenblatt!$D$28*Übersicht!I796)+Datenblatt!$E$28,IF($C796=15,(Datenblatt!$B$29*Übersicht!I796^3)+(Datenblatt!$C$29*Übersicht!I796^2)+(Datenblatt!$D$29*Übersicht!I796)+Datenblatt!$E$29,IF($C796=16,(Datenblatt!$B$30*Übersicht!I796^3)+(Datenblatt!$C$30*Übersicht!I796^2)+(Datenblatt!$D$30*Übersicht!I796)+Datenblatt!$E$30,IF($C796=12,(Datenblatt!$B$31*Übersicht!I796^3)+(Datenblatt!$C$31*Übersicht!I796^2)+(Datenblatt!$D$31*Übersicht!I796)+Datenblatt!$E$31,IF($C796=11,(Datenblatt!$B$32*Übersicht!I796^3)+(Datenblatt!$C$32*Übersicht!I796^2)+(Datenblatt!$D$32*Übersicht!I796)+Datenblatt!$E$32,0))))))))))))))))))))))))</f>
        <v>0</v>
      </c>
      <c r="Q796" s="2" t="e">
        <f t="shared" si="48"/>
        <v>#DIV/0!</v>
      </c>
      <c r="R796" s="2" t="e">
        <f t="shared" si="49"/>
        <v>#DIV/0!</v>
      </c>
      <c r="T796" s="2"/>
      <c r="U796" s="2">
        <f>Datenblatt!$I$10</f>
        <v>63</v>
      </c>
      <c r="V796" s="2">
        <f>Datenblatt!$I$18</f>
        <v>62</v>
      </c>
      <c r="W796" s="2">
        <f>Datenblatt!$I$26</f>
        <v>56</v>
      </c>
      <c r="X796" s="2">
        <f>Datenblatt!$I$34</f>
        <v>58</v>
      </c>
      <c r="Y796" s="7" t="e">
        <f t="shared" si="50"/>
        <v>#DIV/0!</v>
      </c>
      <c r="AA796" s="2">
        <f>Datenblatt!$I$5</f>
        <v>73</v>
      </c>
      <c r="AB796">
        <f>Datenblatt!$I$13</f>
        <v>80</v>
      </c>
      <c r="AC796">
        <f>Datenblatt!$I$21</f>
        <v>80</v>
      </c>
      <c r="AD796">
        <f>Datenblatt!$I$29</f>
        <v>71</v>
      </c>
      <c r="AE796">
        <f>Datenblatt!$I$37</f>
        <v>75</v>
      </c>
      <c r="AF796" s="7" t="e">
        <f t="shared" si="51"/>
        <v>#DIV/0!</v>
      </c>
    </row>
    <row r="797" spans="11:32" ht="18.75" x14ac:dyDescent="0.3">
      <c r="K797" s="3" t="e">
        <f>IF(AND($C797=13,Datenblatt!M797&lt;Datenblatt!$S$3),0,IF(AND($C797=14,Datenblatt!M797&lt;Datenblatt!$S$4),0,IF(AND($C797=15,Datenblatt!M797&lt;Datenblatt!$S$5),0,IF(AND($C797=16,Datenblatt!M797&lt;Datenblatt!$S$6),0,IF(AND($C797=12,Datenblatt!M797&lt;Datenblatt!$S$7),0,IF(AND($C797=11,Datenblatt!M797&lt;Datenblatt!$S$8),0,IF(AND($C797=13,Datenblatt!M797&gt;Datenblatt!$R$3),100,IF(AND($C797=14,Datenblatt!M797&gt;Datenblatt!$R$4),100,IF(AND($C797=15,Datenblatt!M797&gt;Datenblatt!$R$5),100,IF(AND($C797=16,Datenblatt!M797&gt;Datenblatt!$R$6),100,IF(AND($C797=12,Datenblatt!M797&gt;Datenblatt!$R$7),100,IF(AND($C797=11,Datenblatt!M797&gt;Datenblatt!$R$8),100,IF(Übersicht!$C797=13,Datenblatt!$B$35*Datenblatt!M797^3+Datenblatt!$C$35*Datenblatt!M797^2+Datenblatt!$D$35*Datenblatt!M797+Datenblatt!$E$35,IF(Übersicht!$C797=14,Datenblatt!$B$36*Datenblatt!M797^3+Datenblatt!$C$36*Datenblatt!M797^2+Datenblatt!$D$36*Datenblatt!M797+Datenblatt!$E$36,IF(Übersicht!$C797=15,Datenblatt!$B$37*Datenblatt!M797^3+Datenblatt!$C$37*Datenblatt!M797^2+Datenblatt!$D$37*Datenblatt!M797+Datenblatt!$E$37,IF(Übersicht!$C797=16,Datenblatt!$B$38*Datenblatt!M797^3+Datenblatt!$C$38*Datenblatt!M797^2+Datenblatt!$D$38*Datenblatt!M797+Datenblatt!$E$38,IF(Übersicht!$C797=12,Datenblatt!$B$39*Datenblatt!M797^3+Datenblatt!$C$39*Datenblatt!M797^2+Datenblatt!$D$39*Datenblatt!M797+Datenblatt!$E$39,IF(Übersicht!$C797=11,Datenblatt!$B$40*Datenblatt!M797^3+Datenblatt!$C$40*Datenblatt!M797^2+Datenblatt!$D$40*Datenblatt!M797+Datenblatt!$E$40,0))))))))))))))))))</f>
        <v>#DIV/0!</v>
      </c>
      <c r="L797" s="3"/>
      <c r="M797" t="e">
        <f>IF(AND(Übersicht!$C797=13,Datenblatt!O797&lt;Datenblatt!$Y$3),0,IF(AND(Übersicht!$C797=14,Datenblatt!O797&lt;Datenblatt!$Y$4),0,IF(AND(Übersicht!$C797=15,Datenblatt!O797&lt;Datenblatt!$Y$5),0,IF(AND(Übersicht!$C797=16,Datenblatt!O797&lt;Datenblatt!$Y$6),0,IF(AND(Übersicht!$C797=12,Datenblatt!O797&lt;Datenblatt!$Y$7),0,IF(AND(Übersicht!$C797=11,Datenblatt!O797&lt;Datenblatt!$Y$8),0,IF(AND($C797=13,Datenblatt!O797&gt;Datenblatt!$X$3),100,IF(AND($C797=14,Datenblatt!O797&gt;Datenblatt!$X$4),100,IF(AND($C797=15,Datenblatt!O797&gt;Datenblatt!$X$5),100,IF(AND($C797=16,Datenblatt!O797&gt;Datenblatt!$X$6),100,IF(AND($C797=12,Datenblatt!O797&gt;Datenblatt!$X$7),100,IF(AND($C797=11,Datenblatt!O797&gt;Datenblatt!$X$8),100,IF(Übersicht!$C797=13,Datenblatt!$B$11*Datenblatt!O797^3+Datenblatt!$C$11*Datenblatt!O797^2+Datenblatt!$D$11*Datenblatt!O797+Datenblatt!$E$11,IF(Übersicht!$C797=14,Datenblatt!$B$12*Datenblatt!O797^3+Datenblatt!$C$12*Datenblatt!O797^2+Datenblatt!$D$12*Datenblatt!O797+Datenblatt!$E$12,IF(Übersicht!$C797=15,Datenblatt!$B$13*Datenblatt!O797^3+Datenblatt!$C$13*Datenblatt!O797^2+Datenblatt!$D$13*Datenblatt!O797+Datenblatt!$E$13,IF(Übersicht!$C797=16,Datenblatt!$B$14*Datenblatt!O797^3+Datenblatt!$C$14*Datenblatt!O797^2+Datenblatt!$D$14*Datenblatt!O797+Datenblatt!$E$14,IF(Übersicht!$C797=12,Datenblatt!$B$15*Datenblatt!O797^3+Datenblatt!$C$15*Datenblatt!O797^2+Datenblatt!$D$15*Datenblatt!O797+Datenblatt!$E$15,IF(Übersicht!$C797=11,Datenblatt!$B$16*Datenblatt!O797^3+Datenblatt!$C$16*Datenblatt!O797^2+Datenblatt!$D$16*Datenblatt!O797+Datenblatt!$E$16,0))))))))))))))))))</f>
        <v>#DIV/0!</v>
      </c>
      <c r="N797">
        <f>IF(AND($C797=13,H797&lt;Datenblatt!$AA$3),0,IF(AND($C797=14,H797&lt;Datenblatt!$AA$4),0,IF(AND($C797=15,H797&lt;Datenblatt!$AA$5),0,IF(AND($C797=16,H797&lt;Datenblatt!$AA$6),0,IF(AND($C797=12,H797&lt;Datenblatt!$AA$7),0,IF(AND($C797=11,H797&lt;Datenblatt!$AA$8),0,IF(AND($C797=13,H797&gt;Datenblatt!$Z$3),100,IF(AND($C797=14,H797&gt;Datenblatt!$Z$4),100,IF(AND($C797=15,H797&gt;Datenblatt!$Z$5),100,IF(AND($C797=16,H797&gt;Datenblatt!$Z$6),100,IF(AND($C797=12,H797&gt;Datenblatt!$Z$7),100,IF(AND($C797=11,H797&gt;Datenblatt!$Z$8),100,IF($C797=13,(Datenblatt!$B$19*Übersicht!H797^3)+(Datenblatt!$C$19*Übersicht!H797^2)+(Datenblatt!$D$19*Übersicht!H797)+Datenblatt!$E$19,IF($C797=14,(Datenblatt!$B$20*Übersicht!H797^3)+(Datenblatt!$C$20*Übersicht!H797^2)+(Datenblatt!$D$20*Übersicht!H797)+Datenblatt!$E$20,IF($C797=15,(Datenblatt!$B$21*Übersicht!H797^3)+(Datenblatt!$C$21*Übersicht!H797^2)+(Datenblatt!$D$21*Übersicht!H797)+Datenblatt!$E$21,IF($C797=16,(Datenblatt!$B$22*Übersicht!H797^3)+(Datenblatt!$C$22*Übersicht!H797^2)+(Datenblatt!$D$22*Übersicht!H797)+Datenblatt!$E$22,IF($C797=12,(Datenblatt!$B$23*Übersicht!H797^3)+(Datenblatt!$C$23*Übersicht!H797^2)+(Datenblatt!$D$23*Übersicht!H797)+Datenblatt!$E$23,IF($C797=11,(Datenblatt!$B$24*Übersicht!H797^3)+(Datenblatt!$C$24*Übersicht!H797^2)+(Datenblatt!$D$24*Übersicht!H797)+Datenblatt!$E$24,0))))))))))))))))))</f>
        <v>0</v>
      </c>
      <c r="O797">
        <f>IF(AND(I797="",C797=11),Datenblatt!$I$26,IF(AND(I797="",C797=12),Datenblatt!$I$26,IF(AND(I797="",C797=16),Datenblatt!$I$27,IF(AND(I797="",C797=15),Datenblatt!$I$26,IF(AND(I797="",C797=14),Datenblatt!$I$26,IF(AND(I797="",C797=13),Datenblatt!$I$26,IF(AND($C797=13,I797&gt;Datenblatt!$AC$3),0,IF(AND($C797=14,I797&gt;Datenblatt!$AC$4),0,IF(AND($C797=15,I797&gt;Datenblatt!$AC$5),0,IF(AND($C797=16,I797&gt;Datenblatt!$AC$6),0,IF(AND($C797=12,I797&gt;Datenblatt!$AC$7),0,IF(AND($C797=11,I797&gt;Datenblatt!$AC$8),0,IF(AND($C797=13,I797&lt;Datenblatt!$AB$3),100,IF(AND($C797=14,I797&lt;Datenblatt!$AB$4),100,IF(AND($C797=15,I797&lt;Datenblatt!$AB$5),100,IF(AND($C797=16,I797&lt;Datenblatt!$AB$6),100,IF(AND($C797=12,I797&lt;Datenblatt!$AB$7),100,IF(AND($C797=11,I797&lt;Datenblatt!$AB$8),100,IF($C797=13,(Datenblatt!$B$27*Übersicht!I797^3)+(Datenblatt!$C$27*Übersicht!I797^2)+(Datenblatt!$D$27*Übersicht!I797)+Datenblatt!$E$27,IF($C797=14,(Datenblatt!$B$28*Übersicht!I797^3)+(Datenblatt!$C$28*Übersicht!I797^2)+(Datenblatt!$D$28*Übersicht!I797)+Datenblatt!$E$28,IF($C797=15,(Datenblatt!$B$29*Übersicht!I797^3)+(Datenblatt!$C$29*Übersicht!I797^2)+(Datenblatt!$D$29*Übersicht!I797)+Datenblatt!$E$29,IF($C797=16,(Datenblatt!$B$30*Übersicht!I797^3)+(Datenblatt!$C$30*Übersicht!I797^2)+(Datenblatt!$D$30*Übersicht!I797)+Datenblatt!$E$30,IF($C797=12,(Datenblatt!$B$31*Übersicht!I797^3)+(Datenblatt!$C$31*Übersicht!I797^2)+(Datenblatt!$D$31*Übersicht!I797)+Datenblatt!$E$31,IF($C797=11,(Datenblatt!$B$32*Übersicht!I797^3)+(Datenblatt!$C$32*Übersicht!I797^2)+(Datenblatt!$D$32*Übersicht!I797)+Datenblatt!$E$32,0))))))))))))))))))))))))</f>
        <v>0</v>
      </c>
      <c r="P797">
        <f>IF(AND(I797="",C797=11),Datenblatt!$I$29,IF(AND(I797="",C797=12),Datenblatt!$I$29,IF(AND(I797="",C797=16),Datenblatt!$I$29,IF(AND(I797="",C797=15),Datenblatt!$I$29,IF(AND(I797="",C797=14),Datenblatt!$I$29,IF(AND(I797="",C797=13),Datenblatt!$I$29,IF(AND($C797=13,I797&gt;Datenblatt!$AC$3),0,IF(AND($C797=14,I797&gt;Datenblatt!$AC$4),0,IF(AND($C797=15,I797&gt;Datenblatt!$AC$5),0,IF(AND($C797=16,I797&gt;Datenblatt!$AC$6),0,IF(AND($C797=12,I797&gt;Datenblatt!$AC$7),0,IF(AND($C797=11,I797&gt;Datenblatt!$AC$8),0,IF(AND($C797=13,I797&lt;Datenblatt!$AB$3),100,IF(AND($C797=14,I797&lt;Datenblatt!$AB$4),100,IF(AND($C797=15,I797&lt;Datenblatt!$AB$5),100,IF(AND($C797=16,I797&lt;Datenblatt!$AB$6),100,IF(AND($C797=12,I797&lt;Datenblatt!$AB$7),100,IF(AND($C797=11,I797&lt;Datenblatt!$AB$8),100,IF($C797=13,(Datenblatt!$B$27*Übersicht!I797^3)+(Datenblatt!$C$27*Übersicht!I797^2)+(Datenblatt!$D$27*Übersicht!I797)+Datenblatt!$E$27,IF($C797=14,(Datenblatt!$B$28*Übersicht!I797^3)+(Datenblatt!$C$28*Übersicht!I797^2)+(Datenblatt!$D$28*Übersicht!I797)+Datenblatt!$E$28,IF($C797=15,(Datenblatt!$B$29*Übersicht!I797^3)+(Datenblatt!$C$29*Übersicht!I797^2)+(Datenblatt!$D$29*Übersicht!I797)+Datenblatt!$E$29,IF($C797=16,(Datenblatt!$B$30*Übersicht!I797^3)+(Datenblatt!$C$30*Übersicht!I797^2)+(Datenblatt!$D$30*Übersicht!I797)+Datenblatt!$E$30,IF($C797=12,(Datenblatt!$B$31*Übersicht!I797^3)+(Datenblatt!$C$31*Übersicht!I797^2)+(Datenblatt!$D$31*Übersicht!I797)+Datenblatt!$E$31,IF($C797=11,(Datenblatt!$B$32*Übersicht!I797^3)+(Datenblatt!$C$32*Übersicht!I797^2)+(Datenblatt!$D$32*Übersicht!I797)+Datenblatt!$E$32,0))))))))))))))))))))))))</f>
        <v>0</v>
      </c>
      <c r="Q797" s="2" t="e">
        <f t="shared" si="48"/>
        <v>#DIV/0!</v>
      </c>
      <c r="R797" s="2" t="e">
        <f t="shared" si="49"/>
        <v>#DIV/0!</v>
      </c>
      <c r="T797" s="2"/>
      <c r="U797" s="2">
        <f>Datenblatt!$I$10</f>
        <v>63</v>
      </c>
      <c r="V797" s="2">
        <f>Datenblatt!$I$18</f>
        <v>62</v>
      </c>
      <c r="W797" s="2">
        <f>Datenblatt!$I$26</f>
        <v>56</v>
      </c>
      <c r="X797" s="2">
        <f>Datenblatt!$I$34</f>
        <v>58</v>
      </c>
      <c r="Y797" s="7" t="e">
        <f t="shared" si="50"/>
        <v>#DIV/0!</v>
      </c>
      <c r="AA797" s="2">
        <f>Datenblatt!$I$5</f>
        <v>73</v>
      </c>
      <c r="AB797">
        <f>Datenblatt!$I$13</f>
        <v>80</v>
      </c>
      <c r="AC797">
        <f>Datenblatt!$I$21</f>
        <v>80</v>
      </c>
      <c r="AD797">
        <f>Datenblatt!$I$29</f>
        <v>71</v>
      </c>
      <c r="AE797">
        <f>Datenblatt!$I$37</f>
        <v>75</v>
      </c>
      <c r="AF797" s="7" t="e">
        <f t="shared" si="51"/>
        <v>#DIV/0!</v>
      </c>
    </row>
    <row r="798" spans="11:32" ht="18.75" x14ac:dyDescent="0.3">
      <c r="K798" s="3" t="e">
        <f>IF(AND($C798=13,Datenblatt!M798&lt;Datenblatt!$S$3),0,IF(AND($C798=14,Datenblatt!M798&lt;Datenblatt!$S$4),0,IF(AND($C798=15,Datenblatt!M798&lt;Datenblatt!$S$5),0,IF(AND($C798=16,Datenblatt!M798&lt;Datenblatt!$S$6),0,IF(AND($C798=12,Datenblatt!M798&lt;Datenblatt!$S$7),0,IF(AND($C798=11,Datenblatt!M798&lt;Datenblatt!$S$8),0,IF(AND($C798=13,Datenblatt!M798&gt;Datenblatt!$R$3),100,IF(AND($C798=14,Datenblatt!M798&gt;Datenblatt!$R$4),100,IF(AND($C798=15,Datenblatt!M798&gt;Datenblatt!$R$5),100,IF(AND($C798=16,Datenblatt!M798&gt;Datenblatt!$R$6),100,IF(AND($C798=12,Datenblatt!M798&gt;Datenblatt!$R$7),100,IF(AND($C798=11,Datenblatt!M798&gt;Datenblatt!$R$8),100,IF(Übersicht!$C798=13,Datenblatt!$B$35*Datenblatt!M798^3+Datenblatt!$C$35*Datenblatt!M798^2+Datenblatt!$D$35*Datenblatt!M798+Datenblatt!$E$35,IF(Übersicht!$C798=14,Datenblatt!$B$36*Datenblatt!M798^3+Datenblatt!$C$36*Datenblatt!M798^2+Datenblatt!$D$36*Datenblatt!M798+Datenblatt!$E$36,IF(Übersicht!$C798=15,Datenblatt!$B$37*Datenblatt!M798^3+Datenblatt!$C$37*Datenblatt!M798^2+Datenblatt!$D$37*Datenblatt!M798+Datenblatt!$E$37,IF(Übersicht!$C798=16,Datenblatt!$B$38*Datenblatt!M798^3+Datenblatt!$C$38*Datenblatt!M798^2+Datenblatt!$D$38*Datenblatt!M798+Datenblatt!$E$38,IF(Übersicht!$C798=12,Datenblatt!$B$39*Datenblatt!M798^3+Datenblatt!$C$39*Datenblatt!M798^2+Datenblatt!$D$39*Datenblatt!M798+Datenblatt!$E$39,IF(Übersicht!$C798=11,Datenblatt!$B$40*Datenblatt!M798^3+Datenblatt!$C$40*Datenblatt!M798^2+Datenblatt!$D$40*Datenblatt!M798+Datenblatt!$E$40,0))))))))))))))))))</f>
        <v>#DIV/0!</v>
      </c>
      <c r="L798" s="3"/>
      <c r="M798" t="e">
        <f>IF(AND(Übersicht!$C798=13,Datenblatt!O798&lt;Datenblatt!$Y$3),0,IF(AND(Übersicht!$C798=14,Datenblatt!O798&lt;Datenblatt!$Y$4),0,IF(AND(Übersicht!$C798=15,Datenblatt!O798&lt;Datenblatt!$Y$5),0,IF(AND(Übersicht!$C798=16,Datenblatt!O798&lt;Datenblatt!$Y$6),0,IF(AND(Übersicht!$C798=12,Datenblatt!O798&lt;Datenblatt!$Y$7),0,IF(AND(Übersicht!$C798=11,Datenblatt!O798&lt;Datenblatt!$Y$8),0,IF(AND($C798=13,Datenblatt!O798&gt;Datenblatt!$X$3),100,IF(AND($C798=14,Datenblatt!O798&gt;Datenblatt!$X$4),100,IF(AND($C798=15,Datenblatt!O798&gt;Datenblatt!$X$5),100,IF(AND($C798=16,Datenblatt!O798&gt;Datenblatt!$X$6),100,IF(AND($C798=12,Datenblatt!O798&gt;Datenblatt!$X$7),100,IF(AND($C798=11,Datenblatt!O798&gt;Datenblatt!$X$8),100,IF(Übersicht!$C798=13,Datenblatt!$B$11*Datenblatt!O798^3+Datenblatt!$C$11*Datenblatt!O798^2+Datenblatt!$D$11*Datenblatt!O798+Datenblatt!$E$11,IF(Übersicht!$C798=14,Datenblatt!$B$12*Datenblatt!O798^3+Datenblatt!$C$12*Datenblatt!O798^2+Datenblatt!$D$12*Datenblatt!O798+Datenblatt!$E$12,IF(Übersicht!$C798=15,Datenblatt!$B$13*Datenblatt!O798^3+Datenblatt!$C$13*Datenblatt!O798^2+Datenblatt!$D$13*Datenblatt!O798+Datenblatt!$E$13,IF(Übersicht!$C798=16,Datenblatt!$B$14*Datenblatt!O798^3+Datenblatt!$C$14*Datenblatt!O798^2+Datenblatt!$D$14*Datenblatt!O798+Datenblatt!$E$14,IF(Übersicht!$C798=12,Datenblatt!$B$15*Datenblatt!O798^3+Datenblatt!$C$15*Datenblatt!O798^2+Datenblatt!$D$15*Datenblatt!O798+Datenblatt!$E$15,IF(Übersicht!$C798=11,Datenblatt!$B$16*Datenblatt!O798^3+Datenblatt!$C$16*Datenblatt!O798^2+Datenblatt!$D$16*Datenblatt!O798+Datenblatt!$E$16,0))))))))))))))))))</f>
        <v>#DIV/0!</v>
      </c>
      <c r="N798">
        <f>IF(AND($C798=13,H798&lt;Datenblatt!$AA$3),0,IF(AND($C798=14,H798&lt;Datenblatt!$AA$4),0,IF(AND($C798=15,H798&lt;Datenblatt!$AA$5),0,IF(AND($C798=16,H798&lt;Datenblatt!$AA$6),0,IF(AND($C798=12,H798&lt;Datenblatt!$AA$7),0,IF(AND($C798=11,H798&lt;Datenblatt!$AA$8),0,IF(AND($C798=13,H798&gt;Datenblatt!$Z$3),100,IF(AND($C798=14,H798&gt;Datenblatt!$Z$4),100,IF(AND($C798=15,H798&gt;Datenblatt!$Z$5),100,IF(AND($C798=16,H798&gt;Datenblatt!$Z$6),100,IF(AND($C798=12,H798&gt;Datenblatt!$Z$7),100,IF(AND($C798=11,H798&gt;Datenblatt!$Z$8),100,IF($C798=13,(Datenblatt!$B$19*Übersicht!H798^3)+(Datenblatt!$C$19*Übersicht!H798^2)+(Datenblatt!$D$19*Übersicht!H798)+Datenblatt!$E$19,IF($C798=14,(Datenblatt!$B$20*Übersicht!H798^3)+(Datenblatt!$C$20*Übersicht!H798^2)+(Datenblatt!$D$20*Übersicht!H798)+Datenblatt!$E$20,IF($C798=15,(Datenblatt!$B$21*Übersicht!H798^3)+(Datenblatt!$C$21*Übersicht!H798^2)+(Datenblatt!$D$21*Übersicht!H798)+Datenblatt!$E$21,IF($C798=16,(Datenblatt!$B$22*Übersicht!H798^3)+(Datenblatt!$C$22*Übersicht!H798^2)+(Datenblatt!$D$22*Übersicht!H798)+Datenblatt!$E$22,IF($C798=12,(Datenblatt!$B$23*Übersicht!H798^3)+(Datenblatt!$C$23*Übersicht!H798^2)+(Datenblatt!$D$23*Übersicht!H798)+Datenblatt!$E$23,IF($C798=11,(Datenblatt!$B$24*Übersicht!H798^3)+(Datenblatt!$C$24*Übersicht!H798^2)+(Datenblatt!$D$24*Übersicht!H798)+Datenblatt!$E$24,0))))))))))))))))))</f>
        <v>0</v>
      </c>
      <c r="O798">
        <f>IF(AND(I798="",C798=11),Datenblatt!$I$26,IF(AND(I798="",C798=12),Datenblatt!$I$26,IF(AND(I798="",C798=16),Datenblatt!$I$27,IF(AND(I798="",C798=15),Datenblatt!$I$26,IF(AND(I798="",C798=14),Datenblatt!$I$26,IF(AND(I798="",C798=13),Datenblatt!$I$26,IF(AND($C798=13,I798&gt;Datenblatt!$AC$3),0,IF(AND($C798=14,I798&gt;Datenblatt!$AC$4),0,IF(AND($C798=15,I798&gt;Datenblatt!$AC$5),0,IF(AND($C798=16,I798&gt;Datenblatt!$AC$6),0,IF(AND($C798=12,I798&gt;Datenblatt!$AC$7),0,IF(AND($C798=11,I798&gt;Datenblatt!$AC$8),0,IF(AND($C798=13,I798&lt;Datenblatt!$AB$3),100,IF(AND($C798=14,I798&lt;Datenblatt!$AB$4),100,IF(AND($C798=15,I798&lt;Datenblatt!$AB$5),100,IF(AND($C798=16,I798&lt;Datenblatt!$AB$6),100,IF(AND($C798=12,I798&lt;Datenblatt!$AB$7),100,IF(AND($C798=11,I798&lt;Datenblatt!$AB$8),100,IF($C798=13,(Datenblatt!$B$27*Übersicht!I798^3)+(Datenblatt!$C$27*Übersicht!I798^2)+(Datenblatt!$D$27*Übersicht!I798)+Datenblatt!$E$27,IF($C798=14,(Datenblatt!$B$28*Übersicht!I798^3)+(Datenblatt!$C$28*Übersicht!I798^2)+(Datenblatt!$D$28*Übersicht!I798)+Datenblatt!$E$28,IF($C798=15,(Datenblatt!$B$29*Übersicht!I798^3)+(Datenblatt!$C$29*Übersicht!I798^2)+(Datenblatt!$D$29*Übersicht!I798)+Datenblatt!$E$29,IF($C798=16,(Datenblatt!$B$30*Übersicht!I798^3)+(Datenblatt!$C$30*Übersicht!I798^2)+(Datenblatt!$D$30*Übersicht!I798)+Datenblatt!$E$30,IF($C798=12,(Datenblatt!$B$31*Übersicht!I798^3)+(Datenblatt!$C$31*Übersicht!I798^2)+(Datenblatt!$D$31*Übersicht!I798)+Datenblatt!$E$31,IF($C798=11,(Datenblatt!$B$32*Übersicht!I798^3)+(Datenblatt!$C$32*Übersicht!I798^2)+(Datenblatt!$D$32*Übersicht!I798)+Datenblatt!$E$32,0))))))))))))))))))))))))</f>
        <v>0</v>
      </c>
      <c r="P798">
        <f>IF(AND(I798="",C798=11),Datenblatt!$I$29,IF(AND(I798="",C798=12),Datenblatt!$I$29,IF(AND(I798="",C798=16),Datenblatt!$I$29,IF(AND(I798="",C798=15),Datenblatt!$I$29,IF(AND(I798="",C798=14),Datenblatt!$I$29,IF(AND(I798="",C798=13),Datenblatt!$I$29,IF(AND($C798=13,I798&gt;Datenblatt!$AC$3),0,IF(AND($C798=14,I798&gt;Datenblatt!$AC$4),0,IF(AND($C798=15,I798&gt;Datenblatt!$AC$5),0,IF(AND($C798=16,I798&gt;Datenblatt!$AC$6),0,IF(AND($C798=12,I798&gt;Datenblatt!$AC$7),0,IF(AND($C798=11,I798&gt;Datenblatt!$AC$8),0,IF(AND($C798=13,I798&lt;Datenblatt!$AB$3),100,IF(AND($C798=14,I798&lt;Datenblatt!$AB$4),100,IF(AND($C798=15,I798&lt;Datenblatt!$AB$5),100,IF(AND($C798=16,I798&lt;Datenblatt!$AB$6),100,IF(AND($C798=12,I798&lt;Datenblatt!$AB$7),100,IF(AND($C798=11,I798&lt;Datenblatt!$AB$8),100,IF($C798=13,(Datenblatt!$B$27*Übersicht!I798^3)+(Datenblatt!$C$27*Übersicht!I798^2)+(Datenblatt!$D$27*Übersicht!I798)+Datenblatt!$E$27,IF($C798=14,(Datenblatt!$B$28*Übersicht!I798^3)+(Datenblatt!$C$28*Übersicht!I798^2)+(Datenblatt!$D$28*Übersicht!I798)+Datenblatt!$E$28,IF($C798=15,(Datenblatt!$B$29*Übersicht!I798^3)+(Datenblatt!$C$29*Übersicht!I798^2)+(Datenblatt!$D$29*Übersicht!I798)+Datenblatt!$E$29,IF($C798=16,(Datenblatt!$B$30*Übersicht!I798^3)+(Datenblatt!$C$30*Übersicht!I798^2)+(Datenblatt!$D$30*Übersicht!I798)+Datenblatt!$E$30,IF($C798=12,(Datenblatt!$B$31*Übersicht!I798^3)+(Datenblatt!$C$31*Übersicht!I798^2)+(Datenblatt!$D$31*Übersicht!I798)+Datenblatt!$E$31,IF($C798=11,(Datenblatt!$B$32*Übersicht!I798^3)+(Datenblatt!$C$32*Übersicht!I798^2)+(Datenblatt!$D$32*Übersicht!I798)+Datenblatt!$E$32,0))))))))))))))))))))))))</f>
        <v>0</v>
      </c>
      <c r="Q798" s="2" t="e">
        <f t="shared" si="48"/>
        <v>#DIV/0!</v>
      </c>
      <c r="R798" s="2" t="e">
        <f t="shared" si="49"/>
        <v>#DIV/0!</v>
      </c>
      <c r="T798" s="2"/>
      <c r="U798" s="2">
        <f>Datenblatt!$I$10</f>
        <v>63</v>
      </c>
      <c r="V798" s="2">
        <f>Datenblatt!$I$18</f>
        <v>62</v>
      </c>
      <c r="W798" s="2">
        <f>Datenblatt!$I$26</f>
        <v>56</v>
      </c>
      <c r="X798" s="2">
        <f>Datenblatt!$I$34</f>
        <v>58</v>
      </c>
      <c r="Y798" s="7" t="e">
        <f t="shared" si="50"/>
        <v>#DIV/0!</v>
      </c>
      <c r="AA798" s="2">
        <f>Datenblatt!$I$5</f>
        <v>73</v>
      </c>
      <c r="AB798">
        <f>Datenblatt!$I$13</f>
        <v>80</v>
      </c>
      <c r="AC798">
        <f>Datenblatt!$I$21</f>
        <v>80</v>
      </c>
      <c r="AD798">
        <f>Datenblatt!$I$29</f>
        <v>71</v>
      </c>
      <c r="AE798">
        <f>Datenblatt!$I$37</f>
        <v>75</v>
      </c>
      <c r="AF798" s="7" t="e">
        <f t="shared" si="51"/>
        <v>#DIV/0!</v>
      </c>
    </row>
    <row r="799" spans="11:32" ht="18.75" x14ac:dyDescent="0.3">
      <c r="K799" s="3" t="e">
        <f>IF(AND($C799=13,Datenblatt!M799&lt;Datenblatt!$S$3),0,IF(AND($C799=14,Datenblatt!M799&lt;Datenblatt!$S$4),0,IF(AND($C799=15,Datenblatt!M799&lt;Datenblatt!$S$5),0,IF(AND($C799=16,Datenblatt!M799&lt;Datenblatt!$S$6),0,IF(AND($C799=12,Datenblatt!M799&lt;Datenblatt!$S$7),0,IF(AND($C799=11,Datenblatt!M799&lt;Datenblatt!$S$8),0,IF(AND($C799=13,Datenblatt!M799&gt;Datenblatt!$R$3),100,IF(AND($C799=14,Datenblatt!M799&gt;Datenblatt!$R$4),100,IF(AND($C799=15,Datenblatt!M799&gt;Datenblatt!$R$5),100,IF(AND($C799=16,Datenblatt!M799&gt;Datenblatt!$R$6),100,IF(AND($C799=12,Datenblatt!M799&gt;Datenblatt!$R$7),100,IF(AND($C799=11,Datenblatt!M799&gt;Datenblatt!$R$8),100,IF(Übersicht!$C799=13,Datenblatt!$B$35*Datenblatt!M799^3+Datenblatt!$C$35*Datenblatt!M799^2+Datenblatt!$D$35*Datenblatt!M799+Datenblatt!$E$35,IF(Übersicht!$C799=14,Datenblatt!$B$36*Datenblatt!M799^3+Datenblatt!$C$36*Datenblatt!M799^2+Datenblatt!$D$36*Datenblatt!M799+Datenblatt!$E$36,IF(Übersicht!$C799=15,Datenblatt!$B$37*Datenblatt!M799^3+Datenblatt!$C$37*Datenblatt!M799^2+Datenblatt!$D$37*Datenblatt!M799+Datenblatt!$E$37,IF(Übersicht!$C799=16,Datenblatt!$B$38*Datenblatt!M799^3+Datenblatt!$C$38*Datenblatt!M799^2+Datenblatt!$D$38*Datenblatt!M799+Datenblatt!$E$38,IF(Übersicht!$C799=12,Datenblatt!$B$39*Datenblatt!M799^3+Datenblatt!$C$39*Datenblatt!M799^2+Datenblatt!$D$39*Datenblatt!M799+Datenblatt!$E$39,IF(Übersicht!$C799=11,Datenblatt!$B$40*Datenblatt!M799^3+Datenblatt!$C$40*Datenblatt!M799^2+Datenblatt!$D$40*Datenblatt!M799+Datenblatt!$E$40,0))))))))))))))))))</f>
        <v>#DIV/0!</v>
      </c>
      <c r="L799" s="3"/>
      <c r="M799" t="e">
        <f>IF(AND(Übersicht!$C799=13,Datenblatt!O799&lt;Datenblatt!$Y$3),0,IF(AND(Übersicht!$C799=14,Datenblatt!O799&lt;Datenblatt!$Y$4),0,IF(AND(Übersicht!$C799=15,Datenblatt!O799&lt;Datenblatt!$Y$5),0,IF(AND(Übersicht!$C799=16,Datenblatt!O799&lt;Datenblatt!$Y$6),0,IF(AND(Übersicht!$C799=12,Datenblatt!O799&lt;Datenblatt!$Y$7),0,IF(AND(Übersicht!$C799=11,Datenblatt!O799&lt;Datenblatt!$Y$8),0,IF(AND($C799=13,Datenblatt!O799&gt;Datenblatt!$X$3),100,IF(AND($C799=14,Datenblatt!O799&gt;Datenblatt!$X$4),100,IF(AND($C799=15,Datenblatt!O799&gt;Datenblatt!$X$5),100,IF(AND($C799=16,Datenblatt!O799&gt;Datenblatt!$X$6),100,IF(AND($C799=12,Datenblatt!O799&gt;Datenblatt!$X$7),100,IF(AND($C799=11,Datenblatt!O799&gt;Datenblatt!$X$8),100,IF(Übersicht!$C799=13,Datenblatt!$B$11*Datenblatt!O799^3+Datenblatt!$C$11*Datenblatt!O799^2+Datenblatt!$D$11*Datenblatt!O799+Datenblatt!$E$11,IF(Übersicht!$C799=14,Datenblatt!$B$12*Datenblatt!O799^3+Datenblatt!$C$12*Datenblatt!O799^2+Datenblatt!$D$12*Datenblatt!O799+Datenblatt!$E$12,IF(Übersicht!$C799=15,Datenblatt!$B$13*Datenblatt!O799^3+Datenblatt!$C$13*Datenblatt!O799^2+Datenblatt!$D$13*Datenblatt!O799+Datenblatt!$E$13,IF(Übersicht!$C799=16,Datenblatt!$B$14*Datenblatt!O799^3+Datenblatt!$C$14*Datenblatt!O799^2+Datenblatt!$D$14*Datenblatt!O799+Datenblatt!$E$14,IF(Übersicht!$C799=12,Datenblatt!$B$15*Datenblatt!O799^3+Datenblatt!$C$15*Datenblatt!O799^2+Datenblatt!$D$15*Datenblatt!O799+Datenblatt!$E$15,IF(Übersicht!$C799=11,Datenblatt!$B$16*Datenblatt!O799^3+Datenblatt!$C$16*Datenblatt!O799^2+Datenblatt!$D$16*Datenblatt!O799+Datenblatt!$E$16,0))))))))))))))))))</f>
        <v>#DIV/0!</v>
      </c>
      <c r="N799">
        <f>IF(AND($C799=13,H799&lt;Datenblatt!$AA$3),0,IF(AND($C799=14,H799&lt;Datenblatt!$AA$4),0,IF(AND($C799=15,H799&lt;Datenblatt!$AA$5),0,IF(AND($C799=16,H799&lt;Datenblatt!$AA$6),0,IF(AND($C799=12,H799&lt;Datenblatt!$AA$7),0,IF(AND($C799=11,H799&lt;Datenblatt!$AA$8),0,IF(AND($C799=13,H799&gt;Datenblatt!$Z$3),100,IF(AND($C799=14,H799&gt;Datenblatt!$Z$4),100,IF(AND($C799=15,H799&gt;Datenblatt!$Z$5),100,IF(AND($C799=16,H799&gt;Datenblatt!$Z$6),100,IF(AND($C799=12,H799&gt;Datenblatt!$Z$7),100,IF(AND($C799=11,H799&gt;Datenblatt!$Z$8),100,IF($C799=13,(Datenblatt!$B$19*Übersicht!H799^3)+(Datenblatt!$C$19*Übersicht!H799^2)+(Datenblatt!$D$19*Übersicht!H799)+Datenblatt!$E$19,IF($C799=14,(Datenblatt!$B$20*Übersicht!H799^3)+(Datenblatt!$C$20*Übersicht!H799^2)+(Datenblatt!$D$20*Übersicht!H799)+Datenblatt!$E$20,IF($C799=15,(Datenblatt!$B$21*Übersicht!H799^3)+(Datenblatt!$C$21*Übersicht!H799^2)+(Datenblatt!$D$21*Übersicht!H799)+Datenblatt!$E$21,IF($C799=16,(Datenblatt!$B$22*Übersicht!H799^3)+(Datenblatt!$C$22*Übersicht!H799^2)+(Datenblatt!$D$22*Übersicht!H799)+Datenblatt!$E$22,IF($C799=12,(Datenblatt!$B$23*Übersicht!H799^3)+(Datenblatt!$C$23*Übersicht!H799^2)+(Datenblatt!$D$23*Übersicht!H799)+Datenblatt!$E$23,IF($C799=11,(Datenblatt!$B$24*Übersicht!H799^3)+(Datenblatt!$C$24*Übersicht!H799^2)+(Datenblatt!$D$24*Übersicht!H799)+Datenblatt!$E$24,0))))))))))))))))))</f>
        <v>0</v>
      </c>
      <c r="O799">
        <f>IF(AND(I799="",C799=11),Datenblatt!$I$26,IF(AND(I799="",C799=12),Datenblatt!$I$26,IF(AND(I799="",C799=16),Datenblatt!$I$27,IF(AND(I799="",C799=15),Datenblatt!$I$26,IF(AND(I799="",C799=14),Datenblatt!$I$26,IF(AND(I799="",C799=13),Datenblatt!$I$26,IF(AND($C799=13,I799&gt;Datenblatt!$AC$3),0,IF(AND($C799=14,I799&gt;Datenblatt!$AC$4),0,IF(AND($C799=15,I799&gt;Datenblatt!$AC$5),0,IF(AND($C799=16,I799&gt;Datenblatt!$AC$6),0,IF(AND($C799=12,I799&gt;Datenblatt!$AC$7),0,IF(AND($C799=11,I799&gt;Datenblatt!$AC$8),0,IF(AND($C799=13,I799&lt;Datenblatt!$AB$3),100,IF(AND($C799=14,I799&lt;Datenblatt!$AB$4),100,IF(AND($C799=15,I799&lt;Datenblatt!$AB$5),100,IF(AND($C799=16,I799&lt;Datenblatt!$AB$6),100,IF(AND($C799=12,I799&lt;Datenblatt!$AB$7),100,IF(AND($C799=11,I799&lt;Datenblatt!$AB$8),100,IF($C799=13,(Datenblatt!$B$27*Übersicht!I799^3)+(Datenblatt!$C$27*Übersicht!I799^2)+(Datenblatt!$D$27*Übersicht!I799)+Datenblatt!$E$27,IF($C799=14,(Datenblatt!$B$28*Übersicht!I799^3)+(Datenblatt!$C$28*Übersicht!I799^2)+(Datenblatt!$D$28*Übersicht!I799)+Datenblatt!$E$28,IF($C799=15,(Datenblatt!$B$29*Übersicht!I799^3)+(Datenblatt!$C$29*Übersicht!I799^2)+(Datenblatt!$D$29*Übersicht!I799)+Datenblatt!$E$29,IF($C799=16,(Datenblatt!$B$30*Übersicht!I799^3)+(Datenblatt!$C$30*Übersicht!I799^2)+(Datenblatt!$D$30*Übersicht!I799)+Datenblatt!$E$30,IF($C799=12,(Datenblatt!$B$31*Übersicht!I799^3)+(Datenblatt!$C$31*Übersicht!I799^2)+(Datenblatt!$D$31*Übersicht!I799)+Datenblatt!$E$31,IF($C799=11,(Datenblatt!$B$32*Übersicht!I799^3)+(Datenblatt!$C$32*Übersicht!I799^2)+(Datenblatt!$D$32*Übersicht!I799)+Datenblatt!$E$32,0))))))))))))))))))))))))</f>
        <v>0</v>
      </c>
      <c r="P799">
        <f>IF(AND(I799="",C799=11),Datenblatt!$I$29,IF(AND(I799="",C799=12),Datenblatt!$I$29,IF(AND(I799="",C799=16),Datenblatt!$I$29,IF(AND(I799="",C799=15),Datenblatt!$I$29,IF(AND(I799="",C799=14),Datenblatt!$I$29,IF(AND(I799="",C799=13),Datenblatt!$I$29,IF(AND($C799=13,I799&gt;Datenblatt!$AC$3),0,IF(AND($C799=14,I799&gt;Datenblatt!$AC$4),0,IF(AND($C799=15,I799&gt;Datenblatt!$AC$5),0,IF(AND($C799=16,I799&gt;Datenblatt!$AC$6),0,IF(AND($C799=12,I799&gt;Datenblatt!$AC$7),0,IF(AND($C799=11,I799&gt;Datenblatt!$AC$8),0,IF(AND($C799=13,I799&lt;Datenblatt!$AB$3),100,IF(AND($C799=14,I799&lt;Datenblatt!$AB$4),100,IF(AND($C799=15,I799&lt;Datenblatt!$AB$5),100,IF(AND($C799=16,I799&lt;Datenblatt!$AB$6),100,IF(AND($C799=12,I799&lt;Datenblatt!$AB$7),100,IF(AND($C799=11,I799&lt;Datenblatt!$AB$8),100,IF($C799=13,(Datenblatt!$B$27*Übersicht!I799^3)+(Datenblatt!$C$27*Übersicht!I799^2)+(Datenblatt!$D$27*Übersicht!I799)+Datenblatt!$E$27,IF($C799=14,(Datenblatt!$B$28*Übersicht!I799^3)+(Datenblatt!$C$28*Übersicht!I799^2)+(Datenblatt!$D$28*Übersicht!I799)+Datenblatt!$E$28,IF($C799=15,(Datenblatt!$B$29*Übersicht!I799^3)+(Datenblatt!$C$29*Übersicht!I799^2)+(Datenblatt!$D$29*Übersicht!I799)+Datenblatt!$E$29,IF($C799=16,(Datenblatt!$B$30*Übersicht!I799^3)+(Datenblatt!$C$30*Übersicht!I799^2)+(Datenblatt!$D$30*Übersicht!I799)+Datenblatt!$E$30,IF($C799=12,(Datenblatt!$B$31*Übersicht!I799^3)+(Datenblatt!$C$31*Übersicht!I799^2)+(Datenblatt!$D$31*Übersicht!I799)+Datenblatt!$E$31,IF($C799=11,(Datenblatt!$B$32*Übersicht!I799^3)+(Datenblatt!$C$32*Übersicht!I799^2)+(Datenblatt!$D$32*Übersicht!I799)+Datenblatt!$E$32,0))))))))))))))))))))))))</f>
        <v>0</v>
      </c>
      <c r="Q799" s="2" t="e">
        <f t="shared" si="48"/>
        <v>#DIV/0!</v>
      </c>
      <c r="R799" s="2" t="e">
        <f t="shared" si="49"/>
        <v>#DIV/0!</v>
      </c>
      <c r="T799" s="2"/>
      <c r="U799" s="2">
        <f>Datenblatt!$I$10</f>
        <v>63</v>
      </c>
      <c r="V799" s="2">
        <f>Datenblatt!$I$18</f>
        <v>62</v>
      </c>
      <c r="W799" s="2">
        <f>Datenblatt!$I$26</f>
        <v>56</v>
      </c>
      <c r="X799" s="2">
        <f>Datenblatt!$I$34</f>
        <v>58</v>
      </c>
      <c r="Y799" s="7" t="e">
        <f t="shared" si="50"/>
        <v>#DIV/0!</v>
      </c>
      <c r="AA799" s="2">
        <f>Datenblatt!$I$5</f>
        <v>73</v>
      </c>
      <c r="AB799">
        <f>Datenblatt!$I$13</f>
        <v>80</v>
      </c>
      <c r="AC799">
        <f>Datenblatt!$I$21</f>
        <v>80</v>
      </c>
      <c r="AD799">
        <f>Datenblatt!$I$29</f>
        <v>71</v>
      </c>
      <c r="AE799">
        <f>Datenblatt!$I$37</f>
        <v>75</v>
      </c>
      <c r="AF799" s="7" t="e">
        <f t="shared" si="51"/>
        <v>#DIV/0!</v>
      </c>
    </row>
    <row r="800" spans="11:32" ht="18.75" x14ac:dyDescent="0.3">
      <c r="K800" s="3" t="e">
        <f>IF(AND($C800=13,Datenblatt!M800&lt;Datenblatt!$S$3),0,IF(AND($C800=14,Datenblatt!M800&lt;Datenblatt!$S$4),0,IF(AND($C800=15,Datenblatt!M800&lt;Datenblatt!$S$5),0,IF(AND($C800=16,Datenblatt!M800&lt;Datenblatt!$S$6),0,IF(AND($C800=12,Datenblatt!M800&lt;Datenblatt!$S$7),0,IF(AND($C800=11,Datenblatt!M800&lt;Datenblatt!$S$8),0,IF(AND($C800=13,Datenblatt!M800&gt;Datenblatt!$R$3),100,IF(AND($C800=14,Datenblatt!M800&gt;Datenblatt!$R$4),100,IF(AND($C800=15,Datenblatt!M800&gt;Datenblatt!$R$5),100,IF(AND($C800=16,Datenblatt!M800&gt;Datenblatt!$R$6),100,IF(AND($C800=12,Datenblatt!M800&gt;Datenblatt!$R$7),100,IF(AND($C800=11,Datenblatt!M800&gt;Datenblatt!$R$8),100,IF(Übersicht!$C800=13,Datenblatt!$B$35*Datenblatt!M800^3+Datenblatt!$C$35*Datenblatt!M800^2+Datenblatt!$D$35*Datenblatt!M800+Datenblatt!$E$35,IF(Übersicht!$C800=14,Datenblatt!$B$36*Datenblatt!M800^3+Datenblatt!$C$36*Datenblatt!M800^2+Datenblatt!$D$36*Datenblatt!M800+Datenblatt!$E$36,IF(Übersicht!$C800=15,Datenblatt!$B$37*Datenblatt!M800^3+Datenblatt!$C$37*Datenblatt!M800^2+Datenblatt!$D$37*Datenblatt!M800+Datenblatt!$E$37,IF(Übersicht!$C800=16,Datenblatt!$B$38*Datenblatt!M800^3+Datenblatt!$C$38*Datenblatt!M800^2+Datenblatt!$D$38*Datenblatt!M800+Datenblatt!$E$38,IF(Übersicht!$C800=12,Datenblatt!$B$39*Datenblatt!M800^3+Datenblatt!$C$39*Datenblatt!M800^2+Datenblatt!$D$39*Datenblatt!M800+Datenblatt!$E$39,IF(Übersicht!$C800=11,Datenblatt!$B$40*Datenblatt!M800^3+Datenblatt!$C$40*Datenblatt!M800^2+Datenblatt!$D$40*Datenblatt!M800+Datenblatt!$E$40,0))))))))))))))))))</f>
        <v>#DIV/0!</v>
      </c>
      <c r="L800" s="3"/>
      <c r="M800" t="e">
        <f>IF(AND(Übersicht!$C800=13,Datenblatt!O800&lt;Datenblatt!$Y$3),0,IF(AND(Übersicht!$C800=14,Datenblatt!O800&lt;Datenblatt!$Y$4),0,IF(AND(Übersicht!$C800=15,Datenblatt!O800&lt;Datenblatt!$Y$5),0,IF(AND(Übersicht!$C800=16,Datenblatt!O800&lt;Datenblatt!$Y$6),0,IF(AND(Übersicht!$C800=12,Datenblatt!O800&lt;Datenblatt!$Y$7),0,IF(AND(Übersicht!$C800=11,Datenblatt!O800&lt;Datenblatt!$Y$8),0,IF(AND($C800=13,Datenblatt!O800&gt;Datenblatt!$X$3),100,IF(AND($C800=14,Datenblatt!O800&gt;Datenblatt!$X$4),100,IF(AND($C800=15,Datenblatt!O800&gt;Datenblatt!$X$5),100,IF(AND($C800=16,Datenblatt!O800&gt;Datenblatt!$X$6),100,IF(AND($C800=12,Datenblatt!O800&gt;Datenblatt!$X$7),100,IF(AND($C800=11,Datenblatt!O800&gt;Datenblatt!$X$8),100,IF(Übersicht!$C800=13,Datenblatt!$B$11*Datenblatt!O800^3+Datenblatt!$C$11*Datenblatt!O800^2+Datenblatt!$D$11*Datenblatt!O800+Datenblatt!$E$11,IF(Übersicht!$C800=14,Datenblatt!$B$12*Datenblatt!O800^3+Datenblatt!$C$12*Datenblatt!O800^2+Datenblatt!$D$12*Datenblatt!O800+Datenblatt!$E$12,IF(Übersicht!$C800=15,Datenblatt!$B$13*Datenblatt!O800^3+Datenblatt!$C$13*Datenblatt!O800^2+Datenblatt!$D$13*Datenblatt!O800+Datenblatt!$E$13,IF(Übersicht!$C800=16,Datenblatt!$B$14*Datenblatt!O800^3+Datenblatt!$C$14*Datenblatt!O800^2+Datenblatt!$D$14*Datenblatt!O800+Datenblatt!$E$14,IF(Übersicht!$C800=12,Datenblatt!$B$15*Datenblatt!O800^3+Datenblatt!$C$15*Datenblatt!O800^2+Datenblatt!$D$15*Datenblatt!O800+Datenblatt!$E$15,IF(Übersicht!$C800=11,Datenblatt!$B$16*Datenblatt!O800^3+Datenblatt!$C$16*Datenblatt!O800^2+Datenblatt!$D$16*Datenblatt!O800+Datenblatt!$E$16,0))))))))))))))))))</f>
        <v>#DIV/0!</v>
      </c>
      <c r="N800">
        <f>IF(AND($C800=13,H800&lt;Datenblatt!$AA$3),0,IF(AND($C800=14,H800&lt;Datenblatt!$AA$4),0,IF(AND($C800=15,H800&lt;Datenblatt!$AA$5),0,IF(AND($C800=16,H800&lt;Datenblatt!$AA$6),0,IF(AND($C800=12,H800&lt;Datenblatt!$AA$7),0,IF(AND($C800=11,H800&lt;Datenblatt!$AA$8),0,IF(AND($C800=13,H800&gt;Datenblatt!$Z$3),100,IF(AND($C800=14,H800&gt;Datenblatt!$Z$4),100,IF(AND($C800=15,H800&gt;Datenblatt!$Z$5),100,IF(AND($C800=16,H800&gt;Datenblatt!$Z$6),100,IF(AND($C800=12,H800&gt;Datenblatt!$Z$7),100,IF(AND($C800=11,H800&gt;Datenblatt!$Z$8),100,IF($C800=13,(Datenblatt!$B$19*Übersicht!H800^3)+(Datenblatt!$C$19*Übersicht!H800^2)+(Datenblatt!$D$19*Übersicht!H800)+Datenblatt!$E$19,IF($C800=14,(Datenblatt!$B$20*Übersicht!H800^3)+(Datenblatt!$C$20*Übersicht!H800^2)+(Datenblatt!$D$20*Übersicht!H800)+Datenblatt!$E$20,IF($C800=15,(Datenblatt!$B$21*Übersicht!H800^3)+(Datenblatt!$C$21*Übersicht!H800^2)+(Datenblatt!$D$21*Übersicht!H800)+Datenblatt!$E$21,IF($C800=16,(Datenblatt!$B$22*Übersicht!H800^3)+(Datenblatt!$C$22*Übersicht!H800^2)+(Datenblatt!$D$22*Übersicht!H800)+Datenblatt!$E$22,IF($C800=12,(Datenblatt!$B$23*Übersicht!H800^3)+(Datenblatt!$C$23*Übersicht!H800^2)+(Datenblatt!$D$23*Übersicht!H800)+Datenblatt!$E$23,IF($C800=11,(Datenblatt!$B$24*Übersicht!H800^3)+(Datenblatt!$C$24*Übersicht!H800^2)+(Datenblatt!$D$24*Übersicht!H800)+Datenblatt!$E$24,0))))))))))))))))))</f>
        <v>0</v>
      </c>
      <c r="O800">
        <f>IF(AND(I800="",C800=11),Datenblatt!$I$26,IF(AND(I800="",C800=12),Datenblatt!$I$26,IF(AND(I800="",C800=16),Datenblatt!$I$27,IF(AND(I800="",C800=15),Datenblatt!$I$26,IF(AND(I800="",C800=14),Datenblatt!$I$26,IF(AND(I800="",C800=13),Datenblatt!$I$26,IF(AND($C800=13,I800&gt;Datenblatt!$AC$3),0,IF(AND($C800=14,I800&gt;Datenblatt!$AC$4),0,IF(AND($C800=15,I800&gt;Datenblatt!$AC$5),0,IF(AND($C800=16,I800&gt;Datenblatt!$AC$6),0,IF(AND($C800=12,I800&gt;Datenblatt!$AC$7),0,IF(AND($C800=11,I800&gt;Datenblatt!$AC$8),0,IF(AND($C800=13,I800&lt;Datenblatt!$AB$3),100,IF(AND($C800=14,I800&lt;Datenblatt!$AB$4),100,IF(AND($C800=15,I800&lt;Datenblatt!$AB$5),100,IF(AND($C800=16,I800&lt;Datenblatt!$AB$6),100,IF(AND($C800=12,I800&lt;Datenblatt!$AB$7),100,IF(AND($C800=11,I800&lt;Datenblatt!$AB$8),100,IF($C800=13,(Datenblatt!$B$27*Übersicht!I800^3)+(Datenblatt!$C$27*Übersicht!I800^2)+(Datenblatt!$D$27*Übersicht!I800)+Datenblatt!$E$27,IF($C800=14,(Datenblatt!$B$28*Übersicht!I800^3)+(Datenblatt!$C$28*Übersicht!I800^2)+(Datenblatt!$D$28*Übersicht!I800)+Datenblatt!$E$28,IF($C800=15,(Datenblatt!$B$29*Übersicht!I800^3)+(Datenblatt!$C$29*Übersicht!I800^2)+(Datenblatt!$D$29*Übersicht!I800)+Datenblatt!$E$29,IF($C800=16,(Datenblatt!$B$30*Übersicht!I800^3)+(Datenblatt!$C$30*Übersicht!I800^2)+(Datenblatt!$D$30*Übersicht!I800)+Datenblatt!$E$30,IF($C800=12,(Datenblatt!$B$31*Übersicht!I800^3)+(Datenblatt!$C$31*Übersicht!I800^2)+(Datenblatt!$D$31*Übersicht!I800)+Datenblatt!$E$31,IF($C800=11,(Datenblatt!$B$32*Übersicht!I800^3)+(Datenblatt!$C$32*Übersicht!I800^2)+(Datenblatt!$D$32*Übersicht!I800)+Datenblatt!$E$32,0))))))))))))))))))))))))</f>
        <v>0</v>
      </c>
      <c r="P800">
        <f>IF(AND(I800="",C800=11),Datenblatt!$I$29,IF(AND(I800="",C800=12),Datenblatt!$I$29,IF(AND(I800="",C800=16),Datenblatt!$I$29,IF(AND(I800="",C800=15),Datenblatt!$I$29,IF(AND(I800="",C800=14),Datenblatt!$I$29,IF(AND(I800="",C800=13),Datenblatt!$I$29,IF(AND($C800=13,I800&gt;Datenblatt!$AC$3),0,IF(AND($C800=14,I800&gt;Datenblatt!$AC$4),0,IF(AND($C800=15,I800&gt;Datenblatt!$AC$5),0,IF(AND($C800=16,I800&gt;Datenblatt!$AC$6),0,IF(AND($C800=12,I800&gt;Datenblatt!$AC$7),0,IF(AND($C800=11,I800&gt;Datenblatt!$AC$8),0,IF(AND($C800=13,I800&lt;Datenblatt!$AB$3),100,IF(AND($C800=14,I800&lt;Datenblatt!$AB$4),100,IF(AND($C800=15,I800&lt;Datenblatt!$AB$5),100,IF(AND($C800=16,I800&lt;Datenblatt!$AB$6),100,IF(AND($C800=12,I800&lt;Datenblatt!$AB$7),100,IF(AND($C800=11,I800&lt;Datenblatt!$AB$8),100,IF($C800=13,(Datenblatt!$B$27*Übersicht!I800^3)+(Datenblatt!$C$27*Übersicht!I800^2)+(Datenblatt!$D$27*Übersicht!I800)+Datenblatt!$E$27,IF($C800=14,(Datenblatt!$B$28*Übersicht!I800^3)+(Datenblatt!$C$28*Übersicht!I800^2)+(Datenblatt!$D$28*Übersicht!I800)+Datenblatt!$E$28,IF($C800=15,(Datenblatt!$B$29*Übersicht!I800^3)+(Datenblatt!$C$29*Übersicht!I800^2)+(Datenblatt!$D$29*Übersicht!I800)+Datenblatt!$E$29,IF($C800=16,(Datenblatt!$B$30*Übersicht!I800^3)+(Datenblatt!$C$30*Übersicht!I800^2)+(Datenblatt!$D$30*Übersicht!I800)+Datenblatt!$E$30,IF($C800=12,(Datenblatt!$B$31*Übersicht!I800^3)+(Datenblatt!$C$31*Übersicht!I800^2)+(Datenblatt!$D$31*Übersicht!I800)+Datenblatt!$E$31,IF($C800=11,(Datenblatt!$B$32*Übersicht!I800^3)+(Datenblatt!$C$32*Übersicht!I800^2)+(Datenblatt!$D$32*Übersicht!I800)+Datenblatt!$E$32,0))))))))))))))))))))))))</f>
        <v>0</v>
      </c>
      <c r="Q800" s="2" t="e">
        <f t="shared" si="48"/>
        <v>#DIV/0!</v>
      </c>
      <c r="R800" s="2" t="e">
        <f t="shared" si="49"/>
        <v>#DIV/0!</v>
      </c>
      <c r="T800" s="2"/>
      <c r="U800" s="2">
        <f>Datenblatt!$I$10</f>
        <v>63</v>
      </c>
      <c r="V800" s="2">
        <f>Datenblatt!$I$18</f>
        <v>62</v>
      </c>
      <c r="W800" s="2">
        <f>Datenblatt!$I$26</f>
        <v>56</v>
      </c>
      <c r="X800" s="2">
        <f>Datenblatt!$I$34</f>
        <v>58</v>
      </c>
      <c r="Y800" s="7" t="e">
        <f t="shared" si="50"/>
        <v>#DIV/0!</v>
      </c>
      <c r="AA800" s="2">
        <f>Datenblatt!$I$5</f>
        <v>73</v>
      </c>
      <c r="AB800">
        <f>Datenblatt!$I$13</f>
        <v>80</v>
      </c>
      <c r="AC800">
        <f>Datenblatt!$I$21</f>
        <v>80</v>
      </c>
      <c r="AD800">
        <f>Datenblatt!$I$29</f>
        <v>71</v>
      </c>
      <c r="AE800">
        <f>Datenblatt!$I$37</f>
        <v>75</v>
      </c>
      <c r="AF800" s="7" t="e">
        <f t="shared" si="51"/>
        <v>#DIV/0!</v>
      </c>
    </row>
    <row r="801" spans="11:32" ht="18.75" x14ac:dyDescent="0.3">
      <c r="K801" s="3" t="e">
        <f>IF(AND($C801=13,Datenblatt!M801&lt;Datenblatt!$S$3),0,IF(AND($C801=14,Datenblatt!M801&lt;Datenblatt!$S$4),0,IF(AND($C801=15,Datenblatt!M801&lt;Datenblatt!$S$5),0,IF(AND($C801=16,Datenblatt!M801&lt;Datenblatt!$S$6),0,IF(AND($C801=12,Datenblatt!M801&lt;Datenblatt!$S$7),0,IF(AND($C801=11,Datenblatt!M801&lt;Datenblatt!$S$8),0,IF(AND($C801=13,Datenblatt!M801&gt;Datenblatt!$R$3),100,IF(AND($C801=14,Datenblatt!M801&gt;Datenblatt!$R$4),100,IF(AND($C801=15,Datenblatt!M801&gt;Datenblatt!$R$5),100,IF(AND($C801=16,Datenblatt!M801&gt;Datenblatt!$R$6),100,IF(AND($C801=12,Datenblatt!M801&gt;Datenblatt!$R$7),100,IF(AND($C801=11,Datenblatt!M801&gt;Datenblatt!$R$8),100,IF(Übersicht!$C801=13,Datenblatt!$B$35*Datenblatt!M801^3+Datenblatt!$C$35*Datenblatt!M801^2+Datenblatt!$D$35*Datenblatt!M801+Datenblatt!$E$35,IF(Übersicht!$C801=14,Datenblatt!$B$36*Datenblatt!M801^3+Datenblatt!$C$36*Datenblatt!M801^2+Datenblatt!$D$36*Datenblatt!M801+Datenblatt!$E$36,IF(Übersicht!$C801=15,Datenblatt!$B$37*Datenblatt!M801^3+Datenblatt!$C$37*Datenblatt!M801^2+Datenblatt!$D$37*Datenblatt!M801+Datenblatt!$E$37,IF(Übersicht!$C801=16,Datenblatt!$B$38*Datenblatt!M801^3+Datenblatt!$C$38*Datenblatt!M801^2+Datenblatt!$D$38*Datenblatt!M801+Datenblatt!$E$38,IF(Übersicht!$C801=12,Datenblatt!$B$39*Datenblatt!M801^3+Datenblatt!$C$39*Datenblatt!M801^2+Datenblatt!$D$39*Datenblatt!M801+Datenblatt!$E$39,IF(Übersicht!$C801=11,Datenblatt!$B$40*Datenblatt!M801^3+Datenblatt!$C$40*Datenblatt!M801^2+Datenblatt!$D$40*Datenblatt!M801+Datenblatt!$E$40,0))))))))))))))))))</f>
        <v>#DIV/0!</v>
      </c>
      <c r="L801" s="3"/>
      <c r="M801" t="e">
        <f>IF(AND(Übersicht!$C801=13,Datenblatt!O801&lt;Datenblatt!$Y$3),0,IF(AND(Übersicht!$C801=14,Datenblatt!O801&lt;Datenblatt!$Y$4),0,IF(AND(Übersicht!$C801=15,Datenblatt!O801&lt;Datenblatt!$Y$5),0,IF(AND(Übersicht!$C801=16,Datenblatt!O801&lt;Datenblatt!$Y$6),0,IF(AND(Übersicht!$C801=12,Datenblatt!O801&lt;Datenblatt!$Y$7),0,IF(AND(Übersicht!$C801=11,Datenblatt!O801&lt;Datenblatt!$Y$8),0,IF(AND($C801=13,Datenblatt!O801&gt;Datenblatt!$X$3),100,IF(AND($C801=14,Datenblatt!O801&gt;Datenblatt!$X$4),100,IF(AND($C801=15,Datenblatt!O801&gt;Datenblatt!$X$5),100,IF(AND($C801=16,Datenblatt!O801&gt;Datenblatt!$X$6),100,IF(AND($C801=12,Datenblatt!O801&gt;Datenblatt!$X$7),100,IF(AND($C801=11,Datenblatt!O801&gt;Datenblatt!$X$8),100,IF(Übersicht!$C801=13,Datenblatt!$B$11*Datenblatt!O801^3+Datenblatt!$C$11*Datenblatt!O801^2+Datenblatt!$D$11*Datenblatt!O801+Datenblatt!$E$11,IF(Übersicht!$C801=14,Datenblatt!$B$12*Datenblatt!O801^3+Datenblatt!$C$12*Datenblatt!O801^2+Datenblatt!$D$12*Datenblatt!O801+Datenblatt!$E$12,IF(Übersicht!$C801=15,Datenblatt!$B$13*Datenblatt!O801^3+Datenblatt!$C$13*Datenblatt!O801^2+Datenblatt!$D$13*Datenblatt!O801+Datenblatt!$E$13,IF(Übersicht!$C801=16,Datenblatt!$B$14*Datenblatt!O801^3+Datenblatt!$C$14*Datenblatt!O801^2+Datenblatt!$D$14*Datenblatt!O801+Datenblatt!$E$14,IF(Übersicht!$C801=12,Datenblatt!$B$15*Datenblatt!O801^3+Datenblatt!$C$15*Datenblatt!O801^2+Datenblatt!$D$15*Datenblatt!O801+Datenblatt!$E$15,IF(Übersicht!$C801=11,Datenblatt!$B$16*Datenblatt!O801^3+Datenblatt!$C$16*Datenblatt!O801^2+Datenblatt!$D$16*Datenblatt!O801+Datenblatt!$E$16,0))))))))))))))))))</f>
        <v>#DIV/0!</v>
      </c>
      <c r="N801">
        <f>IF(AND($C801=13,H801&lt;Datenblatt!$AA$3),0,IF(AND($C801=14,H801&lt;Datenblatt!$AA$4),0,IF(AND($C801=15,H801&lt;Datenblatt!$AA$5),0,IF(AND($C801=16,H801&lt;Datenblatt!$AA$6),0,IF(AND($C801=12,H801&lt;Datenblatt!$AA$7),0,IF(AND($C801=11,H801&lt;Datenblatt!$AA$8),0,IF(AND($C801=13,H801&gt;Datenblatt!$Z$3),100,IF(AND($C801=14,H801&gt;Datenblatt!$Z$4),100,IF(AND($C801=15,H801&gt;Datenblatt!$Z$5),100,IF(AND($C801=16,H801&gt;Datenblatt!$Z$6),100,IF(AND($C801=12,H801&gt;Datenblatt!$Z$7),100,IF(AND($C801=11,H801&gt;Datenblatt!$Z$8),100,IF($C801=13,(Datenblatt!$B$19*Übersicht!H801^3)+(Datenblatt!$C$19*Übersicht!H801^2)+(Datenblatt!$D$19*Übersicht!H801)+Datenblatt!$E$19,IF($C801=14,(Datenblatt!$B$20*Übersicht!H801^3)+(Datenblatt!$C$20*Übersicht!H801^2)+(Datenblatt!$D$20*Übersicht!H801)+Datenblatt!$E$20,IF($C801=15,(Datenblatt!$B$21*Übersicht!H801^3)+(Datenblatt!$C$21*Übersicht!H801^2)+(Datenblatt!$D$21*Übersicht!H801)+Datenblatt!$E$21,IF($C801=16,(Datenblatt!$B$22*Übersicht!H801^3)+(Datenblatt!$C$22*Übersicht!H801^2)+(Datenblatt!$D$22*Übersicht!H801)+Datenblatt!$E$22,IF($C801=12,(Datenblatt!$B$23*Übersicht!H801^3)+(Datenblatt!$C$23*Übersicht!H801^2)+(Datenblatt!$D$23*Übersicht!H801)+Datenblatt!$E$23,IF($C801=11,(Datenblatt!$B$24*Übersicht!H801^3)+(Datenblatt!$C$24*Übersicht!H801^2)+(Datenblatt!$D$24*Übersicht!H801)+Datenblatt!$E$24,0))))))))))))))))))</f>
        <v>0</v>
      </c>
      <c r="O801">
        <f>IF(AND(I801="",C801=11),Datenblatt!$I$26,IF(AND(I801="",C801=12),Datenblatt!$I$26,IF(AND(I801="",C801=16),Datenblatt!$I$27,IF(AND(I801="",C801=15),Datenblatt!$I$26,IF(AND(I801="",C801=14),Datenblatt!$I$26,IF(AND(I801="",C801=13),Datenblatt!$I$26,IF(AND($C801=13,I801&gt;Datenblatt!$AC$3),0,IF(AND($C801=14,I801&gt;Datenblatt!$AC$4),0,IF(AND($C801=15,I801&gt;Datenblatt!$AC$5),0,IF(AND($C801=16,I801&gt;Datenblatt!$AC$6),0,IF(AND($C801=12,I801&gt;Datenblatt!$AC$7),0,IF(AND($C801=11,I801&gt;Datenblatt!$AC$8),0,IF(AND($C801=13,I801&lt;Datenblatt!$AB$3),100,IF(AND($C801=14,I801&lt;Datenblatt!$AB$4),100,IF(AND($C801=15,I801&lt;Datenblatt!$AB$5),100,IF(AND($C801=16,I801&lt;Datenblatt!$AB$6),100,IF(AND($C801=12,I801&lt;Datenblatt!$AB$7),100,IF(AND($C801=11,I801&lt;Datenblatt!$AB$8),100,IF($C801=13,(Datenblatt!$B$27*Übersicht!I801^3)+(Datenblatt!$C$27*Übersicht!I801^2)+(Datenblatt!$D$27*Übersicht!I801)+Datenblatt!$E$27,IF($C801=14,(Datenblatt!$B$28*Übersicht!I801^3)+(Datenblatt!$C$28*Übersicht!I801^2)+(Datenblatt!$D$28*Übersicht!I801)+Datenblatt!$E$28,IF($C801=15,(Datenblatt!$B$29*Übersicht!I801^3)+(Datenblatt!$C$29*Übersicht!I801^2)+(Datenblatt!$D$29*Übersicht!I801)+Datenblatt!$E$29,IF($C801=16,(Datenblatt!$B$30*Übersicht!I801^3)+(Datenblatt!$C$30*Übersicht!I801^2)+(Datenblatt!$D$30*Übersicht!I801)+Datenblatt!$E$30,IF($C801=12,(Datenblatt!$B$31*Übersicht!I801^3)+(Datenblatt!$C$31*Übersicht!I801^2)+(Datenblatt!$D$31*Übersicht!I801)+Datenblatt!$E$31,IF($C801=11,(Datenblatt!$B$32*Übersicht!I801^3)+(Datenblatt!$C$32*Übersicht!I801^2)+(Datenblatt!$D$32*Übersicht!I801)+Datenblatt!$E$32,0))))))))))))))))))))))))</f>
        <v>0</v>
      </c>
      <c r="P801">
        <f>IF(AND(I801="",C801=11),Datenblatt!$I$29,IF(AND(I801="",C801=12),Datenblatt!$I$29,IF(AND(I801="",C801=16),Datenblatt!$I$29,IF(AND(I801="",C801=15),Datenblatt!$I$29,IF(AND(I801="",C801=14),Datenblatt!$I$29,IF(AND(I801="",C801=13),Datenblatt!$I$29,IF(AND($C801=13,I801&gt;Datenblatt!$AC$3),0,IF(AND($C801=14,I801&gt;Datenblatt!$AC$4),0,IF(AND($C801=15,I801&gt;Datenblatt!$AC$5),0,IF(AND($C801=16,I801&gt;Datenblatt!$AC$6),0,IF(AND($C801=12,I801&gt;Datenblatt!$AC$7),0,IF(AND($C801=11,I801&gt;Datenblatt!$AC$8),0,IF(AND($C801=13,I801&lt;Datenblatt!$AB$3),100,IF(AND($C801=14,I801&lt;Datenblatt!$AB$4),100,IF(AND($C801=15,I801&lt;Datenblatt!$AB$5),100,IF(AND($C801=16,I801&lt;Datenblatt!$AB$6),100,IF(AND($C801=12,I801&lt;Datenblatt!$AB$7),100,IF(AND($C801=11,I801&lt;Datenblatt!$AB$8),100,IF($C801=13,(Datenblatt!$B$27*Übersicht!I801^3)+(Datenblatt!$C$27*Übersicht!I801^2)+(Datenblatt!$D$27*Übersicht!I801)+Datenblatt!$E$27,IF($C801=14,(Datenblatt!$B$28*Übersicht!I801^3)+(Datenblatt!$C$28*Übersicht!I801^2)+(Datenblatt!$D$28*Übersicht!I801)+Datenblatt!$E$28,IF($C801=15,(Datenblatt!$B$29*Übersicht!I801^3)+(Datenblatt!$C$29*Übersicht!I801^2)+(Datenblatt!$D$29*Übersicht!I801)+Datenblatt!$E$29,IF($C801=16,(Datenblatt!$B$30*Übersicht!I801^3)+(Datenblatt!$C$30*Übersicht!I801^2)+(Datenblatt!$D$30*Übersicht!I801)+Datenblatt!$E$30,IF($C801=12,(Datenblatt!$B$31*Übersicht!I801^3)+(Datenblatt!$C$31*Übersicht!I801^2)+(Datenblatt!$D$31*Übersicht!I801)+Datenblatt!$E$31,IF($C801=11,(Datenblatt!$B$32*Übersicht!I801^3)+(Datenblatt!$C$32*Übersicht!I801^2)+(Datenblatt!$D$32*Übersicht!I801)+Datenblatt!$E$32,0))))))))))))))))))))))))</f>
        <v>0</v>
      </c>
      <c r="Q801" s="2" t="e">
        <f t="shared" si="48"/>
        <v>#DIV/0!</v>
      </c>
      <c r="R801" s="2" t="e">
        <f t="shared" si="49"/>
        <v>#DIV/0!</v>
      </c>
      <c r="T801" s="2"/>
      <c r="U801" s="2">
        <f>Datenblatt!$I$10</f>
        <v>63</v>
      </c>
      <c r="V801" s="2">
        <f>Datenblatt!$I$18</f>
        <v>62</v>
      </c>
      <c r="W801" s="2">
        <f>Datenblatt!$I$26</f>
        <v>56</v>
      </c>
      <c r="X801" s="2">
        <f>Datenblatt!$I$34</f>
        <v>58</v>
      </c>
      <c r="Y801" s="7" t="e">
        <f t="shared" si="50"/>
        <v>#DIV/0!</v>
      </c>
      <c r="AA801" s="2">
        <f>Datenblatt!$I$5</f>
        <v>73</v>
      </c>
      <c r="AB801">
        <f>Datenblatt!$I$13</f>
        <v>80</v>
      </c>
      <c r="AC801">
        <f>Datenblatt!$I$21</f>
        <v>80</v>
      </c>
      <c r="AD801">
        <f>Datenblatt!$I$29</f>
        <v>71</v>
      </c>
      <c r="AE801">
        <f>Datenblatt!$I$37</f>
        <v>75</v>
      </c>
      <c r="AF801" s="7" t="e">
        <f t="shared" si="51"/>
        <v>#DIV/0!</v>
      </c>
    </row>
    <row r="802" spans="11:32" ht="18.75" x14ac:dyDescent="0.3">
      <c r="K802" s="3" t="e">
        <f>IF(AND($C802=13,Datenblatt!M802&lt;Datenblatt!$S$3),0,IF(AND($C802=14,Datenblatt!M802&lt;Datenblatt!$S$4),0,IF(AND($C802=15,Datenblatt!M802&lt;Datenblatt!$S$5),0,IF(AND($C802=16,Datenblatt!M802&lt;Datenblatt!$S$6),0,IF(AND($C802=12,Datenblatt!M802&lt;Datenblatt!$S$7),0,IF(AND($C802=11,Datenblatt!M802&lt;Datenblatt!$S$8),0,IF(AND($C802=13,Datenblatt!M802&gt;Datenblatt!$R$3),100,IF(AND($C802=14,Datenblatt!M802&gt;Datenblatt!$R$4),100,IF(AND($C802=15,Datenblatt!M802&gt;Datenblatt!$R$5),100,IF(AND($C802=16,Datenblatt!M802&gt;Datenblatt!$R$6),100,IF(AND($C802=12,Datenblatt!M802&gt;Datenblatt!$R$7),100,IF(AND($C802=11,Datenblatt!M802&gt;Datenblatt!$R$8),100,IF(Übersicht!$C802=13,Datenblatt!$B$35*Datenblatt!M802^3+Datenblatt!$C$35*Datenblatt!M802^2+Datenblatt!$D$35*Datenblatt!M802+Datenblatt!$E$35,IF(Übersicht!$C802=14,Datenblatt!$B$36*Datenblatt!M802^3+Datenblatt!$C$36*Datenblatt!M802^2+Datenblatt!$D$36*Datenblatt!M802+Datenblatt!$E$36,IF(Übersicht!$C802=15,Datenblatt!$B$37*Datenblatt!M802^3+Datenblatt!$C$37*Datenblatt!M802^2+Datenblatt!$D$37*Datenblatt!M802+Datenblatt!$E$37,IF(Übersicht!$C802=16,Datenblatt!$B$38*Datenblatt!M802^3+Datenblatt!$C$38*Datenblatt!M802^2+Datenblatt!$D$38*Datenblatt!M802+Datenblatt!$E$38,IF(Übersicht!$C802=12,Datenblatt!$B$39*Datenblatt!M802^3+Datenblatt!$C$39*Datenblatt!M802^2+Datenblatt!$D$39*Datenblatt!M802+Datenblatt!$E$39,IF(Übersicht!$C802=11,Datenblatt!$B$40*Datenblatt!M802^3+Datenblatt!$C$40*Datenblatt!M802^2+Datenblatt!$D$40*Datenblatt!M802+Datenblatt!$E$40,0))))))))))))))))))</f>
        <v>#DIV/0!</v>
      </c>
      <c r="L802" s="3"/>
      <c r="M802" t="e">
        <f>IF(AND(Übersicht!$C802=13,Datenblatt!O802&lt;Datenblatt!$Y$3),0,IF(AND(Übersicht!$C802=14,Datenblatt!O802&lt;Datenblatt!$Y$4),0,IF(AND(Übersicht!$C802=15,Datenblatt!O802&lt;Datenblatt!$Y$5),0,IF(AND(Übersicht!$C802=16,Datenblatt!O802&lt;Datenblatt!$Y$6),0,IF(AND(Übersicht!$C802=12,Datenblatt!O802&lt;Datenblatt!$Y$7),0,IF(AND(Übersicht!$C802=11,Datenblatt!O802&lt;Datenblatt!$Y$8),0,IF(AND($C802=13,Datenblatt!O802&gt;Datenblatt!$X$3),100,IF(AND($C802=14,Datenblatt!O802&gt;Datenblatt!$X$4),100,IF(AND($C802=15,Datenblatt!O802&gt;Datenblatt!$X$5),100,IF(AND($C802=16,Datenblatt!O802&gt;Datenblatt!$X$6),100,IF(AND($C802=12,Datenblatt!O802&gt;Datenblatt!$X$7),100,IF(AND($C802=11,Datenblatt!O802&gt;Datenblatt!$X$8),100,IF(Übersicht!$C802=13,Datenblatt!$B$11*Datenblatt!O802^3+Datenblatt!$C$11*Datenblatt!O802^2+Datenblatt!$D$11*Datenblatt!O802+Datenblatt!$E$11,IF(Übersicht!$C802=14,Datenblatt!$B$12*Datenblatt!O802^3+Datenblatt!$C$12*Datenblatt!O802^2+Datenblatt!$D$12*Datenblatt!O802+Datenblatt!$E$12,IF(Übersicht!$C802=15,Datenblatt!$B$13*Datenblatt!O802^3+Datenblatt!$C$13*Datenblatt!O802^2+Datenblatt!$D$13*Datenblatt!O802+Datenblatt!$E$13,IF(Übersicht!$C802=16,Datenblatt!$B$14*Datenblatt!O802^3+Datenblatt!$C$14*Datenblatt!O802^2+Datenblatt!$D$14*Datenblatt!O802+Datenblatt!$E$14,IF(Übersicht!$C802=12,Datenblatt!$B$15*Datenblatt!O802^3+Datenblatt!$C$15*Datenblatt!O802^2+Datenblatt!$D$15*Datenblatt!O802+Datenblatt!$E$15,IF(Übersicht!$C802=11,Datenblatt!$B$16*Datenblatt!O802^3+Datenblatt!$C$16*Datenblatt!O802^2+Datenblatt!$D$16*Datenblatt!O802+Datenblatt!$E$16,0))))))))))))))))))</f>
        <v>#DIV/0!</v>
      </c>
      <c r="N802">
        <f>IF(AND($C802=13,H802&lt;Datenblatt!$AA$3),0,IF(AND($C802=14,H802&lt;Datenblatt!$AA$4),0,IF(AND($C802=15,H802&lt;Datenblatt!$AA$5),0,IF(AND($C802=16,H802&lt;Datenblatt!$AA$6),0,IF(AND($C802=12,H802&lt;Datenblatt!$AA$7),0,IF(AND($C802=11,H802&lt;Datenblatt!$AA$8),0,IF(AND($C802=13,H802&gt;Datenblatt!$Z$3),100,IF(AND($C802=14,H802&gt;Datenblatt!$Z$4),100,IF(AND($C802=15,H802&gt;Datenblatt!$Z$5),100,IF(AND($C802=16,H802&gt;Datenblatt!$Z$6),100,IF(AND($C802=12,H802&gt;Datenblatt!$Z$7),100,IF(AND($C802=11,H802&gt;Datenblatt!$Z$8),100,IF($C802=13,(Datenblatt!$B$19*Übersicht!H802^3)+(Datenblatt!$C$19*Übersicht!H802^2)+(Datenblatt!$D$19*Übersicht!H802)+Datenblatt!$E$19,IF($C802=14,(Datenblatt!$B$20*Übersicht!H802^3)+(Datenblatt!$C$20*Übersicht!H802^2)+(Datenblatt!$D$20*Übersicht!H802)+Datenblatt!$E$20,IF($C802=15,(Datenblatt!$B$21*Übersicht!H802^3)+(Datenblatt!$C$21*Übersicht!H802^2)+(Datenblatt!$D$21*Übersicht!H802)+Datenblatt!$E$21,IF($C802=16,(Datenblatt!$B$22*Übersicht!H802^3)+(Datenblatt!$C$22*Übersicht!H802^2)+(Datenblatt!$D$22*Übersicht!H802)+Datenblatt!$E$22,IF($C802=12,(Datenblatt!$B$23*Übersicht!H802^3)+(Datenblatt!$C$23*Übersicht!H802^2)+(Datenblatt!$D$23*Übersicht!H802)+Datenblatt!$E$23,IF($C802=11,(Datenblatt!$B$24*Übersicht!H802^3)+(Datenblatt!$C$24*Übersicht!H802^2)+(Datenblatt!$D$24*Übersicht!H802)+Datenblatt!$E$24,0))))))))))))))))))</f>
        <v>0</v>
      </c>
      <c r="O802">
        <f>IF(AND(I802="",C802=11),Datenblatt!$I$26,IF(AND(I802="",C802=12),Datenblatt!$I$26,IF(AND(I802="",C802=16),Datenblatt!$I$27,IF(AND(I802="",C802=15),Datenblatt!$I$26,IF(AND(I802="",C802=14),Datenblatt!$I$26,IF(AND(I802="",C802=13),Datenblatt!$I$26,IF(AND($C802=13,I802&gt;Datenblatt!$AC$3),0,IF(AND($C802=14,I802&gt;Datenblatt!$AC$4),0,IF(AND($C802=15,I802&gt;Datenblatt!$AC$5),0,IF(AND($C802=16,I802&gt;Datenblatt!$AC$6),0,IF(AND($C802=12,I802&gt;Datenblatt!$AC$7),0,IF(AND($C802=11,I802&gt;Datenblatt!$AC$8),0,IF(AND($C802=13,I802&lt;Datenblatt!$AB$3),100,IF(AND($C802=14,I802&lt;Datenblatt!$AB$4),100,IF(AND($C802=15,I802&lt;Datenblatt!$AB$5),100,IF(AND($C802=16,I802&lt;Datenblatt!$AB$6),100,IF(AND($C802=12,I802&lt;Datenblatt!$AB$7),100,IF(AND($C802=11,I802&lt;Datenblatt!$AB$8),100,IF($C802=13,(Datenblatt!$B$27*Übersicht!I802^3)+(Datenblatt!$C$27*Übersicht!I802^2)+(Datenblatt!$D$27*Übersicht!I802)+Datenblatt!$E$27,IF($C802=14,(Datenblatt!$B$28*Übersicht!I802^3)+(Datenblatt!$C$28*Übersicht!I802^2)+(Datenblatt!$D$28*Übersicht!I802)+Datenblatt!$E$28,IF($C802=15,(Datenblatt!$B$29*Übersicht!I802^3)+(Datenblatt!$C$29*Übersicht!I802^2)+(Datenblatt!$D$29*Übersicht!I802)+Datenblatt!$E$29,IF($C802=16,(Datenblatt!$B$30*Übersicht!I802^3)+(Datenblatt!$C$30*Übersicht!I802^2)+(Datenblatt!$D$30*Übersicht!I802)+Datenblatt!$E$30,IF($C802=12,(Datenblatt!$B$31*Übersicht!I802^3)+(Datenblatt!$C$31*Übersicht!I802^2)+(Datenblatt!$D$31*Übersicht!I802)+Datenblatt!$E$31,IF($C802=11,(Datenblatt!$B$32*Übersicht!I802^3)+(Datenblatt!$C$32*Übersicht!I802^2)+(Datenblatt!$D$32*Übersicht!I802)+Datenblatt!$E$32,0))))))))))))))))))))))))</f>
        <v>0</v>
      </c>
      <c r="P802">
        <f>IF(AND(I802="",C802=11),Datenblatt!$I$29,IF(AND(I802="",C802=12),Datenblatt!$I$29,IF(AND(I802="",C802=16),Datenblatt!$I$29,IF(AND(I802="",C802=15),Datenblatt!$I$29,IF(AND(I802="",C802=14),Datenblatt!$I$29,IF(AND(I802="",C802=13),Datenblatt!$I$29,IF(AND($C802=13,I802&gt;Datenblatt!$AC$3),0,IF(AND($C802=14,I802&gt;Datenblatt!$AC$4),0,IF(AND($C802=15,I802&gt;Datenblatt!$AC$5),0,IF(AND($C802=16,I802&gt;Datenblatt!$AC$6),0,IF(AND($C802=12,I802&gt;Datenblatt!$AC$7),0,IF(AND($C802=11,I802&gt;Datenblatt!$AC$8),0,IF(AND($C802=13,I802&lt;Datenblatt!$AB$3),100,IF(AND($C802=14,I802&lt;Datenblatt!$AB$4),100,IF(AND($C802=15,I802&lt;Datenblatt!$AB$5),100,IF(AND($C802=16,I802&lt;Datenblatt!$AB$6),100,IF(AND($C802=12,I802&lt;Datenblatt!$AB$7),100,IF(AND($C802=11,I802&lt;Datenblatt!$AB$8),100,IF($C802=13,(Datenblatt!$B$27*Übersicht!I802^3)+(Datenblatt!$C$27*Übersicht!I802^2)+(Datenblatt!$D$27*Übersicht!I802)+Datenblatt!$E$27,IF($C802=14,(Datenblatt!$B$28*Übersicht!I802^3)+(Datenblatt!$C$28*Übersicht!I802^2)+(Datenblatt!$D$28*Übersicht!I802)+Datenblatt!$E$28,IF($C802=15,(Datenblatt!$B$29*Übersicht!I802^3)+(Datenblatt!$C$29*Übersicht!I802^2)+(Datenblatt!$D$29*Übersicht!I802)+Datenblatt!$E$29,IF($C802=16,(Datenblatt!$B$30*Übersicht!I802^3)+(Datenblatt!$C$30*Übersicht!I802^2)+(Datenblatt!$D$30*Übersicht!I802)+Datenblatt!$E$30,IF($C802=12,(Datenblatt!$B$31*Übersicht!I802^3)+(Datenblatt!$C$31*Übersicht!I802^2)+(Datenblatt!$D$31*Übersicht!I802)+Datenblatt!$E$31,IF($C802=11,(Datenblatt!$B$32*Übersicht!I802^3)+(Datenblatt!$C$32*Übersicht!I802^2)+(Datenblatt!$D$32*Übersicht!I802)+Datenblatt!$E$32,0))))))))))))))))))))))))</f>
        <v>0</v>
      </c>
      <c r="Q802" s="2" t="e">
        <f t="shared" si="48"/>
        <v>#DIV/0!</v>
      </c>
      <c r="R802" s="2" t="e">
        <f t="shared" si="49"/>
        <v>#DIV/0!</v>
      </c>
      <c r="T802" s="2"/>
      <c r="U802" s="2">
        <f>Datenblatt!$I$10</f>
        <v>63</v>
      </c>
      <c r="V802" s="2">
        <f>Datenblatt!$I$18</f>
        <v>62</v>
      </c>
      <c r="W802" s="2">
        <f>Datenblatt!$I$26</f>
        <v>56</v>
      </c>
      <c r="X802" s="2">
        <f>Datenblatt!$I$34</f>
        <v>58</v>
      </c>
      <c r="Y802" s="7" t="e">
        <f t="shared" si="50"/>
        <v>#DIV/0!</v>
      </c>
      <c r="AA802" s="2">
        <f>Datenblatt!$I$5</f>
        <v>73</v>
      </c>
      <c r="AB802">
        <f>Datenblatt!$I$13</f>
        <v>80</v>
      </c>
      <c r="AC802">
        <f>Datenblatt!$I$21</f>
        <v>80</v>
      </c>
      <c r="AD802">
        <f>Datenblatt!$I$29</f>
        <v>71</v>
      </c>
      <c r="AE802">
        <f>Datenblatt!$I$37</f>
        <v>75</v>
      </c>
      <c r="AF802" s="7" t="e">
        <f t="shared" si="51"/>
        <v>#DIV/0!</v>
      </c>
    </row>
    <row r="803" spans="11:32" ht="18.75" x14ac:dyDescent="0.3">
      <c r="K803" s="3" t="e">
        <f>IF(AND($C803=13,Datenblatt!M803&lt;Datenblatt!$S$3),0,IF(AND($C803=14,Datenblatt!M803&lt;Datenblatt!$S$4),0,IF(AND($C803=15,Datenblatt!M803&lt;Datenblatt!$S$5),0,IF(AND($C803=16,Datenblatt!M803&lt;Datenblatt!$S$6),0,IF(AND($C803=12,Datenblatt!M803&lt;Datenblatt!$S$7),0,IF(AND($C803=11,Datenblatt!M803&lt;Datenblatt!$S$8),0,IF(AND($C803=13,Datenblatt!M803&gt;Datenblatt!$R$3),100,IF(AND($C803=14,Datenblatt!M803&gt;Datenblatt!$R$4),100,IF(AND($C803=15,Datenblatt!M803&gt;Datenblatt!$R$5),100,IF(AND($C803=16,Datenblatt!M803&gt;Datenblatt!$R$6),100,IF(AND($C803=12,Datenblatt!M803&gt;Datenblatt!$R$7),100,IF(AND($C803=11,Datenblatt!M803&gt;Datenblatt!$R$8),100,IF(Übersicht!$C803=13,Datenblatt!$B$35*Datenblatt!M803^3+Datenblatt!$C$35*Datenblatt!M803^2+Datenblatt!$D$35*Datenblatt!M803+Datenblatt!$E$35,IF(Übersicht!$C803=14,Datenblatt!$B$36*Datenblatt!M803^3+Datenblatt!$C$36*Datenblatt!M803^2+Datenblatt!$D$36*Datenblatt!M803+Datenblatt!$E$36,IF(Übersicht!$C803=15,Datenblatt!$B$37*Datenblatt!M803^3+Datenblatt!$C$37*Datenblatt!M803^2+Datenblatt!$D$37*Datenblatt!M803+Datenblatt!$E$37,IF(Übersicht!$C803=16,Datenblatt!$B$38*Datenblatt!M803^3+Datenblatt!$C$38*Datenblatt!M803^2+Datenblatt!$D$38*Datenblatt!M803+Datenblatt!$E$38,IF(Übersicht!$C803=12,Datenblatt!$B$39*Datenblatt!M803^3+Datenblatt!$C$39*Datenblatt!M803^2+Datenblatt!$D$39*Datenblatt!M803+Datenblatt!$E$39,IF(Übersicht!$C803=11,Datenblatt!$B$40*Datenblatt!M803^3+Datenblatt!$C$40*Datenblatt!M803^2+Datenblatt!$D$40*Datenblatt!M803+Datenblatt!$E$40,0))))))))))))))))))</f>
        <v>#DIV/0!</v>
      </c>
      <c r="L803" s="3"/>
      <c r="M803" t="e">
        <f>IF(AND(Übersicht!$C803=13,Datenblatt!O803&lt;Datenblatt!$Y$3),0,IF(AND(Übersicht!$C803=14,Datenblatt!O803&lt;Datenblatt!$Y$4),0,IF(AND(Übersicht!$C803=15,Datenblatt!O803&lt;Datenblatt!$Y$5),0,IF(AND(Übersicht!$C803=16,Datenblatt!O803&lt;Datenblatt!$Y$6),0,IF(AND(Übersicht!$C803=12,Datenblatt!O803&lt;Datenblatt!$Y$7),0,IF(AND(Übersicht!$C803=11,Datenblatt!O803&lt;Datenblatt!$Y$8),0,IF(AND($C803=13,Datenblatt!O803&gt;Datenblatt!$X$3),100,IF(AND($C803=14,Datenblatt!O803&gt;Datenblatt!$X$4),100,IF(AND($C803=15,Datenblatt!O803&gt;Datenblatt!$X$5),100,IF(AND($C803=16,Datenblatt!O803&gt;Datenblatt!$X$6),100,IF(AND($C803=12,Datenblatt!O803&gt;Datenblatt!$X$7),100,IF(AND($C803=11,Datenblatt!O803&gt;Datenblatt!$X$8),100,IF(Übersicht!$C803=13,Datenblatt!$B$11*Datenblatt!O803^3+Datenblatt!$C$11*Datenblatt!O803^2+Datenblatt!$D$11*Datenblatt!O803+Datenblatt!$E$11,IF(Übersicht!$C803=14,Datenblatt!$B$12*Datenblatt!O803^3+Datenblatt!$C$12*Datenblatt!O803^2+Datenblatt!$D$12*Datenblatt!O803+Datenblatt!$E$12,IF(Übersicht!$C803=15,Datenblatt!$B$13*Datenblatt!O803^3+Datenblatt!$C$13*Datenblatt!O803^2+Datenblatt!$D$13*Datenblatt!O803+Datenblatt!$E$13,IF(Übersicht!$C803=16,Datenblatt!$B$14*Datenblatt!O803^3+Datenblatt!$C$14*Datenblatt!O803^2+Datenblatt!$D$14*Datenblatt!O803+Datenblatt!$E$14,IF(Übersicht!$C803=12,Datenblatt!$B$15*Datenblatt!O803^3+Datenblatt!$C$15*Datenblatt!O803^2+Datenblatt!$D$15*Datenblatt!O803+Datenblatt!$E$15,IF(Übersicht!$C803=11,Datenblatt!$B$16*Datenblatt!O803^3+Datenblatt!$C$16*Datenblatt!O803^2+Datenblatt!$D$16*Datenblatt!O803+Datenblatt!$E$16,0))))))))))))))))))</f>
        <v>#DIV/0!</v>
      </c>
      <c r="N803">
        <f>IF(AND($C803=13,H803&lt;Datenblatt!$AA$3),0,IF(AND($C803=14,H803&lt;Datenblatt!$AA$4),0,IF(AND($C803=15,H803&lt;Datenblatt!$AA$5),0,IF(AND($C803=16,H803&lt;Datenblatt!$AA$6),0,IF(AND($C803=12,H803&lt;Datenblatt!$AA$7),0,IF(AND($C803=11,H803&lt;Datenblatt!$AA$8),0,IF(AND($C803=13,H803&gt;Datenblatt!$Z$3),100,IF(AND($C803=14,H803&gt;Datenblatt!$Z$4),100,IF(AND($C803=15,H803&gt;Datenblatt!$Z$5),100,IF(AND($C803=16,H803&gt;Datenblatt!$Z$6),100,IF(AND($C803=12,H803&gt;Datenblatt!$Z$7),100,IF(AND($C803=11,H803&gt;Datenblatt!$Z$8),100,IF($C803=13,(Datenblatt!$B$19*Übersicht!H803^3)+(Datenblatt!$C$19*Übersicht!H803^2)+(Datenblatt!$D$19*Übersicht!H803)+Datenblatt!$E$19,IF($C803=14,(Datenblatt!$B$20*Übersicht!H803^3)+(Datenblatt!$C$20*Übersicht!H803^2)+(Datenblatt!$D$20*Übersicht!H803)+Datenblatt!$E$20,IF($C803=15,(Datenblatt!$B$21*Übersicht!H803^3)+(Datenblatt!$C$21*Übersicht!H803^2)+(Datenblatt!$D$21*Übersicht!H803)+Datenblatt!$E$21,IF($C803=16,(Datenblatt!$B$22*Übersicht!H803^3)+(Datenblatt!$C$22*Übersicht!H803^2)+(Datenblatt!$D$22*Übersicht!H803)+Datenblatt!$E$22,IF($C803=12,(Datenblatt!$B$23*Übersicht!H803^3)+(Datenblatt!$C$23*Übersicht!H803^2)+(Datenblatt!$D$23*Übersicht!H803)+Datenblatt!$E$23,IF($C803=11,(Datenblatt!$B$24*Übersicht!H803^3)+(Datenblatt!$C$24*Übersicht!H803^2)+(Datenblatt!$D$24*Übersicht!H803)+Datenblatt!$E$24,0))))))))))))))))))</f>
        <v>0</v>
      </c>
      <c r="O803">
        <f>IF(AND(I803="",C803=11),Datenblatt!$I$26,IF(AND(I803="",C803=12),Datenblatt!$I$26,IF(AND(I803="",C803=16),Datenblatt!$I$27,IF(AND(I803="",C803=15),Datenblatt!$I$26,IF(AND(I803="",C803=14),Datenblatt!$I$26,IF(AND(I803="",C803=13),Datenblatt!$I$26,IF(AND($C803=13,I803&gt;Datenblatt!$AC$3),0,IF(AND($C803=14,I803&gt;Datenblatt!$AC$4),0,IF(AND($C803=15,I803&gt;Datenblatt!$AC$5),0,IF(AND($C803=16,I803&gt;Datenblatt!$AC$6),0,IF(AND($C803=12,I803&gt;Datenblatt!$AC$7),0,IF(AND($C803=11,I803&gt;Datenblatt!$AC$8),0,IF(AND($C803=13,I803&lt;Datenblatt!$AB$3),100,IF(AND($C803=14,I803&lt;Datenblatt!$AB$4),100,IF(AND($C803=15,I803&lt;Datenblatt!$AB$5),100,IF(AND($C803=16,I803&lt;Datenblatt!$AB$6),100,IF(AND($C803=12,I803&lt;Datenblatt!$AB$7),100,IF(AND($C803=11,I803&lt;Datenblatt!$AB$8),100,IF($C803=13,(Datenblatt!$B$27*Übersicht!I803^3)+(Datenblatt!$C$27*Übersicht!I803^2)+(Datenblatt!$D$27*Übersicht!I803)+Datenblatt!$E$27,IF($C803=14,(Datenblatt!$B$28*Übersicht!I803^3)+(Datenblatt!$C$28*Übersicht!I803^2)+(Datenblatt!$D$28*Übersicht!I803)+Datenblatt!$E$28,IF($C803=15,(Datenblatt!$B$29*Übersicht!I803^3)+(Datenblatt!$C$29*Übersicht!I803^2)+(Datenblatt!$D$29*Übersicht!I803)+Datenblatt!$E$29,IF($C803=16,(Datenblatt!$B$30*Übersicht!I803^3)+(Datenblatt!$C$30*Übersicht!I803^2)+(Datenblatt!$D$30*Übersicht!I803)+Datenblatt!$E$30,IF($C803=12,(Datenblatt!$B$31*Übersicht!I803^3)+(Datenblatt!$C$31*Übersicht!I803^2)+(Datenblatt!$D$31*Übersicht!I803)+Datenblatt!$E$31,IF($C803=11,(Datenblatt!$B$32*Übersicht!I803^3)+(Datenblatt!$C$32*Übersicht!I803^2)+(Datenblatt!$D$32*Übersicht!I803)+Datenblatt!$E$32,0))))))))))))))))))))))))</f>
        <v>0</v>
      </c>
      <c r="P803">
        <f>IF(AND(I803="",C803=11),Datenblatt!$I$29,IF(AND(I803="",C803=12),Datenblatt!$I$29,IF(AND(I803="",C803=16),Datenblatt!$I$29,IF(AND(I803="",C803=15),Datenblatt!$I$29,IF(AND(I803="",C803=14),Datenblatt!$I$29,IF(AND(I803="",C803=13),Datenblatt!$I$29,IF(AND($C803=13,I803&gt;Datenblatt!$AC$3),0,IF(AND($C803=14,I803&gt;Datenblatt!$AC$4),0,IF(AND($C803=15,I803&gt;Datenblatt!$AC$5),0,IF(AND($C803=16,I803&gt;Datenblatt!$AC$6),0,IF(AND($C803=12,I803&gt;Datenblatt!$AC$7),0,IF(AND($C803=11,I803&gt;Datenblatt!$AC$8),0,IF(AND($C803=13,I803&lt;Datenblatt!$AB$3),100,IF(AND($C803=14,I803&lt;Datenblatt!$AB$4),100,IF(AND($C803=15,I803&lt;Datenblatt!$AB$5),100,IF(AND($C803=16,I803&lt;Datenblatt!$AB$6),100,IF(AND($C803=12,I803&lt;Datenblatt!$AB$7),100,IF(AND($C803=11,I803&lt;Datenblatt!$AB$8),100,IF($C803=13,(Datenblatt!$B$27*Übersicht!I803^3)+(Datenblatt!$C$27*Übersicht!I803^2)+(Datenblatt!$D$27*Übersicht!I803)+Datenblatt!$E$27,IF($C803=14,(Datenblatt!$B$28*Übersicht!I803^3)+(Datenblatt!$C$28*Übersicht!I803^2)+(Datenblatt!$D$28*Übersicht!I803)+Datenblatt!$E$28,IF($C803=15,(Datenblatt!$B$29*Übersicht!I803^3)+(Datenblatt!$C$29*Übersicht!I803^2)+(Datenblatt!$D$29*Übersicht!I803)+Datenblatt!$E$29,IF($C803=16,(Datenblatt!$B$30*Übersicht!I803^3)+(Datenblatt!$C$30*Übersicht!I803^2)+(Datenblatt!$D$30*Übersicht!I803)+Datenblatt!$E$30,IF($C803=12,(Datenblatt!$B$31*Übersicht!I803^3)+(Datenblatt!$C$31*Übersicht!I803^2)+(Datenblatt!$D$31*Übersicht!I803)+Datenblatt!$E$31,IF($C803=11,(Datenblatt!$B$32*Übersicht!I803^3)+(Datenblatt!$C$32*Übersicht!I803^2)+(Datenblatt!$D$32*Übersicht!I803)+Datenblatt!$E$32,0))))))))))))))))))))))))</f>
        <v>0</v>
      </c>
      <c r="Q803" s="2" t="e">
        <f t="shared" si="48"/>
        <v>#DIV/0!</v>
      </c>
      <c r="R803" s="2" t="e">
        <f t="shared" si="49"/>
        <v>#DIV/0!</v>
      </c>
      <c r="T803" s="2"/>
      <c r="U803" s="2">
        <f>Datenblatt!$I$10</f>
        <v>63</v>
      </c>
      <c r="V803" s="2">
        <f>Datenblatt!$I$18</f>
        <v>62</v>
      </c>
      <c r="W803" s="2">
        <f>Datenblatt!$I$26</f>
        <v>56</v>
      </c>
      <c r="X803" s="2">
        <f>Datenblatt!$I$34</f>
        <v>58</v>
      </c>
      <c r="Y803" s="7" t="e">
        <f t="shared" si="50"/>
        <v>#DIV/0!</v>
      </c>
      <c r="AA803" s="2">
        <f>Datenblatt!$I$5</f>
        <v>73</v>
      </c>
      <c r="AB803">
        <f>Datenblatt!$I$13</f>
        <v>80</v>
      </c>
      <c r="AC803">
        <f>Datenblatt!$I$21</f>
        <v>80</v>
      </c>
      <c r="AD803">
        <f>Datenblatt!$I$29</f>
        <v>71</v>
      </c>
      <c r="AE803">
        <f>Datenblatt!$I$37</f>
        <v>75</v>
      </c>
      <c r="AF803" s="7" t="e">
        <f t="shared" si="51"/>
        <v>#DIV/0!</v>
      </c>
    </row>
    <row r="804" spans="11:32" ht="18.75" x14ac:dyDescent="0.3">
      <c r="K804" s="3" t="e">
        <f>IF(AND($C804=13,Datenblatt!M804&lt;Datenblatt!$S$3),0,IF(AND($C804=14,Datenblatt!M804&lt;Datenblatt!$S$4),0,IF(AND($C804=15,Datenblatt!M804&lt;Datenblatt!$S$5),0,IF(AND($C804=16,Datenblatt!M804&lt;Datenblatt!$S$6),0,IF(AND($C804=12,Datenblatt!M804&lt;Datenblatt!$S$7),0,IF(AND($C804=11,Datenblatt!M804&lt;Datenblatt!$S$8),0,IF(AND($C804=13,Datenblatt!M804&gt;Datenblatt!$R$3),100,IF(AND($C804=14,Datenblatt!M804&gt;Datenblatt!$R$4),100,IF(AND($C804=15,Datenblatt!M804&gt;Datenblatt!$R$5),100,IF(AND($C804=16,Datenblatt!M804&gt;Datenblatt!$R$6),100,IF(AND($C804=12,Datenblatt!M804&gt;Datenblatt!$R$7),100,IF(AND($C804=11,Datenblatt!M804&gt;Datenblatt!$R$8),100,IF(Übersicht!$C804=13,Datenblatt!$B$35*Datenblatt!M804^3+Datenblatt!$C$35*Datenblatt!M804^2+Datenblatt!$D$35*Datenblatt!M804+Datenblatt!$E$35,IF(Übersicht!$C804=14,Datenblatt!$B$36*Datenblatt!M804^3+Datenblatt!$C$36*Datenblatt!M804^2+Datenblatt!$D$36*Datenblatt!M804+Datenblatt!$E$36,IF(Übersicht!$C804=15,Datenblatt!$B$37*Datenblatt!M804^3+Datenblatt!$C$37*Datenblatt!M804^2+Datenblatt!$D$37*Datenblatt!M804+Datenblatt!$E$37,IF(Übersicht!$C804=16,Datenblatt!$B$38*Datenblatt!M804^3+Datenblatt!$C$38*Datenblatt!M804^2+Datenblatt!$D$38*Datenblatt!M804+Datenblatt!$E$38,IF(Übersicht!$C804=12,Datenblatt!$B$39*Datenblatt!M804^3+Datenblatt!$C$39*Datenblatt!M804^2+Datenblatt!$D$39*Datenblatt!M804+Datenblatt!$E$39,IF(Übersicht!$C804=11,Datenblatt!$B$40*Datenblatt!M804^3+Datenblatt!$C$40*Datenblatt!M804^2+Datenblatt!$D$40*Datenblatt!M804+Datenblatt!$E$40,0))))))))))))))))))</f>
        <v>#DIV/0!</v>
      </c>
      <c r="L804" s="3"/>
      <c r="M804" t="e">
        <f>IF(AND(Übersicht!$C804=13,Datenblatt!O804&lt;Datenblatt!$Y$3),0,IF(AND(Übersicht!$C804=14,Datenblatt!O804&lt;Datenblatt!$Y$4),0,IF(AND(Übersicht!$C804=15,Datenblatt!O804&lt;Datenblatt!$Y$5),0,IF(AND(Übersicht!$C804=16,Datenblatt!O804&lt;Datenblatt!$Y$6),0,IF(AND(Übersicht!$C804=12,Datenblatt!O804&lt;Datenblatt!$Y$7),0,IF(AND(Übersicht!$C804=11,Datenblatt!O804&lt;Datenblatt!$Y$8),0,IF(AND($C804=13,Datenblatt!O804&gt;Datenblatt!$X$3),100,IF(AND($C804=14,Datenblatt!O804&gt;Datenblatt!$X$4),100,IF(AND($C804=15,Datenblatt!O804&gt;Datenblatt!$X$5),100,IF(AND($C804=16,Datenblatt!O804&gt;Datenblatt!$X$6),100,IF(AND($C804=12,Datenblatt!O804&gt;Datenblatt!$X$7),100,IF(AND($C804=11,Datenblatt!O804&gt;Datenblatt!$X$8),100,IF(Übersicht!$C804=13,Datenblatt!$B$11*Datenblatt!O804^3+Datenblatt!$C$11*Datenblatt!O804^2+Datenblatt!$D$11*Datenblatt!O804+Datenblatt!$E$11,IF(Übersicht!$C804=14,Datenblatt!$B$12*Datenblatt!O804^3+Datenblatt!$C$12*Datenblatt!O804^2+Datenblatt!$D$12*Datenblatt!O804+Datenblatt!$E$12,IF(Übersicht!$C804=15,Datenblatt!$B$13*Datenblatt!O804^3+Datenblatt!$C$13*Datenblatt!O804^2+Datenblatt!$D$13*Datenblatt!O804+Datenblatt!$E$13,IF(Übersicht!$C804=16,Datenblatt!$B$14*Datenblatt!O804^3+Datenblatt!$C$14*Datenblatt!O804^2+Datenblatt!$D$14*Datenblatt!O804+Datenblatt!$E$14,IF(Übersicht!$C804=12,Datenblatt!$B$15*Datenblatt!O804^3+Datenblatt!$C$15*Datenblatt!O804^2+Datenblatt!$D$15*Datenblatt!O804+Datenblatt!$E$15,IF(Übersicht!$C804=11,Datenblatt!$B$16*Datenblatt!O804^3+Datenblatt!$C$16*Datenblatt!O804^2+Datenblatt!$D$16*Datenblatt!O804+Datenblatt!$E$16,0))))))))))))))))))</f>
        <v>#DIV/0!</v>
      </c>
      <c r="N804">
        <f>IF(AND($C804=13,H804&lt;Datenblatt!$AA$3),0,IF(AND($C804=14,H804&lt;Datenblatt!$AA$4),0,IF(AND($C804=15,H804&lt;Datenblatt!$AA$5),0,IF(AND($C804=16,H804&lt;Datenblatt!$AA$6),0,IF(AND($C804=12,H804&lt;Datenblatt!$AA$7),0,IF(AND($C804=11,H804&lt;Datenblatt!$AA$8),0,IF(AND($C804=13,H804&gt;Datenblatt!$Z$3),100,IF(AND($C804=14,H804&gt;Datenblatt!$Z$4),100,IF(AND($C804=15,H804&gt;Datenblatt!$Z$5),100,IF(AND($C804=16,H804&gt;Datenblatt!$Z$6),100,IF(AND($C804=12,H804&gt;Datenblatt!$Z$7),100,IF(AND($C804=11,H804&gt;Datenblatt!$Z$8),100,IF($C804=13,(Datenblatt!$B$19*Übersicht!H804^3)+(Datenblatt!$C$19*Übersicht!H804^2)+(Datenblatt!$D$19*Übersicht!H804)+Datenblatt!$E$19,IF($C804=14,(Datenblatt!$B$20*Übersicht!H804^3)+(Datenblatt!$C$20*Übersicht!H804^2)+(Datenblatt!$D$20*Übersicht!H804)+Datenblatt!$E$20,IF($C804=15,(Datenblatt!$B$21*Übersicht!H804^3)+(Datenblatt!$C$21*Übersicht!H804^2)+(Datenblatt!$D$21*Übersicht!H804)+Datenblatt!$E$21,IF($C804=16,(Datenblatt!$B$22*Übersicht!H804^3)+(Datenblatt!$C$22*Übersicht!H804^2)+(Datenblatt!$D$22*Übersicht!H804)+Datenblatt!$E$22,IF($C804=12,(Datenblatt!$B$23*Übersicht!H804^3)+(Datenblatt!$C$23*Übersicht!H804^2)+(Datenblatt!$D$23*Übersicht!H804)+Datenblatt!$E$23,IF($C804=11,(Datenblatt!$B$24*Übersicht!H804^3)+(Datenblatt!$C$24*Übersicht!H804^2)+(Datenblatt!$D$24*Übersicht!H804)+Datenblatt!$E$24,0))))))))))))))))))</f>
        <v>0</v>
      </c>
      <c r="O804">
        <f>IF(AND(I804="",C804=11),Datenblatt!$I$26,IF(AND(I804="",C804=12),Datenblatt!$I$26,IF(AND(I804="",C804=16),Datenblatt!$I$27,IF(AND(I804="",C804=15),Datenblatt!$I$26,IF(AND(I804="",C804=14),Datenblatt!$I$26,IF(AND(I804="",C804=13),Datenblatt!$I$26,IF(AND($C804=13,I804&gt;Datenblatt!$AC$3),0,IF(AND($C804=14,I804&gt;Datenblatt!$AC$4),0,IF(AND($C804=15,I804&gt;Datenblatt!$AC$5),0,IF(AND($C804=16,I804&gt;Datenblatt!$AC$6),0,IF(AND($C804=12,I804&gt;Datenblatt!$AC$7),0,IF(AND($C804=11,I804&gt;Datenblatt!$AC$8),0,IF(AND($C804=13,I804&lt;Datenblatt!$AB$3),100,IF(AND($C804=14,I804&lt;Datenblatt!$AB$4),100,IF(AND($C804=15,I804&lt;Datenblatt!$AB$5),100,IF(AND($C804=16,I804&lt;Datenblatt!$AB$6),100,IF(AND($C804=12,I804&lt;Datenblatt!$AB$7),100,IF(AND($C804=11,I804&lt;Datenblatt!$AB$8),100,IF($C804=13,(Datenblatt!$B$27*Übersicht!I804^3)+(Datenblatt!$C$27*Übersicht!I804^2)+(Datenblatt!$D$27*Übersicht!I804)+Datenblatt!$E$27,IF($C804=14,(Datenblatt!$B$28*Übersicht!I804^3)+(Datenblatt!$C$28*Übersicht!I804^2)+(Datenblatt!$D$28*Übersicht!I804)+Datenblatt!$E$28,IF($C804=15,(Datenblatt!$B$29*Übersicht!I804^3)+(Datenblatt!$C$29*Übersicht!I804^2)+(Datenblatt!$D$29*Übersicht!I804)+Datenblatt!$E$29,IF($C804=16,(Datenblatt!$B$30*Übersicht!I804^3)+(Datenblatt!$C$30*Übersicht!I804^2)+(Datenblatt!$D$30*Übersicht!I804)+Datenblatt!$E$30,IF($C804=12,(Datenblatt!$B$31*Übersicht!I804^3)+(Datenblatt!$C$31*Übersicht!I804^2)+(Datenblatt!$D$31*Übersicht!I804)+Datenblatt!$E$31,IF($C804=11,(Datenblatt!$B$32*Übersicht!I804^3)+(Datenblatt!$C$32*Übersicht!I804^2)+(Datenblatt!$D$32*Übersicht!I804)+Datenblatt!$E$32,0))))))))))))))))))))))))</f>
        <v>0</v>
      </c>
      <c r="P804">
        <f>IF(AND(I804="",C804=11),Datenblatt!$I$29,IF(AND(I804="",C804=12),Datenblatt!$I$29,IF(AND(I804="",C804=16),Datenblatt!$I$29,IF(AND(I804="",C804=15),Datenblatt!$I$29,IF(AND(I804="",C804=14),Datenblatt!$I$29,IF(AND(I804="",C804=13),Datenblatt!$I$29,IF(AND($C804=13,I804&gt;Datenblatt!$AC$3),0,IF(AND($C804=14,I804&gt;Datenblatt!$AC$4),0,IF(AND($C804=15,I804&gt;Datenblatt!$AC$5),0,IF(AND($C804=16,I804&gt;Datenblatt!$AC$6),0,IF(AND($C804=12,I804&gt;Datenblatt!$AC$7),0,IF(AND($C804=11,I804&gt;Datenblatt!$AC$8),0,IF(AND($C804=13,I804&lt;Datenblatt!$AB$3),100,IF(AND($C804=14,I804&lt;Datenblatt!$AB$4),100,IF(AND($C804=15,I804&lt;Datenblatt!$AB$5),100,IF(AND($C804=16,I804&lt;Datenblatt!$AB$6),100,IF(AND($C804=12,I804&lt;Datenblatt!$AB$7),100,IF(AND($C804=11,I804&lt;Datenblatt!$AB$8),100,IF($C804=13,(Datenblatt!$B$27*Übersicht!I804^3)+(Datenblatt!$C$27*Übersicht!I804^2)+(Datenblatt!$D$27*Übersicht!I804)+Datenblatt!$E$27,IF($C804=14,(Datenblatt!$B$28*Übersicht!I804^3)+(Datenblatt!$C$28*Übersicht!I804^2)+(Datenblatt!$D$28*Übersicht!I804)+Datenblatt!$E$28,IF($C804=15,(Datenblatt!$B$29*Übersicht!I804^3)+(Datenblatt!$C$29*Übersicht!I804^2)+(Datenblatt!$D$29*Übersicht!I804)+Datenblatt!$E$29,IF($C804=16,(Datenblatt!$B$30*Übersicht!I804^3)+(Datenblatt!$C$30*Übersicht!I804^2)+(Datenblatt!$D$30*Übersicht!I804)+Datenblatt!$E$30,IF($C804=12,(Datenblatt!$B$31*Übersicht!I804^3)+(Datenblatt!$C$31*Übersicht!I804^2)+(Datenblatt!$D$31*Übersicht!I804)+Datenblatt!$E$31,IF($C804=11,(Datenblatt!$B$32*Übersicht!I804^3)+(Datenblatt!$C$32*Übersicht!I804^2)+(Datenblatt!$D$32*Übersicht!I804)+Datenblatt!$E$32,0))))))))))))))))))))))))</f>
        <v>0</v>
      </c>
      <c r="Q804" s="2" t="e">
        <f t="shared" si="48"/>
        <v>#DIV/0!</v>
      </c>
      <c r="R804" s="2" t="e">
        <f t="shared" si="49"/>
        <v>#DIV/0!</v>
      </c>
      <c r="T804" s="2"/>
      <c r="U804" s="2">
        <f>Datenblatt!$I$10</f>
        <v>63</v>
      </c>
      <c r="V804" s="2">
        <f>Datenblatt!$I$18</f>
        <v>62</v>
      </c>
      <c r="W804" s="2">
        <f>Datenblatt!$I$26</f>
        <v>56</v>
      </c>
      <c r="X804" s="2">
        <f>Datenblatt!$I$34</f>
        <v>58</v>
      </c>
      <c r="Y804" s="7" t="e">
        <f t="shared" si="50"/>
        <v>#DIV/0!</v>
      </c>
      <c r="AA804" s="2">
        <f>Datenblatt!$I$5</f>
        <v>73</v>
      </c>
      <c r="AB804">
        <f>Datenblatt!$I$13</f>
        <v>80</v>
      </c>
      <c r="AC804">
        <f>Datenblatt!$I$21</f>
        <v>80</v>
      </c>
      <c r="AD804">
        <f>Datenblatt!$I$29</f>
        <v>71</v>
      </c>
      <c r="AE804">
        <f>Datenblatt!$I$37</f>
        <v>75</v>
      </c>
      <c r="AF804" s="7" t="e">
        <f t="shared" si="51"/>
        <v>#DIV/0!</v>
      </c>
    </row>
    <row r="805" spans="11:32" ht="18.75" x14ac:dyDescent="0.3">
      <c r="K805" s="3" t="e">
        <f>IF(AND($C805=13,Datenblatt!M805&lt;Datenblatt!$S$3),0,IF(AND($C805=14,Datenblatt!M805&lt;Datenblatt!$S$4),0,IF(AND($C805=15,Datenblatt!M805&lt;Datenblatt!$S$5),0,IF(AND($C805=16,Datenblatt!M805&lt;Datenblatt!$S$6),0,IF(AND($C805=12,Datenblatt!M805&lt;Datenblatt!$S$7),0,IF(AND($C805=11,Datenblatt!M805&lt;Datenblatt!$S$8),0,IF(AND($C805=13,Datenblatt!M805&gt;Datenblatt!$R$3),100,IF(AND($C805=14,Datenblatt!M805&gt;Datenblatt!$R$4),100,IF(AND($C805=15,Datenblatt!M805&gt;Datenblatt!$R$5),100,IF(AND($C805=16,Datenblatt!M805&gt;Datenblatt!$R$6),100,IF(AND($C805=12,Datenblatt!M805&gt;Datenblatt!$R$7),100,IF(AND($C805=11,Datenblatt!M805&gt;Datenblatt!$R$8),100,IF(Übersicht!$C805=13,Datenblatt!$B$35*Datenblatt!M805^3+Datenblatt!$C$35*Datenblatt!M805^2+Datenblatt!$D$35*Datenblatt!M805+Datenblatt!$E$35,IF(Übersicht!$C805=14,Datenblatt!$B$36*Datenblatt!M805^3+Datenblatt!$C$36*Datenblatt!M805^2+Datenblatt!$D$36*Datenblatt!M805+Datenblatt!$E$36,IF(Übersicht!$C805=15,Datenblatt!$B$37*Datenblatt!M805^3+Datenblatt!$C$37*Datenblatt!M805^2+Datenblatt!$D$37*Datenblatt!M805+Datenblatt!$E$37,IF(Übersicht!$C805=16,Datenblatt!$B$38*Datenblatt!M805^3+Datenblatt!$C$38*Datenblatt!M805^2+Datenblatt!$D$38*Datenblatt!M805+Datenblatt!$E$38,IF(Übersicht!$C805=12,Datenblatt!$B$39*Datenblatt!M805^3+Datenblatt!$C$39*Datenblatt!M805^2+Datenblatt!$D$39*Datenblatt!M805+Datenblatt!$E$39,IF(Übersicht!$C805=11,Datenblatt!$B$40*Datenblatt!M805^3+Datenblatt!$C$40*Datenblatt!M805^2+Datenblatt!$D$40*Datenblatt!M805+Datenblatt!$E$40,0))))))))))))))))))</f>
        <v>#DIV/0!</v>
      </c>
      <c r="L805" s="3"/>
      <c r="M805" t="e">
        <f>IF(AND(Übersicht!$C805=13,Datenblatt!O805&lt;Datenblatt!$Y$3),0,IF(AND(Übersicht!$C805=14,Datenblatt!O805&lt;Datenblatt!$Y$4),0,IF(AND(Übersicht!$C805=15,Datenblatt!O805&lt;Datenblatt!$Y$5),0,IF(AND(Übersicht!$C805=16,Datenblatt!O805&lt;Datenblatt!$Y$6),0,IF(AND(Übersicht!$C805=12,Datenblatt!O805&lt;Datenblatt!$Y$7),0,IF(AND(Übersicht!$C805=11,Datenblatt!O805&lt;Datenblatt!$Y$8),0,IF(AND($C805=13,Datenblatt!O805&gt;Datenblatt!$X$3),100,IF(AND($C805=14,Datenblatt!O805&gt;Datenblatt!$X$4),100,IF(AND($C805=15,Datenblatt!O805&gt;Datenblatt!$X$5),100,IF(AND($C805=16,Datenblatt!O805&gt;Datenblatt!$X$6),100,IF(AND($C805=12,Datenblatt!O805&gt;Datenblatt!$X$7),100,IF(AND($C805=11,Datenblatt!O805&gt;Datenblatt!$X$8),100,IF(Übersicht!$C805=13,Datenblatt!$B$11*Datenblatt!O805^3+Datenblatt!$C$11*Datenblatt!O805^2+Datenblatt!$D$11*Datenblatt!O805+Datenblatt!$E$11,IF(Übersicht!$C805=14,Datenblatt!$B$12*Datenblatt!O805^3+Datenblatt!$C$12*Datenblatt!O805^2+Datenblatt!$D$12*Datenblatt!O805+Datenblatt!$E$12,IF(Übersicht!$C805=15,Datenblatt!$B$13*Datenblatt!O805^3+Datenblatt!$C$13*Datenblatt!O805^2+Datenblatt!$D$13*Datenblatt!O805+Datenblatt!$E$13,IF(Übersicht!$C805=16,Datenblatt!$B$14*Datenblatt!O805^3+Datenblatt!$C$14*Datenblatt!O805^2+Datenblatt!$D$14*Datenblatt!O805+Datenblatt!$E$14,IF(Übersicht!$C805=12,Datenblatt!$B$15*Datenblatt!O805^3+Datenblatt!$C$15*Datenblatt!O805^2+Datenblatt!$D$15*Datenblatt!O805+Datenblatt!$E$15,IF(Übersicht!$C805=11,Datenblatt!$B$16*Datenblatt!O805^3+Datenblatt!$C$16*Datenblatt!O805^2+Datenblatt!$D$16*Datenblatt!O805+Datenblatt!$E$16,0))))))))))))))))))</f>
        <v>#DIV/0!</v>
      </c>
      <c r="N805">
        <f>IF(AND($C805=13,H805&lt;Datenblatt!$AA$3),0,IF(AND($C805=14,H805&lt;Datenblatt!$AA$4),0,IF(AND($C805=15,H805&lt;Datenblatt!$AA$5),0,IF(AND($C805=16,H805&lt;Datenblatt!$AA$6),0,IF(AND($C805=12,H805&lt;Datenblatt!$AA$7),0,IF(AND($C805=11,H805&lt;Datenblatt!$AA$8),0,IF(AND($C805=13,H805&gt;Datenblatt!$Z$3),100,IF(AND($C805=14,H805&gt;Datenblatt!$Z$4),100,IF(AND($C805=15,H805&gt;Datenblatt!$Z$5),100,IF(AND($C805=16,H805&gt;Datenblatt!$Z$6),100,IF(AND($C805=12,H805&gt;Datenblatt!$Z$7),100,IF(AND($C805=11,H805&gt;Datenblatt!$Z$8),100,IF($C805=13,(Datenblatt!$B$19*Übersicht!H805^3)+(Datenblatt!$C$19*Übersicht!H805^2)+(Datenblatt!$D$19*Übersicht!H805)+Datenblatt!$E$19,IF($C805=14,(Datenblatt!$B$20*Übersicht!H805^3)+(Datenblatt!$C$20*Übersicht!H805^2)+(Datenblatt!$D$20*Übersicht!H805)+Datenblatt!$E$20,IF($C805=15,(Datenblatt!$B$21*Übersicht!H805^3)+(Datenblatt!$C$21*Übersicht!H805^2)+(Datenblatt!$D$21*Übersicht!H805)+Datenblatt!$E$21,IF($C805=16,(Datenblatt!$B$22*Übersicht!H805^3)+(Datenblatt!$C$22*Übersicht!H805^2)+(Datenblatt!$D$22*Übersicht!H805)+Datenblatt!$E$22,IF($C805=12,(Datenblatt!$B$23*Übersicht!H805^3)+(Datenblatt!$C$23*Übersicht!H805^2)+(Datenblatt!$D$23*Übersicht!H805)+Datenblatt!$E$23,IF($C805=11,(Datenblatt!$B$24*Übersicht!H805^3)+(Datenblatt!$C$24*Übersicht!H805^2)+(Datenblatt!$D$24*Übersicht!H805)+Datenblatt!$E$24,0))))))))))))))))))</f>
        <v>0</v>
      </c>
      <c r="O805">
        <f>IF(AND(I805="",C805=11),Datenblatt!$I$26,IF(AND(I805="",C805=12),Datenblatt!$I$26,IF(AND(I805="",C805=16),Datenblatt!$I$27,IF(AND(I805="",C805=15),Datenblatt!$I$26,IF(AND(I805="",C805=14),Datenblatt!$I$26,IF(AND(I805="",C805=13),Datenblatt!$I$26,IF(AND($C805=13,I805&gt;Datenblatt!$AC$3),0,IF(AND($C805=14,I805&gt;Datenblatt!$AC$4),0,IF(AND($C805=15,I805&gt;Datenblatt!$AC$5),0,IF(AND($C805=16,I805&gt;Datenblatt!$AC$6),0,IF(AND($C805=12,I805&gt;Datenblatt!$AC$7),0,IF(AND($C805=11,I805&gt;Datenblatt!$AC$8),0,IF(AND($C805=13,I805&lt;Datenblatt!$AB$3),100,IF(AND($C805=14,I805&lt;Datenblatt!$AB$4),100,IF(AND($C805=15,I805&lt;Datenblatt!$AB$5),100,IF(AND($C805=16,I805&lt;Datenblatt!$AB$6),100,IF(AND($C805=12,I805&lt;Datenblatt!$AB$7),100,IF(AND($C805=11,I805&lt;Datenblatt!$AB$8),100,IF($C805=13,(Datenblatt!$B$27*Übersicht!I805^3)+(Datenblatt!$C$27*Übersicht!I805^2)+(Datenblatt!$D$27*Übersicht!I805)+Datenblatt!$E$27,IF($C805=14,(Datenblatt!$B$28*Übersicht!I805^3)+(Datenblatt!$C$28*Übersicht!I805^2)+(Datenblatt!$D$28*Übersicht!I805)+Datenblatt!$E$28,IF($C805=15,(Datenblatt!$B$29*Übersicht!I805^3)+(Datenblatt!$C$29*Übersicht!I805^2)+(Datenblatt!$D$29*Übersicht!I805)+Datenblatt!$E$29,IF($C805=16,(Datenblatt!$B$30*Übersicht!I805^3)+(Datenblatt!$C$30*Übersicht!I805^2)+(Datenblatt!$D$30*Übersicht!I805)+Datenblatt!$E$30,IF($C805=12,(Datenblatt!$B$31*Übersicht!I805^3)+(Datenblatt!$C$31*Übersicht!I805^2)+(Datenblatt!$D$31*Übersicht!I805)+Datenblatt!$E$31,IF($C805=11,(Datenblatt!$B$32*Übersicht!I805^3)+(Datenblatt!$C$32*Übersicht!I805^2)+(Datenblatt!$D$32*Übersicht!I805)+Datenblatt!$E$32,0))))))))))))))))))))))))</f>
        <v>0</v>
      </c>
      <c r="P805">
        <f>IF(AND(I805="",C805=11),Datenblatt!$I$29,IF(AND(I805="",C805=12),Datenblatt!$I$29,IF(AND(I805="",C805=16),Datenblatt!$I$29,IF(AND(I805="",C805=15),Datenblatt!$I$29,IF(AND(I805="",C805=14),Datenblatt!$I$29,IF(AND(I805="",C805=13),Datenblatt!$I$29,IF(AND($C805=13,I805&gt;Datenblatt!$AC$3),0,IF(AND($C805=14,I805&gt;Datenblatt!$AC$4),0,IF(AND($C805=15,I805&gt;Datenblatt!$AC$5),0,IF(AND($C805=16,I805&gt;Datenblatt!$AC$6),0,IF(AND($C805=12,I805&gt;Datenblatt!$AC$7),0,IF(AND($C805=11,I805&gt;Datenblatt!$AC$8),0,IF(AND($C805=13,I805&lt;Datenblatt!$AB$3),100,IF(AND($C805=14,I805&lt;Datenblatt!$AB$4),100,IF(AND($C805=15,I805&lt;Datenblatt!$AB$5),100,IF(AND($C805=16,I805&lt;Datenblatt!$AB$6),100,IF(AND($C805=12,I805&lt;Datenblatt!$AB$7),100,IF(AND($C805=11,I805&lt;Datenblatt!$AB$8),100,IF($C805=13,(Datenblatt!$B$27*Übersicht!I805^3)+(Datenblatt!$C$27*Übersicht!I805^2)+(Datenblatt!$D$27*Übersicht!I805)+Datenblatt!$E$27,IF($C805=14,(Datenblatt!$B$28*Übersicht!I805^3)+(Datenblatt!$C$28*Übersicht!I805^2)+(Datenblatt!$D$28*Übersicht!I805)+Datenblatt!$E$28,IF($C805=15,(Datenblatt!$B$29*Übersicht!I805^3)+(Datenblatt!$C$29*Übersicht!I805^2)+(Datenblatt!$D$29*Übersicht!I805)+Datenblatt!$E$29,IF($C805=16,(Datenblatt!$B$30*Übersicht!I805^3)+(Datenblatt!$C$30*Übersicht!I805^2)+(Datenblatt!$D$30*Übersicht!I805)+Datenblatt!$E$30,IF($C805=12,(Datenblatt!$B$31*Übersicht!I805^3)+(Datenblatt!$C$31*Übersicht!I805^2)+(Datenblatt!$D$31*Übersicht!I805)+Datenblatt!$E$31,IF($C805=11,(Datenblatt!$B$32*Übersicht!I805^3)+(Datenblatt!$C$32*Übersicht!I805^2)+(Datenblatt!$D$32*Übersicht!I805)+Datenblatt!$E$32,0))))))))))))))))))))))))</f>
        <v>0</v>
      </c>
      <c r="Q805" s="2" t="e">
        <f t="shared" si="48"/>
        <v>#DIV/0!</v>
      </c>
      <c r="R805" s="2" t="e">
        <f t="shared" si="49"/>
        <v>#DIV/0!</v>
      </c>
      <c r="T805" s="2"/>
      <c r="U805" s="2">
        <f>Datenblatt!$I$10</f>
        <v>63</v>
      </c>
      <c r="V805" s="2">
        <f>Datenblatt!$I$18</f>
        <v>62</v>
      </c>
      <c r="W805" s="2">
        <f>Datenblatt!$I$26</f>
        <v>56</v>
      </c>
      <c r="X805" s="2">
        <f>Datenblatt!$I$34</f>
        <v>58</v>
      </c>
      <c r="Y805" s="7" t="e">
        <f t="shared" si="50"/>
        <v>#DIV/0!</v>
      </c>
      <c r="AA805" s="2">
        <f>Datenblatt!$I$5</f>
        <v>73</v>
      </c>
      <c r="AB805">
        <f>Datenblatt!$I$13</f>
        <v>80</v>
      </c>
      <c r="AC805">
        <f>Datenblatt!$I$21</f>
        <v>80</v>
      </c>
      <c r="AD805">
        <f>Datenblatt!$I$29</f>
        <v>71</v>
      </c>
      <c r="AE805">
        <f>Datenblatt!$I$37</f>
        <v>75</v>
      </c>
      <c r="AF805" s="7" t="e">
        <f t="shared" si="51"/>
        <v>#DIV/0!</v>
      </c>
    </row>
    <row r="806" spans="11:32" ht="18.75" x14ac:dyDescent="0.3">
      <c r="K806" s="3" t="e">
        <f>IF(AND($C806=13,Datenblatt!M806&lt;Datenblatt!$S$3),0,IF(AND($C806=14,Datenblatt!M806&lt;Datenblatt!$S$4),0,IF(AND($C806=15,Datenblatt!M806&lt;Datenblatt!$S$5),0,IF(AND($C806=16,Datenblatt!M806&lt;Datenblatt!$S$6),0,IF(AND($C806=12,Datenblatt!M806&lt;Datenblatt!$S$7),0,IF(AND($C806=11,Datenblatt!M806&lt;Datenblatt!$S$8),0,IF(AND($C806=13,Datenblatt!M806&gt;Datenblatt!$R$3),100,IF(AND($C806=14,Datenblatt!M806&gt;Datenblatt!$R$4),100,IF(AND($C806=15,Datenblatt!M806&gt;Datenblatt!$R$5),100,IF(AND($C806=16,Datenblatt!M806&gt;Datenblatt!$R$6),100,IF(AND($C806=12,Datenblatt!M806&gt;Datenblatt!$R$7),100,IF(AND($C806=11,Datenblatt!M806&gt;Datenblatt!$R$8),100,IF(Übersicht!$C806=13,Datenblatt!$B$35*Datenblatt!M806^3+Datenblatt!$C$35*Datenblatt!M806^2+Datenblatt!$D$35*Datenblatt!M806+Datenblatt!$E$35,IF(Übersicht!$C806=14,Datenblatt!$B$36*Datenblatt!M806^3+Datenblatt!$C$36*Datenblatt!M806^2+Datenblatt!$D$36*Datenblatt!M806+Datenblatt!$E$36,IF(Übersicht!$C806=15,Datenblatt!$B$37*Datenblatt!M806^3+Datenblatt!$C$37*Datenblatt!M806^2+Datenblatt!$D$37*Datenblatt!M806+Datenblatt!$E$37,IF(Übersicht!$C806=16,Datenblatt!$B$38*Datenblatt!M806^3+Datenblatt!$C$38*Datenblatt!M806^2+Datenblatt!$D$38*Datenblatt!M806+Datenblatt!$E$38,IF(Übersicht!$C806=12,Datenblatt!$B$39*Datenblatt!M806^3+Datenblatt!$C$39*Datenblatt!M806^2+Datenblatt!$D$39*Datenblatt!M806+Datenblatt!$E$39,IF(Übersicht!$C806=11,Datenblatt!$B$40*Datenblatt!M806^3+Datenblatt!$C$40*Datenblatt!M806^2+Datenblatt!$D$40*Datenblatt!M806+Datenblatt!$E$40,0))))))))))))))))))</f>
        <v>#DIV/0!</v>
      </c>
      <c r="L806" s="3"/>
      <c r="M806" t="e">
        <f>IF(AND(Übersicht!$C806=13,Datenblatt!O806&lt;Datenblatt!$Y$3),0,IF(AND(Übersicht!$C806=14,Datenblatt!O806&lt;Datenblatt!$Y$4),0,IF(AND(Übersicht!$C806=15,Datenblatt!O806&lt;Datenblatt!$Y$5),0,IF(AND(Übersicht!$C806=16,Datenblatt!O806&lt;Datenblatt!$Y$6),0,IF(AND(Übersicht!$C806=12,Datenblatt!O806&lt;Datenblatt!$Y$7),0,IF(AND(Übersicht!$C806=11,Datenblatt!O806&lt;Datenblatt!$Y$8),0,IF(AND($C806=13,Datenblatt!O806&gt;Datenblatt!$X$3),100,IF(AND($C806=14,Datenblatt!O806&gt;Datenblatt!$X$4),100,IF(AND($C806=15,Datenblatt!O806&gt;Datenblatt!$X$5),100,IF(AND($C806=16,Datenblatt!O806&gt;Datenblatt!$X$6),100,IF(AND($C806=12,Datenblatt!O806&gt;Datenblatt!$X$7),100,IF(AND($C806=11,Datenblatt!O806&gt;Datenblatt!$X$8),100,IF(Übersicht!$C806=13,Datenblatt!$B$11*Datenblatt!O806^3+Datenblatt!$C$11*Datenblatt!O806^2+Datenblatt!$D$11*Datenblatt!O806+Datenblatt!$E$11,IF(Übersicht!$C806=14,Datenblatt!$B$12*Datenblatt!O806^3+Datenblatt!$C$12*Datenblatt!O806^2+Datenblatt!$D$12*Datenblatt!O806+Datenblatt!$E$12,IF(Übersicht!$C806=15,Datenblatt!$B$13*Datenblatt!O806^3+Datenblatt!$C$13*Datenblatt!O806^2+Datenblatt!$D$13*Datenblatt!O806+Datenblatt!$E$13,IF(Übersicht!$C806=16,Datenblatt!$B$14*Datenblatt!O806^3+Datenblatt!$C$14*Datenblatt!O806^2+Datenblatt!$D$14*Datenblatt!O806+Datenblatt!$E$14,IF(Übersicht!$C806=12,Datenblatt!$B$15*Datenblatt!O806^3+Datenblatt!$C$15*Datenblatt!O806^2+Datenblatt!$D$15*Datenblatt!O806+Datenblatt!$E$15,IF(Übersicht!$C806=11,Datenblatt!$B$16*Datenblatt!O806^3+Datenblatt!$C$16*Datenblatt!O806^2+Datenblatt!$D$16*Datenblatt!O806+Datenblatt!$E$16,0))))))))))))))))))</f>
        <v>#DIV/0!</v>
      </c>
      <c r="N806">
        <f>IF(AND($C806=13,H806&lt;Datenblatt!$AA$3),0,IF(AND($C806=14,H806&lt;Datenblatt!$AA$4),0,IF(AND($C806=15,H806&lt;Datenblatt!$AA$5),0,IF(AND($C806=16,H806&lt;Datenblatt!$AA$6),0,IF(AND($C806=12,H806&lt;Datenblatt!$AA$7),0,IF(AND($C806=11,H806&lt;Datenblatt!$AA$8),0,IF(AND($C806=13,H806&gt;Datenblatt!$Z$3),100,IF(AND($C806=14,H806&gt;Datenblatt!$Z$4),100,IF(AND($C806=15,H806&gt;Datenblatt!$Z$5),100,IF(AND($C806=16,H806&gt;Datenblatt!$Z$6),100,IF(AND($C806=12,H806&gt;Datenblatt!$Z$7),100,IF(AND($C806=11,H806&gt;Datenblatt!$Z$8),100,IF($C806=13,(Datenblatt!$B$19*Übersicht!H806^3)+(Datenblatt!$C$19*Übersicht!H806^2)+(Datenblatt!$D$19*Übersicht!H806)+Datenblatt!$E$19,IF($C806=14,(Datenblatt!$B$20*Übersicht!H806^3)+(Datenblatt!$C$20*Übersicht!H806^2)+(Datenblatt!$D$20*Übersicht!H806)+Datenblatt!$E$20,IF($C806=15,(Datenblatt!$B$21*Übersicht!H806^3)+(Datenblatt!$C$21*Übersicht!H806^2)+(Datenblatt!$D$21*Übersicht!H806)+Datenblatt!$E$21,IF($C806=16,(Datenblatt!$B$22*Übersicht!H806^3)+(Datenblatt!$C$22*Übersicht!H806^2)+(Datenblatt!$D$22*Übersicht!H806)+Datenblatt!$E$22,IF($C806=12,(Datenblatt!$B$23*Übersicht!H806^3)+(Datenblatt!$C$23*Übersicht!H806^2)+(Datenblatt!$D$23*Übersicht!H806)+Datenblatt!$E$23,IF($C806=11,(Datenblatt!$B$24*Übersicht!H806^3)+(Datenblatt!$C$24*Übersicht!H806^2)+(Datenblatt!$D$24*Übersicht!H806)+Datenblatt!$E$24,0))))))))))))))))))</f>
        <v>0</v>
      </c>
      <c r="O806">
        <f>IF(AND(I806="",C806=11),Datenblatt!$I$26,IF(AND(I806="",C806=12),Datenblatt!$I$26,IF(AND(I806="",C806=16),Datenblatt!$I$27,IF(AND(I806="",C806=15),Datenblatt!$I$26,IF(AND(I806="",C806=14),Datenblatt!$I$26,IF(AND(I806="",C806=13),Datenblatt!$I$26,IF(AND($C806=13,I806&gt;Datenblatt!$AC$3),0,IF(AND($C806=14,I806&gt;Datenblatt!$AC$4),0,IF(AND($C806=15,I806&gt;Datenblatt!$AC$5),0,IF(AND($C806=16,I806&gt;Datenblatt!$AC$6),0,IF(AND($C806=12,I806&gt;Datenblatt!$AC$7),0,IF(AND($C806=11,I806&gt;Datenblatt!$AC$8),0,IF(AND($C806=13,I806&lt;Datenblatt!$AB$3),100,IF(AND($C806=14,I806&lt;Datenblatt!$AB$4),100,IF(AND($C806=15,I806&lt;Datenblatt!$AB$5),100,IF(AND($C806=16,I806&lt;Datenblatt!$AB$6),100,IF(AND($C806=12,I806&lt;Datenblatt!$AB$7),100,IF(AND($C806=11,I806&lt;Datenblatt!$AB$8),100,IF($C806=13,(Datenblatt!$B$27*Übersicht!I806^3)+(Datenblatt!$C$27*Übersicht!I806^2)+(Datenblatt!$D$27*Übersicht!I806)+Datenblatt!$E$27,IF($C806=14,(Datenblatt!$B$28*Übersicht!I806^3)+(Datenblatt!$C$28*Übersicht!I806^2)+(Datenblatt!$D$28*Übersicht!I806)+Datenblatt!$E$28,IF($C806=15,(Datenblatt!$B$29*Übersicht!I806^3)+(Datenblatt!$C$29*Übersicht!I806^2)+(Datenblatt!$D$29*Übersicht!I806)+Datenblatt!$E$29,IF($C806=16,(Datenblatt!$B$30*Übersicht!I806^3)+(Datenblatt!$C$30*Übersicht!I806^2)+(Datenblatt!$D$30*Übersicht!I806)+Datenblatt!$E$30,IF($C806=12,(Datenblatt!$B$31*Übersicht!I806^3)+(Datenblatt!$C$31*Übersicht!I806^2)+(Datenblatt!$D$31*Übersicht!I806)+Datenblatt!$E$31,IF($C806=11,(Datenblatt!$B$32*Übersicht!I806^3)+(Datenblatt!$C$32*Übersicht!I806^2)+(Datenblatt!$D$32*Übersicht!I806)+Datenblatt!$E$32,0))))))))))))))))))))))))</f>
        <v>0</v>
      </c>
      <c r="P806">
        <f>IF(AND(I806="",C806=11),Datenblatt!$I$29,IF(AND(I806="",C806=12),Datenblatt!$I$29,IF(AND(I806="",C806=16),Datenblatt!$I$29,IF(AND(I806="",C806=15),Datenblatt!$I$29,IF(AND(I806="",C806=14),Datenblatt!$I$29,IF(AND(I806="",C806=13),Datenblatt!$I$29,IF(AND($C806=13,I806&gt;Datenblatt!$AC$3),0,IF(AND($C806=14,I806&gt;Datenblatt!$AC$4),0,IF(AND($C806=15,I806&gt;Datenblatt!$AC$5),0,IF(AND($C806=16,I806&gt;Datenblatt!$AC$6),0,IF(AND($C806=12,I806&gt;Datenblatt!$AC$7),0,IF(AND($C806=11,I806&gt;Datenblatt!$AC$8),0,IF(AND($C806=13,I806&lt;Datenblatt!$AB$3),100,IF(AND($C806=14,I806&lt;Datenblatt!$AB$4),100,IF(AND($C806=15,I806&lt;Datenblatt!$AB$5),100,IF(AND($C806=16,I806&lt;Datenblatt!$AB$6),100,IF(AND($C806=12,I806&lt;Datenblatt!$AB$7),100,IF(AND($C806=11,I806&lt;Datenblatt!$AB$8),100,IF($C806=13,(Datenblatt!$B$27*Übersicht!I806^3)+(Datenblatt!$C$27*Übersicht!I806^2)+(Datenblatt!$D$27*Übersicht!I806)+Datenblatt!$E$27,IF($C806=14,(Datenblatt!$B$28*Übersicht!I806^3)+(Datenblatt!$C$28*Übersicht!I806^2)+(Datenblatt!$D$28*Übersicht!I806)+Datenblatt!$E$28,IF($C806=15,(Datenblatt!$B$29*Übersicht!I806^3)+(Datenblatt!$C$29*Übersicht!I806^2)+(Datenblatt!$D$29*Übersicht!I806)+Datenblatt!$E$29,IF($C806=16,(Datenblatt!$B$30*Übersicht!I806^3)+(Datenblatt!$C$30*Übersicht!I806^2)+(Datenblatt!$D$30*Übersicht!I806)+Datenblatt!$E$30,IF($C806=12,(Datenblatt!$B$31*Übersicht!I806^3)+(Datenblatt!$C$31*Übersicht!I806^2)+(Datenblatt!$D$31*Übersicht!I806)+Datenblatt!$E$31,IF($C806=11,(Datenblatt!$B$32*Übersicht!I806^3)+(Datenblatt!$C$32*Übersicht!I806^2)+(Datenblatt!$D$32*Übersicht!I806)+Datenblatt!$E$32,0))))))))))))))))))))))))</f>
        <v>0</v>
      </c>
      <c r="Q806" s="2" t="e">
        <f t="shared" si="48"/>
        <v>#DIV/0!</v>
      </c>
      <c r="R806" s="2" t="e">
        <f t="shared" si="49"/>
        <v>#DIV/0!</v>
      </c>
      <c r="T806" s="2"/>
      <c r="U806" s="2">
        <f>Datenblatt!$I$10</f>
        <v>63</v>
      </c>
      <c r="V806" s="2">
        <f>Datenblatt!$I$18</f>
        <v>62</v>
      </c>
      <c r="W806" s="2">
        <f>Datenblatt!$I$26</f>
        <v>56</v>
      </c>
      <c r="X806" s="2">
        <f>Datenblatt!$I$34</f>
        <v>58</v>
      </c>
      <c r="Y806" s="7" t="e">
        <f t="shared" si="50"/>
        <v>#DIV/0!</v>
      </c>
      <c r="AA806" s="2">
        <f>Datenblatt!$I$5</f>
        <v>73</v>
      </c>
      <c r="AB806">
        <f>Datenblatt!$I$13</f>
        <v>80</v>
      </c>
      <c r="AC806">
        <f>Datenblatt!$I$21</f>
        <v>80</v>
      </c>
      <c r="AD806">
        <f>Datenblatt!$I$29</f>
        <v>71</v>
      </c>
      <c r="AE806">
        <f>Datenblatt!$I$37</f>
        <v>75</v>
      </c>
      <c r="AF806" s="7" t="e">
        <f t="shared" si="51"/>
        <v>#DIV/0!</v>
      </c>
    </row>
    <row r="807" spans="11:32" ht="18.75" x14ac:dyDescent="0.3">
      <c r="K807" s="3" t="e">
        <f>IF(AND($C807=13,Datenblatt!M807&lt;Datenblatt!$S$3),0,IF(AND($C807=14,Datenblatt!M807&lt;Datenblatt!$S$4),0,IF(AND($C807=15,Datenblatt!M807&lt;Datenblatt!$S$5),0,IF(AND($C807=16,Datenblatt!M807&lt;Datenblatt!$S$6),0,IF(AND($C807=12,Datenblatt!M807&lt;Datenblatt!$S$7),0,IF(AND($C807=11,Datenblatt!M807&lt;Datenblatt!$S$8),0,IF(AND($C807=13,Datenblatt!M807&gt;Datenblatt!$R$3),100,IF(AND($C807=14,Datenblatt!M807&gt;Datenblatt!$R$4),100,IF(AND($C807=15,Datenblatt!M807&gt;Datenblatt!$R$5),100,IF(AND($C807=16,Datenblatt!M807&gt;Datenblatt!$R$6),100,IF(AND($C807=12,Datenblatt!M807&gt;Datenblatt!$R$7),100,IF(AND($C807=11,Datenblatt!M807&gt;Datenblatt!$R$8),100,IF(Übersicht!$C807=13,Datenblatt!$B$35*Datenblatt!M807^3+Datenblatt!$C$35*Datenblatt!M807^2+Datenblatt!$D$35*Datenblatt!M807+Datenblatt!$E$35,IF(Übersicht!$C807=14,Datenblatt!$B$36*Datenblatt!M807^3+Datenblatt!$C$36*Datenblatt!M807^2+Datenblatt!$D$36*Datenblatt!M807+Datenblatt!$E$36,IF(Übersicht!$C807=15,Datenblatt!$B$37*Datenblatt!M807^3+Datenblatt!$C$37*Datenblatt!M807^2+Datenblatt!$D$37*Datenblatt!M807+Datenblatt!$E$37,IF(Übersicht!$C807=16,Datenblatt!$B$38*Datenblatt!M807^3+Datenblatt!$C$38*Datenblatt!M807^2+Datenblatt!$D$38*Datenblatt!M807+Datenblatt!$E$38,IF(Übersicht!$C807=12,Datenblatt!$B$39*Datenblatt!M807^3+Datenblatt!$C$39*Datenblatt!M807^2+Datenblatt!$D$39*Datenblatt!M807+Datenblatt!$E$39,IF(Übersicht!$C807=11,Datenblatt!$B$40*Datenblatt!M807^3+Datenblatt!$C$40*Datenblatt!M807^2+Datenblatt!$D$40*Datenblatt!M807+Datenblatt!$E$40,0))))))))))))))))))</f>
        <v>#DIV/0!</v>
      </c>
      <c r="L807" s="3"/>
      <c r="M807" t="e">
        <f>IF(AND(Übersicht!$C807=13,Datenblatt!O807&lt;Datenblatt!$Y$3),0,IF(AND(Übersicht!$C807=14,Datenblatt!O807&lt;Datenblatt!$Y$4),0,IF(AND(Übersicht!$C807=15,Datenblatt!O807&lt;Datenblatt!$Y$5),0,IF(AND(Übersicht!$C807=16,Datenblatt!O807&lt;Datenblatt!$Y$6),0,IF(AND(Übersicht!$C807=12,Datenblatt!O807&lt;Datenblatt!$Y$7),0,IF(AND(Übersicht!$C807=11,Datenblatt!O807&lt;Datenblatt!$Y$8),0,IF(AND($C807=13,Datenblatt!O807&gt;Datenblatt!$X$3),100,IF(AND($C807=14,Datenblatt!O807&gt;Datenblatt!$X$4),100,IF(AND($C807=15,Datenblatt!O807&gt;Datenblatt!$X$5),100,IF(AND($C807=16,Datenblatt!O807&gt;Datenblatt!$X$6),100,IF(AND($C807=12,Datenblatt!O807&gt;Datenblatt!$X$7),100,IF(AND($C807=11,Datenblatt!O807&gt;Datenblatt!$X$8),100,IF(Übersicht!$C807=13,Datenblatt!$B$11*Datenblatt!O807^3+Datenblatt!$C$11*Datenblatt!O807^2+Datenblatt!$D$11*Datenblatt!O807+Datenblatt!$E$11,IF(Übersicht!$C807=14,Datenblatt!$B$12*Datenblatt!O807^3+Datenblatt!$C$12*Datenblatt!O807^2+Datenblatt!$D$12*Datenblatt!O807+Datenblatt!$E$12,IF(Übersicht!$C807=15,Datenblatt!$B$13*Datenblatt!O807^3+Datenblatt!$C$13*Datenblatt!O807^2+Datenblatt!$D$13*Datenblatt!O807+Datenblatt!$E$13,IF(Übersicht!$C807=16,Datenblatt!$B$14*Datenblatt!O807^3+Datenblatt!$C$14*Datenblatt!O807^2+Datenblatt!$D$14*Datenblatt!O807+Datenblatt!$E$14,IF(Übersicht!$C807=12,Datenblatt!$B$15*Datenblatt!O807^3+Datenblatt!$C$15*Datenblatt!O807^2+Datenblatt!$D$15*Datenblatt!O807+Datenblatt!$E$15,IF(Übersicht!$C807=11,Datenblatt!$B$16*Datenblatt!O807^3+Datenblatt!$C$16*Datenblatt!O807^2+Datenblatt!$D$16*Datenblatt!O807+Datenblatt!$E$16,0))))))))))))))))))</f>
        <v>#DIV/0!</v>
      </c>
      <c r="N807">
        <f>IF(AND($C807=13,H807&lt;Datenblatt!$AA$3),0,IF(AND($C807=14,H807&lt;Datenblatt!$AA$4),0,IF(AND($C807=15,H807&lt;Datenblatt!$AA$5),0,IF(AND($C807=16,H807&lt;Datenblatt!$AA$6),0,IF(AND($C807=12,H807&lt;Datenblatt!$AA$7),0,IF(AND($C807=11,H807&lt;Datenblatt!$AA$8),0,IF(AND($C807=13,H807&gt;Datenblatt!$Z$3),100,IF(AND($C807=14,H807&gt;Datenblatt!$Z$4),100,IF(AND($C807=15,H807&gt;Datenblatt!$Z$5),100,IF(AND($C807=16,H807&gt;Datenblatt!$Z$6),100,IF(AND($C807=12,H807&gt;Datenblatt!$Z$7),100,IF(AND($C807=11,H807&gt;Datenblatt!$Z$8),100,IF($C807=13,(Datenblatt!$B$19*Übersicht!H807^3)+(Datenblatt!$C$19*Übersicht!H807^2)+(Datenblatt!$D$19*Übersicht!H807)+Datenblatt!$E$19,IF($C807=14,(Datenblatt!$B$20*Übersicht!H807^3)+(Datenblatt!$C$20*Übersicht!H807^2)+(Datenblatt!$D$20*Übersicht!H807)+Datenblatt!$E$20,IF($C807=15,(Datenblatt!$B$21*Übersicht!H807^3)+(Datenblatt!$C$21*Übersicht!H807^2)+(Datenblatt!$D$21*Übersicht!H807)+Datenblatt!$E$21,IF($C807=16,(Datenblatt!$B$22*Übersicht!H807^3)+(Datenblatt!$C$22*Übersicht!H807^2)+(Datenblatt!$D$22*Übersicht!H807)+Datenblatt!$E$22,IF($C807=12,(Datenblatt!$B$23*Übersicht!H807^3)+(Datenblatt!$C$23*Übersicht!H807^2)+(Datenblatt!$D$23*Übersicht!H807)+Datenblatt!$E$23,IF($C807=11,(Datenblatt!$B$24*Übersicht!H807^3)+(Datenblatt!$C$24*Übersicht!H807^2)+(Datenblatt!$D$24*Übersicht!H807)+Datenblatt!$E$24,0))))))))))))))))))</f>
        <v>0</v>
      </c>
      <c r="O807">
        <f>IF(AND(I807="",C807=11),Datenblatt!$I$26,IF(AND(I807="",C807=12),Datenblatt!$I$26,IF(AND(I807="",C807=16),Datenblatt!$I$27,IF(AND(I807="",C807=15),Datenblatt!$I$26,IF(AND(I807="",C807=14),Datenblatt!$I$26,IF(AND(I807="",C807=13),Datenblatt!$I$26,IF(AND($C807=13,I807&gt;Datenblatt!$AC$3),0,IF(AND($C807=14,I807&gt;Datenblatt!$AC$4),0,IF(AND($C807=15,I807&gt;Datenblatt!$AC$5),0,IF(AND($C807=16,I807&gt;Datenblatt!$AC$6),0,IF(AND($C807=12,I807&gt;Datenblatt!$AC$7),0,IF(AND($C807=11,I807&gt;Datenblatt!$AC$8),0,IF(AND($C807=13,I807&lt;Datenblatt!$AB$3),100,IF(AND($C807=14,I807&lt;Datenblatt!$AB$4),100,IF(AND($C807=15,I807&lt;Datenblatt!$AB$5),100,IF(AND($C807=16,I807&lt;Datenblatt!$AB$6),100,IF(AND($C807=12,I807&lt;Datenblatt!$AB$7),100,IF(AND($C807=11,I807&lt;Datenblatt!$AB$8),100,IF($C807=13,(Datenblatt!$B$27*Übersicht!I807^3)+(Datenblatt!$C$27*Übersicht!I807^2)+(Datenblatt!$D$27*Übersicht!I807)+Datenblatt!$E$27,IF($C807=14,(Datenblatt!$B$28*Übersicht!I807^3)+(Datenblatt!$C$28*Übersicht!I807^2)+(Datenblatt!$D$28*Übersicht!I807)+Datenblatt!$E$28,IF($C807=15,(Datenblatt!$B$29*Übersicht!I807^3)+(Datenblatt!$C$29*Übersicht!I807^2)+(Datenblatt!$D$29*Übersicht!I807)+Datenblatt!$E$29,IF($C807=16,(Datenblatt!$B$30*Übersicht!I807^3)+(Datenblatt!$C$30*Übersicht!I807^2)+(Datenblatt!$D$30*Übersicht!I807)+Datenblatt!$E$30,IF($C807=12,(Datenblatt!$B$31*Übersicht!I807^3)+(Datenblatt!$C$31*Übersicht!I807^2)+(Datenblatt!$D$31*Übersicht!I807)+Datenblatt!$E$31,IF($C807=11,(Datenblatt!$B$32*Übersicht!I807^3)+(Datenblatt!$C$32*Übersicht!I807^2)+(Datenblatt!$D$32*Übersicht!I807)+Datenblatt!$E$32,0))))))))))))))))))))))))</f>
        <v>0</v>
      </c>
      <c r="P807">
        <f>IF(AND(I807="",C807=11),Datenblatt!$I$29,IF(AND(I807="",C807=12),Datenblatt!$I$29,IF(AND(I807="",C807=16),Datenblatt!$I$29,IF(AND(I807="",C807=15),Datenblatt!$I$29,IF(AND(I807="",C807=14),Datenblatt!$I$29,IF(AND(I807="",C807=13),Datenblatt!$I$29,IF(AND($C807=13,I807&gt;Datenblatt!$AC$3),0,IF(AND($C807=14,I807&gt;Datenblatt!$AC$4),0,IF(AND($C807=15,I807&gt;Datenblatt!$AC$5),0,IF(AND($C807=16,I807&gt;Datenblatt!$AC$6),0,IF(AND($C807=12,I807&gt;Datenblatt!$AC$7),0,IF(AND($C807=11,I807&gt;Datenblatt!$AC$8),0,IF(AND($C807=13,I807&lt;Datenblatt!$AB$3),100,IF(AND($C807=14,I807&lt;Datenblatt!$AB$4),100,IF(AND($C807=15,I807&lt;Datenblatt!$AB$5),100,IF(AND($C807=16,I807&lt;Datenblatt!$AB$6),100,IF(AND($C807=12,I807&lt;Datenblatt!$AB$7),100,IF(AND($C807=11,I807&lt;Datenblatt!$AB$8),100,IF($C807=13,(Datenblatt!$B$27*Übersicht!I807^3)+(Datenblatt!$C$27*Übersicht!I807^2)+(Datenblatt!$D$27*Übersicht!I807)+Datenblatt!$E$27,IF($C807=14,(Datenblatt!$B$28*Übersicht!I807^3)+(Datenblatt!$C$28*Übersicht!I807^2)+(Datenblatt!$D$28*Übersicht!I807)+Datenblatt!$E$28,IF($C807=15,(Datenblatt!$B$29*Übersicht!I807^3)+(Datenblatt!$C$29*Übersicht!I807^2)+(Datenblatt!$D$29*Übersicht!I807)+Datenblatt!$E$29,IF($C807=16,(Datenblatt!$B$30*Übersicht!I807^3)+(Datenblatt!$C$30*Übersicht!I807^2)+(Datenblatt!$D$30*Übersicht!I807)+Datenblatt!$E$30,IF($C807=12,(Datenblatt!$B$31*Übersicht!I807^3)+(Datenblatt!$C$31*Übersicht!I807^2)+(Datenblatt!$D$31*Übersicht!I807)+Datenblatt!$E$31,IF($C807=11,(Datenblatt!$B$32*Übersicht!I807^3)+(Datenblatt!$C$32*Übersicht!I807^2)+(Datenblatt!$D$32*Übersicht!I807)+Datenblatt!$E$32,0))))))))))))))))))))))))</f>
        <v>0</v>
      </c>
      <c r="Q807" s="2" t="e">
        <f t="shared" si="48"/>
        <v>#DIV/0!</v>
      </c>
      <c r="R807" s="2" t="e">
        <f t="shared" si="49"/>
        <v>#DIV/0!</v>
      </c>
      <c r="T807" s="2"/>
      <c r="U807" s="2">
        <f>Datenblatt!$I$10</f>
        <v>63</v>
      </c>
      <c r="V807" s="2">
        <f>Datenblatt!$I$18</f>
        <v>62</v>
      </c>
      <c r="W807" s="2">
        <f>Datenblatt!$I$26</f>
        <v>56</v>
      </c>
      <c r="X807" s="2">
        <f>Datenblatt!$I$34</f>
        <v>58</v>
      </c>
      <c r="Y807" s="7" t="e">
        <f t="shared" si="50"/>
        <v>#DIV/0!</v>
      </c>
      <c r="AA807" s="2">
        <f>Datenblatt!$I$5</f>
        <v>73</v>
      </c>
      <c r="AB807">
        <f>Datenblatt!$I$13</f>
        <v>80</v>
      </c>
      <c r="AC807">
        <f>Datenblatt!$I$21</f>
        <v>80</v>
      </c>
      <c r="AD807">
        <f>Datenblatt!$I$29</f>
        <v>71</v>
      </c>
      <c r="AE807">
        <f>Datenblatt!$I$37</f>
        <v>75</v>
      </c>
      <c r="AF807" s="7" t="e">
        <f t="shared" si="51"/>
        <v>#DIV/0!</v>
      </c>
    </row>
    <row r="808" spans="11:32" ht="18.75" x14ac:dyDescent="0.3">
      <c r="K808" s="3" t="e">
        <f>IF(AND($C808=13,Datenblatt!M808&lt;Datenblatt!$S$3),0,IF(AND($C808=14,Datenblatt!M808&lt;Datenblatt!$S$4),0,IF(AND($C808=15,Datenblatt!M808&lt;Datenblatt!$S$5),0,IF(AND($C808=16,Datenblatt!M808&lt;Datenblatt!$S$6),0,IF(AND($C808=12,Datenblatt!M808&lt;Datenblatt!$S$7),0,IF(AND($C808=11,Datenblatt!M808&lt;Datenblatt!$S$8),0,IF(AND($C808=13,Datenblatt!M808&gt;Datenblatt!$R$3),100,IF(AND($C808=14,Datenblatt!M808&gt;Datenblatt!$R$4),100,IF(AND($C808=15,Datenblatt!M808&gt;Datenblatt!$R$5),100,IF(AND($C808=16,Datenblatt!M808&gt;Datenblatt!$R$6),100,IF(AND($C808=12,Datenblatt!M808&gt;Datenblatt!$R$7),100,IF(AND($C808=11,Datenblatt!M808&gt;Datenblatt!$R$8),100,IF(Übersicht!$C808=13,Datenblatt!$B$35*Datenblatt!M808^3+Datenblatt!$C$35*Datenblatt!M808^2+Datenblatt!$D$35*Datenblatt!M808+Datenblatt!$E$35,IF(Übersicht!$C808=14,Datenblatt!$B$36*Datenblatt!M808^3+Datenblatt!$C$36*Datenblatt!M808^2+Datenblatt!$D$36*Datenblatt!M808+Datenblatt!$E$36,IF(Übersicht!$C808=15,Datenblatt!$B$37*Datenblatt!M808^3+Datenblatt!$C$37*Datenblatt!M808^2+Datenblatt!$D$37*Datenblatt!M808+Datenblatt!$E$37,IF(Übersicht!$C808=16,Datenblatt!$B$38*Datenblatt!M808^3+Datenblatt!$C$38*Datenblatt!M808^2+Datenblatt!$D$38*Datenblatt!M808+Datenblatt!$E$38,IF(Übersicht!$C808=12,Datenblatt!$B$39*Datenblatt!M808^3+Datenblatt!$C$39*Datenblatt!M808^2+Datenblatt!$D$39*Datenblatt!M808+Datenblatt!$E$39,IF(Übersicht!$C808=11,Datenblatt!$B$40*Datenblatt!M808^3+Datenblatt!$C$40*Datenblatt!M808^2+Datenblatt!$D$40*Datenblatt!M808+Datenblatt!$E$40,0))))))))))))))))))</f>
        <v>#DIV/0!</v>
      </c>
      <c r="L808" s="3"/>
      <c r="M808" t="e">
        <f>IF(AND(Übersicht!$C808=13,Datenblatt!O808&lt;Datenblatt!$Y$3),0,IF(AND(Übersicht!$C808=14,Datenblatt!O808&lt;Datenblatt!$Y$4),0,IF(AND(Übersicht!$C808=15,Datenblatt!O808&lt;Datenblatt!$Y$5),0,IF(AND(Übersicht!$C808=16,Datenblatt!O808&lt;Datenblatt!$Y$6),0,IF(AND(Übersicht!$C808=12,Datenblatt!O808&lt;Datenblatt!$Y$7),0,IF(AND(Übersicht!$C808=11,Datenblatt!O808&lt;Datenblatt!$Y$8),0,IF(AND($C808=13,Datenblatt!O808&gt;Datenblatt!$X$3),100,IF(AND($C808=14,Datenblatt!O808&gt;Datenblatt!$X$4),100,IF(AND($C808=15,Datenblatt!O808&gt;Datenblatt!$X$5),100,IF(AND($C808=16,Datenblatt!O808&gt;Datenblatt!$X$6),100,IF(AND($C808=12,Datenblatt!O808&gt;Datenblatt!$X$7),100,IF(AND($C808=11,Datenblatt!O808&gt;Datenblatt!$X$8),100,IF(Übersicht!$C808=13,Datenblatt!$B$11*Datenblatt!O808^3+Datenblatt!$C$11*Datenblatt!O808^2+Datenblatt!$D$11*Datenblatt!O808+Datenblatt!$E$11,IF(Übersicht!$C808=14,Datenblatt!$B$12*Datenblatt!O808^3+Datenblatt!$C$12*Datenblatt!O808^2+Datenblatt!$D$12*Datenblatt!O808+Datenblatt!$E$12,IF(Übersicht!$C808=15,Datenblatt!$B$13*Datenblatt!O808^3+Datenblatt!$C$13*Datenblatt!O808^2+Datenblatt!$D$13*Datenblatt!O808+Datenblatt!$E$13,IF(Übersicht!$C808=16,Datenblatt!$B$14*Datenblatt!O808^3+Datenblatt!$C$14*Datenblatt!O808^2+Datenblatt!$D$14*Datenblatt!O808+Datenblatt!$E$14,IF(Übersicht!$C808=12,Datenblatt!$B$15*Datenblatt!O808^3+Datenblatt!$C$15*Datenblatt!O808^2+Datenblatt!$D$15*Datenblatt!O808+Datenblatt!$E$15,IF(Übersicht!$C808=11,Datenblatt!$B$16*Datenblatt!O808^3+Datenblatt!$C$16*Datenblatt!O808^2+Datenblatt!$D$16*Datenblatt!O808+Datenblatt!$E$16,0))))))))))))))))))</f>
        <v>#DIV/0!</v>
      </c>
      <c r="N808">
        <f>IF(AND($C808=13,H808&lt;Datenblatt!$AA$3),0,IF(AND($C808=14,H808&lt;Datenblatt!$AA$4),0,IF(AND($C808=15,H808&lt;Datenblatt!$AA$5),0,IF(AND($C808=16,H808&lt;Datenblatt!$AA$6),0,IF(AND($C808=12,H808&lt;Datenblatt!$AA$7),0,IF(AND($C808=11,H808&lt;Datenblatt!$AA$8),0,IF(AND($C808=13,H808&gt;Datenblatt!$Z$3),100,IF(AND($C808=14,H808&gt;Datenblatt!$Z$4),100,IF(AND($C808=15,H808&gt;Datenblatt!$Z$5),100,IF(AND($C808=16,H808&gt;Datenblatt!$Z$6),100,IF(AND($C808=12,H808&gt;Datenblatt!$Z$7),100,IF(AND($C808=11,H808&gt;Datenblatt!$Z$8),100,IF($C808=13,(Datenblatt!$B$19*Übersicht!H808^3)+(Datenblatt!$C$19*Übersicht!H808^2)+(Datenblatt!$D$19*Übersicht!H808)+Datenblatt!$E$19,IF($C808=14,(Datenblatt!$B$20*Übersicht!H808^3)+(Datenblatt!$C$20*Übersicht!H808^2)+(Datenblatt!$D$20*Übersicht!H808)+Datenblatt!$E$20,IF($C808=15,(Datenblatt!$B$21*Übersicht!H808^3)+(Datenblatt!$C$21*Übersicht!H808^2)+(Datenblatt!$D$21*Übersicht!H808)+Datenblatt!$E$21,IF($C808=16,(Datenblatt!$B$22*Übersicht!H808^3)+(Datenblatt!$C$22*Übersicht!H808^2)+(Datenblatt!$D$22*Übersicht!H808)+Datenblatt!$E$22,IF($C808=12,(Datenblatt!$B$23*Übersicht!H808^3)+(Datenblatt!$C$23*Übersicht!H808^2)+(Datenblatt!$D$23*Übersicht!H808)+Datenblatt!$E$23,IF($C808=11,(Datenblatt!$B$24*Übersicht!H808^3)+(Datenblatt!$C$24*Übersicht!H808^2)+(Datenblatt!$D$24*Übersicht!H808)+Datenblatt!$E$24,0))))))))))))))))))</f>
        <v>0</v>
      </c>
      <c r="O808">
        <f>IF(AND(I808="",C808=11),Datenblatt!$I$26,IF(AND(I808="",C808=12),Datenblatt!$I$26,IF(AND(I808="",C808=16),Datenblatt!$I$27,IF(AND(I808="",C808=15),Datenblatt!$I$26,IF(AND(I808="",C808=14),Datenblatt!$I$26,IF(AND(I808="",C808=13),Datenblatt!$I$26,IF(AND($C808=13,I808&gt;Datenblatt!$AC$3),0,IF(AND($C808=14,I808&gt;Datenblatt!$AC$4),0,IF(AND($C808=15,I808&gt;Datenblatt!$AC$5),0,IF(AND($C808=16,I808&gt;Datenblatt!$AC$6),0,IF(AND($C808=12,I808&gt;Datenblatt!$AC$7),0,IF(AND($C808=11,I808&gt;Datenblatt!$AC$8),0,IF(AND($C808=13,I808&lt;Datenblatt!$AB$3),100,IF(AND($C808=14,I808&lt;Datenblatt!$AB$4),100,IF(AND($C808=15,I808&lt;Datenblatt!$AB$5),100,IF(AND($C808=16,I808&lt;Datenblatt!$AB$6),100,IF(AND($C808=12,I808&lt;Datenblatt!$AB$7),100,IF(AND($C808=11,I808&lt;Datenblatt!$AB$8),100,IF($C808=13,(Datenblatt!$B$27*Übersicht!I808^3)+(Datenblatt!$C$27*Übersicht!I808^2)+(Datenblatt!$D$27*Übersicht!I808)+Datenblatt!$E$27,IF($C808=14,(Datenblatt!$B$28*Übersicht!I808^3)+(Datenblatt!$C$28*Übersicht!I808^2)+(Datenblatt!$D$28*Übersicht!I808)+Datenblatt!$E$28,IF($C808=15,(Datenblatt!$B$29*Übersicht!I808^3)+(Datenblatt!$C$29*Übersicht!I808^2)+(Datenblatt!$D$29*Übersicht!I808)+Datenblatt!$E$29,IF($C808=16,(Datenblatt!$B$30*Übersicht!I808^3)+(Datenblatt!$C$30*Übersicht!I808^2)+(Datenblatt!$D$30*Übersicht!I808)+Datenblatt!$E$30,IF($C808=12,(Datenblatt!$B$31*Übersicht!I808^3)+(Datenblatt!$C$31*Übersicht!I808^2)+(Datenblatt!$D$31*Übersicht!I808)+Datenblatt!$E$31,IF($C808=11,(Datenblatt!$B$32*Übersicht!I808^3)+(Datenblatt!$C$32*Übersicht!I808^2)+(Datenblatt!$D$32*Übersicht!I808)+Datenblatt!$E$32,0))))))))))))))))))))))))</f>
        <v>0</v>
      </c>
      <c r="P808">
        <f>IF(AND(I808="",C808=11),Datenblatt!$I$29,IF(AND(I808="",C808=12),Datenblatt!$I$29,IF(AND(I808="",C808=16),Datenblatt!$I$29,IF(AND(I808="",C808=15),Datenblatt!$I$29,IF(AND(I808="",C808=14),Datenblatt!$I$29,IF(AND(I808="",C808=13),Datenblatt!$I$29,IF(AND($C808=13,I808&gt;Datenblatt!$AC$3),0,IF(AND($C808=14,I808&gt;Datenblatt!$AC$4),0,IF(AND($C808=15,I808&gt;Datenblatt!$AC$5),0,IF(AND($C808=16,I808&gt;Datenblatt!$AC$6),0,IF(AND($C808=12,I808&gt;Datenblatt!$AC$7),0,IF(AND($C808=11,I808&gt;Datenblatt!$AC$8),0,IF(AND($C808=13,I808&lt;Datenblatt!$AB$3),100,IF(AND($C808=14,I808&lt;Datenblatt!$AB$4),100,IF(AND($C808=15,I808&lt;Datenblatt!$AB$5),100,IF(AND($C808=16,I808&lt;Datenblatt!$AB$6),100,IF(AND($C808=12,I808&lt;Datenblatt!$AB$7),100,IF(AND($C808=11,I808&lt;Datenblatt!$AB$8),100,IF($C808=13,(Datenblatt!$B$27*Übersicht!I808^3)+(Datenblatt!$C$27*Übersicht!I808^2)+(Datenblatt!$D$27*Übersicht!I808)+Datenblatt!$E$27,IF($C808=14,(Datenblatt!$B$28*Übersicht!I808^3)+(Datenblatt!$C$28*Übersicht!I808^2)+(Datenblatt!$D$28*Übersicht!I808)+Datenblatt!$E$28,IF($C808=15,(Datenblatt!$B$29*Übersicht!I808^3)+(Datenblatt!$C$29*Übersicht!I808^2)+(Datenblatt!$D$29*Übersicht!I808)+Datenblatt!$E$29,IF($C808=16,(Datenblatt!$B$30*Übersicht!I808^3)+(Datenblatt!$C$30*Übersicht!I808^2)+(Datenblatt!$D$30*Übersicht!I808)+Datenblatt!$E$30,IF($C808=12,(Datenblatt!$B$31*Übersicht!I808^3)+(Datenblatt!$C$31*Übersicht!I808^2)+(Datenblatt!$D$31*Übersicht!I808)+Datenblatt!$E$31,IF($C808=11,(Datenblatt!$B$32*Übersicht!I808^3)+(Datenblatt!$C$32*Übersicht!I808^2)+(Datenblatt!$D$32*Übersicht!I808)+Datenblatt!$E$32,0))))))))))))))))))))))))</f>
        <v>0</v>
      </c>
      <c r="Q808" s="2" t="e">
        <f t="shared" si="48"/>
        <v>#DIV/0!</v>
      </c>
      <c r="R808" s="2" t="e">
        <f t="shared" si="49"/>
        <v>#DIV/0!</v>
      </c>
      <c r="T808" s="2"/>
      <c r="U808" s="2">
        <f>Datenblatt!$I$10</f>
        <v>63</v>
      </c>
      <c r="V808" s="2">
        <f>Datenblatt!$I$18</f>
        <v>62</v>
      </c>
      <c r="W808" s="2">
        <f>Datenblatt!$I$26</f>
        <v>56</v>
      </c>
      <c r="X808" s="2">
        <f>Datenblatt!$I$34</f>
        <v>58</v>
      </c>
      <c r="Y808" s="7" t="e">
        <f t="shared" si="50"/>
        <v>#DIV/0!</v>
      </c>
      <c r="AA808" s="2">
        <f>Datenblatt!$I$5</f>
        <v>73</v>
      </c>
      <c r="AB808">
        <f>Datenblatt!$I$13</f>
        <v>80</v>
      </c>
      <c r="AC808">
        <f>Datenblatt!$I$21</f>
        <v>80</v>
      </c>
      <c r="AD808">
        <f>Datenblatt!$I$29</f>
        <v>71</v>
      </c>
      <c r="AE808">
        <f>Datenblatt!$I$37</f>
        <v>75</v>
      </c>
      <c r="AF808" s="7" t="e">
        <f t="shared" si="51"/>
        <v>#DIV/0!</v>
      </c>
    </row>
    <row r="809" spans="11:32" ht="18.75" x14ac:dyDescent="0.3">
      <c r="K809" s="3" t="e">
        <f>IF(AND($C809=13,Datenblatt!M809&lt;Datenblatt!$S$3),0,IF(AND($C809=14,Datenblatt!M809&lt;Datenblatt!$S$4),0,IF(AND($C809=15,Datenblatt!M809&lt;Datenblatt!$S$5),0,IF(AND($C809=16,Datenblatt!M809&lt;Datenblatt!$S$6),0,IF(AND($C809=12,Datenblatt!M809&lt;Datenblatt!$S$7),0,IF(AND($C809=11,Datenblatt!M809&lt;Datenblatt!$S$8),0,IF(AND($C809=13,Datenblatt!M809&gt;Datenblatt!$R$3),100,IF(AND($C809=14,Datenblatt!M809&gt;Datenblatt!$R$4),100,IF(AND($C809=15,Datenblatt!M809&gt;Datenblatt!$R$5),100,IF(AND($C809=16,Datenblatt!M809&gt;Datenblatt!$R$6),100,IF(AND($C809=12,Datenblatt!M809&gt;Datenblatt!$R$7),100,IF(AND($C809=11,Datenblatt!M809&gt;Datenblatt!$R$8),100,IF(Übersicht!$C809=13,Datenblatt!$B$35*Datenblatt!M809^3+Datenblatt!$C$35*Datenblatt!M809^2+Datenblatt!$D$35*Datenblatt!M809+Datenblatt!$E$35,IF(Übersicht!$C809=14,Datenblatt!$B$36*Datenblatt!M809^3+Datenblatt!$C$36*Datenblatt!M809^2+Datenblatt!$D$36*Datenblatt!M809+Datenblatt!$E$36,IF(Übersicht!$C809=15,Datenblatt!$B$37*Datenblatt!M809^3+Datenblatt!$C$37*Datenblatt!M809^2+Datenblatt!$D$37*Datenblatt!M809+Datenblatt!$E$37,IF(Übersicht!$C809=16,Datenblatt!$B$38*Datenblatt!M809^3+Datenblatt!$C$38*Datenblatt!M809^2+Datenblatt!$D$38*Datenblatt!M809+Datenblatt!$E$38,IF(Übersicht!$C809=12,Datenblatt!$B$39*Datenblatt!M809^3+Datenblatt!$C$39*Datenblatt!M809^2+Datenblatt!$D$39*Datenblatt!M809+Datenblatt!$E$39,IF(Übersicht!$C809=11,Datenblatt!$B$40*Datenblatt!M809^3+Datenblatt!$C$40*Datenblatt!M809^2+Datenblatt!$D$40*Datenblatt!M809+Datenblatt!$E$40,0))))))))))))))))))</f>
        <v>#DIV/0!</v>
      </c>
      <c r="L809" s="3"/>
      <c r="M809" t="e">
        <f>IF(AND(Übersicht!$C809=13,Datenblatt!O809&lt;Datenblatt!$Y$3),0,IF(AND(Übersicht!$C809=14,Datenblatt!O809&lt;Datenblatt!$Y$4),0,IF(AND(Übersicht!$C809=15,Datenblatt!O809&lt;Datenblatt!$Y$5),0,IF(AND(Übersicht!$C809=16,Datenblatt!O809&lt;Datenblatt!$Y$6),0,IF(AND(Übersicht!$C809=12,Datenblatt!O809&lt;Datenblatt!$Y$7),0,IF(AND(Übersicht!$C809=11,Datenblatt!O809&lt;Datenblatt!$Y$8),0,IF(AND($C809=13,Datenblatt!O809&gt;Datenblatt!$X$3),100,IF(AND($C809=14,Datenblatt!O809&gt;Datenblatt!$X$4),100,IF(AND($C809=15,Datenblatt!O809&gt;Datenblatt!$X$5),100,IF(AND($C809=16,Datenblatt!O809&gt;Datenblatt!$X$6),100,IF(AND($C809=12,Datenblatt!O809&gt;Datenblatt!$X$7),100,IF(AND($C809=11,Datenblatt!O809&gt;Datenblatt!$X$8),100,IF(Übersicht!$C809=13,Datenblatt!$B$11*Datenblatt!O809^3+Datenblatt!$C$11*Datenblatt!O809^2+Datenblatt!$D$11*Datenblatt!O809+Datenblatt!$E$11,IF(Übersicht!$C809=14,Datenblatt!$B$12*Datenblatt!O809^3+Datenblatt!$C$12*Datenblatt!O809^2+Datenblatt!$D$12*Datenblatt!O809+Datenblatt!$E$12,IF(Übersicht!$C809=15,Datenblatt!$B$13*Datenblatt!O809^3+Datenblatt!$C$13*Datenblatt!O809^2+Datenblatt!$D$13*Datenblatt!O809+Datenblatt!$E$13,IF(Übersicht!$C809=16,Datenblatt!$B$14*Datenblatt!O809^3+Datenblatt!$C$14*Datenblatt!O809^2+Datenblatt!$D$14*Datenblatt!O809+Datenblatt!$E$14,IF(Übersicht!$C809=12,Datenblatt!$B$15*Datenblatt!O809^3+Datenblatt!$C$15*Datenblatt!O809^2+Datenblatt!$D$15*Datenblatt!O809+Datenblatt!$E$15,IF(Übersicht!$C809=11,Datenblatt!$B$16*Datenblatt!O809^3+Datenblatt!$C$16*Datenblatt!O809^2+Datenblatt!$D$16*Datenblatt!O809+Datenblatt!$E$16,0))))))))))))))))))</f>
        <v>#DIV/0!</v>
      </c>
      <c r="N809">
        <f>IF(AND($C809=13,H809&lt;Datenblatt!$AA$3),0,IF(AND($C809=14,H809&lt;Datenblatt!$AA$4),0,IF(AND($C809=15,H809&lt;Datenblatt!$AA$5),0,IF(AND($C809=16,H809&lt;Datenblatt!$AA$6),0,IF(AND($C809=12,H809&lt;Datenblatt!$AA$7),0,IF(AND($C809=11,H809&lt;Datenblatt!$AA$8),0,IF(AND($C809=13,H809&gt;Datenblatt!$Z$3),100,IF(AND($C809=14,H809&gt;Datenblatt!$Z$4),100,IF(AND($C809=15,H809&gt;Datenblatt!$Z$5),100,IF(AND($C809=16,H809&gt;Datenblatt!$Z$6),100,IF(AND($C809=12,H809&gt;Datenblatt!$Z$7),100,IF(AND($C809=11,H809&gt;Datenblatt!$Z$8),100,IF($C809=13,(Datenblatt!$B$19*Übersicht!H809^3)+(Datenblatt!$C$19*Übersicht!H809^2)+(Datenblatt!$D$19*Übersicht!H809)+Datenblatt!$E$19,IF($C809=14,(Datenblatt!$B$20*Übersicht!H809^3)+(Datenblatt!$C$20*Übersicht!H809^2)+(Datenblatt!$D$20*Übersicht!H809)+Datenblatt!$E$20,IF($C809=15,(Datenblatt!$B$21*Übersicht!H809^3)+(Datenblatt!$C$21*Übersicht!H809^2)+(Datenblatt!$D$21*Übersicht!H809)+Datenblatt!$E$21,IF($C809=16,(Datenblatt!$B$22*Übersicht!H809^3)+(Datenblatt!$C$22*Übersicht!H809^2)+(Datenblatt!$D$22*Übersicht!H809)+Datenblatt!$E$22,IF($C809=12,(Datenblatt!$B$23*Übersicht!H809^3)+(Datenblatt!$C$23*Übersicht!H809^2)+(Datenblatt!$D$23*Übersicht!H809)+Datenblatt!$E$23,IF($C809=11,(Datenblatt!$B$24*Übersicht!H809^3)+(Datenblatt!$C$24*Übersicht!H809^2)+(Datenblatt!$D$24*Übersicht!H809)+Datenblatt!$E$24,0))))))))))))))))))</f>
        <v>0</v>
      </c>
      <c r="O809">
        <f>IF(AND(I809="",C809=11),Datenblatt!$I$26,IF(AND(I809="",C809=12),Datenblatt!$I$26,IF(AND(I809="",C809=16),Datenblatt!$I$27,IF(AND(I809="",C809=15),Datenblatt!$I$26,IF(AND(I809="",C809=14),Datenblatt!$I$26,IF(AND(I809="",C809=13),Datenblatt!$I$26,IF(AND($C809=13,I809&gt;Datenblatt!$AC$3),0,IF(AND($C809=14,I809&gt;Datenblatt!$AC$4),0,IF(AND($C809=15,I809&gt;Datenblatt!$AC$5),0,IF(AND($C809=16,I809&gt;Datenblatt!$AC$6),0,IF(AND($C809=12,I809&gt;Datenblatt!$AC$7),0,IF(AND($C809=11,I809&gt;Datenblatt!$AC$8),0,IF(AND($C809=13,I809&lt;Datenblatt!$AB$3),100,IF(AND($C809=14,I809&lt;Datenblatt!$AB$4),100,IF(AND($C809=15,I809&lt;Datenblatt!$AB$5),100,IF(AND($C809=16,I809&lt;Datenblatt!$AB$6),100,IF(AND($C809=12,I809&lt;Datenblatt!$AB$7),100,IF(AND($C809=11,I809&lt;Datenblatt!$AB$8),100,IF($C809=13,(Datenblatt!$B$27*Übersicht!I809^3)+(Datenblatt!$C$27*Übersicht!I809^2)+(Datenblatt!$D$27*Übersicht!I809)+Datenblatt!$E$27,IF($C809=14,(Datenblatt!$B$28*Übersicht!I809^3)+(Datenblatt!$C$28*Übersicht!I809^2)+(Datenblatt!$D$28*Übersicht!I809)+Datenblatt!$E$28,IF($C809=15,(Datenblatt!$B$29*Übersicht!I809^3)+(Datenblatt!$C$29*Übersicht!I809^2)+(Datenblatt!$D$29*Übersicht!I809)+Datenblatt!$E$29,IF($C809=16,(Datenblatt!$B$30*Übersicht!I809^3)+(Datenblatt!$C$30*Übersicht!I809^2)+(Datenblatt!$D$30*Übersicht!I809)+Datenblatt!$E$30,IF($C809=12,(Datenblatt!$B$31*Übersicht!I809^3)+(Datenblatt!$C$31*Übersicht!I809^2)+(Datenblatt!$D$31*Übersicht!I809)+Datenblatt!$E$31,IF($C809=11,(Datenblatt!$B$32*Übersicht!I809^3)+(Datenblatt!$C$32*Übersicht!I809^2)+(Datenblatt!$D$32*Übersicht!I809)+Datenblatt!$E$32,0))))))))))))))))))))))))</f>
        <v>0</v>
      </c>
      <c r="P809">
        <f>IF(AND(I809="",C809=11),Datenblatt!$I$29,IF(AND(I809="",C809=12),Datenblatt!$I$29,IF(AND(I809="",C809=16),Datenblatt!$I$29,IF(AND(I809="",C809=15),Datenblatt!$I$29,IF(AND(I809="",C809=14),Datenblatt!$I$29,IF(AND(I809="",C809=13),Datenblatt!$I$29,IF(AND($C809=13,I809&gt;Datenblatt!$AC$3),0,IF(AND($C809=14,I809&gt;Datenblatt!$AC$4),0,IF(AND($C809=15,I809&gt;Datenblatt!$AC$5),0,IF(AND($C809=16,I809&gt;Datenblatt!$AC$6),0,IF(AND($C809=12,I809&gt;Datenblatt!$AC$7),0,IF(AND($C809=11,I809&gt;Datenblatt!$AC$8),0,IF(AND($C809=13,I809&lt;Datenblatt!$AB$3),100,IF(AND($C809=14,I809&lt;Datenblatt!$AB$4),100,IF(AND($C809=15,I809&lt;Datenblatt!$AB$5),100,IF(AND($C809=16,I809&lt;Datenblatt!$AB$6),100,IF(AND($C809=12,I809&lt;Datenblatt!$AB$7),100,IF(AND($C809=11,I809&lt;Datenblatt!$AB$8),100,IF($C809=13,(Datenblatt!$B$27*Übersicht!I809^3)+(Datenblatt!$C$27*Übersicht!I809^2)+(Datenblatt!$D$27*Übersicht!I809)+Datenblatt!$E$27,IF($C809=14,(Datenblatt!$B$28*Übersicht!I809^3)+(Datenblatt!$C$28*Übersicht!I809^2)+(Datenblatt!$D$28*Übersicht!I809)+Datenblatt!$E$28,IF($C809=15,(Datenblatt!$B$29*Übersicht!I809^3)+(Datenblatt!$C$29*Übersicht!I809^2)+(Datenblatt!$D$29*Übersicht!I809)+Datenblatt!$E$29,IF($C809=16,(Datenblatt!$B$30*Übersicht!I809^3)+(Datenblatt!$C$30*Übersicht!I809^2)+(Datenblatt!$D$30*Übersicht!I809)+Datenblatt!$E$30,IF($C809=12,(Datenblatt!$B$31*Übersicht!I809^3)+(Datenblatt!$C$31*Übersicht!I809^2)+(Datenblatt!$D$31*Übersicht!I809)+Datenblatt!$E$31,IF($C809=11,(Datenblatt!$B$32*Übersicht!I809^3)+(Datenblatt!$C$32*Übersicht!I809^2)+(Datenblatt!$D$32*Übersicht!I809)+Datenblatt!$E$32,0))))))))))))))))))))))))</f>
        <v>0</v>
      </c>
      <c r="Q809" s="2" t="e">
        <f t="shared" si="48"/>
        <v>#DIV/0!</v>
      </c>
      <c r="R809" s="2" t="e">
        <f t="shared" si="49"/>
        <v>#DIV/0!</v>
      </c>
      <c r="T809" s="2"/>
      <c r="U809" s="2">
        <f>Datenblatt!$I$10</f>
        <v>63</v>
      </c>
      <c r="V809" s="2">
        <f>Datenblatt!$I$18</f>
        <v>62</v>
      </c>
      <c r="W809" s="2">
        <f>Datenblatt!$I$26</f>
        <v>56</v>
      </c>
      <c r="X809" s="2">
        <f>Datenblatt!$I$34</f>
        <v>58</v>
      </c>
      <c r="Y809" s="7" t="e">
        <f t="shared" si="50"/>
        <v>#DIV/0!</v>
      </c>
      <c r="AA809" s="2">
        <f>Datenblatt!$I$5</f>
        <v>73</v>
      </c>
      <c r="AB809">
        <f>Datenblatt!$I$13</f>
        <v>80</v>
      </c>
      <c r="AC809">
        <f>Datenblatt!$I$21</f>
        <v>80</v>
      </c>
      <c r="AD809">
        <f>Datenblatt!$I$29</f>
        <v>71</v>
      </c>
      <c r="AE809">
        <f>Datenblatt!$I$37</f>
        <v>75</v>
      </c>
      <c r="AF809" s="7" t="e">
        <f t="shared" si="51"/>
        <v>#DIV/0!</v>
      </c>
    </row>
    <row r="810" spans="11:32" ht="18.75" x14ac:dyDescent="0.3">
      <c r="K810" s="3" t="e">
        <f>IF(AND($C810=13,Datenblatt!M810&lt;Datenblatt!$S$3),0,IF(AND($C810=14,Datenblatt!M810&lt;Datenblatt!$S$4),0,IF(AND($C810=15,Datenblatt!M810&lt;Datenblatt!$S$5),0,IF(AND($C810=16,Datenblatt!M810&lt;Datenblatt!$S$6),0,IF(AND($C810=12,Datenblatt!M810&lt;Datenblatt!$S$7),0,IF(AND($C810=11,Datenblatt!M810&lt;Datenblatt!$S$8),0,IF(AND($C810=13,Datenblatt!M810&gt;Datenblatt!$R$3),100,IF(AND($C810=14,Datenblatt!M810&gt;Datenblatt!$R$4),100,IF(AND($C810=15,Datenblatt!M810&gt;Datenblatt!$R$5),100,IF(AND($C810=16,Datenblatt!M810&gt;Datenblatt!$R$6),100,IF(AND($C810=12,Datenblatt!M810&gt;Datenblatt!$R$7),100,IF(AND($C810=11,Datenblatt!M810&gt;Datenblatt!$R$8),100,IF(Übersicht!$C810=13,Datenblatt!$B$35*Datenblatt!M810^3+Datenblatt!$C$35*Datenblatt!M810^2+Datenblatt!$D$35*Datenblatt!M810+Datenblatt!$E$35,IF(Übersicht!$C810=14,Datenblatt!$B$36*Datenblatt!M810^3+Datenblatt!$C$36*Datenblatt!M810^2+Datenblatt!$D$36*Datenblatt!M810+Datenblatt!$E$36,IF(Übersicht!$C810=15,Datenblatt!$B$37*Datenblatt!M810^3+Datenblatt!$C$37*Datenblatt!M810^2+Datenblatt!$D$37*Datenblatt!M810+Datenblatt!$E$37,IF(Übersicht!$C810=16,Datenblatt!$B$38*Datenblatt!M810^3+Datenblatt!$C$38*Datenblatt!M810^2+Datenblatt!$D$38*Datenblatt!M810+Datenblatt!$E$38,IF(Übersicht!$C810=12,Datenblatt!$B$39*Datenblatt!M810^3+Datenblatt!$C$39*Datenblatt!M810^2+Datenblatt!$D$39*Datenblatt!M810+Datenblatt!$E$39,IF(Übersicht!$C810=11,Datenblatt!$B$40*Datenblatt!M810^3+Datenblatt!$C$40*Datenblatt!M810^2+Datenblatt!$D$40*Datenblatt!M810+Datenblatt!$E$40,0))))))))))))))))))</f>
        <v>#DIV/0!</v>
      </c>
      <c r="L810" s="3"/>
      <c r="M810" t="e">
        <f>IF(AND(Übersicht!$C810=13,Datenblatt!O810&lt;Datenblatt!$Y$3),0,IF(AND(Übersicht!$C810=14,Datenblatt!O810&lt;Datenblatt!$Y$4),0,IF(AND(Übersicht!$C810=15,Datenblatt!O810&lt;Datenblatt!$Y$5),0,IF(AND(Übersicht!$C810=16,Datenblatt!O810&lt;Datenblatt!$Y$6),0,IF(AND(Übersicht!$C810=12,Datenblatt!O810&lt;Datenblatt!$Y$7),0,IF(AND(Übersicht!$C810=11,Datenblatt!O810&lt;Datenblatt!$Y$8),0,IF(AND($C810=13,Datenblatt!O810&gt;Datenblatt!$X$3),100,IF(AND($C810=14,Datenblatt!O810&gt;Datenblatt!$X$4),100,IF(AND($C810=15,Datenblatt!O810&gt;Datenblatt!$X$5),100,IF(AND($C810=16,Datenblatt!O810&gt;Datenblatt!$X$6),100,IF(AND($C810=12,Datenblatt!O810&gt;Datenblatt!$X$7),100,IF(AND($C810=11,Datenblatt!O810&gt;Datenblatt!$X$8),100,IF(Übersicht!$C810=13,Datenblatt!$B$11*Datenblatt!O810^3+Datenblatt!$C$11*Datenblatt!O810^2+Datenblatt!$D$11*Datenblatt!O810+Datenblatt!$E$11,IF(Übersicht!$C810=14,Datenblatt!$B$12*Datenblatt!O810^3+Datenblatt!$C$12*Datenblatt!O810^2+Datenblatt!$D$12*Datenblatt!O810+Datenblatt!$E$12,IF(Übersicht!$C810=15,Datenblatt!$B$13*Datenblatt!O810^3+Datenblatt!$C$13*Datenblatt!O810^2+Datenblatt!$D$13*Datenblatt!O810+Datenblatt!$E$13,IF(Übersicht!$C810=16,Datenblatt!$B$14*Datenblatt!O810^3+Datenblatt!$C$14*Datenblatt!O810^2+Datenblatt!$D$14*Datenblatt!O810+Datenblatt!$E$14,IF(Übersicht!$C810=12,Datenblatt!$B$15*Datenblatt!O810^3+Datenblatt!$C$15*Datenblatt!O810^2+Datenblatt!$D$15*Datenblatt!O810+Datenblatt!$E$15,IF(Übersicht!$C810=11,Datenblatt!$B$16*Datenblatt!O810^3+Datenblatt!$C$16*Datenblatt!O810^2+Datenblatt!$D$16*Datenblatt!O810+Datenblatt!$E$16,0))))))))))))))))))</f>
        <v>#DIV/0!</v>
      </c>
      <c r="N810">
        <f>IF(AND($C810=13,H810&lt;Datenblatt!$AA$3),0,IF(AND($C810=14,H810&lt;Datenblatt!$AA$4),0,IF(AND($C810=15,H810&lt;Datenblatt!$AA$5),0,IF(AND($C810=16,H810&lt;Datenblatt!$AA$6),0,IF(AND($C810=12,H810&lt;Datenblatt!$AA$7),0,IF(AND($C810=11,H810&lt;Datenblatt!$AA$8),0,IF(AND($C810=13,H810&gt;Datenblatt!$Z$3),100,IF(AND($C810=14,H810&gt;Datenblatt!$Z$4),100,IF(AND($C810=15,H810&gt;Datenblatt!$Z$5),100,IF(AND($C810=16,H810&gt;Datenblatt!$Z$6),100,IF(AND($C810=12,H810&gt;Datenblatt!$Z$7),100,IF(AND($C810=11,H810&gt;Datenblatt!$Z$8),100,IF($C810=13,(Datenblatt!$B$19*Übersicht!H810^3)+(Datenblatt!$C$19*Übersicht!H810^2)+(Datenblatt!$D$19*Übersicht!H810)+Datenblatt!$E$19,IF($C810=14,(Datenblatt!$B$20*Übersicht!H810^3)+(Datenblatt!$C$20*Übersicht!H810^2)+(Datenblatt!$D$20*Übersicht!H810)+Datenblatt!$E$20,IF($C810=15,(Datenblatt!$B$21*Übersicht!H810^3)+(Datenblatt!$C$21*Übersicht!H810^2)+(Datenblatt!$D$21*Übersicht!H810)+Datenblatt!$E$21,IF($C810=16,(Datenblatt!$B$22*Übersicht!H810^3)+(Datenblatt!$C$22*Übersicht!H810^2)+(Datenblatt!$D$22*Übersicht!H810)+Datenblatt!$E$22,IF($C810=12,(Datenblatt!$B$23*Übersicht!H810^3)+(Datenblatt!$C$23*Übersicht!H810^2)+(Datenblatt!$D$23*Übersicht!H810)+Datenblatt!$E$23,IF($C810=11,(Datenblatt!$B$24*Übersicht!H810^3)+(Datenblatt!$C$24*Übersicht!H810^2)+(Datenblatt!$D$24*Übersicht!H810)+Datenblatt!$E$24,0))))))))))))))))))</f>
        <v>0</v>
      </c>
      <c r="O810">
        <f>IF(AND(I810="",C810=11),Datenblatt!$I$26,IF(AND(I810="",C810=12),Datenblatt!$I$26,IF(AND(I810="",C810=16),Datenblatt!$I$27,IF(AND(I810="",C810=15),Datenblatt!$I$26,IF(AND(I810="",C810=14),Datenblatt!$I$26,IF(AND(I810="",C810=13),Datenblatt!$I$26,IF(AND($C810=13,I810&gt;Datenblatt!$AC$3),0,IF(AND($C810=14,I810&gt;Datenblatt!$AC$4),0,IF(AND($C810=15,I810&gt;Datenblatt!$AC$5),0,IF(AND($C810=16,I810&gt;Datenblatt!$AC$6),0,IF(AND($C810=12,I810&gt;Datenblatt!$AC$7),0,IF(AND($C810=11,I810&gt;Datenblatt!$AC$8),0,IF(AND($C810=13,I810&lt;Datenblatt!$AB$3),100,IF(AND($C810=14,I810&lt;Datenblatt!$AB$4),100,IF(AND($C810=15,I810&lt;Datenblatt!$AB$5),100,IF(AND($C810=16,I810&lt;Datenblatt!$AB$6),100,IF(AND($C810=12,I810&lt;Datenblatt!$AB$7),100,IF(AND($C810=11,I810&lt;Datenblatt!$AB$8),100,IF($C810=13,(Datenblatt!$B$27*Übersicht!I810^3)+(Datenblatt!$C$27*Übersicht!I810^2)+(Datenblatt!$D$27*Übersicht!I810)+Datenblatt!$E$27,IF($C810=14,(Datenblatt!$B$28*Übersicht!I810^3)+(Datenblatt!$C$28*Übersicht!I810^2)+(Datenblatt!$D$28*Übersicht!I810)+Datenblatt!$E$28,IF($C810=15,(Datenblatt!$B$29*Übersicht!I810^3)+(Datenblatt!$C$29*Übersicht!I810^2)+(Datenblatt!$D$29*Übersicht!I810)+Datenblatt!$E$29,IF($C810=16,(Datenblatt!$B$30*Übersicht!I810^3)+(Datenblatt!$C$30*Übersicht!I810^2)+(Datenblatt!$D$30*Übersicht!I810)+Datenblatt!$E$30,IF($C810=12,(Datenblatt!$B$31*Übersicht!I810^3)+(Datenblatt!$C$31*Übersicht!I810^2)+(Datenblatt!$D$31*Übersicht!I810)+Datenblatt!$E$31,IF($C810=11,(Datenblatt!$B$32*Übersicht!I810^3)+(Datenblatt!$C$32*Übersicht!I810^2)+(Datenblatt!$D$32*Übersicht!I810)+Datenblatt!$E$32,0))))))))))))))))))))))))</f>
        <v>0</v>
      </c>
      <c r="P810">
        <f>IF(AND(I810="",C810=11),Datenblatt!$I$29,IF(AND(I810="",C810=12),Datenblatt!$I$29,IF(AND(I810="",C810=16),Datenblatt!$I$29,IF(AND(I810="",C810=15),Datenblatt!$I$29,IF(AND(I810="",C810=14),Datenblatt!$I$29,IF(AND(I810="",C810=13),Datenblatt!$I$29,IF(AND($C810=13,I810&gt;Datenblatt!$AC$3),0,IF(AND($C810=14,I810&gt;Datenblatt!$AC$4),0,IF(AND($C810=15,I810&gt;Datenblatt!$AC$5),0,IF(AND($C810=16,I810&gt;Datenblatt!$AC$6),0,IF(AND($C810=12,I810&gt;Datenblatt!$AC$7),0,IF(AND($C810=11,I810&gt;Datenblatt!$AC$8),0,IF(AND($C810=13,I810&lt;Datenblatt!$AB$3),100,IF(AND($C810=14,I810&lt;Datenblatt!$AB$4),100,IF(AND($C810=15,I810&lt;Datenblatt!$AB$5),100,IF(AND($C810=16,I810&lt;Datenblatt!$AB$6),100,IF(AND($C810=12,I810&lt;Datenblatt!$AB$7),100,IF(AND($C810=11,I810&lt;Datenblatt!$AB$8),100,IF($C810=13,(Datenblatt!$B$27*Übersicht!I810^3)+(Datenblatt!$C$27*Übersicht!I810^2)+(Datenblatt!$D$27*Übersicht!I810)+Datenblatt!$E$27,IF($C810=14,(Datenblatt!$B$28*Übersicht!I810^3)+(Datenblatt!$C$28*Übersicht!I810^2)+(Datenblatt!$D$28*Übersicht!I810)+Datenblatt!$E$28,IF($C810=15,(Datenblatt!$B$29*Übersicht!I810^3)+(Datenblatt!$C$29*Übersicht!I810^2)+(Datenblatt!$D$29*Übersicht!I810)+Datenblatt!$E$29,IF($C810=16,(Datenblatt!$B$30*Übersicht!I810^3)+(Datenblatt!$C$30*Übersicht!I810^2)+(Datenblatt!$D$30*Übersicht!I810)+Datenblatt!$E$30,IF($C810=12,(Datenblatt!$B$31*Übersicht!I810^3)+(Datenblatt!$C$31*Übersicht!I810^2)+(Datenblatt!$D$31*Übersicht!I810)+Datenblatt!$E$31,IF($C810=11,(Datenblatt!$B$32*Übersicht!I810^3)+(Datenblatt!$C$32*Übersicht!I810^2)+(Datenblatt!$D$32*Übersicht!I810)+Datenblatt!$E$32,0))))))))))))))))))))))))</f>
        <v>0</v>
      </c>
      <c r="Q810" s="2" t="e">
        <f t="shared" si="48"/>
        <v>#DIV/0!</v>
      </c>
      <c r="R810" s="2" t="e">
        <f t="shared" si="49"/>
        <v>#DIV/0!</v>
      </c>
      <c r="T810" s="2"/>
      <c r="U810" s="2">
        <f>Datenblatt!$I$10</f>
        <v>63</v>
      </c>
      <c r="V810" s="2">
        <f>Datenblatt!$I$18</f>
        <v>62</v>
      </c>
      <c r="W810" s="2">
        <f>Datenblatt!$I$26</f>
        <v>56</v>
      </c>
      <c r="X810" s="2">
        <f>Datenblatt!$I$34</f>
        <v>58</v>
      </c>
      <c r="Y810" s="7" t="e">
        <f t="shared" si="50"/>
        <v>#DIV/0!</v>
      </c>
      <c r="AA810" s="2">
        <f>Datenblatt!$I$5</f>
        <v>73</v>
      </c>
      <c r="AB810">
        <f>Datenblatt!$I$13</f>
        <v>80</v>
      </c>
      <c r="AC810">
        <f>Datenblatt!$I$21</f>
        <v>80</v>
      </c>
      <c r="AD810">
        <f>Datenblatt!$I$29</f>
        <v>71</v>
      </c>
      <c r="AE810">
        <f>Datenblatt!$I$37</f>
        <v>75</v>
      </c>
      <c r="AF810" s="7" t="e">
        <f t="shared" si="51"/>
        <v>#DIV/0!</v>
      </c>
    </row>
    <row r="811" spans="11:32" ht="18.75" x14ac:dyDescent="0.3">
      <c r="K811" s="3" t="e">
        <f>IF(AND($C811=13,Datenblatt!M811&lt;Datenblatt!$S$3),0,IF(AND($C811=14,Datenblatt!M811&lt;Datenblatt!$S$4),0,IF(AND($C811=15,Datenblatt!M811&lt;Datenblatt!$S$5),0,IF(AND($C811=16,Datenblatt!M811&lt;Datenblatt!$S$6),0,IF(AND($C811=12,Datenblatt!M811&lt;Datenblatt!$S$7),0,IF(AND($C811=11,Datenblatt!M811&lt;Datenblatt!$S$8),0,IF(AND($C811=13,Datenblatt!M811&gt;Datenblatt!$R$3),100,IF(AND($C811=14,Datenblatt!M811&gt;Datenblatt!$R$4),100,IF(AND($C811=15,Datenblatt!M811&gt;Datenblatt!$R$5),100,IF(AND($C811=16,Datenblatt!M811&gt;Datenblatt!$R$6),100,IF(AND($C811=12,Datenblatt!M811&gt;Datenblatt!$R$7),100,IF(AND($C811=11,Datenblatt!M811&gt;Datenblatt!$R$8),100,IF(Übersicht!$C811=13,Datenblatt!$B$35*Datenblatt!M811^3+Datenblatt!$C$35*Datenblatt!M811^2+Datenblatt!$D$35*Datenblatt!M811+Datenblatt!$E$35,IF(Übersicht!$C811=14,Datenblatt!$B$36*Datenblatt!M811^3+Datenblatt!$C$36*Datenblatt!M811^2+Datenblatt!$D$36*Datenblatt!M811+Datenblatt!$E$36,IF(Übersicht!$C811=15,Datenblatt!$B$37*Datenblatt!M811^3+Datenblatt!$C$37*Datenblatt!M811^2+Datenblatt!$D$37*Datenblatt!M811+Datenblatt!$E$37,IF(Übersicht!$C811=16,Datenblatt!$B$38*Datenblatt!M811^3+Datenblatt!$C$38*Datenblatt!M811^2+Datenblatt!$D$38*Datenblatt!M811+Datenblatt!$E$38,IF(Übersicht!$C811=12,Datenblatt!$B$39*Datenblatt!M811^3+Datenblatt!$C$39*Datenblatt!M811^2+Datenblatt!$D$39*Datenblatt!M811+Datenblatt!$E$39,IF(Übersicht!$C811=11,Datenblatt!$B$40*Datenblatt!M811^3+Datenblatt!$C$40*Datenblatt!M811^2+Datenblatt!$D$40*Datenblatt!M811+Datenblatt!$E$40,0))))))))))))))))))</f>
        <v>#DIV/0!</v>
      </c>
      <c r="L811" s="3"/>
      <c r="M811" t="e">
        <f>IF(AND(Übersicht!$C811=13,Datenblatt!O811&lt;Datenblatt!$Y$3),0,IF(AND(Übersicht!$C811=14,Datenblatt!O811&lt;Datenblatt!$Y$4),0,IF(AND(Übersicht!$C811=15,Datenblatt!O811&lt;Datenblatt!$Y$5),0,IF(AND(Übersicht!$C811=16,Datenblatt!O811&lt;Datenblatt!$Y$6),0,IF(AND(Übersicht!$C811=12,Datenblatt!O811&lt;Datenblatt!$Y$7),0,IF(AND(Übersicht!$C811=11,Datenblatt!O811&lt;Datenblatt!$Y$8),0,IF(AND($C811=13,Datenblatt!O811&gt;Datenblatt!$X$3),100,IF(AND($C811=14,Datenblatt!O811&gt;Datenblatt!$X$4),100,IF(AND($C811=15,Datenblatt!O811&gt;Datenblatt!$X$5),100,IF(AND($C811=16,Datenblatt!O811&gt;Datenblatt!$X$6),100,IF(AND($C811=12,Datenblatt!O811&gt;Datenblatt!$X$7),100,IF(AND($C811=11,Datenblatt!O811&gt;Datenblatt!$X$8),100,IF(Übersicht!$C811=13,Datenblatt!$B$11*Datenblatt!O811^3+Datenblatt!$C$11*Datenblatt!O811^2+Datenblatt!$D$11*Datenblatt!O811+Datenblatt!$E$11,IF(Übersicht!$C811=14,Datenblatt!$B$12*Datenblatt!O811^3+Datenblatt!$C$12*Datenblatt!O811^2+Datenblatt!$D$12*Datenblatt!O811+Datenblatt!$E$12,IF(Übersicht!$C811=15,Datenblatt!$B$13*Datenblatt!O811^3+Datenblatt!$C$13*Datenblatt!O811^2+Datenblatt!$D$13*Datenblatt!O811+Datenblatt!$E$13,IF(Übersicht!$C811=16,Datenblatt!$B$14*Datenblatt!O811^3+Datenblatt!$C$14*Datenblatt!O811^2+Datenblatt!$D$14*Datenblatt!O811+Datenblatt!$E$14,IF(Übersicht!$C811=12,Datenblatt!$B$15*Datenblatt!O811^3+Datenblatt!$C$15*Datenblatt!O811^2+Datenblatt!$D$15*Datenblatt!O811+Datenblatt!$E$15,IF(Übersicht!$C811=11,Datenblatt!$B$16*Datenblatt!O811^3+Datenblatt!$C$16*Datenblatt!O811^2+Datenblatt!$D$16*Datenblatt!O811+Datenblatt!$E$16,0))))))))))))))))))</f>
        <v>#DIV/0!</v>
      </c>
      <c r="N811">
        <f>IF(AND($C811=13,H811&lt;Datenblatt!$AA$3),0,IF(AND($C811=14,H811&lt;Datenblatt!$AA$4),0,IF(AND($C811=15,H811&lt;Datenblatt!$AA$5),0,IF(AND($C811=16,H811&lt;Datenblatt!$AA$6),0,IF(AND($C811=12,H811&lt;Datenblatt!$AA$7),0,IF(AND($C811=11,H811&lt;Datenblatt!$AA$8),0,IF(AND($C811=13,H811&gt;Datenblatt!$Z$3),100,IF(AND($C811=14,H811&gt;Datenblatt!$Z$4),100,IF(AND($C811=15,H811&gt;Datenblatt!$Z$5),100,IF(AND($C811=16,H811&gt;Datenblatt!$Z$6),100,IF(AND($C811=12,H811&gt;Datenblatt!$Z$7),100,IF(AND($C811=11,H811&gt;Datenblatt!$Z$8),100,IF($C811=13,(Datenblatt!$B$19*Übersicht!H811^3)+(Datenblatt!$C$19*Übersicht!H811^2)+(Datenblatt!$D$19*Übersicht!H811)+Datenblatt!$E$19,IF($C811=14,(Datenblatt!$B$20*Übersicht!H811^3)+(Datenblatt!$C$20*Übersicht!H811^2)+(Datenblatt!$D$20*Übersicht!H811)+Datenblatt!$E$20,IF($C811=15,(Datenblatt!$B$21*Übersicht!H811^3)+(Datenblatt!$C$21*Übersicht!H811^2)+(Datenblatt!$D$21*Übersicht!H811)+Datenblatt!$E$21,IF($C811=16,(Datenblatt!$B$22*Übersicht!H811^3)+(Datenblatt!$C$22*Übersicht!H811^2)+(Datenblatt!$D$22*Übersicht!H811)+Datenblatt!$E$22,IF($C811=12,(Datenblatt!$B$23*Übersicht!H811^3)+(Datenblatt!$C$23*Übersicht!H811^2)+(Datenblatt!$D$23*Übersicht!H811)+Datenblatt!$E$23,IF($C811=11,(Datenblatt!$B$24*Übersicht!H811^3)+(Datenblatt!$C$24*Übersicht!H811^2)+(Datenblatt!$D$24*Übersicht!H811)+Datenblatt!$E$24,0))))))))))))))))))</f>
        <v>0</v>
      </c>
      <c r="O811">
        <f>IF(AND(I811="",C811=11),Datenblatt!$I$26,IF(AND(I811="",C811=12),Datenblatt!$I$26,IF(AND(I811="",C811=16),Datenblatt!$I$27,IF(AND(I811="",C811=15),Datenblatt!$I$26,IF(AND(I811="",C811=14),Datenblatt!$I$26,IF(AND(I811="",C811=13),Datenblatt!$I$26,IF(AND($C811=13,I811&gt;Datenblatt!$AC$3),0,IF(AND($C811=14,I811&gt;Datenblatt!$AC$4),0,IF(AND($C811=15,I811&gt;Datenblatt!$AC$5),0,IF(AND($C811=16,I811&gt;Datenblatt!$AC$6),0,IF(AND($C811=12,I811&gt;Datenblatt!$AC$7),0,IF(AND($C811=11,I811&gt;Datenblatt!$AC$8),0,IF(AND($C811=13,I811&lt;Datenblatt!$AB$3),100,IF(AND($C811=14,I811&lt;Datenblatt!$AB$4),100,IF(AND($C811=15,I811&lt;Datenblatt!$AB$5),100,IF(AND($C811=16,I811&lt;Datenblatt!$AB$6),100,IF(AND($C811=12,I811&lt;Datenblatt!$AB$7),100,IF(AND($C811=11,I811&lt;Datenblatt!$AB$8),100,IF($C811=13,(Datenblatt!$B$27*Übersicht!I811^3)+(Datenblatt!$C$27*Übersicht!I811^2)+(Datenblatt!$D$27*Übersicht!I811)+Datenblatt!$E$27,IF($C811=14,(Datenblatt!$B$28*Übersicht!I811^3)+(Datenblatt!$C$28*Übersicht!I811^2)+(Datenblatt!$D$28*Übersicht!I811)+Datenblatt!$E$28,IF($C811=15,(Datenblatt!$B$29*Übersicht!I811^3)+(Datenblatt!$C$29*Übersicht!I811^2)+(Datenblatt!$D$29*Übersicht!I811)+Datenblatt!$E$29,IF($C811=16,(Datenblatt!$B$30*Übersicht!I811^3)+(Datenblatt!$C$30*Übersicht!I811^2)+(Datenblatt!$D$30*Übersicht!I811)+Datenblatt!$E$30,IF($C811=12,(Datenblatt!$B$31*Übersicht!I811^3)+(Datenblatt!$C$31*Übersicht!I811^2)+(Datenblatt!$D$31*Übersicht!I811)+Datenblatt!$E$31,IF($C811=11,(Datenblatt!$B$32*Übersicht!I811^3)+(Datenblatt!$C$32*Übersicht!I811^2)+(Datenblatt!$D$32*Übersicht!I811)+Datenblatt!$E$32,0))))))))))))))))))))))))</f>
        <v>0</v>
      </c>
      <c r="P811">
        <f>IF(AND(I811="",C811=11),Datenblatt!$I$29,IF(AND(I811="",C811=12),Datenblatt!$I$29,IF(AND(I811="",C811=16),Datenblatt!$I$29,IF(AND(I811="",C811=15),Datenblatt!$I$29,IF(AND(I811="",C811=14),Datenblatt!$I$29,IF(AND(I811="",C811=13),Datenblatt!$I$29,IF(AND($C811=13,I811&gt;Datenblatt!$AC$3),0,IF(AND($C811=14,I811&gt;Datenblatt!$AC$4),0,IF(AND($C811=15,I811&gt;Datenblatt!$AC$5),0,IF(AND($C811=16,I811&gt;Datenblatt!$AC$6),0,IF(AND($C811=12,I811&gt;Datenblatt!$AC$7),0,IF(AND($C811=11,I811&gt;Datenblatt!$AC$8),0,IF(AND($C811=13,I811&lt;Datenblatt!$AB$3),100,IF(AND($C811=14,I811&lt;Datenblatt!$AB$4),100,IF(AND($C811=15,I811&lt;Datenblatt!$AB$5),100,IF(AND($C811=16,I811&lt;Datenblatt!$AB$6),100,IF(AND($C811=12,I811&lt;Datenblatt!$AB$7),100,IF(AND($C811=11,I811&lt;Datenblatt!$AB$8),100,IF($C811=13,(Datenblatt!$B$27*Übersicht!I811^3)+(Datenblatt!$C$27*Übersicht!I811^2)+(Datenblatt!$D$27*Übersicht!I811)+Datenblatt!$E$27,IF($C811=14,(Datenblatt!$B$28*Übersicht!I811^3)+(Datenblatt!$C$28*Übersicht!I811^2)+(Datenblatt!$D$28*Übersicht!I811)+Datenblatt!$E$28,IF($C811=15,(Datenblatt!$B$29*Übersicht!I811^3)+(Datenblatt!$C$29*Übersicht!I811^2)+(Datenblatt!$D$29*Übersicht!I811)+Datenblatt!$E$29,IF($C811=16,(Datenblatt!$B$30*Übersicht!I811^3)+(Datenblatt!$C$30*Übersicht!I811^2)+(Datenblatt!$D$30*Übersicht!I811)+Datenblatt!$E$30,IF($C811=12,(Datenblatt!$B$31*Übersicht!I811^3)+(Datenblatt!$C$31*Übersicht!I811^2)+(Datenblatt!$D$31*Übersicht!I811)+Datenblatt!$E$31,IF($C811=11,(Datenblatt!$B$32*Übersicht!I811^3)+(Datenblatt!$C$32*Übersicht!I811^2)+(Datenblatt!$D$32*Übersicht!I811)+Datenblatt!$E$32,0))))))))))))))))))))))))</f>
        <v>0</v>
      </c>
      <c r="Q811" s="2" t="e">
        <f t="shared" si="48"/>
        <v>#DIV/0!</v>
      </c>
      <c r="R811" s="2" t="e">
        <f t="shared" si="49"/>
        <v>#DIV/0!</v>
      </c>
      <c r="T811" s="2"/>
      <c r="U811" s="2">
        <f>Datenblatt!$I$10</f>
        <v>63</v>
      </c>
      <c r="V811" s="2">
        <f>Datenblatt!$I$18</f>
        <v>62</v>
      </c>
      <c r="W811" s="2">
        <f>Datenblatt!$I$26</f>
        <v>56</v>
      </c>
      <c r="X811" s="2">
        <f>Datenblatt!$I$34</f>
        <v>58</v>
      </c>
      <c r="Y811" s="7" t="e">
        <f t="shared" si="50"/>
        <v>#DIV/0!</v>
      </c>
      <c r="AA811" s="2">
        <f>Datenblatt!$I$5</f>
        <v>73</v>
      </c>
      <c r="AB811">
        <f>Datenblatt!$I$13</f>
        <v>80</v>
      </c>
      <c r="AC811">
        <f>Datenblatt!$I$21</f>
        <v>80</v>
      </c>
      <c r="AD811">
        <f>Datenblatt!$I$29</f>
        <v>71</v>
      </c>
      <c r="AE811">
        <f>Datenblatt!$I$37</f>
        <v>75</v>
      </c>
      <c r="AF811" s="7" t="e">
        <f t="shared" si="51"/>
        <v>#DIV/0!</v>
      </c>
    </row>
    <row r="812" spans="11:32" ht="18.75" x14ac:dyDescent="0.3">
      <c r="K812" s="3" t="e">
        <f>IF(AND($C812=13,Datenblatt!M812&lt;Datenblatt!$S$3),0,IF(AND($C812=14,Datenblatt!M812&lt;Datenblatt!$S$4),0,IF(AND($C812=15,Datenblatt!M812&lt;Datenblatt!$S$5),0,IF(AND($C812=16,Datenblatt!M812&lt;Datenblatt!$S$6),0,IF(AND($C812=12,Datenblatt!M812&lt;Datenblatt!$S$7),0,IF(AND($C812=11,Datenblatt!M812&lt;Datenblatt!$S$8),0,IF(AND($C812=13,Datenblatt!M812&gt;Datenblatt!$R$3),100,IF(AND($C812=14,Datenblatt!M812&gt;Datenblatt!$R$4),100,IF(AND($C812=15,Datenblatt!M812&gt;Datenblatt!$R$5),100,IF(AND($C812=16,Datenblatt!M812&gt;Datenblatt!$R$6),100,IF(AND($C812=12,Datenblatt!M812&gt;Datenblatt!$R$7),100,IF(AND($C812=11,Datenblatt!M812&gt;Datenblatt!$R$8),100,IF(Übersicht!$C812=13,Datenblatt!$B$35*Datenblatt!M812^3+Datenblatt!$C$35*Datenblatt!M812^2+Datenblatt!$D$35*Datenblatt!M812+Datenblatt!$E$35,IF(Übersicht!$C812=14,Datenblatt!$B$36*Datenblatt!M812^3+Datenblatt!$C$36*Datenblatt!M812^2+Datenblatt!$D$36*Datenblatt!M812+Datenblatt!$E$36,IF(Übersicht!$C812=15,Datenblatt!$B$37*Datenblatt!M812^3+Datenblatt!$C$37*Datenblatt!M812^2+Datenblatt!$D$37*Datenblatt!M812+Datenblatt!$E$37,IF(Übersicht!$C812=16,Datenblatt!$B$38*Datenblatt!M812^3+Datenblatt!$C$38*Datenblatt!M812^2+Datenblatt!$D$38*Datenblatt!M812+Datenblatt!$E$38,IF(Übersicht!$C812=12,Datenblatt!$B$39*Datenblatt!M812^3+Datenblatt!$C$39*Datenblatt!M812^2+Datenblatt!$D$39*Datenblatt!M812+Datenblatt!$E$39,IF(Übersicht!$C812=11,Datenblatt!$B$40*Datenblatt!M812^3+Datenblatt!$C$40*Datenblatt!M812^2+Datenblatt!$D$40*Datenblatt!M812+Datenblatt!$E$40,0))))))))))))))))))</f>
        <v>#DIV/0!</v>
      </c>
      <c r="L812" s="3"/>
      <c r="M812" t="e">
        <f>IF(AND(Übersicht!$C812=13,Datenblatt!O812&lt;Datenblatt!$Y$3),0,IF(AND(Übersicht!$C812=14,Datenblatt!O812&lt;Datenblatt!$Y$4),0,IF(AND(Übersicht!$C812=15,Datenblatt!O812&lt;Datenblatt!$Y$5),0,IF(AND(Übersicht!$C812=16,Datenblatt!O812&lt;Datenblatt!$Y$6),0,IF(AND(Übersicht!$C812=12,Datenblatt!O812&lt;Datenblatt!$Y$7),0,IF(AND(Übersicht!$C812=11,Datenblatt!O812&lt;Datenblatt!$Y$8),0,IF(AND($C812=13,Datenblatt!O812&gt;Datenblatt!$X$3),100,IF(AND($C812=14,Datenblatt!O812&gt;Datenblatt!$X$4),100,IF(AND($C812=15,Datenblatt!O812&gt;Datenblatt!$X$5),100,IF(AND($C812=16,Datenblatt!O812&gt;Datenblatt!$X$6),100,IF(AND($C812=12,Datenblatt!O812&gt;Datenblatt!$X$7),100,IF(AND($C812=11,Datenblatt!O812&gt;Datenblatt!$X$8),100,IF(Übersicht!$C812=13,Datenblatt!$B$11*Datenblatt!O812^3+Datenblatt!$C$11*Datenblatt!O812^2+Datenblatt!$D$11*Datenblatt!O812+Datenblatt!$E$11,IF(Übersicht!$C812=14,Datenblatt!$B$12*Datenblatt!O812^3+Datenblatt!$C$12*Datenblatt!O812^2+Datenblatt!$D$12*Datenblatt!O812+Datenblatt!$E$12,IF(Übersicht!$C812=15,Datenblatt!$B$13*Datenblatt!O812^3+Datenblatt!$C$13*Datenblatt!O812^2+Datenblatt!$D$13*Datenblatt!O812+Datenblatt!$E$13,IF(Übersicht!$C812=16,Datenblatt!$B$14*Datenblatt!O812^3+Datenblatt!$C$14*Datenblatt!O812^2+Datenblatt!$D$14*Datenblatt!O812+Datenblatt!$E$14,IF(Übersicht!$C812=12,Datenblatt!$B$15*Datenblatt!O812^3+Datenblatt!$C$15*Datenblatt!O812^2+Datenblatt!$D$15*Datenblatt!O812+Datenblatt!$E$15,IF(Übersicht!$C812=11,Datenblatt!$B$16*Datenblatt!O812^3+Datenblatt!$C$16*Datenblatt!O812^2+Datenblatt!$D$16*Datenblatt!O812+Datenblatt!$E$16,0))))))))))))))))))</f>
        <v>#DIV/0!</v>
      </c>
      <c r="N812">
        <f>IF(AND($C812=13,H812&lt;Datenblatt!$AA$3),0,IF(AND($C812=14,H812&lt;Datenblatt!$AA$4),0,IF(AND($C812=15,H812&lt;Datenblatt!$AA$5),0,IF(AND($C812=16,H812&lt;Datenblatt!$AA$6),0,IF(AND($C812=12,H812&lt;Datenblatt!$AA$7),0,IF(AND($C812=11,H812&lt;Datenblatt!$AA$8),0,IF(AND($C812=13,H812&gt;Datenblatt!$Z$3),100,IF(AND($C812=14,H812&gt;Datenblatt!$Z$4),100,IF(AND($C812=15,H812&gt;Datenblatt!$Z$5),100,IF(AND($C812=16,H812&gt;Datenblatt!$Z$6),100,IF(AND($C812=12,H812&gt;Datenblatt!$Z$7),100,IF(AND($C812=11,H812&gt;Datenblatt!$Z$8),100,IF($C812=13,(Datenblatt!$B$19*Übersicht!H812^3)+(Datenblatt!$C$19*Übersicht!H812^2)+(Datenblatt!$D$19*Übersicht!H812)+Datenblatt!$E$19,IF($C812=14,(Datenblatt!$B$20*Übersicht!H812^3)+(Datenblatt!$C$20*Übersicht!H812^2)+(Datenblatt!$D$20*Übersicht!H812)+Datenblatt!$E$20,IF($C812=15,(Datenblatt!$B$21*Übersicht!H812^3)+(Datenblatt!$C$21*Übersicht!H812^2)+(Datenblatt!$D$21*Übersicht!H812)+Datenblatt!$E$21,IF($C812=16,(Datenblatt!$B$22*Übersicht!H812^3)+(Datenblatt!$C$22*Übersicht!H812^2)+(Datenblatt!$D$22*Übersicht!H812)+Datenblatt!$E$22,IF($C812=12,(Datenblatt!$B$23*Übersicht!H812^3)+(Datenblatt!$C$23*Übersicht!H812^2)+(Datenblatt!$D$23*Übersicht!H812)+Datenblatt!$E$23,IF($C812=11,(Datenblatt!$B$24*Übersicht!H812^3)+(Datenblatt!$C$24*Übersicht!H812^2)+(Datenblatt!$D$24*Übersicht!H812)+Datenblatt!$E$24,0))))))))))))))))))</f>
        <v>0</v>
      </c>
      <c r="O812">
        <f>IF(AND(I812="",C812=11),Datenblatt!$I$26,IF(AND(I812="",C812=12),Datenblatt!$I$26,IF(AND(I812="",C812=16),Datenblatt!$I$27,IF(AND(I812="",C812=15),Datenblatt!$I$26,IF(AND(I812="",C812=14),Datenblatt!$I$26,IF(AND(I812="",C812=13),Datenblatt!$I$26,IF(AND($C812=13,I812&gt;Datenblatt!$AC$3),0,IF(AND($C812=14,I812&gt;Datenblatt!$AC$4),0,IF(AND($C812=15,I812&gt;Datenblatt!$AC$5),0,IF(AND($C812=16,I812&gt;Datenblatt!$AC$6),0,IF(AND($C812=12,I812&gt;Datenblatt!$AC$7),0,IF(AND($C812=11,I812&gt;Datenblatt!$AC$8),0,IF(AND($C812=13,I812&lt;Datenblatt!$AB$3),100,IF(AND($C812=14,I812&lt;Datenblatt!$AB$4),100,IF(AND($C812=15,I812&lt;Datenblatt!$AB$5),100,IF(AND($C812=16,I812&lt;Datenblatt!$AB$6),100,IF(AND($C812=12,I812&lt;Datenblatt!$AB$7),100,IF(AND($C812=11,I812&lt;Datenblatt!$AB$8),100,IF($C812=13,(Datenblatt!$B$27*Übersicht!I812^3)+(Datenblatt!$C$27*Übersicht!I812^2)+(Datenblatt!$D$27*Übersicht!I812)+Datenblatt!$E$27,IF($C812=14,(Datenblatt!$B$28*Übersicht!I812^3)+(Datenblatt!$C$28*Übersicht!I812^2)+(Datenblatt!$D$28*Übersicht!I812)+Datenblatt!$E$28,IF($C812=15,(Datenblatt!$B$29*Übersicht!I812^3)+(Datenblatt!$C$29*Übersicht!I812^2)+(Datenblatt!$D$29*Übersicht!I812)+Datenblatt!$E$29,IF($C812=16,(Datenblatt!$B$30*Übersicht!I812^3)+(Datenblatt!$C$30*Übersicht!I812^2)+(Datenblatt!$D$30*Übersicht!I812)+Datenblatt!$E$30,IF($C812=12,(Datenblatt!$B$31*Übersicht!I812^3)+(Datenblatt!$C$31*Übersicht!I812^2)+(Datenblatt!$D$31*Übersicht!I812)+Datenblatt!$E$31,IF($C812=11,(Datenblatt!$B$32*Übersicht!I812^3)+(Datenblatt!$C$32*Übersicht!I812^2)+(Datenblatt!$D$32*Übersicht!I812)+Datenblatt!$E$32,0))))))))))))))))))))))))</f>
        <v>0</v>
      </c>
      <c r="P812">
        <f>IF(AND(I812="",C812=11),Datenblatt!$I$29,IF(AND(I812="",C812=12),Datenblatt!$I$29,IF(AND(I812="",C812=16),Datenblatt!$I$29,IF(AND(I812="",C812=15),Datenblatt!$I$29,IF(AND(I812="",C812=14),Datenblatt!$I$29,IF(AND(I812="",C812=13),Datenblatt!$I$29,IF(AND($C812=13,I812&gt;Datenblatt!$AC$3),0,IF(AND($C812=14,I812&gt;Datenblatt!$AC$4),0,IF(AND($C812=15,I812&gt;Datenblatt!$AC$5),0,IF(AND($C812=16,I812&gt;Datenblatt!$AC$6),0,IF(AND($C812=12,I812&gt;Datenblatt!$AC$7),0,IF(AND($C812=11,I812&gt;Datenblatt!$AC$8),0,IF(AND($C812=13,I812&lt;Datenblatt!$AB$3),100,IF(AND($C812=14,I812&lt;Datenblatt!$AB$4),100,IF(AND($C812=15,I812&lt;Datenblatt!$AB$5),100,IF(AND($C812=16,I812&lt;Datenblatt!$AB$6),100,IF(AND($C812=12,I812&lt;Datenblatt!$AB$7),100,IF(AND($C812=11,I812&lt;Datenblatt!$AB$8),100,IF($C812=13,(Datenblatt!$B$27*Übersicht!I812^3)+(Datenblatt!$C$27*Übersicht!I812^2)+(Datenblatt!$D$27*Übersicht!I812)+Datenblatt!$E$27,IF($C812=14,(Datenblatt!$B$28*Übersicht!I812^3)+(Datenblatt!$C$28*Übersicht!I812^2)+(Datenblatt!$D$28*Übersicht!I812)+Datenblatt!$E$28,IF($C812=15,(Datenblatt!$B$29*Übersicht!I812^3)+(Datenblatt!$C$29*Übersicht!I812^2)+(Datenblatt!$D$29*Übersicht!I812)+Datenblatt!$E$29,IF($C812=16,(Datenblatt!$B$30*Übersicht!I812^3)+(Datenblatt!$C$30*Übersicht!I812^2)+(Datenblatt!$D$30*Übersicht!I812)+Datenblatt!$E$30,IF($C812=12,(Datenblatt!$B$31*Übersicht!I812^3)+(Datenblatt!$C$31*Übersicht!I812^2)+(Datenblatt!$D$31*Übersicht!I812)+Datenblatt!$E$31,IF($C812=11,(Datenblatt!$B$32*Übersicht!I812^3)+(Datenblatt!$C$32*Übersicht!I812^2)+(Datenblatt!$D$32*Übersicht!I812)+Datenblatt!$E$32,0))))))))))))))))))))))))</f>
        <v>0</v>
      </c>
      <c r="Q812" s="2" t="e">
        <f t="shared" si="48"/>
        <v>#DIV/0!</v>
      </c>
      <c r="R812" s="2" t="e">
        <f t="shared" si="49"/>
        <v>#DIV/0!</v>
      </c>
      <c r="T812" s="2"/>
      <c r="U812" s="2">
        <f>Datenblatt!$I$10</f>
        <v>63</v>
      </c>
      <c r="V812" s="2">
        <f>Datenblatt!$I$18</f>
        <v>62</v>
      </c>
      <c r="W812" s="2">
        <f>Datenblatt!$I$26</f>
        <v>56</v>
      </c>
      <c r="X812" s="2">
        <f>Datenblatt!$I$34</f>
        <v>58</v>
      </c>
      <c r="Y812" s="7" t="e">
        <f t="shared" si="50"/>
        <v>#DIV/0!</v>
      </c>
      <c r="AA812" s="2">
        <f>Datenblatt!$I$5</f>
        <v>73</v>
      </c>
      <c r="AB812">
        <f>Datenblatt!$I$13</f>
        <v>80</v>
      </c>
      <c r="AC812">
        <f>Datenblatt!$I$21</f>
        <v>80</v>
      </c>
      <c r="AD812">
        <f>Datenblatt!$I$29</f>
        <v>71</v>
      </c>
      <c r="AE812">
        <f>Datenblatt!$I$37</f>
        <v>75</v>
      </c>
      <c r="AF812" s="7" t="e">
        <f t="shared" si="51"/>
        <v>#DIV/0!</v>
      </c>
    </row>
    <row r="813" spans="11:32" ht="18.75" x14ac:dyDescent="0.3">
      <c r="K813" s="3" t="e">
        <f>IF(AND($C813=13,Datenblatt!M813&lt;Datenblatt!$S$3),0,IF(AND($C813=14,Datenblatt!M813&lt;Datenblatt!$S$4),0,IF(AND($C813=15,Datenblatt!M813&lt;Datenblatt!$S$5),0,IF(AND($C813=16,Datenblatt!M813&lt;Datenblatt!$S$6),0,IF(AND($C813=12,Datenblatt!M813&lt;Datenblatt!$S$7),0,IF(AND($C813=11,Datenblatt!M813&lt;Datenblatt!$S$8),0,IF(AND($C813=13,Datenblatt!M813&gt;Datenblatt!$R$3),100,IF(AND($C813=14,Datenblatt!M813&gt;Datenblatt!$R$4),100,IF(AND($C813=15,Datenblatt!M813&gt;Datenblatt!$R$5),100,IF(AND($C813=16,Datenblatt!M813&gt;Datenblatt!$R$6),100,IF(AND($C813=12,Datenblatt!M813&gt;Datenblatt!$R$7),100,IF(AND($C813=11,Datenblatt!M813&gt;Datenblatt!$R$8),100,IF(Übersicht!$C813=13,Datenblatt!$B$35*Datenblatt!M813^3+Datenblatt!$C$35*Datenblatt!M813^2+Datenblatt!$D$35*Datenblatt!M813+Datenblatt!$E$35,IF(Übersicht!$C813=14,Datenblatt!$B$36*Datenblatt!M813^3+Datenblatt!$C$36*Datenblatt!M813^2+Datenblatt!$D$36*Datenblatt!M813+Datenblatt!$E$36,IF(Übersicht!$C813=15,Datenblatt!$B$37*Datenblatt!M813^3+Datenblatt!$C$37*Datenblatt!M813^2+Datenblatt!$D$37*Datenblatt!M813+Datenblatt!$E$37,IF(Übersicht!$C813=16,Datenblatt!$B$38*Datenblatt!M813^3+Datenblatt!$C$38*Datenblatt!M813^2+Datenblatt!$D$38*Datenblatt!M813+Datenblatt!$E$38,IF(Übersicht!$C813=12,Datenblatt!$B$39*Datenblatt!M813^3+Datenblatt!$C$39*Datenblatt!M813^2+Datenblatt!$D$39*Datenblatt!M813+Datenblatt!$E$39,IF(Übersicht!$C813=11,Datenblatt!$B$40*Datenblatt!M813^3+Datenblatt!$C$40*Datenblatt!M813^2+Datenblatt!$D$40*Datenblatt!M813+Datenblatt!$E$40,0))))))))))))))))))</f>
        <v>#DIV/0!</v>
      </c>
      <c r="L813" s="3"/>
      <c r="M813" t="e">
        <f>IF(AND(Übersicht!$C813=13,Datenblatt!O813&lt;Datenblatt!$Y$3),0,IF(AND(Übersicht!$C813=14,Datenblatt!O813&lt;Datenblatt!$Y$4),0,IF(AND(Übersicht!$C813=15,Datenblatt!O813&lt;Datenblatt!$Y$5),0,IF(AND(Übersicht!$C813=16,Datenblatt!O813&lt;Datenblatt!$Y$6),0,IF(AND(Übersicht!$C813=12,Datenblatt!O813&lt;Datenblatt!$Y$7),0,IF(AND(Übersicht!$C813=11,Datenblatt!O813&lt;Datenblatt!$Y$8),0,IF(AND($C813=13,Datenblatt!O813&gt;Datenblatt!$X$3),100,IF(AND($C813=14,Datenblatt!O813&gt;Datenblatt!$X$4),100,IF(AND($C813=15,Datenblatt!O813&gt;Datenblatt!$X$5),100,IF(AND($C813=16,Datenblatt!O813&gt;Datenblatt!$X$6),100,IF(AND($C813=12,Datenblatt!O813&gt;Datenblatt!$X$7),100,IF(AND($C813=11,Datenblatt!O813&gt;Datenblatt!$X$8),100,IF(Übersicht!$C813=13,Datenblatt!$B$11*Datenblatt!O813^3+Datenblatt!$C$11*Datenblatt!O813^2+Datenblatt!$D$11*Datenblatt!O813+Datenblatt!$E$11,IF(Übersicht!$C813=14,Datenblatt!$B$12*Datenblatt!O813^3+Datenblatt!$C$12*Datenblatt!O813^2+Datenblatt!$D$12*Datenblatt!O813+Datenblatt!$E$12,IF(Übersicht!$C813=15,Datenblatt!$B$13*Datenblatt!O813^3+Datenblatt!$C$13*Datenblatt!O813^2+Datenblatt!$D$13*Datenblatt!O813+Datenblatt!$E$13,IF(Übersicht!$C813=16,Datenblatt!$B$14*Datenblatt!O813^3+Datenblatt!$C$14*Datenblatt!O813^2+Datenblatt!$D$14*Datenblatt!O813+Datenblatt!$E$14,IF(Übersicht!$C813=12,Datenblatt!$B$15*Datenblatt!O813^3+Datenblatt!$C$15*Datenblatt!O813^2+Datenblatt!$D$15*Datenblatt!O813+Datenblatt!$E$15,IF(Übersicht!$C813=11,Datenblatt!$B$16*Datenblatt!O813^3+Datenblatt!$C$16*Datenblatt!O813^2+Datenblatt!$D$16*Datenblatt!O813+Datenblatt!$E$16,0))))))))))))))))))</f>
        <v>#DIV/0!</v>
      </c>
      <c r="N813">
        <f>IF(AND($C813=13,H813&lt;Datenblatt!$AA$3),0,IF(AND($C813=14,H813&lt;Datenblatt!$AA$4),0,IF(AND($C813=15,H813&lt;Datenblatt!$AA$5),0,IF(AND($C813=16,H813&lt;Datenblatt!$AA$6),0,IF(AND($C813=12,H813&lt;Datenblatt!$AA$7),0,IF(AND($C813=11,H813&lt;Datenblatt!$AA$8),0,IF(AND($C813=13,H813&gt;Datenblatt!$Z$3),100,IF(AND($C813=14,H813&gt;Datenblatt!$Z$4),100,IF(AND($C813=15,H813&gt;Datenblatt!$Z$5),100,IF(AND($C813=16,H813&gt;Datenblatt!$Z$6),100,IF(AND($C813=12,H813&gt;Datenblatt!$Z$7),100,IF(AND($C813=11,H813&gt;Datenblatt!$Z$8),100,IF($C813=13,(Datenblatt!$B$19*Übersicht!H813^3)+(Datenblatt!$C$19*Übersicht!H813^2)+(Datenblatt!$D$19*Übersicht!H813)+Datenblatt!$E$19,IF($C813=14,(Datenblatt!$B$20*Übersicht!H813^3)+(Datenblatt!$C$20*Übersicht!H813^2)+(Datenblatt!$D$20*Übersicht!H813)+Datenblatt!$E$20,IF($C813=15,(Datenblatt!$B$21*Übersicht!H813^3)+(Datenblatt!$C$21*Übersicht!H813^2)+(Datenblatt!$D$21*Übersicht!H813)+Datenblatt!$E$21,IF($C813=16,(Datenblatt!$B$22*Übersicht!H813^3)+(Datenblatt!$C$22*Übersicht!H813^2)+(Datenblatt!$D$22*Übersicht!H813)+Datenblatt!$E$22,IF($C813=12,(Datenblatt!$B$23*Übersicht!H813^3)+(Datenblatt!$C$23*Übersicht!H813^2)+(Datenblatt!$D$23*Übersicht!H813)+Datenblatt!$E$23,IF($C813=11,(Datenblatt!$B$24*Übersicht!H813^3)+(Datenblatt!$C$24*Übersicht!H813^2)+(Datenblatt!$D$24*Übersicht!H813)+Datenblatt!$E$24,0))))))))))))))))))</f>
        <v>0</v>
      </c>
      <c r="O813">
        <f>IF(AND(I813="",C813=11),Datenblatt!$I$26,IF(AND(I813="",C813=12),Datenblatt!$I$26,IF(AND(I813="",C813=16),Datenblatt!$I$27,IF(AND(I813="",C813=15),Datenblatt!$I$26,IF(AND(I813="",C813=14),Datenblatt!$I$26,IF(AND(I813="",C813=13),Datenblatt!$I$26,IF(AND($C813=13,I813&gt;Datenblatt!$AC$3),0,IF(AND($C813=14,I813&gt;Datenblatt!$AC$4),0,IF(AND($C813=15,I813&gt;Datenblatt!$AC$5),0,IF(AND($C813=16,I813&gt;Datenblatt!$AC$6),0,IF(AND($C813=12,I813&gt;Datenblatt!$AC$7),0,IF(AND($C813=11,I813&gt;Datenblatt!$AC$8),0,IF(AND($C813=13,I813&lt;Datenblatt!$AB$3),100,IF(AND($C813=14,I813&lt;Datenblatt!$AB$4),100,IF(AND($C813=15,I813&lt;Datenblatt!$AB$5),100,IF(AND($C813=16,I813&lt;Datenblatt!$AB$6),100,IF(AND($C813=12,I813&lt;Datenblatt!$AB$7),100,IF(AND($C813=11,I813&lt;Datenblatt!$AB$8),100,IF($C813=13,(Datenblatt!$B$27*Übersicht!I813^3)+(Datenblatt!$C$27*Übersicht!I813^2)+(Datenblatt!$D$27*Übersicht!I813)+Datenblatt!$E$27,IF($C813=14,(Datenblatt!$B$28*Übersicht!I813^3)+(Datenblatt!$C$28*Übersicht!I813^2)+(Datenblatt!$D$28*Übersicht!I813)+Datenblatt!$E$28,IF($C813=15,(Datenblatt!$B$29*Übersicht!I813^3)+(Datenblatt!$C$29*Übersicht!I813^2)+(Datenblatt!$D$29*Übersicht!I813)+Datenblatt!$E$29,IF($C813=16,(Datenblatt!$B$30*Übersicht!I813^3)+(Datenblatt!$C$30*Übersicht!I813^2)+(Datenblatt!$D$30*Übersicht!I813)+Datenblatt!$E$30,IF($C813=12,(Datenblatt!$B$31*Übersicht!I813^3)+(Datenblatt!$C$31*Übersicht!I813^2)+(Datenblatt!$D$31*Übersicht!I813)+Datenblatt!$E$31,IF($C813=11,(Datenblatt!$B$32*Übersicht!I813^3)+(Datenblatt!$C$32*Übersicht!I813^2)+(Datenblatt!$D$32*Übersicht!I813)+Datenblatt!$E$32,0))))))))))))))))))))))))</f>
        <v>0</v>
      </c>
      <c r="P813">
        <f>IF(AND(I813="",C813=11),Datenblatt!$I$29,IF(AND(I813="",C813=12),Datenblatt!$I$29,IF(AND(I813="",C813=16),Datenblatt!$I$29,IF(AND(I813="",C813=15),Datenblatt!$I$29,IF(AND(I813="",C813=14),Datenblatt!$I$29,IF(AND(I813="",C813=13),Datenblatt!$I$29,IF(AND($C813=13,I813&gt;Datenblatt!$AC$3),0,IF(AND($C813=14,I813&gt;Datenblatt!$AC$4),0,IF(AND($C813=15,I813&gt;Datenblatt!$AC$5),0,IF(AND($C813=16,I813&gt;Datenblatt!$AC$6),0,IF(AND($C813=12,I813&gt;Datenblatt!$AC$7),0,IF(AND($C813=11,I813&gt;Datenblatt!$AC$8),0,IF(AND($C813=13,I813&lt;Datenblatt!$AB$3),100,IF(AND($C813=14,I813&lt;Datenblatt!$AB$4),100,IF(AND($C813=15,I813&lt;Datenblatt!$AB$5),100,IF(AND($C813=16,I813&lt;Datenblatt!$AB$6),100,IF(AND($C813=12,I813&lt;Datenblatt!$AB$7),100,IF(AND($C813=11,I813&lt;Datenblatt!$AB$8),100,IF($C813=13,(Datenblatt!$B$27*Übersicht!I813^3)+(Datenblatt!$C$27*Übersicht!I813^2)+(Datenblatt!$D$27*Übersicht!I813)+Datenblatt!$E$27,IF($C813=14,(Datenblatt!$B$28*Übersicht!I813^3)+(Datenblatt!$C$28*Übersicht!I813^2)+(Datenblatt!$D$28*Übersicht!I813)+Datenblatt!$E$28,IF($C813=15,(Datenblatt!$B$29*Übersicht!I813^3)+(Datenblatt!$C$29*Übersicht!I813^2)+(Datenblatt!$D$29*Übersicht!I813)+Datenblatt!$E$29,IF($C813=16,(Datenblatt!$B$30*Übersicht!I813^3)+(Datenblatt!$C$30*Übersicht!I813^2)+(Datenblatt!$D$30*Übersicht!I813)+Datenblatt!$E$30,IF($C813=12,(Datenblatt!$B$31*Übersicht!I813^3)+(Datenblatt!$C$31*Übersicht!I813^2)+(Datenblatt!$D$31*Übersicht!I813)+Datenblatt!$E$31,IF($C813=11,(Datenblatt!$B$32*Übersicht!I813^3)+(Datenblatt!$C$32*Übersicht!I813^2)+(Datenblatt!$D$32*Übersicht!I813)+Datenblatt!$E$32,0))))))))))))))))))))))))</f>
        <v>0</v>
      </c>
      <c r="Q813" s="2" t="e">
        <f t="shared" si="48"/>
        <v>#DIV/0!</v>
      </c>
      <c r="R813" s="2" t="e">
        <f t="shared" si="49"/>
        <v>#DIV/0!</v>
      </c>
      <c r="T813" s="2"/>
      <c r="U813" s="2">
        <f>Datenblatt!$I$10</f>
        <v>63</v>
      </c>
      <c r="V813" s="2">
        <f>Datenblatt!$I$18</f>
        <v>62</v>
      </c>
      <c r="W813" s="2">
        <f>Datenblatt!$I$26</f>
        <v>56</v>
      </c>
      <c r="X813" s="2">
        <f>Datenblatt!$I$34</f>
        <v>58</v>
      </c>
      <c r="Y813" s="7" t="e">
        <f t="shared" si="50"/>
        <v>#DIV/0!</v>
      </c>
      <c r="AA813" s="2">
        <f>Datenblatt!$I$5</f>
        <v>73</v>
      </c>
      <c r="AB813">
        <f>Datenblatt!$I$13</f>
        <v>80</v>
      </c>
      <c r="AC813">
        <f>Datenblatt!$I$21</f>
        <v>80</v>
      </c>
      <c r="AD813">
        <f>Datenblatt!$I$29</f>
        <v>71</v>
      </c>
      <c r="AE813">
        <f>Datenblatt!$I$37</f>
        <v>75</v>
      </c>
      <c r="AF813" s="7" t="e">
        <f t="shared" si="51"/>
        <v>#DIV/0!</v>
      </c>
    </row>
    <row r="814" spans="11:32" ht="18.75" x14ac:dyDescent="0.3">
      <c r="K814" s="3" t="e">
        <f>IF(AND($C814=13,Datenblatt!M814&lt;Datenblatt!$S$3),0,IF(AND($C814=14,Datenblatt!M814&lt;Datenblatt!$S$4),0,IF(AND($C814=15,Datenblatt!M814&lt;Datenblatt!$S$5),0,IF(AND($C814=16,Datenblatt!M814&lt;Datenblatt!$S$6),0,IF(AND($C814=12,Datenblatt!M814&lt;Datenblatt!$S$7),0,IF(AND($C814=11,Datenblatt!M814&lt;Datenblatt!$S$8),0,IF(AND($C814=13,Datenblatt!M814&gt;Datenblatt!$R$3),100,IF(AND($C814=14,Datenblatt!M814&gt;Datenblatt!$R$4),100,IF(AND($C814=15,Datenblatt!M814&gt;Datenblatt!$R$5),100,IF(AND($C814=16,Datenblatt!M814&gt;Datenblatt!$R$6),100,IF(AND($C814=12,Datenblatt!M814&gt;Datenblatt!$R$7),100,IF(AND($C814=11,Datenblatt!M814&gt;Datenblatt!$R$8),100,IF(Übersicht!$C814=13,Datenblatt!$B$35*Datenblatt!M814^3+Datenblatt!$C$35*Datenblatt!M814^2+Datenblatt!$D$35*Datenblatt!M814+Datenblatt!$E$35,IF(Übersicht!$C814=14,Datenblatt!$B$36*Datenblatt!M814^3+Datenblatt!$C$36*Datenblatt!M814^2+Datenblatt!$D$36*Datenblatt!M814+Datenblatt!$E$36,IF(Übersicht!$C814=15,Datenblatt!$B$37*Datenblatt!M814^3+Datenblatt!$C$37*Datenblatt!M814^2+Datenblatt!$D$37*Datenblatt!M814+Datenblatt!$E$37,IF(Übersicht!$C814=16,Datenblatt!$B$38*Datenblatt!M814^3+Datenblatt!$C$38*Datenblatt!M814^2+Datenblatt!$D$38*Datenblatt!M814+Datenblatt!$E$38,IF(Übersicht!$C814=12,Datenblatt!$B$39*Datenblatt!M814^3+Datenblatt!$C$39*Datenblatt!M814^2+Datenblatt!$D$39*Datenblatt!M814+Datenblatt!$E$39,IF(Übersicht!$C814=11,Datenblatt!$B$40*Datenblatt!M814^3+Datenblatt!$C$40*Datenblatt!M814^2+Datenblatt!$D$40*Datenblatt!M814+Datenblatt!$E$40,0))))))))))))))))))</f>
        <v>#DIV/0!</v>
      </c>
      <c r="L814" s="3"/>
      <c r="M814" t="e">
        <f>IF(AND(Übersicht!$C814=13,Datenblatt!O814&lt;Datenblatt!$Y$3),0,IF(AND(Übersicht!$C814=14,Datenblatt!O814&lt;Datenblatt!$Y$4),0,IF(AND(Übersicht!$C814=15,Datenblatt!O814&lt;Datenblatt!$Y$5),0,IF(AND(Übersicht!$C814=16,Datenblatt!O814&lt;Datenblatt!$Y$6),0,IF(AND(Übersicht!$C814=12,Datenblatt!O814&lt;Datenblatt!$Y$7),0,IF(AND(Übersicht!$C814=11,Datenblatt!O814&lt;Datenblatt!$Y$8),0,IF(AND($C814=13,Datenblatt!O814&gt;Datenblatt!$X$3),100,IF(AND($C814=14,Datenblatt!O814&gt;Datenblatt!$X$4),100,IF(AND($C814=15,Datenblatt!O814&gt;Datenblatt!$X$5),100,IF(AND($C814=16,Datenblatt!O814&gt;Datenblatt!$X$6),100,IF(AND($C814=12,Datenblatt!O814&gt;Datenblatt!$X$7),100,IF(AND($C814=11,Datenblatt!O814&gt;Datenblatt!$X$8),100,IF(Übersicht!$C814=13,Datenblatt!$B$11*Datenblatt!O814^3+Datenblatt!$C$11*Datenblatt!O814^2+Datenblatt!$D$11*Datenblatt!O814+Datenblatt!$E$11,IF(Übersicht!$C814=14,Datenblatt!$B$12*Datenblatt!O814^3+Datenblatt!$C$12*Datenblatt!O814^2+Datenblatt!$D$12*Datenblatt!O814+Datenblatt!$E$12,IF(Übersicht!$C814=15,Datenblatt!$B$13*Datenblatt!O814^3+Datenblatt!$C$13*Datenblatt!O814^2+Datenblatt!$D$13*Datenblatt!O814+Datenblatt!$E$13,IF(Übersicht!$C814=16,Datenblatt!$B$14*Datenblatt!O814^3+Datenblatt!$C$14*Datenblatt!O814^2+Datenblatt!$D$14*Datenblatt!O814+Datenblatt!$E$14,IF(Übersicht!$C814=12,Datenblatt!$B$15*Datenblatt!O814^3+Datenblatt!$C$15*Datenblatt!O814^2+Datenblatt!$D$15*Datenblatt!O814+Datenblatt!$E$15,IF(Übersicht!$C814=11,Datenblatt!$B$16*Datenblatt!O814^3+Datenblatt!$C$16*Datenblatt!O814^2+Datenblatt!$D$16*Datenblatt!O814+Datenblatt!$E$16,0))))))))))))))))))</f>
        <v>#DIV/0!</v>
      </c>
      <c r="N814">
        <f>IF(AND($C814=13,H814&lt;Datenblatt!$AA$3),0,IF(AND($C814=14,H814&lt;Datenblatt!$AA$4),0,IF(AND($C814=15,H814&lt;Datenblatt!$AA$5),0,IF(AND($C814=16,H814&lt;Datenblatt!$AA$6),0,IF(AND($C814=12,H814&lt;Datenblatt!$AA$7),0,IF(AND($C814=11,H814&lt;Datenblatt!$AA$8),0,IF(AND($C814=13,H814&gt;Datenblatt!$Z$3),100,IF(AND($C814=14,H814&gt;Datenblatt!$Z$4),100,IF(AND($C814=15,H814&gt;Datenblatt!$Z$5),100,IF(AND($C814=16,H814&gt;Datenblatt!$Z$6),100,IF(AND($C814=12,H814&gt;Datenblatt!$Z$7),100,IF(AND($C814=11,H814&gt;Datenblatt!$Z$8),100,IF($C814=13,(Datenblatt!$B$19*Übersicht!H814^3)+(Datenblatt!$C$19*Übersicht!H814^2)+(Datenblatt!$D$19*Übersicht!H814)+Datenblatt!$E$19,IF($C814=14,(Datenblatt!$B$20*Übersicht!H814^3)+(Datenblatt!$C$20*Übersicht!H814^2)+(Datenblatt!$D$20*Übersicht!H814)+Datenblatt!$E$20,IF($C814=15,(Datenblatt!$B$21*Übersicht!H814^3)+(Datenblatt!$C$21*Übersicht!H814^2)+(Datenblatt!$D$21*Übersicht!H814)+Datenblatt!$E$21,IF($C814=16,(Datenblatt!$B$22*Übersicht!H814^3)+(Datenblatt!$C$22*Übersicht!H814^2)+(Datenblatt!$D$22*Übersicht!H814)+Datenblatt!$E$22,IF($C814=12,(Datenblatt!$B$23*Übersicht!H814^3)+(Datenblatt!$C$23*Übersicht!H814^2)+(Datenblatt!$D$23*Übersicht!H814)+Datenblatt!$E$23,IF($C814=11,(Datenblatt!$B$24*Übersicht!H814^3)+(Datenblatt!$C$24*Übersicht!H814^2)+(Datenblatt!$D$24*Übersicht!H814)+Datenblatt!$E$24,0))))))))))))))))))</f>
        <v>0</v>
      </c>
      <c r="O814">
        <f>IF(AND(I814="",C814=11),Datenblatt!$I$26,IF(AND(I814="",C814=12),Datenblatt!$I$26,IF(AND(I814="",C814=16),Datenblatt!$I$27,IF(AND(I814="",C814=15),Datenblatt!$I$26,IF(AND(I814="",C814=14),Datenblatt!$I$26,IF(AND(I814="",C814=13),Datenblatt!$I$26,IF(AND($C814=13,I814&gt;Datenblatt!$AC$3),0,IF(AND($C814=14,I814&gt;Datenblatt!$AC$4),0,IF(AND($C814=15,I814&gt;Datenblatt!$AC$5),0,IF(AND($C814=16,I814&gt;Datenblatt!$AC$6),0,IF(AND($C814=12,I814&gt;Datenblatt!$AC$7),0,IF(AND($C814=11,I814&gt;Datenblatt!$AC$8),0,IF(AND($C814=13,I814&lt;Datenblatt!$AB$3),100,IF(AND($C814=14,I814&lt;Datenblatt!$AB$4),100,IF(AND($C814=15,I814&lt;Datenblatt!$AB$5),100,IF(AND($C814=16,I814&lt;Datenblatt!$AB$6),100,IF(AND($C814=12,I814&lt;Datenblatt!$AB$7),100,IF(AND($C814=11,I814&lt;Datenblatt!$AB$8),100,IF($C814=13,(Datenblatt!$B$27*Übersicht!I814^3)+(Datenblatt!$C$27*Übersicht!I814^2)+(Datenblatt!$D$27*Übersicht!I814)+Datenblatt!$E$27,IF($C814=14,(Datenblatt!$B$28*Übersicht!I814^3)+(Datenblatt!$C$28*Übersicht!I814^2)+(Datenblatt!$D$28*Übersicht!I814)+Datenblatt!$E$28,IF($C814=15,(Datenblatt!$B$29*Übersicht!I814^3)+(Datenblatt!$C$29*Übersicht!I814^2)+(Datenblatt!$D$29*Übersicht!I814)+Datenblatt!$E$29,IF($C814=16,(Datenblatt!$B$30*Übersicht!I814^3)+(Datenblatt!$C$30*Übersicht!I814^2)+(Datenblatt!$D$30*Übersicht!I814)+Datenblatt!$E$30,IF($C814=12,(Datenblatt!$B$31*Übersicht!I814^3)+(Datenblatt!$C$31*Übersicht!I814^2)+(Datenblatt!$D$31*Übersicht!I814)+Datenblatt!$E$31,IF($C814=11,(Datenblatt!$B$32*Übersicht!I814^3)+(Datenblatt!$C$32*Übersicht!I814^2)+(Datenblatt!$D$32*Übersicht!I814)+Datenblatt!$E$32,0))))))))))))))))))))))))</f>
        <v>0</v>
      </c>
      <c r="P814">
        <f>IF(AND(I814="",C814=11),Datenblatt!$I$29,IF(AND(I814="",C814=12),Datenblatt!$I$29,IF(AND(I814="",C814=16),Datenblatt!$I$29,IF(AND(I814="",C814=15),Datenblatt!$I$29,IF(AND(I814="",C814=14),Datenblatt!$I$29,IF(AND(I814="",C814=13),Datenblatt!$I$29,IF(AND($C814=13,I814&gt;Datenblatt!$AC$3),0,IF(AND($C814=14,I814&gt;Datenblatt!$AC$4),0,IF(AND($C814=15,I814&gt;Datenblatt!$AC$5),0,IF(AND($C814=16,I814&gt;Datenblatt!$AC$6),0,IF(AND($C814=12,I814&gt;Datenblatt!$AC$7),0,IF(AND($C814=11,I814&gt;Datenblatt!$AC$8),0,IF(AND($C814=13,I814&lt;Datenblatt!$AB$3),100,IF(AND($C814=14,I814&lt;Datenblatt!$AB$4),100,IF(AND($C814=15,I814&lt;Datenblatt!$AB$5),100,IF(AND($C814=16,I814&lt;Datenblatt!$AB$6),100,IF(AND($C814=12,I814&lt;Datenblatt!$AB$7),100,IF(AND($C814=11,I814&lt;Datenblatt!$AB$8),100,IF($C814=13,(Datenblatt!$B$27*Übersicht!I814^3)+(Datenblatt!$C$27*Übersicht!I814^2)+(Datenblatt!$D$27*Übersicht!I814)+Datenblatt!$E$27,IF($C814=14,(Datenblatt!$B$28*Übersicht!I814^3)+(Datenblatt!$C$28*Übersicht!I814^2)+(Datenblatt!$D$28*Übersicht!I814)+Datenblatt!$E$28,IF($C814=15,(Datenblatt!$B$29*Übersicht!I814^3)+(Datenblatt!$C$29*Übersicht!I814^2)+(Datenblatt!$D$29*Übersicht!I814)+Datenblatt!$E$29,IF($C814=16,(Datenblatt!$B$30*Übersicht!I814^3)+(Datenblatt!$C$30*Übersicht!I814^2)+(Datenblatt!$D$30*Übersicht!I814)+Datenblatt!$E$30,IF($C814=12,(Datenblatt!$B$31*Übersicht!I814^3)+(Datenblatt!$C$31*Übersicht!I814^2)+(Datenblatt!$D$31*Übersicht!I814)+Datenblatt!$E$31,IF($C814=11,(Datenblatt!$B$32*Übersicht!I814^3)+(Datenblatt!$C$32*Übersicht!I814^2)+(Datenblatt!$D$32*Übersicht!I814)+Datenblatt!$E$32,0))))))))))))))))))))))))</f>
        <v>0</v>
      </c>
      <c r="Q814" s="2" t="e">
        <f t="shared" si="48"/>
        <v>#DIV/0!</v>
      </c>
      <c r="R814" s="2" t="e">
        <f t="shared" si="49"/>
        <v>#DIV/0!</v>
      </c>
      <c r="T814" s="2"/>
      <c r="U814" s="2">
        <f>Datenblatt!$I$10</f>
        <v>63</v>
      </c>
      <c r="V814" s="2">
        <f>Datenblatt!$I$18</f>
        <v>62</v>
      </c>
      <c r="W814" s="2">
        <f>Datenblatt!$I$26</f>
        <v>56</v>
      </c>
      <c r="X814" s="2">
        <f>Datenblatt!$I$34</f>
        <v>58</v>
      </c>
      <c r="Y814" s="7" t="e">
        <f t="shared" si="50"/>
        <v>#DIV/0!</v>
      </c>
      <c r="AA814" s="2">
        <f>Datenblatt!$I$5</f>
        <v>73</v>
      </c>
      <c r="AB814">
        <f>Datenblatt!$I$13</f>
        <v>80</v>
      </c>
      <c r="AC814">
        <f>Datenblatt!$I$21</f>
        <v>80</v>
      </c>
      <c r="AD814">
        <f>Datenblatt!$I$29</f>
        <v>71</v>
      </c>
      <c r="AE814">
        <f>Datenblatt!$I$37</f>
        <v>75</v>
      </c>
      <c r="AF814" s="7" t="e">
        <f t="shared" si="51"/>
        <v>#DIV/0!</v>
      </c>
    </row>
    <row r="815" spans="11:32" ht="18.75" x14ac:dyDescent="0.3">
      <c r="K815" s="3" t="e">
        <f>IF(AND($C815=13,Datenblatt!M815&lt;Datenblatt!$S$3),0,IF(AND($C815=14,Datenblatt!M815&lt;Datenblatt!$S$4),0,IF(AND($C815=15,Datenblatt!M815&lt;Datenblatt!$S$5),0,IF(AND($C815=16,Datenblatt!M815&lt;Datenblatt!$S$6),0,IF(AND($C815=12,Datenblatt!M815&lt;Datenblatt!$S$7),0,IF(AND($C815=11,Datenblatt!M815&lt;Datenblatt!$S$8),0,IF(AND($C815=13,Datenblatt!M815&gt;Datenblatt!$R$3),100,IF(AND($C815=14,Datenblatt!M815&gt;Datenblatt!$R$4),100,IF(AND($C815=15,Datenblatt!M815&gt;Datenblatt!$R$5),100,IF(AND($C815=16,Datenblatt!M815&gt;Datenblatt!$R$6),100,IF(AND($C815=12,Datenblatt!M815&gt;Datenblatt!$R$7),100,IF(AND($C815=11,Datenblatt!M815&gt;Datenblatt!$R$8),100,IF(Übersicht!$C815=13,Datenblatt!$B$35*Datenblatt!M815^3+Datenblatt!$C$35*Datenblatt!M815^2+Datenblatt!$D$35*Datenblatt!M815+Datenblatt!$E$35,IF(Übersicht!$C815=14,Datenblatt!$B$36*Datenblatt!M815^3+Datenblatt!$C$36*Datenblatt!M815^2+Datenblatt!$D$36*Datenblatt!M815+Datenblatt!$E$36,IF(Übersicht!$C815=15,Datenblatt!$B$37*Datenblatt!M815^3+Datenblatt!$C$37*Datenblatt!M815^2+Datenblatt!$D$37*Datenblatt!M815+Datenblatt!$E$37,IF(Übersicht!$C815=16,Datenblatt!$B$38*Datenblatt!M815^3+Datenblatt!$C$38*Datenblatt!M815^2+Datenblatt!$D$38*Datenblatt!M815+Datenblatt!$E$38,IF(Übersicht!$C815=12,Datenblatt!$B$39*Datenblatt!M815^3+Datenblatt!$C$39*Datenblatt!M815^2+Datenblatt!$D$39*Datenblatt!M815+Datenblatt!$E$39,IF(Übersicht!$C815=11,Datenblatt!$B$40*Datenblatt!M815^3+Datenblatt!$C$40*Datenblatt!M815^2+Datenblatt!$D$40*Datenblatt!M815+Datenblatt!$E$40,0))))))))))))))))))</f>
        <v>#DIV/0!</v>
      </c>
      <c r="L815" s="3"/>
      <c r="M815" t="e">
        <f>IF(AND(Übersicht!$C815=13,Datenblatt!O815&lt;Datenblatt!$Y$3),0,IF(AND(Übersicht!$C815=14,Datenblatt!O815&lt;Datenblatt!$Y$4),0,IF(AND(Übersicht!$C815=15,Datenblatt!O815&lt;Datenblatt!$Y$5),0,IF(AND(Übersicht!$C815=16,Datenblatt!O815&lt;Datenblatt!$Y$6),0,IF(AND(Übersicht!$C815=12,Datenblatt!O815&lt;Datenblatt!$Y$7),0,IF(AND(Übersicht!$C815=11,Datenblatt!O815&lt;Datenblatt!$Y$8),0,IF(AND($C815=13,Datenblatt!O815&gt;Datenblatt!$X$3),100,IF(AND($C815=14,Datenblatt!O815&gt;Datenblatt!$X$4),100,IF(AND($C815=15,Datenblatt!O815&gt;Datenblatt!$X$5),100,IF(AND($C815=16,Datenblatt!O815&gt;Datenblatt!$X$6),100,IF(AND($C815=12,Datenblatt!O815&gt;Datenblatt!$X$7),100,IF(AND($C815=11,Datenblatt!O815&gt;Datenblatt!$X$8),100,IF(Übersicht!$C815=13,Datenblatt!$B$11*Datenblatt!O815^3+Datenblatt!$C$11*Datenblatt!O815^2+Datenblatt!$D$11*Datenblatt!O815+Datenblatt!$E$11,IF(Übersicht!$C815=14,Datenblatt!$B$12*Datenblatt!O815^3+Datenblatt!$C$12*Datenblatt!O815^2+Datenblatt!$D$12*Datenblatt!O815+Datenblatt!$E$12,IF(Übersicht!$C815=15,Datenblatt!$B$13*Datenblatt!O815^3+Datenblatt!$C$13*Datenblatt!O815^2+Datenblatt!$D$13*Datenblatt!O815+Datenblatt!$E$13,IF(Übersicht!$C815=16,Datenblatt!$B$14*Datenblatt!O815^3+Datenblatt!$C$14*Datenblatt!O815^2+Datenblatt!$D$14*Datenblatt!O815+Datenblatt!$E$14,IF(Übersicht!$C815=12,Datenblatt!$B$15*Datenblatt!O815^3+Datenblatt!$C$15*Datenblatt!O815^2+Datenblatt!$D$15*Datenblatt!O815+Datenblatt!$E$15,IF(Übersicht!$C815=11,Datenblatt!$B$16*Datenblatt!O815^3+Datenblatt!$C$16*Datenblatt!O815^2+Datenblatt!$D$16*Datenblatt!O815+Datenblatt!$E$16,0))))))))))))))))))</f>
        <v>#DIV/0!</v>
      </c>
      <c r="N815">
        <f>IF(AND($C815=13,H815&lt;Datenblatt!$AA$3),0,IF(AND($C815=14,H815&lt;Datenblatt!$AA$4),0,IF(AND($C815=15,H815&lt;Datenblatt!$AA$5),0,IF(AND($C815=16,H815&lt;Datenblatt!$AA$6),0,IF(AND($C815=12,H815&lt;Datenblatt!$AA$7),0,IF(AND($C815=11,H815&lt;Datenblatt!$AA$8),0,IF(AND($C815=13,H815&gt;Datenblatt!$Z$3),100,IF(AND($C815=14,H815&gt;Datenblatt!$Z$4),100,IF(AND($C815=15,H815&gt;Datenblatt!$Z$5),100,IF(AND($C815=16,H815&gt;Datenblatt!$Z$6),100,IF(AND($C815=12,H815&gt;Datenblatt!$Z$7),100,IF(AND($C815=11,H815&gt;Datenblatt!$Z$8),100,IF($C815=13,(Datenblatt!$B$19*Übersicht!H815^3)+(Datenblatt!$C$19*Übersicht!H815^2)+(Datenblatt!$D$19*Übersicht!H815)+Datenblatt!$E$19,IF($C815=14,(Datenblatt!$B$20*Übersicht!H815^3)+(Datenblatt!$C$20*Übersicht!H815^2)+(Datenblatt!$D$20*Übersicht!H815)+Datenblatt!$E$20,IF($C815=15,(Datenblatt!$B$21*Übersicht!H815^3)+(Datenblatt!$C$21*Übersicht!H815^2)+(Datenblatt!$D$21*Übersicht!H815)+Datenblatt!$E$21,IF($C815=16,(Datenblatt!$B$22*Übersicht!H815^3)+(Datenblatt!$C$22*Übersicht!H815^2)+(Datenblatt!$D$22*Übersicht!H815)+Datenblatt!$E$22,IF($C815=12,(Datenblatt!$B$23*Übersicht!H815^3)+(Datenblatt!$C$23*Übersicht!H815^2)+(Datenblatt!$D$23*Übersicht!H815)+Datenblatt!$E$23,IF($C815=11,(Datenblatt!$B$24*Übersicht!H815^3)+(Datenblatt!$C$24*Übersicht!H815^2)+(Datenblatt!$D$24*Übersicht!H815)+Datenblatt!$E$24,0))))))))))))))))))</f>
        <v>0</v>
      </c>
      <c r="O815">
        <f>IF(AND(I815="",C815=11),Datenblatt!$I$26,IF(AND(I815="",C815=12),Datenblatt!$I$26,IF(AND(I815="",C815=16),Datenblatt!$I$27,IF(AND(I815="",C815=15),Datenblatt!$I$26,IF(AND(I815="",C815=14),Datenblatt!$I$26,IF(AND(I815="",C815=13),Datenblatt!$I$26,IF(AND($C815=13,I815&gt;Datenblatt!$AC$3),0,IF(AND($C815=14,I815&gt;Datenblatt!$AC$4),0,IF(AND($C815=15,I815&gt;Datenblatt!$AC$5),0,IF(AND($C815=16,I815&gt;Datenblatt!$AC$6),0,IF(AND($C815=12,I815&gt;Datenblatt!$AC$7),0,IF(AND($C815=11,I815&gt;Datenblatt!$AC$8),0,IF(AND($C815=13,I815&lt;Datenblatt!$AB$3),100,IF(AND($C815=14,I815&lt;Datenblatt!$AB$4),100,IF(AND($C815=15,I815&lt;Datenblatt!$AB$5),100,IF(AND($C815=16,I815&lt;Datenblatt!$AB$6),100,IF(AND($C815=12,I815&lt;Datenblatt!$AB$7),100,IF(AND($C815=11,I815&lt;Datenblatt!$AB$8),100,IF($C815=13,(Datenblatt!$B$27*Übersicht!I815^3)+(Datenblatt!$C$27*Übersicht!I815^2)+(Datenblatt!$D$27*Übersicht!I815)+Datenblatt!$E$27,IF($C815=14,(Datenblatt!$B$28*Übersicht!I815^3)+(Datenblatt!$C$28*Übersicht!I815^2)+(Datenblatt!$D$28*Übersicht!I815)+Datenblatt!$E$28,IF($C815=15,(Datenblatt!$B$29*Übersicht!I815^3)+(Datenblatt!$C$29*Übersicht!I815^2)+(Datenblatt!$D$29*Übersicht!I815)+Datenblatt!$E$29,IF($C815=16,(Datenblatt!$B$30*Übersicht!I815^3)+(Datenblatt!$C$30*Übersicht!I815^2)+(Datenblatt!$D$30*Übersicht!I815)+Datenblatt!$E$30,IF($C815=12,(Datenblatt!$B$31*Übersicht!I815^3)+(Datenblatt!$C$31*Übersicht!I815^2)+(Datenblatt!$D$31*Übersicht!I815)+Datenblatt!$E$31,IF($C815=11,(Datenblatt!$B$32*Übersicht!I815^3)+(Datenblatt!$C$32*Übersicht!I815^2)+(Datenblatt!$D$32*Übersicht!I815)+Datenblatt!$E$32,0))))))))))))))))))))))))</f>
        <v>0</v>
      </c>
      <c r="P815">
        <f>IF(AND(I815="",C815=11),Datenblatt!$I$29,IF(AND(I815="",C815=12),Datenblatt!$I$29,IF(AND(I815="",C815=16),Datenblatt!$I$29,IF(AND(I815="",C815=15),Datenblatt!$I$29,IF(AND(I815="",C815=14),Datenblatt!$I$29,IF(AND(I815="",C815=13),Datenblatt!$I$29,IF(AND($C815=13,I815&gt;Datenblatt!$AC$3),0,IF(AND($C815=14,I815&gt;Datenblatt!$AC$4),0,IF(AND($C815=15,I815&gt;Datenblatt!$AC$5),0,IF(AND($C815=16,I815&gt;Datenblatt!$AC$6),0,IF(AND($C815=12,I815&gt;Datenblatt!$AC$7),0,IF(AND($C815=11,I815&gt;Datenblatt!$AC$8),0,IF(AND($C815=13,I815&lt;Datenblatt!$AB$3),100,IF(AND($C815=14,I815&lt;Datenblatt!$AB$4),100,IF(AND($C815=15,I815&lt;Datenblatt!$AB$5),100,IF(AND($C815=16,I815&lt;Datenblatt!$AB$6),100,IF(AND($C815=12,I815&lt;Datenblatt!$AB$7),100,IF(AND($C815=11,I815&lt;Datenblatt!$AB$8),100,IF($C815=13,(Datenblatt!$B$27*Übersicht!I815^3)+(Datenblatt!$C$27*Übersicht!I815^2)+(Datenblatt!$D$27*Übersicht!I815)+Datenblatt!$E$27,IF($C815=14,(Datenblatt!$B$28*Übersicht!I815^3)+(Datenblatt!$C$28*Übersicht!I815^2)+(Datenblatt!$D$28*Übersicht!I815)+Datenblatt!$E$28,IF($C815=15,(Datenblatt!$B$29*Übersicht!I815^3)+(Datenblatt!$C$29*Übersicht!I815^2)+(Datenblatt!$D$29*Übersicht!I815)+Datenblatt!$E$29,IF($C815=16,(Datenblatt!$B$30*Übersicht!I815^3)+(Datenblatt!$C$30*Übersicht!I815^2)+(Datenblatt!$D$30*Übersicht!I815)+Datenblatt!$E$30,IF($C815=12,(Datenblatt!$B$31*Übersicht!I815^3)+(Datenblatt!$C$31*Übersicht!I815^2)+(Datenblatt!$D$31*Übersicht!I815)+Datenblatt!$E$31,IF($C815=11,(Datenblatt!$B$32*Übersicht!I815^3)+(Datenblatt!$C$32*Übersicht!I815^2)+(Datenblatt!$D$32*Übersicht!I815)+Datenblatt!$E$32,0))))))))))))))))))))))))</f>
        <v>0</v>
      </c>
      <c r="Q815" s="2" t="e">
        <f t="shared" si="48"/>
        <v>#DIV/0!</v>
      </c>
      <c r="R815" s="2" t="e">
        <f t="shared" si="49"/>
        <v>#DIV/0!</v>
      </c>
      <c r="T815" s="2"/>
      <c r="U815" s="2">
        <f>Datenblatt!$I$10</f>
        <v>63</v>
      </c>
      <c r="V815" s="2">
        <f>Datenblatt!$I$18</f>
        <v>62</v>
      </c>
      <c r="W815" s="2">
        <f>Datenblatt!$I$26</f>
        <v>56</v>
      </c>
      <c r="X815" s="2">
        <f>Datenblatt!$I$34</f>
        <v>58</v>
      </c>
      <c r="Y815" s="7" t="e">
        <f t="shared" si="50"/>
        <v>#DIV/0!</v>
      </c>
      <c r="AA815" s="2">
        <f>Datenblatt!$I$5</f>
        <v>73</v>
      </c>
      <c r="AB815">
        <f>Datenblatt!$I$13</f>
        <v>80</v>
      </c>
      <c r="AC815">
        <f>Datenblatt!$I$21</f>
        <v>80</v>
      </c>
      <c r="AD815">
        <f>Datenblatt!$I$29</f>
        <v>71</v>
      </c>
      <c r="AE815">
        <f>Datenblatt!$I$37</f>
        <v>75</v>
      </c>
      <c r="AF815" s="7" t="e">
        <f t="shared" si="51"/>
        <v>#DIV/0!</v>
      </c>
    </row>
    <row r="816" spans="11:32" ht="18.75" x14ac:dyDescent="0.3">
      <c r="K816" s="3" t="e">
        <f>IF(AND($C816=13,Datenblatt!M816&lt;Datenblatt!$S$3),0,IF(AND($C816=14,Datenblatt!M816&lt;Datenblatt!$S$4),0,IF(AND($C816=15,Datenblatt!M816&lt;Datenblatt!$S$5),0,IF(AND($C816=16,Datenblatt!M816&lt;Datenblatt!$S$6),0,IF(AND($C816=12,Datenblatt!M816&lt;Datenblatt!$S$7),0,IF(AND($C816=11,Datenblatt!M816&lt;Datenblatt!$S$8),0,IF(AND($C816=13,Datenblatt!M816&gt;Datenblatt!$R$3),100,IF(AND($C816=14,Datenblatt!M816&gt;Datenblatt!$R$4),100,IF(AND($C816=15,Datenblatt!M816&gt;Datenblatt!$R$5),100,IF(AND($C816=16,Datenblatt!M816&gt;Datenblatt!$R$6),100,IF(AND($C816=12,Datenblatt!M816&gt;Datenblatt!$R$7),100,IF(AND($C816=11,Datenblatt!M816&gt;Datenblatt!$R$8),100,IF(Übersicht!$C816=13,Datenblatt!$B$35*Datenblatt!M816^3+Datenblatt!$C$35*Datenblatt!M816^2+Datenblatt!$D$35*Datenblatt!M816+Datenblatt!$E$35,IF(Übersicht!$C816=14,Datenblatt!$B$36*Datenblatt!M816^3+Datenblatt!$C$36*Datenblatt!M816^2+Datenblatt!$D$36*Datenblatt!M816+Datenblatt!$E$36,IF(Übersicht!$C816=15,Datenblatt!$B$37*Datenblatt!M816^3+Datenblatt!$C$37*Datenblatt!M816^2+Datenblatt!$D$37*Datenblatt!M816+Datenblatt!$E$37,IF(Übersicht!$C816=16,Datenblatt!$B$38*Datenblatt!M816^3+Datenblatt!$C$38*Datenblatt!M816^2+Datenblatt!$D$38*Datenblatt!M816+Datenblatt!$E$38,IF(Übersicht!$C816=12,Datenblatt!$B$39*Datenblatt!M816^3+Datenblatt!$C$39*Datenblatt!M816^2+Datenblatt!$D$39*Datenblatt!M816+Datenblatt!$E$39,IF(Übersicht!$C816=11,Datenblatt!$B$40*Datenblatt!M816^3+Datenblatt!$C$40*Datenblatt!M816^2+Datenblatt!$D$40*Datenblatt!M816+Datenblatt!$E$40,0))))))))))))))))))</f>
        <v>#DIV/0!</v>
      </c>
      <c r="L816" s="3"/>
      <c r="M816" t="e">
        <f>IF(AND(Übersicht!$C816=13,Datenblatt!O816&lt;Datenblatt!$Y$3),0,IF(AND(Übersicht!$C816=14,Datenblatt!O816&lt;Datenblatt!$Y$4),0,IF(AND(Übersicht!$C816=15,Datenblatt!O816&lt;Datenblatt!$Y$5),0,IF(AND(Übersicht!$C816=16,Datenblatt!O816&lt;Datenblatt!$Y$6),0,IF(AND(Übersicht!$C816=12,Datenblatt!O816&lt;Datenblatt!$Y$7),0,IF(AND(Übersicht!$C816=11,Datenblatt!O816&lt;Datenblatt!$Y$8),0,IF(AND($C816=13,Datenblatt!O816&gt;Datenblatt!$X$3),100,IF(AND($C816=14,Datenblatt!O816&gt;Datenblatt!$X$4),100,IF(AND($C816=15,Datenblatt!O816&gt;Datenblatt!$X$5),100,IF(AND($C816=16,Datenblatt!O816&gt;Datenblatt!$X$6),100,IF(AND($C816=12,Datenblatt!O816&gt;Datenblatt!$X$7),100,IF(AND($C816=11,Datenblatt!O816&gt;Datenblatt!$X$8),100,IF(Übersicht!$C816=13,Datenblatt!$B$11*Datenblatt!O816^3+Datenblatt!$C$11*Datenblatt!O816^2+Datenblatt!$D$11*Datenblatt!O816+Datenblatt!$E$11,IF(Übersicht!$C816=14,Datenblatt!$B$12*Datenblatt!O816^3+Datenblatt!$C$12*Datenblatt!O816^2+Datenblatt!$D$12*Datenblatt!O816+Datenblatt!$E$12,IF(Übersicht!$C816=15,Datenblatt!$B$13*Datenblatt!O816^3+Datenblatt!$C$13*Datenblatt!O816^2+Datenblatt!$D$13*Datenblatt!O816+Datenblatt!$E$13,IF(Übersicht!$C816=16,Datenblatt!$B$14*Datenblatt!O816^3+Datenblatt!$C$14*Datenblatt!O816^2+Datenblatt!$D$14*Datenblatt!O816+Datenblatt!$E$14,IF(Übersicht!$C816=12,Datenblatt!$B$15*Datenblatt!O816^3+Datenblatt!$C$15*Datenblatt!O816^2+Datenblatt!$D$15*Datenblatt!O816+Datenblatt!$E$15,IF(Übersicht!$C816=11,Datenblatt!$B$16*Datenblatt!O816^3+Datenblatt!$C$16*Datenblatt!O816^2+Datenblatt!$D$16*Datenblatt!O816+Datenblatt!$E$16,0))))))))))))))))))</f>
        <v>#DIV/0!</v>
      </c>
      <c r="N816">
        <f>IF(AND($C816=13,H816&lt;Datenblatt!$AA$3),0,IF(AND($C816=14,H816&lt;Datenblatt!$AA$4),0,IF(AND($C816=15,H816&lt;Datenblatt!$AA$5),0,IF(AND($C816=16,H816&lt;Datenblatt!$AA$6),0,IF(AND($C816=12,H816&lt;Datenblatt!$AA$7),0,IF(AND($C816=11,H816&lt;Datenblatt!$AA$8),0,IF(AND($C816=13,H816&gt;Datenblatt!$Z$3),100,IF(AND($C816=14,H816&gt;Datenblatt!$Z$4),100,IF(AND($C816=15,H816&gt;Datenblatt!$Z$5),100,IF(AND($C816=16,H816&gt;Datenblatt!$Z$6),100,IF(AND($C816=12,H816&gt;Datenblatt!$Z$7),100,IF(AND($C816=11,H816&gt;Datenblatt!$Z$8),100,IF($C816=13,(Datenblatt!$B$19*Übersicht!H816^3)+(Datenblatt!$C$19*Übersicht!H816^2)+(Datenblatt!$D$19*Übersicht!H816)+Datenblatt!$E$19,IF($C816=14,(Datenblatt!$B$20*Übersicht!H816^3)+(Datenblatt!$C$20*Übersicht!H816^2)+(Datenblatt!$D$20*Übersicht!H816)+Datenblatt!$E$20,IF($C816=15,(Datenblatt!$B$21*Übersicht!H816^3)+(Datenblatt!$C$21*Übersicht!H816^2)+(Datenblatt!$D$21*Übersicht!H816)+Datenblatt!$E$21,IF($C816=16,(Datenblatt!$B$22*Übersicht!H816^3)+(Datenblatt!$C$22*Übersicht!H816^2)+(Datenblatt!$D$22*Übersicht!H816)+Datenblatt!$E$22,IF($C816=12,(Datenblatt!$B$23*Übersicht!H816^3)+(Datenblatt!$C$23*Übersicht!H816^2)+(Datenblatt!$D$23*Übersicht!H816)+Datenblatt!$E$23,IF($C816=11,(Datenblatt!$B$24*Übersicht!H816^3)+(Datenblatt!$C$24*Übersicht!H816^2)+(Datenblatt!$D$24*Übersicht!H816)+Datenblatt!$E$24,0))))))))))))))))))</f>
        <v>0</v>
      </c>
      <c r="O816">
        <f>IF(AND(I816="",C816=11),Datenblatt!$I$26,IF(AND(I816="",C816=12),Datenblatt!$I$26,IF(AND(I816="",C816=16),Datenblatt!$I$27,IF(AND(I816="",C816=15),Datenblatt!$I$26,IF(AND(I816="",C816=14),Datenblatt!$I$26,IF(AND(I816="",C816=13),Datenblatt!$I$26,IF(AND($C816=13,I816&gt;Datenblatt!$AC$3),0,IF(AND($C816=14,I816&gt;Datenblatt!$AC$4),0,IF(AND($C816=15,I816&gt;Datenblatt!$AC$5),0,IF(AND($C816=16,I816&gt;Datenblatt!$AC$6),0,IF(AND($C816=12,I816&gt;Datenblatt!$AC$7),0,IF(AND($C816=11,I816&gt;Datenblatt!$AC$8),0,IF(AND($C816=13,I816&lt;Datenblatt!$AB$3),100,IF(AND($C816=14,I816&lt;Datenblatt!$AB$4),100,IF(AND($C816=15,I816&lt;Datenblatt!$AB$5),100,IF(AND($C816=16,I816&lt;Datenblatt!$AB$6),100,IF(AND($C816=12,I816&lt;Datenblatt!$AB$7),100,IF(AND($C816=11,I816&lt;Datenblatt!$AB$8),100,IF($C816=13,(Datenblatt!$B$27*Übersicht!I816^3)+(Datenblatt!$C$27*Übersicht!I816^2)+(Datenblatt!$D$27*Übersicht!I816)+Datenblatt!$E$27,IF($C816=14,(Datenblatt!$B$28*Übersicht!I816^3)+(Datenblatt!$C$28*Übersicht!I816^2)+(Datenblatt!$D$28*Übersicht!I816)+Datenblatt!$E$28,IF($C816=15,(Datenblatt!$B$29*Übersicht!I816^3)+(Datenblatt!$C$29*Übersicht!I816^2)+(Datenblatt!$D$29*Übersicht!I816)+Datenblatt!$E$29,IF($C816=16,(Datenblatt!$B$30*Übersicht!I816^3)+(Datenblatt!$C$30*Übersicht!I816^2)+(Datenblatt!$D$30*Übersicht!I816)+Datenblatt!$E$30,IF($C816=12,(Datenblatt!$B$31*Übersicht!I816^3)+(Datenblatt!$C$31*Übersicht!I816^2)+(Datenblatt!$D$31*Übersicht!I816)+Datenblatt!$E$31,IF($C816=11,(Datenblatt!$B$32*Übersicht!I816^3)+(Datenblatt!$C$32*Übersicht!I816^2)+(Datenblatt!$D$32*Übersicht!I816)+Datenblatt!$E$32,0))))))))))))))))))))))))</f>
        <v>0</v>
      </c>
      <c r="P816">
        <f>IF(AND(I816="",C816=11),Datenblatt!$I$29,IF(AND(I816="",C816=12),Datenblatt!$I$29,IF(AND(I816="",C816=16),Datenblatt!$I$29,IF(AND(I816="",C816=15),Datenblatt!$I$29,IF(AND(I816="",C816=14),Datenblatt!$I$29,IF(AND(I816="",C816=13),Datenblatt!$I$29,IF(AND($C816=13,I816&gt;Datenblatt!$AC$3),0,IF(AND($C816=14,I816&gt;Datenblatt!$AC$4),0,IF(AND($C816=15,I816&gt;Datenblatt!$AC$5),0,IF(AND($C816=16,I816&gt;Datenblatt!$AC$6),0,IF(AND($C816=12,I816&gt;Datenblatt!$AC$7),0,IF(AND($C816=11,I816&gt;Datenblatt!$AC$8),0,IF(AND($C816=13,I816&lt;Datenblatt!$AB$3),100,IF(AND($C816=14,I816&lt;Datenblatt!$AB$4),100,IF(AND($C816=15,I816&lt;Datenblatt!$AB$5),100,IF(AND($C816=16,I816&lt;Datenblatt!$AB$6),100,IF(AND($C816=12,I816&lt;Datenblatt!$AB$7),100,IF(AND($C816=11,I816&lt;Datenblatt!$AB$8),100,IF($C816=13,(Datenblatt!$B$27*Übersicht!I816^3)+(Datenblatt!$C$27*Übersicht!I816^2)+(Datenblatt!$D$27*Übersicht!I816)+Datenblatt!$E$27,IF($C816=14,(Datenblatt!$B$28*Übersicht!I816^3)+(Datenblatt!$C$28*Übersicht!I816^2)+(Datenblatt!$D$28*Übersicht!I816)+Datenblatt!$E$28,IF($C816=15,(Datenblatt!$B$29*Übersicht!I816^3)+(Datenblatt!$C$29*Übersicht!I816^2)+(Datenblatt!$D$29*Übersicht!I816)+Datenblatt!$E$29,IF($C816=16,(Datenblatt!$B$30*Übersicht!I816^3)+(Datenblatt!$C$30*Übersicht!I816^2)+(Datenblatt!$D$30*Übersicht!I816)+Datenblatt!$E$30,IF($C816=12,(Datenblatt!$B$31*Übersicht!I816^3)+(Datenblatt!$C$31*Übersicht!I816^2)+(Datenblatt!$D$31*Übersicht!I816)+Datenblatt!$E$31,IF($C816=11,(Datenblatt!$B$32*Übersicht!I816^3)+(Datenblatt!$C$32*Übersicht!I816^2)+(Datenblatt!$D$32*Übersicht!I816)+Datenblatt!$E$32,0))))))))))))))))))))))))</f>
        <v>0</v>
      </c>
      <c r="Q816" s="2" t="e">
        <f t="shared" si="48"/>
        <v>#DIV/0!</v>
      </c>
      <c r="R816" s="2" t="e">
        <f t="shared" si="49"/>
        <v>#DIV/0!</v>
      </c>
      <c r="T816" s="2"/>
      <c r="U816" s="2">
        <f>Datenblatt!$I$10</f>
        <v>63</v>
      </c>
      <c r="V816" s="2">
        <f>Datenblatt!$I$18</f>
        <v>62</v>
      </c>
      <c r="W816" s="2">
        <f>Datenblatt!$I$26</f>
        <v>56</v>
      </c>
      <c r="X816" s="2">
        <f>Datenblatt!$I$34</f>
        <v>58</v>
      </c>
      <c r="Y816" s="7" t="e">
        <f t="shared" si="50"/>
        <v>#DIV/0!</v>
      </c>
      <c r="AA816" s="2">
        <f>Datenblatt!$I$5</f>
        <v>73</v>
      </c>
      <c r="AB816">
        <f>Datenblatt!$I$13</f>
        <v>80</v>
      </c>
      <c r="AC816">
        <f>Datenblatt!$I$21</f>
        <v>80</v>
      </c>
      <c r="AD816">
        <f>Datenblatt!$I$29</f>
        <v>71</v>
      </c>
      <c r="AE816">
        <f>Datenblatt!$I$37</f>
        <v>75</v>
      </c>
      <c r="AF816" s="7" t="e">
        <f t="shared" si="51"/>
        <v>#DIV/0!</v>
      </c>
    </row>
    <row r="817" spans="11:32" ht="18.75" x14ac:dyDescent="0.3">
      <c r="K817" s="3" t="e">
        <f>IF(AND($C817=13,Datenblatt!M817&lt;Datenblatt!$S$3),0,IF(AND($C817=14,Datenblatt!M817&lt;Datenblatt!$S$4),0,IF(AND($C817=15,Datenblatt!M817&lt;Datenblatt!$S$5),0,IF(AND($C817=16,Datenblatt!M817&lt;Datenblatt!$S$6),0,IF(AND($C817=12,Datenblatt!M817&lt;Datenblatt!$S$7),0,IF(AND($C817=11,Datenblatt!M817&lt;Datenblatt!$S$8),0,IF(AND($C817=13,Datenblatt!M817&gt;Datenblatt!$R$3),100,IF(AND($C817=14,Datenblatt!M817&gt;Datenblatt!$R$4),100,IF(AND($C817=15,Datenblatt!M817&gt;Datenblatt!$R$5),100,IF(AND($C817=16,Datenblatt!M817&gt;Datenblatt!$R$6),100,IF(AND($C817=12,Datenblatt!M817&gt;Datenblatt!$R$7),100,IF(AND($C817=11,Datenblatt!M817&gt;Datenblatt!$R$8),100,IF(Übersicht!$C817=13,Datenblatt!$B$35*Datenblatt!M817^3+Datenblatt!$C$35*Datenblatt!M817^2+Datenblatt!$D$35*Datenblatt!M817+Datenblatt!$E$35,IF(Übersicht!$C817=14,Datenblatt!$B$36*Datenblatt!M817^3+Datenblatt!$C$36*Datenblatt!M817^2+Datenblatt!$D$36*Datenblatt!M817+Datenblatt!$E$36,IF(Übersicht!$C817=15,Datenblatt!$B$37*Datenblatt!M817^3+Datenblatt!$C$37*Datenblatt!M817^2+Datenblatt!$D$37*Datenblatt!M817+Datenblatt!$E$37,IF(Übersicht!$C817=16,Datenblatt!$B$38*Datenblatt!M817^3+Datenblatt!$C$38*Datenblatt!M817^2+Datenblatt!$D$38*Datenblatt!M817+Datenblatt!$E$38,IF(Übersicht!$C817=12,Datenblatt!$B$39*Datenblatt!M817^3+Datenblatt!$C$39*Datenblatt!M817^2+Datenblatt!$D$39*Datenblatt!M817+Datenblatt!$E$39,IF(Übersicht!$C817=11,Datenblatt!$B$40*Datenblatt!M817^3+Datenblatt!$C$40*Datenblatt!M817^2+Datenblatt!$D$40*Datenblatt!M817+Datenblatt!$E$40,0))))))))))))))))))</f>
        <v>#DIV/0!</v>
      </c>
      <c r="L817" s="3"/>
      <c r="M817" t="e">
        <f>IF(AND(Übersicht!$C817=13,Datenblatt!O817&lt;Datenblatt!$Y$3),0,IF(AND(Übersicht!$C817=14,Datenblatt!O817&lt;Datenblatt!$Y$4),0,IF(AND(Übersicht!$C817=15,Datenblatt!O817&lt;Datenblatt!$Y$5),0,IF(AND(Übersicht!$C817=16,Datenblatt!O817&lt;Datenblatt!$Y$6),0,IF(AND(Übersicht!$C817=12,Datenblatt!O817&lt;Datenblatt!$Y$7),0,IF(AND(Übersicht!$C817=11,Datenblatt!O817&lt;Datenblatt!$Y$8),0,IF(AND($C817=13,Datenblatt!O817&gt;Datenblatt!$X$3),100,IF(AND($C817=14,Datenblatt!O817&gt;Datenblatt!$X$4),100,IF(AND($C817=15,Datenblatt!O817&gt;Datenblatt!$X$5),100,IF(AND($C817=16,Datenblatt!O817&gt;Datenblatt!$X$6),100,IF(AND($C817=12,Datenblatt!O817&gt;Datenblatt!$X$7),100,IF(AND($C817=11,Datenblatt!O817&gt;Datenblatt!$X$8),100,IF(Übersicht!$C817=13,Datenblatt!$B$11*Datenblatt!O817^3+Datenblatt!$C$11*Datenblatt!O817^2+Datenblatt!$D$11*Datenblatt!O817+Datenblatt!$E$11,IF(Übersicht!$C817=14,Datenblatt!$B$12*Datenblatt!O817^3+Datenblatt!$C$12*Datenblatt!O817^2+Datenblatt!$D$12*Datenblatt!O817+Datenblatt!$E$12,IF(Übersicht!$C817=15,Datenblatt!$B$13*Datenblatt!O817^3+Datenblatt!$C$13*Datenblatt!O817^2+Datenblatt!$D$13*Datenblatt!O817+Datenblatt!$E$13,IF(Übersicht!$C817=16,Datenblatt!$B$14*Datenblatt!O817^3+Datenblatt!$C$14*Datenblatt!O817^2+Datenblatt!$D$14*Datenblatt!O817+Datenblatt!$E$14,IF(Übersicht!$C817=12,Datenblatt!$B$15*Datenblatt!O817^3+Datenblatt!$C$15*Datenblatt!O817^2+Datenblatt!$D$15*Datenblatt!O817+Datenblatt!$E$15,IF(Übersicht!$C817=11,Datenblatt!$B$16*Datenblatt!O817^3+Datenblatt!$C$16*Datenblatt!O817^2+Datenblatt!$D$16*Datenblatt!O817+Datenblatt!$E$16,0))))))))))))))))))</f>
        <v>#DIV/0!</v>
      </c>
      <c r="N817">
        <f>IF(AND($C817=13,H817&lt;Datenblatt!$AA$3),0,IF(AND($C817=14,H817&lt;Datenblatt!$AA$4),0,IF(AND($C817=15,H817&lt;Datenblatt!$AA$5),0,IF(AND($C817=16,H817&lt;Datenblatt!$AA$6),0,IF(AND($C817=12,H817&lt;Datenblatt!$AA$7),0,IF(AND($C817=11,H817&lt;Datenblatt!$AA$8),0,IF(AND($C817=13,H817&gt;Datenblatt!$Z$3),100,IF(AND($C817=14,H817&gt;Datenblatt!$Z$4),100,IF(AND($C817=15,H817&gt;Datenblatt!$Z$5),100,IF(AND($C817=16,H817&gt;Datenblatt!$Z$6),100,IF(AND($C817=12,H817&gt;Datenblatt!$Z$7),100,IF(AND($C817=11,H817&gt;Datenblatt!$Z$8),100,IF($C817=13,(Datenblatt!$B$19*Übersicht!H817^3)+(Datenblatt!$C$19*Übersicht!H817^2)+(Datenblatt!$D$19*Übersicht!H817)+Datenblatt!$E$19,IF($C817=14,(Datenblatt!$B$20*Übersicht!H817^3)+(Datenblatt!$C$20*Übersicht!H817^2)+(Datenblatt!$D$20*Übersicht!H817)+Datenblatt!$E$20,IF($C817=15,(Datenblatt!$B$21*Übersicht!H817^3)+(Datenblatt!$C$21*Übersicht!H817^2)+(Datenblatt!$D$21*Übersicht!H817)+Datenblatt!$E$21,IF($C817=16,(Datenblatt!$B$22*Übersicht!H817^3)+(Datenblatt!$C$22*Übersicht!H817^2)+(Datenblatt!$D$22*Übersicht!H817)+Datenblatt!$E$22,IF($C817=12,(Datenblatt!$B$23*Übersicht!H817^3)+(Datenblatt!$C$23*Übersicht!H817^2)+(Datenblatt!$D$23*Übersicht!H817)+Datenblatt!$E$23,IF($C817=11,(Datenblatt!$B$24*Übersicht!H817^3)+(Datenblatt!$C$24*Übersicht!H817^2)+(Datenblatt!$D$24*Übersicht!H817)+Datenblatt!$E$24,0))))))))))))))))))</f>
        <v>0</v>
      </c>
      <c r="O817">
        <f>IF(AND(I817="",C817=11),Datenblatt!$I$26,IF(AND(I817="",C817=12),Datenblatt!$I$26,IF(AND(I817="",C817=16),Datenblatt!$I$27,IF(AND(I817="",C817=15),Datenblatt!$I$26,IF(AND(I817="",C817=14),Datenblatt!$I$26,IF(AND(I817="",C817=13),Datenblatt!$I$26,IF(AND($C817=13,I817&gt;Datenblatt!$AC$3),0,IF(AND($C817=14,I817&gt;Datenblatt!$AC$4),0,IF(AND($C817=15,I817&gt;Datenblatt!$AC$5),0,IF(AND($C817=16,I817&gt;Datenblatt!$AC$6),0,IF(AND($C817=12,I817&gt;Datenblatt!$AC$7),0,IF(AND($C817=11,I817&gt;Datenblatt!$AC$8),0,IF(AND($C817=13,I817&lt;Datenblatt!$AB$3),100,IF(AND($C817=14,I817&lt;Datenblatt!$AB$4),100,IF(AND($C817=15,I817&lt;Datenblatt!$AB$5),100,IF(AND($C817=16,I817&lt;Datenblatt!$AB$6),100,IF(AND($C817=12,I817&lt;Datenblatt!$AB$7),100,IF(AND($C817=11,I817&lt;Datenblatt!$AB$8),100,IF($C817=13,(Datenblatt!$B$27*Übersicht!I817^3)+(Datenblatt!$C$27*Übersicht!I817^2)+(Datenblatt!$D$27*Übersicht!I817)+Datenblatt!$E$27,IF($C817=14,(Datenblatt!$B$28*Übersicht!I817^3)+(Datenblatt!$C$28*Übersicht!I817^2)+(Datenblatt!$D$28*Übersicht!I817)+Datenblatt!$E$28,IF($C817=15,(Datenblatt!$B$29*Übersicht!I817^3)+(Datenblatt!$C$29*Übersicht!I817^2)+(Datenblatt!$D$29*Übersicht!I817)+Datenblatt!$E$29,IF($C817=16,(Datenblatt!$B$30*Übersicht!I817^3)+(Datenblatt!$C$30*Übersicht!I817^2)+(Datenblatt!$D$30*Übersicht!I817)+Datenblatt!$E$30,IF($C817=12,(Datenblatt!$B$31*Übersicht!I817^3)+(Datenblatt!$C$31*Übersicht!I817^2)+(Datenblatt!$D$31*Übersicht!I817)+Datenblatt!$E$31,IF($C817=11,(Datenblatt!$B$32*Übersicht!I817^3)+(Datenblatt!$C$32*Übersicht!I817^2)+(Datenblatt!$D$32*Übersicht!I817)+Datenblatt!$E$32,0))))))))))))))))))))))))</f>
        <v>0</v>
      </c>
      <c r="P817">
        <f>IF(AND(I817="",C817=11),Datenblatt!$I$29,IF(AND(I817="",C817=12),Datenblatt!$I$29,IF(AND(I817="",C817=16),Datenblatt!$I$29,IF(AND(I817="",C817=15),Datenblatt!$I$29,IF(AND(I817="",C817=14),Datenblatt!$I$29,IF(AND(I817="",C817=13),Datenblatt!$I$29,IF(AND($C817=13,I817&gt;Datenblatt!$AC$3),0,IF(AND($C817=14,I817&gt;Datenblatt!$AC$4),0,IF(AND($C817=15,I817&gt;Datenblatt!$AC$5),0,IF(AND($C817=16,I817&gt;Datenblatt!$AC$6),0,IF(AND($C817=12,I817&gt;Datenblatt!$AC$7),0,IF(AND($C817=11,I817&gt;Datenblatt!$AC$8),0,IF(AND($C817=13,I817&lt;Datenblatt!$AB$3),100,IF(AND($C817=14,I817&lt;Datenblatt!$AB$4),100,IF(AND($C817=15,I817&lt;Datenblatt!$AB$5),100,IF(AND($C817=16,I817&lt;Datenblatt!$AB$6),100,IF(AND($C817=12,I817&lt;Datenblatt!$AB$7),100,IF(AND($C817=11,I817&lt;Datenblatt!$AB$8),100,IF($C817=13,(Datenblatt!$B$27*Übersicht!I817^3)+(Datenblatt!$C$27*Übersicht!I817^2)+(Datenblatt!$D$27*Übersicht!I817)+Datenblatt!$E$27,IF($C817=14,(Datenblatt!$B$28*Übersicht!I817^3)+(Datenblatt!$C$28*Übersicht!I817^2)+(Datenblatt!$D$28*Übersicht!I817)+Datenblatt!$E$28,IF($C817=15,(Datenblatt!$B$29*Übersicht!I817^3)+(Datenblatt!$C$29*Übersicht!I817^2)+(Datenblatt!$D$29*Übersicht!I817)+Datenblatt!$E$29,IF($C817=16,(Datenblatt!$B$30*Übersicht!I817^3)+(Datenblatt!$C$30*Übersicht!I817^2)+(Datenblatt!$D$30*Übersicht!I817)+Datenblatt!$E$30,IF($C817=12,(Datenblatt!$B$31*Übersicht!I817^3)+(Datenblatt!$C$31*Übersicht!I817^2)+(Datenblatt!$D$31*Übersicht!I817)+Datenblatt!$E$31,IF($C817=11,(Datenblatt!$B$32*Übersicht!I817^3)+(Datenblatt!$C$32*Übersicht!I817^2)+(Datenblatt!$D$32*Übersicht!I817)+Datenblatt!$E$32,0))))))))))))))))))))))))</f>
        <v>0</v>
      </c>
      <c r="Q817" s="2" t="e">
        <f t="shared" si="48"/>
        <v>#DIV/0!</v>
      </c>
      <c r="R817" s="2" t="e">
        <f t="shared" si="49"/>
        <v>#DIV/0!</v>
      </c>
      <c r="T817" s="2"/>
      <c r="U817" s="2">
        <f>Datenblatt!$I$10</f>
        <v>63</v>
      </c>
      <c r="V817" s="2">
        <f>Datenblatt!$I$18</f>
        <v>62</v>
      </c>
      <c r="W817" s="2">
        <f>Datenblatt!$I$26</f>
        <v>56</v>
      </c>
      <c r="X817" s="2">
        <f>Datenblatt!$I$34</f>
        <v>58</v>
      </c>
      <c r="Y817" s="7" t="e">
        <f t="shared" si="50"/>
        <v>#DIV/0!</v>
      </c>
      <c r="AA817" s="2">
        <f>Datenblatt!$I$5</f>
        <v>73</v>
      </c>
      <c r="AB817">
        <f>Datenblatt!$I$13</f>
        <v>80</v>
      </c>
      <c r="AC817">
        <f>Datenblatt!$I$21</f>
        <v>80</v>
      </c>
      <c r="AD817">
        <f>Datenblatt!$I$29</f>
        <v>71</v>
      </c>
      <c r="AE817">
        <f>Datenblatt!$I$37</f>
        <v>75</v>
      </c>
      <c r="AF817" s="7" t="e">
        <f t="shared" si="51"/>
        <v>#DIV/0!</v>
      </c>
    </row>
    <row r="818" spans="11:32" ht="18.75" x14ac:dyDescent="0.3">
      <c r="K818" s="3" t="e">
        <f>IF(AND($C818=13,Datenblatt!M818&lt;Datenblatt!$S$3),0,IF(AND($C818=14,Datenblatt!M818&lt;Datenblatt!$S$4),0,IF(AND($C818=15,Datenblatt!M818&lt;Datenblatt!$S$5),0,IF(AND($C818=16,Datenblatt!M818&lt;Datenblatt!$S$6),0,IF(AND($C818=12,Datenblatt!M818&lt;Datenblatt!$S$7),0,IF(AND($C818=11,Datenblatt!M818&lt;Datenblatt!$S$8),0,IF(AND($C818=13,Datenblatt!M818&gt;Datenblatt!$R$3),100,IF(AND($C818=14,Datenblatt!M818&gt;Datenblatt!$R$4),100,IF(AND($C818=15,Datenblatt!M818&gt;Datenblatt!$R$5),100,IF(AND($C818=16,Datenblatt!M818&gt;Datenblatt!$R$6),100,IF(AND($C818=12,Datenblatt!M818&gt;Datenblatt!$R$7),100,IF(AND($C818=11,Datenblatt!M818&gt;Datenblatt!$R$8),100,IF(Übersicht!$C818=13,Datenblatt!$B$35*Datenblatt!M818^3+Datenblatt!$C$35*Datenblatt!M818^2+Datenblatt!$D$35*Datenblatt!M818+Datenblatt!$E$35,IF(Übersicht!$C818=14,Datenblatt!$B$36*Datenblatt!M818^3+Datenblatt!$C$36*Datenblatt!M818^2+Datenblatt!$D$36*Datenblatt!M818+Datenblatt!$E$36,IF(Übersicht!$C818=15,Datenblatt!$B$37*Datenblatt!M818^3+Datenblatt!$C$37*Datenblatt!M818^2+Datenblatt!$D$37*Datenblatt!M818+Datenblatt!$E$37,IF(Übersicht!$C818=16,Datenblatt!$B$38*Datenblatt!M818^3+Datenblatt!$C$38*Datenblatt!M818^2+Datenblatt!$D$38*Datenblatt!M818+Datenblatt!$E$38,IF(Übersicht!$C818=12,Datenblatt!$B$39*Datenblatt!M818^3+Datenblatt!$C$39*Datenblatt!M818^2+Datenblatt!$D$39*Datenblatt!M818+Datenblatt!$E$39,IF(Übersicht!$C818=11,Datenblatt!$B$40*Datenblatt!M818^3+Datenblatt!$C$40*Datenblatt!M818^2+Datenblatt!$D$40*Datenblatt!M818+Datenblatt!$E$40,0))))))))))))))))))</f>
        <v>#DIV/0!</v>
      </c>
      <c r="L818" s="3"/>
      <c r="M818" t="e">
        <f>IF(AND(Übersicht!$C818=13,Datenblatt!O818&lt;Datenblatt!$Y$3),0,IF(AND(Übersicht!$C818=14,Datenblatt!O818&lt;Datenblatt!$Y$4),0,IF(AND(Übersicht!$C818=15,Datenblatt!O818&lt;Datenblatt!$Y$5),0,IF(AND(Übersicht!$C818=16,Datenblatt!O818&lt;Datenblatt!$Y$6),0,IF(AND(Übersicht!$C818=12,Datenblatt!O818&lt;Datenblatt!$Y$7),0,IF(AND(Übersicht!$C818=11,Datenblatt!O818&lt;Datenblatt!$Y$8),0,IF(AND($C818=13,Datenblatt!O818&gt;Datenblatt!$X$3),100,IF(AND($C818=14,Datenblatt!O818&gt;Datenblatt!$X$4),100,IF(AND($C818=15,Datenblatt!O818&gt;Datenblatt!$X$5),100,IF(AND($C818=16,Datenblatt!O818&gt;Datenblatt!$X$6),100,IF(AND($C818=12,Datenblatt!O818&gt;Datenblatt!$X$7),100,IF(AND($C818=11,Datenblatt!O818&gt;Datenblatt!$X$8),100,IF(Übersicht!$C818=13,Datenblatt!$B$11*Datenblatt!O818^3+Datenblatt!$C$11*Datenblatt!O818^2+Datenblatt!$D$11*Datenblatt!O818+Datenblatt!$E$11,IF(Übersicht!$C818=14,Datenblatt!$B$12*Datenblatt!O818^3+Datenblatt!$C$12*Datenblatt!O818^2+Datenblatt!$D$12*Datenblatt!O818+Datenblatt!$E$12,IF(Übersicht!$C818=15,Datenblatt!$B$13*Datenblatt!O818^3+Datenblatt!$C$13*Datenblatt!O818^2+Datenblatt!$D$13*Datenblatt!O818+Datenblatt!$E$13,IF(Übersicht!$C818=16,Datenblatt!$B$14*Datenblatt!O818^3+Datenblatt!$C$14*Datenblatt!O818^2+Datenblatt!$D$14*Datenblatt!O818+Datenblatt!$E$14,IF(Übersicht!$C818=12,Datenblatt!$B$15*Datenblatt!O818^3+Datenblatt!$C$15*Datenblatt!O818^2+Datenblatt!$D$15*Datenblatt!O818+Datenblatt!$E$15,IF(Übersicht!$C818=11,Datenblatt!$B$16*Datenblatt!O818^3+Datenblatt!$C$16*Datenblatt!O818^2+Datenblatt!$D$16*Datenblatt!O818+Datenblatt!$E$16,0))))))))))))))))))</f>
        <v>#DIV/0!</v>
      </c>
      <c r="N818">
        <f>IF(AND($C818=13,H818&lt;Datenblatt!$AA$3),0,IF(AND($C818=14,H818&lt;Datenblatt!$AA$4),0,IF(AND($C818=15,H818&lt;Datenblatt!$AA$5),0,IF(AND($C818=16,H818&lt;Datenblatt!$AA$6),0,IF(AND($C818=12,H818&lt;Datenblatt!$AA$7),0,IF(AND($C818=11,H818&lt;Datenblatt!$AA$8),0,IF(AND($C818=13,H818&gt;Datenblatt!$Z$3),100,IF(AND($C818=14,H818&gt;Datenblatt!$Z$4),100,IF(AND($C818=15,H818&gt;Datenblatt!$Z$5),100,IF(AND($C818=16,H818&gt;Datenblatt!$Z$6),100,IF(AND($C818=12,H818&gt;Datenblatt!$Z$7),100,IF(AND($C818=11,H818&gt;Datenblatt!$Z$8),100,IF($C818=13,(Datenblatt!$B$19*Übersicht!H818^3)+(Datenblatt!$C$19*Übersicht!H818^2)+(Datenblatt!$D$19*Übersicht!H818)+Datenblatt!$E$19,IF($C818=14,(Datenblatt!$B$20*Übersicht!H818^3)+(Datenblatt!$C$20*Übersicht!H818^2)+(Datenblatt!$D$20*Übersicht!H818)+Datenblatt!$E$20,IF($C818=15,(Datenblatt!$B$21*Übersicht!H818^3)+(Datenblatt!$C$21*Übersicht!H818^2)+(Datenblatt!$D$21*Übersicht!H818)+Datenblatt!$E$21,IF($C818=16,(Datenblatt!$B$22*Übersicht!H818^3)+(Datenblatt!$C$22*Übersicht!H818^2)+(Datenblatt!$D$22*Übersicht!H818)+Datenblatt!$E$22,IF($C818=12,(Datenblatt!$B$23*Übersicht!H818^3)+(Datenblatt!$C$23*Übersicht!H818^2)+(Datenblatt!$D$23*Übersicht!H818)+Datenblatt!$E$23,IF($C818=11,(Datenblatt!$B$24*Übersicht!H818^3)+(Datenblatt!$C$24*Übersicht!H818^2)+(Datenblatt!$D$24*Übersicht!H818)+Datenblatt!$E$24,0))))))))))))))))))</f>
        <v>0</v>
      </c>
      <c r="O818">
        <f>IF(AND(I818="",C818=11),Datenblatt!$I$26,IF(AND(I818="",C818=12),Datenblatt!$I$26,IF(AND(I818="",C818=16),Datenblatt!$I$27,IF(AND(I818="",C818=15),Datenblatt!$I$26,IF(AND(I818="",C818=14),Datenblatt!$I$26,IF(AND(I818="",C818=13),Datenblatt!$I$26,IF(AND($C818=13,I818&gt;Datenblatt!$AC$3),0,IF(AND($C818=14,I818&gt;Datenblatt!$AC$4),0,IF(AND($C818=15,I818&gt;Datenblatt!$AC$5),0,IF(AND($C818=16,I818&gt;Datenblatt!$AC$6),0,IF(AND($C818=12,I818&gt;Datenblatt!$AC$7),0,IF(AND($C818=11,I818&gt;Datenblatt!$AC$8),0,IF(AND($C818=13,I818&lt;Datenblatt!$AB$3),100,IF(AND($C818=14,I818&lt;Datenblatt!$AB$4),100,IF(AND($C818=15,I818&lt;Datenblatt!$AB$5),100,IF(AND($C818=16,I818&lt;Datenblatt!$AB$6),100,IF(AND($C818=12,I818&lt;Datenblatt!$AB$7),100,IF(AND($C818=11,I818&lt;Datenblatt!$AB$8),100,IF($C818=13,(Datenblatt!$B$27*Übersicht!I818^3)+(Datenblatt!$C$27*Übersicht!I818^2)+(Datenblatt!$D$27*Übersicht!I818)+Datenblatt!$E$27,IF($C818=14,(Datenblatt!$B$28*Übersicht!I818^3)+(Datenblatt!$C$28*Übersicht!I818^2)+(Datenblatt!$D$28*Übersicht!I818)+Datenblatt!$E$28,IF($C818=15,(Datenblatt!$B$29*Übersicht!I818^3)+(Datenblatt!$C$29*Übersicht!I818^2)+(Datenblatt!$D$29*Übersicht!I818)+Datenblatt!$E$29,IF($C818=16,(Datenblatt!$B$30*Übersicht!I818^3)+(Datenblatt!$C$30*Übersicht!I818^2)+(Datenblatt!$D$30*Übersicht!I818)+Datenblatt!$E$30,IF($C818=12,(Datenblatt!$B$31*Übersicht!I818^3)+(Datenblatt!$C$31*Übersicht!I818^2)+(Datenblatt!$D$31*Übersicht!I818)+Datenblatt!$E$31,IF($C818=11,(Datenblatt!$B$32*Übersicht!I818^3)+(Datenblatt!$C$32*Übersicht!I818^2)+(Datenblatt!$D$32*Übersicht!I818)+Datenblatt!$E$32,0))))))))))))))))))))))))</f>
        <v>0</v>
      </c>
      <c r="P818">
        <f>IF(AND(I818="",C818=11),Datenblatt!$I$29,IF(AND(I818="",C818=12),Datenblatt!$I$29,IF(AND(I818="",C818=16),Datenblatt!$I$29,IF(AND(I818="",C818=15),Datenblatt!$I$29,IF(AND(I818="",C818=14),Datenblatt!$I$29,IF(AND(I818="",C818=13),Datenblatt!$I$29,IF(AND($C818=13,I818&gt;Datenblatt!$AC$3),0,IF(AND($C818=14,I818&gt;Datenblatt!$AC$4),0,IF(AND($C818=15,I818&gt;Datenblatt!$AC$5),0,IF(AND($C818=16,I818&gt;Datenblatt!$AC$6),0,IF(AND($C818=12,I818&gt;Datenblatt!$AC$7),0,IF(AND($C818=11,I818&gt;Datenblatt!$AC$8),0,IF(AND($C818=13,I818&lt;Datenblatt!$AB$3),100,IF(AND($C818=14,I818&lt;Datenblatt!$AB$4),100,IF(AND($C818=15,I818&lt;Datenblatt!$AB$5),100,IF(AND($C818=16,I818&lt;Datenblatt!$AB$6),100,IF(AND($C818=12,I818&lt;Datenblatt!$AB$7),100,IF(AND($C818=11,I818&lt;Datenblatt!$AB$8),100,IF($C818=13,(Datenblatt!$B$27*Übersicht!I818^3)+(Datenblatt!$C$27*Übersicht!I818^2)+(Datenblatt!$D$27*Übersicht!I818)+Datenblatt!$E$27,IF($C818=14,(Datenblatt!$B$28*Übersicht!I818^3)+(Datenblatt!$C$28*Übersicht!I818^2)+(Datenblatt!$D$28*Übersicht!I818)+Datenblatt!$E$28,IF($C818=15,(Datenblatt!$B$29*Übersicht!I818^3)+(Datenblatt!$C$29*Übersicht!I818^2)+(Datenblatt!$D$29*Übersicht!I818)+Datenblatt!$E$29,IF($C818=16,(Datenblatt!$B$30*Übersicht!I818^3)+(Datenblatt!$C$30*Übersicht!I818^2)+(Datenblatt!$D$30*Übersicht!I818)+Datenblatt!$E$30,IF($C818=12,(Datenblatt!$B$31*Übersicht!I818^3)+(Datenblatt!$C$31*Übersicht!I818^2)+(Datenblatt!$D$31*Übersicht!I818)+Datenblatt!$E$31,IF($C818=11,(Datenblatt!$B$32*Übersicht!I818^3)+(Datenblatt!$C$32*Übersicht!I818^2)+(Datenblatt!$D$32*Übersicht!I818)+Datenblatt!$E$32,0))))))))))))))))))))))))</f>
        <v>0</v>
      </c>
      <c r="Q818" s="2" t="e">
        <f t="shared" si="48"/>
        <v>#DIV/0!</v>
      </c>
      <c r="R818" s="2" t="e">
        <f t="shared" si="49"/>
        <v>#DIV/0!</v>
      </c>
      <c r="T818" s="2"/>
      <c r="U818" s="2">
        <f>Datenblatt!$I$10</f>
        <v>63</v>
      </c>
      <c r="V818" s="2">
        <f>Datenblatt!$I$18</f>
        <v>62</v>
      </c>
      <c r="W818" s="2">
        <f>Datenblatt!$I$26</f>
        <v>56</v>
      </c>
      <c r="X818" s="2">
        <f>Datenblatt!$I$34</f>
        <v>58</v>
      </c>
      <c r="Y818" s="7" t="e">
        <f t="shared" si="50"/>
        <v>#DIV/0!</v>
      </c>
      <c r="AA818" s="2">
        <f>Datenblatt!$I$5</f>
        <v>73</v>
      </c>
      <c r="AB818">
        <f>Datenblatt!$I$13</f>
        <v>80</v>
      </c>
      <c r="AC818">
        <f>Datenblatt!$I$21</f>
        <v>80</v>
      </c>
      <c r="AD818">
        <f>Datenblatt!$I$29</f>
        <v>71</v>
      </c>
      <c r="AE818">
        <f>Datenblatt!$I$37</f>
        <v>75</v>
      </c>
      <c r="AF818" s="7" t="e">
        <f t="shared" si="51"/>
        <v>#DIV/0!</v>
      </c>
    </row>
    <row r="819" spans="11:32" ht="18.75" x14ac:dyDescent="0.3">
      <c r="K819" s="3" t="e">
        <f>IF(AND($C819=13,Datenblatt!M819&lt;Datenblatt!$S$3),0,IF(AND($C819=14,Datenblatt!M819&lt;Datenblatt!$S$4),0,IF(AND($C819=15,Datenblatt!M819&lt;Datenblatt!$S$5),0,IF(AND($C819=16,Datenblatt!M819&lt;Datenblatt!$S$6),0,IF(AND($C819=12,Datenblatt!M819&lt;Datenblatt!$S$7),0,IF(AND($C819=11,Datenblatt!M819&lt;Datenblatt!$S$8),0,IF(AND($C819=13,Datenblatt!M819&gt;Datenblatt!$R$3),100,IF(AND($C819=14,Datenblatt!M819&gt;Datenblatt!$R$4),100,IF(AND($C819=15,Datenblatt!M819&gt;Datenblatt!$R$5),100,IF(AND($C819=16,Datenblatt!M819&gt;Datenblatt!$R$6),100,IF(AND($C819=12,Datenblatt!M819&gt;Datenblatt!$R$7),100,IF(AND($C819=11,Datenblatt!M819&gt;Datenblatt!$R$8),100,IF(Übersicht!$C819=13,Datenblatt!$B$35*Datenblatt!M819^3+Datenblatt!$C$35*Datenblatt!M819^2+Datenblatt!$D$35*Datenblatt!M819+Datenblatt!$E$35,IF(Übersicht!$C819=14,Datenblatt!$B$36*Datenblatt!M819^3+Datenblatt!$C$36*Datenblatt!M819^2+Datenblatt!$D$36*Datenblatt!M819+Datenblatt!$E$36,IF(Übersicht!$C819=15,Datenblatt!$B$37*Datenblatt!M819^3+Datenblatt!$C$37*Datenblatt!M819^2+Datenblatt!$D$37*Datenblatt!M819+Datenblatt!$E$37,IF(Übersicht!$C819=16,Datenblatt!$B$38*Datenblatt!M819^3+Datenblatt!$C$38*Datenblatt!M819^2+Datenblatt!$D$38*Datenblatt!M819+Datenblatt!$E$38,IF(Übersicht!$C819=12,Datenblatt!$B$39*Datenblatt!M819^3+Datenblatt!$C$39*Datenblatt!M819^2+Datenblatt!$D$39*Datenblatt!M819+Datenblatt!$E$39,IF(Übersicht!$C819=11,Datenblatt!$B$40*Datenblatt!M819^3+Datenblatt!$C$40*Datenblatt!M819^2+Datenblatt!$D$40*Datenblatt!M819+Datenblatt!$E$40,0))))))))))))))))))</f>
        <v>#DIV/0!</v>
      </c>
      <c r="L819" s="3"/>
      <c r="M819" t="e">
        <f>IF(AND(Übersicht!$C819=13,Datenblatt!O819&lt;Datenblatt!$Y$3),0,IF(AND(Übersicht!$C819=14,Datenblatt!O819&lt;Datenblatt!$Y$4),0,IF(AND(Übersicht!$C819=15,Datenblatt!O819&lt;Datenblatt!$Y$5),0,IF(AND(Übersicht!$C819=16,Datenblatt!O819&lt;Datenblatt!$Y$6),0,IF(AND(Übersicht!$C819=12,Datenblatt!O819&lt;Datenblatt!$Y$7),0,IF(AND(Übersicht!$C819=11,Datenblatt!O819&lt;Datenblatt!$Y$8),0,IF(AND($C819=13,Datenblatt!O819&gt;Datenblatt!$X$3),100,IF(AND($C819=14,Datenblatt!O819&gt;Datenblatt!$X$4),100,IF(AND($C819=15,Datenblatt!O819&gt;Datenblatt!$X$5),100,IF(AND($C819=16,Datenblatt!O819&gt;Datenblatt!$X$6),100,IF(AND($C819=12,Datenblatt!O819&gt;Datenblatt!$X$7),100,IF(AND($C819=11,Datenblatt!O819&gt;Datenblatt!$X$8),100,IF(Übersicht!$C819=13,Datenblatt!$B$11*Datenblatt!O819^3+Datenblatt!$C$11*Datenblatt!O819^2+Datenblatt!$D$11*Datenblatt!O819+Datenblatt!$E$11,IF(Übersicht!$C819=14,Datenblatt!$B$12*Datenblatt!O819^3+Datenblatt!$C$12*Datenblatt!O819^2+Datenblatt!$D$12*Datenblatt!O819+Datenblatt!$E$12,IF(Übersicht!$C819=15,Datenblatt!$B$13*Datenblatt!O819^3+Datenblatt!$C$13*Datenblatt!O819^2+Datenblatt!$D$13*Datenblatt!O819+Datenblatt!$E$13,IF(Übersicht!$C819=16,Datenblatt!$B$14*Datenblatt!O819^3+Datenblatt!$C$14*Datenblatt!O819^2+Datenblatt!$D$14*Datenblatt!O819+Datenblatt!$E$14,IF(Übersicht!$C819=12,Datenblatt!$B$15*Datenblatt!O819^3+Datenblatt!$C$15*Datenblatt!O819^2+Datenblatt!$D$15*Datenblatt!O819+Datenblatt!$E$15,IF(Übersicht!$C819=11,Datenblatt!$B$16*Datenblatt!O819^3+Datenblatt!$C$16*Datenblatt!O819^2+Datenblatt!$D$16*Datenblatt!O819+Datenblatt!$E$16,0))))))))))))))))))</f>
        <v>#DIV/0!</v>
      </c>
      <c r="N819">
        <f>IF(AND($C819=13,H819&lt;Datenblatt!$AA$3),0,IF(AND($C819=14,H819&lt;Datenblatt!$AA$4),0,IF(AND($C819=15,H819&lt;Datenblatt!$AA$5),0,IF(AND($C819=16,H819&lt;Datenblatt!$AA$6),0,IF(AND($C819=12,H819&lt;Datenblatt!$AA$7),0,IF(AND($C819=11,H819&lt;Datenblatt!$AA$8),0,IF(AND($C819=13,H819&gt;Datenblatt!$Z$3),100,IF(AND($C819=14,H819&gt;Datenblatt!$Z$4),100,IF(AND($C819=15,H819&gt;Datenblatt!$Z$5),100,IF(AND($C819=16,H819&gt;Datenblatt!$Z$6),100,IF(AND($C819=12,H819&gt;Datenblatt!$Z$7),100,IF(AND($C819=11,H819&gt;Datenblatt!$Z$8),100,IF($C819=13,(Datenblatt!$B$19*Übersicht!H819^3)+(Datenblatt!$C$19*Übersicht!H819^2)+(Datenblatt!$D$19*Übersicht!H819)+Datenblatt!$E$19,IF($C819=14,(Datenblatt!$B$20*Übersicht!H819^3)+(Datenblatt!$C$20*Übersicht!H819^2)+(Datenblatt!$D$20*Übersicht!H819)+Datenblatt!$E$20,IF($C819=15,(Datenblatt!$B$21*Übersicht!H819^3)+(Datenblatt!$C$21*Übersicht!H819^2)+(Datenblatt!$D$21*Übersicht!H819)+Datenblatt!$E$21,IF($C819=16,(Datenblatt!$B$22*Übersicht!H819^3)+(Datenblatt!$C$22*Übersicht!H819^2)+(Datenblatt!$D$22*Übersicht!H819)+Datenblatt!$E$22,IF($C819=12,(Datenblatt!$B$23*Übersicht!H819^3)+(Datenblatt!$C$23*Übersicht!H819^2)+(Datenblatt!$D$23*Übersicht!H819)+Datenblatt!$E$23,IF($C819=11,(Datenblatt!$B$24*Übersicht!H819^3)+(Datenblatt!$C$24*Übersicht!H819^2)+(Datenblatt!$D$24*Übersicht!H819)+Datenblatt!$E$24,0))))))))))))))))))</f>
        <v>0</v>
      </c>
      <c r="O819">
        <f>IF(AND(I819="",C819=11),Datenblatt!$I$26,IF(AND(I819="",C819=12),Datenblatt!$I$26,IF(AND(I819="",C819=16),Datenblatt!$I$27,IF(AND(I819="",C819=15),Datenblatt!$I$26,IF(AND(I819="",C819=14),Datenblatt!$I$26,IF(AND(I819="",C819=13),Datenblatt!$I$26,IF(AND($C819=13,I819&gt;Datenblatt!$AC$3),0,IF(AND($C819=14,I819&gt;Datenblatt!$AC$4),0,IF(AND($C819=15,I819&gt;Datenblatt!$AC$5),0,IF(AND($C819=16,I819&gt;Datenblatt!$AC$6),0,IF(AND($C819=12,I819&gt;Datenblatt!$AC$7),0,IF(AND($C819=11,I819&gt;Datenblatt!$AC$8),0,IF(AND($C819=13,I819&lt;Datenblatt!$AB$3),100,IF(AND($C819=14,I819&lt;Datenblatt!$AB$4),100,IF(AND($C819=15,I819&lt;Datenblatt!$AB$5),100,IF(AND($C819=16,I819&lt;Datenblatt!$AB$6),100,IF(AND($C819=12,I819&lt;Datenblatt!$AB$7),100,IF(AND($C819=11,I819&lt;Datenblatt!$AB$8),100,IF($C819=13,(Datenblatt!$B$27*Übersicht!I819^3)+(Datenblatt!$C$27*Übersicht!I819^2)+(Datenblatt!$D$27*Übersicht!I819)+Datenblatt!$E$27,IF($C819=14,(Datenblatt!$B$28*Übersicht!I819^3)+(Datenblatt!$C$28*Übersicht!I819^2)+(Datenblatt!$D$28*Übersicht!I819)+Datenblatt!$E$28,IF($C819=15,(Datenblatt!$B$29*Übersicht!I819^3)+(Datenblatt!$C$29*Übersicht!I819^2)+(Datenblatt!$D$29*Übersicht!I819)+Datenblatt!$E$29,IF($C819=16,(Datenblatt!$B$30*Übersicht!I819^3)+(Datenblatt!$C$30*Übersicht!I819^2)+(Datenblatt!$D$30*Übersicht!I819)+Datenblatt!$E$30,IF($C819=12,(Datenblatt!$B$31*Übersicht!I819^3)+(Datenblatt!$C$31*Übersicht!I819^2)+(Datenblatt!$D$31*Übersicht!I819)+Datenblatt!$E$31,IF($C819=11,(Datenblatt!$B$32*Übersicht!I819^3)+(Datenblatt!$C$32*Übersicht!I819^2)+(Datenblatt!$D$32*Übersicht!I819)+Datenblatt!$E$32,0))))))))))))))))))))))))</f>
        <v>0</v>
      </c>
      <c r="P819">
        <f>IF(AND(I819="",C819=11),Datenblatt!$I$29,IF(AND(I819="",C819=12),Datenblatt!$I$29,IF(AND(I819="",C819=16),Datenblatt!$I$29,IF(AND(I819="",C819=15),Datenblatt!$I$29,IF(AND(I819="",C819=14),Datenblatt!$I$29,IF(AND(I819="",C819=13),Datenblatt!$I$29,IF(AND($C819=13,I819&gt;Datenblatt!$AC$3),0,IF(AND($C819=14,I819&gt;Datenblatt!$AC$4),0,IF(AND($C819=15,I819&gt;Datenblatt!$AC$5),0,IF(AND($C819=16,I819&gt;Datenblatt!$AC$6),0,IF(AND($C819=12,I819&gt;Datenblatt!$AC$7),0,IF(AND($C819=11,I819&gt;Datenblatt!$AC$8),0,IF(AND($C819=13,I819&lt;Datenblatt!$AB$3),100,IF(AND($C819=14,I819&lt;Datenblatt!$AB$4),100,IF(AND($C819=15,I819&lt;Datenblatt!$AB$5),100,IF(AND($C819=16,I819&lt;Datenblatt!$AB$6),100,IF(AND($C819=12,I819&lt;Datenblatt!$AB$7),100,IF(AND($C819=11,I819&lt;Datenblatt!$AB$8),100,IF($C819=13,(Datenblatt!$B$27*Übersicht!I819^3)+(Datenblatt!$C$27*Übersicht!I819^2)+(Datenblatt!$D$27*Übersicht!I819)+Datenblatt!$E$27,IF($C819=14,(Datenblatt!$B$28*Übersicht!I819^3)+(Datenblatt!$C$28*Übersicht!I819^2)+(Datenblatt!$D$28*Übersicht!I819)+Datenblatt!$E$28,IF($C819=15,(Datenblatt!$B$29*Übersicht!I819^3)+(Datenblatt!$C$29*Übersicht!I819^2)+(Datenblatt!$D$29*Übersicht!I819)+Datenblatt!$E$29,IF($C819=16,(Datenblatt!$B$30*Übersicht!I819^3)+(Datenblatt!$C$30*Übersicht!I819^2)+(Datenblatt!$D$30*Übersicht!I819)+Datenblatt!$E$30,IF($C819=12,(Datenblatt!$B$31*Übersicht!I819^3)+(Datenblatt!$C$31*Übersicht!I819^2)+(Datenblatt!$D$31*Übersicht!I819)+Datenblatt!$E$31,IF($C819=11,(Datenblatt!$B$32*Übersicht!I819^3)+(Datenblatt!$C$32*Übersicht!I819^2)+(Datenblatt!$D$32*Übersicht!I819)+Datenblatt!$E$32,0))))))))))))))))))))))))</f>
        <v>0</v>
      </c>
      <c r="Q819" s="2" t="e">
        <f t="shared" si="48"/>
        <v>#DIV/0!</v>
      </c>
      <c r="R819" s="2" t="e">
        <f t="shared" si="49"/>
        <v>#DIV/0!</v>
      </c>
      <c r="T819" s="2"/>
      <c r="U819" s="2">
        <f>Datenblatt!$I$10</f>
        <v>63</v>
      </c>
      <c r="V819" s="2">
        <f>Datenblatt!$I$18</f>
        <v>62</v>
      </c>
      <c r="W819" s="2">
        <f>Datenblatt!$I$26</f>
        <v>56</v>
      </c>
      <c r="X819" s="2">
        <f>Datenblatt!$I$34</f>
        <v>58</v>
      </c>
      <c r="Y819" s="7" t="e">
        <f t="shared" si="50"/>
        <v>#DIV/0!</v>
      </c>
      <c r="AA819" s="2">
        <f>Datenblatt!$I$5</f>
        <v>73</v>
      </c>
      <c r="AB819">
        <f>Datenblatt!$I$13</f>
        <v>80</v>
      </c>
      <c r="AC819">
        <f>Datenblatt!$I$21</f>
        <v>80</v>
      </c>
      <c r="AD819">
        <f>Datenblatt!$I$29</f>
        <v>71</v>
      </c>
      <c r="AE819">
        <f>Datenblatt!$I$37</f>
        <v>75</v>
      </c>
      <c r="AF819" s="7" t="e">
        <f t="shared" si="51"/>
        <v>#DIV/0!</v>
      </c>
    </row>
    <row r="820" spans="11:32" ht="18.75" x14ac:dyDescent="0.3">
      <c r="K820" s="3" t="e">
        <f>IF(AND($C820=13,Datenblatt!M820&lt;Datenblatt!$S$3),0,IF(AND($C820=14,Datenblatt!M820&lt;Datenblatt!$S$4),0,IF(AND($C820=15,Datenblatt!M820&lt;Datenblatt!$S$5),0,IF(AND($C820=16,Datenblatt!M820&lt;Datenblatt!$S$6),0,IF(AND($C820=12,Datenblatt!M820&lt;Datenblatt!$S$7),0,IF(AND($C820=11,Datenblatt!M820&lt;Datenblatt!$S$8),0,IF(AND($C820=13,Datenblatt!M820&gt;Datenblatt!$R$3),100,IF(AND($C820=14,Datenblatt!M820&gt;Datenblatt!$R$4),100,IF(AND($C820=15,Datenblatt!M820&gt;Datenblatt!$R$5),100,IF(AND($C820=16,Datenblatt!M820&gt;Datenblatt!$R$6),100,IF(AND($C820=12,Datenblatt!M820&gt;Datenblatt!$R$7),100,IF(AND($C820=11,Datenblatt!M820&gt;Datenblatt!$R$8),100,IF(Übersicht!$C820=13,Datenblatt!$B$35*Datenblatt!M820^3+Datenblatt!$C$35*Datenblatt!M820^2+Datenblatt!$D$35*Datenblatt!M820+Datenblatt!$E$35,IF(Übersicht!$C820=14,Datenblatt!$B$36*Datenblatt!M820^3+Datenblatt!$C$36*Datenblatt!M820^2+Datenblatt!$D$36*Datenblatt!M820+Datenblatt!$E$36,IF(Übersicht!$C820=15,Datenblatt!$B$37*Datenblatt!M820^3+Datenblatt!$C$37*Datenblatt!M820^2+Datenblatt!$D$37*Datenblatt!M820+Datenblatt!$E$37,IF(Übersicht!$C820=16,Datenblatt!$B$38*Datenblatt!M820^3+Datenblatt!$C$38*Datenblatt!M820^2+Datenblatt!$D$38*Datenblatt!M820+Datenblatt!$E$38,IF(Übersicht!$C820=12,Datenblatt!$B$39*Datenblatt!M820^3+Datenblatt!$C$39*Datenblatt!M820^2+Datenblatt!$D$39*Datenblatt!M820+Datenblatt!$E$39,IF(Übersicht!$C820=11,Datenblatt!$B$40*Datenblatt!M820^3+Datenblatt!$C$40*Datenblatt!M820^2+Datenblatt!$D$40*Datenblatt!M820+Datenblatt!$E$40,0))))))))))))))))))</f>
        <v>#DIV/0!</v>
      </c>
      <c r="L820" s="3"/>
      <c r="M820" t="e">
        <f>IF(AND(Übersicht!$C820=13,Datenblatt!O820&lt;Datenblatt!$Y$3),0,IF(AND(Übersicht!$C820=14,Datenblatt!O820&lt;Datenblatt!$Y$4),0,IF(AND(Übersicht!$C820=15,Datenblatt!O820&lt;Datenblatt!$Y$5),0,IF(AND(Übersicht!$C820=16,Datenblatt!O820&lt;Datenblatt!$Y$6),0,IF(AND(Übersicht!$C820=12,Datenblatt!O820&lt;Datenblatt!$Y$7),0,IF(AND(Übersicht!$C820=11,Datenblatt!O820&lt;Datenblatt!$Y$8),0,IF(AND($C820=13,Datenblatt!O820&gt;Datenblatt!$X$3),100,IF(AND($C820=14,Datenblatt!O820&gt;Datenblatt!$X$4),100,IF(AND($C820=15,Datenblatt!O820&gt;Datenblatt!$X$5),100,IF(AND($C820=16,Datenblatt!O820&gt;Datenblatt!$X$6),100,IF(AND($C820=12,Datenblatt!O820&gt;Datenblatt!$X$7),100,IF(AND($C820=11,Datenblatt!O820&gt;Datenblatt!$X$8),100,IF(Übersicht!$C820=13,Datenblatt!$B$11*Datenblatt!O820^3+Datenblatt!$C$11*Datenblatt!O820^2+Datenblatt!$D$11*Datenblatt!O820+Datenblatt!$E$11,IF(Übersicht!$C820=14,Datenblatt!$B$12*Datenblatt!O820^3+Datenblatt!$C$12*Datenblatt!O820^2+Datenblatt!$D$12*Datenblatt!O820+Datenblatt!$E$12,IF(Übersicht!$C820=15,Datenblatt!$B$13*Datenblatt!O820^3+Datenblatt!$C$13*Datenblatt!O820^2+Datenblatt!$D$13*Datenblatt!O820+Datenblatt!$E$13,IF(Übersicht!$C820=16,Datenblatt!$B$14*Datenblatt!O820^3+Datenblatt!$C$14*Datenblatt!O820^2+Datenblatt!$D$14*Datenblatt!O820+Datenblatt!$E$14,IF(Übersicht!$C820=12,Datenblatt!$B$15*Datenblatt!O820^3+Datenblatt!$C$15*Datenblatt!O820^2+Datenblatt!$D$15*Datenblatt!O820+Datenblatt!$E$15,IF(Übersicht!$C820=11,Datenblatt!$B$16*Datenblatt!O820^3+Datenblatt!$C$16*Datenblatt!O820^2+Datenblatt!$D$16*Datenblatt!O820+Datenblatt!$E$16,0))))))))))))))))))</f>
        <v>#DIV/0!</v>
      </c>
      <c r="N820">
        <f>IF(AND($C820=13,H820&lt;Datenblatt!$AA$3),0,IF(AND($C820=14,H820&lt;Datenblatt!$AA$4),0,IF(AND($C820=15,H820&lt;Datenblatt!$AA$5),0,IF(AND($C820=16,H820&lt;Datenblatt!$AA$6),0,IF(AND($C820=12,H820&lt;Datenblatt!$AA$7),0,IF(AND($C820=11,H820&lt;Datenblatt!$AA$8),0,IF(AND($C820=13,H820&gt;Datenblatt!$Z$3),100,IF(AND($C820=14,H820&gt;Datenblatt!$Z$4),100,IF(AND($C820=15,H820&gt;Datenblatt!$Z$5),100,IF(AND($C820=16,H820&gt;Datenblatt!$Z$6),100,IF(AND($C820=12,H820&gt;Datenblatt!$Z$7),100,IF(AND($C820=11,H820&gt;Datenblatt!$Z$8),100,IF($C820=13,(Datenblatt!$B$19*Übersicht!H820^3)+(Datenblatt!$C$19*Übersicht!H820^2)+(Datenblatt!$D$19*Übersicht!H820)+Datenblatt!$E$19,IF($C820=14,(Datenblatt!$B$20*Übersicht!H820^3)+(Datenblatt!$C$20*Übersicht!H820^2)+(Datenblatt!$D$20*Übersicht!H820)+Datenblatt!$E$20,IF($C820=15,(Datenblatt!$B$21*Übersicht!H820^3)+(Datenblatt!$C$21*Übersicht!H820^2)+(Datenblatt!$D$21*Übersicht!H820)+Datenblatt!$E$21,IF($C820=16,(Datenblatt!$B$22*Übersicht!H820^3)+(Datenblatt!$C$22*Übersicht!H820^2)+(Datenblatt!$D$22*Übersicht!H820)+Datenblatt!$E$22,IF($C820=12,(Datenblatt!$B$23*Übersicht!H820^3)+(Datenblatt!$C$23*Übersicht!H820^2)+(Datenblatt!$D$23*Übersicht!H820)+Datenblatt!$E$23,IF($C820=11,(Datenblatt!$B$24*Übersicht!H820^3)+(Datenblatt!$C$24*Übersicht!H820^2)+(Datenblatt!$D$24*Übersicht!H820)+Datenblatt!$E$24,0))))))))))))))))))</f>
        <v>0</v>
      </c>
      <c r="O820">
        <f>IF(AND(I820="",C820=11),Datenblatt!$I$26,IF(AND(I820="",C820=12),Datenblatt!$I$26,IF(AND(I820="",C820=16),Datenblatt!$I$27,IF(AND(I820="",C820=15),Datenblatt!$I$26,IF(AND(I820="",C820=14),Datenblatt!$I$26,IF(AND(I820="",C820=13),Datenblatt!$I$26,IF(AND($C820=13,I820&gt;Datenblatt!$AC$3),0,IF(AND($C820=14,I820&gt;Datenblatt!$AC$4),0,IF(AND($C820=15,I820&gt;Datenblatt!$AC$5),0,IF(AND($C820=16,I820&gt;Datenblatt!$AC$6),0,IF(AND($C820=12,I820&gt;Datenblatt!$AC$7),0,IF(AND($C820=11,I820&gt;Datenblatt!$AC$8),0,IF(AND($C820=13,I820&lt;Datenblatt!$AB$3),100,IF(AND($C820=14,I820&lt;Datenblatt!$AB$4),100,IF(AND($C820=15,I820&lt;Datenblatt!$AB$5),100,IF(AND($C820=16,I820&lt;Datenblatt!$AB$6),100,IF(AND($C820=12,I820&lt;Datenblatt!$AB$7),100,IF(AND($C820=11,I820&lt;Datenblatt!$AB$8),100,IF($C820=13,(Datenblatt!$B$27*Übersicht!I820^3)+(Datenblatt!$C$27*Übersicht!I820^2)+(Datenblatt!$D$27*Übersicht!I820)+Datenblatt!$E$27,IF($C820=14,(Datenblatt!$B$28*Übersicht!I820^3)+(Datenblatt!$C$28*Übersicht!I820^2)+(Datenblatt!$D$28*Übersicht!I820)+Datenblatt!$E$28,IF($C820=15,(Datenblatt!$B$29*Übersicht!I820^3)+(Datenblatt!$C$29*Übersicht!I820^2)+(Datenblatt!$D$29*Übersicht!I820)+Datenblatt!$E$29,IF($C820=16,(Datenblatt!$B$30*Übersicht!I820^3)+(Datenblatt!$C$30*Übersicht!I820^2)+(Datenblatt!$D$30*Übersicht!I820)+Datenblatt!$E$30,IF($C820=12,(Datenblatt!$B$31*Übersicht!I820^3)+(Datenblatt!$C$31*Übersicht!I820^2)+(Datenblatt!$D$31*Übersicht!I820)+Datenblatt!$E$31,IF($C820=11,(Datenblatt!$B$32*Übersicht!I820^3)+(Datenblatt!$C$32*Übersicht!I820^2)+(Datenblatt!$D$32*Übersicht!I820)+Datenblatt!$E$32,0))))))))))))))))))))))))</f>
        <v>0</v>
      </c>
      <c r="P820">
        <f>IF(AND(I820="",C820=11),Datenblatt!$I$29,IF(AND(I820="",C820=12),Datenblatt!$I$29,IF(AND(I820="",C820=16),Datenblatt!$I$29,IF(AND(I820="",C820=15),Datenblatt!$I$29,IF(AND(I820="",C820=14),Datenblatt!$I$29,IF(AND(I820="",C820=13),Datenblatt!$I$29,IF(AND($C820=13,I820&gt;Datenblatt!$AC$3),0,IF(AND($C820=14,I820&gt;Datenblatt!$AC$4),0,IF(AND($C820=15,I820&gt;Datenblatt!$AC$5),0,IF(AND($C820=16,I820&gt;Datenblatt!$AC$6),0,IF(AND($C820=12,I820&gt;Datenblatt!$AC$7),0,IF(AND($C820=11,I820&gt;Datenblatt!$AC$8),0,IF(AND($C820=13,I820&lt;Datenblatt!$AB$3),100,IF(AND($C820=14,I820&lt;Datenblatt!$AB$4),100,IF(AND($C820=15,I820&lt;Datenblatt!$AB$5),100,IF(AND($C820=16,I820&lt;Datenblatt!$AB$6),100,IF(AND($C820=12,I820&lt;Datenblatt!$AB$7),100,IF(AND($C820=11,I820&lt;Datenblatt!$AB$8),100,IF($C820=13,(Datenblatt!$B$27*Übersicht!I820^3)+(Datenblatt!$C$27*Übersicht!I820^2)+(Datenblatt!$D$27*Übersicht!I820)+Datenblatt!$E$27,IF($C820=14,(Datenblatt!$B$28*Übersicht!I820^3)+(Datenblatt!$C$28*Übersicht!I820^2)+(Datenblatt!$D$28*Übersicht!I820)+Datenblatt!$E$28,IF($C820=15,(Datenblatt!$B$29*Übersicht!I820^3)+(Datenblatt!$C$29*Übersicht!I820^2)+(Datenblatt!$D$29*Übersicht!I820)+Datenblatt!$E$29,IF($C820=16,(Datenblatt!$B$30*Übersicht!I820^3)+(Datenblatt!$C$30*Übersicht!I820^2)+(Datenblatt!$D$30*Übersicht!I820)+Datenblatt!$E$30,IF($C820=12,(Datenblatt!$B$31*Übersicht!I820^3)+(Datenblatt!$C$31*Übersicht!I820^2)+(Datenblatt!$D$31*Übersicht!I820)+Datenblatt!$E$31,IF($C820=11,(Datenblatt!$B$32*Übersicht!I820^3)+(Datenblatt!$C$32*Übersicht!I820^2)+(Datenblatt!$D$32*Übersicht!I820)+Datenblatt!$E$32,0))))))))))))))))))))))))</f>
        <v>0</v>
      </c>
      <c r="Q820" s="2" t="e">
        <f t="shared" si="48"/>
        <v>#DIV/0!</v>
      </c>
      <c r="R820" s="2" t="e">
        <f t="shared" si="49"/>
        <v>#DIV/0!</v>
      </c>
      <c r="T820" s="2"/>
      <c r="U820" s="2">
        <f>Datenblatt!$I$10</f>
        <v>63</v>
      </c>
      <c r="V820" s="2">
        <f>Datenblatt!$I$18</f>
        <v>62</v>
      </c>
      <c r="W820" s="2">
        <f>Datenblatt!$I$26</f>
        <v>56</v>
      </c>
      <c r="X820" s="2">
        <f>Datenblatt!$I$34</f>
        <v>58</v>
      </c>
      <c r="Y820" s="7" t="e">
        <f t="shared" si="50"/>
        <v>#DIV/0!</v>
      </c>
      <c r="AA820" s="2">
        <f>Datenblatt!$I$5</f>
        <v>73</v>
      </c>
      <c r="AB820">
        <f>Datenblatt!$I$13</f>
        <v>80</v>
      </c>
      <c r="AC820">
        <f>Datenblatt!$I$21</f>
        <v>80</v>
      </c>
      <c r="AD820">
        <f>Datenblatt!$I$29</f>
        <v>71</v>
      </c>
      <c r="AE820">
        <f>Datenblatt!$I$37</f>
        <v>75</v>
      </c>
      <c r="AF820" s="7" t="e">
        <f t="shared" si="51"/>
        <v>#DIV/0!</v>
      </c>
    </row>
    <row r="821" spans="11:32" ht="18.75" x14ac:dyDescent="0.3">
      <c r="K821" s="3" t="e">
        <f>IF(AND($C821=13,Datenblatt!M821&lt;Datenblatt!$S$3),0,IF(AND($C821=14,Datenblatt!M821&lt;Datenblatt!$S$4),0,IF(AND($C821=15,Datenblatt!M821&lt;Datenblatt!$S$5),0,IF(AND($C821=16,Datenblatt!M821&lt;Datenblatt!$S$6),0,IF(AND($C821=12,Datenblatt!M821&lt;Datenblatt!$S$7),0,IF(AND($C821=11,Datenblatt!M821&lt;Datenblatt!$S$8),0,IF(AND($C821=13,Datenblatt!M821&gt;Datenblatt!$R$3),100,IF(AND($C821=14,Datenblatt!M821&gt;Datenblatt!$R$4),100,IF(AND($C821=15,Datenblatt!M821&gt;Datenblatt!$R$5),100,IF(AND($C821=16,Datenblatt!M821&gt;Datenblatt!$R$6),100,IF(AND($C821=12,Datenblatt!M821&gt;Datenblatt!$R$7),100,IF(AND($C821=11,Datenblatt!M821&gt;Datenblatt!$R$8),100,IF(Übersicht!$C821=13,Datenblatt!$B$35*Datenblatt!M821^3+Datenblatt!$C$35*Datenblatt!M821^2+Datenblatt!$D$35*Datenblatt!M821+Datenblatt!$E$35,IF(Übersicht!$C821=14,Datenblatt!$B$36*Datenblatt!M821^3+Datenblatt!$C$36*Datenblatt!M821^2+Datenblatt!$D$36*Datenblatt!M821+Datenblatt!$E$36,IF(Übersicht!$C821=15,Datenblatt!$B$37*Datenblatt!M821^3+Datenblatt!$C$37*Datenblatt!M821^2+Datenblatt!$D$37*Datenblatt!M821+Datenblatt!$E$37,IF(Übersicht!$C821=16,Datenblatt!$B$38*Datenblatt!M821^3+Datenblatt!$C$38*Datenblatt!M821^2+Datenblatt!$D$38*Datenblatt!M821+Datenblatt!$E$38,IF(Übersicht!$C821=12,Datenblatt!$B$39*Datenblatt!M821^3+Datenblatt!$C$39*Datenblatt!M821^2+Datenblatt!$D$39*Datenblatt!M821+Datenblatt!$E$39,IF(Übersicht!$C821=11,Datenblatt!$B$40*Datenblatt!M821^3+Datenblatt!$C$40*Datenblatt!M821^2+Datenblatt!$D$40*Datenblatt!M821+Datenblatt!$E$40,0))))))))))))))))))</f>
        <v>#DIV/0!</v>
      </c>
      <c r="L821" s="3"/>
      <c r="M821" t="e">
        <f>IF(AND(Übersicht!$C821=13,Datenblatt!O821&lt;Datenblatt!$Y$3),0,IF(AND(Übersicht!$C821=14,Datenblatt!O821&lt;Datenblatt!$Y$4),0,IF(AND(Übersicht!$C821=15,Datenblatt!O821&lt;Datenblatt!$Y$5),0,IF(AND(Übersicht!$C821=16,Datenblatt!O821&lt;Datenblatt!$Y$6),0,IF(AND(Übersicht!$C821=12,Datenblatt!O821&lt;Datenblatt!$Y$7),0,IF(AND(Übersicht!$C821=11,Datenblatt!O821&lt;Datenblatt!$Y$8),0,IF(AND($C821=13,Datenblatt!O821&gt;Datenblatt!$X$3),100,IF(AND($C821=14,Datenblatt!O821&gt;Datenblatt!$X$4),100,IF(AND($C821=15,Datenblatt!O821&gt;Datenblatt!$X$5),100,IF(AND($C821=16,Datenblatt!O821&gt;Datenblatt!$X$6),100,IF(AND($C821=12,Datenblatt!O821&gt;Datenblatt!$X$7),100,IF(AND($C821=11,Datenblatt!O821&gt;Datenblatt!$X$8),100,IF(Übersicht!$C821=13,Datenblatt!$B$11*Datenblatt!O821^3+Datenblatt!$C$11*Datenblatt!O821^2+Datenblatt!$D$11*Datenblatt!O821+Datenblatt!$E$11,IF(Übersicht!$C821=14,Datenblatt!$B$12*Datenblatt!O821^3+Datenblatt!$C$12*Datenblatt!O821^2+Datenblatt!$D$12*Datenblatt!O821+Datenblatt!$E$12,IF(Übersicht!$C821=15,Datenblatt!$B$13*Datenblatt!O821^3+Datenblatt!$C$13*Datenblatt!O821^2+Datenblatt!$D$13*Datenblatt!O821+Datenblatt!$E$13,IF(Übersicht!$C821=16,Datenblatt!$B$14*Datenblatt!O821^3+Datenblatt!$C$14*Datenblatt!O821^2+Datenblatt!$D$14*Datenblatt!O821+Datenblatt!$E$14,IF(Übersicht!$C821=12,Datenblatt!$B$15*Datenblatt!O821^3+Datenblatt!$C$15*Datenblatt!O821^2+Datenblatt!$D$15*Datenblatt!O821+Datenblatt!$E$15,IF(Übersicht!$C821=11,Datenblatt!$B$16*Datenblatt!O821^3+Datenblatt!$C$16*Datenblatt!O821^2+Datenblatt!$D$16*Datenblatt!O821+Datenblatt!$E$16,0))))))))))))))))))</f>
        <v>#DIV/0!</v>
      </c>
      <c r="N821">
        <f>IF(AND($C821=13,H821&lt;Datenblatt!$AA$3),0,IF(AND($C821=14,H821&lt;Datenblatt!$AA$4),0,IF(AND($C821=15,H821&lt;Datenblatt!$AA$5),0,IF(AND($C821=16,H821&lt;Datenblatt!$AA$6),0,IF(AND($C821=12,H821&lt;Datenblatt!$AA$7),0,IF(AND($C821=11,H821&lt;Datenblatt!$AA$8),0,IF(AND($C821=13,H821&gt;Datenblatt!$Z$3),100,IF(AND($C821=14,H821&gt;Datenblatt!$Z$4),100,IF(AND($C821=15,H821&gt;Datenblatt!$Z$5),100,IF(AND($C821=16,H821&gt;Datenblatt!$Z$6),100,IF(AND($C821=12,H821&gt;Datenblatt!$Z$7),100,IF(AND($C821=11,H821&gt;Datenblatt!$Z$8),100,IF($C821=13,(Datenblatt!$B$19*Übersicht!H821^3)+(Datenblatt!$C$19*Übersicht!H821^2)+(Datenblatt!$D$19*Übersicht!H821)+Datenblatt!$E$19,IF($C821=14,(Datenblatt!$B$20*Übersicht!H821^3)+(Datenblatt!$C$20*Übersicht!H821^2)+(Datenblatt!$D$20*Übersicht!H821)+Datenblatt!$E$20,IF($C821=15,(Datenblatt!$B$21*Übersicht!H821^3)+(Datenblatt!$C$21*Übersicht!H821^2)+(Datenblatt!$D$21*Übersicht!H821)+Datenblatt!$E$21,IF($C821=16,(Datenblatt!$B$22*Übersicht!H821^3)+(Datenblatt!$C$22*Übersicht!H821^2)+(Datenblatt!$D$22*Übersicht!H821)+Datenblatt!$E$22,IF($C821=12,(Datenblatt!$B$23*Übersicht!H821^3)+(Datenblatt!$C$23*Übersicht!H821^2)+(Datenblatt!$D$23*Übersicht!H821)+Datenblatt!$E$23,IF($C821=11,(Datenblatt!$B$24*Übersicht!H821^3)+(Datenblatt!$C$24*Übersicht!H821^2)+(Datenblatt!$D$24*Übersicht!H821)+Datenblatt!$E$24,0))))))))))))))))))</f>
        <v>0</v>
      </c>
      <c r="O821">
        <f>IF(AND(I821="",C821=11),Datenblatt!$I$26,IF(AND(I821="",C821=12),Datenblatt!$I$26,IF(AND(I821="",C821=16),Datenblatt!$I$27,IF(AND(I821="",C821=15),Datenblatt!$I$26,IF(AND(I821="",C821=14),Datenblatt!$I$26,IF(AND(I821="",C821=13),Datenblatt!$I$26,IF(AND($C821=13,I821&gt;Datenblatt!$AC$3),0,IF(AND($C821=14,I821&gt;Datenblatt!$AC$4),0,IF(AND($C821=15,I821&gt;Datenblatt!$AC$5),0,IF(AND($C821=16,I821&gt;Datenblatt!$AC$6),0,IF(AND($C821=12,I821&gt;Datenblatt!$AC$7),0,IF(AND($C821=11,I821&gt;Datenblatt!$AC$8),0,IF(AND($C821=13,I821&lt;Datenblatt!$AB$3),100,IF(AND($C821=14,I821&lt;Datenblatt!$AB$4),100,IF(AND($C821=15,I821&lt;Datenblatt!$AB$5),100,IF(AND($C821=16,I821&lt;Datenblatt!$AB$6),100,IF(AND($C821=12,I821&lt;Datenblatt!$AB$7),100,IF(AND($C821=11,I821&lt;Datenblatt!$AB$8),100,IF($C821=13,(Datenblatt!$B$27*Übersicht!I821^3)+(Datenblatt!$C$27*Übersicht!I821^2)+(Datenblatt!$D$27*Übersicht!I821)+Datenblatt!$E$27,IF($C821=14,(Datenblatt!$B$28*Übersicht!I821^3)+(Datenblatt!$C$28*Übersicht!I821^2)+(Datenblatt!$D$28*Übersicht!I821)+Datenblatt!$E$28,IF($C821=15,(Datenblatt!$B$29*Übersicht!I821^3)+(Datenblatt!$C$29*Übersicht!I821^2)+(Datenblatt!$D$29*Übersicht!I821)+Datenblatt!$E$29,IF($C821=16,(Datenblatt!$B$30*Übersicht!I821^3)+(Datenblatt!$C$30*Übersicht!I821^2)+(Datenblatt!$D$30*Übersicht!I821)+Datenblatt!$E$30,IF($C821=12,(Datenblatt!$B$31*Übersicht!I821^3)+(Datenblatt!$C$31*Übersicht!I821^2)+(Datenblatt!$D$31*Übersicht!I821)+Datenblatt!$E$31,IF($C821=11,(Datenblatt!$B$32*Übersicht!I821^3)+(Datenblatt!$C$32*Übersicht!I821^2)+(Datenblatt!$D$32*Übersicht!I821)+Datenblatt!$E$32,0))))))))))))))))))))))))</f>
        <v>0</v>
      </c>
      <c r="P821">
        <f>IF(AND(I821="",C821=11),Datenblatt!$I$29,IF(AND(I821="",C821=12),Datenblatt!$I$29,IF(AND(I821="",C821=16),Datenblatt!$I$29,IF(AND(I821="",C821=15),Datenblatt!$I$29,IF(AND(I821="",C821=14),Datenblatt!$I$29,IF(AND(I821="",C821=13),Datenblatt!$I$29,IF(AND($C821=13,I821&gt;Datenblatt!$AC$3),0,IF(AND($C821=14,I821&gt;Datenblatt!$AC$4),0,IF(AND($C821=15,I821&gt;Datenblatt!$AC$5),0,IF(AND($C821=16,I821&gt;Datenblatt!$AC$6),0,IF(AND($C821=12,I821&gt;Datenblatt!$AC$7),0,IF(AND($C821=11,I821&gt;Datenblatt!$AC$8),0,IF(AND($C821=13,I821&lt;Datenblatt!$AB$3),100,IF(AND($C821=14,I821&lt;Datenblatt!$AB$4),100,IF(AND($C821=15,I821&lt;Datenblatt!$AB$5),100,IF(AND($C821=16,I821&lt;Datenblatt!$AB$6),100,IF(AND($C821=12,I821&lt;Datenblatt!$AB$7),100,IF(AND($C821=11,I821&lt;Datenblatt!$AB$8),100,IF($C821=13,(Datenblatt!$B$27*Übersicht!I821^3)+(Datenblatt!$C$27*Übersicht!I821^2)+(Datenblatt!$D$27*Übersicht!I821)+Datenblatt!$E$27,IF($C821=14,(Datenblatt!$B$28*Übersicht!I821^3)+(Datenblatt!$C$28*Übersicht!I821^2)+(Datenblatt!$D$28*Übersicht!I821)+Datenblatt!$E$28,IF($C821=15,(Datenblatt!$B$29*Übersicht!I821^3)+(Datenblatt!$C$29*Übersicht!I821^2)+(Datenblatt!$D$29*Übersicht!I821)+Datenblatt!$E$29,IF($C821=16,(Datenblatt!$B$30*Übersicht!I821^3)+(Datenblatt!$C$30*Übersicht!I821^2)+(Datenblatt!$D$30*Übersicht!I821)+Datenblatt!$E$30,IF($C821=12,(Datenblatt!$B$31*Übersicht!I821^3)+(Datenblatt!$C$31*Übersicht!I821^2)+(Datenblatt!$D$31*Übersicht!I821)+Datenblatt!$E$31,IF($C821=11,(Datenblatt!$B$32*Übersicht!I821^3)+(Datenblatt!$C$32*Übersicht!I821^2)+(Datenblatt!$D$32*Übersicht!I821)+Datenblatt!$E$32,0))))))))))))))))))))))))</f>
        <v>0</v>
      </c>
      <c r="Q821" s="2" t="e">
        <f t="shared" si="48"/>
        <v>#DIV/0!</v>
      </c>
      <c r="R821" s="2" t="e">
        <f t="shared" si="49"/>
        <v>#DIV/0!</v>
      </c>
      <c r="T821" s="2"/>
      <c r="U821" s="2">
        <f>Datenblatt!$I$10</f>
        <v>63</v>
      </c>
      <c r="V821" s="2">
        <f>Datenblatt!$I$18</f>
        <v>62</v>
      </c>
      <c r="W821" s="2">
        <f>Datenblatt!$I$26</f>
        <v>56</v>
      </c>
      <c r="X821" s="2">
        <f>Datenblatt!$I$34</f>
        <v>58</v>
      </c>
      <c r="Y821" s="7" t="e">
        <f t="shared" si="50"/>
        <v>#DIV/0!</v>
      </c>
      <c r="AA821" s="2">
        <f>Datenblatt!$I$5</f>
        <v>73</v>
      </c>
      <c r="AB821">
        <f>Datenblatt!$I$13</f>
        <v>80</v>
      </c>
      <c r="AC821">
        <f>Datenblatt!$I$21</f>
        <v>80</v>
      </c>
      <c r="AD821">
        <f>Datenblatt!$I$29</f>
        <v>71</v>
      </c>
      <c r="AE821">
        <f>Datenblatt!$I$37</f>
        <v>75</v>
      </c>
      <c r="AF821" s="7" t="e">
        <f t="shared" si="51"/>
        <v>#DIV/0!</v>
      </c>
    </row>
    <row r="822" spans="11:32" ht="18.75" x14ac:dyDescent="0.3">
      <c r="K822" s="3" t="e">
        <f>IF(AND($C822=13,Datenblatt!M822&lt;Datenblatt!$S$3),0,IF(AND($C822=14,Datenblatt!M822&lt;Datenblatt!$S$4),0,IF(AND($C822=15,Datenblatt!M822&lt;Datenblatt!$S$5),0,IF(AND($C822=16,Datenblatt!M822&lt;Datenblatt!$S$6),0,IF(AND($C822=12,Datenblatt!M822&lt;Datenblatt!$S$7),0,IF(AND($C822=11,Datenblatt!M822&lt;Datenblatt!$S$8),0,IF(AND($C822=13,Datenblatt!M822&gt;Datenblatt!$R$3),100,IF(AND($C822=14,Datenblatt!M822&gt;Datenblatt!$R$4),100,IF(AND($C822=15,Datenblatt!M822&gt;Datenblatt!$R$5),100,IF(AND($C822=16,Datenblatt!M822&gt;Datenblatt!$R$6),100,IF(AND($C822=12,Datenblatt!M822&gt;Datenblatt!$R$7),100,IF(AND($C822=11,Datenblatt!M822&gt;Datenblatt!$R$8),100,IF(Übersicht!$C822=13,Datenblatt!$B$35*Datenblatt!M822^3+Datenblatt!$C$35*Datenblatt!M822^2+Datenblatt!$D$35*Datenblatt!M822+Datenblatt!$E$35,IF(Übersicht!$C822=14,Datenblatt!$B$36*Datenblatt!M822^3+Datenblatt!$C$36*Datenblatt!M822^2+Datenblatt!$D$36*Datenblatt!M822+Datenblatt!$E$36,IF(Übersicht!$C822=15,Datenblatt!$B$37*Datenblatt!M822^3+Datenblatt!$C$37*Datenblatt!M822^2+Datenblatt!$D$37*Datenblatt!M822+Datenblatt!$E$37,IF(Übersicht!$C822=16,Datenblatt!$B$38*Datenblatt!M822^3+Datenblatt!$C$38*Datenblatt!M822^2+Datenblatt!$D$38*Datenblatt!M822+Datenblatt!$E$38,IF(Übersicht!$C822=12,Datenblatt!$B$39*Datenblatt!M822^3+Datenblatt!$C$39*Datenblatt!M822^2+Datenblatt!$D$39*Datenblatt!M822+Datenblatt!$E$39,IF(Übersicht!$C822=11,Datenblatt!$B$40*Datenblatt!M822^3+Datenblatt!$C$40*Datenblatt!M822^2+Datenblatt!$D$40*Datenblatt!M822+Datenblatt!$E$40,0))))))))))))))))))</f>
        <v>#DIV/0!</v>
      </c>
      <c r="L822" s="3"/>
      <c r="M822" t="e">
        <f>IF(AND(Übersicht!$C822=13,Datenblatt!O822&lt;Datenblatt!$Y$3),0,IF(AND(Übersicht!$C822=14,Datenblatt!O822&lt;Datenblatt!$Y$4),0,IF(AND(Übersicht!$C822=15,Datenblatt!O822&lt;Datenblatt!$Y$5),0,IF(AND(Übersicht!$C822=16,Datenblatt!O822&lt;Datenblatt!$Y$6),0,IF(AND(Übersicht!$C822=12,Datenblatt!O822&lt;Datenblatt!$Y$7),0,IF(AND(Übersicht!$C822=11,Datenblatt!O822&lt;Datenblatt!$Y$8),0,IF(AND($C822=13,Datenblatt!O822&gt;Datenblatt!$X$3),100,IF(AND($C822=14,Datenblatt!O822&gt;Datenblatt!$X$4),100,IF(AND($C822=15,Datenblatt!O822&gt;Datenblatt!$X$5),100,IF(AND($C822=16,Datenblatt!O822&gt;Datenblatt!$X$6),100,IF(AND($C822=12,Datenblatt!O822&gt;Datenblatt!$X$7),100,IF(AND($C822=11,Datenblatt!O822&gt;Datenblatt!$X$8),100,IF(Übersicht!$C822=13,Datenblatt!$B$11*Datenblatt!O822^3+Datenblatt!$C$11*Datenblatt!O822^2+Datenblatt!$D$11*Datenblatt!O822+Datenblatt!$E$11,IF(Übersicht!$C822=14,Datenblatt!$B$12*Datenblatt!O822^3+Datenblatt!$C$12*Datenblatt!O822^2+Datenblatt!$D$12*Datenblatt!O822+Datenblatt!$E$12,IF(Übersicht!$C822=15,Datenblatt!$B$13*Datenblatt!O822^3+Datenblatt!$C$13*Datenblatt!O822^2+Datenblatt!$D$13*Datenblatt!O822+Datenblatt!$E$13,IF(Übersicht!$C822=16,Datenblatt!$B$14*Datenblatt!O822^3+Datenblatt!$C$14*Datenblatt!O822^2+Datenblatt!$D$14*Datenblatt!O822+Datenblatt!$E$14,IF(Übersicht!$C822=12,Datenblatt!$B$15*Datenblatt!O822^3+Datenblatt!$C$15*Datenblatt!O822^2+Datenblatt!$D$15*Datenblatt!O822+Datenblatt!$E$15,IF(Übersicht!$C822=11,Datenblatt!$B$16*Datenblatt!O822^3+Datenblatt!$C$16*Datenblatt!O822^2+Datenblatt!$D$16*Datenblatt!O822+Datenblatt!$E$16,0))))))))))))))))))</f>
        <v>#DIV/0!</v>
      </c>
      <c r="N822">
        <f>IF(AND($C822=13,H822&lt;Datenblatt!$AA$3),0,IF(AND($C822=14,H822&lt;Datenblatt!$AA$4),0,IF(AND($C822=15,H822&lt;Datenblatt!$AA$5),0,IF(AND($C822=16,H822&lt;Datenblatt!$AA$6),0,IF(AND($C822=12,H822&lt;Datenblatt!$AA$7),0,IF(AND($C822=11,H822&lt;Datenblatt!$AA$8),0,IF(AND($C822=13,H822&gt;Datenblatt!$Z$3),100,IF(AND($C822=14,H822&gt;Datenblatt!$Z$4),100,IF(AND($C822=15,H822&gt;Datenblatt!$Z$5),100,IF(AND($C822=16,H822&gt;Datenblatt!$Z$6),100,IF(AND($C822=12,H822&gt;Datenblatt!$Z$7),100,IF(AND($C822=11,H822&gt;Datenblatt!$Z$8),100,IF($C822=13,(Datenblatt!$B$19*Übersicht!H822^3)+(Datenblatt!$C$19*Übersicht!H822^2)+(Datenblatt!$D$19*Übersicht!H822)+Datenblatt!$E$19,IF($C822=14,(Datenblatt!$B$20*Übersicht!H822^3)+(Datenblatt!$C$20*Übersicht!H822^2)+(Datenblatt!$D$20*Übersicht!H822)+Datenblatt!$E$20,IF($C822=15,(Datenblatt!$B$21*Übersicht!H822^3)+(Datenblatt!$C$21*Übersicht!H822^2)+(Datenblatt!$D$21*Übersicht!H822)+Datenblatt!$E$21,IF($C822=16,(Datenblatt!$B$22*Übersicht!H822^3)+(Datenblatt!$C$22*Übersicht!H822^2)+(Datenblatt!$D$22*Übersicht!H822)+Datenblatt!$E$22,IF($C822=12,(Datenblatt!$B$23*Übersicht!H822^3)+(Datenblatt!$C$23*Übersicht!H822^2)+(Datenblatt!$D$23*Übersicht!H822)+Datenblatt!$E$23,IF($C822=11,(Datenblatt!$B$24*Übersicht!H822^3)+(Datenblatt!$C$24*Übersicht!H822^2)+(Datenblatt!$D$24*Übersicht!H822)+Datenblatt!$E$24,0))))))))))))))))))</f>
        <v>0</v>
      </c>
      <c r="O822">
        <f>IF(AND(I822="",C822=11),Datenblatt!$I$26,IF(AND(I822="",C822=12),Datenblatt!$I$26,IF(AND(I822="",C822=16),Datenblatt!$I$27,IF(AND(I822="",C822=15),Datenblatt!$I$26,IF(AND(I822="",C822=14),Datenblatt!$I$26,IF(AND(I822="",C822=13),Datenblatt!$I$26,IF(AND($C822=13,I822&gt;Datenblatt!$AC$3),0,IF(AND($C822=14,I822&gt;Datenblatt!$AC$4),0,IF(AND($C822=15,I822&gt;Datenblatt!$AC$5),0,IF(AND($C822=16,I822&gt;Datenblatt!$AC$6),0,IF(AND($C822=12,I822&gt;Datenblatt!$AC$7),0,IF(AND($C822=11,I822&gt;Datenblatt!$AC$8),0,IF(AND($C822=13,I822&lt;Datenblatt!$AB$3),100,IF(AND($C822=14,I822&lt;Datenblatt!$AB$4),100,IF(AND($C822=15,I822&lt;Datenblatt!$AB$5),100,IF(AND($C822=16,I822&lt;Datenblatt!$AB$6),100,IF(AND($C822=12,I822&lt;Datenblatt!$AB$7),100,IF(AND($C822=11,I822&lt;Datenblatt!$AB$8),100,IF($C822=13,(Datenblatt!$B$27*Übersicht!I822^3)+(Datenblatt!$C$27*Übersicht!I822^2)+(Datenblatt!$D$27*Übersicht!I822)+Datenblatt!$E$27,IF($C822=14,(Datenblatt!$B$28*Übersicht!I822^3)+(Datenblatt!$C$28*Übersicht!I822^2)+(Datenblatt!$D$28*Übersicht!I822)+Datenblatt!$E$28,IF($C822=15,(Datenblatt!$B$29*Übersicht!I822^3)+(Datenblatt!$C$29*Übersicht!I822^2)+(Datenblatt!$D$29*Übersicht!I822)+Datenblatt!$E$29,IF($C822=16,(Datenblatt!$B$30*Übersicht!I822^3)+(Datenblatt!$C$30*Übersicht!I822^2)+(Datenblatt!$D$30*Übersicht!I822)+Datenblatt!$E$30,IF($C822=12,(Datenblatt!$B$31*Übersicht!I822^3)+(Datenblatt!$C$31*Übersicht!I822^2)+(Datenblatt!$D$31*Übersicht!I822)+Datenblatt!$E$31,IF($C822=11,(Datenblatt!$B$32*Übersicht!I822^3)+(Datenblatt!$C$32*Übersicht!I822^2)+(Datenblatt!$D$32*Übersicht!I822)+Datenblatt!$E$32,0))))))))))))))))))))))))</f>
        <v>0</v>
      </c>
      <c r="P822">
        <f>IF(AND(I822="",C822=11),Datenblatt!$I$29,IF(AND(I822="",C822=12),Datenblatt!$I$29,IF(AND(I822="",C822=16),Datenblatt!$I$29,IF(AND(I822="",C822=15),Datenblatt!$I$29,IF(AND(I822="",C822=14),Datenblatt!$I$29,IF(AND(I822="",C822=13),Datenblatt!$I$29,IF(AND($C822=13,I822&gt;Datenblatt!$AC$3),0,IF(AND($C822=14,I822&gt;Datenblatt!$AC$4),0,IF(AND($C822=15,I822&gt;Datenblatt!$AC$5),0,IF(AND($C822=16,I822&gt;Datenblatt!$AC$6),0,IF(AND($C822=12,I822&gt;Datenblatt!$AC$7),0,IF(AND($C822=11,I822&gt;Datenblatt!$AC$8),0,IF(AND($C822=13,I822&lt;Datenblatt!$AB$3),100,IF(AND($C822=14,I822&lt;Datenblatt!$AB$4),100,IF(AND($C822=15,I822&lt;Datenblatt!$AB$5),100,IF(AND($C822=16,I822&lt;Datenblatt!$AB$6),100,IF(AND($C822=12,I822&lt;Datenblatt!$AB$7),100,IF(AND($C822=11,I822&lt;Datenblatt!$AB$8),100,IF($C822=13,(Datenblatt!$B$27*Übersicht!I822^3)+(Datenblatt!$C$27*Übersicht!I822^2)+(Datenblatt!$D$27*Übersicht!I822)+Datenblatt!$E$27,IF($C822=14,(Datenblatt!$B$28*Übersicht!I822^3)+(Datenblatt!$C$28*Übersicht!I822^2)+(Datenblatt!$D$28*Übersicht!I822)+Datenblatt!$E$28,IF($C822=15,(Datenblatt!$B$29*Übersicht!I822^3)+(Datenblatt!$C$29*Übersicht!I822^2)+(Datenblatt!$D$29*Übersicht!I822)+Datenblatt!$E$29,IF($C822=16,(Datenblatt!$B$30*Übersicht!I822^3)+(Datenblatt!$C$30*Übersicht!I822^2)+(Datenblatt!$D$30*Übersicht!I822)+Datenblatt!$E$30,IF($C822=12,(Datenblatt!$B$31*Übersicht!I822^3)+(Datenblatt!$C$31*Übersicht!I822^2)+(Datenblatt!$D$31*Übersicht!I822)+Datenblatt!$E$31,IF($C822=11,(Datenblatt!$B$32*Übersicht!I822^3)+(Datenblatt!$C$32*Übersicht!I822^2)+(Datenblatt!$D$32*Übersicht!I822)+Datenblatt!$E$32,0))))))))))))))))))))))))</f>
        <v>0</v>
      </c>
      <c r="Q822" s="2" t="e">
        <f t="shared" si="48"/>
        <v>#DIV/0!</v>
      </c>
      <c r="R822" s="2" t="e">
        <f t="shared" si="49"/>
        <v>#DIV/0!</v>
      </c>
      <c r="T822" s="2"/>
      <c r="U822" s="2">
        <f>Datenblatt!$I$10</f>
        <v>63</v>
      </c>
      <c r="V822" s="2">
        <f>Datenblatt!$I$18</f>
        <v>62</v>
      </c>
      <c r="W822" s="2">
        <f>Datenblatt!$I$26</f>
        <v>56</v>
      </c>
      <c r="X822" s="2">
        <f>Datenblatt!$I$34</f>
        <v>58</v>
      </c>
      <c r="Y822" s="7" t="e">
        <f t="shared" si="50"/>
        <v>#DIV/0!</v>
      </c>
      <c r="AA822" s="2">
        <f>Datenblatt!$I$5</f>
        <v>73</v>
      </c>
      <c r="AB822">
        <f>Datenblatt!$I$13</f>
        <v>80</v>
      </c>
      <c r="AC822">
        <f>Datenblatt!$I$21</f>
        <v>80</v>
      </c>
      <c r="AD822">
        <f>Datenblatt!$I$29</f>
        <v>71</v>
      </c>
      <c r="AE822">
        <f>Datenblatt!$I$37</f>
        <v>75</v>
      </c>
      <c r="AF822" s="7" t="e">
        <f t="shared" si="51"/>
        <v>#DIV/0!</v>
      </c>
    </row>
    <row r="823" spans="11:32" ht="18.75" x14ac:dyDescent="0.3">
      <c r="K823" s="3" t="e">
        <f>IF(AND($C823=13,Datenblatt!M823&lt;Datenblatt!$S$3),0,IF(AND($C823=14,Datenblatt!M823&lt;Datenblatt!$S$4),0,IF(AND($C823=15,Datenblatt!M823&lt;Datenblatt!$S$5),0,IF(AND($C823=16,Datenblatt!M823&lt;Datenblatt!$S$6),0,IF(AND($C823=12,Datenblatt!M823&lt;Datenblatt!$S$7),0,IF(AND($C823=11,Datenblatt!M823&lt;Datenblatt!$S$8),0,IF(AND($C823=13,Datenblatt!M823&gt;Datenblatt!$R$3),100,IF(AND($C823=14,Datenblatt!M823&gt;Datenblatt!$R$4),100,IF(AND($C823=15,Datenblatt!M823&gt;Datenblatt!$R$5),100,IF(AND($C823=16,Datenblatt!M823&gt;Datenblatt!$R$6),100,IF(AND($C823=12,Datenblatt!M823&gt;Datenblatt!$R$7),100,IF(AND($C823=11,Datenblatt!M823&gt;Datenblatt!$R$8),100,IF(Übersicht!$C823=13,Datenblatt!$B$35*Datenblatt!M823^3+Datenblatt!$C$35*Datenblatt!M823^2+Datenblatt!$D$35*Datenblatt!M823+Datenblatt!$E$35,IF(Übersicht!$C823=14,Datenblatt!$B$36*Datenblatt!M823^3+Datenblatt!$C$36*Datenblatt!M823^2+Datenblatt!$D$36*Datenblatt!M823+Datenblatt!$E$36,IF(Übersicht!$C823=15,Datenblatt!$B$37*Datenblatt!M823^3+Datenblatt!$C$37*Datenblatt!M823^2+Datenblatt!$D$37*Datenblatt!M823+Datenblatt!$E$37,IF(Übersicht!$C823=16,Datenblatt!$B$38*Datenblatt!M823^3+Datenblatt!$C$38*Datenblatt!M823^2+Datenblatt!$D$38*Datenblatt!M823+Datenblatt!$E$38,IF(Übersicht!$C823=12,Datenblatt!$B$39*Datenblatt!M823^3+Datenblatt!$C$39*Datenblatt!M823^2+Datenblatt!$D$39*Datenblatt!M823+Datenblatt!$E$39,IF(Übersicht!$C823=11,Datenblatt!$B$40*Datenblatt!M823^3+Datenblatt!$C$40*Datenblatt!M823^2+Datenblatt!$D$40*Datenblatt!M823+Datenblatt!$E$40,0))))))))))))))))))</f>
        <v>#DIV/0!</v>
      </c>
      <c r="L823" s="3"/>
      <c r="M823" t="e">
        <f>IF(AND(Übersicht!$C823=13,Datenblatt!O823&lt;Datenblatt!$Y$3),0,IF(AND(Übersicht!$C823=14,Datenblatt!O823&lt;Datenblatt!$Y$4),0,IF(AND(Übersicht!$C823=15,Datenblatt!O823&lt;Datenblatt!$Y$5),0,IF(AND(Übersicht!$C823=16,Datenblatt!O823&lt;Datenblatt!$Y$6),0,IF(AND(Übersicht!$C823=12,Datenblatt!O823&lt;Datenblatt!$Y$7),0,IF(AND(Übersicht!$C823=11,Datenblatt!O823&lt;Datenblatt!$Y$8),0,IF(AND($C823=13,Datenblatt!O823&gt;Datenblatt!$X$3),100,IF(AND($C823=14,Datenblatt!O823&gt;Datenblatt!$X$4),100,IF(AND($C823=15,Datenblatt!O823&gt;Datenblatt!$X$5),100,IF(AND($C823=16,Datenblatt!O823&gt;Datenblatt!$X$6),100,IF(AND($C823=12,Datenblatt!O823&gt;Datenblatt!$X$7),100,IF(AND($C823=11,Datenblatt!O823&gt;Datenblatt!$X$8),100,IF(Übersicht!$C823=13,Datenblatt!$B$11*Datenblatt!O823^3+Datenblatt!$C$11*Datenblatt!O823^2+Datenblatt!$D$11*Datenblatt!O823+Datenblatt!$E$11,IF(Übersicht!$C823=14,Datenblatt!$B$12*Datenblatt!O823^3+Datenblatt!$C$12*Datenblatt!O823^2+Datenblatt!$D$12*Datenblatt!O823+Datenblatt!$E$12,IF(Übersicht!$C823=15,Datenblatt!$B$13*Datenblatt!O823^3+Datenblatt!$C$13*Datenblatt!O823^2+Datenblatt!$D$13*Datenblatt!O823+Datenblatt!$E$13,IF(Übersicht!$C823=16,Datenblatt!$B$14*Datenblatt!O823^3+Datenblatt!$C$14*Datenblatt!O823^2+Datenblatt!$D$14*Datenblatt!O823+Datenblatt!$E$14,IF(Übersicht!$C823=12,Datenblatt!$B$15*Datenblatt!O823^3+Datenblatt!$C$15*Datenblatt!O823^2+Datenblatt!$D$15*Datenblatt!O823+Datenblatt!$E$15,IF(Übersicht!$C823=11,Datenblatt!$B$16*Datenblatt!O823^3+Datenblatt!$C$16*Datenblatt!O823^2+Datenblatt!$D$16*Datenblatt!O823+Datenblatt!$E$16,0))))))))))))))))))</f>
        <v>#DIV/0!</v>
      </c>
      <c r="N823">
        <f>IF(AND($C823=13,H823&lt;Datenblatt!$AA$3),0,IF(AND($C823=14,H823&lt;Datenblatt!$AA$4),0,IF(AND($C823=15,H823&lt;Datenblatt!$AA$5),0,IF(AND($C823=16,H823&lt;Datenblatt!$AA$6),0,IF(AND($C823=12,H823&lt;Datenblatt!$AA$7),0,IF(AND($C823=11,H823&lt;Datenblatt!$AA$8),0,IF(AND($C823=13,H823&gt;Datenblatt!$Z$3),100,IF(AND($C823=14,H823&gt;Datenblatt!$Z$4),100,IF(AND($C823=15,H823&gt;Datenblatt!$Z$5),100,IF(AND($C823=16,H823&gt;Datenblatt!$Z$6),100,IF(AND($C823=12,H823&gt;Datenblatt!$Z$7),100,IF(AND($C823=11,H823&gt;Datenblatt!$Z$8),100,IF($C823=13,(Datenblatt!$B$19*Übersicht!H823^3)+(Datenblatt!$C$19*Übersicht!H823^2)+(Datenblatt!$D$19*Übersicht!H823)+Datenblatt!$E$19,IF($C823=14,(Datenblatt!$B$20*Übersicht!H823^3)+(Datenblatt!$C$20*Übersicht!H823^2)+(Datenblatt!$D$20*Übersicht!H823)+Datenblatt!$E$20,IF($C823=15,(Datenblatt!$B$21*Übersicht!H823^3)+(Datenblatt!$C$21*Übersicht!H823^2)+(Datenblatt!$D$21*Übersicht!H823)+Datenblatt!$E$21,IF($C823=16,(Datenblatt!$B$22*Übersicht!H823^3)+(Datenblatt!$C$22*Übersicht!H823^2)+(Datenblatt!$D$22*Übersicht!H823)+Datenblatt!$E$22,IF($C823=12,(Datenblatt!$B$23*Übersicht!H823^3)+(Datenblatt!$C$23*Übersicht!H823^2)+(Datenblatt!$D$23*Übersicht!H823)+Datenblatt!$E$23,IF($C823=11,(Datenblatt!$B$24*Übersicht!H823^3)+(Datenblatt!$C$24*Übersicht!H823^2)+(Datenblatt!$D$24*Übersicht!H823)+Datenblatt!$E$24,0))))))))))))))))))</f>
        <v>0</v>
      </c>
      <c r="O823">
        <f>IF(AND(I823="",C823=11),Datenblatt!$I$26,IF(AND(I823="",C823=12),Datenblatt!$I$26,IF(AND(I823="",C823=16),Datenblatt!$I$27,IF(AND(I823="",C823=15),Datenblatt!$I$26,IF(AND(I823="",C823=14),Datenblatt!$I$26,IF(AND(I823="",C823=13),Datenblatt!$I$26,IF(AND($C823=13,I823&gt;Datenblatt!$AC$3),0,IF(AND($C823=14,I823&gt;Datenblatt!$AC$4),0,IF(AND($C823=15,I823&gt;Datenblatt!$AC$5),0,IF(AND($C823=16,I823&gt;Datenblatt!$AC$6),0,IF(AND($C823=12,I823&gt;Datenblatt!$AC$7),0,IF(AND($C823=11,I823&gt;Datenblatt!$AC$8),0,IF(AND($C823=13,I823&lt;Datenblatt!$AB$3),100,IF(AND($C823=14,I823&lt;Datenblatt!$AB$4),100,IF(AND($C823=15,I823&lt;Datenblatt!$AB$5),100,IF(AND($C823=16,I823&lt;Datenblatt!$AB$6),100,IF(AND($C823=12,I823&lt;Datenblatt!$AB$7),100,IF(AND($C823=11,I823&lt;Datenblatt!$AB$8),100,IF($C823=13,(Datenblatt!$B$27*Übersicht!I823^3)+(Datenblatt!$C$27*Übersicht!I823^2)+(Datenblatt!$D$27*Übersicht!I823)+Datenblatt!$E$27,IF($C823=14,(Datenblatt!$B$28*Übersicht!I823^3)+(Datenblatt!$C$28*Übersicht!I823^2)+(Datenblatt!$D$28*Übersicht!I823)+Datenblatt!$E$28,IF($C823=15,(Datenblatt!$B$29*Übersicht!I823^3)+(Datenblatt!$C$29*Übersicht!I823^2)+(Datenblatt!$D$29*Übersicht!I823)+Datenblatt!$E$29,IF($C823=16,(Datenblatt!$B$30*Übersicht!I823^3)+(Datenblatt!$C$30*Übersicht!I823^2)+(Datenblatt!$D$30*Übersicht!I823)+Datenblatt!$E$30,IF($C823=12,(Datenblatt!$B$31*Übersicht!I823^3)+(Datenblatt!$C$31*Übersicht!I823^2)+(Datenblatt!$D$31*Übersicht!I823)+Datenblatt!$E$31,IF($C823=11,(Datenblatt!$B$32*Übersicht!I823^3)+(Datenblatt!$C$32*Übersicht!I823^2)+(Datenblatt!$D$32*Übersicht!I823)+Datenblatt!$E$32,0))))))))))))))))))))))))</f>
        <v>0</v>
      </c>
      <c r="P823">
        <f>IF(AND(I823="",C823=11),Datenblatt!$I$29,IF(AND(I823="",C823=12),Datenblatt!$I$29,IF(AND(I823="",C823=16),Datenblatt!$I$29,IF(AND(I823="",C823=15),Datenblatt!$I$29,IF(AND(I823="",C823=14),Datenblatt!$I$29,IF(AND(I823="",C823=13),Datenblatt!$I$29,IF(AND($C823=13,I823&gt;Datenblatt!$AC$3),0,IF(AND($C823=14,I823&gt;Datenblatt!$AC$4),0,IF(AND($C823=15,I823&gt;Datenblatt!$AC$5),0,IF(AND($C823=16,I823&gt;Datenblatt!$AC$6),0,IF(AND($C823=12,I823&gt;Datenblatt!$AC$7),0,IF(AND($C823=11,I823&gt;Datenblatt!$AC$8),0,IF(AND($C823=13,I823&lt;Datenblatt!$AB$3),100,IF(AND($C823=14,I823&lt;Datenblatt!$AB$4),100,IF(AND($C823=15,I823&lt;Datenblatt!$AB$5),100,IF(AND($C823=16,I823&lt;Datenblatt!$AB$6),100,IF(AND($C823=12,I823&lt;Datenblatt!$AB$7),100,IF(AND($C823=11,I823&lt;Datenblatt!$AB$8),100,IF($C823=13,(Datenblatt!$B$27*Übersicht!I823^3)+(Datenblatt!$C$27*Übersicht!I823^2)+(Datenblatt!$D$27*Übersicht!I823)+Datenblatt!$E$27,IF($C823=14,(Datenblatt!$B$28*Übersicht!I823^3)+(Datenblatt!$C$28*Übersicht!I823^2)+(Datenblatt!$D$28*Übersicht!I823)+Datenblatt!$E$28,IF($C823=15,(Datenblatt!$B$29*Übersicht!I823^3)+(Datenblatt!$C$29*Übersicht!I823^2)+(Datenblatt!$D$29*Übersicht!I823)+Datenblatt!$E$29,IF($C823=16,(Datenblatt!$B$30*Übersicht!I823^3)+(Datenblatt!$C$30*Übersicht!I823^2)+(Datenblatt!$D$30*Übersicht!I823)+Datenblatt!$E$30,IF($C823=12,(Datenblatt!$B$31*Übersicht!I823^3)+(Datenblatt!$C$31*Übersicht!I823^2)+(Datenblatt!$D$31*Übersicht!I823)+Datenblatt!$E$31,IF($C823=11,(Datenblatt!$B$32*Übersicht!I823^3)+(Datenblatt!$C$32*Übersicht!I823^2)+(Datenblatt!$D$32*Übersicht!I823)+Datenblatt!$E$32,0))))))))))))))))))))))))</f>
        <v>0</v>
      </c>
      <c r="Q823" s="2" t="e">
        <f t="shared" si="48"/>
        <v>#DIV/0!</v>
      </c>
      <c r="R823" s="2" t="e">
        <f t="shared" si="49"/>
        <v>#DIV/0!</v>
      </c>
      <c r="T823" s="2"/>
      <c r="U823" s="2">
        <f>Datenblatt!$I$10</f>
        <v>63</v>
      </c>
      <c r="V823" s="2">
        <f>Datenblatt!$I$18</f>
        <v>62</v>
      </c>
      <c r="W823" s="2">
        <f>Datenblatt!$I$26</f>
        <v>56</v>
      </c>
      <c r="X823" s="2">
        <f>Datenblatt!$I$34</f>
        <v>58</v>
      </c>
      <c r="Y823" s="7" t="e">
        <f t="shared" si="50"/>
        <v>#DIV/0!</v>
      </c>
      <c r="AA823" s="2">
        <f>Datenblatt!$I$5</f>
        <v>73</v>
      </c>
      <c r="AB823">
        <f>Datenblatt!$I$13</f>
        <v>80</v>
      </c>
      <c r="AC823">
        <f>Datenblatt!$I$21</f>
        <v>80</v>
      </c>
      <c r="AD823">
        <f>Datenblatt!$I$29</f>
        <v>71</v>
      </c>
      <c r="AE823">
        <f>Datenblatt!$I$37</f>
        <v>75</v>
      </c>
      <c r="AF823" s="7" t="e">
        <f t="shared" si="51"/>
        <v>#DIV/0!</v>
      </c>
    </row>
    <row r="824" spans="11:32" ht="18.75" x14ac:dyDescent="0.3">
      <c r="K824" s="3" t="e">
        <f>IF(AND($C824=13,Datenblatt!M824&lt;Datenblatt!$S$3),0,IF(AND($C824=14,Datenblatt!M824&lt;Datenblatt!$S$4),0,IF(AND($C824=15,Datenblatt!M824&lt;Datenblatt!$S$5),0,IF(AND($C824=16,Datenblatt!M824&lt;Datenblatt!$S$6),0,IF(AND($C824=12,Datenblatt!M824&lt;Datenblatt!$S$7),0,IF(AND($C824=11,Datenblatt!M824&lt;Datenblatt!$S$8),0,IF(AND($C824=13,Datenblatt!M824&gt;Datenblatt!$R$3),100,IF(AND($C824=14,Datenblatt!M824&gt;Datenblatt!$R$4),100,IF(AND($C824=15,Datenblatt!M824&gt;Datenblatt!$R$5),100,IF(AND($C824=16,Datenblatt!M824&gt;Datenblatt!$R$6),100,IF(AND($C824=12,Datenblatt!M824&gt;Datenblatt!$R$7),100,IF(AND($C824=11,Datenblatt!M824&gt;Datenblatt!$R$8),100,IF(Übersicht!$C824=13,Datenblatt!$B$35*Datenblatt!M824^3+Datenblatt!$C$35*Datenblatt!M824^2+Datenblatt!$D$35*Datenblatt!M824+Datenblatt!$E$35,IF(Übersicht!$C824=14,Datenblatt!$B$36*Datenblatt!M824^3+Datenblatt!$C$36*Datenblatt!M824^2+Datenblatt!$D$36*Datenblatt!M824+Datenblatt!$E$36,IF(Übersicht!$C824=15,Datenblatt!$B$37*Datenblatt!M824^3+Datenblatt!$C$37*Datenblatt!M824^2+Datenblatt!$D$37*Datenblatt!M824+Datenblatt!$E$37,IF(Übersicht!$C824=16,Datenblatt!$B$38*Datenblatt!M824^3+Datenblatt!$C$38*Datenblatt!M824^2+Datenblatt!$D$38*Datenblatt!M824+Datenblatt!$E$38,IF(Übersicht!$C824=12,Datenblatt!$B$39*Datenblatt!M824^3+Datenblatt!$C$39*Datenblatt!M824^2+Datenblatt!$D$39*Datenblatt!M824+Datenblatt!$E$39,IF(Übersicht!$C824=11,Datenblatt!$B$40*Datenblatt!M824^3+Datenblatt!$C$40*Datenblatt!M824^2+Datenblatt!$D$40*Datenblatt!M824+Datenblatt!$E$40,0))))))))))))))))))</f>
        <v>#DIV/0!</v>
      </c>
      <c r="L824" s="3"/>
      <c r="M824" t="e">
        <f>IF(AND(Übersicht!$C824=13,Datenblatt!O824&lt;Datenblatt!$Y$3),0,IF(AND(Übersicht!$C824=14,Datenblatt!O824&lt;Datenblatt!$Y$4),0,IF(AND(Übersicht!$C824=15,Datenblatt!O824&lt;Datenblatt!$Y$5),0,IF(AND(Übersicht!$C824=16,Datenblatt!O824&lt;Datenblatt!$Y$6),0,IF(AND(Übersicht!$C824=12,Datenblatt!O824&lt;Datenblatt!$Y$7),0,IF(AND(Übersicht!$C824=11,Datenblatt!O824&lt;Datenblatt!$Y$8),0,IF(AND($C824=13,Datenblatt!O824&gt;Datenblatt!$X$3),100,IF(AND($C824=14,Datenblatt!O824&gt;Datenblatt!$X$4),100,IF(AND($C824=15,Datenblatt!O824&gt;Datenblatt!$X$5),100,IF(AND($C824=16,Datenblatt!O824&gt;Datenblatt!$X$6),100,IF(AND($C824=12,Datenblatt!O824&gt;Datenblatt!$X$7),100,IF(AND($C824=11,Datenblatt!O824&gt;Datenblatt!$X$8),100,IF(Übersicht!$C824=13,Datenblatt!$B$11*Datenblatt!O824^3+Datenblatt!$C$11*Datenblatt!O824^2+Datenblatt!$D$11*Datenblatt!O824+Datenblatt!$E$11,IF(Übersicht!$C824=14,Datenblatt!$B$12*Datenblatt!O824^3+Datenblatt!$C$12*Datenblatt!O824^2+Datenblatt!$D$12*Datenblatt!O824+Datenblatt!$E$12,IF(Übersicht!$C824=15,Datenblatt!$B$13*Datenblatt!O824^3+Datenblatt!$C$13*Datenblatt!O824^2+Datenblatt!$D$13*Datenblatt!O824+Datenblatt!$E$13,IF(Übersicht!$C824=16,Datenblatt!$B$14*Datenblatt!O824^3+Datenblatt!$C$14*Datenblatt!O824^2+Datenblatt!$D$14*Datenblatt!O824+Datenblatt!$E$14,IF(Übersicht!$C824=12,Datenblatt!$B$15*Datenblatt!O824^3+Datenblatt!$C$15*Datenblatt!O824^2+Datenblatt!$D$15*Datenblatt!O824+Datenblatt!$E$15,IF(Übersicht!$C824=11,Datenblatt!$B$16*Datenblatt!O824^3+Datenblatt!$C$16*Datenblatt!O824^2+Datenblatt!$D$16*Datenblatt!O824+Datenblatt!$E$16,0))))))))))))))))))</f>
        <v>#DIV/0!</v>
      </c>
      <c r="N824">
        <f>IF(AND($C824=13,H824&lt;Datenblatt!$AA$3),0,IF(AND($C824=14,H824&lt;Datenblatt!$AA$4),0,IF(AND($C824=15,H824&lt;Datenblatt!$AA$5),0,IF(AND($C824=16,H824&lt;Datenblatt!$AA$6),0,IF(AND($C824=12,H824&lt;Datenblatt!$AA$7),0,IF(AND($C824=11,H824&lt;Datenblatt!$AA$8),0,IF(AND($C824=13,H824&gt;Datenblatt!$Z$3),100,IF(AND($C824=14,H824&gt;Datenblatt!$Z$4),100,IF(AND($C824=15,H824&gt;Datenblatt!$Z$5),100,IF(AND($C824=16,H824&gt;Datenblatt!$Z$6),100,IF(AND($C824=12,H824&gt;Datenblatt!$Z$7),100,IF(AND($C824=11,H824&gt;Datenblatt!$Z$8),100,IF($C824=13,(Datenblatt!$B$19*Übersicht!H824^3)+(Datenblatt!$C$19*Übersicht!H824^2)+(Datenblatt!$D$19*Übersicht!H824)+Datenblatt!$E$19,IF($C824=14,(Datenblatt!$B$20*Übersicht!H824^3)+(Datenblatt!$C$20*Übersicht!H824^2)+(Datenblatt!$D$20*Übersicht!H824)+Datenblatt!$E$20,IF($C824=15,(Datenblatt!$B$21*Übersicht!H824^3)+(Datenblatt!$C$21*Übersicht!H824^2)+(Datenblatt!$D$21*Übersicht!H824)+Datenblatt!$E$21,IF($C824=16,(Datenblatt!$B$22*Übersicht!H824^3)+(Datenblatt!$C$22*Übersicht!H824^2)+(Datenblatt!$D$22*Übersicht!H824)+Datenblatt!$E$22,IF($C824=12,(Datenblatt!$B$23*Übersicht!H824^3)+(Datenblatt!$C$23*Übersicht!H824^2)+(Datenblatt!$D$23*Übersicht!H824)+Datenblatt!$E$23,IF($C824=11,(Datenblatt!$B$24*Übersicht!H824^3)+(Datenblatt!$C$24*Übersicht!H824^2)+(Datenblatt!$D$24*Übersicht!H824)+Datenblatt!$E$24,0))))))))))))))))))</f>
        <v>0</v>
      </c>
      <c r="O824">
        <f>IF(AND(I824="",C824=11),Datenblatt!$I$26,IF(AND(I824="",C824=12),Datenblatt!$I$26,IF(AND(I824="",C824=16),Datenblatt!$I$27,IF(AND(I824="",C824=15),Datenblatt!$I$26,IF(AND(I824="",C824=14),Datenblatt!$I$26,IF(AND(I824="",C824=13),Datenblatt!$I$26,IF(AND($C824=13,I824&gt;Datenblatt!$AC$3),0,IF(AND($C824=14,I824&gt;Datenblatt!$AC$4),0,IF(AND($C824=15,I824&gt;Datenblatt!$AC$5),0,IF(AND($C824=16,I824&gt;Datenblatt!$AC$6),0,IF(AND($C824=12,I824&gt;Datenblatt!$AC$7),0,IF(AND($C824=11,I824&gt;Datenblatt!$AC$8),0,IF(AND($C824=13,I824&lt;Datenblatt!$AB$3),100,IF(AND($C824=14,I824&lt;Datenblatt!$AB$4),100,IF(AND($C824=15,I824&lt;Datenblatt!$AB$5),100,IF(AND($C824=16,I824&lt;Datenblatt!$AB$6),100,IF(AND($C824=12,I824&lt;Datenblatt!$AB$7),100,IF(AND($C824=11,I824&lt;Datenblatt!$AB$8),100,IF($C824=13,(Datenblatt!$B$27*Übersicht!I824^3)+(Datenblatt!$C$27*Übersicht!I824^2)+(Datenblatt!$D$27*Übersicht!I824)+Datenblatt!$E$27,IF($C824=14,(Datenblatt!$B$28*Übersicht!I824^3)+(Datenblatt!$C$28*Übersicht!I824^2)+(Datenblatt!$D$28*Übersicht!I824)+Datenblatt!$E$28,IF($C824=15,(Datenblatt!$B$29*Übersicht!I824^3)+(Datenblatt!$C$29*Übersicht!I824^2)+(Datenblatt!$D$29*Übersicht!I824)+Datenblatt!$E$29,IF($C824=16,(Datenblatt!$B$30*Übersicht!I824^3)+(Datenblatt!$C$30*Übersicht!I824^2)+(Datenblatt!$D$30*Übersicht!I824)+Datenblatt!$E$30,IF($C824=12,(Datenblatt!$B$31*Übersicht!I824^3)+(Datenblatt!$C$31*Übersicht!I824^2)+(Datenblatt!$D$31*Übersicht!I824)+Datenblatt!$E$31,IF($C824=11,(Datenblatt!$B$32*Übersicht!I824^3)+(Datenblatt!$C$32*Übersicht!I824^2)+(Datenblatt!$D$32*Übersicht!I824)+Datenblatt!$E$32,0))))))))))))))))))))))))</f>
        <v>0</v>
      </c>
      <c r="P824">
        <f>IF(AND(I824="",C824=11),Datenblatt!$I$29,IF(AND(I824="",C824=12),Datenblatt!$I$29,IF(AND(I824="",C824=16),Datenblatt!$I$29,IF(AND(I824="",C824=15),Datenblatt!$I$29,IF(AND(I824="",C824=14),Datenblatt!$I$29,IF(AND(I824="",C824=13),Datenblatt!$I$29,IF(AND($C824=13,I824&gt;Datenblatt!$AC$3),0,IF(AND($C824=14,I824&gt;Datenblatt!$AC$4),0,IF(AND($C824=15,I824&gt;Datenblatt!$AC$5),0,IF(AND($C824=16,I824&gt;Datenblatt!$AC$6),0,IF(AND($C824=12,I824&gt;Datenblatt!$AC$7),0,IF(AND($C824=11,I824&gt;Datenblatt!$AC$8),0,IF(AND($C824=13,I824&lt;Datenblatt!$AB$3),100,IF(AND($C824=14,I824&lt;Datenblatt!$AB$4),100,IF(AND($C824=15,I824&lt;Datenblatt!$AB$5),100,IF(AND($C824=16,I824&lt;Datenblatt!$AB$6),100,IF(AND($C824=12,I824&lt;Datenblatt!$AB$7),100,IF(AND($C824=11,I824&lt;Datenblatt!$AB$8),100,IF($C824=13,(Datenblatt!$B$27*Übersicht!I824^3)+(Datenblatt!$C$27*Übersicht!I824^2)+(Datenblatt!$D$27*Übersicht!I824)+Datenblatt!$E$27,IF($C824=14,(Datenblatt!$B$28*Übersicht!I824^3)+(Datenblatt!$C$28*Übersicht!I824^2)+(Datenblatt!$D$28*Übersicht!I824)+Datenblatt!$E$28,IF($C824=15,(Datenblatt!$B$29*Übersicht!I824^3)+(Datenblatt!$C$29*Übersicht!I824^2)+(Datenblatt!$D$29*Übersicht!I824)+Datenblatt!$E$29,IF($C824=16,(Datenblatt!$B$30*Übersicht!I824^3)+(Datenblatt!$C$30*Übersicht!I824^2)+(Datenblatt!$D$30*Übersicht!I824)+Datenblatt!$E$30,IF($C824=12,(Datenblatt!$B$31*Übersicht!I824^3)+(Datenblatt!$C$31*Übersicht!I824^2)+(Datenblatt!$D$31*Übersicht!I824)+Datenblatt!$E$31,IF($C824=11,(Datenblatt!$B$32*Übersicht!I824^3)+(Datenblatt!$C$32*Übersicht!I824^2)+(Datenblatt!$D$32*Übersicht!I824)+Datenblatt!$E$32,0))))))))))))))))))))))))</f>
        <v>0</v>
      </c>
      <c r="Q824" s="2" t="e">
        <f t="shared" si="48"/>
        <v>#DIV/0!</v>
      </c>
      <c r="R824" s="2" t="e">
        <f t="shared" si="49"/>
        <v>#DIV/0!</v>
      </c>
      <c r="T824" s="2"/>
      <c r="U824" s="2">
        <f>Datenblatt!$I$10</f>
        <v>63</v>
      </c>
      <c r="V824" s="2">
        <f>Datenblatt!$I$18</f>
        <v>62</v>
      </c>
      <c r="W824" s="2">
        <f>Datenblatt!$I$26</f>
        <v>56</v>
      </c>
      <c r="X824" s="2">
        <f>Datenblatt!$I$34</f>
        <v>58</v>
      </c>
      <c r="Y824" s="7" t="e">
        <f t="shared" si="50"/>
        <v>#DIV/0!</v>
      </c>
      <c r="AA824" s="2">
        <f>Datenblatt!$I$5</f>
        <v>73</v>
      </c>
      <c r="AB824">
        <f>Datenblatt!$I$13</f>
        <v>80</v>
      </c>
      <c r="AC824">
        <f>Datenblatt!$I$21</f>
        <v>80</v>
      </c>
      <c r="AD824">
        <f>Datenblatt!$I$29</f>
        <v>71</v>
      </c>
      <c r="AE824">
        <f>Datenblatt!$I$37</f>
        <v>75</v>
      </c>
      <c r="AF824" s="7" t="e">
        <f t="shared" si="51"/>
        <v>#DIV/0!</v>
      </c>
    </row>
    <row r="825" spans="11:32" ht="18.75" x14ac:dyDescent="0.3">
      <c r="K825" s="3" t="e">
        <f>IF(AND($C825=13,Datenblatt!M825&lt;Datenblatt!$S$3),0,IF(AND($C825=14,Datenblatt!M825&lt;Datenblatt!$S$4),0,IF(AND($C825=15,Datenblatt!M825&lt;Datenblatt!$S$5),0,IF(AND($C825=16,Datenblatt!M825&lt;Datenblatt!$S$6),0,IF(AND($C825=12,Datenblatt!M825&lt;Datenblatt!$S$7),0,IF(AND($C825=11,Datenblatt!M825&lt;Datenblatt!$S$8),0,IF(AND($C825=13,Datenblatt!M825&gt;Datenblatt!$R$3),100,IF(AND($C825=14,Datenblatt!M825&gt;Datenblatt!$R$4),100,IF(AND($C825=15,Datenblatt!M825&gt;Datenblatt!$R$5),100,IF(AND($C825=16,Datenblatt!M825&gt;Datenblatt!$R$6),100,IF(AND($C825=12,Datenblatt!M825&gt;Datenblatt!$R$7),100,IF(AND($C825=11,Datenblatt!M825&gt;Datenblatt!$R$8),100,IF(Übersicht!$C825=13,Datenblatt!$B$35*Datenblatt!M825^3+Datenblatt!$C$35*Datenblatt!M825^2+Datenblatt!$D$35*Datenblatt!M825+Datenblatt!$E$35,IF(Übersicht!$C825=14,Datenblatt!$B$36*Datenblatt!M825^3+Datenblatt!$C$36*Datenblatt!M825^2+Datenblatt!$D$36*Datenblatt!M825+Datenblatt!$E$36,IF(Übersicht!$C825=15,Datenblatt!$B$37*Datenblatt!M825^3+Datenblatt!$C$37*Datenblatt!M825^2+Datenblatt!$D$37*Datenblatt!M825+Datenblatt!$E$37,IF(Übersicht!$C825=16,Datenblatt!$B$38*Datenblatt!M825^3+Datenblatt!$C$38*Datenblatt!M825^2+Datenblatt!$D$38*Datenblatt!M825+Datenblatt!$E$38,IF(Übersicht!$C825=12,Datenblatt!$B$39*Datenblatt!M825^3+Datenblatt!$C$39*Datenblatt!M825^2+Datenblatt!$D$39*Datenblatt!M825+Datenblatt!$E$39,IF(Übersicht!$C825=11,Datenblatt!$B$40*Datenblatt!M825^3+Datenblatt!$C$40*Datenblatt!M825^2+Datenblatt!$D$40*Datenblatt!M825+Datenblatt!$E$40,0))))))))))))))))))</f>
        <v>#DIV/0!</v>
      </c>
      <c r="L825" s="3"/>
      <c r="M825" t="e">
        <f>IF(AND(Übersicht!$C825=13,Datenblatt!O825&lt;Datenblatt!$Y$3),0,IF(AND(Übersicht!$C825=14,Datenblatt!O825&lt;Datenblatt!$Y$4),0,IF(AND(Übersicht!$C825=15,Datenblatt!O825&lt;Datenblatt!$Y$5),0,IF(AND(Übersicht!$C825=16,Datenblatt!O825&lt;Datenblatt!$Y$6),0,IF(AND(Übersicht!$C825=12,Datenblatt!O825&lt;Datenblatt!$Y$7),0,IF(AND(Übersicht!$C825=11,Datenblatt!O825&lt;Datenblatt!$Y$8),0,IF(AND($C825=13,Datenblatt!O825&gt;Datenblatt!$X$3),100,IF(AND($C825=14,Datenblatt!O825&gt;Datenblatt!$X$4),100,IF(AND($C825=15,Datenblatt!O825&gt;Datenblatt!$X$5),100,IF(AND($C825=16,Datenblatt!O825&gt;Datenblatt!$X$6),100,IF(AND($C825=12,Datenblatt!O825&gt;Datenblatt!$X$7),100,IF(AND($C825=11,Datenblatt!O825&gt;Datenblatt!$X$8),100,IF(Übersicht!$C825=13,Datenblatt!$B$11*Datenblatt!O825^3+Datenblatt!$C$11*Datenblatt!O825^2+Datenblatt!$D$11*Datenblatt!O825+Datenblatt!$E$11,IF(Übersicht!$C825=14,Datenblatt!$B$12*Datenblatt!O825^3+Datenblatt!$C$12*Datenblatt!O825^2+Datenblatt!$D$12*Datenblatt!O825+Datenblatt!$E$12,IF(Übersicht!$C825=15,Datenblatt!$B$13*Datenblatt!O825^3+Datenblatt!$C$13*Datenblatt!O825^2+Datenblatt!$D$13*Datenblatt!O825+Datenblatt!$E$13,IF(Übersicht!$C825=16,Datenblatt!$B$14*Datenblatt!O825^3+Datenblatt!$C$14*Datenblatt!O825^2+Datenblatt!$D$14*Datenblatt!O825+Datenblatt!$E$14,IF(Übersicht!$C825=12,Datenblatt!$B$15*Datenblatt!O825^3+Datenblatt!$C$15*Datenblatt!O825^2+Datenblatt!$D$15*Datenblatt!O825+Datenblatt!$E$15,IF(Übersicht!$C825=11,Datenblatt!$B$16*Datenblatt!O825^3+Datenblatt!$C$16*Datenblatt!O825^2+Datenblatt!$D$16*Datenblatt!O825+Datenblatt!$E$16,0))))))))))))))))))</f>
        <v>#DIV/0!</v>
      </c>
      <c r="N825">
        <f>IF(AND($C825=13,H825&lt;Datenblatt!$AA$3),0,IF(AND($C825=14,H825&lt;Datenblatt!$AA$4),0,IF(AND($C825=15,H825&lt;Datenblatt!$AA$5),0,IF(AND($C825=16,H825&lt;Datenblatt!$AA$6),0,IF(AND($C825=12,H825&lt;Datenblatt!$AA$7),0,IF(AND($C825=11,H825&lt;Datenblatt!$AA$8),0,IF(AND($C825=13,H825&gt;Datenblatt!$Z$3),100,IF(AND($C825=14,H825&gt;Datenblatt!$Z$4),100,IF(AND($C825=15,H825&gt;Datenblatt!$Z$5),100,IF(AND($C825=16,H825&gt;Datenblatt!$Z$6),100,IF(AND($C825=12,H825&gt;Datenblatt!$Z$7),100,IF(AND($C825=11,H825&gt;Datenblatt!$Z$8),100,IF($C825=13,(Datenblatt!$B$19*Übersicht!H825^3)+(Datenblatt!$C$19*Übersicht!H825^2)+(Datenblatt!$D$19*Übersicht!H825)+Datenblatt!$E$19,IF($C825=14,(Datenblatt!$B$20*Übersicht!H825^3)+(Datenblatt!$C$20*Übersicht!H825^2)+(Datenblatt!$D$20*Übersicht!H825)+Datenblatt!$E$20,IF($C825=15,(Datenblatt!$B$21*Übersicht!H825^3)+(Datenblatt!$C$21*Übersicht!H825^2)+(Datenblatt!$D$21*Übersicht!H825)+Datenblatt!$E$21,IF($C825=16,(Datenblatt!$B$22*Übersicht!H825^3)+(Datenblatt!$C$22*Übersicht!H825^2)+(Datenblatt!$D$22*Übersicht!H825)+Datenblatt!$E$22,IF($C825=12,(Datenblatt!$B$23*Übersicht!H825^3)+(Datenblatt!$C$23*Übersicht!H825^2)+(Datenblatt!$D$23*Übersicht!H825)+Datenblatt!$E$23,IF($C825=11,(Datenblatt!$B$24*Übersicht!H825^3)+(Datenblatt!$C$24*Übersicht!H825^2)+(Datenblatt!$D$24*Übersicht!H825)+Datenblatt!$E$24,0))))))))))))))))))</f>
        <v>0</v>
      </c>
      <c r="O825">
        <f>IF(AND(I825="",C825=11),Datenblatt!$I$26,IF(AND(I825="",C825=12),Datenblatt!$I$26,IF(AND(I825="",C825=16),Datenblatt!$I$27,IF(AND(I825="",C825=15),Datenblatt!$I$26,IF(AND(I825="",C825=14),Datenblatt!$I$26,IF(AND(I825="",C825=13),Datenblatt!$I$26,IF(AND($C825=13,I825&gt;Datenblatt!$AC$3),0,IF(AND($C825=14,I825&gt;Datenblatt!$AC$4),0,IF(AND($C825=15,I825&gt;Datenblatt!$AC$5),0,IF(AND($C825=16,I825&gt;Datenblatt!$AC$6),0,IF(AND($C825=12,I825&gt;Datenblatt!$AC$7),0,IF(AND($C825=11,I825&gt;Datenblatt!$AC$8),0,IF(AND($C825=13,I825&lt;Datenblatt!$AB$3),100,IF(AND($C825=14,I825&lt;Datenblatt!$AB$4),100,IF(AND($C825=15,I825&lt;Datenblatt!$AB$5),100,IF(AND($C825=16,I825&lt;Datenblatt!$AB$6),100,IF(AND($C825=12,I825&lt;Datenblatt!$AB$7),100,IF(AND($C825=11,I825&lt;Datenblatt!$AB$8),100,IF($C825=13,(Datenblatt!$B$27*Übersicht!I825^3)+(Datenblatt!$C$27*Übersicht!I825^2)+(Datenblatt!$D$27*Übersicht!I825)+Datenblatt!$E$27,IF($C825=14,(Datenblatt!$B$28*Übersicht!I825^3)+(Datenblatt!$C$28*Übersicht!I825^2)+(Datenblatt!$D$28*Übersicht!I825)+Datenblatt!$E$28,IF($C825=15,(Datenblatt!$B$29*Übersicht!I825^3)+(Datenblatt!$C$29*Übersicht!I825^2)+(Datenblatt!$D$29*Übersicht!I825)+Datenblatt!$E$29,IF($C825=16,(Datenblatt!$B$30*Übersicht!I825^3)+(Datenblatt!$C$30*Übersicht!I825^2)+(Datenblatt!$D$30*Übersicht!I825)+Datenblatt!$E$30,IF($C825=12,(Datenblatt!$B$31*Übersicht!I825^3)+(Datenblatt!$C$31*Übersicht!I825^2)+(Datenblatt!$D$31*Übersicht!I825)+Datenblatt!$E$31,IF($C825=11,(Datenblatt!$B$32*Übersicht!I825^3)+(Datenblatt!$C$32*Übersicht!I825^2)+(Datenblatt!$D$32*Übersicht!I825)+Datenblatt!$E$32,0))))))))))))))))))))))))</f>
        <v>0</v>
      </c>
      <c r="P825">
        <f>IF(AND(I825="",C825=11),Datenblatt!$I$29,IF(AND(I825="",C825=12),Datenblatt!$I$29,IF(AND(I825="",C825=16),Datenblatt!$I$29,IF(AND(I825="",C825=15),Datenblatt!$I$29,IF(AND(I825="",C825=14),Datenblatt!$I$29,IF(AND(I825="",C825=13),Datenblatt!$I$29,IF(AND($C825=13,I825&gt;Datenblatt!$AC$3),0,IF(AND($C825=14,I825&gt;Datenblatt!$AC$4),0,IF(AND($C825=15,I825&gt;Datenblatt!$AC$5),0,IF(AND($C825=16,I825&gt;Datenblatt!$AC$6),0,IF(AND($C825=12,I825&gt;Datenblatt!$AC$7),0,IF(AND($C825=11,I825&gt;Datenblatt!$AC$8),0,IF(AND($C825=13,I825&lt;Datenblatt!$AB$3),100,IF(AND($C825=14,I825&lt;Datenblatt!$AB$4),100,IF(AND($C825=15,I825&lt;Datenblatt!$AB$5),100,IF(AND($C825=16,I825&lt;Datenblatt!$AB$6),100,IF(AND($C825=12,I825&lt;Datenblatt!$AB$7),100,IF(AND($C825=11,I825&lt;Datenblatt!$AB$8),100,IF($C825=13,(Datenblatt!$B$27*Übersicht!I825^3)+(Datenblatt!$C$27*Übersicht!I825^2)+(Datenblatt!$D$27*Übersicht!I825)+Datenblatt!$E$27,IF($C825=14,(Datenblatt!$B$28*Übersicht!I825^3)+(Datenblatt!$C$28*Übersicht!I825^2)+(Datenblatt!$D$28*Übersicht!I825)+Datenblatt!$E$28,IF($C825=15,(Datenblatt!$B$29*Übersicht!I825^3)+(Datenblatt!$C$29*Übersicht!I825^2)+(Datenblatt!$D$29*Übersicht!I825)+Datenblatt!$E$29,IF($C825=16,(Datenblatt!$B$30*Übersicht!I825^3)+(Datenblatt!$C$30*Übersicht!I825^2)+(Datenblatt!$D$30*Übersicht!I825)+Datenblatt!$E$30,IF($C825=12,(Datenblatt!$B$31*Übersicht!I825^3)+(Datenblatt!$C$31*Übersicht!I825^2)+(Datenblatt!$D$31*Übersicht!I825)+Datenblatt!$E$31,IF($C825=11,(Datenblatt!$B$32*Übersicht!I825^3)+(Datenblatt!$C$32*Übersicht!I825^2)+(Datenblatt!$D$32*Übersicht!I825)+Datenblatt!$E$32,0))))))))))))))))))))))))</f>
        <v>0</v>
      </c>
      <c r="Q825" s="2" t="e">
        <f t="shared" si="48"/>
        <v>#DIV/0!</v>
      </c>
      <c r="R825" s="2" t="e">
        <f t="shared" si="49"/>
        <v>#DIV/0!</v>
      </c>
      <c r="T825" s="2"/>
      <c r="U825" s="2">
        <f>Datenblatt!$I$10</f>
        <v>63</v>
      </c>
      <c r="V825" s="2">
        <f>Datenblatt!$I$18</f>
        <v>62</v>
      </c>
      <c r="W825" s="2">
        <f>Datenblatt!$I$26</f>
        <v>56</v>
      </c>
      <c r="X825" s="2">
        <f>Datenblatt!$I$34</f>
        <v>58</v>
      </c>
      <c r="Y825" s="7" t="e">
        <f t="shared" si="50"/>
        <v>#DIV/0!</v>
      </c>
      <c r="AA825" s="2">
        <f>Datenblatt!$I$5</f>
        <v>73</v>
      </c>
      <c r="AB825">
        <f>Datenblatt!$I$13</f>
        <v>80</v>
      </c>
      <c r="AC825">
        <f>Datenblatt!$I$21</f>
        <v>80</v>
      </c>
      <c r="AD825">
        <f>Datenblatt!$I$29</f>
        <v>71</v>
      </c>
      <c r="AE825">
        <f>Datenblatt!$I$37</f>
        <v>75</v>
      </c>
      <c r="AF825" s="7" t="e">
        <f t="shared" si="51"/>
        <v>#DIV/0!</v>
      </c>
    </row>
    <row r="826" spans="11:32" ht="18.75" x14ac:dyDescent="0.3">
      <c r="K826" s="3" t="e">
        <f>IF(AND($C826=13,Datenblatt!M826&lt;Datenblatt!$S$3),0,IF(AND($C826=14,Datenblatt!M826&lt;Datenblatt!$S$4),0,IF(AND($C826=15,Datenblatt!M826&lt;Datenblatt!$S$5),0,IF(AND($C826=16,Datenblatt!M826&lt;Datenblatt!$S$6),0,IF(AND($C826=12,Datenblatt!M826&lt;Datenblatt!$S$7),0,IF(AND($C826=11,Datenblatt!M826&lt;Datenblatt!$S$8),0,IF(AND($C826=13,Datenblatt!M826&gt;Datenblatt!$R$3),100,IF(AND($C826=14,Datenblatt!M826&gt;Datenblatt!$R$4),100,IF(AND($C826=15,Datenblatt!M826&gt;Datenblatt!$R$5),100,IF(AND($C826=16,Datenblatt!M826&gt;Datenblatt!$R$6),100,IF(AND($C826=12,Datenblatt!M826&gt;Datenblatt!$R$7),100,IF(AND($C826=11,Datenblatt!M826&gt;Datenblatt!$R$8),100,IF(Übersicht!$C826=13,Datenblatt!$B$35*Datenblatt!M826^3+Datenblatt!$C$35*Datenblatt!M826^2+Datenblatt!$D$35*Datenblatt!M826+Datenblatt!$E$35,IF(Übersicht!$C826=14,Datenblatt!$B$36*Datenblatt!M826^3+Datenblatt!$C$36*Datenblatt!M826^2+Datenblatt!$D$36*Datenblatt!M826+Datenblatt!$E$36,IF(Übersicht!$C826=15,Datenblatt!$B$37*Datenblatt!M826^3+Datenblatt!$C$37*Datenblatt!M826^2+Datenblatt!$D$37*Datenblatt!M826+Datenblatt!$E$37,IF(Übersicht!$C826=16,Datenblatt!$B$38*Datenblatt!M826^3+Datenblatt!$C$38*Datenblatt!M826^2+Datenblatt!$D$38*Datenblatt!M826+Datenblatt!$E$38,IF(Übersicht!$C826=12,Datenblatt!$B$39*Datenblatt!M826^3+Datenblatt!$C$39*Datenblatt!M826^2+Datenblatt!$D$39*Datenblatt!M826+Datenblatt!$E$39,IF(Übersicht!$C826=11,Datenblatt!$B$40*Datenblatt!M826^3+Datenblatt!$C$40*Datenblatt!M826^2+Datenblatt!$D$40*Datenblatt!M826+Datenblatt!$E$40,0))))))))))))))))))</f>
        <v>#DIV/0!</v>
      </c>
      <c r="L826" s="3"/>
      <c r="M826" t="e">
        <f>IF(AND(Übersicht!$C826=13,Datenblatt!O826&lt;Datenblatt!$Y$3),0,IF(AND(Übersicht!$C826=14,Datenblatt!O826&lt;Datenblatt!$Y$4),0,IF(AND(Übersicht!$C826=15,Datenblatt!O826&lt;Datenblatt!$Y$5),0,IF(AND(Übersicht!$C826=16,Datenblatt!O826&lt;Datenblatt!$Y$6),0,IF(AND(Übersicht!$C826=12,Datenblatt!O826&lt;Datenblatt!$Y$7),0,IF(AND(Übersicht!$C826=11,Datenblatt!O826&lt;Datenblatt!$Y$8),0,IF(AND($C826=13,Datenblatt!O826&gt;Datenblatt!$X$3),100,IF(AND($C826=14,Datenblatt!O826&gt;Datenblatt!$X$4),100,IF(AND($C826=15,Datenblatt!O826&gt;Datenblatt!$X$5),100,IF(AND($C826=16,Datenblatt!O826&gt;Datenblatt!$X$6),100,IF(AND($C826=12,Datenblatt!O826&gt;Datenblatt!$X$7),100,IF(AND($C826=11,Datenblatt!O826&gt;Datenblatt!$X$8),100,IF(Übersicht!$C826=13,Datenblatt!$B$11*Datenblatt!O826^3+Datenblatt!$C$11*Datenblatt!O826^2+Datenblatt!$D$11*Datenblatt!O826+Datenblatt!$E$11,IF(Übersicht!$C826=14,Datenblatt!$B$12*Datenblatt!O826^3+Datenblatt!$C$12*Datenblatt!O826^2+Datenblatt!$D$12*Datenblatt!O826+Datenblatt!$E$12,IF(Übersicht!$C826=15,Datenblatt!$B$13*Datenblatt!O826^3+Datenblatt!$C$13*Datenblatt!O826^2+Datenblatt!$D$13*Datenblatt!O826+Datenblatt!$E$13,IF(Übersicht!$C826=16,Datenblatt!$B$14*Datenblatt!O826^3+Datenblatt!$C$14*Datenblatt!O826^2+Datenblatt!$D$14*Datenblatt!O826+Datenblatt!$E$14,IF(Übersicht!$C826=12,Datenblatt!$B$15*Datenblatt!O826^3+Datenblatt!$C$15*Datenblatt!O826^2+Datenblatt!$D$15*Datenblatt!O826+Datenblatt!$E$15,IF(Übersicht!$C826=11,Datenblatt!$B$16*Datenblatt!O826^3+Datenblatt!$C$16*Datenblatt!O826^2+Datenblatt!$D$16*Datenblatt!O826+Datenblatt!$E$16,0))))))))))))))))))</f>
        <v>#DIV/0!</v>
      </c>
      <c r="N826">
        <f>IF(AND($C826=13,H826&lt;Datenblatt!$AA$3),0,IF(AND($C826=14,H826&lt;Datenblatt!$AA$4),0,IF(AND($C826=15,H826&lt;Datenblatt!$AA$5),0,IF(AND($C826=16,H826&lt;Datenblatt!$AA$6),0,IF(AND($C826=12,H826&lt;Datenblatt!$AA$7),0,IF(AND($C826=11,H826&lt;Datenblatt!$AA$8),0,IF(AND($C826=13,H826&gt;Datenblatt!$Z$3),100,IF(AND($C826=14,H826&gt;Datenblatt!$Z$4),100,IF(AND($C826=15,H826&gt;Datenblatt!$Z$5),100,IF(AND($C826=16,H826&gt;Datenblatt!$Z$6),100,IF(AND($C826=12,H826&gt;Datenblatt!$Z$7),100,IF(AND($C826=11,H826&gt;Datenblatt!$Z$8),100,IF($C826=13,(Datenblatt!$B$19*Übersicht!H826^3)+(Datenblatt!$C$19*Übersicht!H826^2)+(Datenblatt!$D$19*Übersicht!H826)+Datenblatt!$E$19,IF($C826=14,(Datenblatt!$B$20*Übersicht!H826^3)+(Datenblatt!$C$20*Übersicht!H826^2)+(Datenblatt!$D$20*Übersicht!H826)+Datenblatt!$E$20,IF($C826=15,(Datenblatt!$B$21*Übersicht!H826^3)+(Datenblatt!$C$21*Übersicht!H826^2)+(Datenblatt!$D$21*Übersicht!H826)+Datenblatt!$E$21,IF($C826=16,(Datenblatt!$B$22*Übersicht!H826^3)+(Datenblatt!$C$22*Übersicht!H826^2)+(Datenblatt!$D$22*Übersicht!H826)+Datenblatt!$E$22,IF($C826=12,(Datenblatt!$B$23*Übersicht!H826^3)+(Datenblatt!$C$23*Übersicht!H826^2)+(Datenblatt!$D$23*Übersicht!H826)+Datenblatt!$E$23,IF($C826=11,(Datenblatt!$B$24*Übersicht!H826^3)+(Datenblatt!$C$24*Übersicht!H826^2)+(Datenblatt!$D$24*Übersicht!H826)+Datenblatt!$E$24,0))))))))))))))))))</f>
        <v>0</v>
      </c>
      <c r="O826">
        <f>IF(AND(I826="",C826=11),Datenblatt!$I$26,IF(AND(I826="",C826=12),Datenblatt!$I$26,IF(AND(I826="",C826=16),Datenblatt!$I$27,IF(AND(I826="",C826=15),Datenblatt!$I$26,IF(AND(I826="",C826=14),Datenblatt!$I$26,IF(AND(I826="",C826=13),Datenblatt!$I$26,IF(AND($C826=13,I826&gt;Datenblatt!$AC$3),0,IF(AND($C826=14,I826&gt;Datenblatt!$AC$4),0,IF(AND($C826=15,I826&gt;Datenblatt!$AC$5),0,IF(AND($C826=16,I826&gt;Datenblatt!$AC$6),0,IF(AND($C826=12,I826&gt;Datenblatt!$AC$7),0,IF(AND($C826=11,I826&gt;Datenblatt!$AC$8),0,IF(AND($C826=13,I826&lt;Datenblatt!$AB$3),100,IF(AND($C826=14,I826&lt;Datenblatt!$AB$4),100,IF(AND($C826=15,I826&lt;Datenblatt!$AB$5),100,IF(AND($C826=16,I826&lt;Datenblatt!$AB$6),100,IF(AND($C826=12,I826&lt;Datenblatt!$AB$7),100,IF(AND($C826=11,I826&lt;Datenblatt!$AB$8),100,IF($C826=13,(Datenblatt!$B$27*Übersicht!I826^3)+(Datenblatt!$C$27*Übersicht!I826^2)+(Datenblatt!$D$27*Übersicht!I826)+Datenblatt!$E$27,IF($C826=14,(Datenblatt!$B$28*Übersicht!I826^3)+(Datenblatt!$C$28*Übersicht!I826^2)+(Datenblatt!$D$28*Übersicht!I826)+Datenblatt!$E$28,IF($C826=15,(Datenblatt!$B$29*Übersicht!I826^3)+(Datenblatt!$C$29*Übersicht!I826^2)+(Datenblatt!$D$29*Übersicht!I826)+Datenblatt!$E$29,IF($C826=16,(Datenblatt!$B$30*Übersicht!I826^3)+(Datenblatt!$C$30*Übersicht!I826^2)+(Datenblatt!$D$30*Übersicht!I826)+Datenblatt!$E$30,IF($C826=12,(Datenblatt!$B$31*Übersicht!I826^3)+(Datenblatt!$C$31*Übersicht!I826^2)+(Datenblatt!$D$31*Übersicht!I826)+Datenblatt!$E$31,IF($C826=11,(Datenblatt!$B$32*Übersicht!I826^3)+(Datenblatt!$C$32*Übersicht!I826^2)+(Datenblatt!$D$32*Übersicht!I826)+Datenblatt!$E$32,0))))))))))))))))))))))))</f>
        <v>0</v>
      </c>
      <c r="P826">
        <f>IF(AND(I826="",C826=11),Datenblatt!$I$29,IF(AND(I826="",C826=12),Datenblatt!$I$29,IF(AND(I826="",C826=16),Datenblatt!$I$29,IF(AND(I826="",C826=15),Datenblatt!$I$29,IF(AND(I826="",C826=14),Datenblatt!$I$29,IF(AND(I826="",C826=13),Datenblatt!$I$29,IF(AND($C826=13,I826&gt;Datenblatt!$AC$3),0,IF(AND($C826=14,I826&gt;Datenblatt!$AC$4),0,IF(AND($C826=15,I826&gt;Datenblatt!$AC$5),0,IF(AND($C826=16,I826&gt;Datenblatt!$AC$6),0,IF(AND($C826=12,I826&gt;Datenblatt!$AC$7),0,IF(AND($C826=11,I826&gt;Datenblatt!$AC$8),0,IF(AND($C826=13,I826&lt;Datenblatt!$AB$3),100,IF(AND($C826=14,I826&lt;Datenblatt!$AB$4),100,IF(AND($C826=15,I826&lt;Datenblatt!$AB$5),100,IF(AND($C826=16,I826&lt;Datenblatt!$AB$6),100,IF(AND($C826=12,I826&lt;Datenblatt!$AB$7),100,IF(AND($C826=11,I826&lt;Datenblatt!$AB$8),100,IF($C826=13,(Datenblatt!$B$27*Übersicht!I826^3)+(Datenblatt!$C$27*Übersicht!I826^2)+(Datenblatt!$D$27*Übersicht!I826)+Datenblatt!$E$27,IF($C826=14,(Datenblatt!$B$28*Übersicht!I826^3)+(Datenblatt!$C$28*Übersicht!I826^2)+(Datenblatt!$D$28*Übersicht!I826)+Datenblatt!$E$28,IF($C826=15,(Datenblatt!$B$29*Übersicht!I826^3)+(Datenblatt!$C$29*Übersicht!I826^2)+(Datenblatt!$D$29*Übersicht!I826)+Datenblatt!$E$29,IF($C826=16,(Datenblatt!$B$30*Übersicht!I826^3)+(Datenblatt!$C$30*Übersicht!I826^2)+(Datenblatt!$D$30*Übersicht!I826)+Datenblatt!$E$30,IF($C826=12,(Datenblatt!$B$31*Übersicht!I826^3)+(Datenblatt!$C$31*Übersicht!I826^2)+(Datenblatt!$D$31*Übersicht!I826)+Datenblatt!$E$31,IF($C826=11,(Datenblatt!$B$32*Übersicht!I826^3)+(Datenblatt!$C$32*Übersicht!I826^2)+(Datenblatt!$D$32*Übersicht!I826)+Datenblatt!$E$32,0))))))))))))))))))))))))</f>
        <v>0</v>
      </c>
      <c r="Q826" s="2" t="e">
        <f t="shared" si="48"/>
        <v>#DIV/0!</v>
      </c>
      <c r="R826" s="2" t="e">
        <f t="shared" si="49"/>
        <v>#DIV/0!</v>
      </c>
      <c r="T826" s="2"/>
      <c r="U826" s="2">
        <f>Datenblatt!$I$10</f>
        <v>63</v>
      </c>
      <c r="V826" s="2">
        <f>Datenblatt!$I$18</f>
        <v>62</v>
      </c>
      <c r="W826" s="2">
        <f>Datenblatt!$I$26</f>
        <v>56</v>
      </c>
      <c r="X826" s="2">
        <f>Datenblatt!$I$34</f>
        <v>58</v>
      </c>
      <c r="Y826" s="7" t="e">
        <f t="shared" si="50"/>
        <v>#DIV/0!</v>
      </c>
      <c r="AA826" s="2">
        <f>Datenblatt!$I$5</f>
        <v>73</v>
      </c>
      <c r="AB826">
        <f>Datenblatt!$I$13</f>
        <v>80</v>
      </c>
      <c r="AC826">
        <f>Datenblatt!$I$21</f>
        <v>80</v>
      </c>
      <c r="AD826">
        <f>Datenblatt!$I$29</f>
        <v>71</v>
      </c>
      <c r="AE826">
        <f>Datenblatt!$I$37</f>
        <v>75</v>
      </c>
      <c r="AF826" s="7" t="e">
        <f t="shared" si="51"/>
        <v>#DIV/0!</v>
      </c>
    </row>
    <row r="827" spans="11:32" ht="18.75" x14ac:dyDescent="0.3">
      <c r="K827" s="3" t="e">
        <f>IF(AND($C827=13,Datenblatt!M827&lt;Datenblatt!$S$3),0,IF(AND($C827=14,Datenblatt!M827&lt;Datenblatt!$S$4),0,IF(AND($C827=15,Datenblatt!M827&lt;Datenblatt!$S$5),0,IF(AND($C827=16,Datenblatt!M827&lt;Datenblatt!$S$6),0,IF(AND($C827=12,Datenblatt!M827&lt;Datenblatt!$S$7),0,IF(AND($C827=11,Datenblatt!M827&lt;Datenblatt!$S$8),0,IF(AND($C827=13,Datenblatt!M827&gt;Datenblatt!$R$3),100,IF(AND($C827=14,Datenblatt!M827&gt;Datenblatt!$R$4),100,IF(AND($C827=15,Datenblatt!M827&gt;Datenblatt!$R$5),100,IF(AND($C827=16,Datenblatt!M827&gt;Datenblatt!$R$6),100,IF(AND($C827=12,Datenblatt!M827&gt;Datenblatt!$R$7),100,IF(AND($C827=11,Datenblatt!M827&gt;Datenblatt!$R$8),100,IF(Übersicht!$C827=13,Datenblatt!$B$35*Datenblatt!M827^3+Datenblatt!$C$35*Datenblatt!M827^2+Datenblatt!$D$35*Datenblatt!M827+Datenblatt!$E$35,IF(Übersicht!$C827=14,Datenblatt!$B$36*Datenblatt!M827^3+Datenblatt!$C$36*Datenblatt!M827^2+Datenblatt!$D$36*Datenblatt!M827+Datenblatt!$E$36,IF(Übersicht!$C827=15,Datenblatt!$B$37*Datenblatt!M827^3+Datenblatt!$C$37*Datenblatt!M827^2+Datenblatt!$D$37*Datenblatt!M827+Datenblatt!$E$37,IF(Übersicht!$C827=16,Datenblatt!$B$38*Datenblatt!M827^3+Datenblatt!$C$38*Datenblatt!M827^2+Datenblatt!$D$38*Datenblatt!M827+Datenblatt!$E$38,IF(Übersicht!$C827=12,Datenblatt!$B$39*Datenblatt!M827^3+Datenblatt!$C$39*Datenblatt!M827^2+Datenblatt!$D$39*Datenblatt!M827+Datenblatt!$E$39,IF(Übersicht!$C827=11,Datenblatt!$B$40*Datenblatt!M827^3+Datenblatt!$C$40*Datenblatt!M827^2+Datenblatt!$D$40*Datenblatt!M827+Datenblatt!$E$40,0))))))))))))))))))</f>
        <v>#DIV/0!</v>
      </c>
      <c r="L827" s="3"/>
      <c r="M827" t="e">
        <f>IF(AND(Übersicht!$C827=13,Datenblatt!O827&lt;Datenblatt!$Y$3),0,IF(AND(Übersicht!$C827=14,Datenblatt!O827&lt;Datenblatt!$Y$4),0,IF(AND(Übersicht!$C827=15,Datenblatt!O827&lt;Datenblatt!$Y$5),0,IF(AND(Übersicht!$C827=16,Datenblatt!O827&lt;Datenblatt!$Y$6),0,IF(AND(Übersicht!$C827=12,Datenblatt!O827&lt;Datenblatt!$Y$7),0,IF(AND(Übersicht!$C827=11,Datenblatt!O827&lt;Datenblatt!$Y$8),0,IF(AND($C827=13,Datenblatt!O827&gt;Datenblatt!$X$3),100,IF(AND($C827=14,Datenblatt!O827&gt;Datenblatt!$X$4),100,IF(AND($C827=15,Datenblatt!O827&gt;Datenblatt!$X$5),100,IF(AND($C827=16,Datenblatt!O827&gt;Datenblatt!$X$6),100,IF(AND($C827=12,Datenblatt!O827&gt;Datenblatt!$X$7),100,IF(AND($C827=11,Datenblatt!O827&gt;Datenblatt!$X$8),100,IF(Übersicht!$C827=13,Datenblatt!$B$11*Datenblatt!O827^3+Datenblatt!$C$11*Datenblatt!O827^2+Datenblatt!$D$11*Datenblatt!O827+Datenblatt!$E$11,IF(Übersicht!$C827=14,Datenblatt!$B$12*Datenblatt!O827^3+Datenblatt!$C$12*Datenblatt!O827^2+Datenblatt!$D$12*Datenblatt!O827+Datenblatt!$E$12,IF(Übersicht!$C827=15,Datenblatt!$B$13*Datenblatt!O827^3+Datenblatt!$C$13*Datenblatt!O827^2+Datenblatt!$D$13*Datenblatt!O827+Datenblatt!$E$13,IF(Übersicht!$C827=16,Datenblatt!$B$14*Datenblatt!O827^3+Datenblatt!$C$14*Datenblatt!O827^2+Datenblatt!$D$14*Datenblatt!O827+Datenblatt!$E$14,IF(Übersicht!$C827=12,Datenblatt!$B$15*Datenblatt!O827^3+Datenblatt!$C$15*Datenblatt!O827^2+Datenblatt!$D$15*Datenblatt!O827+Datenblatt!$E$15,IF(Übersicht!$C827=11,Datenblatt!$B$16*Datenblatt!O827^3+Datenblatt!$C$16*Datenblatt!O827^2+Datenblatt!$D$16*Datenblatt!O827+Datenblatt!$E$16,0))))))))))))))))))</f>
        <v>#DIV/0!</v>
      </c>
      <c r="N827">
        <f>IF(AND($C827=13,H827&lt;Datenblatt!$AA$3),0,IF(AND($C827=14,H827&lt;Datenblatt!$AA$4),0,IF(AND($C827=15,H827&lt;Datenblatt!$AA$5),0,IF(AND($C827=16,H827&lt;Datenblatt!$AA$6),0,IF(AND($C827=12,H827&lt;Datenblatt!$AA$7),0,IF(AND($C827=11,H827&lt;Datenblatt!$AA$8),0,IF(AND($C827=13,H827&gt;Datenblatt!$Z$3),100,IF(AND($C827=14,H827&gt;Datenblatt!$Z$4),100,IF(AND($C827=15,H827&gt;Datenblatt!$Z$5),100,IF(AND($C827=16,H827&gt;Datenblatt!$Z$6),100,IF(AND($C827=12,H827&gt;Datenblatt!$Z$7),100,IF(AND($C827=11,H827&gt;Datenblatt!$Z$8),100,IF($C827=13,(Datenblatt!$B$19*Übersicht!H827^3)+(Datenblatt!$C$19*Übersicht!H827^2)+(Datenblatt!$D$19*Übersicht!H827)+Datenblatt!$E$19,IF($C827=14,(Datenblatt!$B$20*Übersicht!H827^3)+(Datenblatt!$C$20*Übersicht!H827^2)+(Datenblatt!$D$20*Übersicht!H827)+Datenblatt!$E$20,IF($C827=15,(Datenblatt!$B$21*Übersicht!H827^3)+(Datenblatt!$C$21*Übersicht!H827^2)+(Datenblatt!$D$21*Übersicht!H827)+Datenblatt!$E$21,IF($C827=16,(Datenblatt!$B$22*Übersicht!H827^3)+(Datenblatt!$C$22*Übersicht!H827^2)+(Datenblatt!$D$22*Übersicht!H827)+Datenblatt!$E$22,IF($C827=12,(Datenblatt!$B$23*Übersicht!H827^3)+(Datenblatt!$C$23*Übersicht!H827^2)+(Datenblatt!$D$23*Übersicht!H827)+Datenblatt!$E$23,IF($C827=11,(Datenblatt!$B$24*Übersicht!H827^3)+(Datenblatt!$C$24*Übersicht!H827^2)+(Datenblatt!$D$24*Übersicht!H827)+Datenblatt!$E$24,0))))))))))))))))))</f>
        <v>0</v>
      </c>
      <c r="O827">
        <f>IF(AND(I827="",C827=11),Datenblatt!$I$26,IF(AND(I827="",C827=12),Datenblatt!$I$26,IF(AND(I827="",C827=16),Datenblatt!$I$27,IF(AND(I827="",C827=15),Datenblatt!$I$26,IF(AND(I827="",C827=14),Datenblatt!$I$26,IF(AND(I827="",C827=13),Datenblatt!$I$26,IF(AND($C827=13,I827&gt;Datenblatt!$AC$3),0,IF(AND($C827=14,I827&gt;Datenblatt!$AC$4),0,IF(AND($C827=15,I827&gt;Datenblatt!$AC$5),0,IF(AND($C827=16,I827&gt;Datenblatt!$AC$6),0,IF(AND($C827=12,I827&gt;Datenblatt!$AC$7),0,IF(AND($C827=11,I827&gt;Datenblatt!$AC$8),0,IF(AND($C827=13,I827&lt;Datenblatt!$AB$3),100,IF(AND($C827=14,I827&lt;Datenblatt!$AB$4),100,IF(AND($C827=15,I827&lt;Datenblatt!$AB$5),100,IF(AND($C827=16,I827&lt;Datenblatt!$AB$6),100,IF(AND($C827=12,I827&lt;Datenblatt!$AB$7),100,IF(AND($C827=11,I827&lt;Datenblatt!$AB$8),100,IF($C827=13,(Datenblatt!$B$27*Übersicht!I827^3)+(Datenblatt!$C$27*Übersicht!I827^2)+(Datenblatt!$D$27*Übersicht!I827)+Datenblatt!$E$27,IF($C827=14,(Datenblatt!$B$28*Übersicht!I827^3)+(Datenblatt!$C$28*Übersicht!I827^2)+(Datenblatt!$D$28*Übersicht!I827)+Datenblatt!$E$28,IF($C827=15,(Datenblatt!$B$29*Übersicht!I827^3)+(Datenblatt!$C$29*Übersicht!I827^2)+(Datenblatt!$D$29*Übersicht!I827)+Datenblatt!$E$29,IF($C827=16,(Datenblatt!$B$30*Übersicht!I827^3)+(Datenblatt!$C$30*Übersicht!I827^2)+(Datenblatt!$D$30*Übersicht!I827)+Datenblatt!$E$30,IF($C827=12,(Datenblatt!$B$31*Übersicht!I827^3)+(Datenblatt!$C$31*Übersicht!I827^2)+(Datenblatt!$D$31*Übersicht!I827)+Datenblatt!$E$31,IF($C827=11,(Datenblatt!$B$32*Übersicht!I827^3)+(Datenblatt!$C$32*Übersicht!I827^2)+(Datenblatt!$D$32*Übersicht!I827)+Datenblatt!$E$32,0))))))))))))))))))))))))</f>
        <v>0</v>
      </c>
      <c r="P827">
        <f>IF(AND(I827="",C827=11),Datenblatt!$I$29,IF(AND(I827="",C827=12),Datenblatt!$I$29,IF(AND(I827="",C827=16),Datenblatt!$I$29,IF(AND(I827="",C827=15),Datenblatt!$I$29,IF(AND(I827="",C827=14),Datenblatt!$I$29,IF(AND(I827="",C827=13),Datenblatt!$I$29,IF(AND($C827=13,I827&gt;Datenblatt!$AC$3),0,IF(AND($C827=14,I827&gt;Datenblatt!$AC$4),0,IF(AND($C827=15,I827&gt;Datenblatt!$AC$5),0,IF(AND($C827=16,I827&gt;Datenblatt!$AC$6),0,IF(AND($C827=12,I827&gt;Datenblatt!$AC$7),0,IF(AND($C827=11,I827&gt;Datenblatt!$AC$8),0,IF(AND($C827=13,I827&lt;Datenblatt!$AB$3),100,IF(AND($C827=14,I827&lt;Datenblatt!$AB$4),100,IF(AND($C827=15,I827&lt;Datenblatt!$AB$5),100,IF(AND($C827=16,I827&lt;Datenblatt!$AB$6),100,IF(AND($C827=12,I827&lt;Datenblatt!$AB$7),100,IF(AND($C827=11,I827&lt;Datenblatt!$AB$8),100,IF($C827=13,(Datenblatt!$B$27*Übersicht!I827^3)+(Datenblatt!$C$27*Übersicht!I827^2)+(Datenblatt!$D$27*Übersicht!I827)+Datenblatt!$E$27,IF($C827=14,(Datenblatt!$B$28*Übersicht!I827^3)+(Datenblatt!$C$28*Übersicht!I827^2)+(Datenblatt!$D$28*Übersicht!I827)+Datenblatt!$E$28,IF($C827=15,(Datenblatt!$B$29*Übersicht!I827^3)+(Datenblatt!$C$29*Übersicht!I827^2)+(Datenblatt!$D$29*Übersicht!I827)+Datenblatt!$E$29,IF($C827=16,(Datenblatt!$B$30*Übersicht!I827^3)+(Datenblatt!$C$30*Übersicht!I827^2)+(Datenblatt!$D$30*Übersicht!I827)+Datenblatt!$E$30,IF($C827=12,(Datenblatt!$B$31*Übersicht!I827^3)+(Datenblatt!$C$31*Übersicht!I827^2)+(Datenblatt!$D$31*Übersicht!I827)+Datenblatt!$E$31,IF($C827=11,(Datenblatt!$B$32*Übersicht!I827^3)+(Datenblatt!$C$32*Übersicht!I827^2)+(Datenblatt!$D$32*Übersicht!I827)+Datenblatt!$E$32,0))))))))))))))))))))))))</f>
        <v>0</v>
      </c>
      <c r="Q827" s="2" t="e">
        <f t="shared" si="48"/>
        <v>#DIV/0!</v>
      </c>
      <c r="R827" s="2" t="e">
        <f t="shared" si="49"/>
        <v>#DIV/0!</v>
      </c>
      <c r="T827" s="2"/>
      <c r="U827" s="2">
        <f>Datenblatt!$I$10</f>
        <v>63</v>
      </c>
      <c r="V827" s="2">
        <f>Datenblatt!$I$18</f>
        <v>62</v>
      </c>
      <c r="W827" s="2">
        <f>Datenblatt!$I$26</f>
        <v>56</v>
      </c>
      <c r="X827" s="2">
        <f>Datenblatt!$I$34</f>
        <v>58</v>
      </c>
      <c r="Y827" s="7" t="e">
        <f t="shared" si="50"/>
        <v>#DIV/0!</v>
      </c>
      <c r="AA827" s="2">
        <f>Datenblatt!$I$5</f>
        <v>73</v>
      </c>
      <c r="AB827">
        <f>Datenblatt!$I$13</f>
        <v>80</v>
      </c>
      <c r="AC827">
        <f>Datenblatt!$I$21</f>
        <v>80</v>
      </c>
      <c r="AD827">
        <f>Datenblatt!$I$29</f>
        <v>71</v>
      </c>
      <c r="AE827">
        <f>Datenblatt!$I$37</f>
        <v>75</v>
      </c>
      <c r="AF827" s="7" t="e">
        <f t="shared" si="51"/>
        <v>#DIV/0!</v>
      </c>
    </row>
    <row r="828" spans="11:32" ht="18.75" x14ac:dyDescent="0.3">
      <c r="K828" s="3" t="e">
        <f>IF(AND($C828=13,Datenblatt!M828&lt;Datenblatt!$S$3),0,IF(AND($C828=14,Datenblatt!M828&lt;Datenblatt!$S$4),0,IF(AND($C828=15,Datenblatt!M828&lt;Datenblatt!$S$5),0,IF(AND($C828=16,Datenblatt!M828&lt;Datenblatt!$S$6),0,IF(AND($C828=12,Datenblatt!M828&lt;Datenblatt!$S$7),0,IF(AND($C828=11,Datenblatt!M828&lt;Datenblatt!$S$8),0,IF(AND($C828=13,Datenblatt!M828&gt;Datenblatt!$R$3),100,IF(AND($C828=14,Datenblatt!M828&gt;Datenblatt!$R$4),100,IF(AND($C828=15,Datenblatt!M828&gt;Datenblatt!$R$5),100,IF(AND($C828=16,Datenblatt!M828&gt;Datenblatt!$R$6),100,IF(AND($C828=12,Datenblatt!M828&gt;Datenblatt!$R$7),100,IF(AND($C828=11,Datenblatt!M828&gt;Datenblatt!$R$8),100,IF(Übersicht!$C828=13,Datenblatt!$B$35*Datenblatt!M828^3+Datenblatt!$C$35*Datenblatt!M828^2+Datenblatt!$D$35*Datenblatt!M828+Datenblatt!$E$35,IF(Übersicht!$C828=14,Datenblatt!$B$36*Datenblatt!M828^3+Datenblatt!$C$36*Datenblatt!M828^2+Datenblatt!$D$36*Datenblatt!M828+Datenblatt!$E$36,IF(Übersicht!$C828=15,Datenblatt!$B$37*Datenblatt!M828^3+Datenblatt!$C$37*Datenblatt!M828^2+Datenblatt!$D$37*Datenblatt!M828+Datenblatt!$E$37,IF(Übersicht!$C828=16,Datenblatt!$B$38*Datenblatt!M828^3+Datenblatt!$C$38*Datenblatt!M828^2+Datenblatt!$D$38*Datenblatt!M828+Datenblatt!$E$38,IF(Übersicht!$C828=12,Datenblatt!$B$39*Datenblatt!M828^3+Datenblatt!$C$39*Datenblatt!M828^2+Datenblatt!$D$39*Datenblatt!M828+Datenblatt!$E$39,IF(Übersicht!$C828=11,Datenblatt!$B$40*Datenblatt!M828^3+Datenblatt!$C$40*Datenblatt!M828^2+Datenblatt!$D$40*Datenblatt!M828+Datenblatt!$E$40,0))))))))))))))))))</f>
        <v>#DIV/0!</v>
      </c>
      <c r="L828" s="3"/>
      <c r="M828" t="e">
        <f>IF(AND(Übersicht!$C828=13,Datenblatt!O828&lt;Datenblatt!$Y$3),0,IF(AND(Übersicht!$C828=14,Datenblatt!O828&lt;Datenblatt!$Y$4),0,IF(AND(Übersicht!$C828=15,Datenblatt!O828&lt;Datenblatt!$Y$5),0,IF(AND(Übersicht!$C828=16,Datenblatt!O828&lt;Datenblatt!$Y$6),0,IF(AND(Übersicht!$C828=12,Datenblatt!O828&lt;Datenblatt!$Y$7),0,IF(AND(Übersicht!$C828=11,Datenblatt!O828&lt;Datenblatt!$Y$8),0,IF(AND($C828=13,Datenblatt!O828&gt;Datenblatt!$X$3),100,IF(AND($C828=14,Datenblatt!O828&gt;Datenblatt!$X$4),100,IF(AND($C828=15,Datenblatt!O828&gt;Datenblatt!$X$5),100,IF(AND($C828=16,Datenblatt!O828&gt;Datenblatt!$X$6),100,IF(AND($C828=12,Datenblatt!O828&gt;Datenblatt!$X$7),100,IF(AND($C828=11,Datenblatt!O828&gt;Datenblatt!$X$8),100,IF(Übersicht!$C828=13,Datenblatt!$B$11*Datenblatt!O828^3+Datenblatt!$C$11*Datenblatt!O828^2+Datenblatt!$D$11*Datenblatt!O828+Datenblatt!$E$11,IF(Übersicht!$C828=14,Datenblatt!$B$12*Datenblatt!O828^3+Datenblatt!$C$12*Datenblatt!O828^2+Datenblatt!$D$12*Datenblatt!O828+Datenblatt!$E$12,IF(Übersicht!$C828=15,Datenblatt!$B$13*Datenblatt!O828^3+Datenblatt!$C$13*Datenblatt!O828^2+Datenblatt!$D$13*Datenblatt!O828+Datenblatt!$E$13,IF(Übersicht!$C828=16,Datenblatt!$B$14*Datenblatt!O828^3+Datenblatt!$C$14*Datenblatt!O828^2+Datenblatt!$D$14*Datenblatt!O828+Datenblatt!$E$14,IF(Übersicht!$C828=12,Datenblatt!$B$15*Datenblatt!O828^3+Datenblatt!$C$15*Datenblatt!O828^2+Datenblatt!$D$15*Datenblatt!O828+Datenblatt!$E$15,IF(Übersicht!$C828=11,Datenblatt!$B$16*Datenblatt!O828^3+Datenblatt!$C$16*Datenblatt!O828^2+Datenblatt!$D$16*Datenblatt!O828+Datenblatt!$E$16,0))))))))))))))))))</f>
        <v>#DIV/0!</v>
      </c>
      <c r="N828">
        <f>IF(AND($C828=13,H828&lt;Datenblatt!$AA$3),0,IF(AND($C828=14,H828&lt;Datenblatt!$AA$4),0,IF(AND($C828=15,H828&lt;Datenblatt!$AA$5),0,IF(AND($C828=16,H828&lt;Datenblatt!$AA$6),0,IF(AND($C828=12,H828&lt;Datenblatt!$AA$7),0,IF(AND($C828=11,H828&lt;Datenblatt!$AA$8),0,IF(AND($C828=13,H828&gt;Datenblatt!$Z$3),100,IF(AND($C828=14,H828&gt;Datenblatt!$Z$4),100,IF(AND($C828=15,H828&gt;Datenblatt!$Z$5),100,IF(AND($C828=16,H828&gt;Datenblatt!$Z$6),100,IF(AND($C828=12,H828&gt;Datenblatt!$Z$7),100,IF(AND($C828=11,H828&gt;Datenblatt!$Z$8),100,IF($C828=13,(Datenblatt!$B$19*Übersicht!H828^3)+(Datenblatt!$C$19*Übersicht!H828^2)+(Datenblatt!$D$19*Übersicht!H828)+Datenblatt!$E$19,IF($C828=14,(Datenblatt!$B$20*Übersicht!H828^3)+(Datenblatt!$C$20*Übersicht!H828^2)+(Datenblatt!$D$20*Übersicht!H828)+Datenblatt!$E$20,IF($C828=15,(Datenblatt!$B$21*Übersicht!H828^3)+(Datenblatt!$C$21*Übersicht!H828^2)+(Datenblatt!$D$21*Übersicht!H828)+Datenblatt!$E$21,IF($C828=16,(Datenblatt!$B$22*Übersicht!H828^3)+(Datenblatt!$C$22*Übersicht!H828^2)+(Datenblatt!$D$22*Übersicht!H828)+Datenblatt!$E$22,IF($C828=12,(Datenblatt!$B$23*Übersicht!H828^3)+(Datenblatt!$C$23*Übersicht!H828^2)+(Datenblatt!$D$23*Übersicht!H828)+Datenblatt!$E$23,IF($C828=11,(Datenblatt!$B$24*Übersicht!H828^3)+(Datenblatt!$C$24*Übersicht!H828^2)+(Datenblatt!$D$24*Übersicht!H828)+Datenblatt!$E$24,0))))))))))))))))))</f>
        <v>0</v>
      </c>
      <c r="O828">
        <f>IF(AND(I828="",C828=11),Datenblatt!$I$26,IF(AND(I828="",C828=12),Datenblatt!$I$26,IF(AND(I828="",C828=16),Datenblatt!$I$27,IF(AND(I828="",C828=15),Datenblatt!$I$26,IF(AND(I828="",C828=14),Datenblatt!$I$26,IF(AND(I828="",C828=13),Datenblatt!$I$26,IF(AND($C828=13,I828&gt;Datenblatt!$AC$3),0,IF(AND($C828=14,I828&gt;Datenblatt!$AC$4),0,IF(AND($C828=15,I828&gt;Datenblatt!$AC$5),0,IF(AND($C828=16,I828&gt;Datenblatt!$AC$6),0,IF(AND($C828=12,I828&gt;Datenblatt!$AC$7),0,IF(AND($C828=11,I828&gt;Datenblatt!$AC$8),0,IF(AND($C828=13,I828&lt;Datenblatt!$AB$3),100,IF(AND($C828=14,I828&lt;Datenblatt!$AB$4),100,IF(AND($C828=15,I828&lt;Datenblatt!$AB$5),100,IF(AND($C828=16,I828&lt;Datenblatt!$AB$6),100,IF(AND($C828=12,I828&lt;Datenblatt!$AB$7),100,IF(AND($C828=11,I828&lt;Datenblatt!$AB$8),100,IF($C828=13,(Datenblatt!$B$27*Übersicht!I828^3)+(Datenblatt!$C$27*Übersicht!I828^2)+(Datenblatt!$D$27*Übersicht!I828)+Datenblatt!$E$27,IF($C828=14,(Datenblatt!$B$28*Übersicht!I828^3)+(Datenblatt!$C$28*Übersicht!I828^2)+(Datenblatt!$D$28*Übersicht!I828)+Datenblatt!$E$28,IF($C828=15,(Datenblatt!$B$29*Übersicht!I828^3)+(Datenblatt!$C$29*Übersicht!I828^2)+(Datenblatt!$D$29*Übersicht!I828)+Datenblatt!$E$29,IF($C828=16,(Datenblatt!$B$30*Übersicht!I828^3)+(Datenblatt!$C$30*Übersicht!I828^2)+(Datenblatt!$D$30*Übersicht!I828)+Datenblatt!$E$30,IF($C828=12,(Datenblatt!$B$31*Übersicht!I828^3)+(Datenblatt!$C$31*Übersicht!I828^2)+(Datenblatt!$D$31*Übersicht!I828)+Datenblatt!$E$31,IF($C828=11,(Datenblatt!$B$32*Übersicht!I828^3)+(Datenblatt!$C$32*Übersicht!I828^2)+(Datenblatt!$D$32*Übersicht!I828)+Datenblatt!$E$32,0))))))))))))))))))))))))</f>
        <v>0</v>
      </c>
      <c r="P828">
        <f>IF(AND(I828="",C828=11),Datenblatt!$I$29,IF(AND(I828="",C828=12),Datenblatt!$I$29,IF(AND(I828="",C828=16),Datenblatt!$I$29,IF(AND(I828="",C828=15),Datenblatt!$I$29,IF(AND(I828="",C828=14),Datenblatt!$I$29,IF(AND(I828="",C828=13),Datenblatt!$I$29,IF(AND($C828=13,I828&gt;Datenblatt!$AC$3),0,IF(AND($C828=14,I828&gt;Datenblatt!$AC$4),0,IF(AND($C828=15,I828&gt;Datenblatt!$AC$5),0,IF(AND($C828=16,I828&gt;Datenblatt!$AC$6),0,IF(AND($C828=12,I828&gt;Datenblatt!$AC$7),0,IF(AND($C828=11,I828&gt;Datenblatt!$AC$8),0,IF(AND($C828=13,I828&lt;Datenblatt!$AB$3),100,IF(AND($C828=14,I828&lt;Datenblatt!$AB$4),100,IF(AND($C828=15,I828&lt;Datenblatt!$AB$5),100,IF(AND($C828=16,I828&lt;Datenblatt!$AB$6),100,IF(AND($C828=12,I828&lt;Datenblatt!$AB$7),100,IF(AND($C828=11,I828&lt;Datenblatt!$AB$8),100,IF($C828=13,(Datenblatt!$B$27*Übersicht!I828^3)+(Datenblatt!$C$27*Übersicht!I828^2)+(Datenblatt!$D$27*Übersicht!I828)+Datenblatt!$E$27,IF($C828=14,(Datenblatt!$B$28*Übersicht!I828^3)+(Datenblatt!$C$28*Übersicht!I828^2)+(Datenblatt!$D$28*Übersicht!I828)+Datenblatt!$E$28,IF($C828=15,(Datenblatt!$B$29*Übersicht!I828^3)+(Datenblatt!$C$29*Übersicht!I828^2)+(Datenblatt!$D$29*Übersicht!I828)+Datenblatt!$E$29,IF($C828=16,(Datenblatt!$B$30*Übersicht!I828^3)+(Datenblatt!$C$30*Übersicht!I828^2)+(Datenblatt!$D$30*Übersicht!I828)+Datenblatt!$E$30,IF($C828=12,(Datenblatt!$B$31*Übersicht!I828^3)+(Datenblatt!$C$31*Übersicht!I828^2)+(Datenblatt!$D$31*Übersicht!I828)+Datenblatt!$E$31,IF($C828=11,(Datenblatt!$B$32*Übersicht!I828^3)+(Datenblatt!$C$32*Übersicht!I828^2)+(Datenblatt!$D$32*Übersicht!I828)+Datenblatt!$E$32,0))))))))))))))))))))))))</f>
        <v>0</v>
      </c>
      <c r="Q828" s="2" t="e">
        <f t="shared" si="48"/>
        <v>#DIV/0!</v>
      </c>
      <c r="R828" s="2" t="e">
        <f t="shared" si="49"/>
        <v>#DIV/0!</v>
      </c>
      <c r="T828" s="2"/>
      <c r="U828" s="2">
        <f>Datenblatt!$I$10</f>
        <v>63</v>
      </c>
      <c r="V828" s="2">
        <f>Datenblatt!$I$18</f>
        <v>62</v>
      </c>
      <c r="W828" s="2">
        <f>Datenblatt!$I$26</f>
        <v>56</v>
      </c>
      <c r="X828" s="2">
        <f>Datenblatt!$I$34</f>
        <v>58</v>
      </c>
      <c r="Y828" s="7" t="e">
        <f t="shared" si="50"/>
        <v>#DIV/0!</v>
      </c>
      <c r="AA828" s="2">
        <f>Datenblatt!$I$5</f>
        <v>73</v>
      </c>
      <c r="AB828">
        <f>Datenblatt!$I$13</f>
        <v>80</v>
      </c>
      <c r="AC828">
        <f>Datenblatt!$I$21</f>
        <v>80</v>
      </c>
      <c r="AD828">
        <f>Datenblatt!$I$29</f>
        <v>71</v>
      </c>
      <c r="AE828">
        <f>Datenblatt!$I$37</f>
        <v>75</v>
      </c>
      <c r="AF828" s="7" t="e">
        <f t="shared" si="51"/>
        <v>#DIV/0!</v>
      </c>
    </row>
    <row r="829" spans="11:32" ht="18.75" x14ac:dyDescent="0.3">
      <c r="K829" s="3" t="e">
        <f>IF(AND($C829=13,Datenblatt!M829&lt;Datenblatt!$S$3),0,IF(AND($C829=14,Datenblatt!M829&lt;Datenblatt!$S$4),0,IF(AND($C829=15,Datenblatt!M829&lt;Datenblatt!$S$5),0,IF(AND($C829=16,Datenblatt!M829&lt;Datenblatt!$S$6),0,IF(AND($C829=12,Datenblatt!M829&lt;Datenblatt!$S$7),0,IF(AND($C829=11,Datenblatt!M829&lt;Datenblatt!$S$8),0,IF(AND($C829=13,Datenblatt!M829&gt;Datenblatt!$R$3),100,IF(AND($C829=14,Datenblatt!M829&gt;Datenblatt!$R$4),100,IF(AND($C829=15,Datenblatt!M829&gt;Datenblatt!$R$5),100,IF(AND($C829=16,Datenblatt!M829&gt;Datenblatt!$R$6),100,IF(AND($C829=12,Datenblatt!M829&gt;Datenblatt!$R$7),100,IF(AND($C829=11,Datenblatt!M829&gt;Datenblatt!$R$8),100,IF(Übersicht!$C829=13,Datenblatt!$B$35*Datenblatt!M829^3+Datenblatt!$C$35*Datenblatt!M829^2+Datenblatt!$D$35*Datenblatt!M829+Datenblatt!$E$35,IF(Übersicht!$C829=14,Datenblatt!$B$36*Datenblatt!M829^3+Datenblatt!$C$36*Datenblatt!M829^2+Datenblatt!$D$36*Datenblatt!M829+Datenblatt!$E$36,IF(Übersicht!$C829=15,Datenblatt!$B$37*Datenblatt!M829^3+Datenblatt!$C$37*Datenblatt!M829^2+Datenblatt!$D$37*Datenblatt!M829+Datenblatt!$E$37,IF(Übersicht!$C829=16,Datenblatt!$B$38*Datenblatt!M829^3+Datenblatt!$C$38*Datenblatt!M829^2+Datenblatt!$D$38*Datenblatt!M829+Datenblatt!$E$38,IF(Übersicht!$C829=12,Datenblatt!$B$39*Datenblatt!M829^3+Datenblatt!$C$39*Datenblatt!M829^2+Datenblatt!$D$39*Datenblatt!M829+Datenblatt!$E$39,IF(Übersicht!$C829=11,Datenblatt!$B$40*Datenblatt!M829^3+Datenblatt!$C$40*Datenblatt!M829^2+Datenblatt!$D$40*Datenblatt!M829+Datenblatt!$E$40,0))))))))))))))))))</f>
        <v>#DIV/0!</v>
      </c>
      <c r="L829" s="3"/>
      <c r="M829" t="e">
        <f>IF(AND(Übersicht!$C829=13,Datenblatt!O829&lt;Datenblatt!$Y$3),0,IF(AND(Übersicht!$C829=14,Datenblatt!O829&lt;Datenblatt!$Y$4),0,IF(AND(Übersicht!$C829=15,Datenblatt!O829&lt;Datenblatt!$Y$5),0,IF(AND(Übersicht!$C829=16,Datenblatt!O829&lt;Datenblatt!$Y$6),0,IF(AND(Übersicht!$C829=12,Datenblatt!O829&lt;Datenblatt!$Y$7),0,IF(AND(Übersicht!$C829=11,Datenblatt!O829&lt;Datenblatt!$Y$8),0,IF(AND($C829=13,Datenblatt!O829&gt;Datenblatt!$X$3),100,IF(AND($C829=14,Datenblatt!O829&gt;Datenblatt!$X$4),100,IF(AND($C829=15,Datenblatt!O829&gt;Datenblatt!$X$5),100,IF(AND($C829=16,Datenblatt!O829&gt;Datenblatt!$X$6),100,IF(AND($C829=12,Datenblatt!O829&gt;Datenblatt!$X$7),100,IF(AND($C829=11,Datenblatt!O829&gt;Datenblatt!$X$8),100,IF(Übersicht!$C829=13,Datenblatt!$B$11*Datenblatt!O829^3+Datenblatt!$C$11*Datenblatt!O829^2+Datenblatt!$D$11*Datenblatt!O829+Datenblatt!$E$11,IF(Übersicht!$C829=14,Datenblatt!$B$12*Datenblatt!O829^3+Datenblatt!$C$12*Datenblatt!O829^2+Datenblatt!$D$12*Datenblatt!O829+Datenblatt!$E$12,IF(Übersicht!$C829=15,Datenblatt!$B$13*Datenblatt!O829^3+Datenblatt!$C$13*Datenblatt!O829^2+Datenblatt!$D$13*Datenblatt!O829+Datenblatt!$E$13,IF(Übersicht!$C829=16,Datenblatt!$B$14*Datenblatt!O829^3+Datenblatt!$C$14*Datenblatt!O829^2+Datenblatt!$D$14*Datenblatt!O829+Datenblatt!$E$14,IF(Übersicht!$C829=12,Datenblatt!$B$15*Datenblatt!O829^3+Datenblatt!$C$15*Datenblatt!O829^2+Datenblatt!$D$15*Datenblatt!O829+Datenblatt!$E$15,IF(Übersicht!$C829=11,Datenblatt!$B$16*Datenblatt!O829^3+Datenblatt!$C$16*Datenblatt!O829^2+Datenblatt!$D$16*Datenblatt!O829+Datenblatt!$E$16,0))))))))))))))))))</f>
        <v>#DIV/0!</v>
      </c>
      <c r="N829">
        <f>IF(AND($C829=13,H829&lt;Datenblatt!$AA$3),0,IF(AND($C829=14,H829&lt;Datenblatt!$AA$4),0,IF(AND($C829=15,H829&lt;Datenblatt!$AA$5),0,IF(AND($C829=16,H829&lt;Datenblatt!$AA$6),0,IF(AND($C829=12,H829&lt;Datenblatt!$AA$7),0,IF(AND($C829=11,H829&lt;Datenblatt!$AA$8),0,IF(AND($C829=13,H829&gt;Datenblatt!$Z$3),100,IF(AND($C829=14,H829&gt;Datenblatt!$Z$4),100,IF(AND($C829=15,H829&gt;Datenblatt!$Z$5),100,IF(AND($C829=16,H829&gt;Datenblatt!$Z$6),100,IF(AND($C829=12,H829&gt;Datenblatt!$Z$7),100,IF(AND($C829=11,H829&gt;Datenblatt!$Z$8),100,IF($C829=13,(Datenblatt!$B$19*Übersicht!H829^3)+(Datenblatt!$C$19*Übersicht!H829^2)+(Datenblatt!$D$19*Übersicht!H829)+Datenblatt!$E$19,IF($C829=14,(Datenblatt!$B$20*Übersicht!H829^3)+(Datenblatt!$C$20*Übersicht!H829^2)+(Datenblatt!$D$20*Übersicht!H829)+Datenblatt!$E$20,IF($C829=15,(Datenblatt!$B$21*Übersicht!H829^3)+(Datenblatt!$C$21*Übersicht!H829^2)+(Datenblatt!$D$21*Übersicht!H829)+Datenblatt!$E$21,IF($C829=16,(Datenblatt!$B$22*Übersicht!H829^3)+(Datenblatt!$C$22*Übersicht!H829^2)+(Datenblatt!$D$22*Übersicht!H829)+Datenblatt!$E$22,IF($C829=12,(Datenblatt!$B$23*Übersicht!H829^3)+(Datenblatt!$C$23*Übersicht!H829^2)+(Datenblatt!$D$23*Übersicht!H829)+Datenblatt!$E$23,IF($C829=11,(Datenblatt!$B$24*Übersicht!H829^3)+(Datenblatt!$C$24*Übersicht!H829^2)+(Datenblatt!$D$24*Übersicht!H829)+Datenblatt!$E$24,0))))))))))))))))))</f>
        <v>0</v>
      </c>
      <c r="O829">
        <f>IF(AND(I829="",C829=11),Datenblatt!$I$26,IF(AND(I829="",C829=12),Datenblatt!$I$26,IF(AND(I829="",C829=16),Datenblatt!$I$27,IF(AND(I829="",C829=15),Datenblatt!$I$26,IF(AND(I829="",C829=14),Datenblatt!$I$26,IF(AND(I829="",C829=13),Datenblatt!$I$26,IF(AND($C829=13,I829&gt;Datenblatt!$AC$3),0,IF(AND($C829=14,I829&gt;Datenblatt!$AC$4),0,IF(AND($C829=15,I829&gt;Datenblatt!$AC$5),0,IF(AND($C829=16,I829&gt;Datenblatt!$AC$6),0,IF(AND($C829=12,I829&gt;Datenblatt!$AC$7),0,IF(AND($C829=11,I829&gt;Datenblatt!$AC$8),0,IF(AND($C829=13,I829&lt;Datenblatt!$AB$3),100,IF(AND($C829=14,I829&lt;Datenblatt!$AB$4),100,IF(AND($C829=15,I829&lt;Datenblatt!$AB$5),100,IF(AND($C829=16,I829&lt;Datenblatt!$AB$6),100,IF(AND($C829=12,I829&lt;Datenblatt!$AB$7),100,IF(AND($C829=11,I829&lt;Datenblatt!$AB$8),100,IF($C829=13,(Datenblatt!$B$27*Übersicht!I829^3)+(Datenblatt!$C$27*Übersicht!I829^2)+(Datenblatt!$D$27*Übersicht!I829)+Datenblatt!$E$27,IF($C829=14,(Datenblatt!$B$28*Übersicht!I829^3)+(Datenblatt!$C$28*Übersicht!I829^2)+(Datenblatt!$D$28*Übersicht!I829)+Datenblatt!$E$28,IF($C829=15,(Datenblatt!$B$29*Übersicht!I829^3)+(Datenblatt!$C$29*Übersicht!I829^2)+(Datenblatt!$D$29*Übersicht!I829)+Datenblatt!$E$29,IF($C829=16,(Datenblatt!$B$30*Übersicht!I829^3)+(Datenblatt!$C$30*Übersicht!I829^2)+(Datenblatt!$D$30*Übersicht!I829)+Datenblatt!$E$30,IF($C829=12,(Datenblatt!$B$31*Übersicht!I829^3)+(Datenblatt!$C$31*Übersicht!I829^2)+(Datenblatt!$D$31*Übersicht!I829)+Datenblatt!$E$31,IF($C829=11,(Datenblatt!$B$32*Übersicht!I829^3)+(Datenblatt!$C$32*Übersicht!I829^2)+(Datenblatt!$D$32*Übersicht!I829)+Datenblatt!$E$32,0))))))))))))))))))))))))</f>
        <v>0</v>
      </c>
      <c r="P829">
        <f>IF(AND(I829="",C829=11),Datenblatt!$I$29,IF(AND(I829="",C829=12),Datenblatt!$I$29,IF(AND(I829="",C829=16),Datenblatt!$I$29,IF(AND(I829="",C829=15),Datenblatt!$I$29,IF(AND(I829="",C829=14),Datenblatt!$I$29,IF(AND(I829="",C829=13),Datenblatt!$I$29,IF(AND($C829=13,I829&gt;Datenblatt!$AC$3),0,IF(AND($C829=14,I829&gt;Datenblatt!$AC$4),0,IF(AND($C829=15,I829&gt;Datenblatt!$AC$5),0,IF(AND($C829=16,I829&gt;Datenblatt!$AC$6),0,IF(AND($C829=12,I829&gt;Datenblatt!$AC$7),0,IF(AND($C829=11,I829&gt;Datenblatt!$AC$8),0,IF(AND($C829=13,I829&lt;Datenblatt!$AB$3),100,IF(AND($C829=14,I829&lt;Datenblatt!$AB$4),100,IF(AND($C829=15,I829&lt;Datenblatt!$AB$5),100,IF(AND($C829=16,I829&lt;Datenblatt!$AB$6),100,IF(AND($C829=12,I829&lt;Datenblatt!$AB$7),100,IF(AND($C829=11,I829&lt;Datenblatt!$AB$8),100,IF($C829=13,(Datenblatt!$B$27*Übersicht!I829^3)+(Datenblatt!$C$27*Übersicht!I829^2)+(Datenblatt!$D$27*Übersicht!I829)+Datenblatt!$E$27,IF($C829=14,(Datenblatt!$B$28*Übersicht!I829^3)+(Datenblatt!$C$28*Übersicht!I829^2)+(Datenblatt!$D$28*Übersicht!I829)+Datenblatt!$E$28,IF($C829=15,(Datenblatt!$B$29*Übersicht!I829^3)+(Datenblatt!$C$29*Übersicht!I829^2)+(Datenblatt!$D$29*Übersicht!I829)+Datenblatt!$E$29,IF($C829=16,(Datenblatt!$B$30*Übersicht!I829^3)+(Datenblatt!$C$30*Übersicht!I829^2)+(Datenblatt!$D$30*Übersicht!I829)+Datenblatt!$E$30,IF($C829=12,(Datenblatt!$B$31*Übersicht!I829^3)+(Datenblatt!$C$31*Übersicht!I829^2)+(Datenblatt!$D$31*Übersicht!I829)+Datenblatt!$E$31,IF($C829=11,(Datenblatt!$B$32*Übersicht!I829^3)+(Datenblatt!$C$32*Übersicht!I829^2)+(Datenblatt!$D$32*Übersicht!I829)+Datenblatt!$E$32,0))))))))))))))))))))))))</f>
        <v>0</v>
      </c>
      <c r="Q829" s="2" t="e">
        <f t="shared" si="48"/>
        <v>#DIV/0!</v>
      </c>
      <c r="R829" s="2" t="e">
        <f t="shared" si="49"/>
        <v>#DIV/0!</v>
      </c>
      <c r="T829" s="2"/>
      <c r="U829" s="2">
        <f>Datenblatt!$I$10</f>
        <v>63</v>
      </c>
      <c r="V829" s="2">
        <f>Datenblatt!$I$18</f>
        <v>62</v>
      </c>
      <c r="W829" s="2">
        <f>Datenblatt!$I$26</f>
        <v>56</v>
      </c>
      <c r="X829" s="2">
        <f>Datenblatt!$I$34</f>
        <v>58</v>
      </c>
      <c r="Y829" s="7" t="e">
        <f t="shared" si="50"/>
        <v>#DIV/0!</v>
      </c>
      <c r="AA829" s="2">
        <f>Datenblatt!$I$5</f>
        <v>73</v>
      </c>
      <c r="AB829">
        <f>Datenblatt!$I$13</f>
        <v>80</v>
      </c>
      <c r="AC829">
        <f>Datenblatt!$I$21</f>
        <v>80</v>
      </c>
      <c r="AD829">
        <f>Datenblatt!$I$29</f>
        <v>71</v>
      </c>
      <c r="AE829">
        <f>Datenblatt!$I$37</f>
        <v>75</v>
      </c>
      <c r="AF829" s="7" t="e">
        <f t="shared" si="51"/>
        <v>#DIV/0!</v>
      </c>
    </row>
    <row r="830" spans="11:32" ht="18.75" x14ac:dyDescent="0.3">
      <c r="K830" s="3" t="e">
        <f>IF(AND($C830=13,Datenblatt!M830&lt;Datenblatt!$S$3),0,IF(AND($C830=14,Datenblatt!M830&lt;Datenblatt!$S$4),0,IF(AND($C830=15,Datenblatt!M830&lt;Datenblatt!$S$5),0,IF(AND($C830=16,Datenblatt!M830&lt;Datenblatt!$S$6),0,IF(AND($C830=12,Datenblatt!M830&lt;Datenblatt!$S$7),0,IF(AND($C830=11,Datenblatt!M830&lt;Datenblatt!$S$8),0,IF(AND($C830=13,Datenblatt!M830&gt;Datenblatt!$R$3),100,IF(AND($C830=14,Datenblatt!M830&gt;Datenblatt!$R$4),100,IF(AND($C830=15,Datenblatt!M830&gt;Datenblatt!$R$5),100,IF(AND($C830=16,Datenblatt!M830&gt;Datenblatt!$R$6),100,IF(AND($C830=12,Datenblatt!M830&gt;Datenblatt!$R$7),100,IF(AND($C830=11,Datenblatt!M830&gt;Datenblatt!$R$8),100,IF(Übersicht!$C830=13,Datenblatt!$B$35*Datenblatt!M830^3+Datenblatt!$C$35*Datenblatt!M830^2+Datenblatt!$D$35*Datenblatt!M830+Datenblatt!$E$35,IF(Übersicht!$C830=14,Datenblatt!$B$36*Datenblatt!M830^3+Datenblatt!$C$36*Datenblatt!M830^2+Datenblatt!$D$36*Datenblatt!M830+Datenblatt!$E$36,IF(Übersicht!$C830=15,Datenblatt!$B$37*Datenblatt!M830^3+Datenblatt!$C$37*Datenblatt!M830^2+Datenblatt!$D$37*Datenblatt!M830+Datenblatt!$E$37,IF(Übersicht!$C830=16,Datenblatt!$B$38*Datenblatt!M830^3+Datenblatt!$C$38*Datenblatt!M830^2+Datenblatt!$D$38*Datenblatt!M830+Datenblatt!$E$38,IF(Übersicht!$C830=12,Datenblatt!$B$39*Datenblatt!M830^3+Datenblatt!$C$39*Datenblatt!M830^2+Datenblatt!$D$39*Datenblatt!M830+Datenblatt!$E$39,IF(Übersicht!$C830=11,Datenblatt!$B$40*Datenblatt!M830^3+Datenblatt!$C$40*Datenblatt!M830^2+Datenblatt!$D$40*Datenblatt!M830+Datenblatt!$E$40,0))))))))))))))))))</f>
        <v>#DIV/0!</v>
      </c>
      <c r="L830" s="3"/>
      <c r="M830" t="e">
        <f>IF(AND(Übersicht!$C830=13,Datenblatt!O830&lt;Datenblatt!$Y$3),0,IF(AND(Übersicht!$C830=14,Datenblatt!O830&lt;Datenblatt!$Y$4),0,IF(AND(Übersicht!$C830=15,Datenblatt!O830&lt;Datenblatt!$Y$5),0,IF(AND(Übersicht!$C830=16,Datenblatt!O830&lt;Datenblatt!$Y$6),0,IF(AND(Übersicht!$C830=12,Datenblatt!O830&lt;Datenblatt!$Y$7),0,IF(AND(Übersicht!$C830=11,Datenblatt!O830&lt;Datenblatt!$Y$8),0,IF(AND($C830=13,Datenblatt!O830&gt;Datenblatt!$X$3),100,IF(AND($C830=14,Datenblatt!O830&gt;Datenblatt!$X$4),100,IF(AND($C830=15,Datenblatt!O830&gt;Datenblatt!$X$5),100,IF(AND($C830=16,Datenblatt!O830&gt;Datenblatt!$X$6),100,IF(AND($C830=12,Datenblatt!O830&gt;Datenblatt!$X$7),100,IF(AND($C830=11,Datenblatt!O830&gt;Datenblatt!$X$8),100,IF(Übersicht!$C830=13,Datenblatt!$B$11*Datenblatt!O830^3+Datenblatt!$C$11*Datenblatt!O830^2+Datenblatt!$D$11*Datenblatt!O830+Datenblatt!$E$11,IF(Übersicht!$C830=14,Datenblatt!$B$12*Datenblatt!O830^3+Datenblatt!$C$12*Datenblatt!O830^2+Datenblatt!$D$12*Datenblatt!O830+Datenblatt!$E$12,IF(Übersicht!$C830=15,Datenblatt!$B$13*Datenblatt!O830^3+Datenblatt!$C$13*Datenblatt!O830^2+Datenblatt!$D$13*Datenblatt!O830+Datenblatt!$E$13,IF(Übersicht!$C830=16,Datenblatt!$B$14*Datenblatt!O830^3+Datenblatt!$C$14*Datenblatt!O830^2+Datenblatt!$D$14*Datenblatt!O830+Datenblatt!$E$14,IF(Übersicht!$C830=12,Datenblatt!$B$15*Datenblatt!O830^3+Datenblatt!$C$15*Datenblatt!O830^2+Datenblatt!$D$15*Datenblatt!O830+Datenblatt!$E$15,IF(Übersicht!$C830=11,Datenblatt!$B$16*Datenblatt!O830^3+Datenblatt!$C$16*Datenblatt!O830^2+Datenblatt!$D$16*Datenblatt!O830+Datenblatt!$E$16,0))))))))))))))))))</f>
        <v>#DIV/0!</v>
      </c>
      <c r="N830">
        <f>IF(AND($C830=13,H830&lt;Datenblatt!$AA$3),0,IF(AND($C830=14,H830&lt;Datenblatt!$AA$4),0,IF(AND($C830=15,H830&lt;Datenblatt!$AA$5),0,IF(AND($C830=16,H830&lt;Datenblatt!$AA$6),0,IF(AND($C830=12,H830&lt;Datenblatt!$AA$7),0,IF(AND($C830=11,H830&lt;Datenblatt!$AA$8),0,IF(AND($C830=13,H830&gt;Datenblatt!$Z$3),100,IF(AND($C830=14,H830&gt;Datenblatt!$Z$4),100,IF(AND($C830=15,H830&gt;Datenblatt!$Z$5),100,IF(AND($C830=16,H830&gt;Datenblatt!$Z$6),100,IF(AND($C830=12,H830&gt;Datenblatt!$Z$7),100,IF(AND($C830=11,H830&gt;Datenblatt!$Z$8),100,IF($C830=13,(Datenblatt!$B$19*Übersicht!H830^3)+(Datenblatt!$C$19*Übersicht!H830^2)+(Datenblatt!$D$19*Übersicht!H830)+Datenblatt!$E$19,IF($C830=14,(Datenblatt!$B$20*Übersicht!H830^3)+(Datenblatt!$C$20*Übersicht!H830^2)+(Datenblatt!$D$20*Übersicht!H830)+Datenblatt!$E$20,IF($C830=15,(Datenblatt!$B$21*Übersicht!H830^3)+(Datenblatt!$C$21*Übersicht!H830^2)+(Datenblatt!$D$21*Übersicht!H830)+Datenblatt!$E$21,IF($C830=16,(Datenblatt!$B$22*Übersicht!H830^3)+(Datenblatt!$C$22*Übersicht!H830^2)+(Datenblatt!$D$22*Übersicht!H830)+Datenblatt!$E$22,IF($C830=12,(Datenblatt!$B$23*Übersicht!H830^3)+(Datenblatt!$C$23*Übersicht!H830^2)+(Datenblatt!$D$23*Übersicht!H830)+Datenblatt!$E$23,IF($C830=11,(Datenblatt!$B$24*Übersicht!H830^3)+(Datenblatt!$C$24*Übersicht!H830^2)+(Datenblatt!$D$24*Übersicht!H830)+Datenblatt!$E$24,0))))))))))))))))))</f>
        <v>0</v>
      </c>
      <c r="O830">
        <f>IF(AND(I830="",C830=11),Datenblatt!$I$26,IF(AND(I830="",C830=12),Datenblatt!$I$26,IF(AND(I830="",C830=16),Datenblatt!$I$27,IF(AND(I830="",C830=15),Datenblatt!$I$26,IF(AND(I830="",C830=14),Datenblatt!$I$26,IF(AND(I830="",C830=13),Datenblatt!$I$26,IF(AND($C830=13,I830&gt;Datenblatt!$AC$3),0,IF(AND($C830=14,I830&gt;Datenblatt!$AC$4),0,IF(AND($C830=15,I830&gt;Datenblatt!$AC$5),0,IF(AND($C830=16,I830&gt;Datenblatt!$AC$6),0,IF(AND($C830=12,I830&gt;Datenblatt!$AC$7),0,IF(AND($C830=11,I830&gt;Datenblatt!$AC$8),0,IF(AND($C830=13,I830&lt;Datenblatt!$AB$3),100,IF(AND($C830=14,I830&lt;Datenblatt!$AB$4),100,IF(AND($C830=15,I830&lt;Datenblatt!$AB$5),100,IF(AND($C830=16,I830&lt;Datenblatt!$AB$6),100,IF(AND($C830=12,I830&lt;Datenblatt!$AB$7),100,IF(AND($C830=11,I830&lt;Datenblatt!$AB$8),100,IF($C830=13,(Datenblatt!$B$27*Übersicht!I830^3)+(Datenblatt!$C$27*Übersicht!I830^2)+(Datenblatt!$D$27*Übersicht!I830)+Datenblatt!$E$27,IF($C830=14,(Datenblatt!$B$28*Übersicht!I830^3)+(Datenblatt!$C$28*Übersicht!I830^2)+(Datenblatt!$D$28*Übersicht!I830)+Datenblatt!$E$28,IF($C830=15,(Datenblatt!$B$29*Übersicht!I830^3)+(Datenblatt!$C$29*Übersicht!I830^2)+(Datenblatt!$D$29*Übersicht!I830)+Datenblatt!$E$29,IF($C830=16,(Datenblatt!$B$30*Übersicht!I830^3)+(Datenblatt!$C$30*Übersicht!I830^2)+(Datenblatt!$D$30*Übersicht!I830)+Datenblatt!$E$30,IF($C830=12,(Datenblatt!$B$31*Übersicht!I830^3)+(Datenblatt!$C$31*Übersicht!I830^2)+(Datenblatt!$D$31*Übersicht!I830)+Datenblatt!$E$31,IF($C830=11,(Datenblatt!$B$32*Übersicht!I830^3)+(Datenblatt!$C$32*Übersicht!I830^2)+(Datenblatt!$D$32*Übersicht!I830)+Datenblatt!$E$32,0))))))))))))))))))))))))</f>
        <v>0</v>
      </c>
      <c r="P830">
        <f>IF(AND(I830="",C830=11),Datenblatt!$I$29,IF(AND(I830="",C830=12),Datenblatt!$I$29,IF(AND(I830="",C830=16),Datenblatt!$I$29,IF(AND(I830="",C830=15),Datenblatt!$I$29,IF(AND(I830="",C830=14),Datenblatt!$I$29,IF(AND(I830="",C830=13),Datenblatt!$I$29,IF(AND($C830=13,I830&gt;Datenblatt!$AC$3),0,IF(AND($C830=14,I830&gt;Datenblatt!$AC$4),0,IF(AND($C830=15,I830&gt;Datenblatt!$AC$5),0,IF(AND($C830=16,I830&gt;Datenblatt!$AC$6),0,IF(AND($C830=12,I830&gt;Datenblatt!$AC$7),0,IF(AND($C830=11,I830&gt;Datenblatt!$AC$8),0,IF(AND($C830=13,I830&lt;Datenblatt!$AB$3),100,IF(AND($C830=14,I830&lt;Datenblatt!$AB$4),100,IF(AND($C830=15,I830&lt;Datenblatt!$AB$5),100,IF(AND($C830=16,I830&lt;Datenblatt!$AB$6),100,IF(AND($C830=12,I830&lt;Datenblatt!$AB$7),100,IF(AND($C830=11,I830&lt;Datenblatt!$AB$8),100,IF($C830=13,(Datenblatt!$B$27*Übersicht!I830^3)+(Datenblatt!$C$27*Übersicht!I830^2)+(Datenblatt!$D$27*Übersicht!I830)+Datenblatt!$E$27,IF($C830=14,(Datenblatt!$B$28*Übersicht!I830^3)+(Datenblatt!$C$28*Übersicht!I830^2)+(Datenblatt!$D$28*Übersicht!I830)+Datenblatt!$E$28,IF($C830=15,(Datenblatt!$B$29*Übersicht!I830^3)+(Datenblatt!$C$29*Übersicht!I830^2)+(Datenblatt!$D$29*Übersicht!I830)+Datenblatt!$E$29,IF($C830=16,(Datenblatt!$B$30*Übersicht!I830^3)+(Datenblatt!$C$30*Übersicht!I830^2)+(Datenblatt!$D$30*Übersicht!I830)+Datenblatt!$E$30,IF($C830=12,(Datenblatt!$B$31*Übersicht!I830^3)+(Datenblatt!$C$31*Übersicht!I830^2)+(Datenblatt!$D$31*Übersicht!I830)+Datenblatt!$E$31,IF($C830=11,(Datenblatt!$B$32*Übersicht!I830^3)+(Datenblatt!$C$32*Übersicht!I830^2)+(Datenblatt!$D$32*Übersicht!I830)+Datenblatt!$E$32,0))))))))))))))))))))))))</f>
        <v>0</v>
      </c>
      <c r="Q830" s="2" t="e">
        <f t="shared" si="48"/>
        <v>#DIV/0!</v>
      </c>
      <c r="R830" s="2" t="e">
        <f t="shared" si="49"/>
        <v>#DIV/0!</v>
      </c>
      <c r="T830" s="2"/>
      <c r="U830" s="2">
        <f>Datenblatt!$I$10</f>
        <v>63</v>
      </c>
      <c r="V830" s="2">
        <f>Datenblatt!$I$18</f>
        <v>62</v>
      </c>
      <c r="W830" s="2">
        <f>Datenblatt!$I$26</f>
        <v>56</v>
      </c>
      <c r="X830" s="2">
        <f>Datenblatt!$I$34</f>
        <v>58</v>
      </c>
      <c r="Y830" s="7" t="e">
        <f t="shared" si="50"/>
        <v>#DIV/0!</v>
      </c>
      <c r="AA830" s="2">
        <f>Datenblatt!$I$5</f>
        <v>73</v>
      </c>
      <c r="AB830">
        <f>Datenblatt!$I$13</f>
        <v>80</v>
      </c>
      <c r="AC830">
        <f>Datenblatt!$I$21</f>
        <v>80</v>
      </c>
      <c r="AD830">
        <f>Datenblatt!$I$29</f>
        <v>71</v>
      </c>
      <c r="AE830">
        <f>Datenblatt!$I$37</f>
        <v>75</v>
      </c>
      <c r="AF830" s="7" t="e">
        <f t="shared" si="51"/>
        <v>#DIV/0!</v>
      </c>
    </row>
    <row r="831" spans="11:32" ht="18.75" x14ac:dyDescent="0.3">
      <c r="K831" s="3" t="e">
        <f>IF(AND($C831=13,Datenblatt!M831&lt;Datenblatt!$S$3),0,IF(AND($C831=14,Datenblatt!M831&lt;Datenblatt!$S$4),0,IF(AND($C831=15,Datenblatt!M831&lt;Datenblatt!$S$5),0,IF(AND($C831=16,Datenblatt!M831&lt;Datenblatt!$S$6),0,IF(AND($C831=12,Datenblatt!M831&lt;Datenblatt!$S$7),0,IF(AND($C831=11,Datenblatt!M831&lt;Datenblatt!$S$8),0,IF(AND($C831=13,Datenblatt!M831&gt;Datenblatt!$R$3),100,IF(AND($C831=14,Datenblatt!M831&gt;Datenblatt!$R$4),100,IF(AND($C831=15,Datenblatt!M831&gt;Datenblatt!$R$5),100,IF(AND($C831=16,Datenblatt!M831&gt;Datenblatt!$R$6),100,IF(AND($C831=12,Datenblatt!M831&gt;Datenblatt!$R$7),100,IF(AND($C831=11,Datenblatt!M831&gt;Datenblatt!$R$8),100,IF(Übersicht!$C831=13,Datenblatt!$B$35*Datenblatt!M831^3+Datenblatt!$C$35*Datenblatt!M831^2+Datenblatt!$D$35*Datenblatt!M831+Datenblatt!$E$35,IF(Übersicht!$C831=14,Datenblatt!$B$36*Datenblatt!M831^3+Datenblatt!$C$36*Datenblatt!M831^2+Datenblatt!$D$36*Datenblatt!M831+Datenblatt!$E$36,IF(Übersicht!$C831=15,Datenblatt!$B$37*Datenblatt!M831^3+Datenblatt!$C$37*Datenblatt!M831^2+Datenblatt!$D$37*Datenblatt!M831+Datenblatt!$E$37,IF(Übersicht!$C831=16,Datenblatt!$B$38*Datenblatt!M831^3+Datenblatt!$C$38*Datenblatt!M831^2+Datenblatt!$D$38*Datenblatt!M831+Datenblatt!$E$38,IF(Übersicht!$C831=12,Datenblatt!$B$39*Datenblatt!M831^3+Datenblatt!$C$39*Datenblatt!M831^2+Datenblatt!$D$39*Datenblatt!M831+Datenblatt!$E$39,IF(Übersicht!$C831=11,Datenblatt!$B$40*Datenblatt!M831^3+Datenblatt!$C$40*Datenblatt!M831^2+Datenblatt!$D$40*Datenblatt!M831+Datenblatt!$E$40,0))))))))))))))))))</f>
        <v>#DIV/0!</v>
      </c>
      <c r="L831" s="3"/>
      <c r="M831" t="e">
        <f>IF(AND(Übersicht!$C831=13,Datenblatt!O831&lt;Datenblatt!$Y$3),0,IF(AND(Übersicht!$C831=14,Datenblatt!O831&lt;Datenblatt!$Y$4),0,IF(AND(Übersicht!$C831=15,Datenblatt!O831&lt;Datenblatt!$Y$5),0,IF(AND(Übersicht!$C831=16,Datenblatt!O831&lt;Datenblatt!$Y$6),0,IF(AND(Übersicht!$C831=12,Datenblatt!O831&lt;Datenblatt!$Y$7),0,IF(AND(Übersicht!$C831=11,Datenblatt!O831&lt;Datenblatt!$Y$8),0,IF(AND($C831=13,Datenblatt!O831&gt;Datenblatt!$X$3),100,IF(AND($C831=14,Datenblatt!O831&gt;Datenblatt!$X$4),100,IF(AND($C831=15,Datenblatt!O831&gt;Datenblatt!$X$5),100,IF(AND($C831=16,Datenblatt!O831&gt;Datenblatt!$X$6),100,IF(AND($C831=12,Datenblatt!O831&gt;Datenblatt!$X$7),100,IF(AND($C831=11,Datenblatt!O831&gt;Datenblatt!$X$8),100,IF(Übersicht!$C831=13,Datenblatt!$B$11*Datenblatt!O831^3+Datenblatt!$C$11*Datenblatt!O831^2+Datenblatt!$D$11*Datenblatt!O831+Datenblatt!$E$11,IF(Übersicht!$C831=14,Datenblatt!$B$12*Datenblatt!O831^3+Datenblatt!$C$12*Datenblatt!O831^2+Datenblatt!$D$12*Datenblatt!O831+Datenblatt!$E$12,IF(Übersicht!$C831=15,Datenblatt!$B$13*Datenblatt!O831^3+Datenblatt!$C$13*Datenblatt!O831^2+Datenblatt!$D$13*Datenblatt!O831+Datenblatt!$E$13,IF(Übersicht!$C831=16,Datenblatt!$B$14*Datenblatt!O831^3+Datenblatt!$C$14*Datenblatt!O831^2+Datenblatt!$D$14*Datenblatt!O831+Datenblatt!$E$14,IF(Übersicht!$C831=12,Datenblatt!$B$15*Datenblatt!O831^3+Datenblatt!$C$15*Datenblatt!O831^2+Datenblatt!$D$15*Datenblatt!O831+Datenblatt!$E$15,IF(Übersicht!$C831=11,Datenblatt!$B$16*Datenblatt!O831^3+Datenblatt!$C$16*Datenblatt!O831^2+Datenblatt!$D$16*Datenblatt!O831+Datenblatt!$E$16,0))))))))))))))))))</f>
        <v>#DIV/0!</v>
      </c>
      <c r="N831">
        <f>IF(AND($C831=13,H831&lt;Datenblatt!$AA$3),0,IF(AND($C831=14,H831&lt;Datenblatt!$AA$4),0,IF(AND($C831=15,H831&lt;Datenblatt!$AA$5),0,IF(AND($C831=16,H831&lt;Datenblatt!$AA$6),0,IF(AND($C831=12,H831&lt;Datenblatt!$AA$7),0,IF(AND($C831=11,H831&lt;Datenblatt!$AA$8),0,IF(AND($C831=13,H831&gt;Datenblatt!$Z$3),100,IF(AND($C831=14,H831&gt;Datenblatt!$Z$4),100,IF(AND($C831=15,H831&gt;Datenblatt!$Z$5),100,IF(AND($C831=16,H831&gt;Datenblatt!$Z$6),100,IF(AND($C831=12,H831&gt;Datenblatt!$Z$7),100,IF(AND($C831=11,H831&gt;Datenblatt!$Z$8),100,IF($C831=13,(Datenblatt!$B$19*Übersicht!H831^3)+(Datenblatt!$C$19*Übersicht!H831^2)+(Datenblatt!$D$19*Übersicht!H831)+Datenblatt!$E$19,IF($C831=14,(Datenblatt!$B$20*Übersicht!H831^3)+(Datenblatt!$C$20*Übersicht!H831^2)+(Datenblatt!$D$20*Übersicht!H831)+Datenblatt!$E$20,IF($C831=15,(Datenblatt!$B$21*Übersicht!H831^3)+(Datenblatt!$C$21*Übersicht!H831^2)+(Datenblatt!$D$21*Übersicht!H831)+Datenblatt!$E$21,IF($C831=16,(Datenblatt!$B$22*Übersicht!H831^3)+(Datenblatt!$C$22*Übersicht!H831^2)+(Datenblatt!$D$22*Übersicht!H831)+Datenblatt!$E$22,IF($C831=12,(Datenblatt!$B$23*Übersicht!H831^3)+(Datenblatt!$C$23*Übersicht!H831^2)+(Datenblatt!$D$23*Übersicht!H831)+Datenblatt!$E$23,IF($C831=11,(Datenblatt!$B$24*Übersicht!H831^3)+(Datenblatt!$C$24*Übersicht!H831^2)+(Datenblatt!$D$24*Übersicht!H831)+Datenblatt!$E$24,0))))))))))))))))))</f>
        <v>0</v>
      </c>
      <c r="O831">
        <f>IF(AND(I831="",C831=11),Datenblatt!$I$26,IF(AND(I831="",C831=12),Datenblatt!$I$26,IF(AND(I831="",C831=16),Datenblatt!$I$27,IF(AND(I831="",C831=15),Datenblatt!$I$26,IF(AND(I831="",C831=14),Datenblatt!$I$26,IF(AND(I831="",C831=13),Datenblatt!$I$26,IF(AND($C831=13,I831&gt;Datenblatt!$AC$3),0,IF(AND($C831=14,I831&gt;Datenblatt!$AC$4),0,IF(AND($C831=15,I831&gt;Datenblatt!$AC$5),0,IF(AND($C831=16,I831&gt;Datenblatt!$AC$6),0,IF(AND($C831=12,I831&gt;Datenblatt!$AC$7),0,IF(AND($C831=11,I831&gt;Datenblatt!$AC$8),0,IF(AND($C831=13,I831&lt;Datenblatt!$AB$3),100,IF(AND($C831=14,I831&lt;Datenblatt!$AB$4),100,IF(AND($C831=15,I831&lt;Datenblatt!$AB$5),100,IF(AND($C831=16,I831&lt;Datenblatt!$AB$6),100,IF(AND($C831=12,I831&lt;Datenblatt!$AB$7),100,IF(AND($C831=11,I831&lt;Datenblatt!$AB$8),100,IF($C831=13,(Datenblatt!$B$27*Übersicht!I831^3)+(Datenblatt!$C$27*Übersicht!I831^2)+(Datenblatt!$D$27*Übersicht!I831)+Datenblatt!$E$27,IF($C831=14,(Datenblatt!$B$28*Übersicht!I831^3)+(Datenblatt!$C$28*Übersicht!I831^2)+(Datenblatt!$D$28*Übersicht!I831)+Datenblatt!$E$28,IF($C831=15,(Datenblatt!$B$29*Übersicht!I831^3)+(Datenblatt!$C$29*Übersicht!I831^2)+(Datenblatt!$D$29*Übersicht!I831)+Datenblatt!$E$29,IF($C831=16,(Datenblatt!$B$30*Übersicht!I831^3)+(Datenblatt!$C$30*Übersicht!I831^2)+(Datenblatt!$D$30*Übersicht!I831)+Datenblatt!$E$30,IF($C831=12,(Datenblatt!$B$31*Übersicht!I831^3)+(Datenblatt!$C$31*Übersicht!I831^2)+(Datenblatt!$D$31*Übersicht!I831)+Datenblatt!$E$31,IF($C831=11,(Datenblatt!$B$32*Übersicht!I831^3)+(Datenblatt!$C$32*Übersicht!I831^2)+(Datenblatt!$D$32*Übersicht!I831)+Datenblatt!$E$32,0))))))))))))))))))))))))</f>
        <v>0</v>
      </c>
      <c r="P831">
        <f>IF(AND(I831="",C831=11),Datenblatt!$I$29,IF(AND(I831="",C831=12),Datenblatt!$I$29,IF(AND(I831="",C831=16),Datenblatt!$I$29,IF(AND(I831="",C831=15),Datenblatt!$I$29,IF(AND(I831="",C831=14),Datenblatt!$I$29,IF(AND(I831="",C831=13),Datenblatt!$I$29,IF(AND($C831=13,I831&gt;Datenblatt!$AC$3),0,IF(AND($C831=14,I831&gt;Datenblatt!$AC$4),0,IF(AND($C831=15,I831&gt;Datenblatt!$AC$5),0,IF(AND($C831=16,I831&gt;Datenblatt!$AC$6),0,IF(AND($C831=12,I831&gt;Datenblatt!$AC$7),0,IF(AND($C831=11,I831&gt;Datenblatt!$AC$8),0,IF(AND($C831=13,I831&lt;Datenblatt!$AB$3),100,IF(AND($C831=14,I831&lt;Datenblatt!$AB$4),100,IF(AND($C831=15,I831&lt;Datenblatt!$AB$5),100,IF(AND($C831=16,I831&lt;Datenblatt!$AB$6),100,IF(AND($C831=12,I831&lt;Datenblatt!$AB$7),100,IF(AND($C831=11,I831&lt;Datenblatt!$AB$8),100,IF($C831=13,(Datenblatt!$B$27*Übersicht!I831^3)+(Datenblatt!$C$27*Übersicht!I831^2)+(Datenblatt!$D$27*Übersicht!I831)+Datenblatt!$E$27,IF($C831=14,(Datenblatt!$B$28*Übersicht!I831^3)+(Datenblatt!$C$28*Übersicht!I831^2)+(Datenblatt!$D$28*Übersicht!I831)+Datenblatt!$E$28,IF($C831=15,(Datenblatt!$B$29*Übersicht!I831^3)+(Datenblatt!$C$29*Übersicht!I831^2)+(Datenblatt!$D$29*Übersicht!I831)+Datenblatt!$E$29,IF($C831=16,(Datenblatt!$B$30*Übersicht!I831^3)+(Datenblatt!$C$30*Übersicht!I831^2)+(Datenblatt!$D$30*Übersicht!I831)+Datenblatt!$E$30,IF($C831=12,(Datenblatt!$B$31*Übersicht!I831^3)+(Datenblatt!$C$31*Übersicht!I831^2)+(Datenblatt!$D$31*Übersicht!I831)+Datenblatt!$E$31,IF($C831=11,(Datenblatt!$B$32*Übersicht!I831^3)+(Datenblatt!$C$32*Übersicht!I831^2)+(Datenblatt!$D$32*Übersicht!I831)+Datenblatt!$E$32,0))))))))))))))))))))))))</f>
        <v>0</v>
      </c>
      <c r="Q831" s="2" t="e">
        <f t="shared" si="48"/>
        <v>#DIV/0!</v>
      </c>
      <c r="R831" s="2" t="e">
        <f t="shared" si="49"/>
        <v>#DIV/0!</v>
      </c>
      <c r="T831" s="2"/>
      <c r="U831" s="2">
        <f>Datenblatt!$I$10</f>
        <v>63</v>
      </c>
      <c r="V831" s="2">
        <f>Datenblatt!$I$18</f>
        <v>62</v>
      </c>
      <c r="W831" s="2">
        <f>Datenblatt!$I$26</f>
        <v>56</v>
      </c>
      <c r="X831" s="2">
        <f>Datenblatt!$I$34</f>
        <v>58</v>
      </c>
      <c r="Y831" s="7" t="e">
        <f t="shared" si="50"/>
        <v>#DIV/0!</v>
      </c>
      <c r="AA831" s="2">
        <f>Datenblatt!$I$5</f>
        <v>73</v>
      </c>
      <c r="AB831">
        <f>Datenblatt!$I$13</f>
        <v>80</v>
      </c>
      <c r="AC831">
        <f>Datenblatt!$I$21</f>
        <v>80</v>
      </c>
      <c r="AD831">
        <f>Datenblatt!$I$29</f>
        <v>71</v>
      </c>
      <c r="AE831">
        <f>Datenblatt!$I$37</f>
        <v>75</v>
      </c>
      <c r="AF831" s="7" t="e">
        <f t="shared" si="51"/>
        <v>#DIV/0!</v>
      </c>
    </row>
    <row r="832" spans="11:32" ht="18.75" x14ac:dyDescent="0.3">
      <c r="K832" s="3" t="e">
        <f>IF(AND($C832=13,Datenblatt!M832&lt;Datenblatt!$S$3),0,IF(AND($C832=14,Datenblatt!M832&lt;Datenblatt!$S$4),0,IF(AND($C832=15,Datenblatt!M832&lt;Datenblatt!$S$5),0,IF(AND($C832=16,Datenblatt!M832&lt;Datenblatt!$S$6),0,IF(AND($C832=12,Datenblatt!M832&lt;Datenblatt!$S$7),0,IF(AND($C832=11,Datenblatt!M832&lt;Datenblatt!$S$8),0,IF(AND($C832=13,Datenblatt!M832&gt;Datenblatt!$R$3),100,IF(AND($C832=14,Datenblatt!M832&gt;Datenblatt!$R$4),100,IF(AND($C832=15,Datenblatt!M832&gt;Datenblatt!$R$5),100,IF(AND($C832=16,Datenblatt!M832&gt;Datenblatt!$R$6),100,IF(AND($C832=12,Datenblatt!M832&gt;Datenblatt!$R$7),100,IF(AND($C832=11,Datenblatt!M832&gt;Datenblatt!$R$8),100,IF(Übersicht!$C832=13,Datenblatt!$B$35*Datenblatt!M832^3+Datenblatt!$C$35*Datenblatt!M832^2+Datenblatt!$D$35*Datenblatt!M832+Datenblatt!$E$35,IF(Übersicht!$C832=14,Datenblatt!$B$36*Datenblatt!M832^3+Datenblatt!$C$36*Datenblatt!M832^2+Datenblatt!$D$36*Datenblatt!M832+Datenblatt!$E$36,IF(Übersicht!$C832=15,Datenblatt!$B$37*Datenblatt!M832^3+Datenblatt!$C$37*Datenblatt!M832^2+Datenblatt!$D$37*Datenblatt!M832+Datenblatt!$E$37,IF(Übersicht!$C832=16,Datenblatt!$B$38*Datenblatt!M832^3+Datenblatt!$C$38*Datenblatt!M832^2+Datenblatt!$D$38*Datenblatt!M832+Datenblatt!$E$38,IF(Übersicht!$C832=12,Datenblatt!$B$39*Datenblatt!M832^3+Datenblatt!$C$39*Datenblatt!M832^2+Datenblatt!$D$39*Datenblatt!M832+Datenblatt!$E$39,IF(Übersicht!$C832=11,Datenblatt!$B$40*Datenblatt!M832^3+Datenblatt!$C$40*Datenblatt!M832^2+Datenblatt!$D$40*Datenblatt!M832+Datenblatt!$E$40,0))))))))))))))))))</f>
        <v>#DIV/0!</v>
      </c>
      <c r="L832" s="3"/>
      <c r="M832" t="e">
        <f>IF(AND(Übersicht!$C832=13,Datenblatt!O832&lt;Datenblatt!$Y$3),0,IF(AND(Übersicht!$C832=14,Datenblatt!O832&lt;Datenblatt!$Y$4),0,IF(AND(Übersicht!$C832=15,Datenblatt!O832&lt;Datenblatt!$Y$5),0,IF(AND(Übersicht!$C832=16,Datenblatt!O832&lt;Datenblatt!$Y$6),0,IF(AND(Übersicht!$C832=12,Datenblatt!O832&lt;Datenblatt!$Y$7),0,IF(AND(Übersicht!$C832=11,Datenblatt!O832&lt;Datenblatt!$Y$8),0,IF(AND($C832=13,Datenblatt!O832&gt;Datenblatt!$X$3),100,IF(AND($C832=14,Datenblatt!O832&gt;Datenblatt!$X$4),100,IF(AND($C832=15,Datenblatt!O832&gt;Datenblatt!$X$5),100,IF(AND($C832=16,Datenblatt!O832&gt;Datenblatt!$X$6),100,IF(AND($C832=12,Datenblatt!O832&gt;Datenblatt!$X$7),100,IF(AND($C832=11,Datenblatt!O832&gt;Datenblatt!$X$8),100,IF(Übersicht!$C832=13,Datenblatt!$B$11*Datenblatt!O832^3+Datenblatt!$C$11*Datenblatt!O832^2+Datenblatt!$D$11*Datenblatt!O832+Datenblatt!$E$11,IF(Übersicht!$C832=14,Datenblatt!$B$12*Datenblatt!O832^3+Datenblatt!$C$12*Datenblatt!O832^2+Datenblatt!$D$12*Datenblatt!O832+Datenblatt!$E$12,IF(Übersicht!$C832=15,Datenblatt!$B$13*Datenblatt!O832^3+Datenblatt!$C$13*Datenblatt!O832^2+Datenblatt!$D$13*Datenblatt!O832+Datenblatt!$E$13,IF(Übersicht!$C832=16,Datenblatt!$B$14*Datenblatt!O832^3+Datenblatt!$C$14*Datenblatt!O832^2+Datenblatt!$D$14*Datenblatt!O832+Datenblatt!$E$14,IF(Übersicht!$C832=12,Datenblatt!$B$15*Datenblatt!O832^3+Datenblatt!$C$15*Datenblatt!O832^2+Datenblatt!$D$15*Datenblatt!O832+Datenblatt!$E$15,IF(Übersicht!$C832=11,Datenblatt!$B$16*Datenblatt!O832^3+Datenblatt!$C$16*Datenblatt!O832^2+Datenblatt!$D$16*Datenblatt!O832+Datenblatt!$E$16,0))))))))))))))))))</f>
        <v>#DIV/0!</v>
      </c>
      <c r="N832">
        <f>IF(AND($C832=13,H832&lt;Datenblatt!$AA$3),0,IF(AND($C832=14,H832&lt;Datenblatt!$AA$4),0,IF(AND($C832=15,H832&lt;Datenblatt!$AA$5),0,IF(AND($C832=16,H832&lt;Datenblatt!$AA$6),0,IF(AND($C832=12,H832&lt;Datenblatt!$AA$7),0,IF(AND($C832=11,H832&lt;Datenblatt!$AA$8),0,IF(AND($C832=13,H832&gt;Datenblatt!$Z$3),100,IF(AND($C832=14,H832&gt;Datenblatt!$Z$4),100,IF(AND($C832=15,H832&gt;Datenblatt!$Z$5),100,IF(AND($C832=16,H832&gt;Datenblatt!$Z$6),100,IF(AND($C832=12,H832&gt;Datenblatt!$Z$7),100,IF(AND($C832=11,H832&gt;Datenblatt!$Z$8),100,IF($C832=13,(Datenblatt!$B$19*Übersicht!H832^3)+(Datenblatt!$C$19*Übersicht!H832^2)+(Datenblatt!$D$19*Übersicht!H832)+Datenblatt!$E$19,IF($C832=14,(Datenblatt!$B$20*Übersicht!H832^3)+(Datenblatt!$C$20*Übersicht!H832^2)+(Datenblatt!$D$20*Übersicht!H832)+Datenblatt!$E$20,IF($C832=15,(Datenblatt!$B$21*Übersicht!H832^3)+(Datenblatt!$C$21*Übersicht!H832^2)+(Datenblatt!$D$21*Übersicht!H832)+Datenblatt!$E$21,IF($C832=16,(Datenblatt!$B$22*Übersicht!H832^3)+(Datenblatt!$C$22*Übersicht!H832^2)+(Datenblatt!$D$22*Übersicht!H832)+Datenblatt!$E$22,IF($C832=12,(Datenblatt!$B$23*Übersicht!H832^3)+(Datenblatt!$C$23*Übersicht!H832^2)+(Datenblatt!$D$23*Übersicht!H832)+Datenblatt!$E$23,IF($C832=11,(Datenblatt!$B$24*Übersicht!H832^3)+(Datenblatt!$C$24*Übersicht!H832^2)+(Datenblatt!$D$24*Übersicht!H832)+Datenblatt!$E$24,0))))))))))))))))))</f>
        <v>0</v>
      </c>
      <c r="O832">
        <f>IF(AND(I832="",C832=11),Datenblatt!$I$26,IF(AND(I832="",C832=12),Datenblatt!$I$26,IF(AND(I832="",C832=16),Datenblatt!$I$27,IF(AND(I832="",C832=15),Datenblatt!$I$26,IF(AND(I832="",C832=14),Datenblatt!$I$26,IF(AND(I832="",C832=13),Datenblatt!$I$26,IF(AND($C832=13,I832&gt;Datenblatt!$AC$3),0,IF(AND($C832=14,I832&gt;Datenblatt!$AC$4),0,IF(AND($C832=15,I832&gt;Datenblatt!$AC$5),0,IF(AND($C832=16,I832&gt;Datenblatt!$AC$6),0,IF(AND($C832=12,I832&gt;Datenblatt!$AC$7),0,IF(AND($C832=11,I832&gt;Datenblatt!$AC$8),0,IF(AND($C832=13,I832&lt;Datenblatt!$AB$3),100,IF(AND($C832=14,I832&lt;Datenblatt!$AB$4),100,IF(AND($C832=15,I832&lt;Datenblatt!$AB$5),100,IF(AND($C832=16,I832&lt;Datenblatt!$AB$6),100,IF(AND($C832=12,I832&lt;Datenblatt!$AB$7),100,IF(AND($C832=11,I832&lt;Datenblatt!$AB$8),100,IF($C832=13,(Datenblatt!$B$27*Übersicht!I832^3)+(Datenblatt!$C$27*Übersicht!I832^2)+(Datenblatt!$D$27*Übersicht!I832)+Datenblatt!$E$27,IF($C832=14,(Datenblatt!$B$28*Übersicht!I832^3)+(Datenblatt!$C$28*Übersicht!I832^2)+(Datenblatt!$D$28*Übersicht!I832)+Datenblatt!$E$28,IF($C832=15,(Datenblatt!$B$29*Übersicht!I832^3)+(Datenblatt!$C$29*Übersicht!I832^2)+(Datenblatt!$D$29*Übersicht!I832)+Datenblatt!$E$29,IF($C832=16,(Datenblatt!$B$30*Übersicht!I832^3)+(Datenblatt!$C$30*Übersicht!I832^2)+(Datenblatt!$D$30*Übersicht!I832)+Datenblatt!$E$30,IF($C832=12,(Datenblatt!$B$31*Übersicht!I832^3)+(Datenblatt!$C$31*Übersicht!I832^2)+(Datenblatt!$D$31*Übersicht!I832)+Datenblatt!$E$31,IF($C832=11,(Datenblatt!$B$32*Übersicht!I832^3)+(Datenblatt!$C$32*Übersicht!I832^2)+(Datenblatt!$D$32*Übersicht!I832)+Datenblatt!$E$32,0))))))))))))))))))))))))</f>
        <v>0</v>
      </c>
      <c r="P832">
        <f>IF(AND(I832="",C832=11),Datenblatt!$I$29,IF(AND(I832="",C832=12),Datenblatt!$I$29,IF(AND(I832="",C832=16),Datenblatt!$I$29,IF(AND(I832="",C832=15),Datenblatt!$I$29,IF(AND(I832="",C832=14),Datenblatt!$I$29,IF(AND(I832="",C832=13),Datenblatt!$I$29,IF(AND($C832=13,I832&gt;Datenblatt!$AC$3),0,IF(AND($C832=14,I832&gt;Datenblatt!$AC$4),0,IF(AND($C832=15,I832&gt;Datenblatt!$AC$5),0,IF(AND($C832=16,I832&gt;Datenblatt!$AC$6),0,IF(AND($C832=12,I832&gt;Datenblatt!$AC$7),0,IF(AND($C832=11,I832&gt;Datenblatt!$AC$8),0,IF(AND($C832=13,I832&lt;Datenblatt!$AB$3),100,IF(AND($C832=14,I832&lt;Datenblatt!$AB$4),100,IF(AND($C832=15,I832&lt;Datenblatt!$AB$5),100,IF(AND($C832=16,I832&lt;Datenblatt!$AB$6),100,IF(AND($C832=12,I832&lt;Datenblatt!$AB$7),100,IF(AND($C832=11,I832&lt;Datenblatt!$AB$8),100,IF($C832=13,(Datenblatt!$B$27*Übersicht!I832^3)+(Datenblatt!$C$27*Übersicht!I832^2)+(Datenblatt!$D$27*Übersicht!I832)+Datenblatt!$E$27,IF($C832=14,(Datenblatt!$B$28*Übersicht!I832^3)+(Datenblatt!$C$28*Übersicht!I832^2)+(Datenblatt!$D$28*Übersicht!I832)+Datenblatt!$E$28,IF($C832=15,(Datenblatt!$B$29*Übersicht!I832^3)+(Datenblatt!$C$29*Übersicht!I832^2)+(Datenblatt!$D$29*Übersicht!I832)+Datenblatt!$E$29,IF($C832=16,(Datenblatt!$B$30*Übersicht!I832^3)+(Datenblatt!$C$30*Übersicht!I832^2)+(Datenblatt!$D$30*Übersicht!I832)+Datenblatt!$E$30,IF($C832=12,(Datenblatt!$B$31*Übersicht!I832^3)+(Datenblatt!$C$31*Übersicht!I832^2)+(Datenblatt!$D$31*Übersicht!I832)+Datenblatt!$E$31,IF($C832=11,(Datenblatt!$B$32*Übersicht!I832^3)+(Datenblatt!$C$32*Übersicht!I832^2)+(Datenblatt!$D$32*Übersicht!I832)+Datenblatt!$E$32,0))))))))))))))))))))))))</f>
        <v>0</v>
      </c>
      <c r="Q832" s="2" t="e">
        <f t="shared" si="48"/>
        <v>#DIV/0!</v>
      </c>
      <c r="R832" s="2" t="e">
        <f t="shared" si="49"/>
        <v>#DIV/0!</v>
      </c>
      <c r="T832" s="2"/>
      <c r="U832" s="2">
        <f>Datenblatt!$I$10</f>
        <v>63</v>
      </c>
      <c r="V832" s="2">
        <f>Datenblatt!$I$18</f>
        <v>62</v>
      </c>
      <c r="W832" s="2">
        <f>Datenblatt!$I$26</f>
        <v>56</v>
      </c>
      <c r="X832" s="2">
        <f>Datenblatt!$I$34</f>
        <v>58</v>
      </c>
      <c r="Y832" s="7" t="e">
        <f t="shared" si="50"/>
        <v>#DIV/0!</v>
      </c>
      <c r="AA832" s="2">
        <f>Datenblatt!$I$5</f>
        <v>73</v>
      </c>
      <c r="AB832">
        <f>Datenblatt!$I$13</f>
        <v>80</v>
      </c>
      <c r="AC832">
        <f>Datenblatt!$I$21</f>
        <v>80</v>
      </c>
      <c r="AD832">
        <f>Datenblatt!$I$29</f>
        <v>71</v>
      </c>
      <c r="AE832">
        <f>Datenblatt!$I$37</f>
        <v>75</v>
      </c>
      <c r="AF832" s="7" t="e">
        <f t="shared" si="51"/>
        <v>#DIV/0!</v>
      </c>
    </row>
    <row r="833" spans="11:32" ht="18.75" x14ac:dyDescent="0.3">
      <c r="K833" s="3" t="e">
        <f>IF(AND($C833=13,Datenblatt!M833&lt;Datenblatt!$S$3),0,IF(AND($C833=14,Datenblatt!M833&lt;Datenblatt!$S$4),0,IF(AND($C833=15,Datenblatt!M833&lt;Datenblatt!$S$5),0,IF(AND($C833=16,Datenblatt!M833&lt;Datenblatt!$S$6),0,IF(AND($C833=12,Datenblatt!M833&lt;Datenblatt!$S$7),0,IF(AND($C833=11,Datenblatt!M833&lt;Datenblatt!$S$8),0,IF(AND($C833=13,Datenblatt!M833&gt;Datenblatt!$R$3),100,IF(AND($C833=14,Datenblatt!M833&gt;Datenblatt!$R$4),100,IF(AND($C833=15,Datenblatt!M833&gt;Datenblatt!$R$5),100,IF(AND($C833=16,Datenblatt!M833&gt;Datenblatt!$R$6),100,IF(AND($C833=12,Datenblatt!M833&gt;Datenblatt!$R$7),100,IF(AND($C833=11,Datenblatt!M833&gt;Datenblatt!$R$8),100,IF(Übersicht!$C833=13,Datenblatt!$B$35*Datenblatt!M833^3+Datenblatt!$C$35*Datenblatt!M833^2+Datenblatt!$D$35*Datenblatt!M833+Datenblatt!$E$35,IF(Übersicht!$C833=14,Datenblatt!$B$36*Datenblatt!M833^3+Datenblatt!$C$36*Datenblatt!M833^2+Datenblatt!$D$36*Datenblatt!M833+Datenblatt!$E$36,IF(Übersicht!$C833=15,Datenblatt!$B$37*Datenblatt!M833^3+Datenblatt!$C$37*Datenblatt!M833^2+Datenblatt!$D$37*Datenblatt!M833+Datenblatt!$E$37,IF(Übersicht!$C833=16,Datenblatt!$B$38*Datenblatt!M833^3+Datenblatt!$C$38*Datenblatt!M833^2+Datenblatt!$D$38*Datenblatt!M833+Datenblatt!$E$38,IF(Übersicht!$C833=12,Datenblatt!$B$39*Datenblatt!M833^3+Datenblatt!$C$39*Datenblatt!M833^2+Datenblatt!$D$39*Datenblatt!M833+Datenblatt!$E$39,IF(Übersicht!$C833=11,Datenblatt!$B$40*Datenblatt!M833^3+Datenblatt!$C$40*Datenblatt!M833^2+Datenblatt!$D$40*Datenblatt!M833+Datenblatt!$E$40,0))))))))))))))))))</f>
        <v>#DIV/0!</v>
      </c>
      <c r="L833" s="3"/>
      <c r="M833" t="e">
        <f>IF(AND(Übersicht!$C833=13,Datenblatt!O833&lt;Datenblatt!$Y$3),0,IF(AND(Übersicht!$C833=14,Datenblatt!O833&lt;Datenblatt!$Y$4),0,IF(AND(Übersicht!$C833=15,Datenblatt!O833&lt;Datenblatt!$Y$5),0,IF(AND(Übersicht!$C833=16,Datenblatt!O833&lt;Datenblatt!$Y$6),0,IF(AND(Übersicht!$C833=12,Datenblatt!O833&lt;Datenblatt!$Y$7),0,IF(AND(Übersicht!$C833=11,Datenblatt!O833&lt;Datenblatt!$Y$8),0,IF(AND($C833=13,Datenblatt!O833&gt;Datenblatt!$X$3),100,IF(AND($C833=14,Datenblatt!O833&gt;Datenblatt!$X$4),100,IF(AND($C833=15,Datenblatt!O833&gt;Datenblatt!$X$5),100,IF(AND($C833=16,Datenblatt!O833&gt;Datenblatt!$X$6),100,IF(AND($C833=12,Datenblatt!O833&gt;Datenblatt!$X$7),100,IF(AND($C833=11,Datenblatt!O833&gt;Datenblatt!$X$8),100,IF(Übersicht!$C833=13,Datenblatt!$B$11*Datenblatt!O833^3+Datenblatt!$C$11*Datenblatt!O833^2+Datenblatt!$D$11*Datenblatt!O833+Datenblatt!$E$11,IF(Übersicht!$C833=14,Datenblatt!$B$12*Datenblatt!O833^3+Datenblatt!$C$12*Datenblatt!O833^2+Datenblatt!$D$12*Datenblatt!O833+Datenblatt!$E$12,IF(Übersicht!$C833=15,Datenblatt!$B$13*Datenblatt!O833^3+Datenblatt!$C$13*Datenblatt!O833^2+Datenblatt!$D$13*Datenblatt!O833+Datenblatt!$E$13,IF(Übersicht!$C833=16,Datenblatt!$B$14*Datenblatt!O833^3+Datenblatt!$C$14*Datenblatt!O833^2+Datenblatt!$D$14*Datenblatt!O833+Datenblatt!$E$14,IF(Übersicht!$C833=12,Datenblatt!$B$15*Datenblatt!O833^3+Datenblatt!$C$15*Datenblatt!O833^2+Datenblatt!$D$15*Datenblatt!O833+Datenblatt!$E$15,IF(Übersicht!$C833=11,Datenblatt!$B$16*Datenblatt!O833^3+Datenblatt!$C$16*Datenblatt!O833^2+Datenblatt!$D$16*Datenblatt!O833+Datenblatt!$E$16,0))))))))))))))))))</f>
        <v>#DIV/0!</v>
      </c>
      <c r="N833">
        <f>IF(AND($C833=13,H833&lt;Datenblatt!$AA$3),0,IF(AND($C833=14,H833&lt;Datenblatt!$AA$4),0,IF(AND($C833=15,H833&lt;Datenblatt!$AA$5),0,IF(AND($C833=16,H833&lt;Datenblatt!$AA$6),0,IF(AND($C833=12,H833&lt;Datenblatt!$AA$7),0,IF(AND($C833=11,H833&lt;Datenblatt!$AA$8),0,IF(AND($C833=13,H833&gt;Datenblatt!$Z$3),100,IF(AND($C833=14,H833&gt;Datenblatt!$Z$4),100,IF(AND($C833=15,H833&gt;Datenblatt!$Z$5),100,IF(AND($C833=16,H833&gt;Datenblatt!$Z$6),100,IF(AND($C833=12,H833&gt;Datenblatt!$Z$7),100,IF(AND($C833=11,H833&gt;Datenblatt!$Z$8),100,IF($C833=13,(Datenblatt!$B$19*Übersicht!H833^3)+(Datenblatt!$C$19*Übersicht!H833^2)+(Datenblatt!$D$19*Übersicht!H833)+Datenblatt!$E$19,IF($C833=14,(Datenblatt!$B$20*Übersicht!H833^3)+(Datenblatt!$C$20*Übersicht!H833^2)+(Datenblatt!$D$20*Übersicht!H833)+Datenblatt!$E$20,IF($C833=15,(Datenblatt!$B$21*Übersicht!H833^3)+(Datenblatt!$C$21*Übersicht!H833^2)+(Datenblatt!$D$21*Übersicht!H833)+Datenblatt!$E$21,IF($C833=16,(Datenblatt!$B$22*Übersicht!H833^3)+(Datenblatt!$C$22*Übersicht!H833^2)+(Datenblatt!$D$22*Übersicht!H833)+Datenblatt!$E$22,IF($C833=12,(Datenblatt!$B$23*Übersicht!H833^3)+(Datenblatt!$C$23*Übersicht!H833^2)+(Datenblatt!$D$23*Übersicht!H833)+Datenblatt!$E$23,IF($C833=11,(Datenblatt!$B$24*Übersicht!H833^3)+(Datenblatt!$C$24*Übersicht!H833^2)+(Datenblatt!$D$24*Übersicht!H833)+Datenblatt!$E$24,0))))))))))))))))))</f>
        <v>0</v>
      </c>
      <c r="O833">
        <f>IF(AND(I833="",C833=11),Datenblatt!$I$26,IF(AND(I833="",C833=12),Datenblatt!$I$26,IF(AND(I833="",C833=16),Datenblatt!$I$27,IF(AND(I833="",C833=15),Datenblatt!$I$26,IF(AND(I833="",C833=14),Datenblatt!$I$26,IF(AND(I833="",C833=13),Datenblatt!$I$26,IF(AND($C833=13,I833&gt;Datenblatt!$AC$3),0,IF(AND($C833=14,I833&gt;Datenblatt!$AC$4),0,IF(AND($C833=15,I833&gt;Datenblatt!$AC$5),0,IF(AND($C833=16,I833&gt;Datenblatt!$AC$6),0,IF(AND($C833=12,I833&gt;Datenblatt!$AC$7),0,IF(AND($C833=11,I833&gt;Datenblatt!$AC$8),0,IF(AND($C833=13,I833&lt;Datenblatt!$AB$3),100,IF(AND($C833=14,I833&lt;Datenblatt!$AB$4),100,IF(AND($C833=15,I833&lt;Datenblatt!$AB$5),100,IF(AND($C833=16,I833&lt;Datenblatt!$AB$6),100,IF(AND($C833=12,I833&lt;Datenblatt!$AB$7),100,IF(AND($C833=11,I833&lt;Datenblatt!$AB$8),100,IF($C833=13,(Datenblatt!$B$27*Übersicht!I833^3)+(Datenblatt!$C$27*Übersicht!I833^2)+(Datenblatt!$D$27*Übersicht!I833)+Datenblatt!$E$27,IF($C833=14,(Datenblatt!$B$28*Übersicht!I833^3)+(Datenblatt!$C$28*Übersicht!I833^2)+(Datenblatt!$D$28*Übersicht!I833)+Datenblatt!$E$28,IF($C833=15,(Datenblatt!$B$29*Übersicht!I833^3)+(Datenblatt!$C$29*Übersicht!I833^2)+(Datenblatt!$D$29*Übersicht!I833)+Datenblatt!$E$29,IF($C833=16,(Datenblatt!$B$30*Übersicht!I833^3)+(Datenblatt!$C$30*Übersicht!I833^2)+(Datenblatt!$D$30*Übersicht!I833)+Datenblatt!$E$30,IF($C833=12,(Datenblatt!$B$31*Übersicht!I833^3)+(Datenblatt!$C$31*Übersicht!I833^2)+(Datenblatt!$D$31*Übersicht!I833)+Datenblatt!$E$31,IF($C833=11,(Datenblatt!$B$32*Übersicht!I833^3)+(Datenblatt!$C$32*Übersicht!I833^2)+(Datenblatt!$D$32*Übersicht!I833)+Datenblatt!$E$32,0))))))))))))))))))))))))</f>
        <v>0</v>
      </c>
      <c r="P833">
        <f>IF(AND(I833="",C833=11),Datenblatt!$I$29,IF(AND(I833="",C833=12),Datenblatt!$I$29,IF(AND(I833="",C833=16),Datenblatt!$I$29,IF(AND(I833="",C833=15),Datenblatt!$I$29,IF(AND(I833="",C833=14),Datenblatt!$I$29,IF(AND(I833="",C833=13),Datenblatt!$I$29,IF(AND($C833=13,I833&gt;Datenblatt!$AC$3),0,IF(AND($C833=14,I833&gt;Datenblatt!$AC$4),0,IF(AND($C833=15,I833&gt;Datenblatt!$AC$5),0,IF(AND($C833=16,I833&gt;Datenblatt!$AC$6),0,IF(AND($C833=12,I833&gt;Datenblatt!$AC$7),0,IF(AND($C833=11,I833&gt;Datenblatt!$AC$8),0,IF(AND($C833=13,I833&lt;Datenblatt!$AB$3),100,IF(AND($C833=14,I833&lt;Datenblatt!$AB$4),100,IF(AND($C833=15,I833&lt;Datenblatt!$AB$5),100,IF(AND($C833=16,I833&lt;Datenblatt!$AB$6),100,IF(AND($C833=12,I833&lt;Datenblatt!$AB$7),100,IF(AND($C833=11,I833&lt;Datenblatt!$AB$8),100,IF($C833=13,(Datenblatt!$B$27*Übersicht!I833^3)+(Datenblatt!$C$27*Übersicht!I833^2)+(Datenblatt!$D$27*Übersicht!I833)+Datenblatt!$E$27,IF($C833=14,(Datenblatt!$B$28*Übersicht!I833^3)+(Datenblatt!$C$28*Übersicht!I833^2)+(Datenblatt!$D$28*Übersicht!I833)+Datenblatt!$E$28,IF($C833=15,(Datenblatt!$B$29*Übersicht!I833^3)+(Datenblatt!$C$29*Übersicht!I833^2)+(Datenblatt!$D$29*Übersicht!I833)+Datenblatt!$E$29,IF($C833=16,(Datenblatt!$B$30*Übersicht!I833^3)+(Datenblatt!$C$30*Übersicht!I833^2)+(Datenblatt!$D$30*Übersicht!I833)+Datenblatt!$E$30,IF($C833=12,(Datenblatt!$B$31*Übersicht!I833^3)+(Datenblatt!$C$31*Übersicht!I833^2)+(Datenblatt!$D$31*Übersicht!I833)+Datenblatt!$E$31,IF($C833=11,(Datenblatt!$B$32*Übersicht!I833^3)+(Datenblatt!$C$32*Übersicht!I833^2)+(Datenblatt!$D$32*Übersicht!I833)+Datenblatt!$E$32,0))))))))))))))))))))))))</f>
        <v>0</v>
      </c>
      <c r="Q833" s="2" t="e">
        <f t="shared" si="48"/>
        <v>#DIV/0!</v>
      </c>
      <c r="R833" s="2" t="e">
        <f t="shared" si="49"/>
        <v>#DIV/0!</v>
      </c>
      <c r="T833" s="2"/>
      <c r="U833" s="2">
        <f>Datenblatt!$I$10</f>
        <v>63</v>
      </c>
      <c r="V833" s="2">
        <f>Datenblatt!$I$18</f>
        <v>62</v>
      </c>
      <c r="W833" s="2">
        <f>Datenblatt!$I$26</f>
        <v>56</v>
      </c>
      <c r="X833" s="2">
        <f>Datenblatt!$I$34</f>
        <v>58</v>
      </c>
      <c r="Y833" s="7" t="e">
        <f t="shared" si="50"/>
        <v>#DIV/0!</v>
      </c>
      <c r="AA833" s="2">
        <f>Datenblatt!$I$5</f>
        <v>73</v>
      </c>
      <c r="AB833">
        <f>Datenblatt!$I$13</f>
        <v>80</v>
      </c>
      <c r="AC833">
        <f>Datenblatt!$I$21</f>
        <v>80</v>
      </c>
      <c r="AD833">
        <f>Datenblatt!$I$29</f>
        <v>71</v>
      </c>
      <c r="AE833">
        <f>Datenblatt!$I$37</f>
        <v>75</v>
      </c>
      <c r="AF833" s="7" t="e">
        <f t="shared" si="51"/>
        <v>#DIV/0!</v>
      </c>
    </row>
    <row r="834" spans="11:32" ht="18.75" x14ac:dyDescent="0.3">
      <c r="K834" s="3" t="e">
        <f>IF(AND($C834=13,Datenblatt!M834&lt;Datenblatt!$S$3),0,IF(AND($C834=14,Datenblatt!M834&lt;Datenblatt!$S$4),0,IF(AND($C834=15,Datenblatt!M834&lt;Datenblatt!$S$5),0,IF(AND($C834=16,Datenblatt!M834&lt;Datenblatt!$S$6),0,IF(AND($C834=12,Datenblatt!M834&lt;Datenblatt!$S$7),0,IF(AND($C834=11,Datenblatt!M834&lt;Datenblatt!$S$8),0,IF(AND($C834=13,Datenblatt!M834&gt;Datenblatt!$R$3),100,IF(AND($C834=14,Datenblatt!M834&gt;Datenblatt!$R$4),100,IF(AND($C834=15,Datenblatt!M834&gt;Datenblatt!$R$5),100,IF(AND($C834=16,Datenblatt!M834&gt;Datenblatt!$R$6),100,IF(AND($C834=12,Datenblatt!M834&gt;Datenblatt!$R$7),100,IF(AND($C834=11,Datenblatt!M834&gt;Datenblatt!$R$8),100,IF(Übersicht!$C834=13,Datenblatt!$B$35*Datenblatt!M834^3+Datenblatt!$C$35*Datenblatt!M834^2+Datenblatt!$D$35*Datenblatt!M834+Datenblatt!$E$35,IF(Übersicht!$C834=14,Datenblatt!$B$36*Datenblatt!M834^3+Datenblatt!$C$36*Datenblatt!M834^2+Datenblatt!$D$36*Datenblatt!M834+Datenblatt!$E$36,IF(Übersicht!$C834=15,Datenblatt!$B$37*Datenblatt!M834^3+Datenblatt!$C$37*Datenblatt!M834^2+Datenblatt!$D$37*Datenblatt!M834+Datenblatt!$E$37,IF(Übersicht!$C834=16,Datenblatt!$B$38*Datenblatt!M834^3+Datenblatt!$C$38*Datenblatt!M834^2+Datenblatt!$D$38*Datenblatt!M834+Datenblatt!$E$38,IF(Übersicht!$C834=12,Datenblatt!$B$39*Datenblatt!M834^3+Datenblatt!$C$39*Datenblatt!M834^2+Datenblatt!$D$39*Datenblatt!M834+Datenblatt!$E$39,IF(Übersicht!$C834=11,Datenblatt!$B$40*Datenblatt!M834^3+Datenblatt!$C$40*Datenblatt!M834^2+Datenblatt!$D$40*Datenblatt!M834+Datenblatt!$E$40,0))))))))))))))))))</f>
        <v>#DIV/0!</v>
      </c>
      <c r="L834" s="3"/>
      <c r="M834" t="e">
        <f>IF(AND(Übersicht!$C834=13,Datenblatt!O834&lt;Datenblatt!$Y$3),0,IF(AND(Übersicht!$C834=14,Datenblatt!O834&lt;Datenblatt!$Y$4),0,IF(AND(Übersicht!$C834=15,Datenblatt!O834&lt;Datenblatt!$Y$5),0,IF(AND(Übersicht!$C834=16,Datenblatt!O834&lt;Datenblatt!$Y$6),0,IF(AND(Übersicht!$C834=12,Datenblatt!O834&lt;Datenblatt!$Y$7),0,IF(AND(Übersicht!$C834=11,Datenblatt!O834&lt;Datenblatt!$Y$8),0,IF(AND($C834=13,Datenblatt!O834&gt;Datenblatt!$X$3),100,IF(AND($C834=14,Datenblatt!O834&gt;Datenblatt!$X$4),100,IF(AND($C834=15,Datenblatt!O834&gt;Datenblatt!$X$5),100,IF(AND($C834=16,Datenblatt!O834&gt;Datenblatt!$X$6),100,IF(AND($C834=12,Datenblatt!O834&gt;Datenblatt!$X$7),100,IF(AND($C834=11,Datenblatt!O834&gt;Datenblatt!$X$8),100,IF(Übersicht!$C834=13,Datenblatt!$B$11*Datenblatt!O834^3+Datenblatt!$C$11*Datenblatt!O834^2+Datenblatt!$D$11*Datenblatt!O834+Datenblatt!$E$11,IF(Übersicht!$C834=14,Datenblatt!$B$12*Datenblatt!O834^3+Datenblatt!$C$12*Datenblatt!O834^2+Datenblatt!$D$12*Datenblatt!O834+Datenblatt!$E$12,IF(Übersicht!$C834=15,Datenblatt!$B$13*Datenblatt!O834^3+Datenblatt!$C$13*Datenblatt!O834^2+Datenblatt!$D$13*Datenblatt!O834+Datenblatt!$E$13,IF(Übersicht!$C834=16,Datenblatt!$B$14*Datenblatt!O834^3+Datenblatt!$C$14*Datenblatt!O834^2+Datenblatt!$D$14*Datenblatt!O834+Datenblatt!$E$14,IF(Übersicht!$C834=12,Datenblatt!$B$15*Datenblatt!O834^3+Datenblatt!$C$15*Datenblatt!O834^2+Datenblatt!$D$15*Datenblatt!O834+Datenblatt!$E$15,IF(Übersicht!$C834=11,Datenblatt!$B$16*Datenblatt!O834^3+Datenblatt!$C$16*Datenblatt!O834^2+Datenblatt!$D$16*Datenblatt!O834+Datenblatt!$E$16,0))))))))))))))))))</f>
        <v>#DIV/0!</v>
      </c>
      <c r="N834">
        <f>IF(AND($C834=13,H834&lt;Datenblatt!$AA$3),0,IF(AND($C834=14,H834&lt;Datenblatt!$AA$4),0,IF(AND($C834=15,H834&lt;Datenblatt!$AA$5),0,IF(AND($C834=16,H834&lt;Datenblatt!$AA$6),0,IF(AND($C834=12,H834&lt;Datenblatt!$AA$7),0,IF(AND($C834=11,H834&lt;Datenblatt!$AA$8),0,IF(AND($C834=13,H834&gt;Datenblatt!$Z$3),100,IF(AND($C834=14,H834&gt;Datenblatt!$Z$4),100,IF(AND($C834=15,H834&gt;Datenblatt!$Z$5),100,IF(AND($C834=16,H834&gt;Datenblatt!$Z$6),100,IF(AND($C834=12,H834&gt;Datenblatt!$Z$7),100,IF(AND($C834=11,H834&gt;Datenblatt!$Z$8),100,IF($C834=13,(Datenblatt!$B$19*Übersicht!H834^3)+(Datenblatt!$C$19*Übersicht!H834^2)+(Datenblatt!$D$19*Übersicht!H834)+Datenblatt!$E$19,IF($C834=14,(Datenblatt!$B$20*Übersicht!H834^3)+(Datenblatt!$C$20*Übersicht!H834^2)+(Datenblatt!$D$20*Übersicht!H834)+Datenblatt!$E$20,IF($C834=15,(Datenblatt!$B$21*Übersicht!H834^3)+(Datenblatt!$C$21*Übersicht!H834^2)+(Datenblatt!$D$21*Übersicht!H834)+Datenblatt!$E$21,IF($C834=16,(Datenblatt!$B$22*Übersicht!H834^3)+(Datenblatt!$C$22*Übersicht!H834^2)+(Datenblatt!$D$22*Übersicht!H834)+Datenblatt!$E$22,IF($C834=12,(Datenblatt!$B$23*Übersicht!H834^3)+(Datenblatt!$C$23*Übersicht!H834^2)+(Datenblatt!$D$23*Übersicht!H834)+Datenblatt!$E$23,IF($C834=11,(Datenblatt!$B$24*Übersicht!H834^3)+(Datenblatt!$C$24*Übersicht!H834^2)+(Datenblatt!$D$24*Übersicht!H834)+Datenblatt!$E$24,0))))))))))))))))))</f>
        <v>0</v>
      </c>
      <c r="O834">
        <f>IF(AND(I834="",C834=11),Datenblatt!$I$26,IF(AND(I834="",C834=12),Datenblatt!$I$26,IF(AND(I834="",C834=16),Datenblatt!$I$27,IF(AND(I834="",C834=15),Datenblatt!$I$26,IF(AND(I834="",C834=14),Datenblatt!$I$26,IF(AND(I834="",C834=13),Datenblatt!$I$26,IF(AND($C834=13,I834&gt;Datenblatt!$AC$3),0,IF(AND($C834=14,I834&gt;Datenblatt!$AC$4),0,IF(AND($C834=15,I834&gt;Datenblatt!$AC$5),0,IF(AND($C834=16,I834&gt;Datenblatt!$AC$6),0,IF(AND($C834=12,I834&gt;Datenblatt!$AC$7),0,IF(AND($C834=11,I834&gt;Datenblatt!$AC$8),0,IF(AND($C834=13,I834&lt;Datenblatt!$AB$3),100,IF(AND($C834=14,I834&lt;Datenblatt!$AB$4),100,IF(AND($C834=15,I834&lt;Datenblatt!$AB$5),100,IF(AND($C834=16,I834&lt;Datenblatt!$AB$6),100,IF(AND($C834=12,I834&lt;Datenblatt!$AB$7),100,IF(AND($C834=11,I834&lt;Datenblatt!$AB$8),100,IF($C834=13,(Datenblatt!$B$27*Übersicht!I834^3)+(Datenblatt!$C$27*Übersicht!I834^2)+(Datenblatt!$D$27*Übersicht!I834)+Datenblatt!$E$27,IF($C834=14,(Datenblatt!$B$28*Übersicht!I834^3)+(Datenblatt!$C$28*Übersicht!I834^2)+(Datenblatt!$D$28*Übersicht!I834)+Datenblatt!$E$28,IF($C834=15,(Datenblatt!$B$29*Übersicht!I834^3)+(Datenblatt!$C$29*Übersicht!I834^2)+(Datenblatt!$D$29*Übersicht!I834)+Datenblatt!$E$29,IF($C834=16,(Datenblatt!$B$30*Übersicht!I834^3)+(Datenblatt!$C$30*Übersicht!I834^2)+(Datenblatt!$D$30*Übersicht!I834)+Datenblatt!$E$30,IF($C834=12,(Datenblatt!$B$31*Übersicht!I834^3)+(Datenblatt!$C$31*Übersicht!I834^2)+(Datenblatt!$D$31*Übersicht!I834)+Datenblatt!$E$31,IF($C834=11,(Datenblatt!$B$32*Übersicht!I834^3)+(Datenblatt!$C$32*Übersicht!I834^2)+(Datenblatt!$D$32*Übersicht!I834)+Datenblatt!$E$32,0))))))))))))))))))))))))</f>
        <v>0</v>
      </c>
      <c r="P834">
        <f>IF(AND(I834="",C834=11),Datenblatt!$I$29,IF(AND(I834="",C834=12),Datenblatt!$I$29,IF(AND(I834="",C834=16),Datenblatt!$I$29,IF(AND(I834="",C834=15),Datenblatt!$I$29,IF(AND(I834="",C834=14),Datenblatt!$I$29,IF(AND(I834="",C834=13),Datenblatt!$I$29,IF(AND($C834=13,I834&gt;Datenblatt!$AC$3),0,IF(AND($C834=14,I834&gt;Datenblatt!$AC$4),0,IF(AND($C834=15,I834&gt;Datenblatt!$AC$5),0,IF(AND($C834=16,I834&gt;Datenblatt!$AC$6),0,IF(AND($C834=12,I834&gt;Datenblatt!$AC$7),0,IF(AND($C834=11,I834&gt;Datenblatt!$AC$8),0,IF(AND($C834=13,I834&lt;Datenblatt!$AB$3),100,IF(AND($C834=14,I834&lt;Datenblatt!$AB$4),100,IF(AND($C834=15,I834&lt;Datenblatt!$AB$5),100,IF(AND($C834=16,I834&lt;Datenblatt!$AB$6),100,IF(AND($C834=12,I834&lt;Datenblatt!$AB$7),100,IF(AND($C834=11,I834&lt;Datenblatt!$AB$8),100,IF($C834=13,(Datenblatt!$B$27*Übersicht!I834^3)+(Datenblatt!$C$27*Übersicht!I834^2)+(Datenblatt!$D$27*Übersicht!I834)+Datenblatt!$E$27,IF($C834=14,(Datenblatt!$B$28*Übersicht!I834^3)+(Datenblatt!$C$28*Übersicht!I834^2)+(Datenblatt!$D$28*Übersicht!I834)+Datenblatt!$E$28,IF($C834=15,(Datenblatt!$B$29*Übersicht!I834^3)+(Datenblatt!$C$29*Übersicht!I834^2)+(Datenblatt!$D$29*Übersicht!I834)+Datenblatt!$E$29,IF($C834=16,(Datenblatt!$B$30*Übersicht!I834^3)+(Datenblatt!$C$30*Übersicht!I834^2)+(Datenblatt!$D$30*Übersicht!I834)+Datenblatt!$E$30,IF($C834=12,(Datenblatt!$B$31*Übersicht!I834^3)+(Datenblatt!$C$31*Übersicht!I834^2)+(Datenblatt!$D$31*Übersicht!I834)+Datenblatt!$E$31,IF($C834=11,(Datenblatt!$B$32*Übersicht!I834^3)+(Datenblatt!$C$32*Übersicht!I834^2)+(Datenblatt!$D$32*Übersicht!I834)+Datenblatt!$E$32,0))))))))))))))))))))))))</f>
        <v>0</v>
      </c>
      <c r="Q834" s="2" t="e">
        <f t="shared" si="48"/>
        <v>#DIV/0!</v>
      </c>
      <c r="R834" s="2" t="e">
        <f t="shared" si="49"/>
        <v>#DIV/0!</v>
      </c>
      <c r="T834" s="2"/>
      <c r="U834" s="2">
        <f>Datenblatt!$I$10</f>
        <v>63</v>
      </c>
      <c r="V834" s="2">
        <f>Datenblatt!$I$18</f>
        <v>62</v>
      </c>
      <c r="W834" s="2">
        <f>Datenblatt!$I$26</f>
        <v>56</v>
      </c>
      <c r="X834" s="2">
        <f>Datenblatt!$I$34</f>
        <v>58</v>
      </c>
      <c r="Y834" s="7" t="e">
        <f t="shared" si="50"/>
        <v>#DIV/0!</v>
      </c>
      <c r="AA834" s="2">
        <f>Datenblatt!$I$5</f>
        <v>73</v>
      </c>
      <c r="AB834">
        <f>Datenblatt!$I$13</f>
        <v>80</v>
      </c>
      <c r="AC834">
        <f>Datenblatt!$I$21</f>
        <v>80</v>
      </c>
      <c r="AD834">
        <f>Datenblatt!$I$29</f>
        <v>71</v>
      </c>
      <c r="AE834">
        <f>Datenblatt!$I$37</f>
        <v>75</v>
      </c>
      <c r="AF834" s="7" t="e">
        <f t="shared" si="51"/>
        <v>#DIV/0!</v>
      </c>
    </row>
    <row r="835" spans="11:32" ht="18.75" x14ac:dyDescent="0.3">
      <c r="K835" s="3" t="e">
        <f>IF(AND($C835=13,Datenblatt!M835&lt;Datenblatt!$S$3),0,IF(AND($C835=14,Datenblatt!M835&lt;Datenblatt!$S$4),0,IF(AND($C835=15,Datenblatt!M835&lt;Datenblatt!$S$5),0,IF(AND($C835=16,Datenblatt!M835&lt;Datenblatt!$S$6),0,IF(AND($C835=12,Datenblatt!M835&lt;Datenblatt!$S$7),0,IF(AND($C835=11,Datenblatt!M835&lt;Datenblatt!$S$8),0,IF(AND($C835=13,Datenblatt!M835&gt;Datenblatt!$R$3),100,IF(AND($C835=14,Datenblatt!M835&gt;Datenblatt!$R$4),100,IF(AND($C835=15,Datenblatt!M835&gt;Datenblatt!$R$5),100,IF(AND($C835=16,Datenblatt!M835&gt;Datenblatt!$R$6),100,IF(AND($C835=12,Datenblatt!M835&gt;Datenblatt!$R$7),100,IF(AND($C835=11,Datenblatt!M835&gt;Datenblatt!$R$8),100,IF(Übersicht!$C835=13,Datenblatt!$B$35*Datenblatt!M835^3+Datenblatt!$C$35*Datenblatt!M835^2+Datenblatt!$D$35*Datenblatt!M835+Datenblatt!$E$35,IF(Übersicht!$C835=14,Datenblatt!$B$36*Datenblatt!M835^3+Datenblatt!$C$36*Datenblatt!M835^2+Datenblatt!$D$36*Datenblatt!M835+Datenblatt!$E$36,IF(Übersicht!$C835=15,Datenblatt!$B$37*Datenblatt!M835^3+Datenblatt!$C$37*Datenblatt!M835^2+Datenblatt!$D$37*Datenblatt!M835+Datenblatt!$E$37,IF(Übersicht!$C835=16,Datenblatt!$B$38*Datenblatt!M835^3+Datenblatt!$C$38*Datenblatt!M835^2+Datenblatt!$D$38*Datenblatt!M835+Datenblatt!$E$38,IF(Übersicht!$C835=12,Datenblatt!$B$39*Datenblatt!M835^3+Datenblatt!$C$39*Datenblatt!M835^2+Datenblatt!$D$39*Datenblatt!M835+Datenblatt!$E$39,IF(Übersicht!$C835=11,Datenblatt!$B$40*Datenblatt!M835^3+Datenblatt!$C$40*Datenblatt!M835^2+Datenblatt!$D$40*Datenblatt!M835+Datenblatt!$E$40,0))))))))))))))))))</f>
        <v>#DIV/0!</v>
      </c>
      <c r="L835" s="3"/>
      <c r="M835" t="e">
        <f>IF(AND(Übersicht!$C835=13,Datenblatt!O835&lt;Datenblatt!$Y$3),0,IF(AND(Übersicht!$C835=14,Datenblatt!O835&lt;Datenblatt!$Y$4),0,IF(AND(Übersicht!$C835=15,Datenblatt!O835&lt;Datenblatt!$Y$5),0,IF(AND(Übersicht!$C835=16,Datenblatt!O835&lt;Datenblatt!$Y$6),0,IF(AND(Übersicht!$C835=12,Datenblatt!O835&lt;Datenblatt!$Y$7),0,IF(AND(Übersicht!$C835=11,Datenblatt!O835&lt;Datenblatt!$Y$8),0,IF(AND($C835=13,Datenblatt!O835&gt;Datenblatt!$X$3),100,IF(AND($C835=14,Datenblatt!O835&gt;Datenblatt!$X$4),100,IF(AND($C835=15,Datenblatt!O835&gt;Datenblatt!$X$5),100,IF(AND($C835=16,Datenblatt!O835&gt;Datenblatt!$X$6),100,IF(AND($C835=12,Datenblatt!O835&gt;Datenblatt!$X$7),100,IF(AND($C835=11,Datenblatt!O835&gt;Datenblatt!$X$8),100,IF(Übersicht!$C835=13,Datenblatt!$B$11*Datenblatt!O835^3+Datenblatt!$C$11*Datenblatt!O835^2+Datenblatt!$D$11*Datenblatt!O835+Datenblatt!$E$11,IF(Übersicht!$C835=14,Datenblatt!$B$12*Datenblatt!O835^3+Datenblatt!$C$12*Datenblatt!O835^2+Datenblatt!$D$12*Datenblatt!O835+Datenblatt!$E$12,IF(Übersicht!$C835=15,Datenblatt!$B$13*Datenblatt!O835^3+Datenblatt!$C$13*Datenblatt!O835^2+Datenblatt!$D$13*Datenblatt!O835+Datenblatt!$E$13,IF(Übersicht!$C835=16,Datenblatt!$B$14*Datenblatt!O835^3+Datenblatt!$C$14*Datenblatt!O835^2+Datenblatt!$D$14*Datenblatt!O835+Datenblatt!$E$14,IF(Übersicht!$C835=12,Datenblatt!$B$15*Datenblatt!O835^3+Datenblatt!$C$15*Datenblatt!O835^2+Datenblatt!$D$15*Datenblatt!O835+Datenblatt!$E$15,IF(Übersicht!$C835=11,Datenblatt!$B$16*Datenblatt!O835^3+Datenblatt!$C$16*Datenblatt!O835^2+Datenblatt!$D$16*Datenblatt!O835+Datenblatt!$E$16,0))))))))))))))))))</f>
        <v>#DIV/0!</v>
      </c>
      <c r="N835">
        <f>IF(AND($C835=13,H835&lt;Datenblatt!$AA$3),0,IF(AND($C835=14,H835&lt;Datenblatt!$AA$4),0,IF(AND($C835=15,H835&lt;Datenblatt!$AA$5),0,IF(AND($C835=16,H835&lt;Datenblatt!$AA$6),0,IF(AND($C835=12,H835&lt;Datenblatt!$AA$7),0,IF(AND($C835=11,H835&lt;Datenblatt!$AA$8),0,IF(AND($C835=13,H835&gt;Datenblatt!$Z$3),100,IF(AND($C835=14,H835&gt;Datenblatt!$Z$4),100,IF(AND($C835=15,H835&gt;Datenblatt!$Z$5),100,IF(AND($C835=16,H835&gt;Datenblatt!$Z$6),100,IF(AND($C835=12,H835&gt;Datenblatt!$Z$7),100,IF(AND($C835=11,H835&gt;Datenblatt!$Z$8),100,IF($C835=13,(Datenblatt!$B$19*Übersicht!H835^3)+(Datenblatt!$C$19*Übersicht!H835^2)+(Datenblatt!$D$19*Übersicht!H835)+Datenblatt!$E$19,IF($C835=14,(Datenblatt!$B$20*Übersicht!H835^3)+(Datenblatt!$C$20*Übersicht!H835^2)+(Datenblatt!$D$20*Übersicht!H835)+Datenblatt!$E$20,IF($C835=15,(Datenblatt!$B$21*Übersicht!H835^3)+(Datenblatt!$C$21*Übersicht!H835^2)+(Datenblatt!$D$21*Übersicht!H835)+Datenblatt!$E$21,IF($C835=16,(Datenblatt!$B$22*Übersicht!H835^3)+(Datenblatt!$C$22*Übersicht!H835^2)+(Datenblatt!$D$22*Übersicht!H835)+Datenblatt!$E$22,IF($C835=12,(Datenblatt!$B$23*Übersicht!H835^3)+(Datenblatt!$C$23*Übersicht!H835^2)+(Datenblatt!$D$23*Übersicht!H835)+Datenblatt!$E$23,IF($C835=11,(Datenblatt!$B$24*Übersicht!H835^3)+(Datenblatt!$C$24*Übersicht!H835^2)+(Datenblatt!$D$24*Übersicht!H835)+Datenblatt!$E$24,0))))))))))))))))))</f>
        <v>0</v>
      </c>
      <c r="O835">
        <f>IF(AND(I835="",C835=11),Datenblatt!$I$26,IF(AND(I835="",C835=12),Datenblatt!$I$26,IF(AND(I835="",C835=16),Datenblatt!$I$27,IF(AND(I835="",C835=15),Datenblatt!$I$26,IF(AND(I835="",C835=14),Datenblatt!$I$26,IF(AND(I835="",C835=13),Datenblatt!$I$26,IF(AND($C835=13,I835&gt;Datenblatt!$AC$3),0,IF(AND($C835=14,I835&gt;Datenblatt!$AC$4),0,IF(AND($C835=15,I835&gt;Datenblatt!$AC$5),0,IF(AND($C835=16,I835&gt;Datenblatt!$AC$6),0,IF(AND($C835=12,I835&gt;Datenblatt!$AC$7),0,IF(AND($C835=11,I835&gt;Datenblatt!$AC$8),0,IF(AND($C835=13,I835&lt;Datenblatt!$AB$3),100,IF(AND($C835=14,I835&lt;Datenblatt!$AB$4),100,IF(AND($C835=15,I835&lt;Datenblatt!$AB$5),100,IF(AND($C835=16,I835&lt;Datenblatt!$AB$6),100,IF(AND($C835=12,I835&lt;Datenblatt!$AB$7),100,IF(AND($C835=11,I835&lt;Datenblatt!$AB$8),100,IF($C835=13,(Datenblatt!$B$27*Übersicht!I835^3)+(Datenblatt!$C$27*Übersicht!I835^2)+(Datenblatt!$D$27*Übersicht!I835)+Datenblatt!$E$27,IF($C835=14,(Datenblatt!$B$28*Übersicht!I835^3)+(Datenblatt!$C$28*Übersicht!I835^2)+(Datenblatt!$D$28*Übersicht!I835)+Datenblatt!$E$28,IF($C835=15,(Datenblatt!$B$29*Übersicht!I835^3)+(Datenblatt!$C$29*Übersicht!I835^2)+(Datenblatt!$D$29*Übersicht!I835)+Datenblatt!$E$29,IF($C835=16,(Datenblatt!$B$30*Übersicht!I835^3)+(Datenblatt!$C$30*Übersicht!I835^2)+(Datenblatt!$D$30*Übersicht!I835)+Datenblatt!$E$30,IF($C835=12,(Datenblatt!$B$31*Übersicht!I835^3)+(Datenblatt!$C$31*Übersicht!I835^2)+(Datenblatt!$D$31*Übersicht!I835)+Datenblatt!$E$31,IF($C835=11,(Datenblatt!$B$32*Übersicht!I835^3)+(Datenblatt!$C$32*Übersicht!I835^2)+(Datenblatt!$D$32*Übersicht!I835)+Datenblatt!$E$32,0))))))))))))))))))))))))</f>
        <v>0</v>
      </c>
      <c r="P835">
        <f>IF(AND(I835="",C835=11),Datenblatt!$I$29,IF(AND(I835="",C835=12),Datenblatt!$I$29,IF(AND(I835="",C835=16),Datenblatt!$I$29,IF(AND(I835="",C835=15),Datenblatt!$I$29,IF(AND(I835="",C835=14),Datenblatt!$I$29,IF(AND(I835="",C835=13),Datenblatt!$I$29,IF(AND($C835=13,I835&gt;Datenblatt!$AC$3),0,IF(AND($C835=14,I835&gt;Datenblatt!$AC$4),0,IF(AND($C835=15,I835&gt;Datenblatt!$AC$5),0,IF(AND($C835=16,I835&gt;Datenblatt!$AC$6),0,IF(AND($C835=12,I835&gt;Datenblatt!$AC$7),0,IF(AND($C835=11,I835&gt;Datenblatt!$AC$8),0,IF(AND($C835=13,I835&lt;Datenblatt!$AB$3),100,IF(AND($C835=14,I835&lt;Datenblatt!$AB$4),100,IF(AND($C835=15,I835&lt;Datenblatt!$AB$5),100,IF(AND($C835=16,I835&lt;Datenblatt!$AB$6),100,IF(AND($C835=12,I835&lt;Datenblatt!$AB$7),100,IF(AND($C835=11,I835&lt;Datenblatt!$AB$8),100,IF($C835=13,(Datenblatt!$B$27*Übersicht!I835^3)+(Datenblatt!$C$27*Übersicht!I835^2)+(Datenblatt!$D$27*Übersicht!I835)+Datenblatt!$E$27,IF($C835=14,(Datenblatt!$B$28*Übersicht!I835^3)+(Datenblatt!$C$28*Übersicht!I835^2)+(Datenblatt!$D$28*Übersicht!I835)+Datenblatt!$E$28,IF($C835=15,(Datenblatt!$B$29*Übersicht!I835^3)+(Datenblatt!$C$29*Übersicht!I835^2)+(Datenblatt!$D$29*Übersicht!I835)+Datenblatt!$E$29,IF($C835=16,(Datenblatt!$B$30*Übersicht!I835^3)+(Datenblatt!$C$30*Übersicht!I835^2)+(Datenblatt!$D$30*Übersicht!I835)+Datenblatt!$E$30,IF($C835=12,(Datenblatt!$B$31*Übersicht!I835^3)+(Datenblatt!$C$31*Übersicht!I835^2)+(Datenblatt!$D$31*Übersicht!I835)+Datenblatt!$E$31,IF($C835=11,(Datenblatt!$B$32*Übersicht!I835^3)+(Datenblatt!$C$32*Übersicht!I835^2)+(Datenblatt!$D$32*Übersicht!I835)+Datenblatt!$E$32,0))))))))))))))))))))))))</f>
        <v>0</v>
      </c>
      <c r="Q835" s="2" t="e">
        <f t="shared" ref="Q835:Q898" si="52">(M835*0.38+N835*0.34+O835*0.28)</f>
        <v>#DIV/0!</v>
      </c>
      <c r="R835" s="2" t="e">
        <f t="shared" ref="R835:R898" si="53">(K835*0.5+M835*0.19+N835*0.17+P835*0.14)</f>
        <v>#DIV/0!</v>
      </c>
      <c r="T835" s="2"/>
      <c r="U835" s="2">
        <f>Datenblatt!$I$10</f>
        <v>63</v>
      </c>
      <c r="V835" s="2">
        <f>Datenblatt!$I$18</f>
        <v>62</v>
      </c>
      <c r="W835" s="2">
        <f>Datenblatt!$I$26</f>
        <v>56</v>
      </c>
      <c r="X835" s="2">
        <f>Datenblatt!$I$34</f>
        <v>58</v>
      </c>
      <c r="Y835" s="7" t="e">
        <f t="shared" ref="Y835:Y898" si="54">IF(Q835&gt;X835,"JA","NEIN")</f>
        <v>#DIV/0!</v>
      </c>
      <c r="AA835" s="2">
        <f>Datenblatt!$I$5</f>
        <v>73</v>
      </c>
      <c r="AB835">
        <f>Datenblatt!$I$13</f>
        <v>80</v>
      </c>
      <c r="AC835">
        <f>Datenblatt!$I$21</f>
        <v>80</v>
      </c>
      <c r="AD835">
        <f>Datenblatt!$I$29</f>
        <v>71</v>
      </c>
      <c r="AE835">
        <f>Datenblatt!$I$37</f>
        <v>75</v>
      </c>
      <c r="AF835" s="7" t="e">
        <f t="shared" ref="AF835:AF898" si="55">IF(R835&gt;AE835,"JA","NEIN")</f>
        <v>#DIV/0!</v>
      </c>
    </row>
    <row r="836" spans="11:32" ht="18.75" x14ac:dyDescent="0.3">
      <c r="K836" s="3" t="e">
        <f>IF(AND($C836=13,Datenblatt!M836&lt;Datenblatt!$S$3),0,IF(AND($C836=14,Datenblatt!M836&lt;Datenblatt!$S$4),0,IF(AND($C836=15,Datenblatt!M836&lt;Datenblatt!$S$5),0,IF(AND($C836=16,Datenblatt!M836&lt;Datenblatt!$S$6),0,IF(AND($C836=12,Datenblatt!M836&lt;Datenblatt!$S$7),0,IF(AND($C836=11,Datenblatt!M836&lt;Datenblatt!$S$8),0,IF(AND($C836=13,Datenblatt!M836&gt;Datenblatt!$R$3),100,IF(AND($C836=14,Datenblatt!M836&gt;Datenblatt!$R$4),100,IF(AND($C836=15,Datenblatt!M836&gt;Datenblatt!$R$5),100,IF(AND($C836=16,Datenblatt!M836&gt;Datenblatt!$R$6),100,IF(AND($C836=12,Datenblatt!M836&gt;Datenblatt!$R$7),100,IF(AND($C836=11,Datenblatt!M836&gt;Datenblatt!$R$8),100,IF(Übersicht!$C836=13,Datenblatt!$B$35*Datenblatt!M836^3+Datenblatt!$C$35*Datenblatt!M836^2+Datenblatt!$D$35*Datenblatt!M836+Datenblatt!$E$35,IF(Übersicht!$C836=14,Datenblatt!$B$36*Datenblatt!M836^3+Datenblatt!$C$36*Datenblatt!M836^2+Datenblatt!$D$36*Datenblatt!M836+Datenblatt!$E$36,IF(Übersicht!$C836=15,Datenblatt!$B$37*Datenblatt!M836^3+Datenblatt!$C$37*Datenblatt!M836^2+Datenblatt!$D$37*Datenblatt!M836+Datenblatt!$E$37,IF(Übersicht!$C836=16,Datenblatt!$B$38*Datenblatt!M836^3+Datenblatt!$C$38*Datenblatt!M836^2+Datenblatt!$D$38*Datenblatt!M836+Datenblatt!$E$38,IF(Übersicht!$C836=12,Datenblatt!$B$39*Datenblatt!M836^3+Datenblatt!$C$39*Datenblatt!M836^2+Datenblatt!$D$39*Datenblatt!M836+Datenblatt!$E$39,IF(Übersicht!$C836=11,Datenblatt!$B$40*Datenblatt!M836^3+Datenblatt!$C$40*Datenblatt!M836^2+Datenblatt!$D$40*Datenblatt!M836+Datenblatt!$E$40,0))))))))))))))))))</f>
        <v>#DIV/0!</v>
      </c>
      <c r="L836" s="3"/>
      <c r="M836" t="e">
        <f>IF(AND(Übersicht!$C836=13,Datenblatt!O836&lt;Datenblatt!$Y$3),0,IF(AND(Übersicht!$C836=14,Datenblatt!O836&lt;Datenblatt!$Y$4),0,IF(AND(Übersicht!$C836=15,Datenblatt!O836&lt;Datenblatt!$Y$5),0,IF(AND(Übersicht!$C836=16,Datenblatt!O836&lt;Datenblatt!$Y$6),0,IF(AND(Übersicht!$C836=12,Datenblatt!O836&lt;Datenblatt!$Y$7),0,IF(AND(Übersicht!$C836=11,Datenblatt!O836&lt;Datenblatt!$Y$8),0,IF(AND($C836=13,Datenblatt!O836&gt;Datenblatt!$X$3),100,IF(AND($C836=14,Datenblatt!O836&gt;Datenblatt!$X$4),100,IF(AND($C836=15,Datenblatt!O836&gt;Datenblatt!$X$5),100,IF(AND($C836=16,Datenblatt!O836&gt;Datenblatt!$X$6),100,IF(AND($C836=12,Datenblatt!O836&gt;Datenblatt!$X$7),100,IF(AND($C836=11,Datenblatt!O836&gt;Datenblatt!$X$8),100,IF(Übersicht!$C836=13,Datenblatt!$B$11*Datenblatt!O836^3+Datenblatt!$C$11*Datenblatt!O836^2+Datenblatt!$D$11*Datenblatt!O836+Datenblatt!$E$11,IF(Übersicht!$C836=14,Datenblatt!$B$12*Datenblatt!O836^3+Datenblatt!$C$12*Datenblatt!O836^2+Datenblatt!$D$12*Datenblatt!O836+Datenblatt!$E$12,IF(Übersicht!$C836=15,Datenblatt!$B$13*Datenblatt!O836^3+Datenblatt!$C$13*Datenblatt!O836^2+Datenblatt!$D$13*Datenblatt!O836+Datenblatt!$E$13,IF(Übersicht!$C836=16,Datenblatt!$B$14*Datenblatt!O836^3+Datenblatt!$C$14*Datenblatt!O836^2+Datenblatt!$D$14*Datenblatt!O836+Datenblatt!$E$14,IF(Übersicht!$C836=12,Datenblatt!$B$15*Datenblatt!O836^3+Datenblatt!$C$15*Datenblatt!O836^2+Datenblatt!$D$15*Datenblatt!O836+Datenblatt!$E$15,IF(Übersicht!$C836=11,Datenblatt!$B$16*Datenblatt!O836^3+Datenblatt!$C$16*Datenblatt!O836^2+Datenblatt!$D$16*Datenblatt!O836+Datenblatt!$E$16,0))))))))))))))))))</f>
        <v>#DIV/0!</v>
      </c>
      <c r="N836">
        <f>IF(AND($C836=13,H836&lt;Datenblatt!$AA$3),0,IF(AND($C836=14,H836&lt;Datenblatt!$AA$4),0,IF(AND($C836=15,H836&lt;Datenblatt!$AA$5),0,IF(AND($C836=16,H836&lt;Datenblatt!$AA$6),0,IF(AND($C836=12,H836&lt;Datenblatt!$AA$7),0,IF(AND($C836=11,H836&lt;Datenblatt!$AA$8),0,IF(AND($C836=13,H836&gt;Datenblatt!$Z$3),100,IF(AND($C836=14,H836&gt;Datenblatt!$Z$4),100,IF(AND($C836=15,H836&gt;Datenblatt!$Z$5),100,IF(AND($C836=16,H836&gt;Datenblatt!$Z$6),100,IF(AND($C836=12,H836&gt;Datenblatt!$Z$7),100,IF(AND($C836=11,H836&gt;Datenblatt!$Z$8),100,IF($C836=13,(Datenblatt!$B$19*Übersicht!H836^3)+(Datenblatt!$C$19*Übersicht!H836^2)+(Datenblatt!$D$19*Übersicht!H836)+Datenblatt!$E$19,IF($C836=14,(Datenblatt!$B$20*Übersicht!H836^3)+(Datenblatt!$C$20*Übersicht!H836^2)+(Datenblatt!$D$20*Übersicht!H836)+Datenblatt!$E$20,IF($C836=15,(Datenblatt!$B$21*Übersicht!H836^3)+(Datenblatt!$C$21*Übersicht!H836^2)+(Datenblatt!$D$21*Übersicht!H836)+Datenblatt!$E$21,IF($C836=16,(Datenblatt!$B$22*Übersicht!H836^3)+(Datenblatt!$C$22*Übersicht!H836^2)+(Datenblatt!$D$22*Übersicht!H836)+Datenblatt!$E$22,IF($C836=12,(Datenblatt!$B$23*Übersicht!H836^3)+(Datenblatt!$C$23*Übersicht!H836^2)+(Datenblatt!$D$23*Übersicht!H836)+Datenblatt!$E$23,IF($C836=11,(Datenblatt!$B$24*Übersicht!H836^3)+(Datenblatt!$C$24*Übersicht!H836^2)+(Datenblatt!$D$24*Übersicht!H836)+Datenblatt!$E$24,0))))))))))))))))))</f>
        <v>0</v>
      </c>
      <c r="O836">
        <f>IF(AND(I836="",C836=11),Datenblatt!$I$26,IF(AND(I836="",C836=12),Datenblatt!$I$26,IF(AND(I836="",C836=16),Datenblatt!$I$27,IF(AND(I836="",C836=15),Datenblatt!$I$26,IF(AND(I836="",C836=14),Datenblatt!$I$26,IF(AND(I836="",C836=13),Datenblatt!$I$26,IF(AND($C836=13,I836&gt;Datenblatt!$AC$3),0,IF(AND($C836=14,I836&gt;Datenblatt!$AC$4),0,IF(AND($C836=15,I836&gt;Datenblatt!$AC$5),0,IF(AND($C836=16,I836&gt;Datenblatt!$AC$6),0,IF(AND($C836=12,I836&gt;Datenblatt!$AC$7),0,IF(AND($C836=11,I836&gt;Datenblatt!$AC$8),0,IF(AND($C836=13,I836&lt;Datenblatt!$AB$3),100,IF(AND($C836=14,I836&lt;Datenblatt!$AB$4),100,IF(AND($C836=15,I836&lt;Datenblatt!$AB$5),100,IF(AND($C836=16,I836&lt;Datenblatt!$AB$6),100,IF(AND($C836=12,I836&lt;Datenblatt!$AB$7),100,IF(AND($C836=11,I836&lt;Datenblatt!$AB$8),100,IF($C836=13,(Datenblatt!$B$27*Übersicht!I836^3)+(Datenblatt!$C$27*Übersicht!I836^2)+(Datenblatt!$D$27*Übersicht!I836)+Datenblatt!$E$27,IF($C836=14,(Datenblatt!$B$28*Übersicht!I836^3)+(Datenblatt!$C$28*Übersicht!I836^2)+(Datenblatt!$D$28*Übersicht!I836)+Datenblatt!$E$28,IF($C836=15,(Datenblatt!$B$29*Übersicht!I836^3)+(Datenblatt!$C$29*Übersicht!I836^2)+(Datenblatt!$D$29*Übersicht!I836)+Datenblatt!$E$29,IF($C836=16,(Datenblatt!$B$30*Übersicht!I836^3)+(Datenblatt!$C$30*Übersicht!I836^2)+(Datenblatt!$D$30*Übersicht!I836)+Datenblatt!$E$30,IF($C836=12,(Datenblatt!$B$31*Übersicht!I836^3)+(Datenblatt!$C$31*Übersicht!I836^2)+(Datenblatt!$D$31*Übersicht!I836)+Datenblatt!$E$31,IF($C836=11,(Datenblatt!$B$32*Übersicht!I836^3)+(Datenblatt!$C$32*Übersicht!I836^2)+(Datenblatt!$D$32*Übersicht!I836)+Datenblatt!$E$32,0))))))))))))))))))))))))</f>
        <v>0</v>
      </c>
      <c r="P836">
        <f>IF(AND(I836="",C836=11),Datenblatt!$I$29,IF(AND(I836="",C836=12),Datenblatt!$I$29,IF(AND(I836="",C836=16),Datenblatt!$I$29,IF(AND(I836="",C836=15),Datenblatt!$I$29,IF(AND(I836="",C836=14),Datenblatt!$I$29,IF(AND(I836="",C836=13),Datenblatt!$I$29,IF(AND($C836=13,I836&gt;Datenblatt!$AC$3),0,IF(AND($C836=14,I836&gt;Datenblatt!$AC$4),0,IF(AND($C836=15,I836&gt;Datenblatt!$AC$5),0,IF(AND($C836=16,I836&gt;Datenblatt!$AC$6),0,IF(AND($C836=12,I836&gt;Datenblatt!$AC$7),0,IF(AND($C836=11,I836&gt;Datenblatt!$AC$8),0,IF(AND($C836=13,I836&lt;Datenblatt!$AB$3),100,IF(AND($C836=14,I836&lt;Datenblatt!$AB$4),100,IF(AND($C836=15,I836&lt;Datenblatt!$AB$5),100,IF(AND($C836=16,I836&lt;Datenblatt!$AB$6),100,IF(AND($C836=12,I836&lt;Datenblatt!$AB$7),100,IF(AND($C836=11,I836&lt;Datenblatt!$AB$8),100,IF($C836=13,(Datenblatt!$B$27*Übersicht!I836^3)+(Datenblatt!$C$27*Übersicht!I836^2)+(Datenblatt!$D$27*Übersicht!I836)+Datenblatt!$E$27,IF($C836=14,(Datenblatt!$B$28*Übersicht!I836^3)+(Datenblatt!$C$28*Übersicht!I836^2)+(Datenblatt!$D$28*Übersicht!I836)+Datenblatt!$E$28,IF($C836=15,(Datenblatt!$B$29*Übersicht!I836^3)+(Datenblatt!$C$29*Übersicht!I836^2)+(Datenblatt!$D$29*Übersicht!I836)+Datenblatt!$E$29,IF($C836=16,(Datenblatt!$B$30*Übersicht!I836^3)+(Datenblatt!$C$30*Übersicht!I836^2)+(Datenblatt!$D$30*Übersicht!I836)+Datenblatt!$E$30,IF($C836=12,(Datenblatt!$B$31*Übersicht!I836^3)+(Datenblatt!$C$31*Übersicht!I836^2)+(Datenblatt!$D$31*Übersicht!I836)+Datenblatt!$E$31,IF($C836=11,(Datenblatt!$B$32*Übersicht!I836^3)+(Datenblatt!$C$32*Übersicht!I836^2)+(Datenblatt!$D$32*Übersicht!I836)+Datenblatt!$E$32,0))))))))))))))))))))))))</f>
        <v>0</v>
      </c>
      <c r="Q836" s="2" t="e">
        <f t="shared" si="52"/>
        <v>#DIV/0!</v>
      </c>
      <c r="R836" s="2" t="e">
        <f t="shared" si="53"/>
        <v>#DIV/0!</v>
      </c>
      <c r="T836" s="2"/>
      <c r="U836" s="2">
        <f>Datenblatt!$I$10</f>
        <v>63</v>
      </c>
      <c r="V836" s="2">
        <f>Datenblatt!$I$18</f>
        <v>62</v>
      </c>
      <c r="W836" s="2">
        <f>Datenblatt!$I$26</f>
        <v>56</v>
      </c>
      <c r="X836" s="2">
        <f>Datenblatt!$I$34</f>
        <v>58</v>
      </c>
      <c r="Y836" s="7" t="e">
        <f t="shared" si="54"/>
        <v>#DIV/0!</v>
      </c>
      <c r="AA836" s="2">
        <f>Datenblatt!$I$5</f>
        <v>73</v>
      </c>
      <c r="AB836">
        <f>Datenblatt!$I$13</f>
        <v>80</v>
      </c>
      <c r="AC836">
        <f>Datenblatt!$I$21</f>
        <v>80</v>
      </c>
      <c r="AD836">
        <f>Datenblatt!$I$29</f>
        <v>71</v>
      </c>
      <c r="AE836">
        <f>Datenblatt!$I$37</f>
        <v>75</v>
      </c>
      <c r="AF836" s="7" t="e">
        <f t="shared" si="55"/>
        <v>#DIV/0!</v>
      </c>
    </row>
    <row r="837" spans="11:32" ht="18.75" x14ac:dyDescent="0.3">
      <c r="K837" s="3" t="e">
        <f>IF(AND($C837=13,Datenblatt!M837&lt;Datenblatt!$S$3),0,IF(AND($C837=14,Datenblatt!M837&lt;Datenblatt!$S$4),0,IF(AND($C837=15,Datenblatt!M837&lt;Datenblatt!$S$5),0,IF(AND($C837=16,Datenblatt!M837&lt;Datenblatt!$S$6),0,IF(AND($C837=12,Datenblatt!M837&lt;Datenblatt!$S$7),0,IF(AND($C837=11,Datenblatt!M837&lt;Datenblatt!$S$8),0,IF(AND($C837=13,Datenblatt!M837&gt;Datenblatt!$R$3),100,IF(AND($C837=14,Datenblatt!M837&gt;Datenblatt!$R$4),100,IF(AND($C837=15,Datenblatt!M837&gt;Datenblatt!$R$5),100,IF(AND($C837=16,Datenblatt!M837&gt;Datenblatt!$R$6),100,IF(AND($C837=12,Datenblatt!M837&gt;Datenblatt!$R$7),100,IF(AND($C837=11,Datenblatt!M837&gt;Datenblatt!$R$8),100,IF(Übersicht!$C837=13,Datenblatt!$B$35*Datenblatt!M837^3+Datenblatt!$C$35*Datenblatt!M837^2+Datenblatt!$D$35*Datenblatt!M837+Datenblatt!$E$35,IF(Übersicht!$C837=14,Datenblatt!$B$36*Datenblatt!M837^3+Datenblatt!$C$36*Datenblatt!M837^2+Datenblatt!$D$36*Datenblatt!M837+Datenblatt!$E$36,IF(Übersicht!$C837=15,Datenblatt!$B$37*Datenblatt!M837^3+Datenblatt!$C$37*Datenblatt!M837^2+Datenblatt!$D$37*Datenblatt!M837+Datenblatt!$E$37,IF(Übersicht!$C837=16,Datenblatt!$B$38*Datenblatt!M837^3+Datenblatt!$C$38*Datenblatt!M837^2+Datenblatt!$D$38*Datenblatt!M837+Datenblatt!$E$38,IF(Übersicht!$C837=12,Datenblatt!$B$39*Datenblatt!M837^3+Datenblatt!$C$39*Datenblatt!M837^2+Datenblatt!$D$39*Datenblatt!M837+Datenblatt!$E$39,IF(Übersicht!$C837=11,Datenblatt!$B$40*Datenblatt!M837^3+Datenblatt!$C$40*Datenblatt!M837^2+Datenblatt!$D$40*Datenblatt!M837+Datenblatt!$E$40,0))))))))))))))))))</f>
        <v>#DIV/0!</v>
      </c>
      <c r="L837" s="3"/>
      <c r="M837" t="e">
        <f>IF(AND(Übersicht!$C837=13,Datenblatt!O837&lt;Datenblatt!$Y$3),0,IF(AND(Übersicht!$C837=14,Datenblatt!O837&lt;Datenblatt!$Y$4),0,IF(AND(Übersicht!$C837=15,Datenblatt!O837&lt;Datenblatt!$Y$5),0,IF(AND(Übersicht!$C837=16,Datenblatt!O837&lt;Datenblatt!$Y$6),0,IF(AND(Übersicht!$C837=12,Datenblatt!O837&lt;Datenblatt!$Y$7),0,IF(AND(Übersicht!$C837=11,Datenblatt!O837&lt;Datenblatt!$Y$8),0,IF(AND($C837=13,Datenblatt!O837&gt;Datenblatt!$X$3),100,IF(AND($C837=14,Datenblatt!O837&gt;Datenblatt!$X$4),100,IF(AND($C837=15,Datenblatt!O837&gt;Datenblatt!$X$5),100,IF(AND($C837=16,Datenblatt!O837&gt;Datenblatt!$X$6),100,IF(AND($C837=12,Datenblatt!O837&gt;Datenblatt!$X$7),100,IF(AND($C837=11,Datenblatt!O837&gt;Datenblatt!$X$8),100,IF(Übersicht!$C837=13,Datenblatt!$B$11*Datenblatt!O837^3+Datenblatt!$C$11*Datenblatt!O837^2+Datenblatt!$D$11*Datenblatt!O837+Datenblatt!$E$11,IF(Übersicht!$C837=14,Datenblatt!$B$12*Datenblatt!O837^3+Datenblatt!$C$12*Datenblatt!O837^2+Datenblatt!$D$12*Datenblatt!O837+Datenblatt!$E$12,IF(Übersicht!$C837=15,Datenblatt!$B$13*Datenblatt!O837^3+Datenblatt!$C$13*Datenblatt!O837^2+Datenblatt!$D$13*Datenblatt!O837+Datenblatt!$E$13,IF(Übersicht!$C837=16,Datenblatt!$B$14*Datenblatt!O837^3+Datenblatt!$C$14*Datenblatt!O837^2+Datenblatt!$D$14*Datenblatt!O837+Datenblatt!$E$14,IF(Übersicht!$C837=12,Datenblatt!$B$15*Datenblatt!O837^3+Datenblatt!$C$15*Datenblatt!O837^2+Datenblatt!$D$15*Datenblatt!O837+Datenblatt!$E$15,IF(Übersicht!$C837=11,Datenblatt!$B$16*Datenblatt!O837^3+Datenblatt!$C$16*Datenblatt!O837^2+Datenblatt!$D$16*Datenblatt!O837+Datenblatt!$E$16,0))))))))))))))))))</f>
        <v>#DIV/0!</v>
      </c>
      <c r="N837">
        <f>IF(AND($C837=13,H837&lt;Datenblatt!$AA$3),0,IF(AND($C837=14,H837&lt;Datenblatt!$AA$4),0,IF(AND($C837=15,H837&lt;Datenblatt!$AA$5),0,IF(AND($C837=16,H837&lt;Datenblatt!$AA$6),0,IF(AND($C837=12,H837&lt;Datenblatt!$AA$7),0,IF(AND($C837=11,H837&lt;Datenblatt!$AA$8),0,IF(AND($C837=13,H837&gt;Datenblatt!$Z$3),100,IF(AND($C837=14,H837&gt;Datenblatt!$Z$4),100,IF(AND($C837=15,H837&gt;Datenblatt!$Z$5),100,IF(AND($C837=16,H837&gt;Datenblatt!$Z$6),100,IF(AND($C837=12,H837&gt;Datenblatt!$Z$7),100,IF(AND($C837=11,H837&gt;Datenblatt!$Z$8),100,IF($C837=13,(Datenblatt!$B$19*Übersicht!H837^3)+(Datenblatt!$C$19*Übersicht!H837^2)+(Datenblatt!$D$19*Übersicht!H837)+Datenblatt!$E$19,IF($C837=14,(Datenblatt!$B$20*Übersicht!H837^3)+(Datenblatt!$C$20*Übersicht!H837^2)+(Datenblatt!$D$20*Übersicht!H837)+Datenblatt!$E$20,IF($C837=15,(Datenblatt!$B$21*Übersicht!H837^3)+(Datenblatt!$C$21*Übersicht!H837^2)+(Datenblatt!$D$21*Übersicht!H837)+Datenblatt!$E$21,IF($C837=16,(Datenblatt!$B$22*Übersicht!H837^3)+(Datenblatt!$C$22*Übersicht!H837^2)+(Datenblatt!$D$22*Übersicht!H837)+Datenblatt!$E$22,IF($C837=12,(Datenblatt!$B$23*Übersicht!H837^3)+(Datenblatt!$C$23*Übersicht!H837^2)+(Datenblatt!$D$23*Übersicht!H837)+Datenblatt!$E$23,IF($C837=11,(Datenblatt!$B$24*Übersicht!H837^3)+(Datenblatt!$C$24*Übersicht!H837^2)+(Datenblatt!$D$24*Übersicht!H837)+Datenblatt!$E$24,0))))))))))))))))))</f>
        <v>0</v>
      </c>
      <c r="O837">
        <f>IF(AND(I837="",C837=11),Datenblatt!$I$26,IF(AND(I837="",C837=12),Datenblatt!$I$26,IF(AND(I837="",C837=16),Datenblatt!$I$27,IF(AND(I837="",C837=15),Datenblatt!$I$26,IF(AND(I837="",C837=14),Datenblatt!$I$26,IF(AND(I837="",C837=13),Datenblatt!$I$26,IF(AND($C837=13,I837&gt;Datenblatt!$AC$3),0,IF(AND($C837=14,I837&gt;Datenblatt!$AC$4),0,IF(AND($C837=15,I837&gt;Datenblatt!$AC$5),0,IF(AND($C837=16,I837&gt;Datenblatt!$AC$6),0,IF(AND($C837=12,I837&gt;Datenblatt!$AC$7),0,IF(AND($C837=11,I837&gt;Datenblatt!$AC$8),0,IF(AND($C837=13,I837&lt;Datenblatt!$AB$3),100,IF(AND($C837=14,I837&lt;Datenblatt!$AB$4),100,IF(AND($C837=15,I837&lt;Datenblatt!$AB$5),100,IF(AND($C837=16,I837&lt;Datenblatt!$AB$6),100,IF(AND($C837=12,I837&lt;Datenblatt!$AB$7),100,IF(AND($C837=11,I837&lt;Datenblatt!$AB$8),100,IF($C837=13,(Datenblatt!$B$27*Übersicht!I837^3)+(Datenblatt!$C$27*Übersicht!I837^2)+(Datenblatt!$D$27*Übersicht!I837)+Datenblatt!$E$27,IF($C837=14,(Datenblatt!$B$28*Übersicht!I837^3)+(Datenblatt!$C$28*Übersicht!I837^2)+(Datenblatt!$D$28*Übersicht!I837)+Datenblatt!$E$28,IF($C837=15,(Datenblatt!$B$29*Übersicht!I837^3)+(Datenblatt!$C$29*Übersicht!I837^2)+(Datenblatt!$D$29*Übersicht!I837)+Datenblatt!$E$29,IF($C837=16,(Datenblatt!$B$30*Übersicht!I837^3)+(Datenblatt!$C$30*Übersicht!I837^2)+(Datenblatt!$D$30*Übersicht!I837)+Datenblatt!$E$30,IF($C837=12,(Datenblatt!$B$31*Übersicht!I837^3)+(Datenblatt!$C$31*Übersicht!I837^2)+(Datenblatt!$D$31*Übersicht!I837)+Datenblatt!$E$31,IF($C837=11,(Datenblatt!$B$32*Übersicht!I837^3)+(Datenblatt!$C$32*Übersicht!I837^2)+(Datenblatt!$D$32*Übersicht!I837)+Datenblatt!$E$32,0))))))))))))))))))))))))</f>
        <v>0</v>
      </c>
      <c r="P837">
        <f>IF(AND(I837="",C837=11),Datenblatt!$I$29,IF(AND(I837="",C837=12),Datenblatt!$I$29,IF(AND(I837="",C837=16),Datenblatt!$I$29,IF(AND(I837="",C837=15),Datenblatt!$I$29,IF(AND(I837="",C837=14),Datenblatt!$I$29,IF(AND(I837="",C837=13),Datenblatt!$I$29,IF(AND($C837=13,I837&gt;Datenblatt!$AC$3),0,IF(AND($C837=14,I837&gt;Datenblatt!$AC$4),0,IF(AND($C837=15,I837&gt;Datenblatt!$AC$5),0,IF(AND($C837=16,I837&gt;Datenblatt!$AC$6),0,IF(AND($C837=12,I837&gt;Datenblatt!$AC$7),0,IF(AND($C837=11,I837&gt;Datenblatt!$AC$8),0,IF(AND($C837=13,I837&lt;Datenblatt!$AB$3),100,IF(AND($C837=14,I837&lt;Datenblatt!$AB$4),100,IF(AND($C837=15,I837&lt;Datenblatt!$AB$5),100,IF(AND($C837=16,I837&lt;Datenblatt!$AB$6),100,IF(AND($C837=12,I837&lt;Datenblatt!$AB$7),100,IF(AND($C837=11,I837&lt;Datenblatt!$AB$8),100,IF($C837=13,(Datenblatt!$B$27*Übersicht!I837^3)+(Datenblatt!$C$27*Übersicht!I837^2)+(Datenblatt!$D$27*Übersicht!I837)+Datenblatt!$E$27,IF($C837=14,(Datenblatt!$B$28*Übersicht!I837^3)+(Datenblatt!$C$28*Übersicht!I837^2)+(Datenblatt!$D$28*Übersicht!I837)+Datenblatt!$E$28,IF($C837=15,(Datenblatt!$B$29*Übersicht!I837^3)+(Datenblatt!$C$29*Übersicht!I837^2)+(Datenblatt!$D$29*Übersicht!I837)+Datenblatt!$E$29,IF($C837=16,(Datenblatt!$B$30*Übersicht!I837^3)+(Datenblatt!$C$30*Übersicht!I837^2)+(Datenblatt!$D$30*Übersicht!I837)+Datenblatt!$E$30,IF($C837=12,(Datenblatt!$B$31*Übersicht!I837^3)+(Datenblatt!$C$31*Übersicht!I837^2)+(Datenblatt!$D$31*Übersicht!I837)+Datenblatt!$E$31,IF($C837=11,(Datenblatt!$B$32*Übersicht!I837^3)+(Datenblatt!$C$32*Übersicht!I837^2)+(Datenblatt!$D$32*Übersicht!I837)+Datenblatt!$E$32,0))))))))))))))))))))))))</f>
        <v>0</v>
      </c>
      <c r="Q837" s="2" t="e">
        <f t="shared" si="52"/>
        <v>#DIV/0!</v>
      </c>
      <c r="R837" s="2" t="e">
        <f t="shared" si="53"/>
        <v>#DIV/0!</v>
      </c>
      <c r="T837" s="2"/>
      <c r="U837" s="2">
        <f>Datenblatt!$I$10</f>
        <v>63</v>
      </c>
      <c r="V837" s="2">
        <f>Datenblatt!$I$18</f>
        <v>62</v>
      </c>
      <c r="W837" s="2">
        <f>Datenblatt!$I$26</f>
        <v>56</v>
      </c>
      <c r="X837" s="2">
        <f>Datenblatt!$I$34</f>
        <v>58</v>
      </c>
      <c r="Y837" s="7" t="e">
        <f t="shared" si="54"/>
        <v>#DIV/0!</v>
      </c>
      <c r="AA837" s="2">
        <f>Datenblatt!$I$5</f>
        <v>73</v>
      </c>
      <c r="AB837">
        <f>Datenblatt!$I$13</f>
        <v>80</v>
      </c>
      <c r="AC837">
        <f>Datenblatt!$I$21</f>
        <v>80</v>
      </c>
      <c r="AD837">
        <f>Datenblatt!$I$29</f>
        <v>71</v>
      </c>
      <c r="AE837">
        <f>Datenblatt!$I$37</f>
        <v>75</v>
      </c>
      <c r="AF837" s="7" t="e">
        <f t="shared" si="55"/>
        <v>#DIV/0!</v>
      </c>
    </row>
    <row r="838" spans="11:32" ht="18.75" x14ac:dyDescent="0.3">
      <c r="K838" s="3" t="e">
        <f>IF(AND($C838=13,Datenblatt!M838&lt;Datenblatt!$S$3),0,IF(AND($C838=14,Datenblatt!M838&lt;Datenblatt!$S$4),0,IF(AND($C838=15,Datenblatt!M838&lt;Datenblatt!$S$5),0,IF(AND($C838=16,Datenblatt!M838&lt;Datenblatt!$S$6),0,IF(AND($C838=12,Datenblatt!M838&lt;Datenblatt!$S$7),0,IF(AND($C838=11,Datenblatt!M838&lt;Datenblatt!$S$8),0,IF(AND($C838=13,Datenblatt!M838&gt;Datenblatt!$R$3),100,IF(AND($C838=14,Datenblatt!M838&gt;Datenblatt!$R$4),100,IF(AND($C838=15,Datenblatt!M838&gt;Datenblatt!$R$5),100,IF(AND($C838=16,Datenblatt!M838&gt;Datenblatt!$R$6),100,IF(AND($C838=12,Datenblatt!M838&gt;Datenblatt!$R$7),100,IF(AND($C838=11,Datenblatt!M838&gt;Datenblatt!$R$8),100,IF(Übersicht!$C838=13,Datenblatt!$B$35*Datenblatt!M838^3+Datenblatt!$C$35*Datenblatt!M838^2+Datenblatt!$D$35*Datenblatt!M838+Datenblatt!$E$35,IF(Übersicht!$C838=14,Datenblatt!$B$36*Datenblatt!M838^3+Datenblatt!$C$36*Datenblatt!M838^2+Datenblatt!$D$36*Datenblatt!M838+Datenblatt!$E$36,IF(Übersicht!$C838=15,Datenblatt!$B$37*Datenblatt!M838^3+Datenblatt!$C$37*Datenblatt!M838^2+Datenblatt!$D$37*Datenblatt!M838+Datenblatt!$E$37,IF(Übersicht!$C838=16,Datenblatt!$B$38*Datenblatt!M838^3+Datenblatt!$C$38*Datenblatt!M838^2+Datenblatt!$D$38*Datenblatt!M838+Datenblatt!$E$38,IF(Übersicht!$C838=12,Datenblatt!$B$39*Datenblatt!M838^3+Datenblatt!$C$39*Datenblatt!M838^2+Datenblatt!$D$39*Datenblatt!M838+Datenblatt!$E$39,IF(Übersicht!$C838=11,Datenblatt!$B$40*Datenblatt!M838^3+Datenblatt!$C$40*Datenblatt!M838^2+Datenblatt!$D$40*Datenblatt!M838+Datenblatt!$E$40,0))))))))))))))))))</f>
        <v>#DIV/0!</v>
      </c>
      <c r="L838" s="3"/>
      <c r="M838" t="e">
        <f>IF(AND(Übersicht!$C838=13,Datenblatt!O838&lt;Datenblatt!$Y$3),0,IF(AND(Übersicht!$C838=14,Datenblatt!O838&lt;Datenblatt!$Y$4),0,IF(AND(Übersicht!$C838=15,Datenblatt!O838&lt;Datenblatt!$Y$5),0,IF(AND(Übersicht!$C838=16,Datenblatt!O838&lt;Datenblatt!$Y$6),0,IF(AND(Übersicht!$C838=12,Datenblatt!O838&lt;Datenblatt!$Y$7),0,IF(AND(Übersicht!$C838=11,Datenblatt!O838&lt;Datenblatt!$Y$8),0,IF(AND($C838=13,Datenblatt!O838&gt;Datenblatt!$X$3),100,IF(AND($C838=14,Datenblatt!O838&gt;Datenblatt!$X$4),100,IF(AND($C838=15,Datenblatt!O838&gt;Datenblatt!$X$5),100,IF(AND($C838=16,Datenblatt!O838&gt;Datenblatt!$X$6),100,IF(AND($C838=12,Datenblatt!O838&gt;Datenblatt!$X$7),100,IF(AND($C838=11,Datenblatt!O838&gt;Datenblatt!$X$8),100,IF(Übersicht!$C838=13,Datenblatt!$B$11*Datenblatt!O838^3+Datenblatt!$C$11*Datenblatt!O838^2+Datenblatt!$D$11*Datenblatt!O838+Datenblatt!$E$11,IF(Übersicht!$C838=14,Datenblatt!$B$12*Datenblatt!O838^3+Datenblatt!$C$12*Datenblatt!O838^2+Datenblatt!$D$12*Datenblatt!O838+Datenblatt!$E$12,IF(Übersicht!$C838=15,Datenblatt!$B$13*Datenblatt!O838^3+Datenblatt!$C$13*Datenblatt!O838^2+Datenblatt!$D$13*Datenblatt!O838+Datenblatt!$E$13,IF(Übersicht!$C838=16,Datenblatt!$B$14*Datenblatt!O838^3+Datenblatt!$C$14*Datenblatt!O838^2+Datenblatt!$D$14*Datenblatt!O838+Datenblatt!$E$14,IF(Übersicht!$C838=12,Datenblatt!$B$15*Datenblatt!O838^3+Datenblatt!$C$15*Datenblatt!O838^2+Datenblatt!$D$15*Datenblatt!O838+Datenblatt!$E$15,IF(Übersicht!$C838=11,Datenblatt!$B$16*Datenblatt!O838^3+Datenblatt!$C$16*Datenblatt!O838^2+Datenblatt!$D$16*Datenblatt!O838+Datenblatt!$E$16,0))))))))))))))))))</f>
        <v>#DIV/0!</v>
      </c>
      <c r="N838">
        <f>IF(AND($C838=13,H838&lt;Datenblatt!$AA$3),0,IF(AND($C838=14,H838&lt;Datenblatt!$AA$4),0,IF(AND($C838=15,H838&lt;Datenblatt!$AA$5),0,IF(AND($C838=16,H838&lt;Datenblatt!$AA$6),0,IF(AND($C838=12,H838&lt;Datenblatt!$AA$7),0,IF(AND($C838=11,H838&lt;Datenblatt!$AA$8),0,IF(AND($C838=13,H838&gt;Datenblatt!$Z$3),100,IF(AND($C838=14,H838&gt;Datenblatt!$Z$4),100,IF(AND($C838=15,H838&gt;Datenblatt!$Z$5),100,IF(AND($C838=16,H838&gt;Datenblatt!$Z$6),100,IF(AND($C838=12,H838&gt;Datenblatt!$Z$7),100,IF(AND($C838=11,H838&gt;Datenblatt!$Z$8),100,IF($C838=13,(Datenblatt!$B$19*Übersicht!H838^3)+(Datenblatt!$C$19*Übersicht!H838^2)+(Datenblatt!$D$19*Übersicht!H838)+Datenblatt!$E$19,IF($C838=14,(Datenblatt!$B$20*Übersicht!H838^3)+(Datenblatt!$C$20*Übersicht!H838^2)+(Datenblatt!$D$20*Übersicht!H838)+Datenblatt!$E$20,IF($C838=15,(Datenblatt!$B$21*Übersicht!H838^3)+(Datenblatt!$C$21*Übersicht!H838^2)+(Datenblatt!$D$21*Übersicht!H838)+Datenblatt!$E$21,IF($C838=16,(Datenblatt!$B$22*Übersicht!H838^3)+(Datenblatt!$C$22*Übersicht!H838^2)+(Datenblatt!$D$22*Übersicht!H838)+Datenblatt!$E$22,IF($C838=12,(Datenblatt!$B$23*Übersicht!H838^3)+(Datenblatt!$C$23*Übersicht!H838^2)+(Datenblatt!$D$23*Übersicht!H838)+Datenblatt!$E$23,IF($C838=11,(Datenblatt!$B$24*Übersicht!H838^3)+(Datenblatt!$C$24*Übersicht!H838^2)+(Datenblatt!$D$24*Übersicht!H838)+Datenblatt!$E$24,0))))))))))))))))))</f>
        <v>0</v>
      </c>
      <c r="O838">
        <f>IF(AND(I838="",C838=11),Datenblatt!$I$26,IF(AND(I838="",C838=12),Datenblatt!$I$26,IF(AND(I838="",C838=16),Datenblatt!$I$27,IF(AND(I838="",C838=15),Datenblatt!$I$26,IF(AND(I838="",C838=14),Datenblatt!$I$26,IF(AND(I838="",C838=13),Datenblatt!$I$26,IF(AND($C838=13,I838&gt;Datenblatt!$AC$3),0,IF(AND($C838=14,I838&gt;Datenblatt!$AC$4),0,IF(AND($C838=15,I838&gt;Datenblatt!$AC$5),0,IF(AND($C838=16,I838&gt;Datenblatt!$AC$6),0,IF(AND($C838=12,I838&gt;Datenblatt!$AC$7),0,IF(AND($C838=11,I838&gt;Datenblatt!$AC$8),0,IF(AND($C838=13,I838&lt;Datenblatt!$AB$3),100,IF(AND($C838=14,I838&lt;Datenblatt!$AB$4),100,IF(AND($C838=15,I838&lt;Datenblatt!$AB$5),100,IF(AND($C838=16,I838&lt;Datenblatt!$AB$6),100,IF(AND($C838=12,I838&lt;Datenblatt!$AB$7),100,IF(AND($C838=11,I838&lt;Datenblatt!$AB$8),100,IF($C838=13,(Datenblatt!$B$27*Übersicht!I838^3)+(Datenblatt!$C$27*Übersicht!I838^2)+(Datenblatt!$D$27*Übersicht!I838)+Datenblatt!$E$27,IF($C838=14,(Datenblatt!$B$28*Übersicht!I838^3)+(Datenblatt!$C$28*Übersicht!I838^2)+(Datenblatt!$D$28*Übersicht!I838)+Datenblatt!$E$28,IF($C838=15,(Datenblatt!$B$29*Übersicht!I838^3)+(Datenblatt!$C$29*Übersicht!I838^2)+(Datenblatt!$D$29*Übersicht!I838)+Datenblatt!$E$29,IF($C838=16,(Datenblatt!$B$30*Übersicht!I838^3)+(Datenblatt!$C$30*Übersicht!I838^2)+(Datenblatt!$D$30*Übersicht!I838)+Datenblatt!$E$30,IF($C838=12,(Datenblatt!$B$31*Übersicht!I838^3)+(Datenblatt!$C$31*Übersicht!I838^2)+(Datenblatt!$D$31*Übersicht!I838)+Datenblatt!$E$31,IF($C838=11,(Datenblatt!$B$32*Übersicht!I838^3)+(Datenblatt!$C$32*Übersicht!I838^2)+(Datenblatt!$D$32*Übersicht!I838)+Datenblatt!$E$32,0))))))))))))))))))))))))</f>
        <v>0</v>
      </c>
      <c r="P838">
        <f>IF(AND(I838="",C838=11),Datenblatt!$I$29,IF(AND(I838="",C838=12),Datenblatt!$I$29,IF(AND(I838="",C838=16),Datenblatt!$I$29,IF(AND(I838="",C838=15),Datenblatt!$I$29,IF(AND(I838="",C838=14),Datenblatt!$I$29,IF(AND(I838="",C838=13),Datenblatt!$I$29,IF(AND($C838=13,I838&gt;Datenblatt!$AC$3),0,IF(AND($C838=14,I838&gt;Datenblatt!$AC$4),0,IF(AND($C838=15,I838&gt;Datenblatt!$AC$5),0,IF(AND($C838=16,I838&gt;Datenblatt!$AC$6),0,IF(AND($C838=12,I838&gt;Datenblatt!$AC$7),0,IF(AND($C838=11,I838&gt;Datenblatt!$AC$8),0,IF(AND($C838=13,I838&lt;Datenblatt!$AB$3),100,IF(AND($C838=14,I838&lt;Datenblatt!$AB$4),100,IF(AND($C838=15,I838&lt;Datenblatt!$AB$5),100,IF(AND($C838=16,I838&lt;Datenblatt!$AB$6),100,IF(AND($C838=12,I838&lt;Datenblatt!$AB$7),100,IF(AND($C838=11,I838&lt;Datenblatt!$AB$8),100,IF($C838=13,(Datenblatt!$B$27*Übersicht!I838^3)+(Datenblatt!$C$27*Übersicht!I838^2)+(Datenblatt!$D$27*Übersicht!I838)+Datenblatt!$E$27,IF($C838=14,(Datenblatt!$B$28*Übersicht!I838^3)+(Datenblatt!$C$28*Übersicht!I838^2)+(Datenblatt!$D$28*Übersicht!I838)+Datenblatt!$E$28,IF($C838=15,(Datenblatt!$B$29*Übersicht!I838^3)+(Datenblatt!$C$29*Übersicht!I838^2)+(Datenblatt!$D$29*Übersicht!I838)+Datenblatt!$E$29,IF($C838=16,(Datenblatt!$B$30*Übersicht!I838^3)+(Datenblatt!$C$30*Übersicht!I838^2)+(Datenblatt!$D$30*Übersicht!I838)+Datenblatt!$E$30,IF($C838=12,(Datenblatt!$B$31*Übersicht!I838^3)+(Datenblatt!$C$31*Übersicht!I838^2)+(Datenblatt!$D$31*Übersicht!I838)+Datenblatt!$E$31,IF($C838=11,(Datenblatt!$B$32*Übersicht!I838^3)+(Datenblatt!$C$32*Übersicht!I838^2)+(Datenblatt!$D$32*Übersicht!I838)+Datenblatt!$E$32,0))))))))))))))))))))))))</f>
        <v>0</v>
      </c>
      <c r="Q838" s="2" t="e">
        <f t="shared" si="52"/>
        <v>#DIV/0!</v>
      </c>
      <c r="R838" s="2" t="e">
        <f t="shared" si="53"/>
        <v>#DIV/0!</v>
      </c>
      <c r="T838" s="2"/>
      <c r="U838" s="2">
        <f>Datenblatt!$I$10</f>
        <v>63</v>
      </c>
      <c r="V838" s="2">
        <f>Datenblatt!$I$18</f>
        <v>62</v>
      </c>
      <c r="W838" s="2">
        <f>Datenblatt!$I$26</f>
        <v>56</v>
      </c>
      <c r="X838" s="2">
        <f>Datenblatt!$I$34</f>
        <v>58</v>
      </c>
      <c r="Y838" s="7" t="e">
        <f t="shared" si="54"/>
        <v>#DIV/0!</v>
      </c>
      <c r="AA838" s="2">
        <f>Datenblatt!$I$5</f>
        <v>73</v>
      </c>
      <c r="AB838">
        <f>Datenblatt!$I$13</f>
        <v>80</v>
      </c>
      <c r="AC838">
        <f>Datenblatt!$I$21</f>
        <v>80</v>
      </c>
      <c r="AD838">
        <f>Datenblatt!$I$29</f>
        <v>71</v>
      </c>
      <c r="AE838">
        <f>Datenblatt!$I$37</f>
        <v>75</v>
      </c>
      <c r="AF838" s="7" t="e">
        <f t="shared" si="55"/>
        <v>#DIV/0!</v>
      </c>
    </row>
    <row r="839" spans="11:32" ht="18.75" x14ac:dyDescent="0.3">
      <c r="K839" s="3" t="e">
        <f>IF(AND($C839=13,Datenblatt!M839&lt;Datenblatt!$S$3),0,IF(AND($C839=14,Datenblatt!M839&lt;Datenblatt!$S$4),0,IF(AND($C839=15,Datenblatt!M839&lt;Datenblatt!$S$5),0,IF(AND($C839=16,Datenblatt!M839&lt;Datenblatt!$S$6),0,IF(AND($C839=12,Datenblatt!M839&lt;Datenblatt!$S$7),0,IF(AND($C839=11,Datenblatt!M839&lt;Datenblatt!$S$8),0,IF(AND($C839=13,Datenblatt!M839&gt;Datenblatt!$R$3),100,IF(AND($C839=14,Datenblatt!M839&gt;Datenblatt!$R$4),100,IF(AND($C839=15,Datenblatt!M839&gt;Datenblatt!$R$5),100,IF(AND($C839=16,Datenblatt!M839&gt;Datenblatt!$R$6),100,IF(AND($C839=12,Datenblatt!M839&gt;Datenblatt!$R$7),100,IF(AND($C839=11,Datenblatt!M839&gt;Datenblatt!$R$8),100,IF(Übersicht!$C839=13,Datenblatt!$B$35*Datenblatt!M839^3+Datenblatt!$C$35*Datenblatt!M839^2+Datenblatt!$D$35*Datenblatt!M839+Datenblatt!$E$35,IF(Übersicht!$C839=14,Datenblatt!$B$36*Datenblatt!M839^3+Datenblatt!$C$36*Datenblatt!M839^2+Datenblatt!$D$36*Datenblatt!M839+Datenblatt!$E$36,IF(Übersicht!$C839=15,Datenblatt!$B$37*Datenblatt!M839^3+Datenblatt!$C$37*Datenblatt!M839^2+Datenblatt!$D$37*Datenblatt!M839+Datenblatt!$E$37,IF(Übersicht!$C839=16,Datenblatt!$B$38*Datenblatt!M839^3+Datenblatt!$C$38*Datenblatt!M839^2+Datenblatt!$D$38*Datenblatt!M839+Datenblatt!$E$38,IF(Übersicht!$C839=12,Datenblatt!$B$39*Datenblatt!M839^3+Datenblatt!$C$39*Datenblatt!M839^2+Datenblatt!$D$39*Datenblatt!M839+Datenblatt!$E$39,IF(Übersicht!$C839=11,Datenblatt!$B$40*Datenblatt!M839^3+Datenblatt!$C$40*Datenblatt!M839^2+Datenblatt!$D$40*Datenblatt!M839+Datenblatt!$E$40,0))))))))))))))))))</f>
        <v>#DIV/0!</v>
      </c>
      <c r="L839" s="3"/>
      <c r="M839" t="e">
        <f>IF(AND(Übersicht!$C839=13,Datenblatt!O839&lt;Datenblatt!$Y$3),0,IF(AND(Übersicht!$C839=14,Datenblatt!O839&lt;Datenblatt!$Y$4),0,IF(AND(Übersicht!$C839=15,Datenblatt!O839&lt;Datenblatt!$Y$5),0,IF(AND(Übersicht!$C839=16,Datenblatt!O839&lt;Datenblatt!$Y$6),0,IF(AND(Übersicht!$C839=12,Datenblatt!O839&lt;Datenblatt!$Y$7),0,IF(AND(Übersicht!$C839=11,Datenblatt!O839&lt;Datenblatt!$Y$8),0,IF(AND($C839=13,Datenblatt!O839&gt;Datenblatt!$X$3),100,IF(AND($C839=14,Datenblatt!O839&gt;Datenblatt!$X$4),100,IF(AND($C839=15,Datenblatt!O839&gt;Datenblatt!$X$5),100,IF(AND($C839=16,Datenblatt!O839&gt;Datenblatt!$X$6),100,IF(AND($C839=12,Datenblatt!O839&gt;Datenblatt!$X$7),100,IF(AND($C839=11,Datenblatt!O839&gt;Datenblatt!$X$8),100,IF(Übersicht!$C839=13,Datenblatt!$B$11*Datenblatt!O839^3+Datenblatt!$C$11*Datenblatt!O839^2+Datenblatt!$D$11*Datenblatt!O839+Datenblatt!$E$11,IF(Übersicht!$C839=14,Datenblatt!$B$12*Datenblatt!O839^3+Datenblatt!$C$12*Datenblatt!O839^2+Datenblatt!$D$12*Datenblatt!O839+Datenblatt!$E$12,IF(Übersicht!$C839=15,Datenblatt!$B$13*Datenblatt!O839^3+Datenblatt!$C$13*Datenblatt!O839^2+Datenblatt!$D$13*Datenblatt!O839+Datenblatt!$E$13,IF(Übersicht!$C839=16,Datenblatt!$B$14*Datenblatt!O839^3+Datenblatt!$C$14*Datenblatt!O839^2+Datenblatt!$D$14*Datenblatt!O839+Datenblatt!$E$14,IF(Übersicht!$C839=12,Datenblatt!$B$15*Datenblatt!O839^3+Datenblatt!$C$15*Datenblatt!O839^2+Datenblatt!$D$15*Datenblatt!O839+Datenblatt!$E$15,IF(Übersicht!$C839=11,Datenblatt!$B$16*Datenblatt!O839^3+Datenblatt!$C$16*Datenblatt!O839^2+Datenblatt!$D$16*Datenblatt!O839+Datenblatt!$E$16,0))))))))))))))))))</f>
        <v>#DIV/0!</v>
      </c>
      <c r="N839">
        <f>IF(AND($C839=13,H839&lt;Datenblatt!$AA$3),0,IF(AND($C839=14,H839&lt;Datenblatt!$AA$4),0,IF(AND($C839=15,H839&lt;Datenblatt!$AA$5),0,IF(AND($C839=16,H839&lt;Datenblatt!$AA$6),0,IF(AND($C839=12,H839&lt;Datenblatt!$AA$7),0,IF(AND($C839=11,H839&lt;Datenblatt!$AA$8),0,IF(AND($C839=13,H839&gt;Datenblatt!$Z$3),100,IF(AND($C839=14,H839&gt;Datenblatt!$Z$4),100,IF(AND($C839=15,H839&gt;Datenblatt!$Z$5),100,IF(AND($C839=16,H839&gt;Datenblatt!$Z$6),100,IF(AND($C839=12,H839&gt;Datenblatt!$Z$7),100,IF(AND($C839=11,H839&gt;Datenblatt!$Z$8),100,IF($C839=13,(Datenblatt!$B$19*Übersicht!H839^3)+(Datenblatt!$C$19*Übersicht!H839^2)+(Datenblatt!$D$19*Übersicht!H839)+Datenblatt!$E$19,IF($C839=14,(Datenblatt!$B$20*Übersicht!H839^3)+(Datenblatt!$C$20*Übersicht!H839^2)+(Datenblatt!$D$20*Übersicht!H839)+Datenblatt!$E$20,IF($C839=15,(Datenblatt!$B$21*Übersicht!H839^3)+(Datenblatt!$C$21*Übersicht!H839^2)+(Datenblatt!$D$21*Übersicht!H839)+Datenblatt!$E$21,IF($C839=16,(Datenblatt!$B$22*Übersicht!H839^3)+(Datenblatt!$C$22*Übersicht!H839^2)+(Datenblatt!$D$22*Übersicht!H839)+Datenblatt!$E$22,IF($C839=12,(Datenblatt!$B$23*Übersicht!H839^3)+(Datenblatt!$C$23*Übersicht!H839^2)+(Datenblatt!$D$23*Übersicht!H839)+Datenblatt!$E$23,IF($C839=11,(Datenblatt!$B$24*Übersicht!H839^3)+(Datenblatt!$C$24*Übersicht!H839^2)+(Datenblatt!$D$24*Übersicht!H839)+Datenblatt!$E$24,0))))))))))))))))))</f>
        <v>0</v>
      </c>
      <c r="O839">
        <f>IF(AND(I839="",C839=11),Datenblatt!$I$26,IF(AND(I839="",C839=12),Datenblatt!$I$26,IF(AND(I839="",C839=16),Datenblatt!$I$27,IF(AND(I839="",C839=15),Datenblatt!$I$26,IF(AND(I839="",C839=14),Datenblatt!$I$26,IF(AND(I839="",C839=13),Datenblatt!$I$26,IF(AND($C839=13,I839&gt;Datenblatt!$AC$3),0,IF(AND($C839=14,I839&gt;Datenblatt!$AC$4),0,IF(AND($C839=15,I839&gt;Datenblatt!$AC$5),0,IF(AND($C839=16,I839&gt;Datenblatt!$AC$6),0,IF(AND($C839=12,I839&gt;Datenblatt!$AC$7),0,IF(AND($C839=11,I839&gt;Datenblatt!$AC$8),0,IF(AND($C839=13,I839&lt;Datenblatt!$AB$3),100,IF(AND($C839=14,I839&lt;Datenblatt!$AB$4),100,IF(AND($C839=15,I839&lt;Datenblatt!$AB$5),100,IF(AND($C839=16,I839&lt;Datenblatt!$AB$6),100,IF(AND($C839=12,I839&lt;Datenblatt!$AB$7),100,IF(AND($C839=11,I839&lt;Datenblatt!$AB$8),100,IF($C839=13,(Datenblatt!$B$27*Übersicht!I839^3)+(Datenblatt!$C$27*Übersicht!I839^2)+(Datenblatt!$D$27*Übersicht!I839)+Datenblatt!$E$27,IF($C839=14,(Datenblatt!$B$28*Übersicht!I839^3)+(Datenblatt!$C$28*Übersicht!I839^2)+(Datenblatt!$D$28*Übersicht!I839)+Datenblatt!$E$28,IF($C839=15,(Datenblatt!$B$29*Übersicht!I839^3)+(Datenblatt!$C$29*Übersicht!I839^2)+(Datenblatt!$D$29*Übersicht!I839)+Datenblatt!$E$29,IF($C839=16,(Datenblatt!$B$30*Übersicht!I839^3)+(Datenblatt!$C$30*Übersicht!I839^2)+(Datenblatt!$D$30*Übersicht!I839)+Datenblatt!$E$30,IF($C839=12,(Datenblatt!$B$31*Übersicht!I839^3)+(Datenblatt!$C$31*Übersicht!I839^2)+(Datenblatt!$D$31*Übersicht!I839)+Datenblatt!$E$31,IF($C839=11,(Datenblatt!$B$32*Übersicht!I839^3)+(Datenblatt!$C$32*Übersicht!I839^2)+(Datenblatt!$D$32*Übersicht!I839)+Datenblatt!$E$32,0))))))))))))))))))))))))</f>
        <v>0</v>
      </c>
      <c r="P839">
        <f>IF(AND(I839="",C839=11),Datenblatt!$I$29,IF(AND(I839="",C839=12),Datenblatt!$I$29,IF(AND(I839="",C839=16),Datenblatt!$I$29,IF(AND(I839="",C839=15),Datenblatt!$I$29,IF(AND(I839="",C839=14),Datenblatt!$I$29,IF(AND(I839="",C839=13),Datenblatt!$I$29,IF(AND($C839=13,I839&gt;Datenblatt!$AC$3),0,IF(AND($C839=14,I839&gt;Datenblatt!$AC$4),0,IF(AND($C839=15,I839&gt;Datenblatt!$AC$5),0,IF(AND($C839=16,I839&gt;Datenblatt!$AC$6),0,IF(AND($C839=12,I839&gt;Datenblatt!$AC$7),0,IF(AND($C839=11,I839&gt;Datenblatt!$AC$8),0,IF(AND($C839=13,I839&lt;Datenblatt!$AB$3),100,IF(AND($C839=14,I839&lt;Datenblatt!$AB$4),100,IF(AND($C839=15,I839&lt;Datenblatt!$AB$5),100,IF(AND($C839=16,I839&lt;Datenblatt!$AB$6),100,IF(AND($C839=12,I839&lt;Datenblatt!$AB$7),100,IF(AND($C839=11,I839&lt;Datenblatt!$AB$8),100,IF($C839=13,(Datenblatt!$B$27*Übersicht!I839^3)+(Datenblatt!$C$27*Übersicht!I839^2)+(Datenblatt!$D$27*Übersicht!I839)+Datenblatt!$E$27,IF($C839=14,(Datenblatt!$B$28*Übersicht!I839^3)+(Datenblatt!$C$28*Übersicht!I839^2)+(Datenblatt!$D$28*Übersicht!I839)+Datenblatt!$E$28,IF($C839=15,(Datenblatt!$B$29*Übersicht!I839^3)+(Datenblatt!$C$29*Übersicht!I839^2)+(Datenblatt!$D$29*Übersicht!I839)+Datenblatt!$E$29,IF($C839=16,(Datenblatt!$B$30*Übersicht!I839^3)+(Datenblatt!$C$30*Übersicht!I839^2)+(Datenblatt!$D$30*Übersicht!I839)+Datenblatt!$E$30,IF($C839=12,(Datenblatt!$B$31*Übersicht!I839^3)+(Datenblatt!$C$31*Übersicht!I839^2)+(Datenblatt!$D$31*Übersicht!I839)+Datenblatt!$E$31,IF($C839=11,(Datenblatt!$B$32*Übersicht!I839^3)+(Datenblatt!$C$32*Übersicht!I839^2)+(Datenblatt!$D$32*Übersicht!I839)+Datenblatt!$E$32,0))))))))))))))))))))))))</f>
        <v>0</v>
      </c>
      <c r="Q839" s="2" t="e">
        <f t="shared" si="52"/>
        <v>#DIV/0!</v>
      </c>
      <c r="R839" s="2" t="e">
        <f t="shared" si="53"/>
        <v>#DIV/0!</v>
      </c>
      <c r="T839" s="2"/>
      <c r="U839" s="2">
        <f>Datenblatt!$I$10</f>
        <v>63</v>
      </c>
      <c r="V839" s="2">
        <f>Datenblatt!$I$18</f>
        <v>62</v>
      </c>
      <c r="W839" s="2">
        <f>Datenblatt!$I$26</f>
        <v>56</v>
      </c>
      <c r="X839" s="2">
        <f>Datenblatt!$I$34</f>
        <v>58</v>
      </c>
      <c r="Y839" s="7" t="e">
        <f t="shared" si="54"/>
        <v>#DIV/0!</v>
      </c>
      <c r="AA839" s="2">
        <f>Datenblatt!$I$5</f>
        <v>73</v>
      </c>
      <c r="AB839">
        <f>Datenblatt!$I$13</f>
        <v>80</v>
      </c>
      <c r="AC839">
        <f>Datenblatt!$I$21</f>
        <v>80</v>
      </c>
      <c r="AD839">
        <f>Datenblatt!$I$29</f>
        <v>71</v>
      </c>
      <c r="AE839">
        <f>Datenblatt!$I$37</f>
        <v>75</v>
      </c>
      <c r="AF839" s="7" t="e">
        <f t="shared" si="55"/>
        <v>#DIV/0!</v>
      </c>
    </row>
    <row r="840" spans="11:32" ht="18.75" x14ac:dyDescent="0.3">
      <c r="K840" s="3" t="e">
        <f>IF(AND($C840=13,Datenblatt!M840&lt;Datenblatt!$S$3),0,IF(AND($C840=14,Datenblatt!M840&lt;Datenblatt!$S$4),0,IF(AND($C840=15,Datenblatt!M840&lt;Datenblatt!$S$5),0,IF(AND($C840=16,Datenblatt!M840&lt;Datenblatt!$S$6),0,IF(AND($C840=12,Datenblatt!M840&lt;Datenblatt!$S$7),0,IF(AND($C840=11,Datenblatt!M840&lt;Datenblatt!$S$8),0,IF(AND($C840=13,Datenblatt!M840&gt;Datenblatt!$R$3),100,IF(AND($C840=14,Datenblatt!M840&gt;Datenblatt!$R$4),100,IF(AND($C840=15,Datenblatt!M840&gt;Datenblatt!$R$5),100,IF(AND($C840=16,Datenblatt!M840&gt;Datenblatt!$R$6),100,IF(AND($C840=12,Datenblatt!M840&gt;Datenblatt!$R$7),100,IF(AND($C840=11,Datenblatt!M840&gt;Datenblatt!$R$8),100,IF(Übersicht!$C840=13,Datenblatt!$B$35*Datenblatt!M840^3+Datenblatt!$C$35*Datenblatt!M840^2+Datenblatt!$D$35*Datenblatt!M840+Datenblatt!$E$35,IF(Übersicht!$C840=14,Datenblatt!$B$36*Datenblatt!M840^3+Datenblatt!$C$36*Datenblatt!M840^2+Datenblatt!$D$36*Datenblatt!M840+Datenblatt!$E$36,IF(Übersicht!$C840=15,Datenblatt!$B$37*Datenblatt!M840^3+Datenblatt!$C$37*Datenblatt!M840^2+Datenblatt!$D$37*Datenblatt!M840+Datenblatt!$E$37,IF(Übersicht!$C840=16,Datenblatt!$B$38*Datenblatt!M840^3+Datenblatt!$C$38*Datenblatt!M840^2+Datenblatt!$D$38*Datenblatt!M840+Datenblatt!$E$38,IF(Übersicht!$C840=12,Datenblatt!$B$39*Datenblatt!M840^3+Datenblatt!$C$39*Datenblatt!M840^2+Datenblatt!$D$39*Datenblatt!M840+Datenblatt!$E$39,IF(Übersicht!$C840=11,Datenblatt!$B$40*Datenblatt!M840^3+Datenblatt!$C$40*Datenblatt!M840^2+Datenblatt!$D$40*Datenblatt!M840+Datenblatt!$E$40,0))))))))))))))))))</f>
        <v>#DIV/0!</v>
      </c>
      <c r="L840" s="3"/>
      <c r="M840" t="e">
        <f>IF(AND(Übersicht!$C840=13,Datenblatt!O840&lt;Datenblatt!$Y$3),0,IF(AND(Übersicht!$C840=14,Datenblatt!O840&lt;Datenblatt!$Y$4),0,IF(AND(Übersicht!$C840=15,Datenblatt!O840&lt;Datenblatt!$Y$5),0,IF(AND(Übersicht!$C840=16,Datenblatt!O840&lt;Datenblatt!$Y$6),0,IF(AND(Übersicht!$C840=12,Datenblatt!O840&lt;Datenblatt!$Y$7),0,IF(AND(Übersicht!$C840=11,Datenblatt!O840&lt;Datenblatt!$Y$8),0,IF(AND($C840=13,Datenblatt!O840&gt;Datenblatt!$X$3),100,IF(AND($C840=14,Datenblatt!O840&gt;Datenblatt!$X$4),100,IF(AND($C840=15,Datenblatt!O840&gt;Datenblatt!$X$5),100,IF(AND($C840=16,Datenblatt!O840&gt;Datenblatt!$X$6),100,IF(AND($C840=12,Datenblatt!O840&gt;Datenblatt!$X$7),100,IF(AND($C840=11,Datenblatt!O840&gt;Datenblatt!$X$8),100,IF(Übersicht!$C840=13,Datenblatt!$B$11*Datenblatt!O840^3+Datenblatt!$C$11*Datenblatt!O840^2+Datenblatt!$D$11*Datenblatt!O840+Datenblatt!$E$11,IF(Übersicht!$C840=14,Datenblatt!$B$12*Datenblatt!O840^3+Datenblatt!$C$12*Datenblatt!O840^2+Datenblatt!$D$12*Datenblatt!O840+Datenblatt!$E$12,IF(Übersicht!$C840=15,Datenblatt!$B$13*Datenblatt!O840^3+Datenblatt!$C$13*Datenblatt!O840^2+Datenblatt!$D$13*Datenblatt!O840+Datenblatt!$E$13,IF(Übersicht!$C840=16,Datenblatt!$B$14*Datenblatt!O840^3+Datenblatt!$C$14*Datenblatt!O840^2+Datenblatt!$D$14*Datenblatt!O840+Datenblatt!$E$14,IF(Übersicht!$C840=12,Datenblatt!$B$15*Datenblatt!O840^3+Datenblatt!$C$15*Datenblatt!O840^2+Datenblatt!$D$15*Datenblatt!O840+Datenblatt!$E$15,IF(Übersicht!$C840=11,Datenblatt!$B$16*Datenblatt!O840^3+Datenblatt!$C$16*Datenblatt!O840^2+Datenblatt!$D$16*Datenblatt!O840+Datenblatt!$E$16,0))))))))))))))))))</f>
        <v>#DIV/0!</v>
      </c>
      <c r="N840">
        <f>IF(AND($C840=13,H840&lt;Datenblatt!$AA$3),0,IF(AND($C840=14,H840&lt;Datenblatt!$AA$4),0,IF(AND($C840=15,H840&lt;Datenblatt!$AA$5),0,IF(AND($C840=16,H840&lt;Datenblatt!$AA$6),0,IF(AND($C840=12,H840&lt;Datenblatt!$AA$7),0,IF(AND($C840=11,H840&lt;Datenblatt!$AA$8),0,IF(AND($C840=13,H840&gt;Datenblatt!$Z$3),100,IF(AND($C840=14,H840&gt;Datenblatt!$Z$4),100,IF(AND($C840=15,H840&gt;Datenblatt!$Z$5),100,IF(AND($C840=16,H840&gt;Datenblatt!$Z$6),100,IF(AND($C840=12,H840&gt;Datenblatt!$Z$7),100,IF(AND($C840=11,H840&gt;Datenblatt!$Z$8),100,IF($C840=13,(Datenblatt!$B$19*Übersicht!H840^3)+(Datenblatt!$C$19*Übersicht!H840^2)+(Datenblatt!$D$19*Übersicht!H840)+Datenblatt!$E$19,IF($C840=14,(Datenblatt!$B$20*Übersicht!H840^3)+(Datenblatt!$C$20*Übersicht!H840^2)+(Datenblatt!$D$20*Übersicht!H840)+Datenblatt!$E$20,IF($C840=15,(Datenblatt!$B$21*Übersicht!H840^3)+(Datenblatt!$C$21*Übersicht!H840^2)+(Datenblatt!$D$21*Übersicht!H840)+Datenblatt!$E$21,IF($C840=16,(Datenblatt!$B$22*Übersicht!H840^3)+(Datenblatt!$C$22*Übersicht!H840^2)+(Datenblatt!$D$22*Übersicht!H840)+Datenblatt!$E$22,IF($C840=12,(Datenblatt!$B$23*Übersicht!H840^3)+(Datenblatt!$C$23*Übersicht!H840^2)+(Datenblatt!$D$23*Übersicht!H840)+Datenblatt!$E$23,IF($C840=11,(Datenblatt!$B$24*Übersicht!H840^3)+(Datenblatt!$C$24*Übersicht!H840^2)+(Datenblatt!$D$24*Übersicht!H840)+Datenblatt!$E$24,0))))))))))))))))))</f>
        <v>0</v>
      </c>
      <c r="O840">
        <f>IF(AND(I840="",C840=11),Datenblatt!$I$26,IF(AND(I840="",C840=12),Datenblatt!$I$26,IF(AND(I840="",C840=16),Datenblatt!$I$27,IF(AND(I840="",C840=15),Datenblatt!$I$26,IF(AND(I840="",C840=14),Datenblatt!$I$26,IF(AND(I840="",C840=13),Datenblatt!$I$26,IF(AND($C840=13,I840&gt;Datenblatt!$AC$3),0,IF(AND($C840=14,I840&gt;Datenblatt!$AC$4),0,IF(AND($C840=15,I840&gt;Datenblatt!$AC$5),0,IF(AND($C840=16,I840&gt;Datenblatt!$AC$6),0,IF(AND($C840=12,I840&gt;Datenblatt!$AC$7),0,IF(AND($C840=11,I840&gt;Datenblatt!$AC$8),0,IF(AND($C840=13,I840&lt;Datenblatt!$AB$3),100,IF(AND($C840=14,I840&lt;Datenblatt!$AB$4),100,IF(AND($C840=15,I840&lt;Datenblatt!$AB$5),100,IF(AND($C840=16,I840&lt;Datenblatt!$AB$6),100,IF(AND($C840=12,I840&lt;Datenblatt!$AB$7),100,IF(AND($C840=11,I840&lt;Datenblatt!$AB$8),100,IF($C840=13,(Datenblatt!$B$27*Übersicht!I840^3)+(Datenblatt!$C$27*Übersicht!I840^2)+(Datenblatt!$D$27*Übersicht!I840)+Datenblatt!$E$27,IF($C840=14,(Datenblatt!$B$28*Übersicht!I840^3)+(Datenblatt!$C$28*Übersicht!I840^2)+(Datenblatt!$D$28*Übersicht!I840)+Datenblatt!$E$28,IF($C840=15,(Datenblatt!$B$29*Übersicht!I840^3)+(Datenblatt!$C$29*Übersicht!I840^2)+(Datenblatt!$D$29*Übersicht!I840)+Datenblatt!$E$29,IF($C840=16,(Datenblatt!$B$30*Übersicht!I840^3)+(Datenblatt!$C$30*Übersicht!I840^2)+(Datenblatt!$D$30*Übersicht!I840)+Datenblatt!$E$30,IF($C840=12,(Datenblatt!$B$31*Übersicht!I840^3)+(Datenblatt!$C$31*Übersicht!I840^2)+(Datenblatt!$D$31*Übersicht!I840)+Datenblatt!$E$31,IF($C840=11,(Datenblatt!$B$32*Übersicht!I840^3)+(Datenblatt!$C$32*Übersicht!I840^2)+(Datenblatt!$D$32*Übersicht!I840)+Datenblatt!$E$32,0))))))))))))))))))))))))</f>
        <v>0</v>
      </c>
      <c r="P840">
        <f>IF(AND(I840="",C840=11),Datenblatt!$I$29,IF(AND(I840="",C840=12),Datenblatt!$I$29,IF(AND(I840="",C840=16),Datenblatt!$I$29,IF(AND(I840="",C840=15),Datenblatt!$I$29,IF(AND(I840="",C840=14),Datenblatt!$I$29,IF(AND(I840="",C840=13),Datenblatt!$I$29,IF(AND($C840=13,I840&gt;Datenblatt!$AC$3),0,IF(AND($C840=14,I840&gt;Datenblatt!$AC$4),0,IF(AND($C840=15,I840&gt;Datenblatt!$AC$5),0,IF(AND($C840=16,I840&gt;Datenblatt!$AC$6),0,IF(AND($C840=12,I840&gt;Datenblatt!$AC$7),0,IF(AND($C840=11,I840&gt;Datenblatt!$AC$8),0,IF(AND($C840=13,I840&lt;Datenblatt!$AB$3),100,IF(AND($C840=14,I840&lt;Datenblatt!$AB$4),100,IF(AND($C840=15,I840&lt;Datenblatt!$AB$5),100,IF(AND($C840=16,I840&lt;Datenblatt!$AB$6),100,IF(AND($C840=12,I840&lt;Datenblatt!$AB$7),100,IF(AND($C840=11,I840&lt;Datenblatt!$AB$8),100,IF($C840=13,(Datenblatt!$B$27*Übersicht!I840^3)+(Datenblatt!$C$27*Übersicht!I840^2)+(Datenblatt!$D$27*Übersicht!I840)+Datenblatt!$E$27,IF($C840=14,(Datenblatt!$B$28*Übersicht!I840^3)+(Datenblatt!$C$28*Übersicht!I840^2)+(Datenblatt!$D$28*Übersicht!I840)+Datenblatt!$E$28,IF($C840=15,(Datenblatt!$B$29*Übersicht!I840^3)+(Datenblatt!$C$29*Übersicht!I840^2)+(Datenblatt!$D$29*Übersicht!I840)+Datenblatt!$E$29,IF($C840=16,(Datenblatt!$B$30*Übersicht!I840^3)+(Datenblatt!$C$30*Übersicht!I840^2)+(Datenblatt!$D$30*Übersicht!I840)+Datenblatt!$E$30,IF($C840=12,(Datenblatt!$B$31*Übersicht!I840^3)+(Datenblatt!$C$31*Übersicht!I840^2)+(Datenblatt!$D$31*Übersicht!I840)+Datenblatt!$E$31,IF($C840=11,(Datenblatt!$B$32*Übersicht!I840^3)+(Datenblatt!$C$32*Übersicht!I840^2)+(Datenblatt!$D$32*Übersicht!I840)+Datenblatt!$E$32,0))))))))))))))))))))))))</f>
        <v>0</v>
      </c>
      <c r="Q840" s="2" t="e">
        <f t="shared" si="52"/>
        <v>#DIV/0!</v>
      </c>
      <c r="R840" s="2" t="e">
        <f t="shared" si="53"/>
        <v>#DIV/0!</v>
      </c>
      <c r="T840" s="2"/>
      <c r="U840" s="2">
        <f>Datenblatt!$I$10</f>
        <v>63</v>
      </c>
      <c r="V840" s="2">
        <f>Datenblatt!$I$18</f>
        <v>62</v>
      </c>
      <c r="W840" s="2">
        <f>Datenblatt!$I$26</f>
        <v>56</v>
      </c>
      <c r="X840" s="2">
        <f>Datenblatt!$I$34</f>
        <v>58</v>
      </c>
      <c r="Y840" s="7" t="e">
        <f t="shared" si="54"/>
        <v>#DIV/0!</v>
      </c>
      <c r="AA840" s="2">
        <f>Datenblatt!$I$5</f>
        <v>73</v>
      </c>
      <c r="AB840">
        <f>Datenblatt!$I$13</f>
        <v>80</v>
      </c>
      <c r="AC840">
        <f>Datenblatt!$I$21</f>
        <v>80</v>
      </c>
      <c r="AD840">
        <f>Datenblatt!$I$29</f>
        <v>71</v>
      </c>
      <c r="AE840">
        <f>Datenblatt!$I$37</f>
        <v>75</v>
      </c>
      <c r="AF840" s="7" t="e">
        <f t="shared" si="55"/>
        <v>#DIV/0!</v>
      </c>
    </row>
    <row r="841" spans="11:32" ht="18.75" x14ac:dyDescent="0.3">
      <c r="K841" s="3" t="e">
        <f>IF(AND($C841=13,Datenblatt!M841&lt;Datenblatt!$S$3),0,IF(AND($C841=14,Datenblatt!M841&lt;Datenblatt!$S$4),0,IF(AND($C841=15,Datenblatt!M841&lt;Datenblatt!$S$5),0,IF(AND($C841=16,Datenblatt!M841&lt;Datenblatt!$S$6),0,IF(AND($C841=12,Datenblatt!M841&lt;Datenblatt!$S$7),0,IF(AND($C841=11,Datenblatt!M841&lt;Datenblatt!$S$8),0,IF(AND($C841=13,Datenblatt!M841&gt;Datenblatt!$R$3),100,IF(AND($C841=14,Datenblatt!M841&gt;Datenblatt!$R$4),100,IF(AND($C841=15,Datenblatt!M841&gt;Datenblatt!$R$5),100,IF(AND($C841=16,Datenblatt!M841&gt;Datenblatt!$R$6),100,IF(AND($C841=12,Datenblatt!M841&gt;Datenblatt!$R$7),100,IF(AND($C841=11,Datenblatt!M841&gt;Datenblatt!$R$8),100,IF(Übersicht!$C841=13,Datenblatt!$B$35*Datenblatt!M841^3+Datenblatt!$C$35*Datenblatt!M841^2+Datenblatt!$D$35*Datenblatt!M841+Datenblatt!$E$35,IF(Übersicht!$C841=14,Datenblatt!$B$36*Datenblatt!M841^3+Datenblatt!$C$36*Datenblatt!M841^2+Datenblatt!$D$36*Datenblatt!M841+Datenblatt!$E$36,IF(Übersicht!$C841=15,Datenblatt!$B$37*Datenblatt!M841^3+Datenblatt!$C$37*Datenblatt!M841^2+Datenblatt!$D$37*Datenblatt!M841+Datenblatt!$E$37,IF(Übersicht!$C841=16,Datenblatt!$B$38*Datenblatt!M841^3+Datenblatt!$C$38*Datenblatt!M841^2+Datenblatt!$D$38*Datenblatt!M841+Datenblatt!$E$38,IF(Übersicht!$C841=12,Datenblatt!$B$39*Datenblatt!M841^3+Datenblatt!$C$39*Datenblatt!M841^2+Datenblatt!$D$39*Datenblatt!M841+Datenblatt!$E$39,IF(Übersicht!$C841=11,Datenblatt!$B$40*Datenblatt!M841^3+Datenblatt!$C$40*Datenblatt!M841^2+Datenblatt!$D$40*Datenblatt!M841+Datenblatt!$E$40,0))))))))))))))))))</f>
        <v>#DIV/0!</v>
      </c>
      <c r="L841" s="3"/>
      <c r="M841" t="e">
        <f>IF(AND(Übersicht!$C841=13,Datenblatt!O841&lt;Datenblatt!$Y$3),0,IF(AND(Übersicht!$C841=14,Datenblatt!O841&lt;Datenblatt!$Y$4),0,IF(AND(Übersicht!$C841=15,Datenblatt!O841&lt;Datenblatt!$Y$5),0,IF(AND(Übersicht!$C841=16,Datenblatt!O841&lt;Datenblatt!$Y$6),0,IF(AND(Übersicht!$C841=12,Datenblatt!O841&lt;Datenblatt!$Y$7),0,IF(AND(Übersicht!$C841=11,Datenblatt!O841&lt;Datenblatt!$Y$8),0,IF(AND($C841=13,Datenblatt!O841&gt;Datenblatt!$X$3),100,IF(AND($C841=14,Datenblatt!O841&gt;Datenblatt!$X$4),100,IF(AND($C841=15,Datenblatt!O841&gt;Datenblatt!$X$5),100,IF(AND($C841=16,Datenblatt!O841&gt;Datenblatt!$X$6),100,IF(AND($C841=12,Datenblatt!O841&gt;Datenblatt!$X$7),100,IF(AND($C841=11,Datenblatt!O841&gt;Datenblatt!$X$8),100,IF(Übersicht!$C841=13,Datenblatt!$B$11*Datenblatt!O841^3+Datenblatt!$C$11*Datenblatt!O841^2+Datenblatt!$D$11*Datenblatt!O841+Datenblatt!$E$11,IF(Übersicht!$C841=14,Datenblatt!$B$12*Datenblatt!O841^3+Datenblatt!$C$12*Datenblatt!O841^2+Datenblatt!$D$12*Datenblatt!O841+Datenblatt!$E$12,IF(Übersicht!$C841=15,Datenblatt!$B$13*Datenblatt!O841^3+Datenblatt!$C$13*Datenblatt!O841^2+Datenblatt!$D$13*Datenblatt!O841+Datenblatt!$E$13,IF(Übersicht!$C841=16,Datenblatt!$B$14*Datenblatt!O841^3+Datenblatt!$C$14*Datenblatt!O841^2+Datenblatt!$D$14*Datenblatt!O841+Datenblatt!$E$14,IF(Übersicht!$C841=12,Datenblatt!$B$15*Datenblatt!O841^3+Datenblatt!$C$15*Datenblatt!O841^2+Datenblatt!$D$15*Datenblatt!O841+Datenblatt!$E$15,IF(Übersicht!$C841=11,Datenblatt!$B$16*Datenblatt!O841^3+Datenblatt!$C$16*Datenblatt!O841^2+Datenblatt!$D$16*Datenblatt!O841+Datenblatt!$E$16,0))))))))))))))))))</f>
        <v>#DIV/0!</v>
      </c>
      <c r="N841">
        <f>IF(AND($C841=13,H841&lt;Datenblatt!$AA$3),0,IF(AND($C841=14,H841&lt;Datenblatt!$AA$4),0,IF(AND($C841=15,H841&lt;Datenblatt!$AA$5),0,IF(AND($C841=16,H841&lt;Datenblatt!$AA$6),0,IF(AND($C841=12,H841&lt;Datenblatt!$AA$7),0,IF(AND($C841=11,H841&lt;Datenblatt!$AA$8),0,IF(AND($C841=13,H841&gt;Datenblatt!$Z$3),100,IF(AND($C841=14,H841&gt;Datenblatt!$Z$4),100,IF(AND($C841=15,H841&gt;Datenblatt!$Z$5),100,IF(AND($C841=16,H841&gt;Datenblatt!$Z$6),100,IF(AND($C841=12,H841&gt;Datenblatt!$Z$7),100,IF(AND($C841=11,H841&gt;Datenblatt!$Z$8),100,IF($C841=13,(Datenblatt!$B$19*Übersicht!H841^3)+(Datenblatt!$C$19*Übersicht!H841^2)+(Datenblatt!$D$19*Übersicht!H841)+Datenblatt!$E$19,IF($C841=14,(Datenblatt!$B$20*Übersicht!H841^3)+(Datenblatt!$C$20*Übersicht!H841^2)+(Datenblatt!$D$20*Übersicht!H841)+Datenblatt!$E$20,IF($C841=15,(Datenblatt!$B$21*Übersicht!H841^3)+(Datenblatt!$C$21*Übersicht!H841^2)+(Datenblatt!$D$21*Übersicht!H841)+Datenblatt!$E$21,IF($C841=16,(Datenblatt!$B$22*Übersicht!H841^3)+(Datenblatt!$C$22*Übersicht!H841^2)+(Datenblatt!$D$22*Übersicht!H841)+Datenblatt!$E$22,IF($C841=12,(Datenblatt!$B$23*Übersicht!H841^3)+(Datenblatt!$C$23*Übersicht!H841^2)+(Datenblatt!$D$23*Übersicht!H841)+Datenblatt!$E$23,IF($C841=11,(Datenblatt!$B$24*Übersicht!H841^3)+(Datenblatt!$C$24*Übersicht!H841^2)+(Datenblatt!$D$24*Übersicht!H841)+Datenblatt!$E$24,0))))))))))))))))))</f>
        <v>0</v>
      </c>
      <c r="O841">
        <f>IF(AND(I841="",C841=11),Datenblatt!$I$26,IF(AND(I841="",C841=12),Datenblatt!$I$26,IF(AND(I841="",C841=16),Datenblatt!$I$27,IF(AND(I841="",C841=15),Datenblatt!$I$26,IF(AND(I841="",C841=14),Datenblatt!$I$26,IF(AND(I841="",C841=13),Datenblatt!$I$26,IF(AND($C841=13,I841&gt;Datenblatt!$AC$3),0,IF(AND($C841=14,I841&gt;Datenblatt!$AC$4),0,IF(AND($C841=15,I841&gt;Datenblatt!$AC$5),0,IF(AND($C841=16,I841&gt;Datenblatt!$AC$6),0,IF(AND($C841=12,I841&gt;Datenblatt!$AC$7),0,IF(AND($C841=11,I841&gt;Datenblatt!$AC$8),0,IF(AND($C841=13,I841&lt;Datenblatt!$AB$3),100,IF(AND($C841=14,I841&lt;Datenblatt!$AB$4),100,IF(AND($C841=15,I841&lt;Datenblatt!$AB$5),100,IF(AND($C841=16,I841&lt;Datenblatt!$AB$6),100,IF(AND($C841=12,I841&lt;Datenblatt!$AB$7),100,IF(AND($C841=11,I841&lt;Datenblatt!$AB$8),100,IF($C841=13,(Datenblatt!$B$27*Übersicht!I841^3)+(Datenblatt!$C$27*Übersicht!I841^2)+(Datenblatt!$D$27*Übersicht!I841)+Datenblatt!$E$27,IF($C841=14,(Datenblatt!$B$28*Übersicht!I841^3)+(Datenblatt!$C$28*Übersicht!I841^2)+(Datenblatt!$D$28*Übersicht!I841)+Datenblatt!$E$28,IF($C841=15,(Datenblatt!$B$29*Übersicht!I841^3)+(Datenblatt!$C$29*Übersicht!I841^2)+(Datenblatt!$D$29*Übersicht!I841)+Datenblatt!$E$29,IF($C841=16,(Datenblatt!$B$30*Übersicht!I841^3)+(Datenblatt!$C$30*Übersicht!I841^2)+(Datenblatt!$D$30*Übersicht!I841)+Datenblatt!$E$30,IF($C841=12,(Datenblatt!$B$31*Übersicht!I841^3)+(Datenblatt!$C$31*Übersicht!I841^2)+(Datenblatt!$D$31*Übersicht!I841)+Datenblatt!$E$31,IF($C841=11,(Datenblatt!$B$32*Übersicht!I841^3)+(Datenblatt!$C$32*Übersicht!I841^2)+(Datenblatt!$D$32*Übersicht!I841)+Datenblatt!$E$32,0))))))))))))))))))))))))</f>
        <v>0</v>
      </c>
      <c r="P841">
        <f>IF(AND(I841="",C841=11),Datenblatt!$I$29,IF(AND(I841="",C841=12),Datenblatt!$I$29,IF(AND(I841="",C841=16),Datenblatt!$I$29,IF(AND(I841="",C841=15),Datenblatt!$I$29,IF(AND(I841="",C841=14),Datenblatt!$I$29,IF(AND(I841="",C841=13),Datenblatt!$I$29,IF(AND($C841=13,I841&gt;Datenblatt!$AC$3),0,IF(AND($C841=14,I841&gt;Datenblatt!$AC$4),0,IF(AND($C841=15,I841&gt;Datenblatt!$AC$5),0,IF(AND($C841=16,I841&gt;Datenblatt!$AC$6),0,IF(AND($C841=12,I841&gt;Datenblatt!$AC$7),0,IF(AND($C841=11,I841&gt;Datenblatt!$AC$8),0,IF(AND($C841=13,I841&lt;Datenblatt!$AB$3),100,IF(AND($C841=14,I841&lt;Datenblatt!$AB$4),100,IF(AND($C841=15,I841&lt;Datenblatt!$AB$5),100,IF(AND($C841=16,I841&lt;Datenblatt!$AB$6),100,IF(AND($C841=12,I841&lt;Datenblatt!$AB$7),100,IF(AND($C841=11,I841&lt;Datenblatt!$AB$8),100,IF($C841=13,(Datenblatt!$B$27*Übersicht!I841^3)+(Datenblatt!$C$27*Übersicht!I841^2)+(Datenblatt!$D$27*Übersicht!I841)+Datenblatt!$E$27,IF($C841=14,(Datenblatt!$B$28*Übersicht!I841^3)+(Datenblatt!$C$28*Übersicht!I841^2)+(Datenblatt!$D$28*Übersicht!I841)+Datenblatt!$E$28,IF($C841=15,(Datenblatt!$B$29*Übersicht!I841^3)+(Datenblatt!$C$29*Übersicht!I841^2)+(Datenblatt!$D$29*Übersicht!I841)+Datenblatt!$E$29,IF($C841=16,(Datenblatt!$B$30*Übersicht!I841^3)+(Datenblatt!$C$30*Übersicht!I841^2)+(Datenblatt!$D$30*Übersicht!I841)+Datenblatt!$E$30,IF($C841=12,(Datenblatt!$B$31*Übersicht!I841^3)+(Datenblatt!$C$31*Übersicht!I841^2)+(Datenblatt!$D$31*Übersicht!I841)+Datenblatt!$E$31,IF($C841=11,(Datenblatt!$B$32*Übersicht!I841^3)+(Datenblatt!$C$32*Übersicht!I841^2)+(Datenblatt!$D$32*Übersicht!I841)+Datenblatt!$E$32,0))))))))))))))))))))))))</f>
        <v>0</v>
      </c>
      <c r="Q841" s="2" t="e">
        <f t="shared" si="52"/>
        <v>#DIV/0!</v>
      </c>
      <c r="R841" s="2" t="e">
        <f t="shared" si="53"/>
        <v>#DIV/0!</v>
      </c>
      <c r="T841" s="2"/>
      <c r="U841" s="2">
        <f>Datenblatt!$I$10</f>
        <v>63</v>
      </c>
      <c r="V841" s="2">
        <f>Datenblatt!$I$18</f>
        <v>62</v>
      </c>
      <c r="W841" s="2">
        <f>Datenblatt!$I$26</f>
        <v>56</v>
      </c>
      <c r="X841" s="2">
        <f>Datenblatt!$I$34</f>
        <v>58</v>
      </c>
      <c r="Y841" s="7" t="e">
        <f t="shared" si="54"/>
        <v>#DIV/0!</v>
      </c>
      <c r="AA841" s="2">
        <f>Datenblatt!$I$5</f>
        <v>73</v>
      </c>
      <c r="AB841">
        <f>Datenblatt!$I$13</f>
        <v>80</v>
      </c>
      <c r="AC841">
        <f>Datenblatt!$I$21</f>
        <v>80</v>
      </c>
      <c r="AD841">
        <f>Datenblatt!$I$29</f>
        <v>71</v>
      </c>
      <c r="AE841">
        <f>Datenblatt!$I$37</f>
        <v>75</v>
      </c>
      <c r="AF841" s="7" t="e">
        <f t="shared" si="55"/>
        <v>#DIV/0!</v>
      </c>
    </row>
    <row r="842" spans="11:32" ht="18.75" x14ac:dyDescent="0.3">
      <c r="K842" s="3" t="e">
        <f>IF(AND($C842=13,Datenblatt!M842&lt;Datenblatt!$S$3),0,IF(AND($C842=14,Datenblatt!M842&lt;Datenblatt!$S$4),0,IF(AND($C842=15,Datenblatt!M842&lt;Datenblatt!$S$5),0,IF(AND($C842=16,Datenblatt!M842&lt;Datenblatt!$S$6),0,IF(AND($C842=12,Datenblatt!M842&lt;Datenblatt!$S$7),0,IF(AND($C842=11,Datenblatt!M842&lt;Datenblatt!$S$8),0,IF(AND($C842=13,Datenblatt!M842&gt;Datenblatt!$R$3),100,IF(AND($C842=14,Datenblatt!M842&gt;Datenblatt!$R$4),100,IF(AND($C842=15,Datenblatt!M842&gt;Datenblatt!$R$5),100,IF(AND($C842=16,Datenblatt!M842&gt;Datenblatt!$R$6),100,IF(AND($C842=12,Datenblatt!M842&gt;Datenblatt!$R$7),100,IF(AND($C842=11,Datenblatt!M842&gt;Datenblatt!$R$8),100,IF(Übersicht!$C842=13,Datenblatt!$B$35*Datenblatt!M842^3+Datenblatt!$C$35*Datenblatt!M842^2+Datenblatt!$D$35*Datenblatt!M842+Datenblatt!$E$35,IF(Übersicht!$C842=14,Datenblatt!$B$36*Datenblatt!M842^3+Datenblatt!$C$36*Datenblatt!M842^2+Datenblatt!$D$36*Datenblatt!M842+Datenblatt!$E$36,IF(Übersicht!$C842=15,Datenblatt!$B$37*Datenblatt!M842^3+Datenblatt!$C$37*Datenblatt!M842^2+Datenblatt!$D$37*Datenblatt!M842+Datenblatt!$E$37,IF(Übersicht!$C842=16,Datenblatt!$B$38*Datenblatt!M842^3+Datenblatt!$C$38*Datenblatt!M842^2+Datenblatt!$D$38*Datenblatt!M842+Datenblatt!$E$38,IF(Übersicht!$C842=12,Datenblatt!$B$39*Datenblatt!M842^3+Datenblatt!$C$39*Datenblatt!M842^2+Datenblatt!$D$39*Datenblatt!M842+Datenblatt!$E$39,IF(Übersicht!$C842=11,Datenblatt!$B$40*Datenblatt!M842^3+Datenblatt!$C$40*Datenblatt!M842^2+Datenblatt!$D$40*Datenblatt!M842+Datenblatt!$E$40,0))))))))))))))))))</f>
        <v>#DIV/0!</v>
      </c>
      <c r="L842" s="3"/>
      <c r="M842" t="e">
        <f>IF(AND(Übersicht!$C842=13,Datenblatt!O842&lt;Datenblatt!$Y$3),0,IF(AND(Übersicht!$C842=14,Datenblatt!O842&lt;Datenblatt!$Y$4),0,IF(AND(Übersicht!$C842=15,Datenblatt!O842&lt;Datenblatt!$Y$5),0,IF(AND(Übersicht!$C842=16,Datenblatt!O842&lt;Datenblatt!$Y$6),0,IF(AND(Übersicht!$C842=12,Datenblatt!O842&lt;Datenblatt!$Y$7),0,IF(AND(Übersicht!$C842=11,Datenblatt!O842&lt;Datenblatt!$Y$8),0,IF(AND($C842=13,Datenblatt!O842&gt;Datenblatt!$X$3),100,IF(AND($C842=14,Datenblatt!O842&gt;Datenblatt!$X$4),100,IF(AND($C842=15,Datenblatt!O842&gt;Datenblatt!$X$5),100,IF(AND($C842=16,Datenblatt!O842&gt;Datenblatt!$X$6),100,IF(AND($C842=12,Datenblatt!O842&gt;Datenblatt!$X$7),100,IF(AND($C842=11,Datenblatt!O842&gt;Datenblatt!$X$8),100,IF(Übersicht!$C842=13,Datenblatt!$B$11*Datenblatt!O842^3+Datenblatt!$C$11*Datenblatt!O842^2+Datenblatt!$D$11*Datenblatt!O842+Datenblatt!$E$11,IF(Übersicht!$C842=14,Datenblatt!$B$12*Datenblatt!O842^3+Datenblatt!$C$12*Datenblatt!O842^2+Datenblatt!$D$12*Datenblatt!O842+Datenblatt!$E$12,IF(Übersicht!$C842=15,Datenblatt!$B$13*Datenblatt!O842^3+Datenblatt!$C$13*Datenblatt!O842^2+Datenblatt!$D$13*Datenblatt!O842+Datenblatt!$E$13,IF(Übersicht!$C842=16,Datenblatt!$B$14*Datenblatt!O842^3+Datenblatt!$C$14*Datenblatt!O842^2+Datenblatt!$D$14*Datenblatt!O842+Datenblatt!$E$14,IF(Übersicht!$C842=12,Datenblatt!$B$15*Datenblatt!O842^3+Datenblatt!$C$15*Datenblatt!O842^2+Datenblatt!$D$15*Datenblatt!O842+Datenblatt!$E$15,IF(Übersicht!$C842=11,Datenblatt!$B$16*Datenblatt!O842^3+Datenblatt!$C$16*Datenblatt!O842^2+Datenblatt!$D$16*Datenblatt!O842+Datenblatt!$E$16,0))))))))))))))))))</f>
        <v>#DIV/0!</v>
      </c>
      <c r="N842">
        <f>IF(AND($C842=13,H842&lt;Datenblatt!$AA$3),0,IF(AND($C842=14,H842&lt;Datenblatt!$AA$4),0,IF(AND($C842=15,H842&lt;Datenblatt!$AA$5),0,IF(AND($C842=16,H842&lt;Datenblatt!$AA$6),0,IF(AND($C842=12,H842&lt;Datenblatt!$AA$7),0,IF(AND($C842=11,H842&lt;Datenblatt!$AA$8),0,IF(AND($C842=13,H842&gt;Datenblatt!$Z$3),100,IF(AND($C842=14,H842&gt;Datenblatt!$Z$4),100,IF(AND($C842=15,H842&gt;Datenblatt!$Z$5),100,IF(AND($C842=16,H842&gt;Datenblatt!$Z$6),100,IF(AND($C842=12,H842&gt;Datenblatt!$Z$7),100,IF(AND($C842=11,H842&gt;Datenblatt!$Z$8),100,IF($C842=13,(Datenblatt!$B$19*Übersicht!H842^3)+(Datenblatt!$C$19*Übersicht!H842^2)+(Datenblatt!$D$19*Übersicht!H842)+Datenblatt!$E$19,IF($C842=14,(Datenblatt!$B$20*Übersicht!H842^3)+(Datenblatt!$C$20*Übersicht!H842^2)+(Datenblatt!$D$20*Übersicht!H842)+Datenblatt!$E$20,IF($C842=15,(Datenblatt!$B$21*Übersicht!H842^3)+(Datenblatt!$C$21*Übersicht!H842^2)+(Datenblatt!$D$21*Übersicht!H842)+Datenblatt!$E$21,IF($C842=16,(Datenblatt!$B$22*Übersicht!H842^3)+(Datenblatt!$C$22*Übersicht!H842^2)+(Datenblatt!$D$22*Übersicht!H842)+Datenblatt!$E$22,IF($C842=12,(Datenblatt!$B$23*Übersicht!H842^3)+(Datenblatt!$C$23*Übersicht!H842^2)+(Datenblatt!$D$23*Übersicht!H842)+Datenblatt!$E$23,IF($C842=11,(Datenblatt!$B$24*Übersicht!H842^3)+(Datenblatt!$C$24*Übersicht!H842^2)+(Datenblatt!$D$24*Übersicht!H842)+Datenblatt!$E$24,0))))))))))))))))))</f>
        <v>0</v>
      </c>
      <c r="O842">
        <f>IF(AND(I842="",C842=11),Datenblatt!$I$26,IF(AND(I842="",C842=12),Datenblatt!$I$26,IF(AND(I842="",C842=16),Datenblatt!$I$27,IF(AND(I842="",C842=15),Datenblatt!$I$26,IF(AND(I842="",C842=14),Datenblatt!$I$26,IF(AND(I842="",C842=13),Datenblatt!$I$26,IF(AND($C842=13,I842&gt;Datenblatt!$AC$3),0,IF(AND($C842=14,I842&gt;Datenblatt!$AC$4),0,IF(AND($C842=15,I842&gt;Datenblatt!$AC$5),0,IF(AND($C842=16,I842&gt;Datenblatt!$AC$6),0,IF(AND($C842=12,I842&gt;Datenblatt!$AC$7),0,IF(AND($C842=11,I842&gt;Datenblatt!$AC$8),0,IF(AND($C842=13,I842&lt;Datenblatt!$AB$3),100,IF(AND($C842=14,I842&lt;Datenblatt!$AB$4),100,IF(AND($C842=15,I842&lt;Datenblatt!$AB$5),100,IF(AND($C842=16,I842&lt;Datenblatt!$AB$6),100,IF(AND($C842=12,I842&lt;Datenblatt!$AB$7),100,IF(AND($C842=11,I842&lt;Datenblatt!$AB$8),100,IF($C842=13,(Datenblatt!$B$27*Übersicht!I842^3)+(Datenblatt!$C$27*Übersicht!I842^2)+(Datenblatt!$D$27*Übersicht!I842)+Datenblatt!$E$27,IF($C842=14,(Datenblatt!$B$28*Übersicht!I842^3)+(Datenblatt!$C$28*Übersicht!I842^2)+(Datenblatt!$D$28*Übersicht!I842)+Datenblatt!$E$28,IF($C842=15,(Datenblatt!$B$29*Übersicht!I842^3)+(Datenblatt!$C$29*Übersicht!I842^2)+(Datenblatt!$D$29*Übersicht!I842)+Datenblatt!$E$29,IF($C842=16,(Datenblatt!$B$30*Übersicht!I842^3)+(Datenblatt!$C$30*Übersicht!I842^2)+(Datenblatt!$D$30*Übersicht!I842)+Datenblatt!$E$30,IF($C842=12,(Datenblatt!$B$31*Übersicht!I842^3)+(Datenblatt!$C$31*Übersicht!I842^2)+(Datenblatt!$D$31*Übersicht!I842)+Datenblatt!$E$31,IF($C842=11,(Datenblatt!$B$32*Übersicht!I842^3)+(Datenblatt!$C$32*Übersicht!I842^2)+(Datenblatt!$D$32*Übersicht!I842)+Datenblatt!$E$32,0))))))))))))))))))))))))</f>
        <v>0</v>
      </c>
      <c r="P842">
        <f>IF(AND(I842="",C842=11),Datenblatt!$I$29,IF(AND(I842="",C842=12),Datenblatt!$I$29,IF(AND(I842="",C842=16),Datenblatt!$I$29,IF(AND(I842="",C842=15),Datenblatt!$I$29,IF(AND(I842="",C842=14),Datenblatt!$I$29,IF(AND(I842="",C842=13),Datenblatt!$I$29,IF(AND($C842=13,I842&gt;Datenblatt!$AC$3),0,IF(AND($C842=14,I842&gt;Datenblatt!$AC$4),0,IF(AND($C842=15,I842&gt;Datenblatt!$AC$5),0,IF(AND($C842=16,I842&gt;Datenblatt!$AC$6),0,IF(AND($C842=12,I842&gt;Datenblatt!$AC$7),0,IF(AND($C842=11,I842&gt;Datenblatt!$AC$8),0,IF(AND($C842=13,I842&lt;Datenblatt!$AB$3),100,IF(AND($C842=14,I842&lt;Datenblatt!$AB$4),100,IF(AND($C842=15,I842&lt;Datenblatt!$AB$5),100,IF(AND($C842=16,I842&lt;Datenblatt!$AB$6),100,IF(AND($C842=12,I842&lt;Datenblatt!$AB$7),100,IF(AND($C842=11,I842&lt;Datenblatt!$AB$8),100,IF($C842=13,(Datenblatt!$B$27*Übersicht!I842^3)+(Datenblatt!$C$27*Übersicht!I842^2)+(Datenblatt!$D$27*Übersicht!I842)+Datenblatt!$E$27,IF($C842=14,(Datenblatt!$B$28*Übersicht!I842^3)+(Datenblatt!$C$28*Übersicht!I842^2)+(Datenblatt!$D$28*Übersicht!I842)+Datenblatt!$E$28,IF($C842=15,(Datenblatt!$B$29*Übersicht!I842^3)+(Datenblatt!$C$29*Übersicht!I842^2)+(Datenblatt!$D$29*Übersicht!I842)+Datenblatt!$E$29,IF($C842=16,(Datenblatt!$B$30*Übersicht!I842^3)+(Datenblatt!$C$30*Übersicht!I842^2)+(Datenblatt!$D$30*Übersicht!I842)+Datenblatt!$E$30,IF($C842=12,(Datenblatt!$B$31*Übersicht!I842^3)+(Datenblatt!$C$31*Übersicht!I842^2)+(Datenblatt!$D$31*Übersicht!I842)+Datenblatt!$E$31,IF($C842=11,(Datenblatt!$B$32*Übersicht!I842^3)+(Datenblatt!$C$32*Übersicht!I842^2)+(Datenblatt!$D$32*Übersicht!I842)+Datenblatt!$E$32,0))))))))))))))))))))))))</f>
        <v>0</v>
      </c>
      <c r="Q842" s="2" t="e">
        <f t="shared" si="52"/>
        <v>#DIV/0!</v>
      </c>
      <c r="R842" s="2" t="e">
        <f t="shared" si="53"/>
        <v>#DIV/0!</v>
      </c>
      <c r="T842" s="2"/>
      <c r="U842" s="2">
        <f>Datenblatt!$I$10</f>
        <v>63</v>
      </c>
      <c r="V842" s="2">
        <f>Datenblatt!$I$18</f>
        <v>62</v>
      </c>
      <c r="W842" s="2">
        <f>Datenblatt!$I$26</f>
        <v>56</v>
      </c>
      <c r="X842" s="2">
        <f>Datenblatt!$I$34</f>
        <v>58</v>
      </c>
      <c r="Y842" s="7" t="e">
        <f t="shared" si="54"/>
        <v>#DIV/0!</v>
      </c>
      <c r="AA842" s="2">
        <f>Datenblatt!$I$5</f>
        <v>73</v>
      </c>
      <c r="AB842">
        <f>Datenblatt!$I$13</f>
        <v>80</v>
      </c>
      <c r="AC842">
        <f>Datenblatt!$I$21</f>
        <v>80</v>
      </c>
      <c r="AD842">
        <f>Datenblatt!$I$29</f>
        <v>71</v>
      </c>
      <c r="AE842">
        <f>Datenblatt!$I$37</f>
        <v>75</v>
      </c>
      <c r="AF842" s="7" t="e">
        <f t="shared" si="55"/>
        <v>#DIV/0!</v>
      </c>
    </row>
    <row r="843" spans="11:32" ht="18.75" x14ac:dyDescent="0.3">
      <c r="K843" s="3" t="e">
        <f>IF(AND($C843=13,Datenblatt!M843&lt;Datenblatt!$S$3),0,IF(AND($C843=14,Datenblatt!M843&lt;Datenblatt!$S$4),0,IF(AND($C843=15,Datenblatt!M843&lt;Datenblatt!$S$5),0,IF(AND($C843=16,Datenblatt!M843&lt;Datenblatt!$S$6),0,IF(AND($C843=12,Datenblatt!M843&lt;Datenblatt!$S$7),0,IF(AND($C843=11,Datenblatt!M843&lt;Datenblatt!$S$8),0,IF(AND($C843=13,Datenblatt!M843&gt;Datenblatt!$R$3),100,IF(AND($C843=14,Datenblatt!M843&gt;Datenblatt!$R$4),100,IF(AND($C843=15,Datenblatt!M843&gt;Datenblatt!$R$5),100,IF(AND($C843=16,Datenblatt!M843&gt;Datenblatt!$R$6),100,IF(AND($C843=12,Datenblatt!M843&gt;Datenblatt!$R$7),100,IF(AND($C843=11,Datenblatt!M843&gt;Datenblatt!$R$8),100,IF(Übersicht!$C843=13,Datenblatt!$B$35*Datenblatt!M843^3+Datenblatt!$C$35*Datenblatt!M843^2+Datenblatt!$D$35*Datenblatt!M843+Datenblatt!$E$35,IF(Übersicht!$C843=14,Datenblatt!$B$36*Datenblatt!M843^3+Datenblatt!$C$36*Datenblatt!M843^2+Datenblatt!$D$36*Datenblatt!M843+Datenblatt!$E$36,IF(Übersicht!$C843=15,Datenblatt!$B$37*Datenblatt!M843^3+Datenblatt!$C$37*Datenblatt!M843^2+Datenblatt!$D$37*Datenblatt!M843+Datenblatt!$E$37,IF(Übersicht!$C843=16,Datenblatt!$B$38*Datenblatt!M843^3+Datenblatt!$C$38*Datenblatt!M843^2+Datenblatt!$D$38*Datenblatt!M843+Datenblatt!$E$38,IF(Übersicht!$C843=12,Datenblatt!$B$39*Datenblatt!M843^3+Datenblatt!$C$39*Datenblatt!M843^2+Datenblatt!$D$39*Datenblatt!M843+Datenblatt!$E$39,IF(Übersicht!$C843=11,Datenblatt!$B$40*Datenblatt!M843^3+Datenblatt!$C$40*Datenblatt!M843^2+Datenblatt!$D$40*Datenblatt!M843+Datenblatt!$E$40,0))))))))))))))))))</f>
        <v>#DIV/0!</v>
      </c>
      <c r="L843" s="3"/>
      <c r="M843" t="e">
        <f>IF(AND(Übersicht!$C843=13,Datenblatt!O843&lt;Datenblatt!$Y$3),0,IF(AND(Übersicht!$C843=14,Datenblatt!O843&lt;Datenblatt!$Y$4),0,IF(AND(Übersicht!$C843=15,Datenblatt!O843&lt;Datenblatt!$Y$5),0,IF(AND(Übersicht!$C843=16,Datenblatt!O843&lt;Datenblatt!$Y$6),0,IF(AND(Übersicht!$C843=12,Datenblatt!O843&lt;Datenblatt!$Y$7),0,IF(AND(Übersicht!$C843=11,Datenblatt!O843&lt;Datenblatt!$Y$8),0,IF(AND($C843=13,Datenblatt!O843&gt;Datenblatt!$X$3),100,IF(AND($C843=14,Datenblatt!O843&gt;Datenblatt!$X$4),100,IF(AND($C843=15,Datenblatt!O843&gt;Datenblatt!$X$5),100,IF(AND($C843=16,Datenblatt!O843&gt;Datenblatt!$X$6),100,IF(AND($C843=12,Datenblatt!O843&gt;Datenblatt!$X$7),100,IF(AND($C843=11,Datenblatt!O843&gt;Datenblatt!$X$8),100,IF(Übersicht!$C843=13,Datenblatt!$B$11*Datenblatt!O843^3+Datenblatt!$C$11*Datenblatt!O843^2+Datenblatt!$D$11*Datenblatt!O843+Datenblatt!$E$11,IF(Übersicht!$C843=14,Datenblatt!$B$12*Datenblatt!O843^3+Datenblatt!$C$12*Datenblatt!O843^2+Datenblatt!$D$12*Datenblatt!O843+Datenblatt!$E$12,IF(Übersicht!$C843=15,Datenblatt!$B$13*Datenblatt!O843^3+Datenblatt!$C$13*Datenblatt!O843^2+Datenblatt!$D$13*Datenblatt!O843+Datenblatt!$E$13,IF(Übersicht!$C843=16,Datenblatt!$B$14*Datenblatt!O843^3+Datenblatt!$C$14*Datenblatt!O843^2+Datenblatt!$D$14*Datenblatt!O843+Datenblatt!$E$14,IF(Übersicht!$C843=12,Datenblatt!$B$15*Datenblatt!O843^3+Datenblatt!$C$15*Datenblatt!O843^2+Datenblatt!$D$15*Datenblatt!O843+Datenblatt!$E$15,IF(Übersicht!$C843=11,Datenblatt!$B$16*Datenblatt!O843^3+Datenblatt!$C$16*Datenblatt!O843^2+Datenblatt!$D$16*Datenblatt!O843+Datenblatt!$E$16,0))))))))))))))))))</f>
        <v>#DIV/0!</v>
      </c>
      <c r="N843">
        <f>IF(AND($C843=13,H843&lt;Datenblatt!$AA$3),0,IF(AND($C843=14,H843&lt;Datenblatt!$AA$4),0,IF(AND($C843=15,H843&lt;Datenblatt!$AA$5),0,IF(AND($C843=16,H843&lt;Datenblatt!$AA$6),0,IF(AND($C843=12,H843&lt;Datenblatt!$AA$7),0,IF(AND($C843=11,H843&lt;Datenblatt!$AA$8),0,IF(AND($C843=13,H843&gt;Datenblatt!$Z$3),100,IF(AND($C843=14,H843&gt;Datenblatt!$Z$4),100,IF(AND($C843=15,H843&gt;Datenblatt!$Z$5),100,IF(AND($C843=16,H843&gt;Datenblatt!$Z$6),100,IF(AND($C843=12,H843&gt;Datenblatt!$Z$7),100,IF(AND($C843=11,H843&gt;Datenblatt!$Z$8),100,IF($C843=13,(Datenblatt!$B$19*Übersicht!H843^3)+(Datenblatt!$C$19*Übersicht!H843^2)+(Datenblatt!$D$19*Übersicht!H843)+Datenblatt!$E$19,IF($C843=14,(Datenblatt!$B$20*Übersicht!H843^3)+(Datenblatt!$C$20*Übersicht!H843^2)+(Datenblatt!$D$20*Übersicht!H843)+Datenblatt!$E$20,IF($C843=15,(Datenblatt!$B$21*Übersicht!H843^3)+(Datenblatt!$C$21*Übersicht!H843^2)+(Datenblatt!$D$21*Übersicht!H843)+Datenblatt!$E$21,IF($C843=16,(Datenblatt!$B$22*Übersicht!H843^3)+(Datenblatt!$C$22*Übersicht!H843^2)+(Datenblatt!$D$22*Übersicht!H843)+Datenblatt!$E$22,IF($C843=12,(Datenblatt!$B$23*Übersicht!H843^3)+(Datenblatt!$C$23*Übersicht!H843^2)+(Datenblatt!$D$23*Übersicht!H843)+Datenblatt!$E$23,IF($C843=11,(Datenblatt!$B$24*Übersicht!H843^3)+(Datenblatt!$C$24*Übersicht!H843^2)+(Datenblatt!$D$24*Übersicht!H843)+Datenblatt!$E$24,0))))))))))))))))))</f>
        <v>0</v>
      </c>
      <c r="O843">
        <f>IF(AND(I843="",C843=11),Datenblatt!$I$26,IF(AND(I843="",C843=12),Datenblatt!$I$26,IF(AND(I843="",C843=16),Datenblatt!$I$27,IF(AND(I843="",C843=15),Datenblatt!$I$26,IF(AND(I843="",C843=14),Datenblatt!$I$26,IF(AND(I843="",C843=13),Datenblatt!$I$26,IF(AND($C843=13,I843&gt;Datenblatt!$AC$3),0,IF(AND($C843=14,I843&gt;Datenblatt!$AC$4),0,IF(AND($C843=15,I843&gt;Datenblatt!$AC$5),0,IF(AND($C843=16,I843&gt;Datenblatt!$AC$6),0,IF(AND($C843=12,I843&gt;Datenblatt!$AC$7),0,IF(AND($C843=11,I843&gt;Datenblatt!$AC$8),0,IF(AND($C843=13,I843&lt;Datenblatt!$AB$3),100,IF(AND($C843=14,I843&lt;Datenblatt!$AB$4),100,IF(AND($C843=15,I843&lt;Datenblatt!$AB$5),100,IF(AND($C843=16,I843&lt;Datenblatt!$AB$6),100,IF(AND($C843=12,I843&lt;Datenblatt!$AB$7),100,IF(AND($C843=11,I843&lt;Datenblatt!$AB$8),100,IF($C843=13,(Datenblatt!$B$27*Übersicht!I843^3)+(Datenblatt!$C$27*Übersicht!I843^2)+(Datenblatt!$D$27*Übersicht!I843)+Datenblatt!$E$27,IF($C843=14,(Datenblatt!$B$28*Übersicht!I843^3)+(Datenblatt!$C$28*Übersicht!I843^2)+(Datenblatt!$D$28*Übersicht!I843)+Datenblatt!$E$28,IF($C843=15,(Datenblatt!$B$29*Übersicht!I843^3)+(Datenblatt!$C$29*Übersicht!I843^2)+(Datenblatt!$D$29*Übersicht!I843)+Datenblatt!$E$29,IF($C843=16,(Datenblatt!$B$30*Übersicht!I843^3)+(Datenblatt!$C$30*Übersicht!I843^2)+(Datenblatt!$D$30*Übersicht!I843)+Datenblatt!$E$30,IF($C843=12,(Datenblatt!$B$31*Übersicht!I843^3)+(Datenblatt!$C$31*Übersicht!I843^2)+(Datenblatt!$D$31*Übersicht!I843)+Datenblatt!$E$31,IF($C843=11,(Datenblatt!$B$32*Übersicht!I843^3)+(Datenblatt!$C$32*Übersicht!I843^2)+(Datenblatt!$D$32*Übersicht!I843)+Datenblatt!$E$32,0))))))))))))))))))))))))</f>
        <v>0</v>
      </c>
      <c r="P843">
        <f>IF(AND(I843="",C843=11),Datenblatt!$I$29,IF(AND(I843="",C843=12),Datenblatt!$I$29,IF(AND(I843="",C843=16),Datenblatt!$I$29,IF(AND(I843="",C843=15),Datenblatt!$I$29,IF(AND(I843="",C843=14),Datenblatt!$I$29,IF(AND(I843="",C843=13),Datenblatt!$I$29,IF(AND($C843=13,I843&gt;Datenblatt!$AC$3),0,IF(AND($C843=14,I843&gt;Datenblatt!$AC$4),0,IF(AND($C843=15,I843&gt;Datenblatt!$AC$5),0,IF(AND($C843=16,I843&gt;Datenblatt!$AC$6),0,IF(AND($C843=12,I843&gt;Datenblatt!$AC$7),0,IF(AND($C843=11,I843&gt;Datenblatt!$AC$8),0,IF(AND($C843=13,I843&lt;Datenblatt!$AB$3),100,IF(AND($C843=14,I843&lt;Datenblatt!$AB$4),100,IF(AND($C843=15,I843&lt;Datenblatt!$AB$5),100,IF(AND($C843=16,I843&lt;Datenblatt!$AB$6),100,IF(AND($C843=12,I843&lt;Datenblatt!$AB$7),100,IF(AND($C843=11,I843&lt;Datenblatt!$AB$8),100,IF($C843=13,(Datenblatt!$B$27*Übersicht!I843^3)+(Datenblatt!$C$27*Übersicht!I843^2)+(Datenblatt!$D$27*Übersicht!I843)+Datenblatt!$E$27,IF($C843=14,(Datenblatt!$B$28*Übersicht!I843^3)+(Datenblatt!$C$28*Übersicht!I843^2)+(Datenblatt!$D$28*Übersicht!I843)+Datenblatt!$E$28,IF($C843=15,(Datenblatt!$B$29*Übersicht!I843^3)+(Datenblatt!$C$29*Übersicht!I843^2)+(Datenblatt!$D$29*Übersicht!I843)+Datenblatt!$E$29,IF($C843=16,(Datenblatt!$B$30*Übersicht!I843^3)+(Datenblatt!$C$30*Übersicht!I843^2)+(Datenblatt!$D$30*Übersicht!I843)+Datenblatt!$E$30,IF($C843=12,(Datenblatt!$B$31*Übersicht!I843^3)+(Datenblatt!$C$31*Übersicht!I843^2)+(Datenblatt!$D$31*Übersicht!I843)+Datenblatt!$E$31,IF($C843=11,(Datenblatt!$B$32*Übersicht!I843^3)+(Datenblatt!$C$32*Übersicht!I843^2)+(Datenblatt!$D$32*Übersicht!I843)+Datenblatt!$E$32,0))))))))))))))))))))))))</f>
        <v>0</v>
      </c>
      <c r="Q843" s="2" t="e">
        <f t="shared" si="52"/>
        <v>#DIV/0!</v>
      </c>
      <c r="R843" s="2" t="e">
        <f t="shared" si="53"/>
        <v>#DIV/0!</v>
      </c>
      <c r="T843" s="2"/>
      <c r="U843" s="2">
        <f>Datenblatt!$I$10</f>
        <v>63</v>
      </c>
      <c r="V843" s="2">
        <f>Datenblatt!$I$18</f>
        <v>62</v>
      </c>
      <c r="W843" s="2">
        <f>Datenblatt!$I$26</f>
        <v>56</v>
      </c>
      <c r="X843" s="2">
        <f>Datenblatt!$I$34</f>
        <v>58</v>
      </c>
      <c r="Y843" s="7" t="e">
        <f t="shared" si="54"/>
        <v>#DIV/0!</v>
      </c>
      <c r="AA843" s="2">
        <f>Datenblatt!$I$5</f>
        <v>73</v>
      </c>
      <c r="AB843">
        <f>Datenblatt!$I$13</f>
        <v>80</v>
      </c>
      <c r="AC843">
        <f>Datenblatt!$I$21</f>
        <v>80</v>
      </c>
      <c r="AD843">
        <f>Datenblatt!$I$29</f>
        <v>71</v>
      </c>
      <c r="AE843">
        <f>Datenblatt!$I$37</f>
        <v>75</v>
      </c>
      <c r="AF843" s="7" t="e">
        <f t="shared" si="55"/>
        <v>#DIV/0!</v>
      </c>
    </row>
    <row r="844" spans="11:32" ht="18.75" x14ac:dyDescent="0.3">
      <c r="K844" s="3" t="e">
        <f>IF(AND($C844=13,Datenblatt!M844&lt;Datenblatt!$S$3),0,IF(AND($C844=14,Datenblatt!M844&lt;Datenblatt!$S$4),0,IF(AND($C844=15,Datenblatt!M844&lt;Datenblatt!$S$5),0,IF(AND($C844=16,Datenblatt!M844&lt;Datenblatt!$S$6),0,IF(AND($C844=12,Datenblatt!M844&lt;Datenblatt!$S$7),0,IF(AND($C844=11,Datenblatt!M844&lt;Datenblatt!$S$8),0,IF(AND($C844=13,Datenblatt!M844&gt;Datenblatt!$R$3),100,IF(AND($C844=14,Datenblatt!M844&gt;Datenblatt!$R$4),100,IF(AND($C844=15,Datenblatt!M844&gt;Datenblatt!$R$5),100,IF(AND($C844=16,Datenblatt!M844&gt;Datenblatt!$R$6),100,IF(AND($C844=12,Datenblatt!M844&gt;Datenblatt!$R$7),100,IF(AND($C844=11,Datenblatt!M844&gt;Datenblatt!$R$8),100,IF(Übersicht!$C844=13,Datenblatt!$B$35*Datenblatt!M844^3+Datenblatt!$C$35*Datenblatt!M844^2+Datenblatt!$D$35*Datenblatt!M844+Datenblatt!$E$35,IF(Übersicht!$C844=14,Datenblatt!$B$36*Datenblatt!M844^3+Datenblatt!$C$36*Datenblatt!M844^2+Datenblatt!$D$36*Datenblatt!M844+Datenblatt!$E$36,IF(Übersicht!$C844=15,Datenblatt!$B$37*Datenblatt!M844^3+Datenblatt!$C$37*Datenblatt!M844^2+Datenblatt!$D$37*Datenblatt!M844+Datenblatt!$E$37,IF(Übersicht!$C844=16,Datenblatt!$B$38*Datenblatt!M844^3+Datenblatt!$C$38*Datenblatt!M844^2+Datenblatt!$D$38*Datenblatt!M844+Datenblatt!$E$38,IF(Übersicht!$C844=12,Datenblatt!$B$39*Datenblatt!M844^3+Datenblatt!$C$39*Datenblatt!M844^2+Datenblatt!$D$39*Datenblatt!M844+Datenblatt!$E$39,IF(Übersicht!$C844=11,Datenblatt!$B$40*Datenblatt!M844^3+Datenblatt!$C$40*Datenblatt!M844^2+Datenblatt!$D$40*Datenblatt!M844+Datenblatt!$E$40,0))))))))))))))))))</f>
        <v>#DIV/0!</v>
      </c>
      <c r="L844" s="3"/>
      <c r="M844" t="e">
        <f>IF(AND(Übersicht!$C844=13,Datenblatt!O844&lt;Datenblatt!$Y$3),0,IF(AND(Übersicht!$C844=14,Datenblatt!O844&lt;Datenblatt!$Y$4),0,IF(AND(Übersicht!$C844=15,Datenblatt!O844&lt;Datenblatt!$Y$5),0,IF(AND(Übersicht!$C844=16,Datenblatt!O844&lt;Datenblatt!$Y$6),0,IF(AND(Übersicht!$C844=12,Datenblatt!O844&lt;Datenblatt!$Y$7),0,IF(AND(Übersicht!$C844=11,Datenblatt!O844&lt;Datenblatt!$Y$8),0,IF(AND($C844=13,Datenblatt!O844&gt;Datenblatt!$X$3),100,IF(AND($C844=14,Datenblatt!O844&gt;Datenblatt!$X$4),100,IF(AND($C844=15,Datenblatt!O844&gt;Datenblatt!$X$5),100,IF(AND($C844=16,Datenblatt!O844&gt;Datenblatt!$X$6),100,IF(AND($C844=12,Datenblatt!O844&gt;Datenblatt!$X$7),100,IF(AND($C844=11,Datenblatt!O844&gt;Datenblatt!$X$8),100,IF(Übersicht!$C844=13,Datenblatt!$B$11*Datenblatt!O844^3+Datenblatt!$C$11*Datenblatt!O844^2+Datenblatt!$D$11*Datenblatt!O844+Datenblatt!$E$11,IF(Übersicht!$C844=14,Datenblatt!$B$12*Datenblatt!O844^3+Datenblatt!$C$12*Datenblatt!O844^2+Datenblatt!$D$12*Datenblatt!O844+Datenblatt!$E$12,IF(Übersicht!$C844=15,Datenblatt!$B$13*Datenblatt!O844^3+Datenblatt!$C$13*Datenblatt!O844^2+Datenblatt!$D$13*Datenblatt!O844+Datenblatt!$E$13,IF(Übersicht!$C844=16,Datenblatt!$B$14*Datenblatt!O844^3+Datenblatt!$C$14*Datenblatt!O844^2+Datenblatt!$D$14*Datenblatt!O844+Datenblatt!$E$14,IF(Übersicht!$C844=12,Datenblatt!$B$15*Datenblatt!O844^3+Datenblatt!$C$15*Datenblatt!O844^2+Datenblatt!$D$15*Datenblatt!O844+Datenblatt!$E$15,IF(Übersicht!$C844=11,Datenblatt!$B$16*Datenblatt!O844^3+Datenblatt!$C$16*Datenblatt!O844^2+Datenblatt!$D$16*Datenblatt!O844+Datenblatt!$E$16,0))))))))))))))))))</f>
        <v>#DIV/0!</v>
      </c>
      <c r="N844">
        <f>IF(AND($C844=13,H844&lt;Datenblatt!$AA$3),0,IF(AND($C844=14,H844&lt;Datenblatt!$AA$4),0,IF(AND($C844=15,H844&lt;Datenblatt!$AA$5),0,IF(AND($C844=16,H844&lt;Datenblatt!$AA$6),0,IF(AND($C844=12,H844&lt;Datenblatt!$AA$7),0,IF(AND($C844=11,H844&lt;Datenblatt!$AA$8),0,IF(AND($C844=13,H844&gt;Datenblatt!$Z$3),100,IF(AND($C844=14,H844&gt;Datenblatt!$Z$4),100,IF(AND($C844=15,H844&gt;Datenblatt!$Z$5),100,IF(AND($C844=16,H844&gt;Datenblatt!$Z$6),100,IF(AND($C844=12,H844&gt;Datenblatt!$Z$7),100,IF(AND($C844=11,H844&gt;Datenblatt!$Z$8),100,IF($C844=13,(Datenblatt!$B$19*Übersicht!H844^3)+(Datenblatt!$C$19*Übersicht!H844^2)+(Datenblatt!$D$19*Übersicht!H844)+Datenblatt!$E$19,IF($C844=14,(Datenblatt!$B$20*Übersicht!H844^3)+(Datenblatt!$C$20*Übersicht!H844^2)+(Datenblatt!$D$20*Übersicht!H844)+Datenblatt!$E$20,IF($C844=15,(Datenblatt!$B$21*Übersicht!H844^3)+(Datenblatt!$C$21*Übersicht!H844^2)+(Datenblatt!$D$21*Übersicht!H844)+Datenblatt!$E$21,IF($C844=16,(Datenblatt!$B$22*Übersicht!H844^3)+(Datenblatt!$C$22*Übersicht!H844^2)+(Datenblatt!$D$22*Übersicht!H844)+Datenblatt!$E$22,IF($C844=12,(Datenblatt!$B$23*Übersicht!H844^3)+(Datenblatt!$C$23*Übersicht!H844^2)+(Datenblatt!$D$23*Übersicht!H844)+Datenblatt!$E$23,IF($C844=11,(Datenblatt!$B$24*Übersicht!H844^3)+(Datenblatt!$C$24*Übersicht!H844^2)+(Datenblatt!$D$24*Übersicht!H844)+Datenblatt!$E$24,0))))))))))))))))))</f>
        <v>0</v>
      </c>
      <c r="O844">
        <f>IF(AND(I844="",C844=11),Datenblatt!$I$26,IF(AND(I844="",C844=12),Datenblatt!$I$26,IF(AND(I844="",C844=16),Datenblatt!$I$27,IF(AND(I844="",C844=15),Datenblatt!$I$26,IF(AND(I844="",C844=14),Datenblatt!$I$26,IF(AND(I844="",C844=13),Datenblatt!$I$26,IF(AND($C844=13,I844&gt;Datenblatt!$AC$3),0,IF(AND($C844=14,I844&gt;Datenblatt!$AC$4),0,IF(AND($C844=15,I844&gt;Datenblatt!$AC$5),0,IF(AND($C844=16,I844&gt;Datenblatt!$AC$6),0,IF(AND($C844=12,I844&gt;Datenblatt!$AC$7),0,IF(AND($C844=11,I844&gt;Datenblatt!$AC$8),0,IF(AND($C844=13,I844&lt;Datenblatt!$AB$3),100,IF(AND($C844=14,I844&lt;Datenblatt!$AB$4),100,IF(AND($C844=15,I844&lt;Datenblatt!$AB$5),100,IF(AND($C844=16,I844&lt;Datenblatt!$AB$6),100,IF(AND($C844=12,I844&lt;Datenblatt!$AB$7),100,IF(AND($C844=11,I844&lt;Datenblatt!$AB$8),100,IF($C844=13,(Datenblatt!$B$27*Übersicht!I844^3)+(Datenblatt!$C$27*Übersicht!I844^2)+(Datenblatt!$D$27*Übersicht!I844)+Datenblatt!$E$27,IF($C844=14,(Datenblatt!$B$28*Übersicht!I844^3)+(Datenblatt!$C$28*Übersicht!I844^2)+(Datenblatt!$D$28*Übersicht!I844)+Datenblatt!$E$28,IF($C844=15,(Datenblatt!$B$29*Übersicht!I844^3)+(Datenblatt!$C$29*Übersicht!I844^2)+(Datenblatt!$D$29*Übersicht!I844)+Datenblatt!$E$29,IF($C844=16,(Datenblatt!$B$30*Übersicht!I844^3)+(Datenblatt!$C$30*Übersicht!I844^2)+(Datenblatt!$D$30*Übersicht!I844)+Datenblatt!$E$30,IF($C844=12,(Datenblatt!$B$31*Übersicht!I844^3)+(Datenblatt!$C$31*Übersicht!I844^2)+(Datenblatt!$D$31*Übersicht!I844)+Datenblatt!$E$31,IF($C844=11,(Datenblatt!$B$32*Übersicht!I844^3)+(Datenblatt!$C$32*Übersicht!I844^2)+(Datenblatt!$D$32*Übersicht!I844)+Datenblatt!$E$32,0))))))))))))))))))))))))</f>
        <v>0</v>
      </c>
      <c r="P844">
        <f>IF(AND(I844="",C844=11),Datenblatt!$I$29,IF(AND(I844="",C844=12),Datenblatt!$I$29,IF(AND(I844="",C844=16),Datenblatt!$I$29,IF(AND(I844="",C844=15),Datenblatt!$I$29,IF(AND(I844="",C844=14),Datenblatt!$I$29,IF(AND(I844="",C844=13),Datenblatt!$I$29,IF(AND($C844=13,I844&gt;Datenblatt!$AC$3),0,IF(AND($C844=14,I844&gt;Datenblatt!$AC$4),0,IF(AND($C844=15,I844&gt;Datenblatt!$AC$5),0,IF(AND($C844=16,I844&gt;Datenblatt!$AC$6),0,IF(AND($C844=12,I844&gt;Datenblatt!$AC$7),0,IF(AND($C844=11,I844&gt;Datenblatt!$AC$8),0,IF(AND($C844=13,I844&lt;Datenblatt!$AB$3),100,IF(AND($C844=14,I844&lt;Datenblatt!$AB$4),100,IF(AND($C844=15,I844&lt;Datenblatt!$AB$5),100,IF(AND($C844=16,I844&lt;Datenblatt!$AB$6),100,IF(AND($C844=12,I844&lt;Datenblatt!$AB$7),100,IF(AND($C844=11,I844&lt;Datenblatt!$AB$8),100,IF($C844=13,(Datenblatt!$B$27*Übersicht!I844^3)+(Datenblatt!$C$27*Übersicht!I844^2)+(Datenblatt!$D$27*Übersicht!I844)+Datenblatt!$E$27,IF($C844=14,(Datenblatt!$B$28*Übersicht!I844^3)+(Datenblatt!$C$28*Übersicht!I844^2)+(Datenblatt!$D$28*Übersicht!I844)+Datenblatt!$E$28,IF($C844=15,(Datenblatt!$B$29*Übersicht!I844^3)+(Datenblatt!$C$29*Übersicht!I844^2)+(Datenblatt!$D$29*Übersicht!I844)+Datenblatt!$E$29,IF($C844=16,(Datenblatt!$B$30*Übersicht!I844^3)+(Datenblatt!$C$30*Übersicht!I844^2)+(Datenblatt!$D$30*Übersicht!I844)+Datenblatt!$E$30,IF($C844=12,(Datenblatt!$B$31*Übersicht!I844^3)+(Datenblatt!$C$31*Übersicht!I844^2)+(Datenblatt!$D$31*Übersicht!I844)+Datenblatt!$E$31,IF($C844=11,(Datenblatt!$B$32*Übersicht!I844^3)+(Datenblatt!$C$32*Übersicht!I844^2)+(Datenblatt!$D$32*Übersicht!I844)+Datenblatt!$E$32,0))))))))))))))))))))))))</f>
        <v>0</v>
      </c>
      <c r="Q844" s="2" t="e">
        <f t="shared" si="52"/>
        <v>#DIV/0!</v>
      </c>
      <c r="R844" s="2" t="e">
        <f t="shared" si="53"/>
        <v>#DIV/0!</v>
      </c>
      <c r="T844" s="2"/>
      <c r="U844" s="2">
        <f>Datenblatt!$I$10</f>
        <v>63</v>
      </c>
      <c r="V844" s="2">
        <f>Datenblatt!$I$18</f>
        <v>62</v>
      </c>
      <c r="W844" s="2">
        <f>Datenblatt!$I$26</f>
        <v>56</v>
      </c>
      <c r="X844" s="2">
        <f>Datenblatt!$I$34</f>
        <v>58</v>
      </c>
      <c r="Y844" s="7" t="e">
        <f t="shared" si="54"/>
        <v>#DIV/0!</v>
      </c>
      <c r="AA844" s="2">
        <f>Datenblatt!$I$5</f>
        <v>73</v>
      </c>
      <c r="AB844">
        <f>Datenblatt!$I$13</f>
        <v>80</v>
      </c>
      <c r="AC844">
        <f>Datenblatt!$I$21</f>
        <v>80</v>
      </c>
      <c r="AD844">
        <f>Datenblatt!$I$29</f>
        <v>71</v>
      </c>
      <c r="AE844">
        <f>Datenblatt!$I$37</f>
        <v>75</v>
      </c>
      <c r="AF844" s="7" t="e">
        <f t="shared" si="55"/>
        <v>#DIV/0!</v>
      </c>
    </row>
    <row r="845" spans="11:32" ht="18.75" x14ac:dyDescent="0.3">
      <c r="K845" s="3" t="e">
        <f>IF(AND($C845=13,Datenblatt!M845&lt;Datenblatt!$S$3),0,IF(AND($C845=14,Datenblatt!M845&lt;Datenblatt!$S$4),0,IF(AND($C845=15,Datenblatt!M845&lt;Datenblatt!$S$5),0,IF(AND($C845=16,Datenblatt!M845&lt;Datenblatt!$S$6),0,IF(AND($C845=12,Datenblatt!M845&lt;Datenblatt!$S$7),0,IF(AND($C845=11,Datenblatt!M845&lt;Datenblatt!$S$8),0,IF(AND($C845=13,Datenblatt!M845&gt;Datenblatt!$R$3),100,IF(AND($C845=14,Datenblatt!M845&gt;Datenblatt!$R$4),100,IF(AND($C845=15,Datenblatt!M845&gt;Datenblatt!$R$5),100,IF(AND($C845=16,Datenblatt!M845&gt;Datenblatt!$R$6),100,IF(AND($C845=12,Datenblatt!M845&gt;Datenblatt!$R$7),100,IF(AND($C845=11,Datenblatt!M845&gt;Datenblatt!$R$8),100,IF(Übersicht!$C845=13,Datenblatt!$B$35*Datenblatt!M845^3+Datenblatt!$C$35*Datenblatt!M845^2+Datenblatt!$D$35*Datenblatt!M845+Datenblatt!$E$35,IF(Übersicht!$C845=14,Datenblatt!$B$36*Datenblatt!M845^3+Datenblatt!$C$36*Datenblatt!M845^2+Datenblatt!$D$36*Datenblatt!M845+Datenblatt!$E$36,IF(Übersicht!$C845=15,Datenblatt!$B$37*Datenblatt!M845^3+Datenblatt!$C$37*Datenblatt!M845^2+Datenblatt!$D$37*Datenblatt!M845+Datenblatt!$E$37,IF(Übersicht!$C845=16,Datenblatt!$B$38*Datenblatt!M845^3+Datenblatt!$C$38*Datenblatt!M845^2+Datenblatt!$D$38*Datenblatt!M845+Datenblatt!$E$38,IF(Übersicht!$C845=12,Datenblatt!$B$39*Datenblatt!M845^3+Datenblatt!$C$39*Datenblatt!M845^2+Datenblatt!$D$39*Datenblatt!M845+Datenblatt!$E$39,IF(Übersicht!$C845=11,Datenblatt!$B$40*Datenblatt!M845^3+Datenblatt!$C$40*Datenblatt!M845^2+Datenblatt!$D$40*Datenblatt!M845+Datenblatt!$E$40,0))))))))))))))))))</f>
        <v>#DIV/0!</v>
      </c>
      <c r="L845" s="3"/>
      <c r="M845" t="e">
        <f>IF(AND(Übersicht!$C845=13,Datenblatt!O845&lt;Datenblatt!$Y$3),0,IF(AND(Übersicht!$C845=14,Datenblatt!O845&lt;Datenblatt!$Y$4),0,IF(AND(Übersicht!$C845=15,Datenblatt!O845&lt;Datenblatt!$Y$5),0,IF(AND(Übersicht!$C845=16,Datenblatt!O845&lt;Datenblatt!$Y$6),0,IF(AND(Übersicht!$C845=12,Datenblatt!O845&lt;Datenblatt!$Y$7),0,IF(AND(Übersicht!$C845=11,Datenblatt!O845&lt;Datenblatt!$Y$8),0,IF(AND($C845=13,Datenblatt!O845&gt;Datenblatt!$X$3),100,IF(AND($C845=14,Datenblatt!O845&gt;Datenblatt!$X$4),100,IF(AND($C845=15,Datenblatt!O845&gt;Datenblatt!$X$5),100,IF(AND($C845=16,Datenblatt!O845&gt;Datenblatt!$X$6),100,IF(AND($C845=12,Datenblatt!O845&gt;Datenblatt!$X$7),100,IF(AND($C845=11,Datenblatt!O845&gt;Datenblatt!$X$8),100,IF(Übersicht!$C845=13,Datenblatt!$B$11*Datenblatt!O845^3+Datenblatt!$C$11*Datenblatt!O845^2+Datenblatt!$D$11*Datenblatt!O845+Datenblatt!$E$11,IF(Übersicht!$C845=14,Datenblatt!$B$12*Datenblatt!O845^3+Datenblatt!$C$12*Datenblatt!O845^2+Datenblatt!$D$12*Datenblatt!O845+Datenblatt!$E$12,IF(Übersicht!$C845=15,Datenblatt!$B$13*Datenblatt!O845^3+Datenblatt!$C$13*Datenblatt!O845^2+Datenblatt!$D$13*Datenblatt!O845+Datenblatt!$E$13,IF(Übersicht!$C845=16,Datenblatt!$B$14*Datenblatt!O845^3+Datenblatt!$C$14*Datenblatt!O845^2+Datenblatt!$D$14*Datenblatt!O845+Datenblatt!$E$14,IF(Übersicht!$C845=12,Datenblatt!$B$15*Datenblatt!O845^3+Datenblatt!$C$15*Datenblatt!O845^2+Datenblatt!$D$15*Datenblatt!O845+Datenblatt!$E$15,IF(Übersicht!$C845=11,Datenblatt!$B$16*Datenblatt!O845^3+Datenblatt!$C$16*Datenblatt!O845^2+Datenblatt!$D$16*Datenblatt!O845+Datenblatt!$E$16,0))))))))))))))))))</f>
        <v>#DIV/0!</v>
      </c>
      <c r="N845">
        <f>IF(AND($C845=13,H845&lt;Datenblatt!$AA$3),0,IF(AND($C845=14,H845&lt;Datenblatt!$AA$4),0,IF(AND($C845=15,H845&lt;Datenblatt!$AA$5),0,IF(AND($C845=16,H845&lt;Datenblatt!$AA$6),0,IF(AND($C845=12,H845&lt;Datenblatt!$AA$7),0,IF(AND($C845=11,H845&lt;Datenblatt!$AA$8),0,IF(AND($C845=13,H845&gt;Datenblatt!$Z$3),100,IF(AND($C845=14,H845&gt;Datenblatt!$Z$4),100,IF(AND($C845=15,H845&gt;Datenblatt!$Z$5),100,IF(AND($C845=16,H845&gt;Datenblatt!$Z$6),100,IF(AND($C845=12,H845&gt;Datenblatt!$Z$7),100,IF(AND($C845=11,H845&gt;Datenblatt!$Z$8),100,IF($C845=13,(Datenblatt!$B$19*Übersicht!H845^3)+(Datenblatt!$C$19*Übersicht!H845^2)+(Datenblatt!$D$19*Übersicht!H845)+Datenblatt!$E$19,IF($C845=14,(Datenblatt!$B$20*Übersicht!H845^3)+(Datenblatt!$C$20*Übersicht!H845^2)+(Datenblatt!$D$20*Übersicht!H845)+Datenblatt!$E$20,IF($C845=15,(Datenblatt!$B$21*Übersicht!H845^3)+(Datenblatt!$C$21*Übersicht!H845^2)+(Datenblatt!$D$21*Übersicht!H845)+Datenblatt!$E$21,IF($C845=16,(Datenblatt!$B$22*Übersicht!H845^3)+(Datenblatt!$C$22*Übersicht!H845^2)+(Datenblatt!$D$22*Übersicht!H845)+Datenblatt!$E$22,IF($C845=12,(Datenblatt!$B$23*Übersicht!H845^3)+(Datenblatt!$C$23*Übersicht!H845^2)+(Datenblatt!$D$23*Übersicht!H845)+Datenblatt!$E$23,IF($C845=11,(Datenblatt!$B$24*Übersicht!H845^3)+(Datenblatt!$C$24*Übersicht!H845^2)+(Datenblatt!$D$24*Übersicht!H845)+Datenblatt!$E$24,0))))))))))))))))))</f>
        <v>0</v>
      </c>
      <c r="O845">
        <f>IF(AND(I845="",C845=11),Datenblatt!$I$26,IF(AND(I845="",C845=12),Datenblatt!$I$26,IF(AND(I845="",C845=16),Datenblatt!$I$27,IF(AND(I845="",C845=15),Datenblatt!$I$26,IF(AND(I845="",C845=14),Datenblatt!$I$26,IF(AND(I845="",C845=13),Datenblatt!$I$26,IF(AND($C845=13,I845&gt;Datenblatt!$AC$3),0,IF(AND($C845=14,I845&gt;Datenblatt!$AC$4),0,IF(AND($C845=15,I845&gt;Datenblatt!$AC$5),0,IF(AND($C845=16,I845&gt;Datenblatt!$AC$6),0,IF(AND($C845=12,I845&gt;Datenblatt!$AC$7),0,IF(AND($C845=11,I845&gt;Datenblatt!$AC$8),0,IF(AND($C845=13,I845&lt;Datenblatt!$AB$3),100,IF(AND($C845=14,I845&lt;Datenblatt!$AB$4),100,IF(AND($C845=15,I845&lt;Datenblatt!$AB$5),100,IF(AND($C845=16,I845&lt;Datenblatt!$AB$6),100,IF(AND($C845=12,I845&lt;Datenblatt!$AB$7),100,IF(AND($C845=11,I845&lt;Datenblatt!$AB$8),100,IF($C845=13,(Datenblatt!$B$27*Übersicht!I845^3)+(Datenblatt!$C$27*Übersicht!I845^2)+(Datenblatt!$D$27*Übersicht!I845)+Datenblatt!$E$27,IF($C845=14,(Datenblatt!$B$28*Übersicht!I845^3)+(Datenblatt!$C$28*Übersicht!I845^2)+(Datenblatt!$D$28*Übersicht!I845)+Datenblatt!$E$28,IF($C845=15,(Datenblatt!$B$29*Übersicht!I845^3)+(Datenblatt!$C$29*Übersicht!I845^2)+(Datenblatt!$D$29*Übersicht!I845)+Datenblatt!$E$29,IF($C845=16,(Datenblatt!$B$30*Übersicht!I845^3)+(Datenblatt!$C$30*Übersicht!I845^2)+(Datenblatt!$D$30*Übersicht!I845)+Datenblatt!$E$30,IF($C845=12,(Datenblatt!$B$31*Übersicht!I845^3)+(Datenblatt!$C$31*Übersicht!I845^2)+(Datenblatt!$D$31*Übersicht!I845)+Datenblatt!$E$31,IF($C845=11,(Datenblatt!$B$32*Übersicht!I845^3)+(Datenblatt!$C$32*Übersicht!I845^2)+(Datenblatt!$D$32*Übersicht!I845)+Datenblatt!$E$32,0))))))))))))))))))))))))</f>
        <v>0</v>
      </c>
      <c r="P845">
        <f>IF(AND(I845="",C845=11),Datenblatt!$I$29,IF(AND(I845="",C845=12),Datenblatt!$I$29,IF(AND(I845="",C845=16),Datenblatt!$I$29,IF(AND(I845="",C845=15),Datenblatt!$I$29,IF(AND(I845="",C845=14),Datenblatt!$I$29,IF(AND(I845="",C845=13),Datenblatt!$I$29,IF(AND($C845=13,I845&gt;Datenblatt!$AC$3),0,IF(AND($C845=14,I845&gt;Datenblatt!$AC$4),0,IF(AND($C845=15,I845&gt;Datenblatt!$AC$5),0,IF(AND($C845=16,I845&gt;Datenblatt!$AC$6),0,IF(AND($C845=12,I845&gt;Datenblatt!$AC$7),0,IF(AND($C845=11,I845&gt;Datenblatt!$AC$8),0,IF(AND($C845=13,I845&lt;Datenblatt!$AB$3),100,IF(AND($C845=14,I845&lt;Datenblatt!$AB$4),100,IF(AND($C845=15,I845&lt;Datenblatt!$AB$5),100,IF(AND($C845=16,I845&lt;Datenblatt!$AB$6),100,IF(AND($C845=12,I845&lt;Datenblatt!$AB$7),100,IF(AND($C845=11,I845&lt;Datenblatt!$AB$8),100,IF($C845=13,(Datenblatt!$B$27*Übersicht!I845^3)+(Datenblatt!$C$27*Übersicht!I845^2)+(Datenblatt!$D$27*Übersicht!I845)+Datenblatt!$E$27,IF($C845=14,(Datenblatt!$B$28*Übersicht!I845^3)+(Datenblatt!$C$28*Übersicht!I845^2)+(Datenblatt!$D$28*Übersicht!I845)+Datenblatt!$E$28,IF($C845=15,(Datenblatt!$B$29*Übersicht!I845^3)+(Datenblatt!$C$29*Übersicht!I845^2)+(Datenblatt!$D$29*Übersicht!I845)+Datenblatt!$E$29,IF($C845=16,(Datenblatt!$B$30*Übersicht!I845^3)+(Datenblatt!$C$30*Übersicht!I845^2)+(Datenblatt!$D$30*Übersicht!I845)+Datenblatt!$E$30,IF($C845=12,(Datenblatt!$B$31*Übersicht!I845^3)+(Datenblatt!$C$31*Übersicht!I845^2)+(Datenblatt!$D$31*Übersicht!I845)+Datenblatt!$E$31,IF($C845=11,(Datenblatt!$B$32*Übersicht!I845^3)+(Datenblatt!$C$32*Übersicht!I845^2)+(Datenblatt!$D$32*Übersicht!I845)+Datenblatt!$E$32,0))))))))))))))))))))))))</f>
        <v>0</v>
      </c>
      <c r="Q845" s="2" t="e">
        <f t="shared" si="52"/>
        <v>#DIV/0!</v>
      </c>
      <c r="R845" s="2" t="e">
        <f t="shared" si="53"/>
        <v>#DIV/0!</v>
      </c>
      <c r="T845" s="2"/>
      <c r="U845" s="2">
        <f>Datenblatt!$I$10</f>
        <v>63</v>
      </c>
      <c r="V845" s="2">
        <f>Datenblatt!$I$18</f>
        <v>62</v>
      </c>
      <c r="W845" s="2">
        <f>Datenblatt!$I$26</f>
        <v>56</v>
      </c>
      <c r="X845" s="2">
        <f>Datenblatt!$I$34</f>
        <v>58</v>
      </c>
      <c r="Y845" s="7" t="e">
        <f t="shared" si="54"/>
        <v>#DIV/0!</v>
      </c>
      <c r="AA845" s="2">
        <f>Datenblatt!$I$5</f>
        <v>73</v>
      </c>
      <c r="AB845">
        <f>Datenblatt!$I$13</f>
        <v>80</v>
      </c>
      <c r="AC845">
        <f>Datenblatt!$I$21</f>
        <v>80</v>
      </c>
      <c r="AD845">
        <f>Datenblatt!$I$29</f>
        <v>71</v>
      </c>
      <c r="AE845">
        <f>Datenblatt!$I$37</f>
        <v>75</v>
      </c>
      <c r="AF845" s="7" t="e">
        <f t="shared" si="55"/>
        <v>#DIV/0!</v>
      </c>
    </row>
    <row r="846" spans="11:32" ht="18.75" x14ac:dyDescent="0.3">
      <c r="K846" s="3" t="e">
        <f>IF(AND($C846=13,Datenblatt!M846&lt;Datenblatt!$S$3),0,IF(AND($C846=14,Datenblatt!M846&lt;Datenblatt!$S$4),0,IF(AND($C846=15,Datenblatt!M846&lt;Datenblatt!$S$5),0,IF(AND($C846=16,Datenblatt!M846&lt;Datenblatt!$S$6),0,IF(AND($C846=12,Datenblatt!M846&lt;Datenblatt!$S$7),0,IF(AND($C846=11,Datenblatt!M846&lt;Datenblatt!$S$8),0,IF(AND($C846=13,Datenblatt!M846&gt;Datenblatt!$R$3),100,IF(AND($C846=14,Datenblatt!M846&gt;Datenblatt!$R$4),100,IF(AND($C846=15,Datenblatt!M846&gt;Datenblatt!$R$5),100,IF(AND($C846=16,Datenblatt!M846&gt;Datenblatt!$R$6),100,IF(AND($C846=12,Datenblatt!M846&gt;Datenblatt!$R$7),100,IF(AND($C846=11,Datenblatt!M846&gt;Datenblatt!$R$8),100,IF(Übersicht!$C846=13,Datenblatt!$B$35*Datenblatt!M846^3+Datenblatt!$C$35*Datenblatt!M846^2+Datenblatt!$D$35*Datenblatt!M846+Datenblatt!$E$35,IF(Übersicht!$C846=14,Datenblatt!$B$36*Datenblatt!M846^3+Datenblatt!$C$36*Datenblatt!M846^2+Datenblatt!$D$36*Datenblatt!M846+Datenblatt!$E$36,IF(Übersicht!$C846=15,Datenblatt!$B$37*Datenblatt!M846^3+Datenblatt!$C$37*Datenblatt!M846^2+Datenblatt!$D$37*Datenblatt!M846+Datenblatt!$E$37,IF(Übersicht!$C846=16,Datenblatt!$B$38*Datenblatt!M846^3+Datenblatt!$C$38*Datenblatt!M846^2+Datenblatt!$D$38*Datenblatt!M846+Datenblatt!$E$38,IF(Übersicht!$C846=12,Datenblatt!$B$39*Datenblatt!M846^3+Datenblatt!$C$39*Datenblatt!M846^2+Datenblatt!$D$39*Datenblatt!M846+Datenblatt!$E$39,IF(Übersicht!$C846=11,Datenblatt!$B$40*Datenblatt!M846^3+Datenblatt!$C$40*Datenblatt!M846^2+Datenblatt!$D$40*Datenblatt!M846+Datenblatt!$E$40,0))))))))))))))))))</f>
        <v>#DIV/0!</v>
      </c>
      <c r="L846" s="3"/>
      <c r="M846" t="e">
        <f>IF(AND(Übersicht!$C846=13,Datenblatt!O846&lt;Datenblatt!$Y$3),0,IF(AND(Übersicht!$C846=14,Datenblatt!O846&lt;Datenblatt!$Y$4),0,IF(AND(Übersicht!$C846=15,Datenblatt!O846&lt;Datenblatt!$Y$5),0,IF(AND(Übersicht!$C846=16,Datenblatt!O846&lt;Datenblatt!$Y$6),0,IF(AND(Übersicht!$C846=12,Datenblatt!O846&lt;Datenblatt!$Y$7),0,IF(AND(Übersicht!$C846=11,Datenblatt!O846&lt;Datenblatt!$Y$8),0,IF(AND($C846=13,Datenblatt!O846&gt;Datenblatt!$X$3),100,IF(AND($C846=14,Datenblatt!O846&gt;Datenblatt!$X$4),100,IF(AND($C846=15,Datenblatt!O846&gt;Datenblatt!$X$5),100,IF(AND($C846=16,Datenblatt!O846&gt;Datenblatt!$X$6),100,IF(AND($C846=12,Datenblatt!O846&gt;Datenblatt!$X$7),100,IF(AND($C846=11,Datenblatt!O846&gt;Datenblatt!$X$8),100,IF(Übersicht!$C846=13,Datenblatt!$B$11*Datenblatt!O846^3+Datenblatt!$C$11*Datenblatt!O846^2+Datenblatt!$D$11*Datenblatt!O846+Datenblatt!$E$11,IF(Übersicht!$C846=14,Datenblatt!$B$12*Datenblatt!O846^3+Datenblatt!$C$12*Datenblatt!O846^2+Datenblatt!$D$12*Datenblatt!O846+Datenblatt!$E$12,IF(Übersicht!$C846=15,Datenblatt!$B$13*Datenblatt!O846^3+Datenblatt!$C$13*Datenblatt!O846^2+Datenblatt!$D$13*Datenblatt!O846+Datenblatt!$E$13,IF(Übersicht!$C846=16,Datenblatt!$B$14*Datenblatt!O846^3+Datenblatt!$C$14*Datenblatt!O846^2+Datenblatt!$D$14*Datenblatt!O846+Datenblatt!$E$14,IF(Übersicht!$C846=12,Datenblatt!$B$15*Datenblatt!O846^3+Datenblatt!$C$15*Datenblatt!O846^2+Datenblatt!$D$15*Datenblatt!O846+Datenblatt!$E$15,IF(Übersicht!$C846=11,Datenblatt!$B$16*Datenblatt!O846^3+Datenblatt!$C$16*Datenblatt!O846^2+Datenblatt!$D$16*Datenblatt!O846+Datenblatt!$E$16,0))))))))))))))))))</f>
        <v>#DIV/0!</v>
      </c>
      <c r="N846">
        <f>IF(AND($C846=13,H846&lt;Datenblatt!$AA$3),0,IF(AND($C846=14,H846&lt;Datenblatt!$AA$4),0,IF(AND($C846=15,H846&lt;Datenblatt!$AA$5),0,IF(AND($C846=16,H846&lt;Datenblatt!$AA$6),0,IF(AND($C846=12,H846&lt;Datenblatt!$AA$7),0,IF(AND($C846=11,H846&lt;Datenblatt!$AA$8),0,IF(AND($C846=13,H846&gt;Datenblatt!$Z$3),100,IF(AND($C846=14,H846&gt;Datenblatt!$Z$4),100,IF(AND($C846=15,H846&gt;Datenblatt!$Z$5),100,IF(AND($C846=16,H846&gt;Datenblatt!$Z$6),100,IF(AND($C846=12,H846&gt;Datenblatt!$Z$7),100,IF(AND($C846=11,H846&gt;Datenblatt!$Z$8),100,IF($C846=13,(Datenblatt!$B$19*Übersicht!H846^3)+(Datenblatt!$C$19*Übersicht!H846^2)+(Datenblatt!$D$19*Übersicht!H846)+Datenblatt!$E$19,IF($C846=14,(Datenblatt!$B$20*Übersicht!H846^3)+(Datenblatt!$C$20*Übersicht!H846^2)+(Datenblatt!$D$20*Übersicht!H846)+Datenblatt!$E$20,IF($C846=15,(Datenblatt!$B$21*Übersicht!H846^3)+(Datenblatt!$C$21*Übersicht!H846^2)+(Datenblatt!$D$21*Übersicht!H846)+Datenblatt!$E$21,IF($C846=16,(Datenblatt!$B$22*Übersicht!H846^3)+(Datenblatt!$C$22*Übersicht!H846^2)+(Datenblatt!$D$22*Übersicht!H846)+Datenblatt!$E$22,IF($C846=12,(Datenblatt!$B$23*Übersicht!H846^3)+(Datenblatt!$C$23*Übersicht!H846^2)+(Datenblatt!$D$23*Übersicht!H846)+Datenblatt!$E$23,IF($C846=11,(Datenblatt!$B$24*Übersicht!H846^3)+(Datenblatt!$C$24*Übersicht!H846^2)+(Datenblatt!$D$24*Übersicht!H846)+Datenblatt!$E$24,0))))))))))))))))))</f>
        <v>0</v>
      </c>
      <c r="O846">
        <f>IF(AND(I846="",C846=11),Datenblatt!$I$26,IF(AND(I846="",C846=12),Datenblatt!$I$26,IF(AND(I846="",C846=16),Datenblatt!$I$27,IF(AND(I846="",C846=15),Datenblatt!$I$26,IF(AND(I846="",C846=14),Datenblatt!$I$26,IF(AND(I846="",C846=13),Datenblatt!$I$26,IF(AND($C846=13,I846&gt;Datenblatt!$AC$3),0,IF(AND($C846=14,I846&gt;Datenblatt!$AC$4),0,IF(AND($C846=15,I846&gt;Datenblatt!$AC$5),0,IF(AND($C846=16,I846&gt;Datenblatt!$AC$6),0,IF(AND($C846=12,I846&gt;Datenblatt!$AC$7),0,IF(AND($C846=11,I846&gt;Datenblatt!$AC$8),0,IF(AND($C846=13,I846&lt;Datenblatt!$AB$3),100,IF(AND($C846=14,I846&lt;Datenblatt!$AB$4),100,IF(AND($C846=15,I846&lt;Datenblatt!$AB$5),100,IF(AND($C846=16,I846&lt;Datenblatt!$AB$6),100,IF(AND($C846=12,I846&lt;Datenblatt!$AB$7),100,IF(AND($C846=11,I846&lt;Datenblatt!$AB$8),100,IF($C846=13,(Datenblatt!$B$27*Übersicht!I846^3)+(Datenblatt!$C$27*Übersicht!I846^2)+(Datenblatt!$D$27*Übersicht!I846)+Datenblatt!$E$27,IF($C846=14,(Datenblatt!$B$28*Übersicht!I846^3)+(Datenblatt!$C$28*Übersicht!I846^2)+(Datenblatt!$D$28*Übersicht!I846)+Datenblatt!$E$28,IF($C846=15,(Datenblatt!$B$29*Übersicht!I846^3)+(Datenblatt!$C$29*Übersicht!I846^2)+(Datenblatt!$D$29*Übersicht!I846)+Datenblatt!$E$29,IF($C846=16,(Datenblatt!$B$30*Übersicht!I846^3)+(Datenblatt!$C$30*Übersicht!I846^2)+(Datenblatt!$D$30*Übersicht!I846)+Datenblatt!$E$30,IF($C846=12,(Datenblatt!$B$31*Übersicht!I846^3)+(Datenblatt!$C$31*Übersicht!I846^2)+(Datenblatt!$D$31*Übersicht!I846)+Datenblatt!$E$31,IF($C846=11,(Datenblatt!$B$32*Übersicht!I846^3)+(Datenblatt!$C$32*Übersicht!I846^2)+(Datenblatt!$D$32*Übersicht!I846)+Datenblatt!$E$32,0))))))))))))))))))))))))</f>
        <v>0</v>
      </c>
      <c r="P846">
        <f>IF(AND(I846="",C846=11),Datenblatt!$I$29,IF(AND(I846="",C846=12),Datenblatt!$I$29,IF(AND(I846="",C846=16),Datenblatt!$I$29,IF(AND(I846="",C846=15),Datenblatt!$I$29,IF(AND(I846="",C846=14),Datenblatt!$I$29,IF(AND(I846="",C846=13),Datenblatt!$I$29,IF(AND($C846=13,I846&gt;Datenblatt!$AC$3),0,IF(AND($C846=14,I846&gt;Datenblatt!$AC$4),0,IF(AND($C846=15,I846&gt;Datenblatt!$AC$5),0,IF(AND($C846=16,I846&gt;Datenblatt!$AC$6),0,IF(AND($C846=12,I846&gt;Datenblatt!$AC$7),0,IF(AND($C846=11,I846&gt;Datenblatt!$AC$8),0,IF(AND($C846=13,I846&lt;Datenblatt!$AB$3),100,IF(AND($C846=14,I846&lt;Datenblatt!$AB$4),100,IF(AND($C846=15,I846&lt;Datenblatt!$AB$5),100,IF(AND($C846=16,I846&lt;Datenblatt!$AB$6),100,IF(AND($C846=12,I846&lt;Datenblatt!$AB$7),100,IF(AND($C846=11,I846&lt;Datenblatt!$AB$8),100,IF($C846=13,(Datenblatt!$B$27*Übersicht!I846^3)+(Datenblatt!$C$27*Übersicht!I846^2)+(Datenblatt!$D$27*Übersicht!I846)+Datenblatt!$E$27,IF($C846=14,(Datenblatt!$B$28*Übersicht!I846^3)+(Datenblatt!$C$28*Übersicht!I846^2)+(Datenblatt!$D$28*Übersicht!I846)+Datenblatt!$E$28,IF($C846=15,(Datenblatt!$B$29*Übersicht!I846^3)+(Datenblatt!$C$29*Übersicht!I846^2)+(Datenblatt!$D$29*Übersicht!I846)+Datenblatt!$E$29,IF($C846=16,(Datenblatt!$B$30*Übersicht!I846^3)+(Datenblatt!$C$30*Übersicht!I846^2)+(Datenblatt!$D$30*Übersicht!I846)+Datenblatt!$E$30,IF($C846=12,(Datenblatt!$B$31*Übersicht!I846^3)+(Datenblatt!$C$31*Übersicht!I846^2)+(Datenblatt!$D$31*Übersicht!I846)+Datenblatt!$E$31,IF($C846=11,(Datenblatt!$B$32*Übersicht!I846^3)+(Datenblatt!$C$32*Übersicht!I846^2)+(Datenblatt!$D$32*Übersicht!I846)+Datenblatt!$E$32,0))))))))))))))))))))))))</f>
        <v>0</v>
      </c>
      <c r="Q846" s="2" t="e">
        <f t="shared" si="52"/>
        <v>#DIV/0!</v>
      </c>
      <c r="R846" s="2" t="e">
        <f t="shared" si="53"/>
        <v>#DIV/0!</v>
      </c>
      <c r="T846" s="2"/>
      <c r="U846" s="2">
        <f>Datenblatt!$I$10</f>
        <v>63</v>
      </c>
      <c r="V846" s="2">
        <f>Datenblatt!$I$18</f>
        <v>62</v>
      </c>
      <c r="W846" s="2">
        <f>Datenblatt!$I$26</f>
        <v>56</v>
      </c>
      <c r="X846" s="2">
        <f>Datenblatt!$I$34</f>
        <v>58</v>
      </c>
      <c r="Y846" s="7" t="e">
        <f t="shared" si="54"/>
        <v>#DIV/0!</v>
      </c>
      <c r="AA846" s="2">
        <f>Datenblatt!$I$5</f>
        <v>73</v>
      </c>
      <c r="AB846">
        <f>Datenblatt!$I$13</f>
        <v>80</v>
      </c>
      <c r="AC846">
        <f>Datenblatt!$I$21</f>
        <v>80</v>
      </c>
      <c r="AD846">
        <f>Datenblatt!$I$29</f>
        <v>71</v>
      </c>
      <c r="AE846">
        <f>Datenblatt!$I$37</f>
        <v>75</v>
      </c>
      <c r="AF846" s="7" t="e">
        <f t="shared" si="55"/>
        <v>#DIV/0!</v>
      </c>
    </row>
    <row r="847" spans="11:32" ht="18.75" x14ac:dyDescent="0.3">
      <c r="K847" s="3" t="e">
        <f>IF(AND($C847=13,Datenblatt!M847&lt;Datenblatt!$S$3),0,IF(AND($C847=14,Datenblatt!M847&lt;Datenblatt!$S$4),0,IF(AND($C847=15,Datenblatt!M847&lt;Datenblatt!$S$5),0,IF(AND($C847=16,Datenblatt!M847&lt;Datenblatt!$S$6),0,IF(AND($C847=12,Datenblatt!M847&lt;Datenblatt!$S$7),0,IF(AND($C847=11,Datenblatt!M847&lt;Datenblatt!$S$8),0,IF(AND($C847=13,Datenblatt!M847&gt;Datenblatt!$R$3),100,IF(AND($C847=14,Datenblatt!M847&gt;Datenblatt!$R$4),100,IF(AND($C847=15,Datenblatt!M847&gt;Datenblatt!$R$5),100,IF(AND($C847=16,Datenblatt!M847&gt;Datenblatt!$R$6),100,IF(AND($C847=12,Datenblatt!M847&gt;Datenblatt!$R$7),100,IF(AND($C847=11,Datenblatt!M847&gt;Datenblatt!$R$8),100,IF(Übersicht!$C847=13,Datenblatt!$B$35*Datenblatt!M847^3+Datenblatt!$C$35*Datenblatt!M847^2+Datenblatt!$D$35*Datenblatt!M847+Datenblatt!$E$35,IF(Übersicht!$C847=14,Datenblatt!$B$36*Datenblatt!M847^3+Datenblatt!$C$36*Datenblatt!M847^2+Datenblatt!$D$36*Datenblatt!M847+Datenblatt!$E$36,IF(Übersicht!$C847=15,Datenblatt!$B$37*Datenblatt!M847^3+Datenblatt!$C$37*Datenblatt!M847^2+Datenblatt!$D$37*Datenblatt!M847+Datenblatt!$E$37,IF(Übersicht!$C847=16,Datenblatt!$B$38*Datenblatt!M847^3+Datenblatt!$C$38*Datenblatt!M847^2+Datenblatt!$D$38*Datenblatt!M847+Datenblatt!$E$38,IF(Übersicht!$C847=12,Datenblatt!$B$39*Datenblatt!M847^3+Datenblatt!$C$39*Datenblatt!M847^2+Datenblatt!$D$39*Datenblatt!M847+Datenblatt!$E$39,IF(Übersicht!$C847=11,Datenblatt!$B$40*Datenblatt!M847^3+Datenblatt!$C$40*Datenblatt!M847^2+Datenblatt!$D$40*Datenblatt!M847+Datenblatt!$E$40,0))))))))))))))))))</f>
        <v>#DIV/0!</v>
      </c>
      <c r="L847" s="3"/>
      <c r="M847" t="e">
        <f>IF(AND(Übersicht!$C847=13,Datenblatt!O847&lt;Datenblatt!$Y$3),0,IF(AND(Übersicht!$C847=14,Datenblatt!O847&lt;Datenblatt!$Y$4),0,IF(AND(Übersicht!$C847=15,Datenblatt!O847&lt;Datenblatt!$Y$5),0,IF(AND(Übersicht!$C847=16,Datenblatt!O847&lt;Datenblatt!$Y$6),0,IF(AND(Übersicht!$C847=12,Datenblatt!O847&lt;Datenblatt!$Y$7),0,IF(AND(Übersicht!$C847=11,Datenblatt!O847&lt;Datenblatt!$Y$8),0,IF(AND($C847=13,Datenblatt!O847&gt;Datenblatt!$X$3),100,IF(AND($C847=14,Datenblatt!O847&gt;Datenblatt!$X$4),100,IF(AND($C847=15,Datenblatt!O847&gt;Datenblatt!$X$5),100,IF(AND($C847=16,Datenblatt!O847&gt;Datenblatt!$X$6),100,IF(AND($C847=12,Datenblatt!O847&gt;Datenblatt!$X$7),100,IF(AND($C847=11,Datenblatt!O847&gt;Datenblatt!$X$8),100,IF(Übersicht!$C847=13,Datenblatt!$B$11*Datenblatt!O847^3+Datenblatt!$C$11*Datenblatt!O847^2+Datenblatt!$D$11*Datenblatt!O847+Datenblatt!$E$11,IF(Übersicht!$C847=14,Datenblatt!$B$12*Datenblatt!O847^3+Datenblatt!$C$12*Datenblatt!O847^2+Datenblatt!$D$12*Datenblatt!O847+Datenblatt!$E$12,IF(Übersicht!$C847=15,Datenblatt!$B$13*Datenblatt!O847^3+Datenblatt!$C$13*Datenblatt!O847^2+Datenblatt!$D$13*Datenblatt!O847+Datenblatt!$E$13,IF(Übersicht!$C847=16,Datenblatt!$B$14*Datenblatt!O847^3+Datenblatt!$C$14*Datenblatt!O847^2+Datenblatt!$D$14*Datenblatt!O847+Datenblatt!$E$14,IF(Übersicht!$C847=12,Datenblatt!$B$15*Datenblatt!O847^3+Datenblatt!$C$15*Datenblatt!O847^2+Datenblatt!$D$15*Datenblatt!O847+Datenblatt!$E$15,IF(Übersicht!$C847=11,Datenblatt!$B$16*Datenblatt!O847^3+Datenblatt!$C$16*Datenblatt!O847^2+Datenblatt!$D$16*Datenblatt!O847+Datenblatt!$E$16,0))))))))))))))))))</f>
        <v>#DIV/0!</v>
      </c>
      <c r="N847">
        <f>IF(AND($C847=13,H847&lt;Datenblatt!$AA$3),0,IF(AND($C847=14,H847&lt;Datenblatt!$AA$4),0,IF(AND($C847=15,H847&lt;Datenblatt!$AA$5),0,IF(AND($C847=16,H847&lt;Datenblatt!$AA$6),0,IF(AND($C847=12,H847&lt;Datenblatt!$AA$7),0,IF(AND($C847=11,H847&lt;Datenblatt!$AA$8),0,IF(AND($C847=13,H847&gt;Datenblatt!$Z$3),100,IF(AND($C847=14,H847&gt;Datenblatt!$Z$4),100,IF(AND($C847=15,H847&gt;Datenblatt!$Z$5),100,IF(AND($C847=16,H847&gt;Datenblatt!$Z$6),100,IF(AND($C847=12,H847&gt;Datenblatt!$Z$7),100,IF(AND($C847=11,H847&gt;Datenblatt!$Z$8),100,IF($C847=13,(Datenblatt!$B$19*Übersicht!H847^3)+(Datenblatt!$C$19*Übersicht!H847^2)+(Datenblatt!$D$19*Übersicht!H847)+Datenblatt!$E$19,IF($C847=14,(Datenblatt!$B$20*Übersicht!H847^3)+(Datenblatt!$C$20*Übersicht!H847^2)+(Datenblatt!$D$20*Übersicht!H847)+Datenblatt!$E$20,IF($C847=15,(Datenblatt!$B$21*Übersicht!H847^3)+(Datenblatt!$C$21*Übersicht!H847^2)+(Datenblatt!$D$21*Übersicht!H847)+Datenblatt!$E$21,IF($C847=16,(Datenblatt!$B$22*Übersicht!H847^3)+(Datenblatt!$C$22*Übersicht!H847^2)+(Datenblatt!$D$22*Übersicht!H847)+Datenblatt!$E$22,IF($C847=12,(Datenblatt!$B$23*Übersicht!H847^3)+(Datenblatt!$C$23*Übersicht!H847^2)+(Datenblatt!$D$23*Übersicht!H847)+Datenblatt!$E$23,IF($C847=11,(Datenblatt!$B$24*Übersicht!H847^3)+(Datenblatt!$C$24*Übersicht!H847^2)+(Datenblatt!$D$24*Übersicht!H847)+Datenblatt!$E$24,0))))))))))))))))))</f>
        <v>0</v>
      </c>
      <c r="O847">
        <f>IF(AND(I847="",C847=11),Datenblatt!$I$26,IF(AND(I847="",C847=12),Datenblatt!$I$26,IF(AND(I847="",C847=16),Datenblatt!$I$27,IF(AND(I847="",C847=15),Datenblatt!$I$26,IF(AND(I847="",C847=14),Datenblatt!$I$26,IF(AND(I847="",C847=13),Datenblatt!$I$26,IF(AND($C847=13,I847&gt;Datenblatt!$AC$3),0,IF(AND($C847=14,I847&gt;Datenblatt!$AC$4),0,IF(AND($C847=15,I847&gt;Datenblatt!$AC$5),0,IF(AND($C847=16,I847&gt;Datenblatt!$AC$6),0,IF(AND($C847=12,I847&gt;Datenblatt!$AC$7),0,IF(AND($C847=11,I847&gt;Datenblatt!$AC$8),0,IF(AND($C847=13,I847&lt;Datenblatt!$AB$3),100,IF(AND($C847=14,I847&lt;Datenblatt!$AB$4),100,IF(AND($C847=15,I847&lt;Datenblatt!$AB$5),100,IF(AND($C847=16,I847&lt;Datenblatt!$AB$6),100,IF(AND($C847=12,I847&lt;Datenblatt!$AB$7),100,IF(AND($C847=11,I847&lt;Datenblatt!$AB$8),100,IF($C847=13,(Datenblatt!$B$27*Übersicht!I847^3)+(Datenblatt!$C$27*Übersicht!I847^2)+(Datenblatt!$D$27*Übersicht!I847)+Datenblatt!$E$27,IF($C847=14,(Datenblatt!$B$28*Übersicht!I847^3)+(Datenblatt!$C$28*Übersicht!I847^2)+(Datenblatt!$D$28*Übersicht!I847)+Datenblatt!$E$28,IF($C847=15,(Datenblatt!$B$29*Übersicht!I847^3)+(Datenblatt!$C$29*Übersicht!I847^2)+(Datenblatt!$D$29*Übersicht!I847)+Datenblatt!$E$29,IF($C847=16,(Datenblatt!$B$30*Übersicht!I847^3)+(Datenblatt!$C$30*Übersicht!I847^2)+(Datenblatt!$D$30*Übersicht!I847)+Datenblatt!$E$30,IF($C847=12,(Datenblatt!$B$31*Übersicht!I847^3)+(Datenblatt!$C$31*Übersicht!I847^2)+(Datenblatt!$D$31*Übersicht!I847)+Datenblatt!$E$31,IF($C847=11,(Datenblatt!$B$32*Übersicht!I847^3)+(Datenblatt!$C$32*Übersicht!I847^2)+(Datenblatt!$D$32*Übersicht!I847)+Datenblatt!$E$32,0))))))))))))))))))))))))</f>
        <v>0</v>
      </c>
      <c r="P847">
        <f>IF(AND(I847="",C847=11),Datenblatt!$I$29,IF(AND(I847="",C847=12),Datenblatt!$I$29,IF(AND(I847="",C847=16),Datenblatt!$I$29,IF(AND(I847="",C847=15),Datenblatt!$I$29,IF(AND(I847="",C847=14),Datenblatt!$I$29,IF(AND(I847="",C847=13),Datenblatt!$I$29,IF(AND($C847=13,I847&gt;Datenblatt!$AC$3),0,IF(AND($C847=14,I847&gt;Datenblatt!$AC$4),0,IF(AND($C847=15,I847&gt;Datenblatt!$AC$5),0,IF(AND($C847=16,I847&gt;Datenblatt!$AC$6),0,IF(AND($C847=12,I847&gt;Datenblatt!$AC$7),0,IF(AND($C847=11,I847&gt;Datenblatt!$AC$8),0,IF(AND($C847=13,I847&lt;Datenblatt!$AB$3),100,IF(AND($C847=14,I847&lt;Datenblatt!$AB$4),100,IF(AND($C847=15,I847&lt;Datenblatt!$AB$5),100,IF(AND($C847=16,I847&lt;Datenblatt!$AB$6),100,IF(AND($C847=12,I847&lt;Datenblatt!$AB$7),100,IF(AND($C847=11,I847&lt;Datenblatt!$AB$8),100,IF($C847=13,(Datenblatt!$B$27*Übersicht!I847^3)+(Datenblatt!$C$27*Übersicht!I847^2)+(Datenblatt!$D$27*Übersicht!I847)+Datenblatt!$E$27,IF($C847=14,(Datenblatt!$B$28*Übersicht!I847^3)+(Datenblatt!$C$28*Übersicht!I847^2)+(Datenblatt!$D$28*Übersicht!I847)+Datenblatt!$E$28,IF($C847=15,(Datenblatt!$B$29*Übersicht!I847^3)+(Datenblatt!$C$29*Übersicht!I847^2)+(Datenblatt!$D$29*Übersicht!I847)+Datenblatt!$E$29,IF($C847=16,(Datenblatt!$B$30*Übersicht!I847^3)+(Datenblatt!$C$30*Übersicht!I847^2)+(Datenblatt!$D$30*Übersicht!I847)+Datenblatt!$E$30,IF($C847=12,(Datenblatt!$B$31*Übersicht!I847^3)+(Datenblatt!$C$31*Übersicht!I847^2)+(Datenblatt!$D$31*Übersicht!I847)+Datenblatt!$E$31,IF($C847=11,(Datenblatt!$B$32*Übersicht!I847^3)+(Datenblatt!$C$32*Übersicht!I847^2)+(Datenblatt!$D$32*Übersicht!I847)+Datenblatt!$E$32,0))))))))))))))))))))))))</f>
        <v>0</v>
      </c>
      <c r="Q847" s="2" t="e">
        <f t="shared" si="52"/>
        <v>#DIV/0!</v>
      </c>
      <c r="R847" s="2" t="e">
        <f t="shared" si="53"/>
        <v>#DIV/0!</v>
      </c>
      <c r="T847" s="2"/>
      <c r="U847" s="2">
        <f>Datenblatt!$I$10</f>
        <v>63</v>
      </c>
      <c r="V847" s="2">
        <f>Datenblatt!$I$18</f>
        <v>62</v>
      </c>
      <c r="W847" s="2">
        <f>Datenblatt!$I$26</f>
        <v>56</v>
      </c>
      <c r="X847" s="2">
        <f>Datenblatt!$I$34</f>
        <v>58</v>
      </c>
      <c r="Y847" s="7" t="e">
        <f t="shared" si="54"/>
        <v>#DIV/0!</v>
      </c>
      <c r="AA847" s="2">
        <f>Datenblatt!$I$5</f>
        <v>73</v>
      </c>
      <c r="AB847">
        <f>Datenblatt!$I$13</f>
        <v>80</v>
      </c>
      <c r="AC847">
        <f>Datenblatt!$I$21</f>
        <v>80</v>
      </c>
      <c r="AD847">
        <f>Datenblatt!$I$29</f>
        <v>71</v>
      </c>
      <c r="AE847">
        <f>Datenblatt!$I$37</f>
        <v>75</v>
      </c>
      <c r="AF847" s="7" t="e">
        <f t="shared" si="55"/>
        <v>#DIV/0!</v>
      </c>
    </row>
    <row r="848" spans="11:32" ht="18.75" x14ac:dyDescent="0.3">
      <c r="K848" s="3" t="e">
        <f>IF(AND($C848=13,Datenblatt!M848&lt;Datenblatt!$S$3),0,IF(AND($C848=14,Datenblatt!M848&lt;Datenblatt!$S$4),0,IF(AND($C848=15,Datenblatt!M848&lt;Datenblatt!$S$5),0,IF(AND($C848=16,Datenblatt!M848&lt;Datenblatt!$S$6),0,IF(AND($C848=12,Datenblatt!M848&lt;Datenblatt!$S$7),0,IF(AND($C848=11,Datenblatt!M848&lt;Datenblatt!$S$8),0,IF(AND($C848=13,Datenblatt!M848&gt;Datenblatt!$R$3),100,IF(AND($C848=14,Datenblatt!M848&gt;Datenblatt!$R$4),100,IF(AND($C848=15,Datenblatt!M848&gt;Datenblatt!$R$5),100,IF(AND($C848=16,Datenblatt!M848&gt;Datenblatt!$R$6),100,IF(AND($C848=12,Datenblatt!M848&gt;Datenblatt!$R$7),100,IF(AND($C848=11,Datenblatt!M848&gt;Datenblatt!$R$8),100,IF(Übersicht!$C848=13,Datenblatt!$B$35*Datenblatt!M848^3+Datenblatt!$C$35*Datenblatt!M848^2+Datenblatt!$D$35*Datenblatt!M848+Datenblatt!$E$35,IF(Übersicht!$C848=14,Datenblatt!$B$36*Datenblatt!M848^3+Datenblatt!$C$36*Datenblatt!M848^2+Datenblatt!$D$36*Datenblatt!M848+Datenblatt!$E$36,IF(Übersicht!$C848=15,Datenblatt!$B$37*Datenblatt!M848^3+Datenblatt!$C$37*Datenblatt!M848^2+Datenblatt!$D$37*Datenblatt!M848+Datenblatt!$E$37,IF(Übersicht!$C848=16,Datenblatt!$B$38*Datenblatt!M848^3+Datenblatt!$C$38*Datenblatt!M848^2+Datenblatt!$D$38*Datenblatt!M848+Datenblatt!$E$38,IF(Übersicht!$C848=12,Datenblatt!$B$39*Datenblatt!M848^3+Datenblatt!$C$39*Datenblatt!M848^2+Datenblatt!$D$39*Datenblatt!M848+Datenblatt!$E$39,IF(Übersicht!$C848=11,Datenblatt!$B$40*Datenblatt!M848^3+Datenblatt!$C$40*Datenblatt!M848^2+Datenblatt!$D$40*Datenblatt!M848+Datenblatt!$E$40,0))))))))))))))))))</f>
        <v>#DIV/0!</v>
      </c>
      <c r="L848" s="3"/>
      <c r="M848" t="e">
        <f>IF(AND(Übersicht!$C848=13,Datenblatt!O848&lt;Datenblatt!$Y$3),0,IF(AND(Übersicht!$C848=14,Datenblatt!O848&lt;Datenblatt!$Y$4),0,IF(AND(Übersicht!$C848=15,Datenblatt!O848&lt;Datenblatt!$Y$5),0,IF(AND(Übersicht!$C848=16,Datenblatt!O848&lt;Datenblatt!$Y$6),0,IF(AND(Übersicht!$C848=12,Datenblatt!O848&lt;Datenblatt!$Y$7),0,IF(AND(Übersicht!$C848=11,Datenblatt!O848&lt;Datenblatt!$Y$8),0,IF(AND($C848=13,Datenblatt!O848&gt;Datenblatt!$X$3),100,IF(AND($C848=14,Datenblatt!O848&gt;Datenblatt!$X$4),100,IF(AND($C848=15,Datenblatt!O848&gt;Datenblatt!$X$5),100,IF(AND($C848=16,Datenblatt!O848&gt;Datenblatt!$X$6),100,IF(AND($C848=12,Datenblatt!O848&gt;Datenblatt!$X$7),100,IF(AND($C848=11,Datenblatt!O848&gt;Datenblatt!$X$8),100,IF(Übersicht!$C848=13,Datenblatt!$B$11*Datenblatt!O848^3+Datenblatt!$C$11*Datenblatt!O848^2+Datenblatt!$D$11*Datenblatt!O848+Datenblatt!$E$11,IF(Übersicht!$C848=14,Datenblatt!$B$12*Datenblatt!O848^3+Datenblatt!$C$12*Datenblatt!O848^2+Datenblatt!$D$12*Datenblatt!O848+Datenblatt!$E$12,IF(Übersicht!$C848=15,Datenblatt!$B$13*Datenblatt!O848^3+Datenblatt!$C$13*Datenblatt!O848^2+Datenblatt!$D$13*Datenblatt!O848+Datenblatt!$E$13,IF(Übersicht!$C848=16,Datenblatt!$B$14*Datenblatt!O848^3+Datenblatt!$C$14*Datenblatt!O848^2+Datenblatt!$D$14*Datenblatt!O848+Datenblatt!$E$14,IF(Übersicht!$C848=12,Datenblatt!$B$15*Datenblatt!O848^3+Datenblatt!$C$15*Datenblatt!O848^2+Datenblatt!$D$15*Datenblatt!O848+Datenblatt!$E$15,IF(Übersicht!$C848=11,Datenblatt!$B$16*Datenblatt!O848^3+Datenblatt!$C$16*Datenblatt!O848^2+Datenblatt!$D$16*Datenblatt!O848+Datenblatt!$E$16,0))))))))))))))))))</f>
        <v>#DIV/0!</v>
      </c>
      <c r="N848">
        <f>IF(AND($C848=13,H848&lt;Datenblatt!$AA$3),0,IF(AND($C848=14,H848&lt;Datenblatt!$AA$4),0,IF(AND($C848=15,H848&lt;Datenblatt!$AA$5),0,IF(AND($C848=16,H848&lt;Datenblatt!$AA$6),0,IF(AND($C848=12,H848&lt;Datenblatt!$AA$7),0,IF(AND($C848=11,H848&lt;Datenblatt!$AA$8),0,IF(AND($C848=13,H848&gt;Datenblatt!$Z$3),100,IF(AND($C848=14,H848&gt;Datenblatt!$Z$4),100,IF(AND($C848=15,H848&gt;Datenblatt!$Z$5),100,IF(AND($C848=16,H848&gt;Datenblatt!$Z$6),100,IF(AND($C848=12,H848&gt;Datenblatt!$Z$7),100,IF(AND($C848=11,H848&gt;Datenblatt!$Z$8),100,IF($C848=13,(Datenblatt!$B$19*Übersicht!H848^3)+(Datenblatt!$C$19*Übersicht!H848^2)+(Datenblatt!$D$19*Übersicht!H848)+Datenblatt!$E$19,IF($C848=14,(Datenblatt!$B$20*Übersicht!H848^3)+(Datenblatt!$C$20*Übersicht!H848^2)+(Datenblatt!$D$20*Übersicht!H848)+Datenblatt!$E$20,IF($C848=15,(Datenblatt!$B$21*Übersicht!H848^3)+(Datenblatt!$C$21*Übersicht!H848^2)+(Datenblatt!$D$21*Übersicht!H848)+Datenblatt!$E$21,IF($C848=16,(Datenblatt!$B$22*Übersicht!H848^3)+(Datenblatt!$C$22*Übersicht!H848^2)+(Datenblatt!$D$22*Übersicht!H848)+Datenblatt!$E$22,IF($C848=12,(Datenblatt!$B$23*Übersicht!H848^3)+(Datenblatt!$C$23*Übersicht!H848^2)+(Datenblatt!$D$23*Übersicht!H848)+Datenblatt!$E$23,IF($C848=11,(Datenblatt!$B$24*Übersicht!H848^3)+(Datenblatt!$C$24*Übersicht!H848^2)+(Datenblatt!$D$24*Übersicht!H848)+Datenblatt!$E$24,0))))))))))))))))))</f>
        <v>0</v>
      </c>
      <c r="O848">
        <f>IF(AND(I848="",C848=11),Datenblatt!$I$26,IF(AND(I848="",C848=12),Datenblatt!$I$26,IF(AND(I848="",C848=16),Datenblatt!$I$27,IF(AND(I848="",C848=15),Datenblatt!$I$26,IF(AND(I848="",C848=14),Datenblatt!$I$26,IF(AND(I848="",C848=13),Datenblatt!$I$26,IF(AND($C848=13,I848&gt;Datenblatt!$AC$3),0,IF(AND($C848=14,I848&gt;Datenblatt!$AC$4),0,IF(AND($C848=15,I848&gt;Datenblatt!$AC$5),0,IF(AND($C848=16,I848&gt;Datenblatt!$AC$6),0,IF(AND($C848=12,I848&gt;Datenblatt!$AC$7),0,IF(AND($C848=11,I848&gt;Datenblatt!$AC$8),0,IF(AND($C848=13,I848&lt;Datenblatt!$AB$3),100,IF(AND($C848=14,I848&lt;Datenblatt!$AB$4),100,IF(AND($C848=15,I848&lt;Datenblatt!$AB$5),100,IF(AND($C848=16,I848&lt;Datenblatt!$AB$6),100,IF(AND($C848=12,I848&lt;Datenblatt!$AB$7),100,IF(AND($C848=11,I848&lt;Datenblatt!$AB$8),100,IF($C848=13,(Datenblatt!$B$27*Übersicht!I848^3)+(Datenblatt!$C$27*Übersicht!I848^2)+(Datenblatt!$D$27*Übersicht!I848)+Datenblatt!$E$27,IF($C848=14,(Datenblatt!$B$28*Übersicht!I848^3)+(Datenblatt!$C$28*Übersicht!I848^2)+(Datenblatt!$D$28*Übersicht!I848)+Datenblatt!$E$28,IF($C848=15,(Datenblatt!$B$29*Übersicht!I848^3)+(Datenblatt!$C$29*Übersicht!I848^2)+(Datenblatt!$D$29*Übersicht!I848)+Datenblatt!$E$29,IF($C848=16,(Datenblatt!$B$30*Übersicht!I848^3)+(Datenblatt!$C$30*Übersicht!I848^2)+(Datenblatt!$D$30*Übersicht!I848)+Datenblatt!$E$30,IF($C848=12,(Datenblatt!$B$31*Übersicht!I848^3)+(Datenblatt!$C$31*Übersicht!I848^2)+(Datenblatt!$D$31*Übersicht!I848)+Datenblatt!$E$31,IF($C848=11,(Datenblatt!$B$32*Übersicht!I848^3)+(Datenblatt!$C$32*Übersicht!I848^2)+(Datenblatt!$D$32*Übersicht!I848)+Datenblatt!$E$32,0))))))))))))))))))))))))</f>
        <v>0</v>
      </c>
      <c r="P848">
        <f>IF(AND(I848="",C848=11),Datenblatt!$I$29,IF(AND(I848="",C848=12),Datenblatt!$I$29,IF(AND(I848="",C848=16),Datenblatt!$I$29,IF(AND(I848="",C848=15),Datenblatt!$I$29,IF(AND(I848="",C848=14),Datenblatt!$I$29,IF(AND(I848="",C848=13),Datenblatt!$I$29,IF(AND($C848=13,I848&gt;Datenblatt!$AC$3),0,IF(AND($C848=14,I848&gt;Datenblatt!$AC$4),0,IF(AND($C848=15,I848&gt;Datenblatt!$AC$5),0,IF(AND($C848=16,I848&gt;Datenblatt!$AC$6),0,IF(AND($C848=12,I848&gt;Datenblatt!$AC$7),0,IF(AND($C848=11,I848&gt;Datenblatt!$AC$8),0,IF(AND($C848=13,I848&lt;Datenblatt!$AB$3),100,IF(AND($C848=14,I848&lt;Datenblatt!$AB$4),100,IF(AND($C848=15,I848&lt;Datenblatt!$AB$5),100,IF(AND($C848=16,I848&lt;Datenblatt!$AB$6),100,IF(AND($C848=12,I848&lt;Datenblatt!$AB$7),100,IF(AND($C848=11,I848&lt;Datenblatt!$AB$8),100,IF($C848=13,(Datenblatt!$B$27*Übersicht!I848^3)+(Datenblatt!$C$27*Übersicht!I848^2)+(Datenblatt!$D$27*Übersicht!I848)+Datenblatt!$E$27,IF($C848=14,(Datenblatt!$B$28*Übersicht!I848^3)+(Datenblatt!$C$28*Übersicht!I848^2)+(Datenblatt!$D$28*Übersicht!I848)+Datenblatt!$E$28,IF($C848=15,(Datenblatt!$B$29*Übersicht!I848^3)+(Datenblatt!$C$29*Übersicht!I848^2)+(Datenblatt!$D$29*Übersicht!I848)+Datenblatt!$E$29,IF($C848=16,(Datenblatt!$B$30*Übersicht!I848^3)+(Datenblatt!$C$30*Übersicht!I848^2)+(Datenblatt!$D$30*Übersicht!I848)+Datenblatt!$E$30,IF($C848=12,(Datenblatt!$B$31*Übersicht!I848^3)+(Datenblatt!$C$31*Übersicht!I848^2)+(Datenblatt!$D$31*Übersicht!I848)+Datenblatt!$E$31,IF($C848=11,(Datenblatt!$B$32*Übersicht!I848^3)+(Datenblatt!$C$32*Übersicht!I848^2)+(Datenblatt!$D$32*Übersicht!I848)+Datenblatt!$E$32,0))))))))))))))))))))))))</f>
        <v>0</v>
      </c>
      <c r="Q848" s="2" t="e">
        <f t="shared" si="52"/>
        <v>#DIV/0!</v>
      </c>
      <c r="R848" s="2" t="e">
        <f t="shared" si="53"/>
        <v>#DIV/0!</v>
      </c>
      <c r="T848" s="2"/>
      <c r="U848" s="2">
        <f>Datenblatt!$I$10</f>
        <v>63</v>
      </c>
      <c r="V848" s="2">
        <f>Datenblatt!$I$18</f>
        <v>62</v>
      </c>
      <c r="W848" s="2">
        <f>Datenblatt!$I$26</f>
        <v>56</v>
      </c>
      <c r="X848" s="2">
        <f>Datenblatt!$I$34</f>
        <v>58</v>
      </c>
      <c r="Y848" s="7" t="e">
        <f t="shared" si="54"/>
        <v>#DIV/0!</v>
      </c>
      <c r="AA848" s="2">
        <f>Datenblatt!$I$5</f>
        <v>73</v>
      </c>
      <c r="AB848">
        <f>Datenblatt!$I$13</f>
        <v>80</v>
      </c>
      <c r="AC848">
        <f>Datenblatt!$I$21</f>
        <v>80</v>
      </c>
      <c r="AD848">
        <f>Datenblatt!$I$29</f>
        <v>71</v>
      </c>
      <c r="AE848">
        <f>Datenblatt!$I$37</f>
        <v>75</v>
      </c>
      <c r="AF848" s="7" t="e">
        <f t="shared" si="55"/>
        <v>#DIV/0!</v>
      </c>
    </row>
    <row r="849" spans="11:32" ht="18.75" x14ac:dyDescent="0.3">
      <c r="K849" s="3" t="e">
        <f>IF(AND($C849=13,Datenblatt!M849&lt;Datenblatt!$S$3),0,IF(AND($C849=14,Datenblatt!M849&lt;Datenblatt!$S$4),0,IF(AND($C849=15,Datenblatt!M849&lt;Datenblatt!$S$5),0,IF(AND($C849=16,Datenblatt!M849&lt;Datenblatt!$S$6),0,IF(AND($C849=12,Datenblatt!M849&lt;Datenblatt!$S$7),0,IF(AND($C849=11,Datenblatt!M849&lt;Datenblatt!$S$8),0,IF(AND($C849=13,Datenblatt!M849&gt;Datenblatt!$R$3),100,IF(AND($C849=14,Datenblatt!M849&gt;Datenblatt!$R$4),100,IF(AND($C849=15,Datenblatt!M849&gt;Datenblatt!$R$5),100,IF(AND($C849=16,Datenblatt!M849&gt;Datenblatt!$R$6),100,IF(AND($C849=12,Datenblatt!M849&gt;Datenblatt!$R$7),100,IF(AND($C849=11,Datenblatt!M849&gt;Datenblatt!$R$8),100,IF(Übersicht!$C849=13,Datenblatt!$B$35*Datenblatt!M849^3+Datenblatt!$C$35*Datenblatt!M849^2+Datenblatt!$D$35*Datenblatt!M849+Datenblatt!$E$35,IF(Übersicht!$C849=14,Datenblatt!$B$36*Datenblatt!M849^3+Datenblatt!$C$36*Datenblatt!M849^2+Datenblatt!$D$36*Datenblatt!M849+Datenblatt!$E$36,IF(Übersicht!$C849=15,Datenblatt!$B$37*Datenblatt!M849^3+Datenblatt!$C$37*Datenblatt!M849^2+Datenblatt!$D$37*Datenblatt!M849+Datenblatt!$E$37,IF(Übersicht!$C849=16,Datenblatt!$B$38*Datenblatt!M849^3+Datenblatt!$C$38*Datenblatt!M849^2+Datenblatt!$D$38*Datenblatt!M849+Datenblatt!$E$38,IF(Übersicht!$C849=12,Datenblatt!$B$39*Datenblatt!M849^3+Datenblatt!$C$39*Datenblatt!M849^2+Datenblatt!$D$39*Datenblatt!M849+Datenblatt!$E$39,IF(Übersicht!$C849=11,Datenblatt!$B$40*Datenblatt!M849^3+Datenblatt!$C$40*Datenblatt!M849^2+Datenblatt!$D$40*Datenblatt!M849+Datenblatt!$E$40,0))))))))))))))))))</f>
        <v>#DIV/0!</v>
      </c>
      <c r="L849" s="3"/>
      <c r="M849" t="e">
        <f>IF(AND(Übersicht!$C849=13,Datenblatt!O849&lt;Datenblatt!$Y$3),0,IF(AND(Übersicht!$C849=14,Datenblatt!O849&lt;Datenblatt!$Y$4),0,IF(AND(Übersicht!$C849=15,Datenblatt!O849&lt;Datenblatt!$Y$5),0,IF(AND(Übersicht!$C849=16,Datenblatt!O849&lt;Datenblatt!$Y$6),0,IF(AND(Übersicht!$C849=12,Datenblatt!O849&lt;Datenblatt!$Y$7),0,IF(AND(Übersicht!$C849=11,Datenblatt!O849&lt;Datenblatt!$Y$8),0,IF(AND($C849=13,Datenblatt!O849&gt;Datenblatt!$X$3),100,IF(AND($C849=14,Datenblatt!O849&gt;Datenblatt!$X$4),100,IF(AND($C849=15,Datenblatt!O849&gt;Datenblatt!$X$5),100,IF(AND($C849=16,Datenblatt!O849&gt;Datenblatt!$X$6),100,IF(AND($C849=12,Datenblatt!O849&gt;Datenblatt!$X$7),100,IF(AND($C849=11,Datenblatt!O849&gt;Datenblatt!$X$8),100,IF(Übersicht!$C849=13,Datenblatt!$B$11*Datenblatt!O849^3+Datenblatt!$C$11*Datenblatt!O849^2+Datenblatt!$D$11*Datenblatt!O849+Datenblatt!$E$11,IF(Übersicht!$C849=14,Datenblatt!$B$12*Datenblatt!O849^3+Datenblatt!$C$12*Datenblatt!O849^2+Datenblatt!$D$12*Datenblatt!O849+Datenblatt!$E$12,IF(Übersicht!$C849=15,Datenblatt!$B$13*Datenblatt!O849^3+Datenblatt!$C$13*Datenblatt!O849^2+Datenblatt!$D$13*Datenblatt!O849+Datenblatt!$E$13,IF(Übersicht!$C849=16,Datenblatt!$B$14*Datenblatt!O849^3+Datenblatt!$C$14*Datenblatt!O849^2+Datenblatt!$D$14*Datenblatt!O849+Datenblatt!$E$14,IF(Übersicht!$C849=12,Datenblatt!$B$15*Datenblatt!O849^3+Datenblatt!$C$15*Datenblatt!O849^2+Datenblatt!$D$15*Datenblatt!O849+Datenblatt!$E$15,IF(Übersicht!$C849=11,Datenblatt!$B$16*Datenblatt!O849^3+Datenblatt!$C$16*Datenblatt!O849^2+Datenblatt!$D$16*Datenblatt!O849+Datenblatt!$E$16,0))))))))))))))))))</f>
        <v>#DIV/0!</v>
      </c>
      <c r="N849">
        <f>IF(AND($C849=13,H849&lt;Datenblatt!$AA$3),0,IF(AND($C849=14,H849&lt;Datenblatt!$AA$4),0,IF(AND($C849=15,H849&lt;Datenblatt!$AA$5),0,IF(AND($C849=16,H849&lt;Datenblatt!$AA$6),0,IF(AND($C849=12,H849&lt;Datenblatt!$AA$7),0,IF(AND($C849=11,H849&lt;Datenblatt!$AA$8),0,IF(AND($C849=13,H849&gt;Datenblatt!$Z$3),100,IF(AND($C849=14,H849&gt;Datenblatt!$Z$4),100,IF(AND($C849=15,H849&gt;Datenblatt!$Z$5),100,IF(AND($C849=16,H849&gt;Datenblatt!$Z$6),100,IF(AND($C849=12,H849&gt;Datenblatt!$Z$7),100,IF(AND($C849=11,H849&gt;Datenblatt!$Z$8),100,IF($C849=13,(Datenblatt!$B$19*Übersicht!H849^3)+(Datenblatt!$C$19*Übersicht!H849^2)+(Datenblatt!$D$19*Übersicht!H849)+Datenblatt!$E$19,IF($C849=14,(Datenblatt!$B$20*Übersicht!H849^3)+(Datenblatt!$C$20*Übersicht!H849^2)+(Datenblatt!$D$20*Übersicht!H849)+Datenblatt!$E$20,IF($C849=15,(Datenblatt!$B$21*Übersicht!H849^3)+(Datenblatt!$C$21*Übersicht!H849^2)+(Datenblatt!$D$21*Übersicht!H849)+Datenblatt!$E$21,IF($C849=16,(Datenblatt!$B$22*Übersicht!H849^3)+(Datenblatt!$C$22*Übersicht!H849^2)+(Datenblatt!$D$22*Übersicht!H849)+Datenblatt!$E$22,IF($C849=12,(Datenblatt!$B$23*Übersicht!H849^3)+(Datenblatt!$C$23*Übersicht!H849^2)+(Datenblatt!$D$23*Übersicht!H849)+Datenblatt!$E$23,IF($C849=11,(Datenblatt!$B$24*Übersicht!H849^3)+(Datenblatt!$C$24*Übersicht!H849^2)+(Datenblatt!$D$24*Übersicht!H849)+Datenblatt!$E$24,0))))))))))))))))))</f>
        <v>0</v>
      </c>
      <c r="O849">
        <f>IF(AND(I849="",C849=11),Datenblatt!$I$26,IF(AND(I849="",C849=12),Datenblatt!$I$26,IF(AND(I849="",C849=16),Datenblatt!$I$27,IF(AND(I849="",C849=15),Datenblatt!$I$26,IF(AND(I849="",C849=14),Datenblatt!$I$26,IF(AND(I849="",C849=13),Datenblatt!$I$26,IF(AND($C849=13,I849&gt;Datenblatt!$AC$3),0,IF(AND($C849=14,I849&gt;Datenblatt!$AC$4),0,IF(AND($C849=15,I849&gt;Datenblatt!$AC$5),0,IF(AND($C849=16,I849&gt;Datenblatt!$AC$6),0,IF(AND($C849=12,I849&gt;Datenblatt!$AC$7),0,IF(AND($C849=11,I849&gt;Datenblatt!$AC$8),0,IF(AND($C849=13,I849&lt;Datenblatt!$AB$3),100,IF(AND($C849=14,I849&lt;Datenblatt!$AB$4),100,IF(AND($C849=15,I849&lt;Datenblatt!$AB$5),100,IF(AND($C849=16,I849&lt;Datenblatt!$AB$6),100,IF(AND($C849=12,I849&lt;Datenblatt!$AB$7),100,IF(AND($C849=11,I849&lt;Datenblatt!$AB$8),100,IF($C849=13,(Datenblatt!$B$27*Übersicht!I849^3)+(Datenblatt!$C$27*Übersicht!I849^2)+(Datenblatt!$D$27*Übersicht!I849)+Datenblatt!$E$27,IF($C849=14,(Datenblatt!$B$28*Übersicht!I849^3)+(Datenblatt!$C$28*Übersicht!I849^2)+(Datenblatt!$D$28*Übersicht!I849)+Datenblatt!$E$28,IF($C849=15,(Datenblatt!$B$29*Übersicht!I849^3)+(Datenblatt!$C$29*Übersicht!I849^2)+(Datenblatt!$D$29*Übersicht!I849)+Datenblatt!$E$29,IF($C849=16,(Datenblatt!$B$30*Übersicht!I849^3)+(Datenblatt!$C$30*Übersicht!I849^2)+(Datenblatt!$D$30*Übersicht!I849)+Datenblatt!$E$30,IF($C849=12,(Datenblatt!$B$31*Übersicht!I849^3)+(Datenblatt!$C$31*Übersicht!I849^2)+(Datenblatt!$D$31*Übersicht!I849)+Datenblatt!$E$31,IF($C849=11,(Datenblatt!$B$32*Übersicht!I849^3)+(Datenblatt!$C$32*Übersicht!I849^2)+(Datenblatt!$D$32*Übersicht!I849)+Datenblatt!$E$32,0))))))))))))))))))))))))</f>
        <v>0</v>
      </c>
      <c r="P849">
        <f>IF(AND(I849="",C849=11),Datenblatt!$I$29,IF(AND(I849="",C849=12),Datenblatt!$I$29,IF(AND(I849="",C849=16),Datenblatt!$I$29,IF(AND(I849="",C849=15),Datenblatt!$I$29,IF(AND(I849="",C849=14),Datenblatt!$I$29,IF(AND(I849="",C849=13),Datenblatt!$I$29,IF(AND($C849=13,I849&gt;Datenblatt!$AC$3),0,IF(AND($C849=14,I849&gt;Datenblatt!$AC$4),0,IF(AND($C849=15,I849&gt;Datenblatt!$AC$5),0,IF(AND($C849=16,I849&gt;Datenblatt!$AC$6),0,IF(AND($C849=12,I849&gt;Datenblatt!$AC$7),0,IF(AND($C849=11,I849&gt;Datenblatt!$AC$8),0,IF(AND($C849=13,I849&lt;Datenblatt!$AB$3),100,IF(AND($C849=14,I849&lt;Datenblatt!$AB$4),100,IF(AND($C849=15,I849&lt;Datenblatt!$AB$5),100,IF(AND($C849=16,I849&lt;Datenblatt!$AB$6),100,IF(AND($C849=12,I849&lt;Datenblatt!$AB$7),100,IF(AND($C849=11,I849&lt;Datenblatt!$AB$8),100,IF($C849=13,(Datenblatt!$B$27*Übersicht!I849^3)+(Datenblatt!$C$27*Übersicht!I849^2)+(Datenblatt!$D$27*Übersicht!I849)+Datenblatt!$E$27,IF($C849=14,(Datenblatt!$B$28*Übersicht!I849^3)+(Datenblatt!$C$28*Übersicht!I849^2)+(Datenblatt!$D$28*Übersicht!I849)+Datenblatt!$E$28,IF($C849=15,(Datenblatt!$B$29*Übersicht!I849^3)+(Datenblatt!$C$29*Übersicht!I849^2)+(Datenblatt!$D$29*Übersicht!I849)+Datenblatt!$E$29,IF($C849=16,(Datenblatt!$B$30*Übersicht!I849^3)+(Datenblatt!$C$30*Übersicht!I849^2)+(Datenblatt!$D$30*Übersicht!I849)+Datenblatt!$E$30,IF($C849=12,(Datenblatt!$B$31*Übersicht!I849^3)+(Datenblatt!$C$31*Übersicht!I849^2)+(Datenblatt!$D$31*Übersicht!I849)+Datenblatt!$E$31,IF($C849=11,(Datenblatt!$B$32*Übersicht!I849^3)+(Datenblatt!$C$32*Übersicht!I849^2)+(Datenblatt!$D$32*Übersicht!I849)+Datenblatt!$E$32,0))))))))))))))))))))))))</f>
        <v>0</v>
      </c>
      <c r="Q849" s="2" t="e">
        <f t="shared" si="52"/>
        <v>#DIV/0!</v>
      </c>
      <c r="R849" s="2" t="e">
        <f t="shared" si="53"/>
        <v>#DIV/0!</v>
      </c>
      <c r="T849" s="2"/>
      <c r="U849" s="2">
        <f>Datenblatt!$I$10</f>
        <v>63</v>
      </c>
      <c r="V849" s="2">
        <f>Datenblatt!$I$18</f>
        <v>62</v>
      </c>
      <c r="W849" s="2">
        <f>Datenblatt!$I$26</f>
        <v>56</v>
      </c>
      <c r="X849" s="2">
        <f>Datenblatt!$I$34</f>
        <v>58</v>
      </c>
      <c r="Y849" s="7" t="e">
        <f t="shared" si="54"/>
        <v>#DIV/0!</v>
      </c>
      <c r="AA849" s="2">
        <f>Datenblatt!$I$5</f>
        <v>73</v>
      </c>
      <c r="AB849">
        <f>Datenblatt!$I$13</f>
        <v>80</v>
      </c>
      <c r="AC849">
        <f>Datenblatt!$I$21</f>
        <v>80</v>
      </c>
      <c r="AD849">
        <f>Datenblatt!$I$29</f>
        <v>71</v>
      </c>
      <c r="AE849">
        <f>Datenblatt!$I$37</f>
        <v>75</v>
      </c>
      <c r="AF849" s="7" t="e">
        <f t="shared" si="55"/>
        <v>#DIV/0!</v>
      </c>
    </row>
    <row r="850" spans="11:32" ht="18.75" x14ac:dyDescent="0.3">
      <c r="K850" s="3" t="e">
        <f>IF(AND($C850=13,Datenblatt!M850&lt;Datenblatt!$S$3),0,IF(AND($C850=14,Datenblatt!M850&lt;Datenblatt!$S$4),0,IF(AND($C850=15,Datenblatt!M850&lt;Datenblatt!$S$5),0,IF(AND($C850=16,Datenblatt!M850&lt;Datenblatt!$S$6),0,IF(AND($C850=12,Datenblatt!M850&lt;Datenblatt!$S$7),0,IF(AND($C850=11,Datenblatt!M850&lt;Datenblatt!$S$8),0,IF(AND($C850=13,Datenblatt!M850&gt;Datenblatt!$R$3),100,IF(AND($C850=14,Datenblatt!M850&gt;Datenblatt!$R$4),100,IF(AND($C850=15,Datenblatt!M850&gt;Datenblatt!$R$5),100,IF(AND($C850=16,Datenblatt!M850&gt;Datenblatt!$R$6),100,IF(AND($C850=12,Datenblatt!M850&gt;Datenblatt!$R$7),100,IF(AND($C850=11,Datenblatt!M850&gt;Datenblatt!$R$8),100,IF(Übersicht!$C850=13,Datenblatt!$B$35*Datenblatt!M850^3+Datenblatt!$C$35*Datenblatt!M850^2+Datenblatt!$D$35*Datenblatt!M850+Datenblatt!$E$35,IF(Übersicht!$C850=14,Datenblatt!$B$36*Datenblatt!M850^3+Datenblatt!$C$36*Datenblatt!M850^2+Datenblatt!$D$36*Datenblatt!M850+Datenblatt!$E$36,IF(Übersicht!$C850=15,Datenblatt!$B$37*Datenblatt!M850^3+Datenblatt!$C$37*Datenblatt!M850^2+Datenblatt!$D$37*Datenblatt!M850+Datenblatt!$E$37,IF(Übersicht!$C850=16,Datenblatt!$B$38*Datenblatt!M850^3+Datenblatt!$C$38*Datenblatt!M850^2+Datenblatt!$D$38*Datenblatt!M850+Datenblatt!$E$38,IF(Übersicht!$C850=12,Datenblatt!$B$39*Datenblatt!M850^3+Datenblatt!$C$39*Datenblatt!M850^2+Datenblatt!$D$39*Datenblatt!M850+Datenblatt!$E$39,IF(Übersicht!$C850=11,Datenblatt!$B$40*Datenblatt!M850^3+Datenblatt!$C$40*Datenblatt!M850^2+Datenblatt!$D$40*Datenblatt!M850+Datenblatt!$E$40,0))))))))))))))))))</f>
        <v>#DIV/0!</v>
      </c>
      <c r="L850" s="3"/>
      <c r="M850" t="e">
        <f>IF(AND(Übersicht!$C850=13,Datenblatt!O850&lt;Datenblatt!$Y$3),0,IF(AND(Übersicht!$C850=14,Datenblatt!O850&lt;Datenblatt!$Y$4),0,IF(AND(Übersicht!$C850=15,Datenblatt!O850&lt;Datenblatt!$Y$5),0,IF(AND(Übersicht!$C850=16,Datenblatt!O850&lt;Datenblatt!$Y$6),0,IF(AND(Übersicht!$C850=12,Datenblatt!O850&lt;Datenblatt!$Y$7),0,IF(AND(Übersicht!$C850=11,Datenblatt!O850&lt;Datenblatt!$Y$8),0,IF(AND($C850=13,Datenblatt!O850&gt;Datenblatt!$X$3),100,IF(AND($C850=14,Datenblatt!O850&gt;Datenblatt!$X$4),100,IF(AND($C850=15,Datenblatt!O850&gt;Datenblatt!$X$5),100,IF(AND($C850=16,Datenblatt!O850&gt;Datenblatt!$X$6),100,IF(AND($C850=12,Datenblatt!O850&gt;Datenblatt!$X$7),100,IF(AND($C850=11,Datenblatt!O850&gt;Datenblatt!$X$8),100,IF(Übersicht!$C850=13,Datenblatt!$B$11*Datenblatt!O850^3+Datenblatt!$C$11*Datenblatt!O850^2+Datenblatt!$D$11*Datenblatt!O850+Datenblatt!$E$11,IF(Übersicht!$C850=14,Datenblatt!$B$12*Datenblatt!O850^3+Datenblatt!$C$12*Datenblatt!O850^2+Datenblatt!$D$12*Datenblatt!O850+Datenblatt!$E$12,IF(Übersicht!$C850=15,Datenblatt!$B$13*Datenblatt!O850^3+Datenblatt!$C$13*Datenblatt!O850^2+Datenblatt!$D$13*Datenblatt!O850+Datenblatt!$E$13,IF(Übersicht!$C850=16,Datenblatt!$B$14*Datenblatt!O850^3+Datenblatt!$C$14*Datenblatt!O850^2+Datenblatt!$D$14*Datenblatt!O850+Datenblatt!$E$14,IF(Übersicht!$C850=12,Datenblatt!$B$15*Datenblatt!O850^3+Datenblatt!$C$15*Datenblatt!O850^2+Datenblatt!$D$15*Datenblatt!O850+Datenblatt!$E$15,IF(Übersicht!$C850=11,Datenblatt!$B$16*Datenblatt!O850^3+Datenblatt!$C$16*Datenblatt!O850^2+Datenblatt!$D$16*Datenblatt!O850+Datenblatt!$E$16,0))))))))))))))))))</f>
        <v>#DIV/0!</v>
      </c>
      <c r="N850">
        <f>IF(AND($C850=13,H850&lt;Datenblatt!$AA$3),0,IF(AND($C850=14,H850&lt;Datenblatt!$AA$4),0,IF(AND($C850=15,H850&lt;Datenblatt!$AA$5),0,IF(AND($C850=16,H850&lt;Datenblatt!$AA$6),0,IF(AND($C850=12,H850&lt;Datenblatt!$AA$7),0,IF(AND($C850=11,H850&lt;Datenblatt!$AA$8),0,IF(AND($C850=13,H850&gt;Datenblatt!$Z$3),100,IF(AND($C850=14,H850&gt;Datenblatt!$Z$4),100,IF(AND($C850=15,H850&gt;Datenblatt!$Z$5),100,IF(AND($C850=16,H850&gt;Datenblatt!$Z$6),100,IF(AND($C850=12,H850&gt;Datenblatt!$Z$7),100,IF(AND($C850=11,H850&gt;Datenblatt!$Z$8),100,IF($C850=13,(Datenblatt!$B$19*Übersicht!H850^3)+(Datenblatt!$C$19*Übersicht!H850^2)+(Datenblatt!$D$19*Übersicht!H850)+Datenblatt!$E$19,IF($C850=14,(Datenblatt!$B$20*Übersicht!H850^3)+(Datenblatt!$C$20*Übersicht!H850^2)+(Datenblatt!$D$20*Übersicht!H850)+Datenblatt!$E$20,IF($C850=15,(Datenblatt!$B$21*Übersicht!H850^3)+(Datenblatt!$C$21*Übersicht!H850^2)+(Datenblatt!$D$21*Übersicht!H850)+Datenblatt!$E$21,IF($C850=16,(Datenblatt!$B$22*Übersicht!H850^3)+(Datenblatt!$C$22*Übersicht!H850^2)+(Datenblatt!$D$22*Übersicht!H850)+Datenblatt!$E$22,IF($C850=12,(Datenblatt!$B$23*Übersicht!H850^3)+(Datenblatt!$C$23*Übersicht!H850^2)+(Datenblatt!$D$23*Übersicht!H850)+Datenblatt!$E$23,IF($C850=11,(Datenblatt!$B$24*Übersicht!H850^3)+(Datenblatt!$C$24*Übersicht!H850^2)+(Datenblatt!$D$24*Übersicht!H850)+Datenblatt!$E$24,0))))))))))))))))))</f>
        <v>0</v>
      </c>
      <c r="O850">
        <f>IF(AND(I850="",C850=11),Datenblatt!$I$26,IF(AND(I850="",C850=12),Datenblatt!$I$26,IF(AND(I850="",C850=16),Datenblatt!$I$27,IF(AND(I850="",C850=15),Datenblatt!$I$26,IF(AND(I850="",C850=14),Datenblatt!$I$26,IF(AND(I850="",C850=13),Datenblatt!$I$26,IF(AND($C850=13,I850&gt;Datenblatt!$AC$3),0,IF(AND($C850=14,I850&gt;Datenblatt!$AC$4),0,IF(AND($C850=15,I850&gt;Datenblatt!$AC$5),0,IF(AND($C850=16,I850&gt;Datenblatt!$AC$6),0,IF(AND($C850=12,I850&gt;Datenblatt!$AC$7),0,IF(AND($C850=11,I850&gt;Datenblatt!$AC$8),0,IF(AND($C850=13,I850&lt;Datenblatt!$AB$3),100,IF(AND($C850=14,I850&lt;Datenblatt!$AB$4),100,IF(AND($C850=15,I850&lt;Datenblatt!$AB$5),100,IF(AND($C850=16,I850&lt;Datenblatt!$AB$6),100,IF(AND($C850=12,I850&lt;Datenblatt!$AB$7),100,IF(AND($C850=11,I850&lt;Datenblatt!$AB$8),100,IF($C850=13,(Datenblatt!$B$27*Übersicht!I850^3)+(Datenblatt!$C$27*Übersicht!I850^2)+(Datenblatt!$D$27*Übersicht!I850)+Datenblatt!$E$27,IF($C850=14,(Datenblatt!$B$28*Übersicht!I850^3)+(Datenblatt!$C$28*Übersicht!I850^2)+(Datenblatt!$D$28*Übersicht!I850)+Datenblatt!$E$28,IF($C850=15,(Datenblatt!$B$29*Übersicht!I850^3)+(Datenblatt!$C$29*Übersicht!I850^2)+(Datenblatt!$D$29*Übersicht!I850)+Datenblatt!$E$29,IF($C850=16,(Datenblatt!$B$30*Übersicht!I850^3)+(Datenblatt!$C$30*Übersicht!I850^2)+(Datenblatt!$D$30*Übersicht!I850)+Datenblatt!$E$30,IF($C850=12,(Datenblatt!$B$31*Übersicht!I850^3)+(Datenblatt!$C$31*Übersicht!I850^2)+(Datenblatt!$D$31*Übersicht!I850)+Datenblatt!$E$31,IF($C850=11,(Datenblatt!$B$32*Übersicht!I850^3)+(Datenblatt!$C$32*Übersicht!I850^2)+(Datenblatt!$D$32*Übersicht!I850)+Datenblatt!$E$32,0))))))))))))))))))))))))</f>
        <v>0</v>
      </c>
      <c r="P850">
        <f>IF(AND(I850="",C850=11),Datenblatt!$I$29,IF(AND(I850="",C850=12),Datenblatt!$I$29,IF(AND(I850="",C850=16),Datenblatt!$I$29,IF(AND(I850="",C850=15),Datenblatt!$I$29,IF(AND(I850="",C850=14),Datenblatt!$I$29,IF(AND(I850="",C850=13),Datenblatt!$I$29,IF(AND($C850=13,I850&gt;Datenblatt!$AC$3),0,IF(AND($C850=14,I850&gt;Datenblatt!$AC$4),0,IF(AND($C850=15,I850&gt;Datenblatt!$AC$5),0,IF(AND($C850=16,I850&gt;Datenblatt!$AC$6),0,IF(AND($C850=12,I850&gt;Datenblatt!$AC$7),0,IF(AND($C850=11,I850&gt;Datenblatt!$AC$8),0,IF(AND($C850=13,I850&lt;Datenblatt!$AB$3),100,IF(AND($C850=14,I850&lt;Datenblatt!$AB$4),100,IF(AND($C850=15,I850&lt;Datenblatt!$AB$5),100,IF(AND($C850=16,I850&lt;Datenblatt!$AB$6),100,IF(AND($C850=12,I850&lt;Datenblatt!$AB$7),100,IF(AND($C850=11,I850&lt;Datenblatt!$AB$8),100,IF($C850=13,(Datenblatt!$B$27*Übersicht!I850^3)+(Datenblatt!$C$27*Übersicht!I850^2)+(Datenblatt!$D$27*Übersicht!I850)+Datenblatt!$E$27,IF($C850=14,(Datenblatt!$B$28*Übersicht!I850^3)+(Datenblatt!$C$28*Übersicht!I850^2)+(Datenblatt!$D$28*Übersicht!I850)+Datenblatt!$E$28,IF($C850=15,(Datenblatt!$B$29*Übersicht!I850^3)+(Datenblatt!$C$29*Übersicht!I850^2)+(Datenblatt!$D$29*Übersicht!I850)+Datenblatt!$E$29,IF($C850=16,(Datenblatt!$B$30*Übersicht!I850^3)+(Datenblatt!$C$30*Übersicht!I850^2)+(Datenblatt!$D$30*Übersicht!I850)+Datenblatt!$E$30,IF($C850=12,(Datenblatt!$B$31*Übersicht!I850^3)+(Datenblatt!$C$31*Übersicht!I850^2)+(Datenblatt!$D$31*Übersicht!I850)+Datenblatt!$E$31,IF($C850=11,(Datenblatt!$B$32*Übersicht!I850^3)+(Datenblatt!$C$32*Übersicht!I850^2)+(Datenblatt!$D$32*Übersicht!I850)+Datenblatt!$E$32,0))))))))))))))))))))))))</f>
        <v>0</v>
      </c>
      <c r="Q850" s="2" t="e">
        <f t="shared" si="52"/>
        <v>#DIV/0!</v>
      </c>
      <c r="R850" s="2" t="e">
        <f t="shared" si="53"/>
        <v>#DIV/0!</v>
      </c>
      <c r="T850" s="2"/>
      <c r="U850" s="2">
        <f>Datenblatt!$I$10</f>
        <v>63</v>
      </c>
      <c r="V850" s="2">
        <f>Datenblatt!$I$18</f>
        <v>62</v>
      </c>
      <c r="W850" s="2">
        <f>Datenblatt!$I$26</f>
        <v>56</v>
      </c>
      <c r="X850" s="2">
        <f>Datenblatt!$I$34</f>
        <v>58</v>
      </c>
      <c r="Y850" s="7" t="e">
        <f t="shared" si="54"/>
        <v>#DIV/0!</v>
      </c>
      <c r="AA850" s="2">
        <f>Datenblatt!$I$5</f>
        <v>73</v>
      </c>
      <c r="AB850">
        <f>Datenblatt!$I$13</f>
        <v>80</v>
      </c>
      <c r="AC850">
        <f>Datenblatt!$I$21</f>
        <v>80</v>
      </c>
      <c r="AD850">
        <f>Datenblatt!$I$29</f>
        <v>71</v>
      </c>
      <c r="AE850">
        <f>Datenblatt!$I$37</f>
        <v>75</v>
      </c>
      <c r="AF850" s="7" t="e">
        <f t="shared" si="55"/>
        <v>#DIV/0!</v>
      </c>
    </row>
    <row r="851" spans="11:32" ht="18.75" x14ac:dyDescent="0.3">
      <c r="K851" s="3" t="e">
        <f>IF(AND($C851=13,Datenblatt!M851&lt;Datenblatt!$S$3),0,IF(AND($C851=14,Datenblatt!M851&lt;Datenblatt!$S$4),0,IF(AND($C851=15,Datenblatt!M851&lt;Datenblatt!$S$5),0,IF(AND($C851=16,Datenblatt!M851&lt;Datenblatt!$S$6),0,IF(AND($C851=12,Datenblatt!M851&lt;Datenblatt!$S$7),0,IF(AND($C851=11,Datenblatt!M851&lt;Datenblatt!$S$8),0,IF(AND($C851=13,Datenblatt!M851&gt;Datenblatt!$R$3),100,IF(AND($C851=14,Datenblatt!M851&gt;Datenblatt!$R$4),100,IF(AND($C851=15,Datenblatt!M851&gt;Datenblatt!$R$5),100,IF(AND($C851=16,Datenblatt!M851&gt;Datenblatt!$R$6),100,IF(AND($C851=12,Datenblatt!M851&gt;Datenblatt!$R$7),100,IF(AND($C851=11,Datenblatt!M851&gt;Datenblatt!$R$8),100,IF(Übersicht!$C851=13,Datenblatt!$B$35*Datenblatt!M851^3+Datenblatt!$C$35*Datenblatt!M851^2+Datenblatt!$D$35*Datenblatt!M851+Datenblatt!$E$35,IF(Übersicht!$C851=14,Datenblatt!$B$36*Datenblatt!M851^3+Datenblatt!$C$36*Datenblatt!M851^2+Datenblatt!$D$36*Datenblatt!M851+Datenblatt!$E$36,IF(Übersicht!$C851=15,Datenblatt!$B$37*Datenblatt!M851^3+Datenblatt!$C$37*Datenblatt!M851^2+Datenblatt!$D$37*Datenblatt!M851+Datenblatt!$E$37,IF(Übersicht!$C851=16,Datenblatt!$B$38*Datenblatt!M851^3+Datenblatt!$C$38*Datenblatt!M851^2+Datenblatt!$D$38*Datenblatt!M851+Datenblatt!$E$38,IF(Übersicht!$C851=12,Datenblatt!$B$39*Datenblatt!M851^3+Datenblatt!$C$39*Datenblatt!M851^2+Datenblatt!$D$39*Datenblatt!M851+Datenblatt!$E$39,IF(Übersicht!$C851=11,Datenblatt!$B$40*Datenblatt!M851^3+Datenblatt!$C$40*Datenblatt!M851^2+Datenblatt!$D$40*Datenblatt!M851+Datenblatt!$E$40,0))))))))))))))))))</f>
        <v>#DIV/0!</v>
      </c>
      <c r="L851" s="3"/>
      <c r="M851" t="e">
        <f>IF(AND(Übersicht!$C851=13,Datenblatt!O851&lt;Datenblatt!$Y$3),0,IF(AND(Übersicht!$C851=14,Datenblatt!O851&lt;Datenblatt!$Y$4),0,IF(AND(Übersicht!$C851=15,Datenblatt!O851&lt;Datenblatt!$Y$5),0,IF(AND(Übersicht!$C851=16,Datenblatt!O851&lt;Datenblatt!$Y$6),0,IF(AND(Übersicht!$C851=12,Datenblatt!O851&lt;Datenblatt!$Y$7),0,IF(AND(Übersicht!$C851=11,Datenblatt!O851&lt;Datenblatt!$Y$8),0,IF(AND($C851=13,Datenblatt!O851&gt;Datenblatt!$X$3),100,IF(AND($C851=14,Datenblatt!O851&gt;Datenblatt!$X$4),100,IF(AND($C851=15,Datenblatt!O851&gt;Datenblatt!$X$5),100,IF(AND($C851=16,Datenblatt!O851&gt;Datenblatt!$X$6),100,IF(AND($C851=12,Datenblatt!O851&gt;Datenblatt!$X$7),100,IF(AND($C851=11,Datenblatt!O851&gt;Datenblatt!$X$8),100,IF(Übersicht!$C851=13,Datenblatt!$B$11*Datenblatt!O851^3+Datenblatt!$C$11*Datenblatt!O851^2+Datenblatt!$D$11*Datenblatt!O851+Datenblatt!$E$11,IF(Übersicht!$C851=14,Datenblatt!$B$12*Datenblatt!O851^3+Datenblatt!$C$12*Datenblatt!O851^2+Datenblatt!$D$12*Datenblatt!O851+Datenblatt!$E$12,IF(Übersicht!$C851=15,Datenblatt!$B$13*Datenblatt!O851^3+Datenblatt!$C$13*Datenblatt!O851^2+Datenblatt!$D$13*Datenblatt!O851+Datenblatt!$E$13,IF(Übersicht!$C851=16,Datenblatt!$B$14*Datenblatt!O851^3+Datenblatt!$C$14*Datenblatt!O851^2+Datenblatt!$D$14*Datenblatt!O851+Datenblatt!$E$14,IF(Übersicht!$C851=12,Datenblatt!$B$15*Datenblatt!O851^3+Datenblatt!$C$15*Datenblatt!O851^2+Datenblatt!$D$15*Datenblatt!O851+Datenblatt!$E$15,IF(Übersicht!$C851=11,Datenblatt!$B$16*Datenblatt!O851^3+Datenblatt!$C$16*Datenblatt!O851^2+Datenblatt!$D$16*Datenblatt!O851+Datenblatt!$E$16,0))))))))))))))))))</f>
        <v>#DIV/0!</v>
      </c>
      <c r="N851">
        <f>IF(AND($C851=13,H851&lt;Datenblatt!$AA$3),0,IF(AND($C851=14,H851&lt;Datenblatt!$AA$4),0,IF(AND($C851=15,H851&lt;Datenblatt!$AA$5),0,IF(AND($C851=16,H851&lt;Datenblatt!$AA$6),0,IF(AND($C851=12,H851&lt;Datenblatt!$AA$7),0,IF(AND($C851=11,H851&lt;Datenblatt!$AA$8),0,IF(AND($C851=13,H851&gt;Datenblatt!$Z$3),100,IF(AND($C851=14,H851&gt;Datenblatt!$Z$4),100,IF(AND($C851=15,H851&gt;Datenblatt!$Z$5),100,IF(AND($C851=16,H851&gt;Datenblatt!$Z$6),100,IF(AND($C851=12,H851&gt;Datenblatt!$Z$7),100,IF(AND($C851=11,H851&gt;Datenblatt!$Z$8),100,IF($C851=13,(Datenblatt!$B$19*Übersicht!H851^3)+(Datenblatt!$C$19*Übersicht!H851^2)+(Datenblatt!$D$19*Übersicht!H851)+Datenblatt!$E$19,IF($C851=14,(Datenblatt!$B$20*Übersicht!H851^3)+(Datenblatt!$C$20*Übersicht!H851^2)+(Datenblatt!$D$20*Übersicht!H851)+Datenblatt!$E$20,IF($C851=15,(Datenblatt!$B$21*Übersicht!H851^3)+(Datenblatt!$C$21*Übersicht!H851^2)+(Datenblatt!$D$21*Übersicht!H851)+Datenblatt!$E$21,IF($C851=16,(Datenblatt!$B$22*Übersicht!H851^3)+(Datenblatt!$C$22*Übersicht!H851^2)+(Datenblatt!$D$22*Übersicht!H851)+Datenblatt!$E$22,IF($C851=12,(Datenblatt!$B$23*Übersicht!H851^3)+(Datenblatt!$C$23*Übersicht!H851^2)+(Datenblatt!$D$23*Übersicht!H851)+Datenblatt!$E$23,IF($C851=11,(Datenblatt!$B$24*Übersicht!H851^3)+(Datenblatt!$C$24*Übersicht!H851^2)+(Datenblatt!$D$24*Übersicht!H851)+Datenblatt!$E$24,0))))))))))))))))))</f>
        <v>0</v>
      </c>
      <c r="O851">
        <f>IF(AND(I851="",C851=11),Datenblatt!$I$26,IF(AND(I851="",C851=12),Datenblatt!$I$26,IF(AND(I851="",C851=16),Datenblatt!$I$27,IF(AND(I851="",C851=15),Datenblatt!$I$26,IF(AND(I851="",C851=14),Datenblatt!$I$26,IF(AND(I851="",C851=13),Datenblatt!$I$26,IF(AND($C851=13,I851&gt;Datenblatt!$AC$3),0,IF(AND($C851=14,I851&gt;Datenblatt!$AC$4),0,IF(AND($C851=15,I851&gt;Datenblatt!$AC$5),0,IF(AND($C851=16,I851&gt;Datenblatt!$AC$6),0,IF(AND($C851=12,I851&gt;Datenblatt!$AC$7),0,IF(AND($C851=11,I851&gt;Datenblatt!$AC$8),0,IF(AND($C851=13,I851&lt;Datenblatt!$AB$3),100,IF(AND($C851=14,I851&lt;Datenblatt!$AB$4),100,IF(AND($C851=15,I851&lt;Datenblatt!$AB$5),100,IF(AND($C851=16,I851&lt;Datenblatt!$AB$6),100,IF(AND($C851=12,I851&lt;Datenblatt!$AB$7),100,IF(AND($C851=11,I851&lt;Datenblatt!$AB$8),100,IF($C851=13,(Datenblatt!$B$27*Übersicht!I851^3)+(Datenblatt!$C$27*Übersicht!I851^2)+(Datenblatt!$D$27*Übersicht!I851)+Datenblatt!$E$27,IF($C851=14,(Datenblatt!$B$28*Übersicht!I851^3)+(Datenblatt!$C$28*Übersicht!I851^2)+(Datenblatt!$D$28*Übersicht!I851)+Datenblatt!$E$28,IF($C851=15,(Datenblatt!$B$29*Übersicht!I851^3)+(Datenblatt!$C$29*Übersicht!I851^2)+(Datenblatt!$D$29*Übersicht!I851)+Datenblatt!$E$29,IF($C851=16,(Datenblatt!$B$30*Übersicht!I851^3)+(Datenblatt!$C$30*Übersicht!I851^2)+(Datenblatt!$D$30*Übersicht!I851)+Datenblatt!$E$30,IF($C851=12,(Datenblatt!$B$31*Übersicht!I851^3)+(Datenblatt!$C$31*Übersicht!I851^2)+(Datenblatt!$D$31*Übersicht!I851)+Datenblatt!$E$31,IF($C851=11,(Datenblatt!$B$32*Übersicht!I851^3)+(Datenblatt!$C$32*Übersicht!I851^2)+(Datenblatt!$D$32*Übersicht!I851)+Datenblatt!$E$32,0))))))))))))))))))))))))</f>
        <v>0</v>
      </c>
      <c r="P851">
        <f>IF(AND(I851="",C851=11),Datenblatt!$I$29,IF(AND(I851="",C851=12),Datenblatt!$I$29,IF(AND(I851="",C851=16),Datenblatt!$I$29,IF(AND(I851="",C851=15),Datenblatt!$I$29,IF(AND(I851="",C851=14),Datenblatt!$I$29,IF(AND(I851="",C851=13),Datenblatt!$I$29,IF(AND($C851=13,I851&gt;Datenblatt!$AC$3),0,IF(AND($C851=14,I851&gt;Datenblatt!$AC$4),0,IF(AND($C851=15,I851&gt;Datenblatt!$AC$5),0,IF(AND($C851=16,I851&gt;Datenblatt!$AC$6),0,IF(AND($C851=12,I851&gt;Datenblatt!$AC$7),0,IF(AND($C851=11,I851&gt;Datenblatt!$AC$8),0,IF(AND($C851=13,I851&lt;Datenblatt!$AB$3),100,IF(AND($C851=14,I851&lt;Datenblatt!$AB$4),100,IF(AND($C851=15,I851&lt;Datenblatt!$AB$5),100,IF(AND($C851=16,I851&lt;Datenblatt!$AB$6),100,IF(AND($C851=12,I851&lt;Datenblatt!$AB$7),100,IF(AND($C851=11,I851&lt;Datenblatt!$AB$8),100,IF($C851=13,(Datenblatt!$B$27*Übersicht!I851^3)+(Datenblatt!$C$27*Übersicht!I851^2)+(Datenblatt!$D$27*Übersicht!I851)+Datenblatt!$E$27,IF($C851=14,(Datenblatt!$B$28*Übersicht!I851^3)+(Datenblatt!$C$28*Übersicht!I851^2)+(Datenblatt!$D$28*Übersicht!I851)+Datenblatt!$E$28,IF($C851=15,(Datenblatt!$B$29*Übersicht!I851^3)+(Datenblatt!$C$29*Übersicht!I851^2)+(Datenblatt!$D$29*Übersicht!I851)+Datenblatt!$E$29,IF($C851=16,(Datenblatt!$B$30*Übersicht!I851^3)+(Datenblatt!$C$30*Übersicht!I851^2)+(Datenblatt!$D$30*Übersicht!I851)+Datenblatt!$E$30,IF($C851=12,(Datenblatt!$B$31*Übersicht!I851^3)+(Datenblatt!$C$31*Übersicht!I851^2)+(Datenblatt!$D$31*Übersicht!I851)+Datenblatt!$E$31,IF($C851=11,(Datenblatt!$B$32*Übersicht!I851^3)+(Datenblatt!$C$32*Übersicht!I851^2)+(Datenblatt!$D$32*Übersicht!I851)+Datenblatt!$E$32,0))))))))))))))))))))))))</f>
        <v>0</v>
      </c>
      <c r="Q851" s="2" t="e">
        <f t="shared" si="52"/>
        <v>#DIV/0!</v>
      </c>
      <c r="R851" s="2" t="e">
        <f t="shared" si="53"/>
        <v>#DIV/0!</v>
      </c>
      <c r="T851" s="2"/>
      <c r="U851" s="2">
        <f>Datenblatt!$I$10</f>
        <v>63</v>
      </c>
      <c r="V851" s="2">
        <f>Datenblatt!$I$18</f>
        <v>62</v>
      </c>
      <c r="W851" s="2">
        <f>Datenblatt!$I$26</f>
        <v>56</v>
      </c>
      <c r="X851" s="2">
        <f>Datenblatt!$I$34</f>
        <v>58</v>
      </c>
      <c r="Y851" s="7" t="e">
        <f t="shared" si="54"/>
        <v>#DIV/0!</v>
      </c>
      <c r="AA851" s="2">
        <f>Datenblatt!$I$5</f>
        <v>73</v>
      </c>
      <c r="AB851">
        <f>Datenblatt!$I$13</f>
        <v>80</v>
      </c>
      <c r="AC851">
        <f>Datenblatt!$I$21</f>
        <v>80</v>
      </c>
      <c r="AD851">
        <f>Datenblatt!$I$29</f>
        <v>71</v>
      </c>
      <c r="AE851">
        <f>Datenblatt!$I$37</f>
        <v>75</v>
      </c>
      <c r="AF851" s="7" t="e">
        <f t="shared" si="55"/>
        <v>#DIV/0!</v>
      </c>
    </row>
    <row r="852" spans="11:32" ht="18.75" x14ac:dyDescent="0.3">
      <c r="K852" s="3" t="e">
        <f>IF(AND($C852=13,Datenblatt!M852&lt;Datenblatt!$S$3),0,IF(AND($C852=14,Datenblatt!M852&lt;Datenblatt!$S$4),0,IF(AND($C852=15,Datenblatt!M852&lt;Datenblatt!$S$5),0,IF(AND($C852=16,Datenblatt!M852&lt;Datenblatt!$S$6),0,IF(AND($C852=12,Datenblatt!M852&lt;Datenblatt!$S$7),0,IF(AND($C852=11,Datenblatt!M852&lt;Datenblatt!$S$8),0,IF(AND($C852=13,Datenblatt!M852&gt;Datenblatt!$R$3),100,IF(AND($C852=14,Datenblatt!M852&gt;Datenblatt!$R$4),100,IF(AND($C852=15,Datenblatt!M852&gt;Datenblatt!$R$5),100,IF(AND($C852=16,Datenblatt!M852&gt;Datenblatt!$R$6),100,IF(AND($C852=12,Datenblatt!M852&gt;Datenblatt!$R$7),100,IF(AND($C852=11,Datenblatt!M852&gt;Datenblatt!$R$8),100,IF(Übersicht!$C852=13,Datenblatt!$B$35*Datenblatt!M852^3+Datenblatt!$C$35*Datenblatt!M852^2+Datenblatt!$D$35*Datenblatt!M852+Datenblatt!$E$35,IF(Übersicht!$C852=14,Datenblatt!$B$36*Datenblatt!M852^3+Datenblatt!$C$36*Datenblatt!M852^2+Datenblatt!$D$36*Datenblatt!M852+Datenblatt!$E$36,IF(Übersicht!$C852=15,Datenblatt!$B$37*Datenblatt!M852^3+Datenblatt!$C$37*Datenblatt!M852^2+Datenblatt!$D$37*Datenblatt!M852+Datenblatt!$E$37,IF(Übersicht!$C852=16,Datenblatt!$B$38*Datenblatt!M852^3+Datenblatt!$C$38*Datenblatt!M852^2+Datenblatt!$D$38*Datenblatt!M852+Datenblatt!$E$38,IF(Übersicht!$C852=12,Datenblatt!$B$39*Datenblatt!M852^3+Datenblatt!$C$39*Datenblatt!M852^2+Datenblatt!$D$39*Datenblatt!M852+Datenblatt!$E$39,IF(Übersicht!$C852=11,Datenblatt!$B$40*Datenblatt!M852^3+Datenblatt!$C$40*Datenblatt!M852^2+Datenblatt!$D$40*Datenblatt!M852+Datenblatt!$E$40,0))))))))))))))))))</f>
        <v>#DIV/0!</v>
      </c>
      <c r="L852" s="3"/>
      <c r="M852" t="e">
        <f>IF(AND(Übersicht!$C852=13,Datenblatt!O852&lt;Datenblatt!$Y$3),0,IF(AND(Übersicht!$C852=14,Datenblatt!O852&lt;Datenblatt!$Y$4),0,IF(AND(Übersicht!$C852=15,Datenblatt!O852&lt;Datenblatt!$Y$5),0,IF(AND(Übersicht!$C852=16,Datenblatt!O852&lt;Datenblatt!$Y$6),0,IF(AND(Übersicht!$C852=12,Datenblatt!O852&lt;Datenblatt!$Y$7),0,IF(AND(Übersicht!$C852=11,Datenblatt!O852&lt;Datenblatt!$Y$8),0,IF(AND($C852=13,Datenblatt!O852&gt;Datenblatt!$X$3),100,IF(AND($C852=14,Datenblatt!O852&gt;Datenblatt!$X$4),100,IF(AND($C852=15,Datenblatt!O852&gt;Datenblatt!$X$5),100,IF(AND($C852=16,Datenblatt!O852&gt;Datenblatt!$X$6),100,IF(AND($C852=12,Datenblatt!O852&gt;Datenblatt!$X$7),100,IF(AND($C852=11,Datenblatt!O852&gt;Datenblatt!$X$8),100,IF(Übersicht!$C852=13,Datenblatt!$B$11*Datenblatt!O852^3+Datenblatt!$C$11*Datenblatt!O852^2+Datenblatt!$D$11*Datenblatt!O852+Datenblatt!$E$11,IF(Übersicht!$C852=14,Datenblatt!$B$12*Datenblatt!O852^3+Datenblatt!$C$12*Datenblatt!O852^2+Datenblatt!$D$12*Datenblatt!O852+Datenblatt!$E$12,IF(Übersicht!$C852=15,Datenblatt!$B$13*Datenblatt!O852^3+Datenblatt!$C$13*Datenblatt!O852^2+Datenblatt!$D$13*Datenblatt!O852+Datenblatt!$E$13,IF(Übersicht!$C852=16,Datenblatt!$B$14*Datenblatt!O852^3+Datenblatt!$C$14*Datenblatt!O852^2+Datenblatt!$D$14*Datenblatt!O852+Datenblatt!$E$14,IF(Übersicht!$C852=12,Datenblatt!$B$15*Datenblatt!O852^3+Datenblatt!$C$15*Datenblatt!O852^2+Datenblatt!$D$15*Datenblatt!O852+Datenblatt!$E$15,IF(Übersicht!$C852=11,Datenblatt!$B$16*Datenblatt!O852^3+Datenblatt!$C$16*Datenblatt!O852^2+Datenblatt!$D$16*Datenblatt!O852+Datenblatt!$E$16,0))))))))))))))))))</f>
        <v>#DIV/0!</v>
      </c>
      <c r="N852">
        <f>IF(AND($C852=13,H852&lt;Datenblatt!$AA$3),0,IF(AND($C852=14,H852&lt;Datenblatt!$AA$4),0,IF(AND($C852=15,H852&lt;Datenblatt!$AA$5),0,IF(AND($C852=16,H852&lt;Datenblatt!$AA$6),0,IF(AND($C852=12,H852&lt;Datenblatt!$AA$7),0,IF(AND($C852=11,H852&lt;Datenblatt!$AA$8),0,IF(AND($C852=13,H852&gt;Datenblatt!$Z$3),100,IF(AND($C852=14,H852&gt;Datenblatt!$Z$4),100,IF(AND($C852=15,H852&gt;Datenblatt!$Z$5),100,IF(AND($C852=16,H852&gt;Datenblatt!$Z$6),100,IF(AND($C852=12,H852&gt;Datenblatt!$Z$7),100,IF(AND($C852=11,H852&gt;Datenblatt!$Z$8),100,IF($C852=13,(Datenblatt!$B$19*Übersicht!H852^3)+(Datenblatt!$C$19*Übersicht!H852^2)+(Datenblatt!$D$19*Übersicht!H852)+Datenblatt!$E$19,IF($C852=14,(Datenblatt!$B$20*Übersicht!H852^3)+(Datenblatt!$C$20*Übersicht!H852^2)+(Datenblatt!$D$20*Übersicht!H852)+Datenblatt!$E$20,IF($C852=15,(Datenblatt!$B$21*Übersicht!H852^3)+(Datenblatt!$C$21*Übersicht!H852^2)+(Datenblatt!$D$21*Übersicht!H852)+Datenblatt!$E$21,IF($C852=16,(Datenblatt!$B$22*Übersicht!H852^3)+(Datenblatt!$C$22*Übersicht!H852^2)+(Datenblatt!$D$22*Übersicht!H852)+Datenblatt!$E$22,IF($C852=12,(Datenblatt!$B$23*Übersicht!H852^3)+(Datenblatt!$C$23*Übersicht!H852^2)+(Datenblatt!$D$23*Übersicht!H852)+Datenblatt!$E$23,IF($C852=11,(Datenblatt!$B$24*Übersicht!H852^3)+(Datenblatt!$C$24*Übersicht!H852^2)+(Datenblatt!$D$24*Übersicht!H852)+Datenblatt!$E$24,0))))))))))))))))))</f>
        <v>0</v>
      </c>
      <c r="O852">
        <f>IF(AND(I852="",C852=11),Datenblatt!$I$26,IF(AND(I852="",C852=12),Datenblatt!$I$26,IF(AND(I852="",C852=16),Datenblatt!$I$27,IF(AND(I852="",C852=15),Datenblatt!$I$26,IF(AND(I852="",C852=14),Datenblatt!$I$26,IF(AND(I852="",C852=13),Datenblatt!$I$26,IF(AND($C852=13,I852&gt;Datenblatt!$AC$3),0,IF(AND($C852=14,I852&gt;Datenblatt!$AC$4),0,IF(AND($C852=15,I852&gt;Datenblatt!$AC$5),0,IF(AND($C852=16,I852&gt;Datenblatt!$AC$6),0,IF(AND($C852=12,I852&gt;Datenblatt!$AC$7),0,IF(AND($C852=11,I852&gt;Datenblatt!$AC$8),0,IF(AND($C852=13,I852&lt;Datenblatt!$AB$3),100,IF(AND($C852=14,I852&lt;Datenblatt!$AB$4),100,IF(AND($C852=15,I852&lt;Datenblatt!$AB$5),100,IF(AND($C852=16,I852&lt;Datenblatt!$AB$6),100,IF(AND($C852=12,I852&lt;Datenblatt!$AB$7),100,IF(AND($C852=11,I852&lt;Datenblatt!$AB$8),100,IF($C852=13,(Datenblatt!$B$27*Übersicht!I852^3)+(Datenblatt!$C$27*Übersicht!I852^2)+(Datenblatt!$D$27*Übersicht!I852)+Datenblatt!$E$27,IF($C852=14,(Datenblatt!$B$28*Übersicht!I852^3)+(Datenblatt!$C$28*Übersicht!I852^2)+(Datenblatt!$D$28*Übersicht!I852)+Datenblatt!$E$28,IF($C852=15,(Datenblatt!$B$29*Übersicht!I852^3)+(Datenblatt!$C$29*Übersicht!I852^2)+(Datenblatt!$D$29*Übersicht!I852)+Datenblatt!$E$29,IF($C852=16,(Datenblatt!$B$30*Übersicht!I852^3)+(Datenblatt!$C$30*Übersicht!I852^2)+(Datenblatt!$D$30*Übersicht!I852)+Datenblatt!$E$30,IF($C852=12,(Datenblatt!$B$31*Übersicht!I852^3)+(Datenblatt!$C$31*Übersicht!I852^2)+(Datenblatt!$D$31*Übersicht!I852)+Datenblatt!$E$31,IF($C852=11,(Datenblatt!$B$32*Übersicht!I852^3)+(Datenblatt!$C$32*Übersicht!I852^2)+(Datenblatt!$D$32*Übersicht!I852)+Datenblatt!$E$32,0))))))))))))))))))))))))</f>
        <v>0</v>
      </c>
      <c r="P852">
        <f>IF(AND(I852="",C852=11),Datenblatt!$I$29,IF(AND(I852="",C852=12),Datenblatt!$I$29,IF(AND(I852="",C852=16),Datenblatt!$I$29,IF(AND(I852="",C852=15),Datenblatt!$I$29,IF(AND(I852="",C852=14),Datenblatt!$I$29,IF(AND(I852="",C852=13),Datenblatt!$I$29,IF(AND($C852=13,I852&gt;Datenblatt!$AC$3),0,IF(AND($C852=14,I852&gt;Datenblatt!$AC$4),0,IF(AND($C852=15,I852&gt;Datenblatt!$AC$5),0,IF(AND($C852=16,I852&gt;Datenblatt!$AC$6),0,IF(AND($C852=12,I852&gt;Datenblatt!$AC$7),0,IF(AND($C852=11,I852&gt;Datenblatt!$AC$8),0,IF(AND($C852=13,I852&lt;Datenblatt!$AB$3),100,IF(AND($C852=14,I852&lt;Datenblatt!$AB$4),100,IF(AND($C852=15,I852&lt;Datenblatt!$AB$5),100,IF(AND($C852=16,I852&lt;Datenblatt!$AB$6),100,IF(AND($C852=12,I852&lt;Datenblatt!$AB$7),100,IF(AND($C852=11,I852&lt;Datenblatt!$AB$8),100,IF($C852=13,(Datenblatt!$B$27*Übersicht!I852^3)+(Datenblatt!$C$27*Übersicht!I852^2)+(Datenblatt!$D$27*Übersicht!I852)+Datenblatt!$E$27,IF($C852=14,(Datenblatt!$B$28*Übersicht!I852^3)+(Datenblatt!$C$28*Übersicht!I852^2)+(Datenblatt!$D$28*Übersicht!I852)+Datenblatt!$E$28,IF($C852=15,(Datenblatt!$B$29*Übersicht!I852^3)+(Datenblatt!$C$29*Übersicht!I852^2)+(Datenblatt!$D$29*Übersicht!I852)+Datenblatt!$E$29,IF($C852=16,(Datenblatt!$B$30*Übersicht!I852^3)+(Datenblatt!$C$30*Übersicht!I852^2)+(Datenblatt!$D$30*Übersicht!I852)+Datenblatt!$E$30,IF($C852=12,(Datenblatt!$B$31*Übersicht!I852^3)+(Datenblatt!$C$31*Übersicht!I852^2)+(Datenblatt!$D$31*Übersicht!I852)+Datenblatt!$E$31,IF($C852=11,(Datenblatt!$B$32*Übersicht!I852^3)+(Datenblatt!$C$32*Übersicht!I852^2)+(Datenblatt!$D$32*Übersicht!I852)+Datenblatt!$E$32,0))))))))))))))))))))))))</f>
        <v>0</v>
      </c>
      <c r="Q852" s="2" t="e">
        <f t="shared" si="52"/>
        <v>#DIV/0!</v>
      </c>
      <c r="R852" s="2" t="e">
        <f t="shared" si="53"/>
        <v>#DIV/0!</v>
      </c>
      <c r="T852" s="2"/>
      <c r="U852" s="2">
        <f>Datenblatt!$I$10</f>
        <v>63</v>
      </c>
      <c r="V852" s="2">
        <f>Datenblatt!$I$18</f>
        <v>62</v>
      </c>
      <c r="W852" s="2">
        <f>Datenblatt!$I$26</f>
        <v>56</v>
      </c>
      <c r="X852" s="2">
        <f>Datenblatt!$I$34</f>
        <v>58</v>
      </c>
      <c r="Y852" s="7" t="e">
        <f t="shared" si="54"/>
        <v>#DIV/0!</v>
      </c>
      <c r="AA852" s="2">
        <f>Datenblatt!$I$5</f>
        <v>73</v>
      </c>
      <c r="AB852">
        <f>Datenblatt!$I$13</f>
        <v>80</v>
      </c>
      <c r="AC852">
        <f>Datenblatt!$I$21</f>
        <v>80</v>
      </c>
      <c r="AD852">
        <f>Datenblatt!$I$29</f>
        <v>71</v>
      </c>
      <c r="AE852">
        <f>Datenblatt!$I$37</f>
        <v>75</v>
      </c>
      <c r="AF852" s="7" t="e">
        <f t="shared" si="55"/>
        <v>#DIV/0!</v>
      </c>
    </row>
    <row r="853" spans="11:32" ht="18.75" x14ac:dyDescent="0.3">
      <c r="K853" s="3" t="e">
        <f>IF(AND($C853=13,Datenblatt!M853&lt;Datenblatt!$S$3),0,IF(AND($C853=14,Datenblatt!M853&lt;Datenblatt!$S$4),0,IF(AND($C853=15,Datenblatt!M853&lt;Datenblatt!$S$5),0,IF(AND($C853=16,Datenblatt!M853&lt;Datenblatt!$S$6),0,IF(AND($C853=12,Datenblatt!M853&lt;Datenblatt!$S$7),0,IF(AND($C853=11,Datenblatt!M853&lt;Datenblatt!$S$8),0,IF(AND($C853=13,Datenblatt!M853&gt;Datenblatt!$R$3),100,IF(AND($C853=14,Datenblatt!M853&gt;Datenblatt!$R$4),100,IF(AND($C853=15,Datenblatt!M853&gt;Datenblatt!$R$5),100,IF(AND($C853=16,Datenblatt!M853&gt;Datenblatt!$R$6),100,IF(AND($C853=12,Datenblatt!M853&gt;Datenblatt!$R$7),100,IF(AND($C853=11,Datenblatt!M853&gt;Datenblatt!$R$8),100,IF(Übersicht!$C853=13,Datenblatt!$B$35*Datenblatt!M853^3+Datenblatt!$C$35*Datenblatt!M853^2+Datenblatt!$D$35*Datenblatt!M853+Datenblatt!$E$35,IF(Übersicht!$C853=14,Datenblatt!$B$36*Datenblatt!M853^3+Datenblatt!$C$36*Datenblatt!M853^2+Datenblatt!$D$36*Datenblatt!M853+Datenblatt!$E$36,IF(Übersicht!$C853=15,Datenblatt!$B$37*Datenblatt!M853^3+Datenblatt!$C$37*Datenblatt!M853^2+Datenblatt!$D$37*Datenblatt!M853+Datenblatt!$E$37,IF(Übersicht!$C853=16,Datenblatt!$B$38*Datenblatt!M853^3+Datenblatt!$C$38*Datenblatt!M853^2+Datenblatt!$D$38*Datenblatt!M853+Datenblatt!$E$38,IF(Übersicht!$C853=12,Datenblatt!$B$39*Datenblatt!M853^3+Datenblatt!$C$39*Datenblatt!M853^2+Datenblatt!$D$39*Datenblatt!M853+Datenblatt!$E$39,IF(Übersicht!$C853=11,Datenblatt!$B$40*Datenblatt!M853^3+Datenblatt!$C$40*Datenblatt!M853^2+Datenblatt!$D$40*Datenblatt!M853+Datenblatt!$E$40,0))))))))))))))))))</f>
        <v>#DIV/0!</v>
      </c>
      <c r="L853" s="3"/>
      <c r="M853" t="e">
        <f>IF(AND(Übersicht!$C853=13,Datenblatt!O853&lt;Datenblatt!$Y$3),0,IF(AND(Übersicht!$C853=14,Datenblatt!O853&lt;Datenblatt!$Y$4),0,IF(AND(Übersicht!$C853=15,Datenblatt!O853&lt;Datenblatt!$Y$5),0,IF(AND(Übersicht!$C853=16,Datenblatt!O853&lt;Datenblatt!$Y$6),0,IF(AND(Übersicht!$C853=12,Datenblatt!O853&lt;Datenblatt!$Y$7),0,IF(AND(Übersicht!$C853=11,Datenblatt!O853&lt;Datenblatt!$Y$8),0,IF(AND($C853=13,Datenblatt!O853&gt;Datenblatt!$X$3),100,IF(AND($C853=14,Datenblatt!O853&gt;Datenblatt!$X$4),100,IF(AND($C853=15,Datenblatt!O853&gt;Datenblatt!$X$5),100,IF(AND($C853=16,Datenblatt!O853&gt;Datenblatt!$X$6),100,IF(AND($C853=12,Datenblatt!O853&gt;Datenblatt!$X$7),100,IF(AND($C853=11,Datenblatt!O853&gt;Datenblatt!$X$8),100,IF(Übersicht!$C853=13,Datenblatt!$B$11*Datenblatt!O853^3+Datenblatt!$C$11*Datenblatt!O853^2+Datenblatt!$D$11*Datenblatt!O853+Datenblatt!$E$11,IF(Übersicht!$C853=14,Datenblatt!$B$12*Datenblatt!O853^3+Datenblatt!$C$12*Datenblatt!O853^2+Datenblatt!$D$12*Datenblatt!O853+Datenblatt!$E$12,IF(Übersicht!$C853=15,Datenblatt!$B$13*Datenblatt!O853^3+Datenblatt!$C$13*Datenblatt!O853^2+Datenblatt!$D$13*Datenblatt!O853+Datenblatt!$E$13,IF(Übersicht!$C853=16,Datenblatt!$B$14*Datenblatt!O853^3+Datenblatt!$C$14*Datenblatt!O853^2+Datenblatt!$D$14*Datenblatt!O853+Datenblatt!$E$14,IF(Übersicht!$C853=12,Datenblatt!$B$15*Datenblatt!O853^3+Datenblatt!$C$15*Datenblatt!O853^2+Datenblatt!$D$15*Datenblatt!O853+Datenblatt!$E$15,IF(Übersicht!$C853=11,Datenblatt!$B$16*Datenblatt!O853^3+Datenblatt!$C$16*Datenblatt!O853^2+Datenblatt!$D$16*Datenblatt!O853+Datenblatt!$E$16,0))))))))))))))))))</f>
        <v>#DIV/0!</v>
      </c>
      <c r="N853">
        <f>IF(AND($C853=13,H853&lt;Datenblatt!$AA$3),0,IF(AND($C853=14,H853&lt;Datenblatt!$AA$4),0,IF(AND($C853=15,H853&lt;Datenblatt!$AA$5),0,IF(AND($C853=16,H853&lt;Datenblatt!$AA$6),0,IF(AND($C853=12,H853&lt;Datenblatt!$AA$7),0,IF(AND($C853=11,H853&lt;Datenblatt!$AA$8),0,IF(AND($C853=13,H853&gt;Datenblatt!$Z$3),100,IF(AND($C853=14,H853&gt;Datenblatt!$Z$4),100,IF(AND($C853=15,H853&gt;Datenblatt!$Z$5),100,IF(AND($C853=16,H853&gt;Datenblatt!$Z$6),100,IF(AND($C853=12,H853&gt;Datenblatt!$Z$7),100,IF(AND($C853=11,H853&gt;Datenblatt!$Z$8),100,IF($C853=13,(Datenblatt!$B$19*Übersicht!H853^3)+(Datenblatt!$C$19*Übersicht!H853^2)+(Datenblatt!$D$19*Übersicht!H853)+Datenblatt!$E$19,IF($C853=14,(Datenblatt!$B$20*Übersicht!H853^3)+(Datenblatt!$C$20*Übersicht!H853^2)+(Datenblatt!$D$20*Übersicht!H853)+Datenblatt!$E$20,IF($C853=15,(Datenblatt!$B$21*Übersicht!H853^3)+(Datenblatt!$C$21*Übersicht!H853^2)+(Datenblatt!$D$21*Übersicht!H853)+Datenblatt!$E$21,IF($C853=16,(Datenblatt!$B$22*Übersicht!H853^3)+(Datenblatt!$C$22*Übersicht!H853^2)+(Datenblatt!$D$22*Übersicht!H853)+Datenblatt!$E$22,IF($C853=12,(Datenblatt!$B$23*Übersicht!H853^3)+(Datenblatt!$C$23*Übersicht!H853^2)+(Datenblatt!$D$23*Übersicht!H853)+Datenblatt!$E$23,IF($C853=11,(Datenblatt!$B$24*Übersicht!H853^3)+(Datenblatt!$C$24*Übersicht!H853^2)+(Datenblatt!$D$24*Übersicht!H853)+Datenblatt!$E$24,0))))))))))))))))))</f>
        <v>0</v>
      </c>
      <c r="O853">
        <f>IF(AND(I853="",C853=11),Datenblatt!$I$26,IF(AND(I853="",C853=12),Datenblatt!$I$26,IF(AND(I853="",C853=16),Datenblatt!$I$27,IF(AND(I853="",C853=15),Datenblatt!$I$26,IF(AND(I853="",C853=14),Datenblatt!$I$26,IF(AND(I853="",C853=13),Datenblatt!$I$26,IF(AND($C853=13,I853&gt;Datenblatt!$AC$3),0,IF(AND($C853=14,I853&gt;Datenblatt!$AC$4),0,IF(AND($C853=15,I853&gt;Datenblatt!$AC$5),0,IF(AND($C853=16,I853&gt;Datenblatt!$AC$6),0,IF(AND($C853=12,I853&gt;Datenblatt!$AC$7),0,IF(AND($C853=11,I853&gt;Datenblatt!$AC$8),0,IF(AND($C853=13,I853&lt;Datenblatt!$AB$3),100,IF(AND($C853=14,I853&lt;Datenblatt!$AB$4),100,IF(AND($C853=15,I853&lt;Datenblatt!$AB$5),100,IF(AND($C853=16,I853&lt;Datenblatt!$AB$6),100,IF(AND($C853=12,I853&lt;Datenblatt!$AB$7),100,IF(AND($C853=11,I853&lt;Datenblatt!$AB$8),100,IF($C853=13,(Datenblatt!$B$27*Übersicht!I853^3)+(Datenblatt!$C$27*Übersicht!I853^2)+(Datenblatt!$D$27*Übersicht!I853)+Datenblatt!$E$27,IF($C853=14,(Datenblatt!$B$28*Übersicht!I853^3)+(Datenblatt!$C$28*Übersicht!I853^2)+(Datenblatt!$D$28*Übersicht!I853)+Datenblatt!$E$28,IF($C853=15,(Datenblatt!$B$29*Übersicht!I853^3)+(Datenblatt!$C$29*Übersicht!I853^2)+(Datenblatt!$D$29*Übersicht!I853)+Datenblatt!$E$29,IF($C853=16,(Datenblatt!$B$30*Übersicht!I853^3)+(Datenblatt!$C$30*Übersicht!I853^2)+(Datenblatt!$D$30*Übersicht!I853)+Datenblatt!$E$30,IF($C853=12,(Datenblatt!$B$31*Übersicht!I853^3)+(Datenblatt!$C$31*Übersicht!I853^2)+(Datenblatt!$D$31*Übersicht!I853)+Datenblatt!$E$31,IF($C853=11,(Datenblatt!$B$32*Übersicht!I853^3)+(Datenblatt!$C$32*Übersicht!I853^2)+(Datenblatt!$D$32*Übersicht!I853)+Datenblatt!$E$32,0))))))))))))))))))))))))</f>
        <v>0</v>
      </c>
      <c r="P853">
        <f>IF(AND(I853="",C853=11),Datenblatt!$I$29,IF(AND(I853="",C853=12),Datenblatt!$I$29,IF(AND(I853="",C853=16),Datenblatt!$I$29,IF(AND(I853="",C853=15),Datenblatt!$I$29,IF(AND(I853="",C853=14),Datenblatt!$I$29,IF(AND(I853="",C853=13),Datenblatt!$I$29,IF(AND($C853=13,I853&gt;Datenblatt!$AC$3),0,IF(AND($C853=14,I853&gt;Datenblatt!$AC$4),0,IF(AND($C853=15,I853&gt;Datenblatt!$AC$5),0,IF(AND($C853=16,I853&gt;Datenblatt!$AC$6),0,IF(AND($C853=12,I853&gt;Datenblatt!$AC$7),0,IF(AND($C853=11,I853&gt;Datenblatt!$AC$8),0,IF(AND($C853=13,I853&lt;Datenblatt!$AB$3),100,IF(AND($C853=14,I853&lt;Datenblatt!$AB$4),100,IF(AND($C853=15,I853&lt;Datenblatt!$AB$5),100,IF(AND($C853=16,I853&lt;Datenblatt!$AB$6),100,IF(AND($C853=12,I853&lt;Datenblatt!$AB$7),100,IF(AND($C853=11,I853&lt;Datenblatt!$AB$8),100,IF($C853=13,(Datenblatt!$B$27*Übersicht!I853^3)+(Datenblatt!$C$27*Übersicht!I853^2)+(Datenblatt!$D$27*Übersicht!I853)+Datenblatt!$E$27,IF($C853=14,(Datenblatt!$B$28*Übersicht!I853^3)+(Datenblatt!$C$28*Übersicht!I853^2)+(Datenblatt!$D$28*Übersicht!I853)+Datenblatt!$E$28,IF($C853=15,(Datenblatt!$B$29*Übersicht!I853^3)+(Datenblatt!$C$29*Übersicht!I853^2)+(Datenblatt!$D$29*Übersicht!I853)+Datenblatt!$E$29,IF($C853=16,(Datenblatt!$B$30*Übersicht!I853^3)+(Datenblatt!$C$30*Übersicht!I853^2)+(Datenblatt!$D$30*Übersicht!I853)+Datenblatt!$E$30,IF($C853=12,(Datenblatt!$B$31*Übersicht!I853^3)+(Datenblatt!$C$31*Übersicht!I853^2)+(Datenblatt!$D$31*Übersicht!I853)+Datenblatt!$E$31,IF($C853=11,(Datenblatt!$B$32*Übersicht!I853^3)+(Datenblatt!$C$32*Übersicht!I853^2)+(Datenblatt!$D$32*Übersicht!I853)+Datenblatt!$E$32,0))))))))))))))))))))))))</f>
        <v>0</v>
      </c>
      <c r="Q853" s="2" t="e">
        <f t="shared" si="52"/>
        <v>#DIV/0!</v>
      </c>
      <c r="R853" s="2" t="e">
        <f t="shared" si="53"/>
        <v>#DIV/0!</v>
      </c>
      <c r="T853" s="2"/>
      <c r="U853" s="2">
        <f>Datenblatt!$I$10</f>
        <v>63</v>
      </c>
      <c r="V853" s="2">
        <f>Datenblatt!$I$18</f>
        <v>62</v>
      </c>
      <c r="W853" s="2">
        <f>Datenblatt!$I$26</f>
        <v>56</v>
      </c>
      <c r="X853" s="2">
        <f>Datenblatt!$I$34</f>
        <v>58</v>
      </c>
      <c r="Y853" s="7" t="e">
        <f t="shared" si="54"/>
        <v>#DIV/0!</v>
      </c>
      <c r="AA853" s="2">
        <f>Datenblatt!$I$5</f>
        <v>73</v>
      </c>
      <c r="AB853">
        <f>Datenblatt!$I$13</f>
        <v>80</v>
      </c>
      <c r="AC853">
        <f>Datenblatt!$I$21</f>
        <v>80</v>
      </c>
      <c r="AD853">
        <f>Datenblatt!$I$29</f>
        <v>71</v>
      </c>
      <c r="AE853">
        <f>Datenblatt!$I$37</f>
        <v>75</v>
      </c>
      <c r="AF853" s="7" t="e">
        <f t="shared" si="55"/>
        <v>#DIV/0!</v>
      </c>
    </row>
    <row r="854" spans="11:32" ht="18.75" x14ac:dyDescent="0.3">
      <c r="K854" s="3" t="e">
        <f>IF(AND($C854=13,Datenblatt!M854&lt;Datenblatt!$S$3),0,IF(AND($C854=14,Datenblatt!M854&lt;Datenblatt!$S$4),0,IF(AND($C854=15,Datenblatt!M854&lt;Datenblatt!$S$5),0,IF(AND($C854=16,Datenblatt!M854&lt;Datenblatt!$S$6),0,IF(AND($C854=12,Datenblatt!M854&lt;Datenblatt!$S$7),0,IF(AND($C854=11,Datenblatt!M854&lt;Datenblatt!$S$8),0,IF(AND($C854=13,Datenblatt!M854&gt;Datenblatt!$R$3),100,IF(AND($C854=14,Datenblatt!M854&gt;Datenblatt!$R$4),100,IF(AND($C854=15,Datenblatt!M854&gt;Datenblatt!$R$5),100,IF(AND($C854=16,Datenblatt!M854&gt;Datenblatt!$R$6),100,IF(AND($C854=12,Datenblatt!M854&gt;Datenblatt!$R$7),100,IF(AND($C854=11,Datenblatt!M854&gt;Datenblatt!$R$8),100,IF(Übersicht!$C854=13,Datenblatt!$B$35*Datenblatt!M854^3+Datenblatt!$C$35*Datenblatt!M854^2+Datenblatt!$D$35*Datenblatt!M854+Datenblatt!$E$35,IF(Übersicht!$C854=14,Datenblatt!$B$36*Datenblatt!M854^3+Datenblatt!$C$36*Datenblatt!M854^2+Datenblatt!$D$36*Datenblatt!M854+Datenblatt!$E$36,IF(Übersicht!$C854=15,Datenblatt!$B$37*Datenblatt!M854^3+Datenblatt!$C$37*Datenblatt!M854^2+Datenblatt!$D$37*Datenblatt!M854+Datenblatt!$E$37,IF(Übersicht!$C854=16,Datenblatt!$B$38*Datenblatt!M854^3+Datenblatt!$C$38*Datenblatt!M854^2+Datenblatt!$D$38*Datenblatt!M854+Datenblatt!$E$38,IF(Übersicht!$C854=12,Datenblatt!$B$39*Datenblatt!M854^3+Datenblatt!$C$39*Datenblatt!M854^2+Datenblatt!$D$39*Datenblatt!M854+Datenblatt!$E$39,IF(Übersicht!$C854=11,Datenblatt!$B$40*Datenblatt!M854^3+Datenblatt!$C$40*Datenblatt!M854^2+Datenblatt!$D$40*Datenblatt!M854+Datenblatt!$E$40,0))))))))))))))))))</f>
        <v>#DIV/0!</v>
      </c>
      <c r="L854" s="3"/>
      <c r="M854" t="e">
        <f>IF(AND(Übersicht!$C854=13,Datenblatt!O854&lt;Datenblatt!$Y$3),0,IF(AND(Übersicht!$C854=14,Datenblatt!O854&lt;Datenblatt!$Y$4),0,IF(AND(Übersicht!$C854=15,Datenblatt!O854&lt;Datenblatt!$Y$5),0,IF(AND(Übersicht!$C854=16,Datenblatt!O854&lt;Datenblatt!$Y$6),0,IF(AND(Übersicht!$C854=12,Datenblatt!O854&lt;Datenblatt!$Y$7),0,IF(AND(Übersicht!$C854=11,Datenblatt!O854&lt;Datenblatt!$Y$8),0,IF(AND($C854=13,Datenblatt!O854&gt;Datenblatt!$X$3),100,IF(AND($C854=14,Datenblatt!O854&gt;Datenblatt!$X$4),100,IF(AND($C854=15,Datenblatt!O854&gt;Datenblatt!$X$5),100,IF(AND($C854=16,Datenblatt!O854&gt;Datenblatt!$X$6),100,IF(AND($C854=12,Datenblatt!O854&gt;Datenblatt!$X$7),100,IF(AND($C854=11,Datenblatt!O854&gt;Datenblatt!$X$8),100,IF(Übersicht!$C854=13,Datenblatt!$B$11*Datenblatt!O854^3+Datenblatt!$C$11*Datenblatt!O854^2+Datenblatt!$D$11*Datenblatt!O854+Datenblatt!$E$11,IF(Übersicht!$C854=14,Datenblatt!$B$12*Datenblatt!O854^3+Datenblatt!$C$12*Datenblatt!O854^2+Datenblatt!$D$12*Datenblatt!O854+Datenblatt!$E$12,IF(Übersicht!$C854=15,Datenblatt!$B$13*Datenblatt!O854^3+Datenblatt!$C$13*Datenblatt!O854^2+Datenblatt!$D$13*Datenblatt!O854+Datenblatt!$E$13,IF(Übersicht!$C854=16,Datenblatt!$B$14*Datenblatt!O854^3+Datenblatt!$C$14*Datenblatt!O854^2+Datenblatt!$D$14*Datenblatt!O854+Datenblatt!$E$14,IF(Übersicht!$C854=12,Datenblatt!$B$15*Datenblatt!O854^3+Datenblatt!$C$15*Datenblatt!O854^2+Datenblatt!$D$15*Datenblatt!O854+Datenblatt!$E$15,IF(Übersicht!$C854=11,Datenblatt!$B$16*Datenblatt!O854^3+Datenblatt!$C$16*Datenblatt!O854^2+Datenblatt!$D$16*Datenblatt!O854+Datenblatt!$E$16,0))))))))))))))))))</f>
        <v>#DIV/0!</v>
      </c>
      <c r="N854">
        <f>IF(AND($C854=13,H854&lt;Datenblatt!$AA$3),0,IF(AND($C854=14,H854&lt;Datenblatt!$AA$4),0,IF(AND($C854=15,H854&lt;Datenblatt!$AA$5),0,IF(AND($C854=16,H854&lt;Datenblatt!$AA$6),0,IF(AND($C854=12,H854&lt;Datenblatt!$AA$7),0,IF(AND($C854=11,H854&lt;Datenblatt!$AA$8),0,IF(AND($C854=13,H854&gt;Datenblatt!$Z$3),100,IF(AND($C854=14,H854&gt;Datenblatt!$Z$4),100,IF(AND($C854=15,H854&gt;Datenblatt!$Z$5),100,IF(AND($C854=16,H854&gt;Datenblatt!$Z$6),100,IF(AND($C854=12,H854&gt;Datenblatt!$Z$7),100,IF(AND($C854=11,H854&gt;Datenblatt!$Z$8),100,IF($C854=13,(Datenblatt!$B$19*Übersicht!H854^3)+(Datenblatt!$C$19*Übersicht!H854^2)+(Datenblatt!$D$19*Übersicht!H854)+Datenblatt!$E$19,IF($C854=14,(Datenblatt!$B$20*Übersicht!H854^3)+(Datenblatt!$C$20*Übersicht!H854^2)+(Datenblatt!$D$20*Übersicht!H854)+Datenblatt!$E$20,IF($C854=15,(Datenblatt!$B$21*Übersicht!H854^3)+(Datenblatt!$C$21*Übersicht!H854^2)+(Datenblatt!$D$21*Übersicht!H854)+Datenblatt!$E$21,IF($C854=16,(Datenblatt!$B$22*Übersicht!H854^3)+(Datenblatt!$C$22*Übersicht!H854^2)+(Datenblatt!$D$22*Übersicht!H854)+Datenblatt!$E$22,IF($C854=12,(Datenblatt!$B$23*Übersicht!H854^3)+(Datenblatt!$C$23*Übersicht!H854^2)+(Datenblatt!$D$23*Übersicht!H854)+Datenblatt!$E$23,IF($C854=11,(Datenblatt!$B$24*Übersicht!H854^3)+(Datenblatt!$C$24*Übersicht!H854^2)+(Datenblatt!$D$24*Übersicht!H854)+Datenblatt!$E$24,0))))))))))))))))))</f>
        <v>0</v>
      </c>
      <c r="O854">
        <f>IF(AND(I854="",C854=11),Datenblatt!$I$26,IF(AND(I854="",C854=12),Datenblatt!$I$26,IF(AND(I854="",C854=16),Datenblatt!$I$27,IF(AND(I854="",C854=15),Datenblatt!$I$26,IF(AND(I854="",C854=14),Datenblatt!$I$26,IF(AND(I854="",C854=13),Datenblatt!$I$26,IF(AND($C854=13,I854&gt;Datenblatt!$AC$3),0,IF(AND($C854=14,I854&gt;Datenblatt!$AC$4),0,IF(AND($C854=15,I854&gt;Datenblatt!$AC$5),0,IF(AND($C854=16,I854&gt;Datenblatt!$AC$6),0,IF(AND($C854=12,I854&gt;Datenblatt!$AC$7),0,IF(AND($C854=11,I854&gt;Datenblatt!$AC$8),0,IF(AND($C854=13,I854&lt;Datenblatt!$AB$3),100,IF(AND($C854=14,I854&lt;Datenblatt!$AB$4),100,IF(AND($C854=15,I854&lt;Datenblatt!$AB$5),100,IF(AND($C854=16,I854&lt;Datenblatt!$AB$6),100,IF(AND($C854=12,I854&lt;Datenblatt!$AB$7),100,IF(AND($C854=11,I854&lt;Datenblatt!$AB$8),100,IF($C854=13,(Datenblatt!$B$27*Übersicht!I854^3)+(Datenblatt!$C$27*Übersicht!I854^2)+(Datenblatt!$D$27*Übersicht!I854)+Datenblatt!$E$27,IF($C854=14,(Datenblatt!$B$28*Übersicht!I854^3)+(Datenblatt!$C$28*Übersicht!I854^2)+(Datenblatt!$D$28*Übersicht!I854)+Datenblatt!$E$28,IF($C854=15,(Datenblatt!$B$29*Übersicht!I854^3)+(Datenblatt!$C$29*Übersicht!I854^2)+(Datenblatt!$D$29*Übersicht!I854)+Datenblatt!$E$29,IF($C854=16,(Datenblatt!$B$30*Übersicht!I854^3)+(Datenblatt!$C$30*Übersicht!I854^2)+(Datenblatt!$D$30*Übersicht!I854)+Datenblatt!$E$30,IF($C854=12,(Datenblatt!$B$31*Übersicht!I854^3)+(Datenblatt!$C$31*Übersicht!I854^2)+(Datenblatt!$D$31*Übersicht!I854)+Datenblatt!$E$31,IF($C854=11,(Datenblatt!$B$32*Übersicht!I854^3)+(Datenblatt!$C$32*Übersicht!I854^2)+(Datenblatt!$D$32*Übersicht!I854)+Datenblatt!$E$32,0))))))))))))))))))))))))</f>
        <v>0</v>
      </c>
      <c r="P854">
        <f>IF(AND(I854="",C854=11),Datenblatt!$I$29,IF(AND(I854="",C854=12),Datenblatt!$I$29,IF(AND(I854="",C854=16),Datenblatt!$I$29,IF(AND(I854="",C854=15),Datenblatt!$I$29,IF(AND(I854="",C854=14),Datenblatt!$I$29,IF(AND(I854="",C854=13),Datenblatt!$I$29,IF(AND($C854=13,I854&gt;Datenblatt!$AC$3),0,IF(AND($C854=14,I854&gt;Datenblatt!$AC$4),0,IF(AND($C854=15,I854&gt;Datenblatt!$AC$5),0,IF(AND($C854=16,I854&gt;Datenblatt!$AC$6),0,IF(AND($C854=12,I854&gt;Datenblatt!$AC$7),0,IF(AND($C854=11,I854&gt;Datenblatt!$AC$8),0,IF(AND($C854=13,I854&lt;Datenblatt!$AB$3),100,IF(AND($C854=14,I854&lt;Datenblatt!$AB$4),100,IF(AND($C854=15,I854&lt;Datenblatt!$AB$5),100,IF(AND($C854=16,I854&lt;Datenblatt!$AB$6),100,IF(AND($C854=12,I854&lt;Datenblatt!$AB$7),100,IF(AND($C854=11,I854&lt;Datenblatt!$AB$8),100,IF($C854=13,(Datenblatt!$B$27*Übersicht!I854^3)+(Datenblatt!$C$27*Übersicht!I854^2)+(Datenblatt!$D$27*Übersicht!I854)+Datenblatt!$E$27,IF($C854=14,(Datenblatt!$B$28*Übersicht!I854^3)+(Datenblatt!$C$28*Übersicht!I854^2)+(Datenblatt!$D$28*Übersicht!I854)+Datenblatt!$E$28,IF($C854=15,(Datenblatt!$B$29*Übersicht!I854^3)+(Datenblatt!$C$29*Übersicht!I854^2)+(Datenblatt!$D$29*Übersicht!I854)+Datenblatt!$E$29,IF($C854=16,(Datenblatt!$B$30*Übersicht!I854^3)+(Datenblatt!$C$30*Übersicht!I854^2)+(Datenblatt!$D$30*Übersicht!I854)+Datenblatt!$E$30,IF($C854=12,(Datenblatt!$B$31*Übersicht!I854^3)+(Datenblatt!$C$31*Übersicht!I854^2)+(Datenblatt!$D$31*Übersicht!I854)+Datenblatt!$E$31,IF($C854=11,(Datenblatt!$B$32*Übersicht!I854^3)+(Datenblatt!$C$32*Übersicht!I854^2)+(Datenblatt!$D$32*Übersicht!I854)+Datenblatt!$E$32,0))))))))))))))))))))))))</f>
        <v>0</v>
      </c>
      <c r="Q854" s="2" t="e">
        <f t="shared" si="52"/>
        <v>#DIV/0!</v>
      </c>
      <c r="R854" s="2" t="e">
        <f t="shared" si="53"/>
        <v>#DIV/0!</v>
      </c>
      <c r="T854" s="2"/>
      <c r="U854" s="2">
        <f>Datenblatt!$I$10</f>
        <v>63</v>
      </c>
      <c r="V854" s="2">
        <f>Datenblatt!$I$18</f>
        <v>62</v>
      </c>
      <c r="W854" s="2">
        <f>Datenblatt!$I$26</f>
        <v>56</v>
      </c>
      <c r="X854" s="2">
        <f>Datenblatt!$I$34</f>
        <v>58</v>
      </c>
      <c r="Y854" s="7" t="e">
        <f t="shared" si="54"/>
        <v>#DIV/0!</v>
      </c>
      <c r="AA854" s="2">
        <f>Datenblatt!$I$5</f>
        <v>73</v>
      </c>
      <c r="AB854">
        <f>Datenblatt!$I$13</f>
        <v>80</v>
      </c>
      <c r="AC854">
        <f>Datenblatt!$I$21</f>
        <v>80</v>
      </c>
      <c r="AD854">
        <f>Datenblatt!$I$29</f>
        <v>71</v>
      </c>
      <c r="AE854">
        <f>Datenblatt!$I$37</f>
        <v>75</v>
      </c>
      <c r="AF854" s="7" t="e">
        <f t="shared" si="55"/>
        <v>#DIV/0!</v>
      </c>
    </row>
    <row r="855" spans="11:32" ht="18.75" x14ac:dyDescent="0.3">
      <c r="K855" s="3" t="e">
        <f>IF(AND($C855=13,Datenblatt!M855&lt;Datenblatt!$S$3),0,IF(AND($C855=14,Datenblatt!M855&lt;Datenblatt!$S$4),0,IF(AND($C855=15,Datenblatt!M855&lt;Datenblatt!$S$5),0,IF(AND($C855=16,Datenblatt!M855&lt;Datenblatt!$S$6),0,IF(AND($C855=12,Datenblatt!M855&lt;Datenblatt!$S$7),0,IF(AND($C855=11,Datenblatt!M855&lt;Datenblatt!$S$8),0,IF(AND($C855=13,Datenblatt!M855&gt;Datenblatt!$R$3),100,IF(AND($C855=14,Datenblatt!M855&gt;Datenblatt!$R$4),100,IF(AND($C855=15,Datenblatt!M855&gt;Datenblatt!$R$5),100,IF(AND($C855=16,Datenblatt!M855&gt;Datenblatt!$R$6),100,IF(AND($C855=12,Datenblatt!M855&gt;Datenblatt!$R$7),100,IF(AND($C855=11,Datenblatt!M855&gt;Datenblatt!$R$8),100,IF(Übersicht!$C855=13,Datenblatt!$B$35*Datenblatt!M855^3+Datenblatt!$C$35*Datenblatt!M855^2+Datenblatt!$D$35*Datenblatt!M855+Datenblatt!$E$35,IF(Übersicht!$C855=14,Datenblatt!$B$36*Datenblatt!M855^3+Datenblatt!$C$36*Datenblatt!M855^2+Datenblatt!$D$36*Datenblatt!M855+Datenblatt!$E$36,IF(Übersicht!$C855=15,Datenblatt!$B$37*Datenblatt!M855^3+Datenblatt!$C$37*Datenblatt!M855^2+Datenblatt!$D$37*Datenblatt!M855+Datenblatt!$E$37,IF(Übersicht!$C855=16,Datenblatt!$B$38*Datenblatt!M855^3+Datenblatt!$C$38*Datenblatt!M855^2+Datenblatt!$D$38*Datenblatt!M855+Datenblatt!$E$38,IF(Übersicht!$C855=12,Datenblatt!$B$39*Datenblatt!M855^3+Datenblatt!$C$39*Datenblatt!M855^2+Datenblatt!$D$39*Datenblatt!M855+Datenblatt!$E$39,IF(Übersicht!$C855=11,Datenblatt!$B$40*Datenblatt!M855^3+Datenblatt!$C$40*Datenblatt!M855^2+Datenblatt!$D$40*Datenblatt!M855+Datenblatt!$E$40,0))))))))))))))))))</f>
        <v>#DIV/0!</v>
      </c>
      <c r="L855" s="3"/>
      <c r="M855" t="e">
        <f>IF(AND(Übersicht!$C855=13,Datenblatt!O855&lt;Datenblatt!$Y$3),0,IF(AND(Übersicht!$C855=14,Datenblatt!O855&lt;Datenblatt!$Y$4),0,IF(AND(Übersicht!$C855=15,Datenblatt!O855&lt;Datenblatt!$Y$5),0,IF(AND(Übersicht!$C855=16,Datenblatt!O855&lt;Datenblatt!$Y$6),0,IF(AND(Übersicht!$C855=12,Datenblatt!O855&lt;Datenblatt!$Y$7),0,IF(AND(Übersicht!$C855=11,Datenblatt!O855&lt;Datenblatt!$Y$8),0,IF(AND($C855=13,Datenblatt!O855&gt;Datenblatt!$X$3),100,IF(AND($C855=14,Datenblatt!O855&gt;Datenblatt!$X$4),100,IF(AND($C855=15,Datenblatt!O855&gt;Datenblatt!$X$5),100,IF(AND($C855=16,Datenblatt!O855&gt;Datenblatt!$X$6),100,IF(AND($C855=12,Datenblatt!O855&gt;Datenblatt!$X$7),100,IF(AND($C855=11,Datenblatt!O855&gt;Datenblatt!$X$8),100,IF(Übersicht!$C855=13,Datenblatt!$B$11*Datenblatt!O855^3+Datenblatt!$C$11*Datenblatt!O855^2+Datenblatt!$D$11*Datenblatt!O855+Datenblatt!$E$11,IF(Übersicht!$C855=14,Datenblatt!$B$12*Datenblatt!O855^3+Datenblatt!$C$12*Datenblatt!O855^2+Datenblatt!$D$12*Datenblatt!O855+Datenblatt!$E$12,IF(Übersicht!$C855=15,Datenblatt!$B$13*Datenblatt!O855^3+Datenblatt!$C$13*Datenblatt!O855^2+Datenblatt!$D$13*Datenblatt!O855+Datenblatt!$E$13,IF(Übersicht!$C855=16,Datenblatt!$B$14*Datenblatt!O855^3+Datenblatt!$C$14*Datenblatt!O855^2+Datenblatt!$D$14*Datenblatt!O855+Datenblatt!$E$14,IF(Übersicht!$C855=12,Datenblatt!$B$15*Datenblatt!O855^3+Datenblatt!$C$15*Datenblatt!O855^2+Datenblatt!$D$15*Datenblatt!O855+Datenblatt!$E$15,IF(Übersicht!$C855=11,Datenblatt!$B$16*Datenblatt!O855^3+Datenblatt!$C$16*Datenblatt!O855^2+Datenblatt!$D$16*Datenblatt!O855+Datenblatt!$E$16,0))))))))))))))))))</f>
        <v>#DIV/0!</v>
      </c>
      <c r="N855">
        <f>IF(AND($C855=13,H855&lt;Datenblatt!$AA$3),0,IF(AND($C855=14,H855&lt;Datenblatt!$AA$4),0,IF(AND($C855=15,H855&lt;Datenblatt!$AA$5),0,IF(AND($C855=16,H855&lt;Datenblatt!$AA$6),0,IF(AND($C855=12,H855&lt;Datenblatt!$AA$7),0,IF(AND($C855=11,H855&lt;Datenblatt!$AA$8),0,IF(AND($C855=13,H855&gt;Datenblatt!$Z$3),100,IF(AND($C855=14,H855&gt;Datenblatt!$Z$4),100,IF(AND($C855=15,H855&gt;Datenblatt!$Z$5),100,IF(AND($C855=16,H855&gt;Datenblatt!$Z$6),100,IF(AND($C855=12,H855&gt;Datenblatt!$Z$7),100,IF(AND($C855=11,H855&gt;Datenblatt!$Z$8),100,IF($C855=13,(Datenblatt!$B$19*Übersicht!H855^3)+(Datenblatt!$C$19*Übersicht!H855^2)+(Datenblatt!$D$19*Übersicht!H855)+Datenblatt!$E$19,IF($C855=14,(Datenblatt!$B$20*Übersicht!H855^3)+(Datenblatt!$C$20*Übersicht!H855^2)+(Datenblatt!$D$20*Übersicht!H855)+Datenblatt!$E$20,IF($C855=15,(Datenblatt!$B$21*Übersicht!H855^3)+(Datenblatt!$C$21*Übersicht!H855^2)+(Datenblatt!$D$21*Übersicht!H855)+Datenblatt!$E$21,IF($C855=16,(Datenblatt!$B$22*Übersicht!H855^3)+(Datenblatt!$C$22*Übersicht!H855^2)+(Datenblatt!$D$22*Übersicht!H855)+Datenblatt!$E$22,IF($C855=12,(Datenblatt!$B$23*Übersicht!H855^3)+(Datenblatt!$C$23*Übersicht!H855^2)+(Datenblatt!$D$23*Übersicht!H855)+Datenblatt!$E$23,IF($C855=11,(Datenblatt!$B$24*Übersicht!H855^3)+(Datenblatt!$C$24*Übersicht!H855^2)+(Datenblatt!$D$24*Übersicht!H855)+Datenblatt!$E$24,0))))))))))))))))))</f>
        <v>0</v>
      </c>
      <c r="O855">
        <f>IF(AND(I855="",C855=11),Datenblatt!$I$26,IF(AND(I855="",C855=12),Datenblatt!$I$26,IF(AND(I855="",C855=16),Datenblatt!$I$27,IF(AND(I855="",C855=15),Datenblatt!$I$26,IF(AND(I855="",C855=14),Datenblatt!$I$26,IF(AND(I855="",C855=13),Datenblatt!$I$26,IF(AND($C855=13,I855&gt;Datenblatt!$AC$3),0,IF(AND($C855=14,I855&gt;Datenblatt!$AC$4),0,IF(AND($C855=15,I855&gt;Datenblatt!$AC$5),0,IF(AND($C855=16,I855&gt;Datenblatt!$AC$6),0,IF(AND($C855=12,I855&gt;Datenblatt!$AC$7),0,IF(AND($C855=11,I855&gt;Datenblatt!$AC$8),0,IF(AND($C855=13,I855&lt;Datenblatt!$AB$3),100,IF(AND($C855=14,I855&lt;Datenblatt!$AB$4),100,IF(AND($C855=15,I855&lt;Datenblatt!$AB$5),100,IF(AND($C855=16,I855&lt;Datenblatt!$AB$6),100,IF(AND($C855=12,I855&lt;Datenblatt!$AB$7),100,IF(AND($C855=11,I855&lt;Datenblatt!$AB$8),100,IF($C855=13,(Datenblatt!$B$27*Übersicht!I855^3)+(Datenblatt!$C$27*Übersicht!I855^2)+(Datenblatt!$D$27*Übersicht!I855)+Datenblatt!$E$27,IF($C855=14,(Datenblatt!$B$28*Übersicht!I855^3)+(Datenblatt!$C$28*Übersicht!I855^2)+(Datenblatt!$D$28*Übersicht!I855)+Datenblatt!$E$28,IF($C855=15,(Datenblatt!$B$29*Übersicht!I855^3)+(Datenblatt!$C$29*Übersicht!I855^2)+(Datenblatt!$D$29*Übersicht!I855)+Datenblatt!$E$29,IF($C855=16,(Datenblatt!$B$30*Übersicht!I855^3)+(Datenblatt!$C$30*Übersicht!I855^2)+(Datenblatt!$D$30*Übersicht!I855)+Datenblatt!$E$30,IF($C855=12,(Datenblatt!$B$31*Übersicht!I855^3)+(Datenblatt!$C$31*Übersicht!I855^2)+(Datenblatt!$D$31*Übersicht!I855)+Datenblatt!$E$31,IF($C855=11,(Datenblatt!$B$32*Übersicht!I855^3)+(Datenblatt!$C$32*Übersicht!I855^2)+(Datenblatt!$D$32*Übersicht!I855)+Datenblatt!$E$32,0))))))))))))))))))))))))</f>
        <v>0</v>
      </c>
      <c r="P855">
        <f>IF(AND(I855="",C855=11),Datenblatt!$I$29,IF(AND(I855="",C855=12),Datenblatt!$I$29,IF(AND(I855="",C855=16),Datenblatt!$I$29,IF(AND(I855="",C855=15),Datenblatt!$I$29,IF(AND(I855="",C855=14),Datenblatt!$I$29,IF(AND(I855="",C855=13),Datenblatt!$I$29,IF(AND($C855=13,I855&gt;Datenblatt!$AC$3),0,IF(AND($C855=14,I855&gt;Datenblatt!$AC$4),0,IF(AND($C855=15,I855&gt;Datenblatt!$AC$5),0,IF(AND($C855=16,I855&gt;Datenblatt!$AC$6),0,IF(AND($C855=12,I855&gt;Datenblatt!$AC$7),0,IF(AND($C855=11,I855&gt;Datenblatt!$AC$8),0,IF(AND($C855=13,I855&lt;Datenblatt!$AB$3),100,IF(AND($C855=14,I855&lt;Datenblatt!$AB$4),100,IF(AND($C855=15,I855&lt;Datenblatt!$AB$5),100,IF(AND($C855=16,I855&lt;Datenblatt!$AB$6),100,IF(AND($C855=12,I855&lt;Datenblatt!$AB$7),100,IF(AND($C855=11,I855&lt;Datenblatt!$AB$8),100,IF($C855=13,(Datenblatt!$B$27*Übersicht!I855^3)+(Datenblatt!$C$27*Übersicht!I855^2)+(Datenblatt!$D$27*Übersicht!I855)+Datenblatt!$E$27,IF($C855=14,(Datenblatt!$B$28*Übersicht!I855^3)+(Datenblatt!$C$28*Übersicht!I855^2)+(Datenblatt!$D$28*Übersicht!I855)+Datenblatt!$E$28,IF($C855=15,(Datenblatt!$B$29*Übersicht!I855^3)+(Datenblatt!$C$29*Übersicht!I855^2)+(Datenblatt!$D$29*Übersicht!I855)+Datenblatt!$E$29,IF($C855=16,(Datenblatt!$B$30*Übersicht!I855^3)+(Datenblatt!$C$30*Übersicht!I855^2)+(Datenblatt!$D$30*Übersicht!I855)+Datenblatt!$E$30,IF($C855=12,(Datenblatt!$B$31*Übersicht!I855^3)+(Datenblatt!$C$31*Übersicht!I855^2)+(Datenblatt!$D$31*Übersicht!I855)+Datenblatt!$E$31,IF($C855=11,(Datenblatt!$B$32*Übersicht!I855^3)+(Datenblatt!$C$32*Übersicht!I855^2)+(Datenblatt!$D$32*Übersicht!I855)+Datenblatt!$E$32,0))))))))))))))))))))))))</f>
        <v>0</v>
      </c>
      <c r="Q855" s="2" t="e">
        <f t="shared" si="52"/>
        <v>#DIV/0!</v>
      </c>
      <c r="R855" s="2" t="e">
        <f t="shared" si="53"/>
        <v>#DIV/0!</v>
      </c>
      <c r="T855" s="2"/>
      <c r="U855" s="2">
        <f>Datenblatt!$I$10</f>
        <v>63</v>
      </c>
      <c r="V855" s="2">
        <f>Datenblatt!$I$18</f>
        <v>62</v>
      </c>
      <c r="W855" s="2">
        <f>Datenblatt!$I$26</f>
        <v>56</v>
      </c>
      <c r="X855" s="2">
        <f>Datenblatt!$I$34</f>
        <v>58</v>
      </c>
      <c r="Y855" s="7" t="e">
        <f t="shared" si="54"/>
        <v>#DIV/0!</v>
      </c>
      <c r="AA855" s="2">
        <f>Datenblatt!$I$5</f>
        <v>73</v>
      </c>
      <c r="AB855">
        <f>Datenblatt!$I$13</f>
        <v>80</v>
      </c>
      <c r="AC855">
        <f>Datenblatt!$I$21</f>
        <v>80</v>
      </c>
      <c r="AD855">
        <f>Datenblatt!$I$29</f>
        <v>71</v>
      </c>
      <c r="AE855">
        <f>Datenblatt!$I$37</f>
        <v>75</v>
      </c>
      <c r="AF855" s="7" t="e">
        <f t="shared" si="55"/>
        <v>#DIV/0!</v>
      </c>
    </row>
    <row r="856" spans="11:32" ht="18.75" x14ac:dyDescent="0.3">
      <c r="K856" s="3" t="e">
        <f>IF(AND($C856=13,Datenblatt!M856&lt;Datenblatt!$S$3),0,IF(AND($C856=14,Datenblatt!M856&lt;Datenblatt!$S$4),0,IF(AND($C856=15,Datenblatt!M856&lt;Datenblatt!$S$5),0,IF(AND($C856=16,Datenblatt!M856&lt;Datenblatt!$S$6),0,IF(AND($C856=12,Datenblatt!M856&lt;Datenblatt!$S$7),0,IF(AND($C856=11,Datenblatt!M856&lt;Datenblatt!$S$8),0,IF(AND($C856=13,Datenblatt!M856&gt;Datenblatt!$R$3),100,IF(AND($C856=14,Datenblatt!M856&gt;Datenblatt!$R$4),100,IF(AND($C856=15,Datenblatt!M856&gt;Datenblatt!$R$5),100,IF(AND($C856=16,Datenblatt!M856&gt;Datenblatt!$R$6),100,IF(AND($C856=12,Datenblatt!M856&gt;Datenblatt!$R$7),100,IF(AND($C856=11,Datenblatt!M856&gt;Datenblatt!$R$8),100,IF(Übersicht!$C856=13,Datenblatt!$B$35*Datenblatt!M856^3+Datenblatt!$C$35*Datenblatt!M856^2+Datenblatt!$D$35*Datenblatt!M856+Datenblatt!$E$35,IF(Übersicht!$C856=14,Datenblatt!$B$36*Datenblatt!M856^3+Datenblatt!$C$36*Datenblatt!M856^2+Datenblatt!$D$36*Datenblatt!M856+Datenblatt!$E$36,IF(Übersicht!$C856=15,Datenblatt!$B$37*Datenblatt!M856^3+Datenblatt!$C$37*Datenblatt!M856^2+Datenblatt!$D$37*Datenblatt!M856+Datenblatt!$E$37,IF(Übersicht!$C856=16,Datenblatt!$B$38*Datenblatt!M856^3+Datenblatt!$C$38*Datenblatt!M856^2+Datenblatt!$D$38*Datenblatt!M856+Datenblatt!$E$38,IF(Übersicht!$C856=12,Datenblatt!$B$39*Datenblatt!M856^3+Datenblatt!$C$39*Datenblatt!M856^2+Datenblatt!$D$39*Datenblatt!M856+Datenblatt!$E$39,IF(Übersicht!$C856=11,Datenblatt!$B$40*Datenblatt!M856^3+Datenblatt!$C$40*Datenblatt!M856^2+Datenblatt!$D$40*Datenblatt!M856+Datenblatt!$E$40,0))))))))))))))))))</f>
        <v>#DIV/0!</v>
      </c>
      <c r="L856" s="3"/>
      <c r="M856" t="e">
        <f>IF(AND(Übersicht!$C856=13,Datenblatt!O856&lt;Datenblatt!$Y$3),0,IF(AND(Übersicht!$C856=14,Datenblatt!O856&lt;Datenblatt!$Y$4),0,IF(AND(Übersicht!$C856=15,Datenblatt!O856&lt;Datenblatt!$Y$5),0,IF(AND(Übersicht!$C856=16,Datenblatt!O856&lt;Datenblatt!$Y$6),0,IF(AND(Übersicht!$C856=12,Datenblatt!O856&lt;Datenblatt!$Y$7),0,IF(AND(Übersicht!$C856=11,Datenblatt!O856&lt;Datenblatt!$Y$8),0,IF(AND($C856=13,Datenblatt!O856&gt;Datenblatt!$X$3),100,IF(AND($C856=14,Datenblatt!O856&gt;Datenblatt!$X$4),100,IF(AND($C856=15,Datenblatt!O856&gt;Datenblatt!$X$5),100,IF(AND($C856=16,Datenblatt!O856&gt;Datenblatt!$X$6),100,IF(AND($C856=12,Datenblatt!O856&gt;Datenblatt!$X$7),100,IF(AND($C856=11,Datenblatt!O856&gt;Datenblatt!$X$8),100,IF(Übersicht!$C856=13,Datenblatt!$B$11*Datenblatt!O856^3+Datenblatt!$C$11*Datenblatt!O856^2+Datenblatt!$D$11*Datenblatt!O856+Datenblatt!$E$11,IF(Übersicht!$C856=14,Datenblatt!$B$12*Datenblatt!O856^3+Datenblatt!$C$12*Datenblatt!O856^2+Datenblatt!$D$12*Datenblatt!O856+Datenblatt!$E$12,IF(Übersicht!$C856=15,Datenblatt!$B$13*Datenblatt!O856^3+Datenblatt!$C$13*Datenblatt!O856^2+Datenblatt!$D$13*Datenblatt!O856+Datenblatt!$E$13,IF(Übersicht!$C856=16,Datenblatt!$B$14*Datenblatt!O856^3+Datenblatt!$C$14*Datenblatt!O856^2+Datenblatt!$D$14*Datenblatt!O856+Datenblatt!$E$14,IF(Übersicht!$C856=12,Datenblatt!$B$15*Datenblatt!O856^3+Datenblatt!$C$15*Datenblatt!O856^2+Datenblatt!$D$15*Datenblatt!O856+Datenblatt!$E$15,IF(Übersicht!$C856=11,Datenblatt!$B$16*Datenblatt!O856^3+Datenblatt!$C$16*Datenblatt!O856^2+Datenblatt!$D$16*Datenblatt!O856+Datenblatt!$E$16,0))))))))))))))))))</f>
        <v>#DIV/0!</v>
      </c>
      <c r="N856">
        <f>IF(AND($C856=13,H856&lt;Datenblatt!$AA$3),0,IF(AND($C856=14,H856&lt;Datenblatt!$AA$4),0,IF(AND($C856=15,H856&lt;Datenblatt!$AA$5),0,IF(AND($C856=16,H856&lt;Datenblatt!$AA$6),0,IF(AND($C856=12,H856&lt;Datenblatt!$AA$7),0,IF(AND($C856=11,H856&lt;Datenblatt!$AA$8),0,IF(AND($C856=13,H856&gt;Datenblatt!$Z$3),100,IF(AND($C856=14,H856&gt;Datenblatt!$Z$4),100,IF(AND($C856=15,H856&gt;Datenblatt!$Z$5),100,IF(AND($C856=16,H856&gt;Datenblatt!$Z$6),100,IF(AND($C856=12,H856&gt;Datenblatt!$Z$7),100,IF(AND($C856=11,H856&gt;Datenblatt!$Z$8),100,IF($C856=13,(Datenblatt!$B$19*Übersicht!H856^3)+(Datenblatt!$C$19*Übersicht!H856^2)+(Datenblatt!$D$19*Übersicht!H856)+Datenblatt!$E$19,IF($C856=14,(Datenblatt!$B$20*Übersicht!H856^3)+(Datenblatt!$C$20*Übersicht!H856^2)+(Datenblatt!$D$20*Übersicht!H856)+Datenblatt!$E$20,IF($C856=15,(Datenblatt!$B$21*Übersicht!H856^3)+(Datenblatt!$C$21*Übersicht!H856^2)+(Datenblatt!$D$21*Übersicht!H856)+Datenblatt!$E$21,IF($C856=16,(Datenblatt!$B$22*Übersicht!H856^3)+(Datenblatt!$C$22*Übersicht!H856^2)+(Datenblatt!$D$22*Übersicht!H856)+Datenblatt!$E$22,IF($C856=12,(Datenblatt!$B$23*Übersicht!H856^3)+(Datenblatt!$C$23*Übersicht!H856^2)+(Datenblatt!$D$23*Übersicht!H856)+Datenblatt!$E$23,IF($C856=11,(Datenblatt!$B$24*Übersicht!H856^3)+(Datenblatt!$C$24*Übersicht!H856^2)+(Datenblatt!$D$24*Übersicht!H856)+Datenblatt!$E$24,0))))))))))))))))))</f>
        <v>0</v>
      </c>
      <c r="O856">
        <f>IF(AND(I856="",C856=11),Datenblatt!$I$26,IF(AND(I856="",C856=12),Datenblatt!$I$26,IF(AND(I856="",C856=16),Datenblatt!$I$27,IF(AND(I856="",C856=15),Datenblatt!$I$26,IF(AND(I856="",C856=14),Datenblatt!$I$26,IF(AND(I856="",C856=13),Datenblatt!$I$26,IF(AND($C856=13,I856&gt;Datenblatt!$AC$3),0,IF(AND($C856=14,I856&gt;Datenblatt!$AC$4),0,IF(AND($C856=15,I856&gt;Datenblatt!$AC$5),0,IF(AND($C856=16,I856&gt;Datenblatt!$AC$6),0,IF(AND($C856=12,I856&gt;Datenblatt!$AC$7),0,IF(AND($C856=11,I856&gt;Datenblatt!$AC$8),0,IF(AND($C856=13,I856&lt;Datenblatt!$AB$3),100,IF(AND($C856=14,I856&lt;Datenblatt!$AB$4),100,IF(AND($C856=15,I856&lt;Datenblatt!$AB$5),100,IF(AND($C856=16,I856&lt;Datenblatt!$AB$6),100,IF(AND($C856=12,I856&lt;Datenblatt!$AB$7),100,IF(AND($C856=11,I856&lt;Datenblatt!$AB$8),100,IF($C856=13,(Datenblatt!$B$27*Übersicht!I856^3)+(Datenblatt!$C$27*Übersicht!I856^2)+(Datenblatt!$D$27*Übersicht!I856)+Datenblatt!$E$27,IF($C856=14,(Datenblatt!$B$28*Übersicht!I856^3)+(Datenblatt!$C$28*Übersicht!I856^2)+(Datenblatt!$D$28*Übersicht!I856)+Datenblatt!$E$28,IF($C856=15,(Datenblatt!$B$29*Übersicht!I856^3)+(Datenblatt!$C$29*Übersicht!I856^2)+(Datenblatt!$D$29*Übersicht!I856)+Datenblatt!$E$29,IF($C856=16,(Datenblatt!$B$30*Übersicht!I856^3)+(Datenblatt!$C$30*Übersicht!I856^2)+(Datenblatt!$D$30*Übersicht!I856)+Datenblatt!$E$30,IF($C856=12,(Datenblatt!$B$31*Übersicht!I856^3)+(Datenblatt!$C$31*Übersicht!I856^2)+(Datenblatt!$D$31*Übersicht!I856)+Datenblatt!$E$31,IF($C856=11,(Datenblatt!$B$32*Übersicht!I856^3)+(Datenblatt!$C$32*Übersicht!I856^2)+(Datenblatt!$D$32*Übersicht!I856)+Datenblatt!$E$32,0))))))))))))))))))))))))</f>
        <v>0</v>
      </c>
      <c r="P856">
        <f>IF(AND(I856="",C856=11),Datenblatt!$I$29,IF(AND(I856="",C856=12),Datenblatt!$I$29,IF(AND(I856="",C856=16),Datenblatt!$I$29,IF(AND(I856="",C856=15),Datenblatt!$I$29,IF(AND(I856="",C856=14),Datenblatt!$I$29,IF(AND(I856="",C856=13),Datenblatt!$I$29,IF(AND($C856=13,I856&gt;Datenblatt!$AC$3),0,IF(AND($C856=14,I856&gt;Datenblatt!$AC$4),0,IF(AND($C856=15,I856&gt;Datenblatt!$AC$5),0,IF(AND($C856=16,I856&gt;Datenblatt!$AC$6),0,IF(AND($C856=12,I856&gt;Datenblatt!$AC$7),0,IF(AND($C856=11,I856&gt;Datenblatt!$AC$8),0,IF(AND($C856=13,I856&lt;Datenblatt!$AB$3),100,IF(AND($C856=14,I856&lt;Datenblatt!$AB$4),100,IF(AND($C856=15,I856&lt;Datenblatt!$AB$5),100,IF(AND($C856=16,I856&lt;Datenblatt!$AB$6),100,IF(AND($C856=12,I856&lt;Datenblatt!$AB$7),100,IF(AND($C856=11,I856&lt;Datenblatt!$AB$8),100,IF($C856=13,(Datenblatt!$B$27*Übersicht!I856^3)+(Datenblatt!$C$27*Übersicht!I856^2)+(Datenblatt!$D$27*Übersicht!I856)+Datenblatt!$E$27,IF($C856=14,(Datenblatt!$B$28*Übersicht!I856^3)+(Datenblatt!$C$28*Übersicht!I856^2)+(Datenblatt!$D$28*Übersicht!I856)+Datenblatt!$E$28,IF($C856=15,(Datenblatt!$B$29*Übersicht!I856^3)+(Datenblatt!$C$29*Übersicht!I856^2)+(Datenblatt!$D$29*Übersicht!I856)+Datenblatt!$E$29,IF($C856=16,(Datenblatt!$B$30*Übersicht!I856^3)+(Datenblatt!$C$30*Übersicht!I856^2)+(Datenblatt!$D$30*Übersicht!I856)+Datenblatt!$E$30,IF($C856=12,(Datenblatt!$B$31*Übersicht!I856^3)+(Datenblatt!$C$31*Übersicht!I856^2)+(Datenblatt!$D$31*Übersicht!I856)+Datenblatt!$E$31,IF($C856=11,(Datenblatt!$B$32*Übersicht!I856^3)+(Datenblatt!$C$32*Übersicht!I856^2)+(Datenblatt!$D$32*Übersicht!I856)+Datenblatt!$E$32,0))))))))))))))))))))))))</f>
        <v>0</v>
      </c>
      <c r="Q856" s="2" t="e">
        <f t="shared" si="52"/>
        <v>#DIV/0!</v>
      </c>
      <c r="R856" s="2" t="e">
        <f t="shared" si="53"/>
        <v>#DIV/0!</v>
      </c>
      <c r="T856" s="2"/>
      <c r="U856" s="2">
        <f>Datenblatt!$I$10</f>
        <v>63</v>
      </c>
      <c r="V856" s="2">
        <f>Datenblatt!$I$18</f>
        <v>62</v>
      </c>
      <c r="W856" s="2">
        <f>Datenblatt!$I$26</f>
        <v>56</v>
      </c>
      <c r="X856" s="2">
        <f>Datenblatt!$I$34</f>
        <v>58</v>
      </c>
      <c r="Y856" s="7" t="e">
        <f t="shared" si="54"/>
        <v>#DIV/0!</v>
      </c>
      <c r="AA856" s="2">
        <f>Datenblatt!$I$5</f>
        <v>73</v>
      </c>
      <c r="AB856">
        <f>Datenblatt!$I$13</f>
        <v>80</v>
      </c>
      <c r="AC856">
        <f>Datenblatt!$I$21</f>
        <v>80</v>
      </c>
      <c r="AD856">
        <f>Datenblatt!$I$29</f>
        <v>71</v>
      </c>
      <c r="AE856">
        <f>Datenblatt!$I$37</f>
        <v>75</v>
      </c>
      <c r="AF856" s="7" t="e">
        <f t="shared" si="55"/>
        <v>#DIV/0!</v>
      </c>
    </row>
    <row r="857" spans="11:32" ht="18.75" x14ac:dyDescent="0.3">
      <c r="K857" s="3" t="e">
        <f>IF(AND($C857=13,Datenblatt!M857&lt;Datenblatt!$S$3),0,IF(AND($C857=14,Datenblatt!M857&lt;Datenblatt!$S$4),0,IF(AND($C857=15,Datenblatt!M857&lt;Datenblatt!$S$5),0,IF(AND($C857=16,Datenblatt!M857&lt;Datenblatt!$S$6),0,IF(AND($C857=12,Datenblatt!M857&lt;Datenblatt!$S$7),0,IF(AND($C857=11,Datenblatt!M857&lt;Datenblatt!$S$8),0,IF(AND($C857=13,Datenblatt!M857&gt;Datenblatt!$R$3),100,IF(AND($C857=14,Datenblatt!M857&gt;Datenblatt!$R$4),100,IF(AND($C857=15,Datenblatt!M857&gt;Datenblatt!$R$5),100,IF(AND($C857=16,Datenblatt!M857&gt;Datenblatt!$R$6),100,IF(AND($C857=12,Datenblatt!M857&gt;Datenblatt!$R$7),100,IF(AND($C857=11,Datenblatt!M857&gt;Datenblatt!$R$8),100,IF(Übersicht!$C857=13,Datenblatt!$B$35*Datenblatt!M857^3+Datenblatt!$C$35*Datenblatt!M857^2+Datenblatt!$D$35*Datenblatt!M857+Datenblatt!$E$35,IF(Übersicht!$C857=14,Datenblatt!$B$36*Datenblatt!M857^3+Datenblatt!$C$36*Datenblatt!M857^2+Datenblatt!$D$36*Datenblatt!M857+Datenblatt!$E$36,IF(Übersicht!$C857=15,Datenblatt!$B$37*Datenblatt!M857^3+Datenblatt!$C$37*Datenblatt!M857^2+Datenblatt!$D$37*Datenblatt!M857+Datenblatt!$E$37,IF(Übersicht!$C857=16,Datenblatt!$B$38*Datenblatt!M857^3+Datenblatt!$C$38*Datenblatt!M857^2+Datenblatt!$D$38*Datenblatt!M857+Datenblatt!$E$38,IF(Übersicht!$C857=12,Datenblatt!$B$39*Datenblatt!M857^3+Datenblatt!$C$39*Datenblatt!M857^2+Datenblatt!$D$39*Datenblatt!M857+Datenblatt!$E$39,IF(Übersicht!$C857=11,Datenblatt!$B$40*Datenblatt!M857^3+Datenblatt!$C$40*Datenblatt!M857^2+Datenblatt!$D$40*Datenblatt!M857+Datenblatt!$E$40,0))))))))))))))))))</f>
        <v>#DIV/0!</v>
      </c>
      <c r="L857" s="3"/>
      <c r="M857" t="e">
        <f>IF(AND(Übersicht!$C857=13,Datenblatt!O857&lt;Datenblatt!$Y$3),0,IF(AND(Übersicht!$C857=14,Datenblatt!O857&lt;Datenblatt!$Y$4),0,IF(AND(Übersicht!$C857=15,Datenblatt!O857&lt;Datenblatt!$Y$5),0,IF(AND(Übersicht!$C857=16,Datenblatt!O857&lt;Datenblatt!$Y$6),0,IF(AND(Übersicht!$C857=12,Datenblatt!O857&lt;Datenblatt!$Y$7),0,IF(AND(Übersicht!$C857=11,Datenblatt!O857&lt;Datenblatt!$Y$8),0,IF(AND($C857=13,Datenblatt!O857&gt;Datenblatt!$X$3),100,IF(AND($C857=14,Datenblatt!O857&gt;Datenblatt!$X$4),100,IF(AND($C857=15,Datenblatt!O857&gt;Datenblatt!$X$5),100,IF(AND($C857=16,Datenblatt!O857&gt;Datenblatt!$X$6),100,IF(AND($C857=12,Datenblatt!O857&gt;Datenblatt!$X$7),100,IF(AND($C857=11,Datenblatt!O857&gt;Datenblatt!$X$8),100,IF(Übersicht!$C857=13,Datenblatt!$B$11*Datenblatt!O857^3+Datenblatt!$C$11*Datenblatt!O857^2+Datenblatt!$D$11*Datenblatt!O857+Datenblatt!$E$11,IF(Übersicht!$C857=14,Datenblatt!$B$12*Datenblatt!O857^3+Datenblatt!$C$12*Datenblatt!O857^2+Datenblatt!$D$12*Datenblatt!O857+Datenblatt!$E$12,IF(Übersicht!$C857=15,Datenblatt!$B$13*Datenblatt!O857^3+Datenblatt!$C$13*Datenblatt!O857^2+Datenblatt!$D$13*Datenblatt!O857+Datenblatt!$E$13,IF(Übersicht!$C857=16,Datenblatt!$B$14*Datenblatt!O857^3+Datenblatt!$C$14*Datenblatt!O857^2+Datenblatt!$D$14*Datenblatt!O857+Datenblatt!$E$14,IF(Übersicht!$C857=12,Datenblatt!$B$15*Datenblatt!O857^3+Datenblatt!$C$15*Datenblatt!O857^2+Datenblatt!$D$15*Datenblatt!O857+Datenblatt!$E$15,IF(Übersicht!$C857=11,Datenblatt!$B$16*Datenblatt!O857^3+Datenblatt!$C$16*Datenblatt!O857^2+Datenblatt!$D$16*Datenblatt!O857+Datenblatt!$E$16,0))))))))))))))))))</f>
        <v>#DIV/0!</v>
      </c>
      <c r="N857">
        <f>IF(AND($C857=13,H857&lt;Datenblatt!$AA$3),0,IF(AND($C857=14,H857&lt;Datenblatt!$AA$4),0,IF(AND($C857=15,H857&lt;Datenblatt!$AA$5),0,IF(AND($C857=16,H857&lt;Datenblatt!$AA$6),0,IF(AND($C857=12,H857&lt;Datenblatt!$AA$7),0,IF(AND($C857=11,H857&lt;Datenblatt!$AA$8),0,IF(AND($C857=13,H857&gt;Datenblatt!$Z$3),100,IF(AND($C857=14,H857&gt;Datenblatt!$Z$4),100,IF(AND($C857=15,H857&gt;Datenblatt!$Z$5),100,IF(AND($C857=16,H857&gt;Datenblatt!$Z$6),100,IF(AND($C857=12,H857&gt;Datenblatt!$Z$7),100,IF(AND($C857=11,H857&gt;Datenblatt!$Z$8),100,IF($C857=13,(Datenblatt!$B$19*Übersicht!H857^3)+(Datenblatt!$C$19*Übersicht!H857^2)+(Datenblatt!$D$19*Übersicht!H857)+Datenblatt!$E$19,IF($C857=14,(Datenblatt!$B$20*Übersicht!H857^3)+(Datenblatt!$C$20*Übersicht!H857^2)+(Datenblatt!$D$20*Übersicht!H857)+Datenblatt!$E$20,IF($C857=15,(Datenblatt!$B$21*Übersicht!H857^3)+(Datenblatt!$C$21*Übersicht!H857^2)+(Datenblatt!$D$21*Übersicht!H857)+Datenblatt!$E$21,IF($C857=16,(Datenblatt!$B$22*Übersicht!H857^3)+(Datenblatt!$C$22*Übersicht!H857^2)+(Datenblatt!$D$22*Übersicht!H857)+Datenblatt!$E$22,IF($C857=12,(Datenblatt!$B$23*Übersicht!H857^3)+(Datenblatt!$C$23*Übersicht!H857^2)+(Datenblatt!$D$23*Übersicht!H857)+Datenblatt!$E$23,IF($C857=11,(Datenblatt!$B$24*Übersicht!H857^3)+(Datenblatt!$C$24*Übersicht!H857^2)+(Datenblatt!$D$24*Übersicht!H857)+Datenblatt!$E$24,0))))))))))))))))))</f>
        <v>0</v>
      </c>
      <c r="O857">
        <f>IF(AND(I857="",C857=11),Datenblatt!$I$26,IF(AND(I857="",C857=12),Datenblatt!$I$26,IF(AND(I857="",C857=16),Datenblatt!$I$27,IF(AND(I857="",C857=15),Datenblatt!$I$26,IF(AND(I857="",C857=14),Datenblatt!$I$26,IF(AND(I857="",C857=13),Datenblatt!$I$26,IF(AND($C857=13,I857&gt;Datenblatt!$AC$3),0,IF(AND($C857=14,I857&gt;Datenblatt!$AC$4),0,IF(AND($C857=15,I857&gt;Datenblatt!$AC$5),0,IF(AND($C857=16,I857&gt;Datenblatt!$AC$6),0,IF(AND($C857=12,I857&gt;Datenblatt!$AC$7),0,IF(AND($C857=11,I857&gt;Datenblatt!$AC$8),0,IF(AND($C857=13,I857&lt;Datenblatt!$AB$3),100,IF(AND($C857=14,I857&lt;Datenblatt!$AB$4),100,IF(AND($C857=15,I857&lt;Datenblatt!$AB$5),100,IF(AND($C857=16,I857&lt;Datenblatt!$AB$6),100,IF(AND($C857=12,I857&lt;Datenblatt!$AB$7),100,IF(AND($C857=11,I857&lt;Datenblatt!$AB$8),100,IF($C857=13,(Datenblatt!$B$27*Übersicht!I857^3)+(Datenblatt!$C$27*Übersicht!I857^2)+(Datenblatt!$D$27*Übersicht!I857)+Datenblatt!$E$27,IF($C857=14,(Datenblatt!$B$28*Übersicht!I857^3)+(Datenblatt!$C$28*Übersicht!I857^2)+(Datenblatt!$D$28*Übersicht!I857)+Datenblatt!$E$28,IF($C857=15,(Datenblatt!$B$29*Übersicht!I857^3)+(Datenblatt!$C$29*Übersicht!I857^2)+(Datenblatt!$D$29*Übersicht!I857)+Datenblatt!$E$29,IF($C857=16,(Datenblatt!$B$30*Übersicht!I857^3)+(Datenblatt!$C$30*Übersicht!I857^2)+(Datenblatt!$D$30*Übersicht!I857)+Datenblatt!$E$30,IF($C857=12,(Datenblatt!$B$31*Übersicht!I857^3)+(Datenblatt!$C$31*Übersicht!I857^2)+(Datenblatt!$D$31*Übersicht!I857)+Datenblatt!$E$31,IF($C857=11,(Datenblatt!$B$32*Übersicht!I857^3)+(Datenblatt!$C$32*Übersicht!I857^2)+(Datenblatt!$D$32*Übersicht!I857)+Datenblatt!$E$32,0))))))))))))))))))))))))</f>
        <v>0</v>
      </c>
      <c r="P857">
        <f>IF(AND(I857="",C857=11),Datenblatt!$I$29,IF(AND(I857="",C857=12),Datenblatt!$I$29,IF(AND(I857="",C857=16),Datenblatt!$I$29,IF(AND(I857="",C857=15),Datenblatt!$I$29,IF(AND(I857="",C857=14),Datenblatt!$I$29,IF(AND(I857="",C857=13),Datenblatt!$I$29,IF(AND($C857=13,I857&gt;Datenblatt!$AC$3),0,IF(AND($C857=14,I857&gt;Datenblatt!$AC$4),0,IF(AND($C857=15,I857&gt;Datenblatt!$AC$5),0,IF(AND($C857=16,I857&gt;Datenblatt!$AC$6),0,IF(AND($C857=12,I857&gt;Datenblatt!$AC$7),0,IF(AND($C857=11,I857&gt;Datenblatt!$AC$8),0,IF(AND($C857=13,I857&lt;Datenblatt!$AB$3),100,IF(AND($C857=14,I857&lt;Datenblatt!$AB$4),100,IF(AND($C857=15,I857&lt;Datenblatt!$AB$5),100,IF(AND($C857=16,I857&lt;Datenblatt!$AB$6),100,IF(AND($C857=12,I857&lt;Datenblatt!$AB$7),100,IF(AND($C857=11,I857&lt;Datenblatt!$AB$8),100,IF($C857=13,(Datenblatt!$B$27*Übersicht!I857^3)+(Datenblatt!$C$27*Übersicht!I857^2)+(Datenblatt!$D$27*Übersicht!I857)+Datenblatt!$E$27,IF($C857=14,(Datenblatt!$B$28*Übersicht!I857^3)+(Datenblatt!$C$28*Übersicht!I857^2)+(Datenblatt!$D$28*Übersicht!I857)+Datenblatt!$E$28,IF($C857=15,(Datenblatt!$B$29*Übersicht!I857^3)+(Datenblatt!$C$29*Übersicht!I857^2)+(Datenblatt!$D$29*Übersicht!I857)+Datenblatt!$E$29,IF($C857=16,(Datenblatt!$B$30*Übersicht!I857^3)+(Datenblatt!$C$30*Übersicht!I857^2)+(Datenblatt!$D$30*Übersicht!I857)+Datenblatt!$E$30,IF($C857=12,(Datenblatt!$B$31*Übersicht!I857^3)+(Datenblatt!$C$31*Übersicht!I857^2)+(Datenblatt!$D$31*Übersicht!I857)+Datenblatt!$E$31,IF($C857=11,(Datenblatt!$B$32*Übersicht!I857^3)+(Datenblatt!$C$32*Übersicht!I857^2)+(Datenblatt!$D$32*Übersicht!I857)+Datenblatt!$E$32,0))))))))))))))))))))))))</f>
        <v>0</v>
      </c>
      <c r="Q857" s="2" t="e">
        <f t="shared" si="52"/>
        <v>#DIV/0!</v>
      </c>
      <c r="R857" s="2" t="e">
        <f t="shared" si="53"/>
        <v>#DIV/0!</v>
      </c>
      <c r="T857" s="2"/>
      <c r="U857" s="2">
        <f>Datenblatt!$I$10</f>
        <v>63</v>
      </c>
      <c r="V857" s="2">
        <f>Datenblatt!$I$18</f>
        <v>62</v>
      </c>
      <c r="W857" s="2">
        <f>Datenblatt!$I$26</f>
        <v>56</v>
      </c>
      <c r="X857" s="2">
        <f>Datenblatt!$I$34</f>
        <v>58</v>
      </c>
      <c r="Y857" s="7" t="e">
        <f t="shared" si="54"/>
        <v>#DIV/0!</v>
      </c>
      <c r="AA857" s="2">
        <f>Datenblatt!$I$5</f>
        <v>73</v>
      </c>
      <c r="AB857">
        <f>Datenblatt!$I$13</f>
        <v>80</v>
      </c>
      <c r="AC857">
        <f>Datenblatt!$I$21</f>
        <v>80</v>
      </c>
      <c r="AD857">
        <f>Datenblatt!$I$29</f>
        <v>71</v>
      </c>
      <c r="AE857">
        <f>Datenblatt!$I$37</f>
        <v>75</v>
      </c>
      <c r="AF857" s="7" t="e">
        <f t="shared" si="55"/>
        <v>#DIV/0!</v>
      </c>
    </row>
    <row r="858" spans="11:32" ht="18.75" x14ac:dyDescent="0.3">
      <c r="K858" s="3" t="e">
        <f>IF(AND($C858=13,Datenblatt!M858&lt;Datenblatt!$S$3),0,IF(AND($C858=14,Datenblatt!M858&lt;Datenblatt!$S$4),0,IF(AND($C858=15,Datenblatt!M858&lt;Datenblatt!$S$5),0,IF(AND($C858=16,Datenblatt!M858&lt;Datenblatt!$S$6),0,IF(AND($C858=12,Datenblatt!M858&lt;Datenblatt!$S$7),0,IF(AND($C858=11,Datenblatt!M858&lt;Datenblatt!$S$8),0,IF(AND($C858=13,Datenblatt!M858&gt;Datenblatt!$R$3),100,IF(AND($C858=14,Datenblatt!M858&gt;Datenblatt!$R$4),100,IF(AND($C858=15,Datenblatt!M858&gt;Datenblatt!$R$5),100,IF(AND($C858=16,Datenblatt!M858&gt;Datenblatt!$R$6),100,IF(AND($C858=12,Datenblatt!M858&gt;Datenblatt!$R$7),100,IF(AND($C858=11,Datenblatt!M858&gt;Datenblatt!$R$8),100,IF(Übersicht!$C858=13,Datenblatt!$B$35*Datenblatt!M858^3+Datenblatt!$C$35*Datenblatt!M858^2+Datenblatt!$D$35*Datenblatt!M858+Datenblatt!$E$35,IF(Übersicht!$C858=14,Datenblatt!$B$36*Datenblatt!M858^3+Datenblatt!$C$36*Datenblatt!M858^2+Datenblatt!$D$36*Datenblatt!M858+Datenblatt!$E$36,IF(Übersicht!$C858=15,Datenblatt!$B$37*Datenblatt!M858^3+Datenblatt!$C$37*Datenblatt!M858^2+Datenblatt!$D$37*Datenblatt!M858+Datenblatt!$E$37,IF(Übersicht!$C858=16,Datenblatt!$B$38*Datenblatt!M858^3+Datenblatt!$C$38*Datenblatt!M858^2+Datenblatt!$D$38*Datenblatt!M858+Datenblatt!$E$38,IF(Übersicht!$C858=12,Datenblatt!$B$39*Datenblatt!M858^3+Datenblatt!$C$39*Datenblatt!M858^2+Datenblatt!$D$39*Datenblatt!M858+Datenblatt!$E$39,IF(Übersicht!$C858=11,Datenblatt!$B$40*Datenblatt!M858^3+Datenblatt!$C$40*Datenblatt!M858^2+Datenblatt!$D$40*Datenblatt!M858+Datenblatt!$E$40,0))))))))))))))))))</f>
        <v>#DIV/0!</v>
      </c>
      <c r="L858" s="3"/>
      <c r="M858" t="e">
        <f>IF(AND(Übersicht!$C858=13,Datenblatt!O858&lt;Datenblatt!$Y$3),0,IF(AND(Übersicht!$C858=14,Datenblatt!O858&lt;Datenblatt!$Y$4),0,IF(AND(Übersicht!$C858=15,Datenblatt!O858&lt;Datenblatt!$Y$5),0,IF(AND(Übersicht!$C858=16,Datenblatt!O858&lt;Datenblatt!$Y$6),0,IF(AND(Übersicht!$C858=12,Datenblatt!O858&lt;Datenblatt!$Y$7),0,IF(AND(Übersicht!$C858=11,Datenblatt!O858&lt;Datenblatt!$Y$8),0,IF(AND($C858=13,Datenblatt!O858&gt;Datenblatt!$X$3),100,IF(AND($C858=14,Datenblatt!O858&gt;Datenblatt!$X$4),100,IF(AND($C858=15,Datenblatt!O858&gt;Datenblatt!$X$5),100,IF(AND($C858=16,Datenblatt!O858&gt;Datenblatt!$X$6),100,IF(AND($C858=12,Datenblatt!O858&gt;Datenblatt!$X$7),100,IF(AND($C858=11,Datenblatt!O858&gt;Datenblatt!$X$8),100,IF(Übersicht!$C858=13,Datenblatt!$B$11*Datenblatt!O858^3+Datenblatt!$C$11*Datenblatt!O858^2+Datenblatt!$D$11*Datenblatt!O858+Datenblatt!$E$11,IF(Übersicht!$C858=14,Datenblatt!$B$12*Datenblatt!O858^3+Datenblatt!$C$12*Datenblatt!O858^2+Datenblatt!$D$12*Datenblatt!O858+Datenblatt!$E$12,IF(Übersicht!$C858=15,Datenblatt!$B$13*Datenblatt!O858^3+Datenblatt!$C$13*Datenblatt!O858^2+Datenblatt!$D$13*Datenblatt!O858+Datenblatt!$E$13,IF(Übersicht!$C858=16,Datenblatt!$B$14*Datenblatt!O858^3+Datenblatt!$C$14*Datenblatt!O858^2+Datenblatt!$D$14*Datenblatt!O858+Datenblatt!$E$14,IF(Übersicht!$C858=12,Datenblatt!$B$15*Datenblatt!O858^3+Datenblatt!$C$15*Datenblatt!O858^2+Datenblatt!$D$15*Datenblatt!O858+Datenblatt!$E$15,IF(Übersicht!$C858=11,Datenblatt!$B$16*Datenblatt!O858^3+Datenblatt!$C$16*Datenblatt!O858^2+Datenblatt!$D$16*Datenblatt!O858+Datenblatt!$E$16,0))))))))))))))))))</f>
        <v>#DIV/0!</v>
      </c>
      <c r="N858">
        <f>IF(AND($C858=13,H858&lt;Datenblatt!$AA$3),0,IF(AND($C858=14,H858&lt;Datenblatt!$AA$4),0,IF(AND($C858=15,H858&lt;Datenblatt!$AA$5),0,IF(AND($C858=16,H858&lt;Datenblatt!$AA$6),0,IF(AND($C858=12,H858&lt;Datenblatt!$AA$7),0,IF(AND($C858=11,H858&lt;Datenblatt!$AA$8),0,IF(AND($C858=13,H858&gt;Datenblatt!$Z$3),100,IF(AND($C858=14,H858&gt;Datenblatt!$Z$4),100,IF(AND($C858=15,H858&gt;Datenblatt!$Z$5),100,IF(AND($C858=16,H858&gt;Datenblatt!$Z$6),100,IF(AND($C858=12,H858&gt;Datenblatt!$Z$7),100,IF(AND($C858=11,H858&gt;Datenblatt!$Z$8),100,IF($C858=13,(Datenblatt!$B$19*Übersicht!H858^3)+(Datenblatt!$C$19*Übersicht!H858^2)+(Datenblatt!$D$19*Übersicht!H858)+Datenblatt!$E$19,IF($C858=14,(Datenblatt!$B$20*Übersicht!H858^3)+(Datenblatt!$C$20*Übersicht!H858^2)+(Datenblatt!$D$20*Übersicht!H858)+Datenblatt!$E$20,IF($C858=15,(Datenblatt!$B$21*Übersicht!H858^3)+(Datenblatt!$C$21*Übersicht!H858^2)+(Datenblatt!$D$21*Übersicht!H858)+Datenblatt!$E$21,IF($C858=16,(Datenblatt!$B$22*Übersicht!H858^3)+(Datenblatt!$C$22*Übersicht!H858^2)+(Datenblatt!$D$22*Übersicht!H858)+Datenblatt!$E$22,IF($C858=12,(Datenblatt!$B$23*Übersicht!H858^3)+(Datenblatt!$C$23*Übersicht!H858^2)+(Datenblatt!$D$23*Übersicht!H858)+Datenblatt!$E$23,IF($C858=11,(Datenblatt!$B$24*Übersicht!H858^3)+(Datenblatt!$C$24*Übersicht!H858^2)+(Datenblatt!$D$24*Übersicht!H858)+Datenblatt!$E$24,0))))))))))))))))))</f>
        <v>0</v>
      </c>
      <c r="O858">
        <f>IF(AND(I858="",C858=11),Datenblatt!$I$26,IF(AND(I858="",C858=12),Datenblatt!$I$26,IF(AND(I858="",C858=16),Datenblatt!$I$27,IF(AND(I858="",C858=15),Datenblatt!$I$26,IF(AND(I858="",C858=14),Datenblatt!$I$26,IF(AND(I858="",C858=13),Datenblatt!$I$26,IF(AND($C858=13,I858&gt;Datenblatt!$AC$3),0,IF(AND($C858=14,I858&gt;Datenblatt!$AC$4),0,IF(AND($C858=15,I858&gt;Datenblatt!$AC$5),0,IF(AND($C858=16,I858&gt;Datenblatt!$AC$6),0,IF(AND($C858=12,I858&gt;Datenblatt!$AC$7),0,IF(AND($C858=11,I858&gt;Datenblatt!$AC$8),0,IF(AND($C858=13,I858&lt;Datenblatt!$AB$3),100,IF(AND($C858=14,I858&lt;Datenblatt!$AB$4),100,IF(AND($C858=15,I858&lt;Datenblatt!$AB$5),100,IF(AND($C858=16,I858&lt;Datenblatt!$AB$6),100,IF(AND($C858=12,I858&lt;Datenblatt!$AB$7),100,IF(AND($C858=11,I858&lt;Datenblatt!$AB$8),100,IF($C858=13,(Datenblatt!$B$27*Übersicht!I858^3)+(Datenblatt!$C$27*Übersicht!I858^2)+(Datenblatt!$D$27*Übersicht!I858)+Datenblatt!$E$27,IF($C858=14,(Datenblatt!$B$28*Übersicht!I858^3)+(Datenblatt!$C$28*Übersicht!I858^2)+(Datenblatt!$D$28*Übersicht!I858)+Datenblatt!$E$28,IF($C858=15,(Datenblatt!$B$29*Übersicht!I858^3)+(Datenblatt!$C$29*Übersicht!I858^2)+(Datenblatt!$D$29*Übersicht!I858)+Datenblatt!$E$29,IF($C858=16,(Datenblatt!$B$30*Übersicht!I858^3)+(Datenblatt!$C$30*Übersicht!I858^2)+(Datenblatt!$D$30*Übersicht!I858)+Datenblatt!$E$30,IF($C858=12,(Datenblatt!$B$31*Übersicht!I858^3)+(Datenblatt!$C$31*Übersicht!I858^2)+(Datenblatt!$D$31*Übersicht!I858)+Datenblatt!$E$31,IF($C858=11,(Datenblatt!$B$32*Übersicht!I858^3)+(Datenblatt!$C$32*Übersicht!I858^2)+(Datenblatt!$D$32*Übersicht!I858)+Datenblatt!$E$32,0))))))))))))))))))))))))</f>
        <v>0</v>
      </c>
      <c r="P858">
        <f>IF(AND(I858="",C858=11),Datenblatt!$I$29,IF(AND(I858="",C858=12),Datenblatt!$I$29,IF(AND(I858="",C858=16),Datenblatt!$I$29,IF(AND(I858="",C858=15),Datenblatt!$I$29,IF(AND(I858="",C858=14),Datenblatt!$I$29,IF(AND(I858="",C858=13),Datenblatt!$I$29,IF(AND($C858=13,I858&gt;Datenblatt!$AC$3),0,IF(AND($C858=14,I858&gt;Datenblatt!$AC$4),0,IF(AND($C858=15,I858&gt;Datenblatt!$AC$5),0,IF(AND($C858=16,I858&gt;Datenblatt!$AC$6),0,IF(AND($C858=12,I858&gt;Datenblatt!$AC$7),0,IF(AND($C858=11,I858&gt;Datenblatt!$AC$8),0,IF(AND($C858=13,I858&lt;Datenblatt!$AB$3),100,IF(AND($C858=14,I858&lt;Datenblatt!$AB$4),100,IF(AND($C858=15,I858&lt;Datenblatt!$AB$5),100,IF(AND($C858=16,I858&lt;Datenblatt!$AB$6),100,IF(AND($C858=12,I858&lt;Datenblatt!$AB$7),100,IF(AND($C858=11,I858&lt;Datenblatt!$AB$8),100,IF($C858=13,(Datenblatt!$B$27*Übersicht!I858^3)+(Datenblatt!$C$27*Übersicht!I858^2)+(Datenblatt!$D$27*Übersicht!I858)+Datenblatt!$E$27,IF($C858=14,(Datenblatt!$B$28*Übersicht!I858^3)+(Datenblatt!$C$28*Übersicht!I858^2)+(Datenblatt!$D$28*Übersicht!I858)+Datenblatt!$E$28,IF($C858=15,(Datenblatt!$B$29*Übersicht!I858^3)+(Datenblatt!$C$29*Übersicht!I858^2)+(Datenblatt!$D$29*Übersicht!I858)+Datenblatt!$E$29,IF($C858=16,(Datenblatt!$B$30*Übersicht!I858^3)+(Datenblatt!$C$30*Übersicht!I858^2)+(Datenblatt!$D$30*Übersicht!I858)+Datenblatt!$E$30,IF($C858=12,(Datenblatt!$B$31*Übersicht!I858^3)+(Datenblatt!$C$31*Übersicht!I858^2)+(Datenblatt!$D$31*Übersicht!I858)+Datenblatt!$E$31,IF($C858=11,(Datenblatt!$B$32*Übersicht!I858^3)+(Datenblatt!$C$32*Übersicht!I858^2)+(Datenblatt!$D$32*Übersicht!I858)+Datenblatt!$E$32,0))))))))))))))))))))))))</f>
        <v>0</v>
      </c>
      <c r="Q858" s="2" t="e">
        <f t="shared" si="52"/>
        <v>#DIV/0!</v>
      </c>
      <c r="R858" s="2" t="e">
        <f t="shared" si="53"/>
        <v>#DIV/0!</v>
      </c>
      <c r="T858" s="2"/>
      <c r="U858" s="2">
        <f>Datenblatt!$I$10</f>
        <v>63</v>
      </c>
      <c r="V858" s="2">
        <f>Datenblatt!$I$18</f>
        <v>62</v>
      </c>
      <c r="W858" s="2">
        <f>Datenblatt!$I$26</f>
        <v>56</v>
      </c>
      <c r="X858" s="2">
        <f>Datenblatt!$I$34</f>
        <v>58</v>
      </c>
      <c r="Y858" s="7" t="e">
        <f t="shared" si="54"/>
        <v>#DIV/0!</v>
      </c>
      <c r="AA858" s="2">
        <f>Datenblatt!$I$5</f>
        <v>73</v>
      </c>
      <c r="AB858">
        <f>Datenblatt!$I$13</f>
        <v>80</v>
      </c>
      <c r="AC858">
        <f>Datenblatt!$I$21</f>
        <v>80</v>
      </c>
      <c r="AD858">
        <f>Datenblatt!$I$29</f>
        <v>71</v>
      </c>
      <c r="AE858">
        <f>Datenblatt!$I$37</f>
        <v>75</v>
      </c>
      <c r="AF858" s="7" t="e">
        <f t="shared" si="55"/>
        <v>#DIV/0!</v>
      </c>
    </row>
    <row r="859" spans="11:32" ht="18.75" x14ac:dyDescent="0.3">
      <c r="K859" s="3" t="e">
        <f>IF(AND($C859=13,Datenblatt!M859&lt;Datenblatt!$S$3),0,IF(AND($C859=14,Datenblatt!M859&lt;Datenblatt!$S$4),0,IF(AND($C859=15,Datenblatt!M859&lt;Datenblatt!$S$5),0,IF(AND($C859=16,Datenblatt!M859&lt;Datenblatt!$S$6),0,IF(AND($C859=12,Datenblatt!M859&lt;Datenblatt!$S$7),0,IF(AND($C859=11,Datenblatt!M859&lt;Datenblatt!$S$8),0,IF(AND($C859=13,Datenblatt!M859&gt;Datenblatt!$R$3),100,IF(AND($C859=14,Datenblatt!M859&gt;Datenblatt!$R$4),100,IF(AND($C859=15,Datenblatt!M859&gt;Datenblatt!$R$5),100,IF(AND($C859=16,Datenblatt!M859&gt;Datenblatt!$R$6),100,IF(AND($C859=12,Datenblatt!M859&gt;Datenblatt!$R$7),100,IF(AND($C859=11,Datenblatt!M859&gt;Datenblatt!$R$8),100,IF(Übersicht!$C859=13,Datenblatt!$B$35*Datenblatt!M859^3+Datenblatt!$C$35*Datenblatt!M859^2+Datenblatt!$D$35*Datenblatt!M859+Datenblatt!$E$35,IF(Übersicht!$C859=14,Datenblatt!$B$36*Datenblatt!M859^3+Datenblatt!$C$36*Datenblatt!M859^2+Datenblatt!$D$36*Datenblatt!M859+Datenblatt!$E$36,IF(Übersicht!$C859=15,Datenblatt!$B$37*Datenblatt!M859^3+Datenblatt!$C$37*Datenblatt!M859^2+Datenblatt!$D$37*Datenblatt!M859+Datenblatt!$E$37,IF(Übersicht!$C859=16,Datenblatt!$B$38*Datenblatt!M859^3+Datenblatt!$C$38*Datenblatt!M859^2+Datenblatt!$D$38*Datenblatt!M859+Datenblatt!$E$38,IF(Übersicht!$C859=12,Datenblatt!$B$39*Datenblatt!M859^3+Datenblatt!$C$39*Datenblatt!M859^2+Datenblatt!$D$39*Datenblatt!M859+Datenblatt!$E$39,IF(Übersicht!$C859=11,Datenblatt!$B$40*Datenblatt!M859^3+Datenblatt!$C$40*Datenblatt!M859^2+Datenblatt!$D$40*Datenblatt!M859+Datenblatt!$E$40,0))))))))))))))))))</f>
        <v>#DIV/0!</v>
      </c>
      <c r="L859" s="3"/>
      <c r="M859" t="e">
        <f>IF(AND(Übersicht!$C859=13,Datenblatt!O859&lt;Datenblatt!$Y$3),0,IF(AND(Übersicht!$C859=14,Datenblatt!O859&lt;Datenblatt!$Y$4),0,IF(AND(Übersicht!$C859=15,Datenblatt!O859&lt;Datenblatt!$Y$5),0,IF(AND(Übersicht!$C859=16,Datenblatt!O859&lt;Datenblatt!$Y$6),0,IF(AND(Übersicht!$C859=12,Datenblatt!O859&lt;Datenblatt!$Y$7),0,IF(AND(Übersicht!$C859=11,Datenblatt!O859&lt;Datenblatt!$Y$8),0,IF(AND($C859=13,Datenblatt!O859&gt;Datenblatt!$X$3),100,IF(AND($C859=14,Datenblatt!O859&gt;Datenblatt!$X$4),100,IF(AND($C859=15,Datenblatt!O859&gt;Datenblatt!$X$5),100,IF(AND($C859=16,Datenblatt!O859&gt;Datenblatt!$X$6),100,IF(AND($C859=12,Datenblatt!O859&gt;Datenblatt!$X$7),100,IF(AND($C859=11,Datenblatt!O859&gt;Datenblatt!$X$8),100,IF(Übersicht!$C859=13,Datenblatt!$B$11*Datenblatt!O859^3+Datenblatt!$C$11*Datenblatt!O859^2+Datenblatt!$D$11*Datenblatt!O859+Datenblatt!$E$11,IF(Übersicht!$C859=14,Datenblatt!$B$12*Datenblatt!O859^3+Datenblatt!$C$12*Datenblatt!O859^2+Datenblatt!$D$12*Datenblatt!O859+Datenblatt!$E$12,IF(Übersicht!$C859=15,Datenblatt!$B$13*Datenblatt!O859^3+Datenblatt!$C$13*Datenblatt!O859^2+Datenblatt!$D$13*Datenblatt!O859+Datenblatt!$E$13,IF(Übersicht!$C859=16,Datenblatt!$B$14*Datenblatt!O859^3+Datenblatt!$C$14*Datenblatt!O859^2+Datenblatt!$D$14*Datenblatt!O859+Datenblatt!$E$14,IF(Übersicht!$C859=12,Datenblatt!$B$15*Datenblatt!O859^3+Datenblatt!$C$15*Datenblatt!O859^2+Datenblatt!$D$15*Datenblatt!O859+Datenblatt!$E$15,IF(Übersicht!$C859=11,Datenblatt!$B$16*Datenblatt!O859^3+Datenblatt!$C$16*Datenblatt!O859^2+Datenblatt!$D$16*Datenblatt!O859+Datenblatt!$E$16,0))))))))))))))))))</f>
        <v>#DIV/0!</v>
      </c>
      <c r="N859">
        <f>IF(AND($C859=13,H859&lt;Datenblatt!$AA$3),0,IF(AND($C859=14,H859&lt;Datenblatt!$AA$4),0,IF(AND($C859=15,H859&lt;Datenblatt!$AA$5),0,IF(AND($C859=16,H859&lt;Datenblatt!$AA$6),0,IF(AND($C859=12,H859&lt;Datenblatt!$AA$7),0,IF(AND($C859=11,H859&lt;Datenblatt!$AA$8),0,IF(AND($C859=13,H859&gt;Datenblatt!$Z$3),100,IF(AND($C859=14,H859&gt;Datenblatt!$Z$4),100,IF(AND($C859=15,H859&gt;Datenblatt!$Z$5),100,IF(AND($C859=16,H859&gt;Datenblatt!$Z$6),100,IF(AND($C859=12,H859&gt;Datenblatt!$Z$7),100,IF(AND($C859=11,H859&gt;Datenblatt!$Z$8),100,IF($C859=13,(Datenblatt!$B$19*Übersicht!H859^3)+(Datenblatt!$C$19*Übersicht!H859^2)+(Datenblatt!$D$19*Übersicht!H859)+Datenblatt!$E$19,IF($C859=14,(Datenblatt!$B$20*Übersicht!H859^3)+(Datenblatt!$C$20*Übersicht!H859^2)+(Datenblatt!$D$20*Übersicht!H859)+Datenblatt!$E$20,IF($C859=15,(Datenblatt!$B$21*Übersicht!H859^3)+(Datenblatt!$C$21*Übersicht!H859^2)+(Datenblatt!$D$21*Übersicht!H859)+Datenblatt!$E$21,IF($C859=16,(Datenblatt!$B$22*Übersicht!H859^3)+(Datenblatt!$C$22*Übersicht!H859^2)+(Datenblatt!$D$22*Übersicht!H859)+Datenblatt!$E$22,IF($C859=12,(Datenblatt!$B$23*Übersicht!H859^3)+(Datenblatt!$C$23*Übersicht!H859^2)+(Datenblatt!$D$23*Übersicht!H859)+Datenblatt!$E$23,IF($C859=11,(Datenblatt!$B$24*Übersicht!H859^3)+(Datenblatt!$C$24*Übersicht!H859^2)+(Datenblatt!$D$24*Übersicht!H859)+Datenblatt!$E$24,0))))))))))))))))))</f>
        <v>0</v>
      </c>
      <c r="O859">
        <f>IF(AND(I859="",C859=11),Datenblatt!$I$26,IF(AND(I859="",C859=12),Datenblatt!$I$26,IF(AND(I859="",C859=16),Datenblatt!$I$27,IF(AND(I859="",C859=15),Datenblatt!$I$26,IF(AND(I859="",C859=14),Datenblatt!$I$26,IF(AND(I859="",C859=13),Datenblatt!$I$26,IF(AND($C859=13,I859&gt;Datenblatt!$AC$3),0,IF(AND($C859=14,I859&gt;Datenblatt!$AC$4),0,IF(AND($C859=15,I859&gt;Datenblatt!$AC$5),0,IF(AND($C859=16,I859&gt;Datenblatt!$AC$6),0,IF(AND($C859=12,I859&gt;Datenblatt!$AC$7),0,IF(AND($C859=11,I859&gt;Datenblatt!$AC$8),0,IF(AND($C859=13,I859&lt;Datenblatt!$AB$3),100,IF(AND($C859=14,I859&lt;Datenblatt!$AB$4),100,IF(AND($C859=15,I859&lt;Datenblatt!$AB$5),100,IF(AND($C859=16,I859&lt;Datenblatt!$AB$6),100,IF(AND($C859=12,I859&lt;Datenblatt!$AB$7),100,IF(AND($C859=11,I859&lt;Datenblatt!$AB$8),100,IF($C859=13,(Datenblatt!$B$27*Übersicht!I859^3)+(Datenblatt!$C$27*Übersicht!I859^2)+(Datenblatt!$D$27*Übersicht!I859)+Datenblatt!$E$27,IF($C859=14,(Datenblatt!$B$28*Übersicht!I859^3)+(Datenblatt!$C$28*Übersicht!I859^2)+(Datenblatt!$D$28*Übersicht!I859)+Datenblatt!$E$28,IF($C859=15,(Datenblatt!$B$29*Übersicht!I859^3)+(Datenblatt!$C$29*Übersicht!I859^2)+(Datenblatt!$D$29*Übersicht!I859)+Datenblatt!$E$29,IF($C859=16,(Datenblatt!$B$30*Übersicht!I859^3)+(Datenblatt!$C$30*Übersicht!I859^2)+(Datenblatt!$D$30*Übersicht!I859)+Datenblatt!$E$30,IF($C859=12,(Datenblatt!$B$31*Übersicht!I859^3)+(Datenblatt!$C$31*Übersicht!I859^2)+(Datenblatt!$D$31*Übersicht!I859)+Datenblatt!$E$31,IF($C859=11,(Datenblatt!$B$32*Übersicht!I859^3)+(Datenblatt!$C$32*Übersicht!I859^2)+(Datenblatt!$D$32*Übersicht!I859)+Datenblatt!$E$32,0))))))))))))))))))))))))</f>
        <v>0</v>
      </c>
      <c r="P859">
        <f>IF(AND(I859="",C859=11),Datenblatt!$I$29,IF(AND(I859="",C859=12),Datenblatt!$I$29,IF(AND(I859="",C859=16),Datenblatt!$I$29,IF(AND(I859="",C859=15),Datenblatt!$I$29,IF(AND(I859="",C859=14),Datenblatt!$I$29,IF(AND(I859="",C859=13),Datenblatt!$I$29,IF(AND($C859=13,I859&gt;Datenblatt!$AC$3),0,IF(AND($C859=14,I859&gt;Datenblatt!$AC$4),0,IF(AND($C859=15,I859&gt;Datenblatt!$AC$5),0,IF(AND($C859=16,I859&gt;Datenblatt!$AC$6),0,IF(AND($C859=12,I859&gt;Datenblatt!$AC$7),0,IF(AND($C859=11,I859&gt;Datenblatt!$AC$8),0,IF(AND($C859=13,I859&lt;Datenblatt!$AB$3),100,IF(AND($C859=14,I859&lt;Datenblatt!$AB$4),100,IF(AND($C859=15,I859&lt;Datenblatt!$AB$5),100,IF(AND($C859=16,I859&lt;Datenblatt!$AB$6),100,IF(AND($C859=12,I859&lt;Datenblatt!$AB$7),100,IF(AND($C859=11,I859&lt;Datenblatt!$AB$8),100,IF($C859=13,(Datenblatt!$B$27*Übersicht!I859^3)+(Datenblatt!$C$27*Übersicht!I859^2)+(Datenblatt!$D$27*Übersicht!I859)+Datenblatt!$E$27,IF($C859=14,(Datenblatt!$B$28*Übersicht!I859^3)+(Datenblatt!$C$28*Übersicht!I859^2)+(Datenblatt!$D$28*Übersicht!I859)+Datenblatt!$E$28,IF($C859=15,(Datenblatt!$B$29*Übersicht!I859^3)+(Datenblatt!$C$29*Übersicht!I859^2)+(Datenblatt!$D$29*Übersicht!I859)+Datenblatt!$E$29,IF($C859=16,(Datenblatt!$B$30*Übersicht!I859^3)+(Datenblatt!$C$30*Übersicht!I859^2)+(Datenblatt!$D$30*Übersicht!I859)+Datenblatt!$E$30,IF($C859=12,(Datenblatt!$B$31*Übersicht!I859^3)+(Datenblatt!$C$31*Übersicht!I859^2)+(Datenblatt!$D$31*Übersicht!I859)+Datenblatt!$E$31,IF($C859=11,(Datenblatt!$B$32*Übersicht!I859^3)+(Datenblatt!$C$32*Übersicht!I859^2)+(Datenblatt!$D$32*Übersicht!I859)+Datenblatt!$E$32,0))))))))))))))))))))))))</f>
        <v>0</v>
      </c>
      <c r="Q859" s="2" t="e">
        <f t="shared" si="52"/>
        <v>#DIV/0!</v>
      </c>
      <c r="R859" s="2" t="e">
        <f t="shared" si="53"/>
        <v>#DIV/0!</v>
      </c>
      <c r="T859" s="2"/>
      <c r="U859" s="2">
        <f>Datenblatt!$I$10</f>
        <v>63</v>
      </c>
      <c r="V859" s="2">
        <f>Datenblatt!$I$18</f>
        <v>62</v>
      </c>
      <c r="W859" s="2">
        <f>Datenblatt!$I$26</f>
        <v>56</v>
      </c>
      <c r="X859" s="2">
        <f>Datenblatt!$I$34</f>
        <v>58</v>
      </c>
      <c r="Y859" s="7" t="e">
        <f t="shared" si="54"/>
        <v>#DIV/0!</v>
      </c>
      <c r="AA859" s="2">
        <f>Datenblatt!$I$5</f>
        <v>73</v>
      </c>
      <c r="AB859">
        <f>Datenblatt!$I$13</f>
        <v>80</v>
      </c>
      <c r="AC859">
        <f>Datenblatt!$I$21</f>
        <v>80</v>
      </c>
      <c r="AD859">
        <f>Datenblatt!$I$29</f>
        <v>71</v>
      </c>
      <c r="AE859">
        <f>Datenblatt!$I$37</f>
        <v>75</v>
      </c>
      <c r="AF859" s="7" t="e">
        <f t="shared" si="55"/>
        <v>#DIV/0!</v>
      </c>
    </row>
    <row r="860" spans="11:32" ht="18.75" x14ac:dyDescent="0.3">
      <c r="K860" s="3" t="e">
        <f>IF(AND($C860=13,Datenblatt!M860&lt;Datenblatt!$S$3),0,IF(AND($C860=14,Datenblatt!M860&lt;Datenblatt!$S$4),0,IF(AND($C860=15,Datenblatt!M860&lt;Datenblatt!$S$5),0,IF(AND($C860=16,Datenblatt!M860&lt;Datenblatt!$S$6),0,IF(AND($C860=12,Datenblatt!M860&lt;Datenblatt!$S$7),0,IF(AND($C860=11,Datenblatt!M860&lt;Datenblatt!$S$8),0,IF(AND($C860=13,Datenblatt!M860&gt;Datenblatt!$R$3),100,IF(AND($C860=14,Datenblatt!M860&gt;Datenblatt!$R$4),100,IF(AND($C860=15,Datenblatt!M860&gt;Datenblatt!$R$5),100,IF(AND($C860=16,Datenblatt!M860&gt;Datenblatt!$R$6),100,IF(AND($C860=12,Datenblatt!M860&gt;Datenblatt!$R$7),100,IF(AND($C860=11,Datenblatt!M860&gt;Datenblatt!$R$8),100,IF(Übersicht!$C860=13,Datenblatt!$B$35*Datenblatt!M860^3+Datenblatt!$C$35*Datenblatt!M860^2+Datenblatt!$D$35*Datenblatt!M860+Datenblatt!$E$35,IF(Übersicht!$C860=14,Datenblatt!$B$36*Datenblatt!M860^3+Datenblatt!$C$36*Datenblatt!M860^2+Datenblatt!$D$36*Datenblatt!M860+Datenblatt!$E$36,IF(Übersicht!$C860=15,Datenblatt!$B$37*Datenblatt!M860^3+Datenblatt!$C$37*Datenblatt!M860^2+Datenblatt!$D$37*Datenblatt!M860+Datenblatt!$E$37,IF(Übersicht!$C860=16,Datenblatt!$B$38*Datenblatt!M860^3+Datenblatt!$C$38*Datenblatt!M860^2+Datenblatt!$D$38*Datenblatt!M860+Datenblatt!$E$38,IF(Übersicht!$C860=12,Datenblatt!$B$39*Datenblatt!M860^3+Datenblatt!$C$39*Datenblatt!M860^2+Datenblatt!$D$39*Datenblatt!M860+Datenblatt!$E$39,IF(Übersicht!$C860=11,Datenblatt!$B$40*Datenblatt!M860^3+Datenblatt!$C$40*Datenblatt!M860^2+Datenblatt!$D$40*Datenblatt!M860+Datenblatt!$E$40,0))))))))))))))))))</f>
        <v>#DIV/0!</v>
      </c>
      <c r="L860" s="3"/>
      <c r="M860" t="e">
        <f>IF(AND(Übersicht!$C860=13,Datenblatt!O860&lt;Datenblatt!$Y$3),0,IF(AND(Übersicht!$C860=14,Datenblatt!O860&lt;Datenblatt!$Y$4),0,IF(AND(Übersicht!$C860=15,Datenblatt!O860&lt;Datenblatt!$Y$5),0,IF(AND(Übersicht!$C860=16,Datenblatt!O860&lt;Datenblatt!$Y$6),0,IF(AND(Übersicht!$C860=12,Datenblatt!O860&lt;Datenblatt!$Y$7),0,IF(AND(Übersicht!$C860=11,Datenblatt!O860&lt;Datenblatt!$Y$8),0,IF(AND($C860=13,Datenblatt!O860&gt;Datenblatt!$X$3),100,IF(AND($C860=14,Datenblatt!O860&gt;Datenblatt!$X$4),100,IF(AND($C860=15,Datenblatt!O860&gt;Datenblatt!$X$5),100,IF(AND($C860=16,Datenblatt!O860&gt;Datenblatt!$X$6),100,IF(AND($C860=12,Datenblatt!O860&gt;Datenblatt!$X$7),100,IF(AND($C860=11,Datenblatt!O860&gt;Datenblatt!$X$8),100,IF(Übersicht!$C860=13,Datenblatt!$B$11*Datenblatt!O860^3+Datenblatt!$C$11*Datenblatt!O860^2+Datenblatt!$D$11*Datenblatt!O860+Datenblatt!$E$11,IF(Übersicht!$C860=14,Datenblatt!$B$12*Datenblatt!O860^3+Datenblatt!$C$12*Datenblatt!O860^2+Datenblatt!$D$12*Datenblatt!O860+Datenblatt!$E$12,IF(Übersicht!$C860=15,Datenblatt!$B$13*Datenblatt!O860^3+Datenblatt!$C$13*Datenblatt!O860^2+Datenblatt!$D$13*Datenblatt!O860+Datenblatt!$E$13,IF(Übersicht!$C860=16,Datenblatt!$B$14*Datenblatt!O860^3+Datenblatt!$C$14*Datenblatt!O860^2+Datenblatt!$D$14*Datenblatt!O860+Datenblatt!$E$14,IF(Übersicht!$C860=12,Datenblatt!$B$15*Datenblatt!O860^3+Datenblatt!$C$15*Datenblatt!O860^2+Datenblatt!$D$15*Datenblatt!O860+Datenblatt!$E$15,IF(Übersicht!$C860=11,Datenblatt!$B$16*Datenblatt!O860^3+Datenblatt!$C$16*Datenblatt!O860^2+Datenblatt!$D$16*Datenblatt!O860+Datenblatt!$E$16,0))))))))))))))))))</f>
        <v>#DIV/0!</v>
      </c>
      <c r="N860">
        <f>IF(AND($C860=13,H860&lt;Datenblatt!$AA$3),0,IF(AND($C860=14,H860&lt;Datenblatt!$AA$4),0,IF(AND($C860=15,H860&lt;Datenblatt!$AA$5),0,IF(AND($C860=16,H860&lt;Datenblatt!$AA$6),0,IF(AND($C860=12,H860&lt;Datenblatt!$AA$7),0,IF(AND($C860=11,H860&lt;Datenblatt!$AA$8),0,IF(AND($C860=13,H860&gt;Datenblatt!$Z$3),100,IF(AND($C860=14,H860&gt;Datenblatt!$Z$4),100,IF(AND($C860=15,H860&gt;Datenblatt!$Z$5),100,IF(AND($C860=16,H860&gt;Datenblatt!$Z$6),100,IF(AND($C860=12,H860&gt;Datenblatt!$Z$7),100,IF(AND($C860=11,H860&gt;Datenblatt!$Z$8),100,IF($C860=13,(Datenblatt!$B$19*Übersicht!H860^3)+(Datenblatt!$C$19*Übersicht!H860^2)+(Datenblatt!$D$19*Übersicht!H860)+Datenblatt!$E$19,IF($C860=14,(Datenblatt!$B$20*Übersicht!H860^3)+(Datenblatt!$C$20*Übersicht!H860^2)+(Datenblatt!$D$20*Übersicht!H860)+Datenblatt!$E$20,IF($C860=15,(Datenblatt!$B$21*Übersicht!H860^3)+(Datenblatt!$C$21*Übersicht!H860^2)+(Datenblatt!$D$21*Übersicht!H860)+Datenblatt!$E$21,IF($C860=16,(Datenblatt!$B$22*Übersicht!H860^3)+(Datenblatt!$C$22*Übersicht!H860^2)+(Datenblatt!$D$22*Übersicht!H860)+Datenblatt!$E$22,IF($C860=12,(Datenblatt!$B$23*Übersicht!H860^3)+(Datenblatt!$C$23*Übersicht!H860^2)+(Datenblatt!$D$23*Übersicht!H860)+Datenblatt!$E$23,IF($C860=11,(Datenblatt!$B$24*Übersicht!H860^3)+(Datenblatt!$C$24*Übersicht!H860^2)+(Datenblatt!$D$24*Übersicht!H860)+Datenblatt!$E$24,0))))))))))))))))))</f>
        <v>0</v>
      </c>
      <c r="O860">
        <f>IF(AND(I860="",C860=11),Datenblatt!$I$26,IF(AND(I860="",C860=12),Datenblatt!$I$26,IF(AND(I860="",C860=16),Datenblatt!$I$27,IF(AND(I860="",C860=15),Datenblatt!$I$26,IF(AND(I860="",C860=14),Datenblatt!$I$26,IF(AND(I860="",C860=13),Datenblatt!$I$26,IF(AND($C860=13,I860&gt;Datenblatt!$AC$3),0,IF(AND($C860=14,I860&gt;Datenblatt!$AC$4),0,IF(AND($C860=15,I860&gt;Datenblatt!$AC$5),0,IF(AND($C860=16,I860&gt;Datenblatt!$AC$6),0,IF(AND($C860=12,I860&gt;Datenblatt!$AC$7),0,IF(AND($C860=11,I860&gt;Datenblatt!$AC$8),0,IF(AND($C860=13,I860&lt;Datenblatt!$AB$3),100,IF(AND($C860=14,I860&lt;Datenblatt!$AB$4),100,IF(AND($C860=15,I860&lt;Datenblatt!$AB$5),100,IF(AND($C860=16,I860&lt;Datenblatt!$AB$6),100,IF(AND($C860=12,I860&lt;Datenblatt!$AB$7),100,IF(AND($C860=11,I860&lt;Datenblatt!$AB$8),100,IF($C860=13,(Datenblatt!$B$27*Übersicht!I860^3)+(Datenblatt!$C$27*Übersicht!I860^2)+(Datenblatt!$D$27*Übersicht!I860)+Datenblatt!$E$27,IF($C860=14,(Datenblatt!$B$28*Übersicht!I860^3)+(Datenblatt!$C$28*Übersicht!I860^2)+(Datenblatt!$D$28*Übersicht!I860)+Datenblatt!$E$28,IF($C860=15,(Datenblatt!$B$29*Übersicht!I860^3)+(Datenblatt!$C$29*Übersicht!I860^2)+(Datenblatt!$D$29*Übersicht!I860)+Datenblatt!$E$29,IF($C860=16,(Datenblatt!$B$30*Übersicht!I860^3)+(Datenblatt!$C$30*Übersicht!I860^2)+(Datenblatt!$D$30*Übersicht!I860)+Datenblatt!$E$30,IF($C860=12,(Datenblatt!$B$31*Übersicht!I860^3)+(Datenblatt!$C$31*Übersicht!I860^2)+(Datenblatt!$D$31*Übersicht!I860)+Datenblatt!$E$31,IF($C860=11,(Datenblatt!$B$32*Übersicht!I860^3)+(Datenblatt!$C$32*Übersicht!I860^2)+(Datenblatt!$D$32*Übersicht!I860)+Datenblatt!$E$32,0))))))))))))))))))))))))</f>
        <v>0</v>
      </c>
      <c r="P860">
        <f>IF(AND(I860="",C860=11),Datenblatt!$I$29,IF(AND(I860="",C860=12),Datenblatt!$I$29,IF(AND(I860="",C860=16),Datenblatt!$I$29,IF(AND(I860="",C860=15),Datenblatt!$I$29,IF(AND(I860="",C860=14),Datenblatt!$I$29,IF(AND(I860="",C860=13),Datenblatt!$I$29,IF(AND($C860=13,I860&gt;Datenblatt!$AC$3),0,IF(AND($C860=14,I860&gt;Datenblatt!$AC$4),0,IF(AND($C860=15,I860&gt;Datenblatt!$AC$5),0,IF(AND($C860=16,I860&gt;Datenblatt!$AC$6),0,IF(AND($C860=12,I860&gt;Datenblatt!$AC$7),0,IF(AND($C860=11,I860&gt;Datenblatt!$AC$8),0,IF(AND($C860=13,I860&lt;Datenblatt!$AB$3),100,IF(AND($C860=14,I860&lt;Datenblatt!$AB$4),100,IF(AND($C860=15,I860&lt;Datenblatt!$AB$5),100,IF(AND($C860=16,I860&lt;Datenblatt!$AB$6),100,IF(AND($C860=12,I860&lt;Datenblatt!$AB$7),100,IF(AND($C860=11,I860&lt;Datenblatt!$AB$8),100,IF($C860=13,(Datenblatt!$B$27*Übersicht!I860^3)+(Datenblatt!$C$27*Übersicht!I860^2)+(Datenblatt!$D$27*Übersicht!I860)+Datenblatt!$E$27,IF($C860=14,(Datenblatt!$B$28*Übersicht!I860^3)+(Datenblatt!$C$28*Übersicht!I860^2)+(Datenblatt!$D$28*Übersicht!I860)+Datenblatt!$E$28,IF($C860=15,(Datenblatt!$B$29*Übersicht!I860^3)+(Datenblatt!$C$29*Übersicht!I860^2)+(Datenblatt!$D$29*Übersicht!I860)+Datenblatt!$E$29,IF($C860=16,(Datenblatt!$B$30*Übersicht!I860^3)+(Datenblatt!$C$30*Übersicht!I860^2)+(Datenblatt!$D$30*Übersicht!I860)+Datenblatt!$E$30,IF($C860=12,(Datenblatt!$B$31*Übersicht!I860^3)+(Datenblatt!$C$31*Übersicht!I860^2)+(Datenblatt!$D$31*Übersicht!I860)+Datenblatt!$E$31,IF($C860=11,(Datenblatt!$B$32*Übersicht!I860^3)+(Datenblatt!$C$32*Übersicht!I860^2)+(Datenblatt!$D$32*Übersicht!I860)+Datenblatt!$E$32,0))))))))))))))))))))))))</f>
        <v>0</v>
      </c>
      <c r="Q860" s="2" t="e">
        <f t="shared" si="52"/>
        <v>#DIV/0!</v>
      </c>
      <c r="R860" s="2" t="e">
        <f t="shared" si="53"/>
        <v>#DIV/0!</v>
      </c>
      <c r="T860" s="2"/>
      <c r="U860" s="2">
        <f>Datenblatt!$I$10</f>
        <v>63</v>
      </c>
      <c r="V860" s="2">
        <f>Datenblatt!$I$18</f>
        <v>62</v>
      </c>
      <c r="W860" s="2">
        <f>Datenblatt!$I$26</f>
        <v>56</v>
      </c>
      <c r="X860" s="2">
        <f>Datenblatt!$I$34</f>
        <v>58</v>
      </c>
      <c r="Y860" s="7" t="e">
        <f t="shared" si="54"/>
        <v>#DIV/0!</v>
      </c>
      <c r="AA860" s="2">
        <f>Datenblatt!$I$5</f>
        <v>73</v>
      </c>
      <c r="AB860">
        <f>Datenblatt!$I$13</f>
        <v>80</v>
      </c>
      <c r="AC860">
        <f>Datenblatt!$I$21</f>
        <v>80</v>
      </c>
      <c r="AD860">
        <f>Datenblatt!$I$29</f>
        <v>71</v>
      </c>
      <c r="AE860">
        <f>Datenblatt!$I$37</f>
        <v>75</v>
      </c>
      <c r="AF860" s="7" t="e">
        <f t="shared" si="55"/>
        <v>#DIV/0!</v>
      </c>
    </row>
    <row r="861" spans="11:32" ht="18.75" x14ac:dyDescent="0.3">
      <c r="K861" s="3" t="e">
        <f>IF(AND($C861=13,Datenblatt!M861&lt;Datenblatt!$S$3),0,IF(AND($C861=14,Datenblatt!M861&lt;Datenblatt!$S$4),0,IF(AND($C861=15,Datenblatt!M861&lt;Datenblatt!$S$5),0,IF(AND($C861=16,Datenblatt!M861&lt;Datenblatt!$S$6),0,IF(AND($C861=12,Datenblatt!M861&lt;Datenblatt!$S$7),0,IF(AND($C861=11,Datenblatt!M861&lt;Datenblatt!$S$8),0,IF(AND($C861=13,Datenblatt!M861&gt;Datenblatt!$R$3),100,IF(AND($C861=14,Datenblatt!M861&gt;Datenblatt!$R$4),100,IF(AND($C861=15,Datenblatt!M861&gt;Datenblatt!$R$5),100,IF(AND($C861=16,Datenblatt!M861&gt;Datenblatt!$R$6),100,IF(AND($C861=12,Datenblatt!M861&gt;Datenblatt!$R$7),100,IF(AND($C861=11,Datenblatt!M861&gt;Datenblatt!$R$8),100,IF(Übersicht!$C861=13,Datenblatt!$B$35*Datenblatt!M861^3+Datenblatt!$C$35*Datenblatt!M861^2+Datenblatt!$D$35*Datenblatt!M861+Datenblatt!$E$35,IF(Übersicht!$C861=14,Datenblatt!$B$36*Datenblatt!M861^3+Datenblatt!$C$36*Datenblatt!M861^2+Datenblatt!$D$36*Datenblatt!M861+Datenblatt!$E$36,IF(Übersicht!$C861=15,Datenblatt!$B$37*Datenblatt!M861^3+Datenblatt!$C$37*Datenblatt!M861^2+Datenblatt!$D$37*Datenblatt!M861+Datenblatt!$E$37,IF(Übersicht!$C861=16,Datenblatt!$B$38*Datenblatt!M861^3+Datenblatt!$C$38*Datenblatt!M861^2+Datenblatt!$D$38*Datenblatt!M861+Datenblatt!$E$38,IF(Übersicht!$C861=12,Datenblatt!$B$39*Datenblatt!M861^3+Datenblatt!$C$39*Datenblatt!M861^2+Datenblatt!$D$39*Datenblatt!M861+Datenblatt!$E$39,IF(Übersicht!$C861=11,Datenblatt!$B$40*Datenblatt!M861^3+Datenblatt!$C$40*Datenblatt!M861^2+Datenblatt!$D$40*Datenblatt!M861+Datenblatt!$E$40,0))))))))))))))))))</f>
        <v>#DIV/0!</v>
      </c>
      <c r="L861" s="3"/>
      <c r="M861" t="e">
        <f>IF(AND(Übersicht!$C861=13,Datenblatt!O861&lt;Datenblatt!$Y$3),0,IF(AND(Übersicht!$C861=14,Datenblatt!O861&lt;Datenblatt!$Y$4),0,IF(AND(Übersicht!$C861=15,Datenblatt!O861&lt;Datenblatt!$Y$5),0,IF(AND(Übersicht!$C861=16,Datenblatt!O861&lt;Datenblatt!$Y$6),0,IF(AND(Übersicht!$C861=12,Datenblatt!O861&lt;Datenblatt!$Y$7),0,IF(AND(Übersicht!$C861=11,Datenblatt!O861&lt;Datenblatt!$Y$8),0,IF(AND($C861=13,Datenblatt!O861&gt;Datenblatt!$X$3),100,IF(AND($C861=14,Datenblatt!O861&gt;Datenblatt!$X$4),100,IF(AND($C861=15,Datenblatt!O861&gt;Datenblatt!$X$5),100,IF(AND($C861=16,Datenblatt!O861&gt;Datenblatt!$X$6),100,IF(AND($C861=12,Datenblatt!O861&gt;Datenblatt!$X$7),100,IF(AND($C861=11,Datenblatt!O861&gt;Datenblatt!$X$8),100,IF(Übersicht!$C861=13,Datenblatt!$B$11*Datenblatt!O861^3+Datenblatt!$C$11*Datenblatt!O861^2+Datenblatt!$D$11*Datenblatt!O861+Datenblatt!$E$11,IF(Übersicht!$C861=14,Datenblatt!$B$12*Datenblatt!O861^3+Datenblatt!$C$12*Datenblatt!O861^2+Datenblatt!$D$12*Datenblatt!O861+Datenblatt!$E$12,IF(Übersicht!$C861=15,Datenblatt!$B$13*Datenblatt!O861^3+Datenblatt!$C$13*Datenblatt!O861^2+Datenblatt!$D$13*Datenblatt!O861+Datenblatt!$E$13,IF(Übersicht!$C861=16,Datenblatt!$B$14*Datenblatt!O861^3+Datenblatt!$C$14*Datenblatt!O861^2+Datenblatt!$D$14*Datenblatt!O861+Datenblatt!$E$14,IF(Übersicht!$C861=12,Datenblatt!$B$15*Datenblatt!O861^3+Datenblatt!$C$15*Datenblatt!O861^2+Datenblatt!$D$15*Datenblatt!O861+Datenblatt!$E$15,IF(Übersicht!$C861=11,Datenblatt!$B$16*Datenblatt!O861^3+Datenblatt!$C$16*Datenblatt!O861^2+Datenblatt!$D$16*Datenblatt!O861+Datenblatt!$E$16,0))))))))))))))))))</f>
        <v>#DIV/0!</v>
      </c>
      <c r="N861">
        <f>IF(AND($C861=13,H861&lt;Datenblatt!$AA$3),0,IF(AND($C861=14,H861&lt;Datenblatt!$AA$4),0,IF(AND($C861=15,H861&lt;Datenblatt!$AA$5),0,IF(AND($C861=16,H861&lt;Datenblatt!$AA$6),0,IF(AND($C861=12,H861&lt;Datenblatt!$AA$7),0,IF(AND($C861=11,H861&lt;Datenblatt!$AA$8),0,IF(AND($C861=13,H861&gt;Datenblatt!$Z$3),100,IF(AND($C861=14,H861&gt;Datenblatt!$Z$4),100,IF(AND($C861=15,H861&gt;Datenblatt!$Z$5),100,IF(AND($C861=16,H861&gt;Datenblatt!$Z$6),100,IF(AND($C861=12,H861&gt;Datenblatt!$Z$7),100,IF(AND($C861=11,H861&gt;Datenblatt!$Z$8),100,IF($C861=13,(Datenblatt!$B$19*Übersicht!H861^3)+(Datenblatt!$C$19*Übersicht!H861^2)+(Datenblatt!$D$19*Übersicht!H861)+Datenblatt!$E$19,IF($C861=14,(Datenblatt!$B$20*Übersicht!H861^3)+(Datenblatt!$C$20*Übersicht!H861^2)+(Datenblatt!$D$20*Übersicht!H861)+Datenblatt!$E$20,IF($C861=15,(Datenblatt!$B$21*Übersicht!H861^3)+(Datenblatt!$C$21*Übersicht!H861^2)+(Datenblatt!$D$21*Übersicht!H861)+Datenblatt!$E$21,IF($C861=16,(Datenblatt!$B$22*Übersicht!H861^3)+(Datenblatt!$C$22*Übersicht!H861^2)+(Datenblatt!$D$22*Übersicht!H861)+Datenblatt!$E$22,IF($C861=12,(Datenblatt!$B$23*Übersicht!H861^3)+(Datenblatt!$C$23*Übersicht!H861^2)+(Datenblatt!$D$23*Übersicht!H861)+Datenblatt!$E$23,IF($C861=11,(Datenblatt!$B$24*Übersicht!H861^3)+(Datenblatt!$C$24*Übersicht!H861^2)+(Datenblatt!$D$24*Übersicht!H861)+Datenblatt!$E$24,0))))))))))))))))))</f>
        <v>0</v>
      </c>
      <c r="O861">
        <f>IF(AND(I861="",C861=11),Datenblatt!$I$26,IF(AND(I861="",C861=12),Datenblatt!$I$26,IF(AND(I861="",C861=16),Datenblatt!$I$27,IF(AND(I861="",C861=15),Datenblatt!$I$26,IF(AND(I861="",C861=14),Datenblatt!$I$26,IF(AND(I861="",C861=13),Datenblatt!$I$26,IF(AND($C861=13,I861&gt;Datenblatt!$AC$3),0,IF(AND($C861=14,I861&gt;Datenblatt!$AC$4),0,IF(AND($C861=15,I861&gt;Datenblatt!$AC$5),0,IF(AND($C861=16,I861&gt;Datenblatt!$AC$6),0,IF(AND($C861=12,I861&gt;Datenblatt!$AC$7),0,IF(AND($C861=11,I861&gt;Datenblatt!$AC$8),0,IF(AND($C861=13,I861&lt;Datenblatt!$AB$3),100,IF(AND($C861=14,I861&lt;Datenblatt!$AB$4),100,IF(AND($C861=15,I861&lt;Datenblatt!$AB$5),100,IF(AND($C861=16,I861&lt;Datenblatt!$AB$6),100,IF(AND($C861=12,I861&lt;Datenblatt!$AB$7),100,IF(AND($C861=11,I861&lt;Datenblatt!$AB$8),100,IF($C861=13,(Datenblatt!$B$27*Übersicht!I861^3)+(Datenblatt!$C$27*Übersicht!I861^2)+(Datenblatt!$D$27*Übersicht!I861)+Datenblatt!$E$27,IF($C861=14,(Datenblatt!$B$28*Übersicht!I861^3)+(Datenblatt!$C$28*Übersicht!I861^2)+(Datenblatt!$D$28*Übersicht!I861)+Datenblatt!$E$28,IF($C861=15,(Datenblatt!$B$29*Übersicht!I861^3)+(Datenblatt!$C$29*Übersicht!I861^2)+(Datenblatt!$D$29*Übersicht!I861)+Datenblatt!$E$29,IF($C861=16,(Datenblatt!$B$30*Übersicht!I861^3)+(Datenblatt!$C$30*Übersicht!I861^2)+(Datenblatt!$D$30*Übersicht!I861)+Datenblatt!$E$30,IF($C861=12,(Datenblatt!$B$31*Übersicht!I861^3)+(Datenblatt!$C$31*Übersicht!I861^2)+(Datenblatt!$D$31*Übersicht!I861)+Datenblatt!$E$31,IF($C861=11,(Datenblatt!$B$32*Übersicht!I861^3)+(Datenblatt!$C$32*Übersicht!I861^2)+(Datenblatt!$D$32*Übersicht!I861)+Datenblatt!$E$32,0))))))))))))))))))))))))</f>
        <v>0</v>
      </c>
      <c r="P861">
        <f>IF(AND(I861="",C861=11),Datenblatt!$I$29,IF(AND(I861="",C861=12),Datenblatt!$I$29,IF(AND(I861="",C861=16),Datenblatt!$I$29,IF(AND(I861="",C861=15),Datenblatt!$I$29,IF(AND(I861="",C861=14),Datenblatt!$I$29,IF(AND(I861="",C861=13),Datenblatt!$I$29,IF(AND($C861=13,I861&gt;Datenblatt!$AC$3),0,IF(AND($C861=14,I861&gt;Datenblatt!$AC$4),0,IF(AND($C861=15,I861&gt;Datenblatt!$AC$5),0,IF(AND($C861=16,I861&gt;Datenblatt!$AC$6),0,IF(AND($C861=12,I861&gt;Datenblatt!$AC$7),0,IF(AND($C861=11,I861&gt;Datenblatt!$AC$8),0,IF(AND($C861=13,I861&lt;Datenblatt!$AB$3),100,IF(AND($C861=14,I861&lt;Datenblatt!$AB$4),100,IF(AND($C861=15,I861&lt;Datenblatt!$AB$5),100,IF(AND($C861=16,I861&lt;Datenblatt!$AB$6),100,IF(AND($C861=12,I861&lt;Datenblatt!$AB$7),100,IF(AND($C861=11,I861&lt;Datenblatt!$AB$8),100,IF($C861=13,(Datenblatt!$B$27*Übersicht!I861^3)+(Datenblatt!$C$27*Übersicht!I861^2)+(Datenblatt!$D$27*Übersicht!I861)+Datenblatt!$E$27,IF($C861=14,(Datenblatt!$B$28*Übersicht!I861^3)+(Datenblatt!$C$28*Übersicht!I861^2)+(Datenblatt!$D$28*Übersicht!I861)+Datenblatt!$E$28,IF($C861=15,(Datenblatt!$B$29*Übersicht!I861^3)+(Datenblatt!$C$29*Übersicht!I861^2)+(Datenblatt!$D$29*Übersicht!I861)+Datenblatt!$E$29,IF($C861=16,(Datenblatt!$B$30*Übersicht!I861^3)+(Datenblatt!$C$30*Übersicht!I861^2)+(Datenblatt!$D$30*Übersicht!I861)+Datenblatt!$E$30,IF($C861=12,(Datenblatt!$B$31*Übersicht!I861^3)+(Datenblatt!$C$31*Übersicht!I861^2)+(Datenblatt!$D$31*Übersicht!I861)+Datenblatt!$E$31,IF($C861=11,(Datenblatt!$B$32*Übersicht!I861^3)+(Datenblatt!$C$32*Übersicht!I861^2)+(Datenblatt!$D$32*Übersicht!I861)+Datenblatt!$E$32,0))))))))))))))))))))))))</f>
        <v>0</v>
      </c>
      <c r="Q861" s="2" t="e">
        <f t="shared" si="52"/>
        <v>#DIV/0!</v>
      </c>
      <c r="R861" s="2" t="e">
        <f t="shared" si="53"/>
        <v>#DIV/0!</v>
      </c>
      <c r="T861" s="2"/>
      <c r="U861" s="2">
        <f>Datenblatt!$I$10</f>
        <v>63</v>
      </c>
      <c r="V861" s="2">
        <f>Datenblatt!$I$18</f>
        <v>62</v>
      </c>
      <c r="W861" s="2">
        <f>Datenblatt!$I$26</f>
        <v>56</v>
      </c>
      <c r="X861" s="2">
        <f>Datenblatt!$I$34</f>
        <v>58</v>
      </c>
      <c r="Y861" s="7" t="e">
        <f t="shared" si="54"/>
        <v>#DIV/0!</v>
      </c>
      <c r="AA861" s="2">
        <f>Datenblatt!$I$5</f>
        <v>73</v>
      </c>
      <c r="AB861">
        <f>Datenblatt!$I$13</f>
        <v>80</v>
      </c>
      <c r="AC861">
        <f>Datenblatt!$I$21</f>
        <v>80</v>
      </c>
      <c r="AD861">
        <f>Datenblatt!$I$29</f>
        <v>71</v>
      </c>
      <c r="AE861">
        <f>Datenblatt!$I$37</f>
        <v>75</v>
      </c>
      <c r="AF861" s="7" t="e">
        <f t="shared" si="55"/>
        <v>#DIV/0!</v>
      </c>
    </row>
    <row r="862" spans="11:32" ht="18.75" x14ac:dyDescent="0.3">
      <c r="K862" s="3" t="e">
        <f>IF(AND($C862=13,Datenblatt!M862&lt;Datenblatt!$S$3),0,IF(AND($C862=14,Datenblatt!M862&lt;Datenblatt!$S$4),0,IF(AND($C862=15,Datenblatt!M862&lt;Datenblatt!$S$5),0,IF(AND($C862=16,Datenblatt!M862&lt;Datenblatt!$S$6),0,IF(AND($C862=12,Datenblatt!M862&lt;Datenblatt!$S$7),0,IF(AND($C862=11,Datenblatt!M862&lt;Datenblatt!$S$8),0,IF(AND($C862=13,Datenblatt!M862&gt;Datenblatt!$R$3),100,IF(AND($C862=14,Datenblatt!M862&gt;Datenblatt!$R$4),100,IF(AND($C862=15,Datenblatt!M862&gt;Datenblatt!$R$5),100,IF(AND($C862=16,Datenblatt!M862&gt;Datenblatt!$R$6),100,IF(AND($C862=12,Datenblatt!M862&gt;Datenblatt!$R$7),100,IF(AND($C862=11,Datenblatt!M862&gt;Datenblatt!$R$8),100,IF(Übersicht!$C862=13,Datenblatt!$B$35*Datenblatt!M862^3+Datenblatt!$C$35*Datenblatt!M862^2+Datenblatt!$D$35*Datenblatt!M862+Datenblatt!$E$35,IF(Übersicht!$C862=14,Datenblatt!$B$36*Datenblatt!M862^3+Datenblatt!$C$36*Datenblatt!M862^2+Datenblatt!$D$36*Datenblatt!M862+Datenblatt!$E$36,IF(Übersicht!$C862=15,Datenblatt!$B$37*Datenblatt!M862^3+Datenblatt!$C$37*Datenblatt!M862^2+Datenblatt!$D$37*Datenblatt!M862+Datenblatt!$E$37,IF(Übersicht!$C862=16,Datenblatt!$B$38*Datenblatt!M862^3+Datenblatt!$C$38*Datenblatt!M862^2+Datenblatt!$D$38*Datenblatt!M862+Datenblatt!$E$38,IF(Übersicht!$C862=12,Datenblatt!$B$39*Datenblatt!M862^3+Datenblatt!$C$39*Datenblatt!M862^2+Datenblatt!$D$39*Datenblatt!M862+Datenblatt!$E$39,IF(Übersicht!$C862=11,Datenblatt!$B$40*Datenblatt!M862^3+Datenblatt!$C$40*Datenblatt!M862^2+Datenblatt!$D$40*Datenblatt!M862+Datenblatt!$E$40,0))))))))))))))))))</f>
        <v>#DIV/0!</v>
      </c>
      <c r="L862" s="3"/>
      <c r="M862" t="e">
        <f>IF(AND(Übersicht!$C862=13,Datenblatt!O862&lt;Datenblatt!$Y$3),0,IF(AND(Übersicht!$C862=14,Datenblatt!O862&lt;Datenblatt!$Y$4),0,IF(AND(Übersicht!$C862=15,Datenblatt!O862&lt;Datenblatt!$Y$5),0,IF(AND(Übersicht!$C862=16,Datenblatt!O862&lt;Datenblatt!$Y$6),0,IF(AND(Übersicht!$C862=12,Datenblatt!O862&lt;Datenblatt!$Y$7),0,IF(AND(Übersicht!$C862=11,Datenblatt!O862&lt;Datenblatt!$Y$8),0,IF(AND($C862=13,Datenblatt!O862&gt;Datenblatt!$X$3),100,IF(AND($C862=14,Datenblatt!O862&gt;Datenblatt!$X$4),100,IF(AND($C862=15,Datenblatt!O862&gt;Datenblatt!$X$5),100,IF(AND($C862=16,Datenblatt!O862&gt;Datenblatt!$X$6),100,IF(AND($C862=12,Datenblatt!O862&gt;Datenblatt!$X$7),100,IF(AND($C862=11,Datenblatt!O862&gt;Datenblatt!$X$8),100,IF(Übersicht!$C862=13,Datenblatt!$B$11*Datenblatt!O862^3+Datenblatt!$C$11*Datenblatt!O862^2+Datenblatt!$D$11*Datenblatt!O862+Datenblatt!$E$11,IF(Übersicht!$C862=14,Datenblatt!$B$12*Datenblatt!O862^3+Datenblatt!$C$12*Datenblatt!O862^2+Datenblatt!$D$12*Datenblatt!O862+Datenblatt!$E$12,IF(Übersicht!$C862=15,Datenblatt!$B$13*Datenblatt!O862^3+Datenblatt!$C$13*Datenblatt!O862^2+Datenblatt!$D$13*Datenblatt!O862+Datenblatt!$E$13,IF(Übersicht!$C862=16,Datenblatt!$B$14*Datenblatt!O862^3+Datenblatt!$C$14*Datenblatt!O862^2+Datenblatt!$D$14*Datenblatt!O862+Datenblatt!$E$14,IF(Übersicht!$C862=12,Datenblatt!$B$15*Datenblatt!O862^3+Datenblatt!$C$15*Datenblatt!O862^2+Datenblatt!$D$15*Datenblatt!O862+Datenblatt!$E$15,IF(Übersicht!$C862=11,Datenblatt!$B$16*Datenblatt!O862^3+Datenblatt!$C$16*Datenblatt!O862^2+Datenblatt!$D$16*Datenblatt!O862+Datenblatt!$E$16,0))))))))))))))))))</f>
        <v>#DIV/0!</v>
      </c>
      <c r="N862">
        <f>IF(AND($C862=13,H862&lt;Datenblatt!$AA$3),0,IF(AND($C862=14,H862&lt;Datenblatt!$AA$4),0,IF(AND($C862=15,H862&lt;Datenblatt!$AA$5),0,IF(AND($C862=16,H862&lt;Datenblatt!$AA$6),0,IF(AND($C862=12,H862&lt;Datenblatt!$AA$7),0,IF(AND($C862=11,H862&lt;Datenblatt!$AA$8),0,IF(AND($C862=13,H862&gt;Datenblatt!$Z$3),100,IF(AND($C862=14,H862&gt;Datenblatt!$Z$4),100,IF(AND($C862=15,H862&gt;Datenblatt!$Z$5),100,IF(AND($C862=16,H862&gt;Datenblatt!$Z$6),100,IF(AND($C862=12,H862&gt;Datenblatt!$Z$7),100,IF(AND($C862=11,H862&gt;Datenblatt!$Z$8),100,IF($C862=13,(Datenblatt!$B$19*Übersicht!H862^3)+(Datenblatt!$C$19*Übersicht!H862^2)+(Datenblatt!$D$19*Übersicht!H862)+Datenblatt!$E$19,IF($C862=14,(Datenblatt!$B$20*Übersicht!H862^3)+(Datenblatt!$C$20*Übersicht!H862^2)+(Datenblatt!$D$20*Übersicht!H862)+Datenblatt!$E$20,IF($C862=15,(Datenblatt!$B$21*Übersicht!H862^3)+(Datenblatt!$C$21*Übersicht!H862^2)+(Datenblatt!$D$21*Übersicht!H862)+Datenblatt!$E$21,IF($C862=16,(Datenblatt!$B$22*Übersicht!H862^3)+(Datenblatt!$C$22*Übersicht!H862^2)+(Datenblatt!$D$22*Übersicht!H862)+Datenblatt!$E$22,IF($C862=12,(Datenblatt!$B$23*Übersicht!H862^3)+(Datenblatt!$C$23*Übersicht!H862^2)+(Datenblatt!$D$23*Übersicht!H862)+Datenblatt!$E$23,IF($C862=11,(Datenblatt!$B$24*Übersicht!H862^3)+(Datenblatt!$C$24*Übersicht!H862^2)+(Datenblatt!$D$24*Übersicht!H862)+Datenblatt!$E$24,0))))))))))))))))))</f>
        <v>0</v>
      </c>
      <c r="O862">
        <f>IF(AND(I862="",C862=11),Datenblatt!$I$26,IF(AND(I862="",C862=12),Datenblatt!$I$26,IF(AND(I862="",C862=16),Datenblatt!$I$27,IF(AND(I862="",C862=15),Datenblatt!$I$26,IF(AND(I862="",C862=14),Datenblatt!$I$26,IF(AND(I862="",C862=13),Datenblatt!$I$26,IF(AND($C862=13,I862&gt;Datenblatt!$AC$3),0,IF(AND($C862=14,I862&gt;Datenblatt!$AC$4),0,IF(AND($C862=15,I862&gt;Datenblatt!$AC$5),0,IF(AND($C862=16,I862&gt;Datenblatt!$AC$6),0,IF(AND($C862=12,I862&gt;Datenblatt!$AC$7),0,IF(AND($C862=11,I862&gt;Datenblatt!$AC$8),0,IF(AND($C862=13,I862&lt;Datenblatt!$AB$3),100,IF(AND($C862=14,I862&lt;Datenblatt!$AB$4),100,IF(AND($C862=15,I862&lt;Datenblatt!$AB$5),100,IF(AND($C862=16,I862&lt;Datenblatt!$AB$6),100,IF(AND($C862=12,I862&lt;Datenblatt!$AB$7),100,IF(AND($C862=11,I862&lt;Datenblatt!$AB$8),100,IF($C862=13,(Datenblatt!$B$27*Übersicht!I862^3)+(Datenblatt!$C$27*Übersicht!I862^2)+(Datenblatt!$D$27*Übersicht!I862)+Datenblatt!$E$27,IF($C862=14,(Datenblatt!$B$28*Übersicht!I862^3)+(Datenblatt!$C$28*Übersicht!I862^2)+(Datenblatt!$D$28*Übersicht!I862)+Datenblatt!$E$28,IF($C862=15,(Datenblatt!$B$29*Übersicht!I862^3)+(Datenblatt!$C$29*Übersicht!I862^2)+(Datenblatt!$D$29*Übersicht!I862)+Datenblatt!$E$29,IF($C862=16,(Datenblatt!$B$30*Übersicht!I862^3)+(Datenblatt!$C$30*Übersicht!I862^2)+(Datenblatt!$D$30*Übersicht!I862)+Datenblatt!$E$30,IF($C862=12,(Datenblatt!$B$31*Übersicht!I862^3)+(Datenblatt!$C$31*Übersicht!I862^2)+(Datenblatt!$D$31*Übersicht!I862)+Datenblatt!$E$31,IF($C862=11,(Datenblatt!$B$32*Übersicht!I862^3)+(Datenblatt!$C$32*Übersicht!I862^2)+(Datenblatt!$D$32*Übersicht!I862)+Datenblatt!$E$32,0))))))))))))))))))))))))</f>
        <v>0</v>
      </c>
      <c r="P862">
        <f>IF(AND(I862="",C862=11),Datenblatt!$I$29,IF(AND(I862="",C862=12),Datenblatt!$I$29,IF(AND(I862="",C862=16),Datenblatt!$I$29,IF(AND(I862="",C862=15),Datenblatt!$I$29,IF(AND(I862="",C862=14),Datenblatt!$I$29,IF(AND(I862="",C862=13),Datenblatt!$I$29,IF(AND($C862=13,I862&gt;Datenblatt!$AC$3),0,IF(AND($C862=14,I862&gt;Datenblatt!$AC$4),0,IF(AND($C862=15,I862&gt;Datenblatt!$AC$5),0,IF(AND($C862=16,I862&gt;Datenblatt!$AC$6),0,IF(AND($C862=12,I862&gt;Datenblatt!$AC$7),0,IF(AND($C862=11,I862&gt;Datenblatt!$AC$8),0,IF(AND($C862=13,I862&lt;Datenblatt!$AB$3),100,IF(AND($C862=14,I862&lt;Datenblatt!$AB$4),100,IF(AND($C862=15,I862&lt;Datenblatt!$AB$5),100,IF(AND($C862=16,I862&lt;Datenblatt!$AB$6),100,IF(AND($C862=12,I862&lt;Datenblatt!$AB$7),100,IF(AND($C862=11,I862&lt;Datenblatt!$AB$8),100,IF($C862=13,(Datenblatt!$B$27*Übersicht!I862^3)+(Datenblatt!$C$27*Übersicht!I862^2)+(Datenblatt!$D$27*Übersicht!I862)+Datenblatt!$E$27,IF($C862=14,(Datenblatt!$B$28*Übersicht!I862^3)+(Datenblatt!$C$28*Übersicht!I862^2)+(Datenblatt!$D$28*Übersicht!I862)+Datenblatt!$E$28,IF($C862=15,(Datenblatt!$B$29*Übersicht!I862^3)+(Datenblatt!$C$29*Übersicht!I862^2)+(Datenblatt!$D$29*Übersicht!I862)+Datenblatt!$E$29,IF($C862=16,(Datenblatt!$B$30*Übersicht!I862^3)+(Datenblatt!$C$30*Übersicht!I862^2)+(Datenblatt!$D$30*Übersicht!I862)+Datenblatt!$E$30,IF($C862=12,(Datenblatt!$B$31*Übersicht!I862^3)+(Datenblatt!$C$31*Übersicht!I862^2)+(Datenblatt!$D$31*Übersicht!I862)+Datenblatt!$E$31,IF($C862=11,(Datenblatt!$B$32*Übersicht!I862^3)+(Datenblatt!$C$32*Übersicht!I862^2)+(Datenblatt!$D$32*Übersicht!I862)+Datenblatt!$E$32,0))))))))))))))))))))))))</f>
        <v>0</v>
      </c>
      <c r="Q862" s="2" t="e">
        <f t="shared" si="52"/>
        <v>#DIV/0!</v>
      </c>
      <c r="R862" s="2" t="e">
        <f t="shared" si="53"/>
        <v>#DIV/0!</v>
      </c>
      <c r="T862" s="2"/>
      <c r="U862" s="2">
        <f>Datenblatt!$I$10</f>
        <v>63</v>
      </c>
      <c r="V862" s="2">
        <f>Datenblatt!$I$18</f>
        <v>62</v>
      </c>
      <c r="W862" s="2">
        <f>Datenblatt!$I$26</f>
        <v>56</v>
      </c>
      <c r="X862" s="2">
        <f>Datenblatt!$I$34</f>
        <v>58</v>
      </c>
      <c r="Y862" s="7" t="e">
        <f t="shared" si="54"/>
        <v>#DIV/0!</v>
      </c>
      <c r="AA862" s="2">
        <f>Datenblatt!$I$5</f>
        <v>73</v>
      </c>
      <c r="AB862">
        <f>Datenblatt!$I$13</f>
        <v>80</v>
      </c>
      <c r="AC862">
        <f>Datenblatt!$I$21</f>
        <v>80</v>
      </c>
      <c r="AD862">
        <f>Datenblatt!$I$29</f>
        <v>71</v>
      </c>
      <c r="AE862">
        <f>Datenblatt!$I$37</f>
        <v>75</v>
      </c>
      <c r="AF862" s="7" t="e">
        <f t="shared" si="55"/>
        <v>#DIV/0!</v>
      </c>
    </row>
    <row r="863" spans="11:32" ht="18.75" x14ac:dyDescent="0.3">
      <c r="K863" s="3" t="e">
        <f>IF(AND($C863=13,Datenblatt!M863&lt;Datenblatt!$S$3),0,IF(AND($C863=14,Datenblatt!M863&lt;Datenblatt!$S$4),0,IF(AND($C863=15,Datenblatt!M863&lt;Datenblatt!$S$5),0,IF(AND($C863=16,Datenblatt!M863&lt;Datenblatt!$S$6),0,IF(AND($C863=12,Datenblatt!M863&lt;Datenblatt!$S$7),0,IF(AND($C863=11,Datenblatt!M863&lt;Datenblatt!$S$8),0,IF(AND($C863=13,Datenblatt!M863&gt;Datenblatt!$R$3),100,IF(AND($C863=14,Datenblatt!M863&gt;Datenblatt!$R$4),100,IF(AND($C863=15,Datenblatt!M863&gt;Datenblatt!$R$5),100,IF(AND($C863=16,Datenblatt!M863&gt;Datenblatt!$R$6),100,IF(AND($C863=12,Datenblatt!M863&gt;Datenblatt!$R$7),100,IF(AND($C863=11,Datenblatt!M863&gt;Datenblatt!$R$8),100,IF(Übersicht!$C863=13,Datenblatt!$B$35*Datenblatt!M863^3+Datenblatt!$C$35*Datenblatt!M863^2+Datenblatt!$D$35*Datenblatt!M863+Datenblatt!$E$35,IF(Übersicht!$C863=14,Datenblatt!$B$36*Datenblatt!M863^3+Datenblatt!$C$36*Datenblatt!M863^2+Datenblatt!$D$36*Datenblatt!M863+Datenblatt!$E$36,IF(Übersicht!$C863=15,Datenblatt!$B$37*Datenblatt!M863^3+Datenblatt!$C$37*Datenblatt!M863^2+Datenblatt!$D$37*Datenblatt!M863+Datenblatt!$E$37,IF(Übersicht!$C863=16,Datenblatt!$B$38*Datenblatt!M863^3+Datenblatt!$C$38*Datenblatt!M863^2+Datenblatt!$D$38*Datenblatt!M863+Datenblatt!$E$38,IF(Übersicht!$C863=12,Datenblatt!$B$39*Datenblatt!M863^3+Datenblatt!$C$39*Datenblatt!M863^2+Datenblatt!$D$39*Datenblatt!M863+Datenblatt!$E$39,IF(Übersicht!$C863=11,Datenblatt!$B$40*Datenblatt!M863^3+Datenblatt!$C$40*Datenblatt!M863^2+Datenblatt!$D$40*Datenblatt!M863+Datenblatt!$E$40,0))))))))))))))))))</f>
        <v>#DIV/0!</v>
      </c>
      <c r="L863" s="3"/>
      <c r="M863" t="e">
        <f>IF(AND(Übersicht!$C863=13,Datenblatt!O863&lt;Datenblatt!$Y$3),0,IF(AND(Übersicht!$C863=14,Datenblatt!O863&lt;Datenblatt!$Y$4),0,IF(AND(Übersicht!$C863=15,Datenblatt!O863&lt;Datenblatt!$Y$5),0,IF(AND(Übersicht!$C863=16,Datenblatt!O863&lt;Datenblatt!$Y$6),0,IF(AND(Übersicht!$C863=12,Datenblatt!O863&lt;Datenblatt!$Y$7),0,IF(AND(Übersicht!$C863=11,Datenblatt!O863&lt;Datenblatt!$Y$8),0,IF(AND($C863=13,Datenblatt!O863&gt;Datenblatt!$X$3),100,IF(AND($C863=14,Datenblatt!O863&gt;Datenblatt!$X$4),100,IF(AND($C863=15,Datenblatt!O863&gt;Datenblatt!$X$5),100,IF(AND($C863=16,Datenblatt!O863&gt;Datenblatt!$X$6),100,IF(AND($C863=12,Datenblatt!O863&gt;Datenblatt!$X$7),100,IF(AND($C863=11,Datenblatt!O863&gt;Datenblatt!$X$8),100,IF(Übersicht!$C863=13,Datenblatt!$B$11*Datenblatt!O863^3+Datenblatt!$C$11*Datenblatt!O863^2+Datenblatt!$D$11*Datenblatt!O863+Datenblatt!$E$11,IF(Übersicht!$C863=14,Datenblatt!$B$12*Datenblatt!O863^3+Datenblatt!$C$12*Datenblatt!O863^2+Datenblatt!$D$12*Datenblatt!O863+Datenblatt!$E$12,IF(Übersicht!$C863=15,Datenblatt!$B$13*Datenblatt!O863^3+Datenblatt!$C$13*Datenblatt!O863^2+Datenblatt!$D$13*Datenblatt!O863+Datenblatt!$E$13,IF(Übersicht!$C863=16,Datenblatt!$B$14*Datenblatt!O863^3+Datenblatt!$C$14*Datenblatt!O863^2+Datenblatt!$D$14*Datenblatt!O863+Datenblatt!$E$14,IF(Übersicht!$C863=12,Datenblatt!$B$15*Datenblatt!O863^3+Datenblatt!$C$15*Datenblatt!O863^2+Datenblatt!$D$15*Datenblatt!O863+Datenblatt!$E$15,IF(Übersicht!$C863=11,Datenblatt!$B$16*Datenblatt!O863^3+Datenblatt!$C$16*Datenblatt!O863^2+Datenblatt!$D$16*Datenblatt!O863+Datenblatt!$E$16,0))))))))))))))))))</f>
        <v>#DIV/0!</v>
      </c>
      <c r="N863">
        <f>IF(AND($C863=13,H863&lt;Datenblatt!$AA$3),0,IF(AND($C863=14,H863&lt;Datenblatt!$AA$4),0,IF(AND($C863=15,H863&lt;Datenblatt!$AA$5),0,IF(AND($C863=16,H863&lt;Datenblatt!$AA$6),0,IF(AND($C863=12,H863&lt;Datenblatt!$AA$7),0,IF(AND($C863=11,H863&lt;Datenblatt!$AA$8),0,IF(AND($C863=13,H863&gt;Datenblatt!$Z$3),100,IF(AND($C863=14,H863&gt;Datenblatt!$Z$4),100,IF(AND($C863=15,H863&gt;Datenblatt!$Z$5),100,IF(AND($C863=16,H863&gt;Datenblatt!$Z$6),100,IF(AND($C863=12,H863&gt;Datenblatt!$Z$7),100,IF(AND($C863=11,H863&gt;Datenblatt!$Z$8),100,IF($C863=13,(Datenblatt!$B$19*Übersicht!H863^3)+(Datenblatt!$C$19*Übersicht!H863^2)+(Datenblatt!$D$19*Übersicht!H863)+Datenblatt!$E$19,IF($C863=14,(Datenblatt!$B$20*Übersicht!H863^3)+(Datenblatt!$C$20*Übersicht!H863^2)+(Datenblatt!$D$20*Übersicht!H863)+Datenblatt!$E$20,IF($C863=15,(Datenblatt!$B$21*Übersicht!H863^3)+(Datenblatt!$C$21*Übersicht!H863^2)+(Datenblatt!$D$21*Übersicht!H863)+Datenblatt!$E$21,IF($C863=16,(Datenblatt!$B$22*Übersicht!H863^3)+(Datenblatt!$C$22*Übersicht!H863^2)+(Datenblatt!$D$22*Übersicht!H863)+Datenblatt!$E$22,IF($C863=12,(Datenblatt!$B$23*Übersicht!H863^3)+(Datenblatt!$C$23*Übersicht!H863^2)+(Datenblatt!$D$23*Übersicht!H863)+Datenblatt!$E$23,IF($C863=11,(Datenblatt!$B$24*Übersicht!H863^3)+(Datenblatt!$C$24*Übersicht!H863^2)+(Datenblatt!$D$24*Übersicht!H863)+Datenblatt!$E$24,0))))))))))))))))))</f>
        <v>0</v>
      </c>
      <c r="O863">
        <f>IF(AND(I863="",C863=11),Datenblatt!$I$26,IF(AND(I863="",C863=12),Datenblatt!$I$26,IF(AND(I863="",C863=16),Datenblatt!$I$27,IF(AND(I863="",C863=15),Datenblatt!$I$26,IF(AND(I863="",C863=14),Datenblatt!$I$26,IF(AND(I863="",C863=13),Datenblatt!$I$26,IF(AND($C863=13,I863&gt;Datenblatt!$AC$3),0,IF(AND($C863=14,I863&gt;Datenblatt!$AC$4),0,IF(AND($C863=15,I863&gt;Datenblatt!$AC$5),0,IF(AND($C863=16,I863&gt;Datenblatt!$AC$6),0,IF(AND($C863=12,I863&gt;Datenblatt!$AC$7),0,IF(AND($C863=11,I863&gt;Datenblatt!$AC$8),0,IF(AND($C863=13,I863&lt;Datenblatt!$AB$3),100,IF(AND($C863=14,I863&lt;Datenblatt!$AB$4),100,IF(AND($C863=15,I863&lt;Datenblatt!$AB$5),100,IF(AND($C863=16,I863&lt;Datenblatt!$AB$6),100,IF(AND($C863=12,I863&lt;Datenblatt!$AB$7),100,IF(AND($C863=11,I863&lt;Datenblatt!$AB$8),100,IF($C863=13,(Datenblatt!$B$27*Übersicht!I863^3)+(Datenblatt!$C$27*Übersicht!I863^2)+(Datenblatt!$D$27*Übersicht!I863)+Datenblatt!$E$27,IF($C863=14,(Datenblatt!$B$28*Übersicht!I863^3)+(Datenblatt!$C$28*Übersicht!I863^2)+(Datenblatt!$D$28*Übersicht!I863)+Datenblatt!$E$28,IF($C863=15,(Datenblatt!$B$29*Übersicht!I863^3)+(Datenblatt!$C$29*Übersicht!I863^2)+(Datenblatt!$D$29*Übersicht!I863)+Datenblatt!$E$29,IF($C863=16,(Datenblatt!$B$30*Übersicht!I863^3)+(Datenblatt!$C$30*Übersicht!I863^2)+(Datenblatt!$D$30*Übersicht!I863)+Datenblatt!$E$30,IF($C863=12,(Datenblatt!$B$31*Übersicht!I863^3)+(Datenblatt!$C$31*Übersicht!I863^2)+(Datenblatt!$D$31*Übersicht!I863)+Datenblatt!$E$31,IF($C863=11,(Datenblatt!$B$32*Übersicht!I863^3)+(Datenblatt!$C$32*Übersicht!I863^2)+(Datenblatt!$D$32*Übersicht!I863)+Datenblatt!$E$32,0))))))))))))))))))))))))</f>
        <v>0</v>
      </c>
      <c r="P863">
        <f>IF(AND(I863="",C863=11),Datenblatt!$I$29,IF(AND(I863="",C863=12),Datenblatt!$I$29,IF(AND(I863="",C863=16),Datenblatt!$I$29,IF(AND(I863="",C863=15),Datenblatt!$I$29,IF(AND(I863="",C863=14),Datenblatt!$I$29,IF(AND(I863="",C863=13),Datenblatt!$I$29,IF(AND($C863=13,I863&gt;Datenblatt!$AC$3),0,IF(AND($C863=14,I863&gt;Datenblatt!$AC$4),0,IF(AND($C863=15,I863&gt;Datenblatt!$AC$5),0,IF(AND($C863=16,I863&gt;Datenblatt!$AC$6),0,IF(AND($C863=12,I863&gt;Datenblatt!$AC$7),0,IF(AND($C863=11,I863&gt;Datenblatt!$AC$8),0,IF(AND($C863=13,I863&lt;Datenblatt!$AB$3),100,IF(AND($C863=14,I863&lt;Datenblatt!$AB$4),100,IF(AND($C863=15,I863&lt;Datenblatt!$AB$5),100,IF(AND($C863=16,I863&lt;Datenblatt!$AB$6),100,IF(AND($C863=12,I863&lt;Datenblatt!$AB$7),100,IF(AND($C863=11,I863&lt;Datenblatt!$AB$8),100,IF($C863=13,(Datenblatt!$B$27*Übersicht!I863^3)+(Datenblatt!$C$27*Übersicht!I863^2)+(Datenblatt!$D$27*Übersicht!I863)+Datenblatt!$E$27,IF($C863=14,(Datenblatt!$B$28*Übersicht!I863^3)+(Datenblatt!$C$28*Übersicht!I863^2)+(Datenblatt!$D$28*Übersicht!I863)+Datenblatt!$E$28,IF($C863=15,(Datenblatt!$B$29*Übersicht!I863^3)+(Datenblatt!$C$29*Übersicht!I863^2)+(Datenblatt!$D$29*Übersicht!I863)+Datenblatt!$E$29,IF($C863=16,(Datenblatt!$B$30*Übersicht!I863^3)+(Datenblatt!$C$30*Übersicht!I863^2)+(Datenblatt!$D$30*Übersicht!I863)+Datenblatt!$E$30,IF($C863=12,(Datenblatt!$B$31*Übersicht!I863^3)+(Datenblatt!$C$31*Übersicht!I863^2)+(Datenblatt!$D$31*Übersicht!I863)+Datenblatt!$E$31,IF($C863=11,(Datenblatt!$B$32*Übersicht!I863^3)+(Datenblatt!$C$32*Übersicht!I863^2)+(Datenblatt!$D$32*Übersicht!I863)+Datenblatt!$E$32,0))))))))))))))))))))))))</f>
        <v>0</v>
      </c>
      <c r="Q863" s="2" t="e">
        <f t="shared" si="52"/>
        <v>#DIV/0!</v>
      </c>
      <c r="R863" s="2" t="e">
        <f t="shared" si="53"/>
        <v>#DIV/0!</v>
      </c>
      <c r="T863" s="2"/>
      <c r="U863" s="2">
        <f>Datenblatt!$I$10</f>
        <v>63</v>
      </c>
      <c r="V863" s="2">
        <f>Datenblatt!$I$18</f>
        <v>62</v>
      </c>
      <c r="W863" s="2">
        <f>Datenblatt!$I$26</f>
        <v>56</v>
      </c>
      <c r="X863" s="2">
        <f>Datenblatt!$I$34</f>
        <v>58</v>
      </c>
      <c r="Y863" s="7" t="e">
        <f t="shared" si="54"/>
        <v>#DIV/0!</v>
      </c>
      <c r="AA863" s="2">
        <f>Datenblatt!$I$5</f>
        <v>73</v>
      </c>
      <c r="AB863">
        <f>Datenblatt!$I$13</f>
        <v>80</v>
      </c>
      <c r="AC863">
        <f>Datenblatt!$I$21</f>
        <v>80</v>
      </c>
      <c r="AD863">
        <f>Datenblatt!$I$29</f>
        <v>71</v>
      </c>
      <c r="AE863">
        <f>Datenblatt!$I$37</f>
        <v>75</v>
      </c>
      <c r="AF863" s="7" t="e">
        <f t="shared" si="55"/>
        <v>#DIV/0!</v>
      </c>
    </row>
    <row r="864" spans="11:32" ht="18.75" x14ac:dyDescent="0.3">
      <c r="K864" s="3" t="e">
        <f>IF(AND($C864=13,Datenblatt!M864&lt;Datenblatt!$S$3),0,IF(AND($C864=14,Datenblatt!M864&lt;Datenblatt!$S$4),0,IF(AND($C864=15,Datenblatt!M864&lt;Datenblatt!$S$5),0,IF(AND($C864=16,Datenblatt!M864&lt;Datenblatt!$S$6),0,IF(AND($C864=12,Datenblatt!M864&lt;Datenblatt!$S$7),0,IF(AND($C864=11,Datenblatt!M864&lt;Datenblatt!$S$8),0,IF(AND($C864=13,Datenblatt!M864&gt;Datenblatt!$R$3),100,IF(AND($C864=14,Datenblatt!M864&gt;Datenblatt!$R$4),100,IF(AND($C864=15,Datenblatt!M864&gt;Datenblatt!$R$5),100,IF(AND($C864=16,Datenblatt!M864&gt;Datenblatt!$R$6),100,IF(AND($C864=12,Datenblatt!M864&gt;Datenblatt!$R$7),100,IF(AND($C864=11,Datenblatt!M864&gt;Datenblatt!$R$8),100,IF(Übersicht!$C864=13,Datenblatt!$B$35*Datenblatt!M864^3+Datenblatt!$C$35*Datenblatt!M864^2+Datenblatt!$D$35*Datenblatt!M864+Datenblatt!$E$35,IF(Übersicht!$C864=14,Datenblatt!$B$36*Datenblatt!M864^3+Datenblatt!$C$36*Datenblatt!M864^2+Datenblatt!$D$36*Datenblatt!M864+Datenblatt!$E$36,IF(Übersicht!$C864=15,Datenblatt!$B$37*Datenblatt!M864^3+Datenblatt!$C$37*Datenblatt!M864^2+Datenblatt!$D$37*Datenblatt!M864+Datenblatt!$E$37,IF(Übersicht!$C864=16,Datenblatt!$B$38*Datenblatt!M864^3+Datenblatt!$C$38*Datenblatt!M864^2+Datenblatt!$D$38*Datenblatt!M864+Datenblatt!$E$38,IF(Übersicht!$C864=12,Datenblatt!$B$39*Datenblatt!M864^3+Datenblatt!$C$39*Datenblatt!M864^2+Datenblatt!$D$39*Datenblatt!M864+Datenblatt!$E$39,IF(Übersicht!$C864=11,Datenblatt!$B$40*Datenblatt!M864^3+Datenblatt!$C$40*Datenblatt!M864^2+Datenblatt!$D$40*Datenblatt!M864+Datenblatt!$E$40,0))))))))))))))))))</f>
        <v>#DIV/0!</v>
      </c>
      <c r="L864" s="3"/>
      <c r="M864" t="e">
        <f>IF(AND(Übersicht!$C864=13,Datenblatt!O864&lt;Datenblatt!$Y$3),0,IF(AND(Übersicht!$C864=14,Datenblatt!O864&lt;Datenblatt!$Y$4),0,IF(AND(Übersicht!$C864=15,Datenblatt!O864&lt;Datenblatt!$Y$5),0,IF(AND(Übersicht!$C864=16,Datenblatt!O864&lt;Datenblatt!$Y$6),0,IF(AND(Übersicht!$C864=12,Datenblatt!O864&lt;Datenblatt!$Y$7),0,IF(AND(Übersicht!$C864=11,Datenblatt!O864&lt;Datenblatt!$Y$8),0,IF(AND($C864=13,Datenblatt!O864&gt;Datenblatt!$X$3),100,IF(AND($C864=14,Datenblatt!O864&gt;Datenblatt!$X$4),100,IF(AND($C864=15,Datenblatt!O864&gt;Datenblatt!$X$5),100,IF(AND($C864=16,Datenblatt!O864&gt;Datenblatt!$X$6),100,IF(AND($C864=12,Datenblatt!O864&gt;Datenblatt!$X$7),100,IF(AND($C864=11,Datenblatt!O864&gt;Datenblatt!$X$8),100,IF(Übersicht!$C864=13,Datenblatt!$B$11*Datenblatt!O864^3+Datenblatt!$C$11*Datenblatt!O864^2+Datenblatt!$D$11*Datenblatt!O864+Datenblatt!$E$11,IF(Übersicht!$C864=14,Datenblatt!$B$12*Datenblatt!O864^3+Datenblatt!$C$12*Datenblatt!O864^2+Datenblatt!$D$12*Datenblatt!O864+Datenblatt!$E$12,IF(Übersicht!$C864=15,Datenblatt!$B$13*Datenblatt!O864^3+Datenblatt!$C$13*Datenblatt!O864^2+Datenblatt!$D$13*Datenblatt!O864+Datenblatt!$E$13,IF(Übersicht!$C864=16,Datenblatt!$B$14*Datenblatt!O864^3+Datenblatt!$C$14*Datenblatt!O864^2+Datenblatt!$D$14*Datenblatt!O864+Datenblatt!$E$14,IF(Übersicht!$C864=12,Datenblatt!$B$15*Datenblatt!O864^3+Datenblatt!$C$15*Datenblatt!O864^2+Datenblatt!$D$15*Datenblatt!O864+Datenblatt!$E$15,IF(Übersicht!$C864=11,Datenblatt!$B$16*Datenblatt!O864^3+Datenblatt!$C$16*Datenblatt!O864^2+Datenblatt!$D$16*Datenblatt!O864+Datenblatt!$E$16,0))))))))))))))))))</f>
        <v>#DIV/0!</v>
      </c>
      <c r="N864">
        <f>IF(AND($C864=13,H864&lt;Datenblatt!$AA$3),0,IF(AND($C864=14,H864&lt;Datenblatt!$AA$4),0,IF(AND($C864=15,H864&lt;Datenblatt!$AA$5),0,IF(AND($C864=16,H864&lt;Datenblatt!$AA$6),0,IF(AND($C864=12,H864&lt;Datenblatt!$AA$7),0,IF(AND($C864=11,H864&lt;Datenblatt!$AA$8),0,IF(AND($C864=13,H864&gt;Datenblatt!$Z$3),100,IF(AND($C864=14,H864&gt;Datenblatt!$Z$4),100,IF(AND($C864=15,H864&gt;Datenblatt!$Z$5),100,IF(AND($C864=16,H864&gt;Datenblatt!$Z$6),100,IF(AND($C864=12,H864&gt;Datenblatt!$Z$7),100,IF(AND($C864=11,H864&gt;Datenblatt!$Z$8),100,IF($C864=13,(Datenblatt!$B$19*Übersicht!H864^3)+(Datenblatt!$C$19*Übersicht!H864^2)+(Datenblatt!$D$19*Übersicht!H864)+Datenblatt!$E$19,IF($C864=14,(Datenblatt!$B$20*Übersicht!H864^3)+(Datenblatt!$C$20*Übersicht!H864^2)+(Datenblatt!$D$20*Übersicht!H864)+Datenblatt!$E$20,IF($C864=15,(Datenblatt!$B$21*Übersicht!H864^3)+(Datenblatt!$C$21*Übersicht!H864^2)+(Datenblatt!$D$21*Übersicht!H864)+Datenblatt!$E$21,IF($C864=16,(Datenblatt!$B$22*Übersicht!H864^3)+(Datenblatt!$C$22*Übersicht!H864^2)+(Datenblatt!$D$22*Übersicht!H864)+Datenblatt!$E$22,IF($C864=12,(Datenblatt!$B$23*Übersicht!H864^3)+(Datenblatt!$C$23*Übersicht!H864^2)+(Datenblatt!$D$23*Übersicht!H864)+Datenblatt!$E$23,IF($C864=11,(Datenblatt!$B$24*Übersicht!H864^3)+(Datenblatt!$C$24*Übersicht!H864^2)+(Datenblatt!$D$24*Übersicht!H864)+Datenblatt!$E$24,0))))))))))))))))))</f>
        <v>0</v>
      </c>
      <c r="O864">
        <f>IF(AND(I864="",C864=11),Datenblatt!$I$26,IF(AND(I864="",C864=12),Datenblatt!$I$26,IF(AND(I864="",C864=16),Datenblatt!$I$27,IF(AND(I864="",C864=15),Datenblatt!$I$26,IF(AND(I864="",C864=14),Datenblatt!$I$26,IF(AND(I864="",C864=13),Datenblatt!$I$26,IF(AND($C864=13,I864&gt;Datenblatt!$AC$3),0,IF(AND($C864=14,I864&gt;Datenblatt!$AC$4),0,IF(AND($C864=15,I864&gt;Datenblatt!$AC$5),0,IF(AND($C864=16,I864&gt;Datenblatt!$AC$6),0,IF(AND($C864=12,I864&gt;Datenblatt!$AC$7),0,IF(AND($C864=11,I864&gt;Datenblatt!$AC$8),0,IF(AND($C864=13,I864&lt;Datenblatt!$AB$3),100,IF(AND($C864=14,I864&lt;Datenblatt!$AB$4),100,IF(AND($C864=15,I864&lt;Datenblatt!$AB$5),100,IF(AND($C864=16,I864&lt;Datenblatt!$AB$6),100,IF(AND($C864=12,I864&lt;Datenblatt!$AB$7),100,IF(AND($C864=11,I864&lt;Datenblatt!$AB$8),100,IF($C864=13,(Datenblatt!$B$27*Übersicht!I864^3)+(Datenblatt!$C$27*Übersicht!I864^2)+(Datenblatt!$D$27*Übersicht!I864)+Datenblatt!$E$27,IF($C864=14,(Datenblatt!$B$28*Übersicht!I864^3)+(Datenblatt!$C$28*Übersicht!I864^2)+(Datenblatt!$D$28*Übersicht!I864)+Datenblatt!$E$28,IF($C864=15,(Datenblatt!$B$29*Übersicht!I864^3)+(Datenblatt!$C$29*Übersicht!I864^2)+(Datenblatt!$D$29*Übersicht!I864)+Datenblatt!$E$29,IF($C864=16,(Datenblatt!$B$30*Übersicht!I864^3)+(Datenblatt!$C$30*Übersicht!I864^2)+(Datenblatt!$D$30*Übersicht!I864)+Datenblatt!$E$30,IF($C864=12,(Datenblatt!$B$31*Übersicht!I864^3)+(Datenblatt!$C$31*Übersicht!I864^2)+(Datenblatt!$D$31*Übersicht!I864)+Datenblatt!$E$31,IF($C864=11,(Datenblatt!$B$32*Übersicht!I864^3)+(Datenblatt!$C$32*Übersicht!I864^2)+(Datenblatt!$D$32*Übersicht!I864)+Datenblatt!$E$32,0))))))))))))))))))))))))</f>
        <v>0</v>
      </c>
      <c r="P864">
        <f>IF(AND(I864="",C864=11),Datenblatt!$I$29,IF(AND(I864="",C864=12),Datenblatt!$I$29,IF(AND(I864="",C864=16),Datenblatt!$I$29,IF(AND(I864="",C864=15),Datenblatt!$I$29,IF(AND(I864="",C864=14),Datenblatt!$I$29,IF(AND(I864="",C864=13),Datenblatt!$I$29,IF(AND($C864=13,I864&gt;Datenblatt!$AC$3),0,IF(AND($C864=14,I864&gt;Datenblatt!$AC$4),0,IF(AND($C864=15,I864&gt;Datenblatt!$AC$5),0,IF(AND($C864=16,I864&gt;Datenblatt!$AC$6),0,IF(AND($C864=12,I864&gt;Datenblatt!$AC$7),0,IF(AND($C864=11,I864&gt;Datenblatt!$AC$8),0,IF(AND($C864=13,I864&lt;Datenblatt!$AB$3),100,IF(AND($C864=14,I864&lt;Datenblatt!$AB$4),100,IF(AND($C864=15,I864&lt;Datenblatt!$AB$5),100,IF(AND($C864=16,I864&lt;Datenblatt!$AB$6),100,IF(AND($C864=12,I864&lt;Datenblatt!$AB$7),100,IF(AND($C864=11,I864&lt;Datenblatt!$AB$8),100,IF($C864=13,(Datenblatt!$B$27*Übersicht!I864^3)+(Datenblatt!$C$27*Übersicht!I864^2)+(Datenblatt!$D$27*Übersicht!I864)+Datenblatt!$E$27,IF($C864=14,(Datenblatt!$B$28*Übersicht!I864^3)+(Datenblatt!$C$28*Übersicht!I864^2)+(Datenblatt!$D$28*Übersicht!I864)+Datenblatt!$E$28,IF($C864=15,(Datenblatt!$B$29*Übersicht!I864^3)+(Datenblatt!$C$29*Übersicht!I864^2)+(Datenblatt!$D$29*Übersicht!I864)+Datenblatt!$E$29,IF($C864=16,(Datenblatt!$B$30*Übersicht!I864^3)+(Datenblatt!$C$30*Übersicht!I864^2)+(Datenblatt!$D$30*Übersicht!I864)+Datenblatt!$E$30,IF($C864=12,(Datenblatt!$B$31*Übersicht!I864^3)+(Datenblatt!$C$31*Übersicht!I864^2)+(Datenblatt!$D$31*Übersicht!I864)+Datenblatt!$E$31,IF($C864=11,(Datenblatt!$B$32*Übersicht!I864^3)+(Datenblatt!$C$32*Übersicht!I864^2)+(Datenblatt!$D$32*Übersicht!I864)+Datenblatt!$E$32,0))))))))))))))))))))))))</f>
        <v>0</v>
      </c>
      <c r="Q864" s="2" t="e">
        <f t="shared" si="52"/>
        <v>#DIV/0!</v>
      </c>
      <c r="R864" s="2" t="e">
        <f t="shared" si="53"/>
        <v>#DIV/0!</v>
      </c>
      <c r="T864" s="2"/>
      <c r="U864" s="2">
        <f>Datenblatt!$I$10</f>
        <v>63</v>
      </c>
      <c r="V864" s="2">
        <f>Datenblatt!$I$18</f>
        <v>62</v>
      </c>
      <c r="W864" s="2">
        <f>Datenblatt!$I$26</f>
        <v>56</v>
      </c>
      <c r="X864" s="2">
        <f>Datenblatt!$I$34</f>
        <v>58</v>
      </c>
      <c r="Y864" s="7" t="e">
        <f t="shared" si="54"/>
        <v>#DIV/0!</v>
      </c>
      <c r="AA864" s="2">
        <f>Datenblatt!$I$5</f>
        <v>73</v>
      </c>
      <c r="AB864">
        <f>Datenblatt!$I$13</f>
        <v>80</v>
      </c>
      <c r="AC864">
        <f>Datenblatt!$I$21</f>
        <v>80</v>
      </c>
      <c r="AD864">
        <f>Datenblatt!$I$29</f>
        <v>71</v>
      </c>
      <c r="AE864">
        <f>Datenblatt!$I$37</f>
        <v>75</v>
      </c>
      <c r="AF864" s="7" t="e">
        <f t="shared" si="55"/>
        <v>#DIV/0!</v>
      </c>
    </row>
    <row r="865" spans="11:32" ht="18.75" x14ac:dyDescent="0.3">
      <c r="K865" s="3" t="e">
        <f>IF(AND($C865=13,Datenblatt!M865&lt;Datenblatt!$S$3),0,IF(AND($C865=14,Datenblatt!M865&lt;Datenblatt!$S$4),0,IF(AND($C865=15,Datenblatt!M865&lt;Datenblatt!$S$5),0,IF(AND($C865=16,Datenblatt!M865&lt;Datenblatt!$S$6),0,IF(AND($C865=12,Datenblatt!M865&lt;Datenblatt!$S$7),0,IF(AND($C865=11,Datenblatt!M865&lt;Datenblatt!$S$8),0,IF(AND($C865=13,Datenblatt!M865&gt;Datenblatt!$R$3),100,IF(AND($C865=14,Datenblatt!M865&gt;Datenblatt!$R$4),100,IF(AND($C865=15,Datenblatt!M865&gt;Datenblatt!$R$5),100,IF(AND($C865=16,Datenblatt!M865&gt;Datenblatt!$R$6),100,IF(AND($C865=12,Datenblatt!M865&gt;Datenblatt!$R$7),100,IF(AND($C865=11,Datenblatt!M865&gt;Datenblatt!$R$8),100,IF(Übersicht!$C865=13,Datenblatt!$B$35*Datenblatt!M865^3+Datenblatt!$C$35*Datenblatt!M865^2+Datenblatt!$D$35*Datenblatt!M865+Datenblatt!$E$35,IF(Übersicht!$C865=14,Datenblatt!$B$36*Datenblatt!M865^3+Datenblatt!$C$36*Datenblatt!M865^2+Datenblatt!$D$36*Datenblatt!M865+Datenblatt!$E$36,IF(Übersicht!$C865=15,Datenblatt!$B$37*Datenblatt!M865^3+Datenblatt!$C$37*Datenblatt!M865^2+Datenblatt!$D$37*Datenblatt!M865+Datenblatt!$E$37,IF(Übersicht!$C865=16,Datenblatt!$B$38*Datenblatt!M865^3+Datenblatt!$C$38*Datenblatt!M865^2+Datenblatt!$D$38*Datenblatt!M865+Datenblatt!$E$38,IF(Übersicht!$C865=12,Datenblatt!$B$39*Datenblatt!M865^3+Datenblatt!$C$39*Datenblatt!M865^2+Datenblatt!$D$39*Datenblatt!M865+Datenblatt!$E$39,IF(Übersicht!$C865=11,Datenblatt!$B$40*Datenblatt!M865^3+Datenblatt!$C$40*Datenblatt!M865^2+Datenblatt!$D$40*Datenblatt!M865+Datenblatt!$E$40,0))))))))))))))))))</f>
        <v>#DIV/0!</v>
      </c>
      <c r="L865" s="3"/>
      <c r="M865" t="e">
        <f>IF(AND(Übersicht!$C865=13,Datenblatt!O865&lt;Datenblatt!$Y$3),0,IF(AND(Übersicht!$C865=14,Datenblatt!O865&lt;Datenblatt!$Y$4),0,IF(AND(Übersicht!$C865=15,Datenblatt!O865&lt;Datenblatt!$Y$5),0,IF(AND(Übersicht!$C865=16,Datenblatt!O865&lt;Datenblatt!$Y$6),0,IF(AND(Übersicht!$C865=12,Datenblatt!O865&lt;Datenblatt!$Y$7),0,IF(AND(Übersicht!$C865=11,Datenblatt!O865&lt;Datenblatt!$Y$8),0,IF(AND($C865=13,Datenblatt!O865&gt;Datenblatt!$X$3),100,IF(AND($C865=14,Datenblatt!O865&gt;Datenblatt!$X$4),100,IF(AND($C865=15,Datenblatt!O865&gt;Datenblatt!$X$5),100,IF(AND($C865=16,Datenblatt!O865&gt;Datenblatt!$X$6),100,IF(AND($C865=12,Datenblatt!O865&gt;Datenblatt!$X$7),100,IF(AND($C865=11,Datenblatt!O865&gt;Datenblatt!$X$8),100,IF(Übersicht!$C865=13,Datenblatt!$B$11*Datenblatt!O865^3+Datenblatt!$C$11*Datenblatt!O865^2+Datenblatt!$D$11*Datenblatt!O865+Datenblatt!$E$11,IF(Übersicht!$C865=14,Datenblatt!$B$12*Datenblatt!O865^3+Datenblatt!$C$12*Datenblatt!O865^2+Datenblatt!$D$12*Datenblatt!O865+Datenblatt!$E$12,IF(Übersicht!$C865=15,Datenblatt!$B$13*Datenblatt!O865^3+Datenblatt!$C$13*Datenblatt!O865^2+Datenblatt!$D$13*Datenblatt!O865+Datenblatt!$E$13,IF(Übersicht!$C865=16,Datenblatt!$B$14*Datenblatt!O865^3+Datenblatt!$C$14*Datenblatt!O865^2+Datenblatt!$D$14*Datenblatt!O865+Datenblatt!$E$14,IF(Übersicht!$C865=12,Datenblatt!$B$15*Datenblatt!O865^3+Datenblatt!$C$15*Datenblatt!O865^2+Datenblatt!$D$15*Datenblatt!O865+Datenblatt!$E$15,IF(Übersicht!$C865=11,Datenblatt!$B$16*Datenblatt!O865^3+Datenblatt!$C$16*Datenblatt!O865^2+Datenblatt!$D$16*Datenblatt!O865+Datenblatt!$E$16,0))))))))))))))))))</f>
        <v>#DIV/0!</v>
      </c>
      <c r="N865">
        <f>IF(AND($C865=13,H865&lt;Datenblatt!$AA$3),0,IF(AND($C865=14,H865&lt;Datenblatt!$AA$4),0,IF(AND($C865=15,H865&lt;Datenblatt!$AA$5),0,IF(AND($C865=16,H865&lt;Datenblatt!$AA$6),0,IF(AND($C865=12,H865&lt;Datenblatt!$AA$7),0,IF(AND($C865=11,H865&lt;Datenblatt!$AA$8),0,IF(AND($C865=13,H865&gt;Datenblatt!$Z$3),100,IF(AND($C865=14,H865&gt;Datenblatt!$Z$4),100,IF(AND($C865=15,H865&gt;Datenblatt!$Z$5),100,IF(AND($C865=16,H865&gt;Datenblatt!$Z$6),100,IF(AND($C865=12,H865&gt;Datenblatt!$Z$7),100,IF(AND($C865=11,H865&gt;Datenblatt!$Z$8),100,IF($C865=13,(Datenblatt!$B$19*Übersicht!H865^3)+(Datenblatt!$C$19*Übersicht!H865^2)+(Datenblatt!$D$19*Übersicht!H865)+Datenblatt!$E$19,IF($C865=14,(Datenblatt!$B$20*Übersicht!H865^3)+(Datenblatt!$C$20*Übersicht!H865^2)+(Datenblatt!$D$20*Übersicht!H865)+Datenblatt!$E$20,IF($C865=15,(Datenblatt!$B$21*Übersicht!H865^3)+(Datenblatt!$C$21*Übersicht!H865^2)+(Datenblatt!$D$21*Übersicht!H865)+Datenblatt!$E$21,IF($C865=16,(Datenblatt!$B$22*Übersicht!H865^3)+(Datenblatt!$C$22*Übersicht!H865^2)+(Datenblatt!$D$22*Übersicht!H865)+Datenblatt!$E$22,IF($C865=12,(Datenblatt!$B$23*Übersicht!H865^3)+(Datenblatt!$C$23*Übersicht!H865^2)+(Datenblatt!$D$23*Übersicht!H865)+Datenblatt!$E$23,IF($C865=11,(Datenblatt!$B$24*Übersicht!H865^3)+(Datenblatt!$C$24*Übersicht!H865^2)+(Datenblatt!$D$24*Übersicht!H865)+Datenblatt!$E$24,0))))))))))))))))))</f>
        <v>0</v>
      </c>
      <c r="O865">
        <f>IF(AND(I865="",C865=11),Datenblatt!$I$26,IF(AND(I865="",C865=12),Datenblatt!$I$26,IF(AND(I865="",C865=16),Datenblatt!$I$27,IF(AND(I865="",C865=15),Datenblatt!$I$26,IF(AND(I865="",C865=14),Datenblatt!$I$26,IF(AND(I865="",C865=13),Datenblatt!$I$26,IF(AND($C865=13,I865&gt;Datenblatt!$AC$3),0,IF(AND($C865=14,I865&gt;Datenblatt!$AC$4),0,IF(AND($C865=15,I865&gt;Datenblatt!$AC$5),0,IF(AND($C865=16,I865&gt;Datenblatt!$AC$6),0,IF(AND($C865=12,I865&gt;Datenblatt!$AC$7),0,IF(AND($C865=11,I865&gt;Datenblatt!$AC$8),0,IF(AND($C865=13,I865&lt;Datenblatt!$AB$3),100,IF(AND($C865=14,I865&lt;Datenblatt!$AB$4),100,IF(AND($C865=15,I865&lt;Datenblatt!$AB$5),100,IF(AND($C865=16,I865&lt;Datenblatt!$AB$6),100,IF(AND($C865=12,I865&lt;Datenblatt!$AB$7),100,IF(AND($C865=11,I865&lt;Datenblatt!$AB$8),100,IF($C865=13,(Datenblatt!$B$27*Übersicht!I865^3)+(Datenblatt!$C$27*Übersicht!I865^2)+(Datenblatt!$D$27*Übersicht!I865)+Datenblatt!$E$27,IF($C865=14,(Datenblatt!$B$28*Übersicht!I865^3)+(Datenblatt!$C$28*Übersicht!I865^2)+(Datenblatt!$D$28*Übersicht!I865)+Datenblatt!$E$28,IF($C865=15,(Datenblatt!$B$29*Übersicht!I865^3)+(Datenblatt!$C$29*Übersicht!I865^2)+(Datenblatt!$D$29*Übersicht!I865)+Datenblatt!$E$29,IF($C865=16,(Datenblatt!$B$30*Übersicht!I865^3)+(Datenblatt!$C$30*Übersicht!I865^2)+(Datenblatt!$D$30*Übersicht!I865)+Datenblatt!$E$30,IF($C865=12,(Datenblatt!$B$31*Übersicht!I865^3)+(Datenblatt!$C$31*Übersicht!I865^2)+(Datenblatt!$D$31*Übersicht!I865)+Datenblatt!$E$31,IF($C865=11,(Datenblatt!$B$32*Übersicht!I865^3)+(Datenblatt!$C$32*Übersicht!I865^2)+(Datenblatt!$D$32*Übersicht!I865)+Datenblatt!$E$32,0))))))))))))))))))))))))</f>
        <v>0</v>
      </c>
      <c r="P865">
        <f>IF(AND(I865="",C865=11),Datenblatt!$I$29,IF(AND(I865="",C865=12),Datenblatt!$I$29,IF(AND(I865="",C865=16),Datenblatt!$I$29,IF(AND(I865="",C865=15),Datenblatt!$I$29,IF(AND(I865="",C865=14),Datenblatt!$I$29,IF(AND(I865="",C865=13),Datenblatt!$I$29,IF(AND($C865=13,I865&gt;Datenblatt!$AC$3),0,IF(AND($C865=14,I865&gt;Datenblatt!$AC$4),0,IF(AND($C865=15,I865&gt;Datenblatt!$AC$5),0,IF(AND($C865=16,I865&gt;Datenblatt!$AC$6),0,IF(AND($C865=12,I865&gt;Datenblatt!$AC$7),0,IF(AND($C865=11,I865&gt;Datenblatt!$AC$8),0,IF(AND($C865=13,I865&lt;Datenblatt!$AB$3),100,IF(AND($C865=14,I865&lt;Datenblatt!$AB$4),100,IF(AND($C865=15,I865&lt;Datenblatt!$AB$5),100,IF(AND($C865=16,I865&lt;Datenblatt!$AB$6),100,IF(AND($C865=12,I865&lt;Datenblatt!$AB$7),100,IF(AND($C865=11,I865&lt;Datenblatt!$AB$8),100,IF($C865=13,(Datenblatt!$B$27*Übersicht!I865^3)+(Datenblatt!$C$27*Übersicht!I865^2)+(Datenblatt!$D$27*Übersicht!I865)+Datenblatt!$E$27,IF($C865=14,(Datenblatt!$B$28*Übersicht!I865^3)+(Datenblatt!$C$28*Übersicht!I865^2)+(Datenblatt!$D$28*Übersicht!I865)+Datenblatt!$E$28,IF($C865=15,(Datenblatt!$B$29*Übersicht!I865^3)+(Datenblatt!$C$29*Übersicht!I865^2)+(Datenblatt!$D$29*Übersicht!I865)+Datenblatt!$E$29,IF($C865=16,(Datenblatt!$B$30*Übersicht!I865^3)+(Datenblatt!$C$30*Übersicht!I865^2)+(Datenblatt!$D$30*Übersicht!I865)+Datenblatt!$E$30,IF($C865=12,(Datenblatt!$B$31*Übersicht!I865^3)+(Datenblatt!$C$31*Übersicht!I865^2)+(Datenblatt!$D$31*Übersicht!I865)+Datenblatt!$E$31,IF($C865=11,(Datenblatt!$B$32*Übersicht!I865^3)+(Datenblatt!$C$32*Übersicht!I865^2)+(Datenblatt!$D$32*Übersicht!I865)+Datenblatt!$E$32,0))))))))))))))))))))))))</f>
        <v>0</v>
      </c>
      <c r="Q865" s="2" t="e">
        <f t="shared" si="52"/>
        <v>#DIV/0!</v>
      </c>
      <c r="R865" s="2" t="e">
        <f t="shared" si="53"/>
        <v>#DIV/0!</v>
      </c>
      <c r="T865" s="2"/>
      <c r="U865" s="2">
        <f>Datenblatt!$I$10</f>
        <v>63</v>
      </c>
      <c r="V865" s="2">
        <f>Datenblatt!$I$18</f>
        <v>62</v>
      </c>
      <c r="W865" s="2">
        <f>Datenblatt!$I$26</f>
        <v>56</v>
      </c>
      <c r="X865" s="2">
        <f>Datenblatt!$I$34</f>
        <v>58</v>
      </c>
      <c r="Y865" s="7" t="e">
        <f t="shared" si="54"/>
        <v>#DIV/0!</v>
      </c>
      <c r="AA865" s="2">
        <f>Datenblatt!$I$5</f>
        <v>73</v>
      </c>
      <c r="AB865">
        <f>Datenblatt!$I$13</f>
        <v>80</v>
      </c>
      <c r="AC865">
        <f>Datenblatt!$I$21</f>
        <v>80</v>
      </c>
      <c r="AD865">
        <f>Datenblatt!$I$29</f>
        <v>71</v>
      </c>
      <c r="AE865">
        <f>Datenblatt!$I$37</f>
        <v>75</v>
      </c>
      <c r="AF865" s="7" t="e">
        <f t="shared" si="55"/>
        <v>#DIV/0!</v>
      </c>
    </row>
    <row r="866" spans="11:32" ht="18.75" x14ac:dyDescent="0.3">
      <c r="K866" s="3" t="e">
        <f>IF(AND($C866=13,Datenblatt!M866&lt;Datenblatt!$S$3),0,IF(AND($C866=14,Datenblatt!M866&lt;Datenblatt!$S$4),0,IF(AND($C866=15,Datenblatt!M866&lt;Datenblatt!$S$5),0,IF(AND($C866=16,Datenblatt!M866&lt;Datenblatt!$S$6),0,IF(AND($C866=12,Datenblatt!M866&lt;Datenblatt!$S$7),0,IF(AND($C866=11,Datenblatt!M866&lt;Datenblatt!$S$8),0,IF(AND($C866=13,Datenblatt!M866&gt;Datenblatt!$R$3),100,IF(AND($C866=14,Datenblatt!M866&gt;Datenblatt!$R$4),100,IF(AND($C866=15,Datenblatt!M866&gt;Datenblatt!$R$5),100,IF(AND($C866=16,Datenblatt!M866&gt;Datenblatt!$R$6),100,IF(AND($C866=12,Datenblatt!M866&gt;Datenblatt!$R$7),100,IF(AND($C866=11,Datenblatt!M866&gt;Datenblatt!$R$8),100,IF(Übersicht!$C866=13,Datenblatt!$B$35*Datenblatt!M866^3+Datenblatt!$C$35*Datenblatt!M866^2+Datenblatt!$D$35*Datenblatt!M866+Datenblatt!$E$35,IF(Übersicht!$C866=14,Datenblatt!$B$36*Datenblatt!M866^3+Datenblatt!$C$36*Datenblatt!M866^2+Datenblatt!$D$36*Datenblatt!M866+Datenblatt!$E$36,IF(Übersicht!$C866=15,Datenblatt!$B$37*Datenblatt!M866^3+Datenblatt!$C$37*Datenblatt!M866^2+Datenblatt!$D$37*Datenblatt!M866+Datenblatt!$E$37,IF(Übersicht!$C866=16,Datenblatt!$B$38*Datenblatt!M866^3+Datenblatt!$C$38*Datenblatt!M866^2+Datenblatt!$D$38*Datenblatt!M866+Datenblatt!$E$38,IF(Übersicht!$C866=12,Datenblatt!$B$39*Datenblatt!M866^3+Datenblatt!$C$39*Datenblatt!M866^2+Datenblatt!$D$39*Datenblatt!M866+Datenblatt!$E$39,IF(Übersicht!$C866=11,Datenblatt!$B$40*Datenblatt!M866^3+Datenblatt!$C$40*Datenblatt!M866^2+Datenblatt!$D$40*Datenblatt!M866+Datenblatt!$E$40,0))))))))))))))))))</f>
        <v>#DIV/0!</v>
      </c>
      <c r="L866" s="3"/>
      <c r="M866" t="e">
        <f>IF(AND(Übersicht!$C866=13,Datenblatt!O866&lt;Datenblatt!$Y$3),0,IF(AND(Übersicht!$C866=14,Datenblatt!O866&lt;Datenblatt!$Y$4),0,IF(AND(Übersicht!$C866=15,Datenblatt!O866&lt;Datenblatt!$Y$5),0,IF(AND(Übersicht!$C866=16,Datenblatt!O866&lt;Datenblatt!$Y$6),0,IF(AND(Übersicht!$C866=12,Datenblatt!O866&lt;Datenblatt!$Y$7),0,IF(AND(Übersicht!$C866=11,Datenblatt!O866&lt;Datenblatt!$Y$8),0,IF(AND($C866=13,Datenblatt!O866&gt;Datenblatt!$X$3),100,IF(AND($C866=14,Datenblatt!O866&gt;Datenblatt!$X$4),100,IF(AND($C866=15,Datenblatt!O866&gt;Datenblatt!$X$5),100,IF(AND($C866=16,Datenblatt!O866&gt;Datenblatt!$X$6),100,IF(AND($C866=12,Datenblatt!O866&gt;Datenblatt!$X$7),100,IF(AND($C866=11,Datenblatt!O866&gt;Datenblatt!$X$8),100,IF(Übersicht!$C866=13,Datenblatt!$B$11*Datenblatt!O866^3+Datenblatt!$C$11*Datenblatt!O866^2+Datenblatt!$D$11*Datenblatt!O866+Datenblatt!$E$11,IF(Übersicht!$C866=14,Datenblatt!$B$12*Datenblatt!O866^3+Datenblatt!$C$12*Datenblatt!O866^2+Datenblatt!$D$12*Datenblatt!O866+Datenblatt!$E$12,IF(Übersicht!$C866=15,Datenblatt!$B$13*Datenblatt!O866^3+Datenblatt!$C$13*Datenblatt!O866^2+Datenblatt!$D$13*Datenblatt!O866+Datenblatt!$E$13,IF(Übersicht!$C866=16,Datenblatt!$B$14*Datenblatt!O866^3+Datenblatt!$C$14*Datenblatt!O866^2+Datenblatt!$D$14*Datenblatt!O866+Datenblatt!$E$14,IF(Übersicht!$C866=12,Datenblatt!$B$15*Datenblatt!O866^3+Datenblatt!$C$15*Datenblatt!O866^2+Datenblatt!$D$15*Datenblatt!O866+Datenblatt!$E$15,IF(Übersicht!$C866=11,Datenblatt!$B$16*Datenblatt!O866^3+Datenblatt!$C$16*Datenblatt!O866^2+Datenblatt!$D$16*Datenblatt!O866+Datenblatt!$E$16,0))))))))))))))))))</f>
        <v>#DIV/0!</v>
      </c>
      <c r="N866">
        <f>IF(AND($C866=13,H866&lt;Datenblatt!$AA$3),0,IF(AND($C866=14,H866&lt;Datenblatt!$AA$4),0,IF(AND($C866=15,H866&lt;Datenblatt!$AA$5),0,IF(AND($C866=16,H866&lt;Datenblatt!$AA$6),0,IF(AND($C866=12,H866&lt;Datenblatt!$AA$7),0,IF(AND($C866=11,H866&lt;Datenblatt!$AA$8),0,IF(AND($C866=13,H866&gt;Datenblatt!$Z$3),100,IF(AND($C866=14,H866&gt;Datenblatt!$Z$4),100,IF(AND($C866=15,H866&gt;Datenblatt!$Z$5),100,IF(AND($C866=16,H866&gt;Datenblatt!$Z$6),100,IF(AND($C866=12,H866&gt;Datenblatt!$Z$7),100,IF(AND($C866=11,H866&gt;Datenblatt!$Z$8),100,IF($C866=13,(Datenblatt!$B$19*Übersicht!H866^3)+(Datenblatt!$C$19*Übersicht!H866^2)+(Datenblatt!$D$19*Übersicht!H866)+Datenblatt!$E$19,IF($C866=14,(Datenblatt!$B$20*Übersicht!H866^3)+(Datenblatt!$C$20*Übersicht!H866^2)+(Datenblatt!$D$20*Übersicht!H866)+Datenblatt!$E$20,IF($C866=15,(Datenblatt!$B$21*Übersicht!H866^3)+(Datenblatt!$C$21*Übersicht!H866^2)+(Datenblatt!$D$21*Übersicht!H866)+Datenblatt!$E$21,IF($C866=16,(Datenblatt!$B$22*Übersicht!H866^3)+(Datenblatt!$C$22*Übersicht!H866^2)+(Datenblatt!$D$22*Übersicht!H866)+Datenblatt!$E$22,IF($C866=12,(Datenblatt!$B$23*Übersicht!H866^3)+(Datenblatt!$C$23*Übersicht!H866^2)+(Datenblatt!$D$23*Übersicht!H866)+Datenblatt!$E$23,IF($C866=11,(Datenblatt!$B$24*Übersicht!H866^3)+(Datenblatt!$C$24*Übersicht!H866^2)+(Datenblatt!$D$24*Übersicht!H866)+Datenblatt!$E$24,0))))))))))))))))))</f>
        <v>0</v>
      </c>
      <c r="O866">
        <f>IF(AND(I866="",C866=11),Datenblatt!$I$26,IF(AND(I866="",C866=12),Datenblatt!$I$26,IF(AND(I866="",C866=16),Datenblatt!$I$27,IF(AND(I866="",C866=15),Datenblatt!$I$26,IF(AND(I866="",C866=14),Datenblatt!$I$26,IF(AND(I866="",C866=13),Datenblatt!$I$26,IF(AND($C866=13,I866&gt;Datenblatt!$AC$3),0,IF(AND($C866=14,I866&gt;Datenblatt!$AC$4),0,IF(AND($C866=15,I866&gt;Datenblatt!$AC$5),0,IF(AND($C866=16,I866&gt;Datenblatt!$AC$6),0,IF(AND($C866=12,I866&gt;Datenblatt!$AC$7),0,IF(AND($C866=11,I866&gt;Datenblatt!$AC$8),0,IF(AND($C866=13,I866&lt;Datenblatt!$AB$3),100,IF(AND($C866=14,I866&lt;Datenblatt!$AB$4),100,IF(AND($C866=15,I866&lt;Datenblatt!$AB$5),100,IF(AND($C866=16,I866&lt;Datenblatt!$AB$6),100,IF(AND($C866=12,I866&lt;Datenblatt!$AB$7),100,IF(AND($C866=11,I866&lt;Datenblatt!$AB$8),100,IF($C866=13,(Datenblatt!$B$27*Übersicht!I866^3)+(Datenblatt!$C$27*Übersicht!I866^2)+(Datenblatt!$D$27*Übersicht!I866)+Datenblatt!$E$27,IF($C866=14,(Datenblatt!$B$28*Übersicht!I866^3)+(Datenblatt!$C$28*Übersicht!I866^2)+(Datenblatt!$D$28*Übersicht!I866)+Datenblatt!$E$28,IF($C866=15,(Datenblatt!$B$29*Übersicht!I866^3)+(Datenblatt!$C$29*Übersicht!I866^2)+(Datenblatt!$D$29*Übersicht!I866)+Datenblatt!$E$29,IF($C866=16,(Datenblatt!$B$30*Übersicht!I866^3)+(Datenblatt!$C$30*Übersicht!I866^2)+(Datenblatt!$D$30*Übersicht!I866)+Datenblatt!$E$30,IF($C866=12,(Datenblatt!$B$31*Übersicht!I866^3)+(Datenblatt!$C$31*Übersicht!I866^2)+(Datenblatt!$D$31*Übersicht!I866)+Datenblatt!$E$31,IF($C866=11,(Datenblatt!$B$32*Übersicht!I866^3)+(Datenblatt!$C$32*Übersicht!I866^2)+(Datenblatt!$D$32*Übersicht!I866)+Datenblatt!$E$32,0))))))))))))))))))))))))</f>
        <v>0</v>
      </c>
      <c r="P866">
        <f>IF(AND(I866="",C866=11),Datenblatt!$I$29,IF(AND(I866="",C866=12),Datenblatt!$I$29,IF(AND(I866="",C866=16),Datenblatt!$I$29,IF(AND(I866="",C866=15),Datenblatt!$I$29,IF(AND(I866="",C866=14),Datenblatt!$I$29,IF(AND(I866="",C866=13),Datenblatt!$I$29,IF(AND($C866=13,I866&gt;Datenblatt!$AC$3),0,IF(AND($C866=14,I866&gt;Datenblatt!$AC$4),0,IF(AND($C866=15,I866&gt;Datenblatt!$AC$5),0,IF(AND($C866=16,I866&gt;Datenblatt!$AC$6),0,IF(AND($C866=12,I866&gt;Datenblatt!$AC$7),0,IF(AND($C866=11,I866&gt;Datenblatt!$AC$8),0,IF(AND($C866=13,I866&lt;Datenblatt!$AB$3),100,IF(AND($C866=14,I866&lt;Datenblatt!$AB$4),100,IF(AND($C866=15,I866&lt;Datenblatt!$AB$5),100,IF(AND($C866=16,I866&lt;Datenblatt!$AB$6),100,IF(AND($C866=12,I866&lt;Datenblatt!$AB$7),100,IF(AND($C866=11,I866&lt;Datenblatt!$AB$8),100,IF($C866=13,(Datenblatt!$B$27*Übersicht!I866^3)+(Datenblatt!$C$27*Übersicht!I866^2)+(Datenblatt!$D$27*Übersicht!I866)+Datenblatt!$E$27,IF($C866=14,(Datenblatt!$B$28*Übersicht!I866^3)+(Datenblatt!$C$28*Übersicht!I866^2)+(Datenblatt!$D$28*Übersicht!I866)+Datenblatt!$E$28,IF($C866=15,(Datenblatt!$B$29*Übersicht!I866^3)+(Datenblatt!$C$29*Übersicht!I866^2)+(Datenblatt!$D$29*Übersicht!I866)+Datenblatt!$E$29,IF($C866=16,(Datenblatt!$B$30*Übersicht!I866^3)+(Datenblatt!$C$30*Übersicht!I866^2)+(Datenblatt!$D$30*Übersicht!I866)+Datenblatt!$E$30,IF($C866=12,(Datenblatt!$B$31*Übersicht!I866^3)+(Datenblatt!$C$31*Übersicht!I866^2)+(Datenblatt!$D$31*Übersicht!I866)+Datenblatt!$E$31,IF($C866=11,(Datenblatt!$B$32*Übersicht!I866^3)+(Datenblatt!$C$32*Übersicht!I866^2)+(Datenblatt!$D$32*Übersicht!I866)+Datenblatt!$E$32,0))))))))))))))))))))))))</f>
        <v>0</v>
      </c>
      <c r="Q866" s="2" t="e">
        <f t="shared" si="52"/>
        <v>#DIV/0!</v>
      </c>
      <c r="R866" s="2" t="e">
        <f t="shared" si="53"/>
        <v>#DIV/0!</v>
      </c>
      <c r="T866" s="2"/>
      <c r="U866" s="2">
        <f>Datenblatt!$I$10</f>
        <v>63</v>
      </c>
      <c r="V866" s="2">
        <f>Datenblatt!$I$18</f>
        <v>62</v>
      </c>
      <c r="W866" s="2">
        <f>Datenblatt!$I$26</f>
        <v>56</v>
      </c>
      <c r="X866" s="2">
        <f>Datenblatt!$I$34</f>
        <v>58</v>
      </c>
      <c r="Y866" s="7" t="e">
        <f t="shared" si="54"/>
        <v>#DIV/0!</v>
      </c>
      <c r="AA866" s="2">
        <f>Datenblatt!$I$5</f>
        <v>73</v>
      </c>
      <c r="AB866">
        <f>Datenblatt!$I$13</f>
        <v>80</v>
      </c>
      <c r="AC866">
        <f>Datenblatt!$I$21</f>
        <v>80</v>
      </c>
      <c r="AD866">
        <f>Datenblatt!$I$29</f>
        <v>71</v>
      </c>
      <c r="AE866">
        <f>Datenblatt!$I$37</f>
        <v>75</v>
      </c>
      <c r="AF866" s="7" t="e">
        <f t="shared" si="55"/>
        <v>#DIV/0!</v>
      </c>
    </row>
    <row r="867" spans="11:32" ht="18.75" x14ac:dyDescent="0.3">
      <c r="K867" s="3" t="e">
        <f>IF(AND($C867=13,Datenblatt!M867&lt;Datenblatt!$S$3),0,IF(AND($C867=14,Datenblatt!M867&lt;Datenblatt!$S$4),0,IF(AND($C867=15,Datenblatt!M867&lt;Datenblatt!$S$5),0,IF(AND($C867=16,Datenblatt!M867&lt;Datenblatt!$S$6),0,IF(AND($C867=12,Datenblatt!M867&lt;Datenblatt!$S$7),0,IF(AND($C867=11,Datenblatt!M867&lt;Datenblatt!$S$8),0,IF(AND($C867=13,Datenblatt!M867&gt;Datenblatt!$R$3),100,IF(AND($C867=14,Datenblatt!M867&gt;Datenblatt!$R$4),100,IF(AND($C867=15,Datenblatt!M867&gt;Datenblatt!$R$5),100,IF(AND($C867=16,Datenblatt!M867&gt;Datenblatt!$R$6),100,IF(AND($C867=12,Datenblatt!M867&gt;Datenblatt!$R$7),100,IF(AND($C867=11,Datenblatt!M867&gt;Datenblatt!$R$8),100,IF(Übersicht!$C867=13,Datenblatt!$B$35*Datenblatt!M867^3+Datenblatt!$C$35*Datenblatt!M867^2+Datenblatt!$D$35*Datenblatt!M867+Datenblatt!$E$35,IF(Übersicht!$C867=14,Datenblatt!$B$36*Datenblatt!M867^3+Datenblatt!$C$36*Datenblatt!M867^2+Datenblatt!$D$36*Datenblatt!M867+Datenblatt!$E$36,IF(Übersicht!$C867=15,Datenblatt!$B$37*Datenblatt!M867^3+Datenblatt!$C$37*Datenblatt!M867^2+Datenblatt!$D$37*Datenblatt!M867+Datenblatt!$E$37,IF(Übersicht!$C867=16,Datenblatt!$B$38*Datenblatt!M867^3+Datenblatt!$C$38*Datenblatt!M867^2+Datenblatt!$D$38*Datenblatt!M867+Datenblatt!$E$38,IF(Übersicht!$C867=12,Datenblatt!$B$39*Datenblatt!M867^3+Datenblatt!$C$39*Datenblatt!M867^2+Datenblatt!$D$39*Datenblatt!M867+Datenblatt!$E$39,IF(Übersicht!$C867=11,Datenblatt!$B$40*Datenblatt!M867^3+Datenblatt!$C$40*Datenblatt!M867^2+Datenblatt!$D$40*Datenblatt!M867+Datenblatt!$E$40,0))))))))))))))))))</f>
        <v>#DIV/0!</v>
      </c>
      <c r="L867" s="3"/>
      <c r="M867" t="e">
        <f>IF(AND(Übersicht!$C867=13,Datenblatt!O867&lt;Datenblatt!$Y$3),0,IF(AND(Übersicht!$C867=14,Datenblatt!O867&lt;Datenblatt!$Y$4),0,IF(AND(Übersicht!$C867=15,Datenblatt!O867&lt;Datenblatt!$Y$5),0,IF(AND(Übersicht!$C867=16,Datenblatt!O867&lt;Datenblatt!$Y$6),0,IF(AND(Übersicht!$C867=12,Datenblatt!O867&lt;Datenblatt!$Y$7),0,IF(AND(Übersicht!$C867=11,Datenblatt!O867&lt;Datenblatt!$Y$8),0,IF(AND($C867=13,Datenblatt!O867&gt;Datenblatt!$X$3),100,IF(AND($C867=14,Datenblatt!O867&gt;Datenblatt!$X$4),100,IF(AND($C867=15,Datenblatt!O867&gt;Datenblatt!$X$5),100,IF(AND($C867=16,Datenblatt!O867&gt;Datenblatt!$X$6),100,IF(AND($C867=12,Datenblatt!O867&gt;Datenblatt!$X$7),100,IF(AND($C867=11,Datenblatt!O867&gt;Datenblatt!$X$8),100,IF(Übersicht!$C867=13,Datenblatt!$B$11*Datenblatt!O867^3+Datenblatt!$C$11*Datenblatt!O867^2+Datenblatt!$D$11*Datenblatt!O867+Datenblatt!$E$11,IF(Übersicht!$C867=14,Datenblatt!$B$12*Datenblatt!O867^3+Datenblatt!$C$12*Datenblatt!O867^2+Datenblatt!$D$12*Datenblatt!O867+Datenblatt!$E$12,IF(Übersicht!$C867=15,Datenblatt!$B$13*Datenblatt!O867^3+Datenblatt!$C$13*Datenblatt!O867^2+Datenblatt!$D$13*Datenblatt!O867+Datenblatt!$E$13,IF(Übersicht!$C867=16,Datenblatt!$B$14*Datenblatt!O867^3+Datenblatt!$C$14*Datenblatt!O867^2+Datenblatt!$D$14*Datenblatt!O867+Datenblatt!$E$14,IF(Übersicht!$C867=12,Datenblatt!$B$15*Datenblatt!O867^3+Datenblatt!$C$15*Datenblatt!O867^2+Datenblatt!$D$15*Datenblatt!O867+Datenblatt!$E$15,IF(Übersicht!$C867=11,Datenblatt!$B$16*Datenblatt!O867^3+Datenblatt!$C$16*Datenblatt!O867^2+Datenblatt!$D$16*Datenblatt!O867+Datenblatt!$E$16,0))))))))))))))))))</f>
        <v>#DIV/0!</v>
      </c>
      <c r="N867">
        <f>IF(AND($C867=13,H867&lt;Datenblatt!$AA$3),0,IF(AND($C867=14,H867&lt;Datenblatt!$AA$4),0,IF(AND($C867=15,H867&lt;Datenblatt!$AA$5),0,IF(AND($C867=16,H867&lt;Datenblatt!$AA$6),0,IF(AND($C867=12,H867&lt;Datenblatt!$AA$7),0,IF(AND($C867=11,H867&lt;Datenblatt!$AA$8),0,IF(AND($C867=13,H867&gt;Datenblatt!$Z$3),100,IF(AND($C867=14,H867&gt;Datenblatt!$Z$4),100,IF(AND($C867=15,H867&gt;Datenblatt!$Z$5),100,IF(AND($C867=16,H867&gt;Datenblatt!$Z$6),100,IF(AND($C867=12,H867&gt;Datenblatt!$Z$7),100,IF(AND($C867=11,H867&gt;Datenblatt!$Z$8),100,IF($C867=13,(Datenblatt!$B$19*Übersicht!H867^3)+(Datenblatt!$C$19*Übersicht!H867^2)+(Datenblatt!$D$19*Übersicht!H867)+Datenblatt!$E$19,IF($C867=14,(Datenblatt!$B$20*Übersicht!H867^3)+(Datenblatt!$C$20*Übersicht!H867^2)+(Datenblatt!$D$20*Übersicht!H867)+Datenblatt!$E$20,IF($C867=15,(Datenblatt!$B$21*Übersicht!H867^3)+(Datenblatt!$C$21*Übersicht!H867^2)+(Datenblatt!$D$21*Übersicht!H867)+Datenblatt!$E$21,IF($C867=16,(Datenblatt!$B$22*Übersicht!H867^3)+(Datenblatt!$C$22*Übersicht!H867^2)+(Datenblatt!$D$22*Übersicht!H867)+Datenblatt!$E$22,IF($C867=12,(Datenblatt!$B$23*Übersicht!H867^3)+(Datenblatt!$C$23*Übersicht!H867^2)+(Datenblatt!$D$23*Übersicht!H867)+Datenblatt!$E$23,IF($C867=11,(Datenblatt!$B$24*Übersicht!H867^3)+(Datenblatt!$C$24*Übersicht!H867^2)+(Datenblatt!$D$24*Übersicht!H867)+Datenblatt!$E$24,0))))))))))))))))))</f>
        <v>0</v>
      </c>
      <c r="O867">
        <f>IF(AND(I867="",C867=11),Datenblatt!$I$26,IF(AND(I867="",C867=12),Datenblatt!$I$26,IF(AND(I867="",C867=16),Datenblatt!$I$27,IF(AND(I867="",C867=15),Datenblatt!$I$26,IF(AND(I867="",C867=14),Datenblatt!$I$26,IF(AND(I867="",C867=13),Datenblatt!$I$26,IF(AND($C867=13,I867&gt;Datenblatt!$AC$3),0,IF(AND($C867=14,I867&gt;Datenblatt!$AC$4),0,IF(AND($C867=15,I867&gt;Datenblatt!$AC$5),0,IF(AND($C867=16,I867&gt;Datenblatt!$AC$6),0,IF(AND($C867=12,I867&gt;Datenblatt!$AC$7),0,IF(AND($C867=11,I867&gt;Datenblatt!$AC$8),0,IF(AND($C867=13,I867&lt;Datenblatt!$AB$3),100,IF(AND($C867=14,I867&lt;Datenblatt!$AB$4),100,IF(AND($C867=15,I867&lt;Datenblatt!$AB$5),100,IF(AND($C867=16,I867&lt;Datenblatt!$AB$6),100,IF(AND($C867=12,I867&lt;Datenblatt!$AB$7),100,IF(AND($C867=11,I867&lt;Datenblatt!$AB$8),100,IF($C867=13,(Datenblatt!$B$27*Übersicht!I867^3)+(Datenblatt!$C$27*Übersicht!I867^2)+(Datenblatt!$D$27*Übersicht!I867)+Datenblatt!$E$27,IF($C867=14,(Datenblatt!$B$28*Übersicht!I867^3)+(Datenblatt!$C$28*Übersicht!I867^2)+(Datenblatt!$D$28*Übersicht!I867)+Datenblatt!$E$28,IF($C867=15,(Datenblatt!$B$29*Übersicht!I867^3)+(Datenblatt!$C$29*Übersicht!I867^2)+(Datenblatt!$D$29*Übersicht!I867)+Datenblatt!$E$29,IF($C867=16,(Datenblatt!$B$30*Übersicht!I867^3)+(Datenblatt!$C$30*Übersicht!I867^2)+(Datenblatt!$D$30*Übersicht!I867)+Datenblatt!$E$30,IF($C867=12,(Datenblatt!$B$31*Übersicht!I867^3)+(Datenblatt!$C$31*Übersicht!I867^2)+(Datenblatt!$D$31*Übersicht!I867)+Datenblatt!$E$31,IF($C867=11,(Datenblatt!$B$32*Übersicht!I867^3)+(Datenblatt!$C$32*Übersicht!I867^2)+(Datenblatt!$D$32*Übersicht!I867)+Datenblatt!$E$32,0))))))))))))))))))))))))</f>
        <v>0</v>
      </c>
      <c r="P867">
        <f>IF(AND(I867="",C867=11),Datenblatt!$I$29,IF(AND(I867="",C867=12),Datenblatt!$I$29,IF(AND(I867="",C867=16),Datenblatt!$I$29,IF(AND(I867="",C867=15),Datenblatt!$I$29,IF(AND(I867="",C867=14),Datenblatt!$I$29,IF(AND(I867="",C867=13),Datenblatt!$I$29,IF(AND($C867=13,I867&gt;Datenblatt!$AC$3),0,IF(AND($C867=14,I867&gt;Datenblatt!$AC$4),0,IF(AND($C867=15,I867&gt;Datenblatt!$AC$5),0,IF(AND($C867=16,I867&gt;Datenblatt!$AC$6),0,IF(AND($C867=12,I867&gt;Datenblatt!$AC$7),0,IF(AND($C867=11,I867&gt;Datenblatt!$AC$8),0,IF(AND($C867=13,I867&lt;Datenblatt!$AB$3),100,IF(AND($C867=14,I867&lt;Datenblatt!$AB$4),100,IF(AND($C867=15,I867&lt;Datenblatt!$AB$5),100,IF(AND($C867=16,I867&lt;Datenblatt!$AB$6),100,IF(AND($C867=12,I867&lt;Datenblatt!$AB$7),100,IF(AND($C867=11,I867&lt;Datenblatt!$AB$8),100,IF($C867=13,(Datenblatt!$B$27*Übersicht!I867^3)+(Datenblatt!$C$27*Übersicht!I867^2)+(Datenblatt!$D$27*Übersicht!I867)+Datenblatt!$E$27,IF($C867=14,(Datenblatt!$B$28*Übersicht!I867^3)+(Datenblatt!$C$28*Übersicht!I867^2)+(Datenblatt!$D$28*Übersicht!I867)+Datenblatt!$E$28,IF($C867=15,(Datenblatt!$B$29*Übersicht!I867^3)+(Datenblatt!$C$29*Übersicht!I867^2)+(Datenblatt!$D$29*Übersicht!I867)+Datenblatt!$E$29,IF($C867=16,(Datenblatt!$B$30*Übersicht!I867^3)+(Datenblatt!$C$30*Übersicht!I867^2)+(Datenblatt!$D$30*Übersicht!I867)+Datenblatt!$E$30,IF($C867=12,(Datenblatt!$B$31*Übersicht!I867^3)+(Datenblatt!$C$31*Übersicht!I867^2)+(Datenblatt!$D$31*Übersicht!I867)+Datenblatt!$E$31,IF($C867=11,(Datenblatt!$B$32*Übersicht!I867^3)+(Datenblatt!$C$32*Übersicht!I867^2)+(Datenblatt!$D$32*Übersicht!I867)+Datenblatt!$E$32,0))))))))))))))))))))))))</f>
        <v>0</v>
      </c>
      <c r="Q867" s="2" t="e">
        <f t="shared" si="52"/>
        <v>#DIV/0!</v>
      </c>
      <c r="R867" s="2" t="e">
        <f t="shared" si="53"/>
        <v>#DIV/0!</v>
      </c>
      <c r="T867" s="2"/>
      <c r="U867" s="2">
        <f>Datenblatt!$I$10</f>
        <v>63</v>
      </c>
      <c r="V867" s="2">
        <f>Datenblatt!$I$18</f>
        <v>62</v>
      </c>
      <c r="W867" s="2">
        <f>Datenblatt!$I$26</f>
        <v>56</v>
      </c>
      <c r="X867" s="2">
        <f>Datenblatt!$I$34</f>
        <v>58</v>
      </c>
      <c r="Y867" s="7" t="e">
        <f t="shared" si="54"/>
        <v>#DIV/0!</v>
      </c>
      <c r="AA867" s="2">
        <f>Datenblatt!$I$5</f>
        <v>73</v>
      </c>
      <c r="AB867">
        <f>Datenblatt!$I$13</f>
        <v>80</v>
      </c>
      <c r="AC867">
        <f>Datenblatt!$I$21</f>
        <v>80</v>
      </c>
      <c r="AD867">
        <f>Datenblatt!$I$29</f>
        <v>71</v>
      </c>
      <c r="AE867">
        <f>Datenblatt!$I$37</f>
        <v>75</v>
      </c>
      <c r="AF867" s="7" t="e">
        <f t="shared" si="55"/>
        <v>#DIV/0!</v>
      </c>
    </row>
    <row r="868" spans="11:32" ht="18.75" x14ac:dyDescent="0.3">
      <c r="K868" s="3" t="e">
        <f>IF(AND($C868=13,Datenblatt!M868&lt;Datenblatt!$S$3),0,IF(AND($C868=14,Datenblatt!M868&lt;Datenblatt!$S$4),0,IF(AND($C868=15,Datenblatt!M868&lt;Datenblatt!$S$5),0,IF(AND($C868=16,Datenblatt!M868&lt;Datenblatt!$S$6),0,IF(AND($C868=12,Datenblatt!M868&lt;Datenblatt!$S$7),0,IF(AND($C868=11,Datenblatt!M868&lt;Datenblatt!$S$8),0,IF(AND($C868=13,Datenblatt!M868&gt;Datenblatt!$R$3),100,IF(AND($C868=14,Datenblatt!M868&gt;Datenblatt!$R$4),100,IF(AND($C868=15,Datenblatt!M868&gt;Datenblatt!$R$5),100,IF(AND($C868=16,Datenblatt!M868&gt;Datenblatt!$R$6),100,IF(AND($C868=12,Datenblatt!M868&gt;Datenblatt!$R$7),100,IF(AND($C868=11,Datenblatt!M868&gt;Datenblatt!$R$8),100,IF(Übersicht!$C868=13,Datenblatt!$B$35*Datenblatt!M868^3+Datenblatt!$C$35*Datenblatt!M868^2+Datenblatt!$D$35*Datenblatt!M868+Datenblatt!$E$35,IF(Übersicht!$C868=14,Datenblatt!$B$36*Datenblatt!M868^3+Datenblatt!$C$36*Datenblatt!M868^2+Datenblatt!$D$36*Datenblatt!M868+Datenblatt!$E$36,IF(Übersicht!$C868=15,Datenblatt!$B$37*Datenblatt!M868^3+Datenblatt!$C$37*Datenblatt!M868^2+Datenblatt!$D$37*Datenblatt!M868+Datenblatt!$E$37,IF(Übersicht!$C868=16,Datenblatt!$B$38*Datenblatt!M868^3+Datenblatt!$C$38*Datenblatt!M868^2+Datenblatt!$D$38*Datenblatt!M868+Datenblatt!$E$38,IF(Übersicht!$C868=12,Datenblatt!$B$39*Datenblatt!M868^3+Datenblatt!$C$39*Datenblatt!M868^2+Datenblatt!$D$39*Datenblatt!M868+Datenblatt!$E$39,IF(Übersicht!$C868=11,Datenblatt!$B$40*Datenblatt!M868^3+Datenblatt!$C$40*Datenblatt!M868^2+Datenblatt!$D$40*Datenblatt!M868+Datenblatt!$E$40,0))))))))))))))))))</f>
        <v>#DIV/0!</v>
      </c>
      <c r="L868" s="3"/>
      <c r="M868" t="e">
        <f>IF(AND(Übersicht!$C868=13,Datenblatt!O868&lt;Datenblatt!$Y$3),0,IF(AND(Übersicht!$C868=14,Datenblatt!O868&lt;Datenblatt!$Y$4),0,IF(AND(Übersicht!$C868=15,Datenblatt!O868&lt;Datenblatt!$Y$5),0,IF(AND(Übersicht!$C868=16,Datenblatt!O868&lt;Datenblatt!$Y$6),0,IF(AND(Übersicht!$C868=12,Datenblatt!O868&lt;Datenblatt!$Y$7),0,IF(AND(Übersicht!$C868=11,Datenblatt!O868&lt;Datenblatt!$Y$8),0,IF(AND($C868=13,Datenblatt!O868&gt;Datenblatt!$X$3),100,IF(AND($C868=14,Datenblatt!O868&gt;Datenblatt!$X$4),100,IF(AND($C868=15,Datenblatt!O868&gt;Datenblatt!$X$5),100,IF(AND($C868=16,Datenblatt!O868&gt;Datenblatt!$X$6),100,IF(AND($C868=12,Datenblatt!O868&gt;Datenblatt!$X$7),100,IF(AND($C868=11,Datenblatt!O868&gt;Datenblatt!$X$8),100,IF(Übersicht!$C868=13,Datenblatt!$B$11*Datenblatt!O868^3+Datenblatt!$C$11*Datenblatt!O868^2+Datenblatt!$D$11*Datenblatt!O868+Datenblatt!$E$11,IF(Übersicht!$C868=14,Datenblatt!$B$12*Datenblatt!O868^3+Datenblatt!$C$12*Datenblatt!O868^2+Datenblatt!$D$12*Datenblatt!O868+Datenblatt!$E$12,IF(Übersicht!$C868=15,Datenblatt!$B$13*Datenblatt!O868^3+Datenblatt!$C$13*Datenblatt!O868^2+Datenblatt!$D$13*Datenblatt!O868+Datenblatt!$E$13,IF(Übersicht!$C868=16,Datenblatt!$B$14*Datenblatt!O868^3+Datenblatt!$C$14*Datenblatt!O868^2+Datenblatt!$D$14*Datenblatt!O868+Datenblatt!$E$14,IF(Übersicht!$C868=12,Datenblatt!$B$15*Datenblatt!O868^3+Datenblatt!$C$15*Datenblatt!O868^2+Datenblatt!$D$15*Datenblatt!O868+Datenblatt!$E$15,IF(Übersicht!$C868=11,Datenblatt!$B$16*Datenblatt!O868^3+Datenblatt!$C$16*Datenblatt!O868^2+Datenblatt!$D$16*Datenblatt!O868+Datenblatt!$E$16,0))))))))))))))))))</f>
        <v>#DIV/0!</v>
      </c>
      <c r="N868">
        <f>IF(AND($C868=13,H868&lt;Datenblatt!$AA$3),0,IF(AND($C868=14,H868&lt;Datenblatt!$AA$4),0,IF(AND($C868=15,H868&lt;Datenblatt!$AA$5),0,IF(AND($C868=16,H868&lt;Datenblatt!$AA$6),0,IF(AND($C868=12,H868&lt;Datenblatt!$AA$7),0,IF(AND($C868=11,H868&lt;Datenblatt!$AA$8),0,IF(AND($C868=13,H868&gt;Datenblatt!$Z$3),100,IF(AND($C868=14,H868&gt;Datenblatt!$Z$4),100,IF(AND($C868=15,H868&gt;Datenblatt!$Z$5),100,IF(AND($C868=16,H868&gt;Datenblatt!$Z$6),100,IF(AND($C868=12,H868&gt;Datenblatt!$Z$7),100,IF(AND($C868=11,H868&gt;Datenblatt!$Z$8),100,IF($C868=13,(Datenblatt!$B$19*Übersicht!H868^3)+(Datenblatt!$C$19*Übersicht!H868^2)+(Datenblatt!$D$19*Übersicht!H868)+Datenblatt!$E$19,IF($C868=14,(Datenblatt!$B$20*Übersicht!H868^3)+(Datenblatt!$C$20*Übersicht!H868^2)+(Datenblatt!$D$20*Übersicht!H868)+Datenblatt!$E$20,IF($C868=15,(Datenblatt!$B$21*Übersicht!H868^3)+(Datenblatt!$C$21*Übersicht!H868^2)+(Datenblatt!$D$21*Übersicht!H868)+Datenblatt!$E$21,IF($C868=16,(Datenblatt!$B$22*Übersicht!H868^3)+(Datenblatt!$C$22*Übersicht!H868^2)+(Datenblatt!$D$22*Übersicht!H868)+Datenblatt!$E$22,IF($C868=12,(Datenblatt!$B$23*Übersicht!H868^3)+(Datenblatt!$C$23*Übersicht!H868^2)+(Datenblatt!$D$23*Übersicht!H868)+Datenblatt!$E$23,IF($C868=11,(Datenblatt!$B$24*Übersicht!H868^3)+(Datenblatt!$C$24*Übersicht!H868^2)+(Datenblatt!$D$24*Übersicht!H868)+Datenblatt!$E$24,0))))))))))))))))))</f>
        <v>0</v>
      </c>
      <c r="O868">
        <f>IF(AND(I868="",C868=11),Datenblatt!$I$26,IF(AND(I868="",C868=12),Datenblatt!$I$26,IF(AND(I868="",C868=16),Datenblatt!$I$27,IF(AND(I868="",C868=15),Datenblatt!$I$26,IF(AND(I868="",C868=14),Datenblatt!$I$26,IF(AND(I868="",C868=13),Datenblatt!$I$26,IF(AND($C868=13,I868&gt;Datenblatt!$AC$3),0,IF(AND($C868=14,I868&gt;Datenblatt!$AC$4),0,IF(AND($C868=15,I868&gt;Datenblatt!$AC$5),0,IF(AND($C868=16,I868&gt;Datenblatt!$AC$6),0,IF(AND($C868=12,I868&gt;Datenblatt!$AC$7),0,IF(AND($C868=11,I868&gt;Datenblatt!$AC$8),0,IF(AND($C868=13,I868&lt;Datenblatt!$AB$3),100,IF(AND($C868=14,I868&lt;Datenblatt!$AB$4),100,IF(AND($C868=15,I868&lt;Datenblatt!$AB$5),100,IF(AND($C868=16,I868&lt;Datenblatt!$AB$6),100,IF(AND($C868=12,I868&lt;Datenblatt!$AB$7),100,IF(AND($C868=11,I868&lt;Datenblatt!$AB$8),100,IF($C868=13,(Datenblatt!$B$27*Übersicht!I868^3)+(Datenblatt!$C$27*Übersicht!I868^2)+(Datenblatt!$D$27*Übersicht!I868)+Datenblatt!$E$27,IF($C868=14,(Datenblatt!$B$28*Übersicht!I868^3)+(Datenblatt!$C$28*Übersicht!I868^2)+(Datenblatt!$D$28*Übersicht!I868)+Datenblatt!$E$28,IF($C868=15,(Datenblatt!$B$29*Übersicht!I868^3)+(Datenblatt!$C$29*Übersicht!I868^2)+(Datenblatt!$D$29*Übersicht!I868)+Datenblatt!$E$29,IF($C868=16,(Datenblatt!$B$30*Übersicht!I868^3)+(Datenblatt!$C$30*Übersicht!I868^2)+(Datenblatt!$D$30*Übersicht!I868)+Datenblatt!$E$30,IF($C868=12,(Datenblatt!$B$31*Übersicht!I868^3)+(Datenblatt!$C$31*Übersicht!I868^2)+(Datenblatt!$D$31*Übersicht!I868)+Datenblatt!$E$31,IF($C868=11,(Datenblatt!$B$32*Übersicht!I868^3)+(Datenblatt!$C$32*Übersicht!I868^2)+(Datenblatt!$D$32*Übersicht!I868)+Datenblatt!$E$32,0))))))))))))))))))))))))</f>
        <v>0</v>
      </c>
      <c r="P868">
        <f>IF(AND(I868="",C868=11),Datenblatt!$I$29,IF(AND(I868="",C868=12),Datenblatt!$I$29,IF(AND(I868="",C868=16),Datenblatt!$I$29,IF(AND(I868="",C868=15),Datenblatt!$I$29,IF(AND(I868="",C868=14),Datenblatt!$I$29,IF(AND(I868="",C868=13),Datenblatt!$I$29,IF(AND($C868=13,I868&gt;Datenblatt!$AC$3),0,IF(AND($C868=14,I868&gt;Datenblatt!$AC$4),0,IF(AND($C868=15,I868&gt;Datenblatt!$AC$5),0,IF(AND($C868=16,I868&gt;Datenblatt!$AC$6),0,IF(AND($C868=12,I868&gt;Datenblatt!$AC$7),0,IF(AND($C868=11,I868&gt;Datenblatt!$AC$8),0,IF(AND($C868=13,I868&lt;Datenblatt!$AB$3),100,IF(AND($C868=14,I868&lt;Datenblatt!$AB$4),100,IF(AND($C868=15,I868&lt;Datenblatt!$AB$5),100,IF(AND($C868=16,I868&lt;Datenblatt!$AB$6),100,IF(AND($C868=12,I868&lt;Datenblatt!$AB$7),100,IF(AND($C868=11,I868&lt;Datenblatt!$AB$8),100,IF($C868=13,(Datenblatt!$B$27*Übersicht!I868^3)+(Datenblatt!$C$27*Übersicht!I868^2)+(Datenblatt!$D$27*Übersicht!I868)+Datenblatt!$E$27,IF($C868=14,(Datenblatt!$B$28*Übersicht!I868^3)+(Datenblatt!$C$28*Übersicht!I868^2)+(Datenblatt!$D$28*Übersicht!I868)+Datenblatt!$E$28,IF($C868=15,(Datenblatt!$B$29*Übersicht!I868^3)+(Datenblatt!$C$29*Übersicht!I868^2)+(Datenblatt!$D$29*Übersicht!I868)+Datenblatt!$E$29,IF($C868=16,(Datenblatt!$B$30*Übersicht!I868^3)+(Datenblatt!$C$30*Übersicht!I868^2)+(Datenblatt!$D$30*Übersicht!I868)+Datenblatt!$E$30,IF($C868=12,(Datenblatt!$B$31*Übersicht!I868^3)+(Datenblatt!$C$31*Übersicht!I868^2)+(Datenblatt!$D$31*Übersicht!I868)+Datenblatt!$E$31,IF($C868=11,(Datenblatt!$B$32*Übersicht!I868^3)+(Datenblatt!$C$32*Übersicht!I868^2)+(Datenblatt!$D$32*Übersicht!I868)+Datenblatt!$E$32,0))))))))))))))))))))))))</f>
        <v>0</v>
      </c>
      <c r="Q868" s="2" t="e">
        <f t="shared" si="52"/>
        <v>#DIV/0!</v>
      </c>
      <c r="R868" s="2" t="e">
        <f t="shared" si="53"/>
        <v>#DIV/0!</v>
      </c>
      <c r="T868" s="2"/>
      <c r="U868" s="2">
        <f>Datenblatt!$I$10</f>
        <v>63</v>
      </c>
      <c r="V868" s="2">
        <f>Datenblatt!$I$18</f>
        <v>62</v>
      </c>
      <c r="W868" s="2">
        <f>Datenblatt!$I$26</f>
        <v>56</v>
      </c>
      <c r="X868" s="2">
        <f>Datenblatt!$I$34</f>
        <v>58</v>
      </c>
      <c r="Y868" s="7" t="e">
        <f t="shared" si="54"/>
        <v>#DIV/0!</v>
      </c>
      <c r="AA868" s="2">
        <f>Datenblatt!$I$5</f>
        <v>73</v>
      </c>
      <c r="AB868">
        <f>Datenblatt!$I$13</f>
        <v>80</v>
      </c>
      <c r="AC868">
        <f>Datenblatt!$I$21</f>
        <v>80</v>
      </c>
      <c r="AD868">
        <f>Datenblatt!$I$29</f>
        <v>71</v>
      </c>
      <c r="AE868">
        <f>Datenblatt!$I$37</f>
        <v>75</v>
      </c>
      <c r="AF868" s="7" t="e">
        <f t="shared" si="55"/>
        <v>#DIV/0!</v>
      </c>
    </row>
    <row r="869" spans="11:32" ht="18.75" x14ac:dyDescent="0.3">
      <c r="K869" s="3" t="e">
        <f>IF(AND($C869=13,Datenblatt!M869&lt;Datenblatt!$S$3),0,IF(AND($C869=14,Datenblatt!M869&lt;Datenblatt!$S$4),0,IF(AND($C869=15,Datenblatt!M869&lt;Datenblatt!$S$5),0,IF(AND($C869=16,Datenblatt!M869&lt;Datenblatt!$S$6),0,IF(AND($C869=12,Datenblatt!M869&lt;Datenblatt!$S$7),0,IF(AND($C869=11,Datenblatt!M869&lt;Datenblatt!$S$8),0,IF(AND($C869=13,Datenblatt!M869&gt;Datenblatt!$R$3),100,IF(AND($C869=14,Datenblatt!M869&gt;Datenblatt!$R$4),100,IF(AND($C869=15,Datenblatt!M869&gt;Datenblatt!$R$5),100,IF(AND($C869=16,Datenblatt!M869&gt;Datenblatt!$R$6),100,IF(AND($C869=12,Datenblatt!M869&gt;Datenblatt!$R$7),100,IF(AND($C869=11,Datenblatt!M869&gt;Datenblatt!$R$8),100,IF(Übersicht!$C869=13,Datenblatt!$B$35*Datenblatt!M869^3+Datenblatt!$C$35*Datenblatt!M869^2+Datenblatt!$D$35*Datenblatt!M869+Datenblatt!$E$35,IF(Übersicht!$C869=14,Datenblatt!$B$36*Datenblatt!M869^3+Datenblatt!$C$36*Datenblatt!M869^2+Datenblatt!$D$36*Datenblatt!M869+Datenblatt!$E$36,IF(Übersicht!$C869=15,Datenblatt!$B$37*Datenblatt!M869^3+Datenblatt!$C$37*Datenblatt!M869^2+Datenblatt!$D$37*Datenblatt!M869+Datenblatt!$E$37,IF(Übersicht!$C869=16,Datenblatt!$B$38*Datenblatt!M869^3+Datenblatt!$C$38*Datenblatt!M869^2+Datenblatt!$D$38*Datenblatt!M869+Datenblatt!$E$38,IF(Übersicht!$C869=12,Datenblatt!$B$39*Datenblatt!M869^3+Datenblatt!$C$39*Datenblatt!M869^2+Datenblatt!$D$39*Datenblatt!M869+Datenblatt!$E$39,IF(Übersicht!$C869=11,Datenblatt!$B$40*Datenblatt!M869^3+Datenblatt!$C$40*Datenblatt!M869^2+Datenblatt!$D$40*Datenblatt!M869+Datenblatt!$E$40,0))))))))))))))))))</f>
        <v>#DIV/0!</v>
      </c>
      <c r="L869" s="3"/>
      <c r="M869" t="e">
        <f>IF(AND(Übersicht!$C869=13,Datenblatt!O869&lt;Datenblatt!$Y$3),0,IF(AND(Übersicht!$C869=14,Datenblatt!O869&lt;Datenblatt!$Y$4),0,IF(AND(Übersicht!$C869=15,Datenblatt!O869&lt;Datenblatt!$Y$5),0,IF(AND(Übersicht!$C869=16,Datenblatt!O869&lt;Datenblatt!$Y$6),0,IF(AND(Übersicht!$C869=12,Datenblatt!O869&lt;Datenblatt!$Y$7),0,IF(AND(Übersicht!$C869=11,Datenblatt!O869&lt;Datenblatt!$Y$8),0,IF(AND($C869=13,Datenblatt!O869&gt;Datenblatt!$X$3),100,IF(AND($C869=14,Datenblatt!O869&gt;Datenblatt!$X$4),100,IF(AND($C869=15,Datenblatt!O869&gt;Datenblatt!$X$5),100,IF(AND($C869=16,Datenblatt!O869&gt;Datenblatt!$X$6),100,IF(AND($C869=12,Datenblatt!O869&gt;Datenblatt!$X$7),100,IF(AND($C869=11,Datenblatt!O869&gt;Datenblatt!$X$8),100,IF(Übersicht!$C869=13,Datenblatt!$B$11*Datenblatt!O869^3+Datenblatt!$C$11*Datenblatt!O869^2+Datenblatt!$D$11*Datenblatt!O869+Datenblatt!$E$11,IF(Übersicht!$C869=14,Datenblatt!$B$12*Datenblatt!O869^3+Datenblatt!$C$12*Datenblatt!O869^2+Datenblatt!$D$12*Datenblatt!O869+Datenblatt!$E$12,IF(Übersicht!$C869=15,Datenblatt!$B$13*Datenblatt!O869^3+Datenblatt!$C$13*Datenblatt!O869^2+Datenblatt!$D$13*Datenblatt!O869+Datenblatt!$E$13,IF(Übersicht!$C869=16,Datenblatt!$B$14*Datenblatt!O869^3+Datenblatt!$C$14*Datenblatt!O869^2+Datenblatt!$D$14*Datenblatt!O869+Datenblatt!$E$14,IF(Übersicht!$C869=12,Datenblatt!$B$15*Datenblatt!O869^3+Datenblatt!$C$15*Datenblatt!O869^2+Datenblatt!$D$15*Datenblatt!O869+Datenblatt!$E$15,IF(Übersicht!$C869=11,Datenblatt!$B$16*Datenblatt!O869^3+Datenblatt!$C$16*Datenblatt!O869^2+Datenblatt!$D$16*Datenblatt!O869+Datenblatt!$E$16,0))))))))))))))))))</f>
        <v>#DIV/0!</v>
      </c>
      <c r="N869">
        <f>IF(AND($C869=13,H869&lt;Datenblatt!$AA$3),0,IF(AND($C869=14,H869&lt;Datenblatt!$AA$4),0,IF(AND($C869=15,H869&lt;Datenblatt!$AA$5),0,IF(AND($C869=16,H869&lt;Datenblatt!$AA$6),0,IF(AND($C869=12,H869&lt;Datenblatt!$AA$7),0,IF(AND($C869=11,H869&lt;Datenblatt!$AA$8),0,IF(AND($C869=13,H869&gt;Datenblatt!$Z$3),100,IF(AND($C869=14,H869&gt;Datenblatt!$Z$4),100,IF(AND($C869=15,H869&gt;Datenblatt!$Z$5),100,IF(AND($C869=16,H869&gt;Datenblatt!$Z$6),100,IF(AND($C869=12,H869&gt;Datenblatt!$Z$7),100,IF(AND($C869=11,H869&gt;Datenblatt!$Z$8),100,IF($C869=13,(Datenblatt!$B$19*Übersicht!H869^3)+(Datenblatt!$C$19*Übersicht!H869^2)+(Datenblatt!$D$19*Übersicht!H869)+Datenblatt!$E$19,IF($C869=14,(Datenblatt!$B$20*Übersicht!H869^3)+(Datenblatt!$C$20*Übersicht!H869^2)+(Datenblatt!$D$20*Übersicht!H869)+Datenblatt!$E$20,IF($C869=15,(Datenblatt!$B$21*Übersicht!H869^3)+(Datenblatt!$C$21*Übersicht!H869^2)+(Datenblatt!$D$21*Übersicht!H869)+Datenblatt!$E$21,IF($C869=16,(Datenblatt!$B$22*Übersicht!H869^3)+(Datenblatt!$C$22*Übersicht!H869^2)+(Datenblatt!$D$22*Übersicht!H869)+Datenblatt!$E$22,IF($C869=12,(Datenblatt!$B$23*Übersicht!H869^3)+(Datenblatt!$C$23*Übersicht!H869^2)+(Datenblatt!$D$23*Übersicht!H869)+Datenblatt!$E$23,IF($C869=11,(Datenblatt!$B$24*Übersicht!H869^3)+(Datenblatt!$C$24*Übersicht!H869^2)+(Datenblatt!$D$24*Übersicht!H869)+Datenblatt!$E$24,0))))))))))))))))))</f>
        <v>0</v>
      </c>
      <c r="O869">
        <f>IF(AND(I869="",C869=11),Datenblatt!$I$26,IF(AND(I869="",C869=12),Datenblatt!$I$26,IF(AND(I869="",C869=16),Datenblatt!$I$27,IF(AND(I869="",C869=15),Datenblatt!$I$26,IF(AND(I869="",C869=14),Datenblatt!$I$26,IF(AND(I869="",C869=13),Datenblatt!$I$26,IF(AND($C869=13,I869&gt;Datenblatt!$AC$3),0,IF(AND($C869=14,I869&gt;Datenblatt!$AC$4),0,IF(AND($C869=15,I869&gt;Datenblatt!$AC$5),0,IF(AND($C869=16,I869&gt;Datenblatt!$AC$6),0,IF(AND($C869=12,I869&gt;Datenblatt!$AC$7),0,IF(AND($C869=11,I869&gt;Datenblatt!$AC$8),0,IF(AND($C869=13,I869&lt;Datenblatt!$AB$3),100,IF(AND($C869=14,I869&lt;Datenblatt!$AB$4),100,IF(AND($C869=15,I869&lt;Datenblatt!$AB$5),100,IF(AND($C869=16,I869&lt;Datenblatt!$AB$6),100,IF(AND($C869=12,I869&lt;Datenblatt!$AB$7),100,IF(AND($C869=11,I869&lt;Datenblatt!$AB$8),100,IF($C869=13,(Datenblatt!$B$27*Übersicht!I869^3)+(Datenblatt!$C$27*Übersicht!I869^2)+(Datenblatt!$D$27*Übersicht!I869)+Datenblatt!$E$27,IF($C869=14,(Datenblatt!$B$28*Übersicht!I869^3)+(Datenblatt!$C$28*Übersicht!I869^2)+(Datenblatt!$D$28*Übersicht!I869)+Datenblatt!$E$28,IF($C869=15,(Datenblatt!$B$29*Übersicht!I869^3)+(Datenblatt!$C$29*Übersicht!I869^2)+(Datenblatt!$D$29*Übersicht!I869)+Datenblatt!$E$29,IF($C869=16,(Datenblatt!$B$30*Übersicht!I869^3)+(Datenblatt!$C$30*Übersicht!I869^2)+(Datenblatt!$D$30*Übersicht!I869)+Datenblatt!$E$30,IF($C869=12,(Datenblatt!$B$31*Übersicht!I869^3)+(Datenblatt!$C$31*Übersicht!I869^2)+(Datenblatt!$D$31*Übersicht!I869)+Datenblatt!$E$31,IF($C869=11,(Datenblatt!$B$32*Übersicht!I869^3)+(Datenblatt!$C$32*Übersicht!I869^2)+(Datenblatt!$D$32*Übersicht!I869)+Datenblatt!$E$32,0))))))))))))))))))))))))</f>
        <v>0</v>
      </c>
      <c r="P869">
        <f>IF(AND(I869="",C869=11),Datenblatt!$I$29,IF(AND(I869="",C869=12),Datenblatt!$I$29,IF(AND(I869="",C869=16),Datenblatt!$I$29,IF(AND(I869="",C869=15),Datenblatt!$I$29,IF(AND(I869="",C869=14),Datenblatt!$I$29,IF(AND(I869="",C869=13),Datenblatt!$I$29,IF(AND($C869=13,I869&gt;Datenblatt!$AC$3),0,IF(AND($C869=14,I869&gt;Datenblatt!$AC$4),0,IF(AND($C869=15,I869&gt;Datenblatt!$AC$5),0,IF(AND($C869=16,I869&gt;Datenblatt!$AC$6),0,IF(AND($C869=12,I869&gt;Datenblatt!$AC$7),0,IF(AND($C869=11,I869&gt;Datenblatt!$AC$8),0,IF(AND($C869=13,I869&lt;Datenblatt!$AB$3),100,IF(AND($C869=14,I869&lt;Datenblatt!$AB$4),100,IF(AND($C869=15,I869&lt;Datenblatt!$AB$5),100,IF(AND($C869=16,I869&lt;Datenblatt!$AB$6),100,IF(AND($C869=12,I869&lt;Datenblatt!$AB$7),100,IF(AND($C869=11,I869&lt;Datenblatt!$AB$8),100,IF($C869=13,(Datenblatt!$B$27*Übersicht!I869^3)+(Datenblatt!$C$27*Übersicht!I869^2)+(Datenblatt!$D$27*Übersicht!I869)+Datenblatt!$E$27,IF($C869=14,(Datenblatt!$B$28*Übersicht!I869^3)+(Datenblatt!$C$28*Übersicht!I869^2)+(Datenblatt!$D$28*Übersicht!I869)+Datenblatt!$E$28,IF($C869=15,(Datenblatt!$B$29*Übersicht!I869^3)+(Datenblatt!$C$29*Übersicht!I869^2)+(Datenblatt!$D$29*Übersicht!I869)+Datenblatt!$E$29,IF($C869=16,(Datenblatt!$B$30*Übersicht!I869^3)+(Datenblatt!$C$30*Übersicht!I869^2)+(Datenblatt!$D$30*Übersicht!I869)+Datenblatt!$E$30,IF($C869=12,(Datenblatt!$B$31*Übersicht!I869^3)+(Datenblatt!$C$31*Übersicht!I869^2)+(Datenblatt!$D$31*Übersicht!I869)+Datenblatt!$E$31,IF($C869=11,(Datenblatt!$B$32*Übersicht!I869^3)+(Datenblatt!$C$32*Übersicht!I869^2)+(Datenblatt!$D$32*Übersicht!I869)+Datenblatt!$E$32,0))))))))))))))))))))))))</f>
        <v>0</v>
      </c>
      <c r="Q869" s="2" t="e">
        <f t="shared" si="52"/>
        <v>#DIV/0!</v>
      </c>
      <c r="R869" s="2" t="e">
        <f t="shared" si="53"/>
        <v>#DIV/0!</v>
      </c>
      <c r="T869" s="2"/>
      <c r="U869" s="2">
        <f>Datenblatt!$I$10</f>
        <v>63</v>
      </c>
      <c r="V869" s="2">
        <f>Datenblatt!$I$18</f>
        <v>62</v>
      </c>
      <c r="W869" s="2">
        <f>Datenblatt!$I$26</f>
        <v>56</v>
      </c>
      <c r="X869" s="2">
        <f>Datenblatt!$I$34</f>
        <v>58</v>
      </c>
      <c r="Y869" s="7" t="e">
        <f t="shared" si="54"/>
        <v>#DIV/0!</v>
      </c>
      <c r="AA869" s="2">
        <f>Datenblatt!$I$5</f>
        <v>73</v>
      </c>
      <c r="AB869">
        <f>Datenblatt!$I$13</f>
        <v>80</v>
      </c>
      <c r="AC869">
        <f>Datenblatt!$I$21</f>
        <v>80</v>
      </c>
      <c r="AD869">
        <f>Datenblatt!$I$29</f>
        <v>71</v>
      </c>
      <c r="AE869">
        <f>Datenblatt!$I$37</f>
        <v>75</v>
      </c>
      <c r="AF869" s="7" t="e">
        <f t="shared" si="55"/>
        <v>#DIV/0!</v>
      </c>
    </row>
    <row r="870" spans="11:32" ht="18.75" x14ac:dyDescent="0.3">
      <c r="K870" s="3" t="e">
        <f>IF(AND($C870=13,Datenblatt!M870&lt;Datenblatt!$S$3),0,IF(AND($C870=14,Datenblatt!M870&lt;Datenblatt!$S$4),0,IF(AND($C870=15,Datenblatt!M870&lt;Datenblatt!$S$5),0,IF(AND($C870=16,Datenblatt!M870&lt;Datenblatt!$S$6),0,IF(AND($C870=12,Datenblatt!M870&lt;Datenblatt!$S$7),0,IF(AND($C870=11,Datenblatt!M870&lt;Datenblatt!$S$8),0,IF(AND($C870=13,Datenblatt!M870&gt;Datenblatt!$R$3),100,IF(AND($C870=14,Datenblatt!M870&gt;Datenblatt!$R$4),100,IF(AND($C870=15,Datenblatt!M870&gt;Datenblatt!$R$5),100,IF(AND($C870=16,Datenblatt!M870&gt;Datenblatt!$R$6),100,IF(AND($C870=12,Datenblatt!M870&gt;Datenblatt!$R$7),100,IF(AND($C870=11,Datenblatt!M870&gt;Datenblatt!$R$8),100,IF(Übersicht!$C870=13,Datenblatt!$B$35*Datenblatt!M870^3+Datenblatt!$C$35*Datenblatt!M870^2+Datenblatt!$D$35*Datenblatt!M870+Datenblatt!$E$35,IF(Übersicht!$C870=14,Datenblatt!$B$36*Datenblatt!M870^3+Datenblatt!$C$36*Datenblatt!M870^2+Datenblatt!$D$36*Datenblatt!M870+Datenblatt!$E$36,IF(Übersicht!$C870=15,Datenblatt!$B$37*Datenblatt!M870^3+Datenblatt!$C$37*Datenblatt!M870^2+Datenblatt!$D$37*Datenblatt!M870+Datenblatt!$E$37,IF(Übersicht!$C870=16,Datenblatt!$B$38*Datenblatt!M870^3+Datenblatt!$C$38*Datenblatt!M870^2+Datenblatt!$D$38*Datenblatt!M870+Datenblatt!$E$38,IF(Übersicht!$C870=12,Datenblatt!$B$39*Datenblatt!M870^3+Datenblatt!$C$39*Datenblatt!M870^2+Datenblatt!$D$39*Datenblatt!M870+Datenblatt!$E$39,IF(Übersicht!$C870=11,Datenblatt!$B$40*Datenblatt!M870^3+Datenblatt!$C$40*Datenblatt!M870^2+Datenblatt!$D$40*Datenblatt!M870+Datenblatt!$E$40,0))))))))))))))))))</f>
        <v>#DIV/0!</v>
      </c>
      <c r="L870" s="3"/>
      <c r="M870" t="e">
        <f>IF(AND(Übersicht!$C870=13,Datenblatt!O870&lt;Datenblatt!$Y$3),0,IF(AND(Übersicht!$C870=14,Datenblatt!O870&lt;Datenblatt!$Y$4),0,IF(AND(Übersicht!$C870=15,Datenblatt!O870&lt;Datenblatt!$Y$5),0,IF(AND(Übersicht!$C870=16,Datenblatt!O870&lt;Datenblatt!$Y$6),0,IF(AND(Übersicht!$C870=12,Datenblatt!O870&lt;Datenblatt!$Y$7),0,IF(AND(Übersicht!$C870=11,Datenblatt!O870&lt;Datenblatt!$Y$8),0,IF(AND($C870=13,Datenblatt!O870&gt;Datenblatt!$X$3),100,IF(AND($C870=14,Datenblatt!O870&gt;Datenblatt!$X$4),100,IF(AND($C870=15,Datenblatt!O870&gt;Datenblatt!$X$5),100,IF(AND($C870=16,Datenblatt!O870&gt;Datenblatt!$X$6),100,IF(AND($C870=12,Datenblatt!O870&gt;Datenblatt!$X$7),100,IF(AND($C870=11,Datenblatt!O870&gt;Datenblatt!$X$8),100,IF(Übersicht!$C870=13,Datenblatt!$B$11*Datenblatt!O870^3+Datenblatt!$C$11*Datenblatt!O870^2+Datenblatt!$D$11*Datenblatt!O870+Datenblatt!$E$11,IF(Übersicht!$C870=14,Datenblatt!$B$12*Datenblatt!O870^3+Datenblatt!$C$12*Datenblatt!O870^2+Datenblatt!$D$12*Datenblatt!O870+Datenblatt!$E$12,IF(Übersicht!$C870=15,Datenblatt!$B$13*Datenblatt!O870^3+Datenblatt!$C$13*Datenblatt!O870^2+Datenblatt!$D$13*Datenblatt!O870+Datenblatt!$E$13,IF(Übersicht!$C870=16,Datenblatt!$B$14*Datenblatt!O870^3+Datenblatt!$C$14*Datenblatt!O870^2+Datenblatt!$D$14*Datenblatt!O870+Datenblatt!$E$14,IF(Übersicht!$C870=12,Datenblatt!$B$15*Datenblatt!O870^3+Datenblatt!$C$15*Datenblatt!O870^2+Datenblatt!$D$15*Datenblatt!O870+Datenblatt!$E$15,IF(Übersicht!$C870=11,Datenblatt!$B$16*Datenblatt!O870^3+Datenblatt!$C$16*Datenblatt!O870^2+Datenblatt!$D$16*Datenblatt!O870+Datenblatt!$E$16,0))))))))))))))))))</f>
        <v>#DIV/0!</v>
      </c>
      <c r="N870">
        <f>IF(AND($C870=13,H870&lt;Datenblatt!$AA$3),0,IF(AND($C870=14,H870&lt;Datenblatt!$AA$4),0,IF(AND($C870=15,H870&lt;Datenblatt!$AA$5),0,IF(AND($C870=16,H870&lt;Datenblatt!$AA$6),0,IF(AND($C870=12,H870&lt;Datenblatt!$AA$7),0,IF(AND($C870=11,H870&lt;Datenblatt!$AA$8),0,IF(AND($C870=13,H870&gt;Datenblatt!$Z$3),100,IF(AND($C870=14,H870&gt;Datenblatt!$Z$4),100,IF(AND($C870=15,H870&gt;Datenblatt!$Z$5),100,IF(AND($C870=16,H870&gt;Datenblatt!$Z$6),100,IF(AND($C870=12,H870&gt;Datenblatt!$Z$7),100,IF(AND($C870=11,H870&gt;Datenblatt!$Z$8),100,IF($C870=13,(Datenblatt!$B$19*Übersicht!H870^3)+(Datenblatt!$C$19*Übersicht!H870^2)+(Datenblatt!$D$19*Übersicht!H870)+Datenblatt!$E$19,IF($C870=14,(Datenblatt!$B$20*Übersicht!H870^3)+(Datenblatt!$C$20*Übersicht!H870^2)+(Datenblatt!$D$20*Übersicht!H870)+Datenblatt!$E$20,IF($C870=15,(Datenblatt!$B$21*Übersicht!H870^3)+(Datenblatt!$C$21*Übersicht!H870^2)+(Datenblatt!$D$21*Übersicht!H870)+Datenblatt!$E$21,IF($C870=16,(Datenblatt!$B$22*Übersicht!H870^3)+(Datenblatt!$C$22*Übersicht!H870^2)+(Datenblatt!$D$22*Übersicht!H870)+Datenblatt!$E$22,IF($C870=12,(Datenblatt!$B$23*Übersicht!H870^3)+(Datenblatt!$C$23*Übersicht!H870^2)+(Datenblatt!$D$23*Übersicht!H870)+Datenblatt!$E$23,IF($C870=11,(Datenblatt!$B$24*Übersicht!H870^3)+(Datenblatt!$C$24*Übersicht!H870^2)+(Datenblatt!$D$24*Übersicht!H870)+Datenblatt!$E$24,0))))))))))))))))))</f>
        <v>0</v>
      </c>
      <c r="O870">
        <f>IF(AND(I870="",C870=11),Datenblatt!$I$26,IF(AND(I870="",C870=12),Datenblatt!$I$26,IF(AND(I870="",C870=16),Datenblatt!$I$27,IF(AND(I870="",C870=15),Datenblatt!$I$26,IF(AND(I870="",C870=14),Datenblatt!$I$26,IF(AND(I870="",C870=13),Datenblatt!$I$26,IF(AND($C870=13,I870&gt;Datenblatt!$AC$3),0,IF(AND($C870=14,I870&gt;Datenblatt!$AC$4),0,IF(AND($C870=15,I870&gt;Datenblatt!$AC$5),0,IF(AND($C870=16,I870&gt;Datenblatt!$AC$6),0,IF(AND($C870=12,I870&gt;Datenblatt!$AC$7),0,IF(AND($C870=11,I870&gt;Datenblatt!$AC$8),0,IF(AND($C870=13,I870&lt;Datenblatt!$AB$3),100,IF(AND($C870=14,I870&lt;Datenblatt!$AB$4),100,IF(AND($C870=15,I870&lt;Datenblatt!$AB$5),100,IF(AND($C870=16,I870&lt;Datenblatt!$AB$6),100,IF(AND($C870=12,I870&lt;Datenblatt!$AB$7),100,IF(AND($C870=11,I870&lt;Datenblatt!$AB$8),100,IF($C870=13,(Datenblatt!$B$27*Übersicht!I870^3)+(Datenblatt!$C$27*Übersicht!I870^2)+(Datenblatt!$D$27*Übersicht!I870)+Datenblatt!$E$27,IF($C870=14,(Datenblatt!$B$28*Übersicht!I870^3)+(Datenblatt!$C$28*Übersicht!I870^2)+(Datenblatt!$D$28*Übersicht!I870)+Datenblatt!$E$28,IF($C870=15,(Datenblatt!$B$29*Übersicht!I870^3)+(Datenblatt!$C$29*Übersicht!I870^2)+(Datenblatt!$D$29*Übersicht!I870)+Datenblatt!$E$29,IF($C870=16,(Datenblatt!$B$30*Übersicht!I870^3)+(Datenblatt!$C$30*Übersicht!I870^2)+(Datenblatt!$D$30*Übersicht!I870)+Datenblatt!$E$30,IF($C870=12,(Datenblatt!$B$31*Übersicht!I870^3)+(Datenblatt!$C$31*Übersicht!I870^2)+(Datenblatt!$D$31*Übersicht!I870)+Datenblatt!$E$31,IF($C870=11,(Datenblatt!$B$32*Übersicht!I870^3)+(Datenblatt!$C$32*Übersicht!I870^2)+(Datenblatt!$D$32*Übersicht!I870)+Datenblatt!$E$32,0))))))))))))))))))))))))</f>
        <v>0</v>
      </c>
      <c r="P870">
        <f>IF(AND(I870="",C870=11),Datenblatt!$I$29,IF(AND(I870="",C870=12),Datenblatt!$I$29,IF(AND(I870="",C870=16),Datenblatt!$I$29,IF(AND(I870="",C870=15),Datenblatt!$I$29,IF(AND(I870="",C870=14),Datenblatt!$I$29,IF(AND(I870="",C870=13),Datenblatt!$I$29,IF(AND($C870=13,I870&gt;Datenblatt!$AC$3),0,IF(AND($C870=14,I870&gt;Datenblatt!$AC$4),0,IF(AND($C870=15,I870&gt;Datenblatt!$AC$5),0,IF(AND($C870=16,I870&gt;Datenblatt!$AC$6),0,IF(AND($C870=12,I870&gt;Datenblatt!$AC$7),0,IF(AND($C870=11,I870&gt;Datenblatt!$AC$8),0,IF(AND($C870=13,I870&lt;Datenblatt!$AB$3),100,IF(AND($C870=14,I870&lt;Datenblatt!$AB$4),100,IF(AND($C870=15,I870&lt;Datenblatt!$AB$5),100,IF(AND($C870=16,I870&lt;Datenblatt!$AB$6),100,IF(AND($C870=12,I870&lt;Datenblatt!$AB$7),100,IF(AND($C870=11,I870&lt;Datenblatt!$AB$8),100,IF($C870=13,(Datenblatt!$B$27*Übersicht!I870^3)+(Datenblatt!$C$27*Übersicht!I870^2)+(Datenblatt!$D$27*Übersicht!I870)+Datenblatt!$E$27,IF($C870=14,(Datenblatt!$B$28*Übersicht!I870^3)+(Datenblatt!$C$28*Übersicht!I870^2)+(Datenblatt!$D$28*Übersicht!I870)+Datenblatt!$E$28,IF($C870=15,(Datenblatt!$B$29*Übersicht!I870^3)+(Datenblatt!$C$29*Übersicht!I870^2)+(Datenblatt!$D$29*Übersicht!I870)+Datenblatt!$E$29,IF($C870=16,(Datenblatt!$B$30*Übersicht!I870^3)+(Datenblatt!$C$30*Übersicht!I870^2)+(Datenblatt!$D$30*Übersicht!I870)+Datenblatt!$E$30,IF($C870=12,(Datenblatt!$B$31*Übersicht!I870^3)+(Datenblatt!$C$31*Übersicht!I870^2)+(Datenblatt!$D$31*Übersicht!I870)+Datenblatt!$E$31,IF($C870=11,(Datenblatt!$B$32*Übersicht!I870^3)+(Datenblatt!$C$32*Übersicht!I870^2)+(Datenblatt!$D$32*Übersicht!I870)+Datenblatt!$E$32,0))))))))))))))))))))))))</f>
        <v>0</v>
      </c>
      <c r="Q870" s="2" t="e">
        <f t="shared" si="52"/>
        <v>#DIV/0!</v>
      </c>
      <c r="R870" s="2" t="e">
        <f t="shared" si="53"/>
        <v>#DIV/0!</v>
      </c>
      <c r="T870" s="2"/>
      <c r="U870" s="2">
        <f>Datenblatt!$I$10</f>
        <v>63</v>
      </c>
      <c r="V870" s="2">
        <f>Datenblatt!$I$18</f>
        <v>62</v>
      </c>
      <c r="W870" s="2">
        <f>Datenblatt!$I$26</f>
        <v>56</v>
      </c>
      <c r="X870" s="2">
        <f>Datenblatt!$I$34</f>
        <v>58</v>
      </c>
      <c r="Y870" s="7" t="e">
        <f t="shared" si="54"/>
        <v>#DIV/0!</v>
      </c>
      <c r="AA870" s="2">
        <f>Datenblatt!$I$5</f>
        <v>73</v>
      </c>
      <c r="AB870">
        <f>Datenblatt!$I$13</f>
        <v>80</v>
      </c>
      <c r="AC870">
        <f>Datenblatt!$I$21</f>
        <v>80</v>
      </c>
      <c r="AD870">
        <f>Datenblatt!$I$29</f>
        <v>71</v>
      </c>
      <c r="AE870">
        <f>Datenblatt!$I$37</f>
        <v>75</v>
      </c>
      <c r="AF870" s="7" t="e">
        <f t="shared" si="55"/>
        <v>#DIV/0!</v>
      </c>
    </row>
    <row r="871" spans="11:32" ht="18.75" x14ac:dyDescent="0.3">
      <c r="K871" s="3" t="e">
        <f>IF(AND($C871=13,Datenblatt!M871&lt;Datenblatt!$S$3),0,IF(AND($C871=14,Datenblatt!M871&lt;Datenblatt!$S$4),0,IF(AND($C871=15,Datenblatt!M871&lt;Datenblatt!$S$5),0,IF(AND($C871=16,Datenblatt!M871&lt;Datenblatt!$S$6),0,IF(AND($C871=12,Datenblatt!M871&lt;Datenblatt!$S$7),0,IF(AND($C871=11,Datenblatt!M871&lt;Datenblatt!$S$8),0,IF(AND($C871=13,Datenblatt!M871&gt;Datenblatt!$R$3),100,IF(AND($C871=14,Datenblatt!M871&gt;Datenblatt!$R$4),100,IF(AND($C871=15,Datenblatt!M871&gt;Datenblatt!$R$5),100,IF(AND($C871=16,Datenblatt!M871&gt;Datenblatt!$R$6),100,IF(AND($C871=12,Datenblatt!M871&gt;Datenblatt!$R$7),100,IF(AND($C871=11,Datenblatt!M871&gt;Datenblatt!$R$8),100,IF(Übersicht!$C871=13,Datenblatt!$B$35*Datenblatt!M871^3+Datenblatt!$C$35*Datenblatt!M871^2+Datenblatt!$D$35*Datenblatt!M871+Datenblatt!$E$35,IF(Übersicht!$C871=14,Datenblatt!$B$36*Datenblatt!M871^3+Datenblatt!$C$36*Datenblatt!M871^2+Datenblatt!$D$36*Datenblatt!M871+Datenblatt!$E$36,IF(Übersicht!$C871=15,Datenblatt!$B$37*Datenblatt!M871^3+Datenblatt!$C$37*Datenblatt!M871^2+Datenblatt!$D$37*Datenblatt!M871+Datenblatt!$E$37,IF(Übersicht!$C871=16,Datenblatt!$B$38*Datenblatt!M871^3+Datenblatt!$C$38*Datenblatt!M871^2+Datenblatt!$D$38*Datenblatt!M871+Datenblatt!$E$38,IF(Übersicht!$C871=12,Datenblatt!$B$39*Datenblatt!M871^3+Datenblatt!$C$39*Datenblatt!M871^2+Datenblatt!$D$39*Datenblatt!M871+Datenblatt!$E$39,IF(Übersicht!$C871=11,Datenblatt!$B$40*Datenblatt!M871^3+Datenblatt!$C$40*Datenblatt!M871^2+Datenblatt!$D$40*Datenblatt!M871+Datenblatt!$E$40,0))))))))))))))))))</f>
        <v>#DIV/0!</v>
      </c>
      <c r="L871" s="3"/>
      <c r="M871" t="e">
        <f>IF(AND(Übersicht!$C871=13,Datenblatt!O871&lt;Datenblatt!$Y$3),0,IF(AND(Übersicht!$C871=14,Datenblatt!O871&lt;Datenblatt!$Y$4),0,IF(AND(Übersicht!$C871=15,Datenblatt!O871&lt;Datenblatt!$Y$5),0,IF(AND(Übersicht!$C871=16,Datenblatt!O871&lt;Datenblatt!$Y$6),0,IF(AND(Übersicht!$C871=12,Datenblatt!O871&lt;Datenblatt!$Y$7),0,IF(AND(Übersicht!$C871=11,Datenblatt!O871&lt;Datenblatt!$Y$8),0,IF(AND($C871=13,Datenblatt!O871&gt;Datenblatt!$X$3),100,IF(AND($C871=14,Datenblatt!O871&gt;Datenblatt!$X$4),100,IF(AND($C871=15,Datenblatt!O871&gt;Datenblatt!$X$5),100,IF(AND($C871=16,Datenblatt!O871&gt;Datenblatt!$X$6),100,IF(AND($C871=12,Datenblatt!O871&gt;Datenblatt!$X$7),100,IF(AND($C871=11,Datenblatt!O871&gt;Datenblatt!$X$8),100,IF(Übersicht!$C871=13,Datenblatt!$B$11*Datenblatt!O871^3+Datenblatt!$C$11*Datenblatt!O871^2+Datenblatt!$D$11*Datenblatt!O871+Datenblatt!$E$11,IF(Übersicht!$C871=14,Datenblatt!$B$12*Datenblatt!O871^3+Datenblatt!$C$12*Datenblatt!O871^2+Datenblatt!$D$12*Datenblatt!O871+Datenblatt!$E$12,IF(Übersicht!$C871=15,Datenblatt!$B$13*Datenblatt!O871^3+Datenblatt!$C$13*Datenblatt!O871^2+Datenblatt!$D$13*Datenblatt!O871+Datenblatt!$E$13,IF(Übersicht!$C871=16,Datenblatt!$B$14*Datenblatt!O871^3+Datenblatt!$C$14*Datenblatt!O871^2+Datenblatt!$D$14*Datenblatt!O871+Datenblatt!$E$14,IF(Übersicht!$C871=12,Datenblatt!$B$15*Datenblatt!O871^3+Datenblatt!$C$15*Datenblatt!O871^2+Datenblatt!$D$15*Datenblatt!O871+Datenblatt!$E$15,IF(Übersicht!$C871=11,Datenblatt!$B$16*Datenblatt!O871^3+Datenblatt!$C$16*Datenblatt!O871^2+Datenblatt!$D$16*Datenblatt!O871+Datenblatt!$E$16,0))))))))))))))))))</f>
        <v>#DIV/0!</v>
      </c>
      <c r="N871">
        <f>IF(AND($C871=13,H871&lt;Datenblatt!$AA$3),0,IF(AND($C871=14,H871&lt;Datenblatt!$AA$4),0,IF(AND($C871=15,H871&lt;Datenblatt!$AA$5),0,IF(AND($C871=16,H871&lt;Datenblatt!$AA$6),0,IF(AND($C871=12,H871&lt;Datenblatt!$AA$7),0,IF(AND($C871=11,H871&lt;Datenblatt!$AA$8),0,IF(AND($C871=13,H871&gt;Datenblatt!$Z$3),100,IF(AND($C871=14,H871&gt;Datenblatt!$Z$4),100,IF(AND($C871=15,H871&gt;Datenblatt!$Z$5),100,IF(AND($C871=16,H871&gt;Datenblatt!$Z$6),100,IF(AND($C871=12,H871&gt;Datenblatt!$Z$7),100,IF(AND($C871=11,H871&gt;Datenblatt!$Z$8),100,IF($C871=13,(Datenblatt!$B$19*Übersicht!H871^3)+(Datenblatt!$C$19*Übersicht!H871^2)+(Datenblatt!$D$19*Übersicht!H871)+Datenblatt!$E$19,IF($C871=14,(Datenblatt!$B$20*Übersicht!H871^3)+(Datenblatt!$C$20*Übersicht!H871^2)+(Datenblatt!$D$20*Übersicht!H871)+Datenblatt!$E$20,IF($C871=15,(Datenblatt!$B$21*Übersicht!H871^3)+(Datenblatt!$C$21*Übersicht!H871^2)+(Datenblatt!$D$21*Übersicht!H871)+Datenblatt!$E$21,IF($C871=16,(Datenblatt!$B$22*Übersicht!H871^3)+(Datenblatt!$C$22*Übersicht!H871^2)+(Datenblatt!$D$22*Übersicht!H871)+Datenblatt!$E$22,IF($C871=12,(Datenblatt!$B$23*Übersicht!H871^3)+(Datenblatt!$C$23*Übersicht!H871^2)+(Datenblatt!$D$23*Übersicht!H871)+Datenblatt!$E$23,IF($C871=11,(Datenblatt!$B$24*Übersicht!H871^3)+(Datenblatt!$C$24*Übersicht!H871^2)+(Datenblatt!$D$24*Übersicht!H871)+Datenblatt!$E$24,0))))))))))))))))))</f>
        <v>0</v>
      </c>
      <c r="O871">
        <f>IF(AND(I871="",C871=11),Datenblatt!$I$26,IF(AND(I871="",C871=12),Datenblatt!$I$26,IF(AND(I871="",C871=16),Datenblatt!$I$27,IF(AND(I871="",C871=15),Datenblatt!$I$26,IF(AND(I871="",C871=14),Datenblatt!$I$26,IF(AND(I871="",C871=13),Datenblatt!$I$26,IF(AND($C871=13,I871&gt;Datenblatt!$AC$3),0,IF(AND($C871=14,I871&gt;Datenblatt!$AC$4),0,IF(AND($C871=15,I871&gt;Datenblatt!$AC$5),0,IF(AND($C871=16,I871&gt;Datenblatt!$AC$6),0,IF(AND($C871=12,I871&gt;Datenblatt!$AC$7),0,IF(AND($C871=11,I871&gt;Datenblatt!$AC$8),0,IF(AND($C871=13,I871&lt;Datenblatt!$AB$3),100,IF(AND($C871=14,I871&lt;Datenblatt!$AB$4),100,IF(AND($C871=15,I871&lt;Datenblatt!$AB$5),100,IF(AND($C871=16,I871&lt;Datenblatt!$AB$6),100,IF(AND($C871=12,I871&lt;Datenblatt!$AB$7),100,IF(AND($C871=11,I871&lt;Datenblatt!$AB$8),100,IF($C871=13,(Datenblatt!$B$27*Übersicht!I871^3)+(Datenblatt!$C$27*Übersicht!I871^2)+(Datenblatt!$D$27*Übersicht!I871)+Datenblatt!$E$27,IF($C871=14,(Datenblatt!$B$28*Übersicht!I871^3)+(Datenblatt!$C$28*Übersicht!I871^2)+(Datenblatt!$D$28*Übersicht!I871)+Datenblatt!$E$28,IF($C871=15,(Datenblatt!$B$29*Übersicht!I871^3)+(Datenblatt!$C$29*Übersicht!I871^2)+(Datenblatt!$D$29*Übersicht!I871)+Datenblatt!$E$29,IF($C871=16,(Datenblatt!$B$30*Übersicht!I871^3)+(Datenblatt!$C$30*Übersicht!I871^2)+(Datenblatt!$D$30*Übersicht!I871)+Datenblatt!$E$30,IF($C871=12,(Datenblatt!$B$31*Übersicht!I871^3)+(Datenblatt!$C$31*Übersicht!I871^2)+(Datenblatt!$D$31*Übersicht!I871)+Datenblatt!$E$31,IF($C871=11,(Datenblatt!$B$32*Übersicht!I871^3)+(Datenblatt!$C$32*Übersicht!I871^2)+(Datenblatt!$D$32*Übersicht!I871)+Datenblatt!$E$32,0))))))))))))))))))))))))</f>
        <v>0</v>
      </c>
      <c r="P871">
        <f>IF(AND(I871="",C871=11),Datenblatt!$I$29,IF(AND(I871="",C871=12),Datenblatt!$I$29,IF(AND(I871="",C871=16),Datenblatt!$I$29,IF(AND(I871="",C871=15),Datenblatt!$I$29,IF(AND(I871="",C871=14),Datenblatt!$I$29,IF(AND(I871="",C871=13),Datenblatt!$I$29,IF(AND($C871=13,I871&gt;Datenblatt!$AC$3),0,IF(AND($C871=14,I871&gt;Datenblatt!$AC$4),0,IF(AND($C871=15,I871&gt;Datenblatt!$AC$5),0,IF(AND($C871=16,I871&gt;Datenblatt!$AC$6),0,IF(AND($C871=12,I871&gt;Datenblatt!$AC$7),0,IF(AND($C871=11,I871&gt;Datenblatt!$AC$8),0,IF(AND($C871=13,I871&lt;Datenblatt!$AB$3),100,IF(AND($C871=14,I871&lt;Datenblatt!$AB$4),100,IF(AND($C871=15,I871&lt;Datenblatt!$AB$5),100,IF(AND($C871=16,I871&lt;Datenblatt!$AB$6),100,IF(AND($C871=12,I871&lt;Datenblatt!$AB$7),100,IF(AND($C871=11,I871&lt;Datenblatt!$AB$8),100,IF($C871=13,(Datenblatt!$B$27*Übersicht!I871^3)+(Datenblatt!$C$27*Übersicht!I871^2)+(Datenblatt!$D$27*Übersicht!I871)+Datenblatt!$E$27,IF($C871=14,(Datenblatt!$B$28*Übersicht!I871^3)+(Datenblatt!$C$28*Übersicht!I871^2)+(Datenblatt!$D$28*Übersicht!I871)+Datenblatt!$E$28,IF($C871=15,(Datenblatt!$B$29*Übersicht!I871^3)+(Datenblatt!$C$29*Übersicht!I871^2)+(Datenblatt!$D$29*Übersicht!I871)+Datenblatt!$E$29,IF($C871=16,(Datenblatt!$B$30*Übersicht!I871^3)+(Datenblatt!$C$30*Übersicht!I871^2)+(Datenblatt!$D$30*Übersicht!I871)+Datenblatt!$E$30,IF($C871=12,(Datenblatt!$B$31*Übersicht!I871^3)+(Datenblatt!$C$31*Übersicht!I871^2)+(Datenblatt!$D$31*Übersicht!I871)+Datenblatt!$E$31,IF($C871=11,(Datenblatt!$B$32*Übersicht!I871^3)+(Datenblatt!$C$32*Übersicht!I871^2)+(Datenblatt!$D$32*Übersicht!I871)+Datenblatt!$E$32,0))))))))))))))))))))))))</f>
        <v>0</v>
      </c>
      <c r="Q871" s="2" t="e">
        <f t="shared" si="52"/>
        <v>#DIV/0!</v>
      </c>
      <c r="R871" s="2" t="e">
        <f t="shared" si="53"/>
        <v>#DIV/0!</v>
      </c>
      <c r="T871" s="2"/>
      <c r="U871" s="2">
        <f>Datenblatt!$I$10</f>
        <v>63</v>
      </c>
      <c r="V871" s="2">
        <f>Datenblatt!$I$18</f>
        <v>62</v>
      </c>
      <c r="W871" s="2">
        <f>Datenblatt!$I$26</f>
        <v>56</v>
      </c>
      <c r="X871" s="2">
        <f>Datenblatt!$I$34</f>
        <v>58</v>
      </c>
      <c r="Y871" s="7" t="e">
        <f t="shared" si="54"/>
        <v>#DIV/0!</v>
      </c>
      <c r="AA871" s="2">
        <f>Datenblatt!$I$5</f>
        <v>73</v>
      </c>
      <c r="AB871">
        <f>Datenblatt!$I$13</f>
        <v>80</v>
      </c>
      <c r="AC871">
        <f>Datenblatt!$I$21</f>
        <v>80</v>
      </c>
      <c r="AD871">
        <f>Datenblatt!$I$29</f>
        <v>71</v>
      </c>
      <c r="AE871">
        <f>Datenblatt!$I$37</f>
        <v>75</v>
      </c>
      <c r="AF871" s="7" t="e">
        <f t="shared" si="55"/>
        <v>#DIV/0!</v>
      </c>
    </row>
    <row r="872" spans="11:32" ht="18.75" x14ac:dyDescent="0.3">
      <c r="K872" s="3" t="e">
        <f>IF(AND($C872=13,Datenblatt!M872&lt;Datenblatt!$S$3),0,IF(AND($C872=14,Datenblatt!M872&lt;Datenblatt!$S$4),0,IF(AND($C872=15,Datenblatt!M872&lt;Datenblatt!$S$5),0,IF(AND($C872=16,Datenblatt!M872&lt;Datenblatt!$S$6),0,IF(AND($C872=12,Datenblatt!M872&lt;Datenblatt!$S$7),0,IF(AND($C872=11,Datenblatt!M872&lt;Datenblatt!$S$8),0,IF(AND($C872=13,Datenblatt!M872&gt;Datenblatt!$R$3),100,IF(AND($C872=14,Datenblatt!M872&gt;Datenblatt!$R$4),100,IF(AND($C872=15,Datenblatt!M872&gt;Datenblatt!$R$5),100,IF(AND($C872=16,Datenblatt!M872&gt;Datenblatt!$R$6),100,IF(AND($C872=12,Datenblatt!M872&gt;Datenblatt!$R$7),100,IF(AND($C872=11,Datenblatt!M872&gt;Datenblatt!$R$8),100,IF(Übersicht!$C872=13,Datenblatt!$B$35*Datenblatt!M872^3+Datenblatt!$C$35*Datenblatt!M872^2+Datenblatt!$D$35*Datenblatt!M872+Datenblatt!$E$35,IF(Übersicht!$C872=14,Datenblatt!$B$36*Datenblatt!M872^3+Datenblatt!$C$36*Datenblatt!M872^2+Datenblatt!$D$36*Datenblatt!M872+Datenblatt!$E$36,IF(Übersicht!$C872=15,Datenblatt!$B$37*Datenblatt!M872^3+Datenblatt!$C$37*Datenblatt!M872^2+Datenblatt!$D$37*Datenblatt!M872+Datenblatt!$E$37,IF(Übersicht!$C872=16,Datenblatt!$B$38*Datenblatt!M872^3+Datenblatt!$C$38*Datenblatt!M872^2+Datenblatt!$D$38*Datenblatt!M872+Datenblatt!$E$38,IF(Übersicht!$C872=12,Datenblatt!$B$39*Datenblatt!M872^3+Datenblatt!$C$39*Datenblatt!M872^2+Datenblatt!$D$39*Datenblatt!M872+Datenblatt!$E$39,IF(Übersicht!$C872=11,Datenblatt!$B$40*Datenblatt!M872^3+Datenblatt!$C$40*Datenblatt!M872^2+Datenblatt!$D$40*Datenblatt!M872+Datenblatt!$E$40,0))))))))))))))))))</f>
        <v>#DIV/0!</v>
      </c>
      <c r="L872" s="3"/>
      <c r="M872" t="e">
        <f>IF(AND(Übersicht!$C872=13,Datenblatt!O872&lt;Datenblatt!$Y$3),0,IF(AND(Übersicht!$C872=14,Datenblatt!O872&lt;Datenblatt!$Y$4),0,IF(AND(Übersicht!$C872=15,Datenblatt!O872&lt;Datenblatt!$Y$5),0,IF(AND(Übersicht!$C872=16,Datenblatt!O872&lt;Datenblatt!$Y$6),0,IF(AND(Übersicht!$C872=12,Datenblatt!O872&lt;Datenblatt!$Y$7),0,IF(AND(Übersicht!$C872=11,Datenblatt!O872&lt;Datenblatt!$Y$8),0,IF(AND($C872=13,Datenblatt!O872&gt;Datenblatt!$X$3),100,IF(AND($C872=14,Datenblatt!O872&gt;Datenblatt!$X$4),100,IF(AND($C872=15,Datenblatt!O872&gt;Datenblatt!$X$5),100,IF(AND($C872=16,Datenblatt!O872&gt;Datenblatt!$X$6),100,IF(AND($C872=12,Datenblatt!O872&gt;Datenblatt!$X$7),100,IF(AND($C872=11,Datenblatt!O872&gt;Datenblatt!$X$8),100,IF(Übersicht!$C872=13,Datenblatt!$B$11*Datenblatt!O872^3+Datenblatt!$C$11*Datenblatt!O872^2+Datenblatt!$D$11*Datenblatt!O872+Datenblatt!$E$11,IF(Übersicht!$C872=14,Datenblatt!$B$12*Datenblatt!O872^3+Datenblatt!$C$12*Datenblatt!O872^2+Datenblatt!$D$12*Datenblatt!O872+Datenblatt!$E$12,IF(Übersicht!$C872=15,Datenblatt!$B$13*Datenblatt!O872^3+Datenblatt!$C$13*Datenblatt!O872^2+Datenblatt!$D$13*Datenblatt!O872+Datenblatt!$E$13,IF(Übersicht!$C872=16,Datenblatt!$B$14*Datenblatt!O872^3+Datenblatt!$C$14*Datenblatt!O872^2+Datenblatt!$D$14*Datenblatt!O872+Datenblatt!$E$14,IF(Übersicht!$C872=12,Datenblatt!$B$15*Datenblatt!O872^3+Datenblatt!$C$15*Datenblatt!O872^2+Datenblatt!$D$15*Datenblatt!O872+Datenblatt!$E$15,IF(Übersicht!$C872=11,Datenblatt!$B$16*Datenblatt!O872^3+Datenblatt!$C$16*Datenblatt!O872^2+Datenblatt!$D$16*Datenblatt!O872+Datenblatt!$E$16,0))))))))))))))))))</f>
        <v>#DIV/0!</v>
      </c>
      <c r="N872">
        <f>IF(AND($C872=13,H872&lt;Datenblatt!$AA$3),0,IF(AND($C872=14,H872&lt;Datenblatt!$AA$4),0,IF(AND($C872=15,H872&lt;Datenblatt!$AA$5),0,IF(AND($C872=16,H872&lt;Datenblatt!$AA$6),0,IF(AND($C872=12,H872&lt;Datenblatt!$AA$7),0,IF(AND($C872=11,H872&lt;Datenblatt!$AA$8),0,IF(AND($C872=13,H872&gt;Datenblatt!$Z$3),100,IF(AND($C872=14,H872&gt;Datenblatt!$Z$4),100,IF(AND($C872=15,H872&gt;Datenblatt!$Z$5),100,IF(AND($C872=16,H872&gt;Datenblatt!$Z$6),100,IF(AND($C872=12,H872&gt;Datenblatt!$Z$7),100,IF(AND($C872=11,H872&gt;Datenblatt!$Z$8),100,IF($C872=13,(Datenblatt!$B$19*Übersicht!H872^3)+(Datenblatt!$C$19*Übersicht!H872^2)+(Datenblatt!$D$19*Übersicht!H872)+Datenblatt!$E$19,IF($C872=14,(Datenblatt!$B$20*Übersicht!H872^3)+(Datenblatt!$C$20*Übersicht!H872^2)+(Datenblatt!$D$20*Übersicht!H872)+Datenblatt!$E$20,IF($C872=15,(Datenblatt!$B$21*Übersicht!H872^3)+(Datenblatt!$C$21*Übersicht!H872^2)+(Datenblatt!$D$21*Übersicht!H872)+Datenblatt!$E$21,IF($C872=16,(Datenblatt!$B$22*Übersicht!H872^3)+(Datenblatt!$C$22*Übersicht!H872^2)+(Datenblatt!$D$22*Übersicht!H872)+Datenblatt!$E$22,IF($C872=12,(Datenblatt!$B$23*Übersicht!H872^3)+(Datenblatt!$C$23*Übersicht!H872^2)+(Datenblatt!$D$23*Übersicht!H872)+Datenblatt!$E$23,IF($C872=11,(Datenblatt!$B$24*Übersicht!H872^3)+(Datenblatt!$C$24*Übersicht!H872^2)+(Datenblatt!$D$24*Übersicht!H872)+Datenblatt!$E$24,0))))))))))))))))))</f>
        <v>0</v>
      </c>
      <c r="O872">
        <f>IF(AND(I872="",C872=11),Datenblatt!$I$26,IF(AND(I872="",C872=12),Datenblatt!$I$26,IF(AND(I872="",C872=16),Datenblatt!$I$27,IF(AND(I872="",C872=15),Datenblatt!$I$26,IF(AND(I872="",C872=14),Datenblatt!$I$26,IF(AND(I872="",C872=13),Datenblatt!$I$26,IF(AND($C872=13,I872&gt;Datenblatt!$AC$3),0,IF(AND($C872=14,I872&gt;Datenblatt!$AC$4),0,IF(AND($C872=15,I872&gt;Datenblatt!$AC$5),0,IF(AND($C872=16,I872&gt;Datenblatt!$AC$6),0,IF(AND($C872=12,I872&gt;Datenblatt!$AC$7),0,IF(AND($C872=11,I872&gt;Datenblatt!$AC$8),0,IF(AND($C872=13,I872&lt;Datenblatt!$AB$3),100,IF(AND($C872=14,I872&lt;Datenblatt!$AB$4),100,IF(AND($C872=15,I872&lt;Datenblatt!$AB$5),100,IF(AND($C872=16,I872&lt;Datenblatt!$AB$6),100,IF(AND($C872=12,I872&lt;Datenblatt!$AB$7),100,IF(AND($C872=11,I872&lt;Datenblatt!$AB$8),100,IF($C872=13,(Datenblatt!$B$27*Übersicht!I872^3)+(Datenblatt!$C$27*Übersicht!I872^2)+(Datenblatt!$D$27*Übersicht!I872)+Datenblatt!$E$27,IF($C872=14,(Datenblatt!$B$28*Übersicht!I872^3)+(Datenblatt!$C$28*Übersicht!I872^2)+(Datenblatt!$D$28*Übersicht!I872)+Datenblatt!$E$28,IF($C872=15,(Datenblatt!$B$29*Übersicht!I872^3)+(Datenblatt!$C$29*Übersicht!I872^2)+(Datenblatt!$D$29*Übersicht!I872)+Datenblatt!$E$29,IF($C872=16,(Datenblatt!$B$30*Übersicht!I872^3)+(Datenblatt!$C$30*Übersicht!I872^2)+(Datenblatt!$D$30*Übersicht!I872)+Datenblatt!$E$30,IF($C872=12,(Datenblatt!$B$31*Übersicht!I872^3)+(Datenblatt!$C$31*Übersicht!I872^2)+(Datenblatt!$D$31*Übersicht!I872)+Datenblatt!$E$31,IF($C872=11,(Datenblatt!$B$32*Übersicht!I872^3)+(Datenblatt!$C$32*Übersicht!I872^2)+(Datenblatt!$D$32*Übersicht!I872)+Datenblatt!$E$32,0))))))))))))))))))))))))</f>
        <v>0</v>
      </c>
      <c r="P872">
        <f>IF(AND(I872="",C872=11),Datenblatt!$I$29,IF(AND(I872="",C872=12),Datenblatt!$I$29,IF(AND(I872="",C872=16),Datenblatt!$I$29,IF(AND(I872="",C872=15),Datenblatt!$I$29,IF(AND(I872="",C872=14),Datenblatt!$I$29,IF(AND(I872="",C872=13),Datenblatt!$I$29,IF(AND($C872=13,I872&gt;Datenblatt!$AC$3),0,IF(AND($C872=14,I872&gt;Datenblatt!$AC$4),0,IF(AND($C872=15,I872&gt;Datenblatt!$AC$5),0,IF(AND($C872=16,I872&gt;Datenblatt!$AC$6),0,IF(AND($C872=12,I872&gt;Datenblatt!$AC$7),0,IF(AND($C872=11,I872&gt;Datenblatt!$AC$8),0,IF(AND($C872=13,I872&lt;Datenblatt!$AB$3),100,IF(AND($C872=14,I872&lt;Datenblatt!$AB$4),100,IF(AND($C872=15,I872&lt;Datenblatt!$AB$5),100,IF(AND($C872=16,I872&lt;Datenblatt!$AB$6),100,IF(AND($C872=12,I872&lt;Datenblatt!$AB$7),100,IF(AND($C872=11,I872&lt;Datenblatt!$AB$8),100,IF($C872=13,(Datenblatt!$B$27*Übersicht!I872^3)+(Datenblatt!$C$27*Übersicht!I872^2)+(Datenblatt!$D$27*Übersicht!I872)+Datenblatt!$E$27,IF($C872=14,(Datenblatt!$B$28*Übersicht!I872^3)+(Datenblatt!$C$28*Übersicht!I872^2)+(Datenblatt!$D$28*Übersicht!I872)+Datenblatt!$E$28,IF($C872=15,(Datenblatt!$B$29*Übersicht!I872^3)+(Datenblatt!$C$29*Übersicht!I872^2)+(Datenblatt!$D$29*Übersicht!I872)+Datenblatt!$E$29,IF($C872=16,(Datenblatt!$B$30*Übersicht!I872^3)+(Datenblatt!$C$30*Übersicht!I872^2)+(Datenblatt!$D$30*Übersicht!I872)+Datenblatt!$E$30,IF($C872=12,(Datenblatt!$B$31*Übersicht!I872^3)+(Datenblatt!$C$31*Übersicht!I872^2)+(Datenblatt!$D$31*Übersicht!I872)+Datenblatt!$E$31,IF($C872=11,(Datenblatt!$B$32*Übersicht!I872^3)+(Datenblatt!$C$32*Übersicht!I872^2)+(Datenblatt!$D$32*Übersicht!I872)+Datenblatt!$E$32,0))))))))))))))))))))))))</f>
        <v>0</v>
      </c>
      <c r="Q872" s="2" t="e">
        <f t="shared" si="52"/>
        <v>#DIV/0!</v>
      </c>
      <c r="R872" s="2" t="e">
        <f t="shared" si="53"/>
        <v>#DIV/0!</v>
      </c>
      <c r="T872" s="2"/>
      <c r="U872" s="2">
        <f>Datenblatt!$I$10</f>
        <v>63</v>
      </c>
      <c r="V872" s="2">
        <f>Datenblatt!$I$18</f>
        <v>62</v>
      </c>
      <c r="W872" s="2">
        <f>Datenblatt!$I$26</f>
        <v>56</v>
      </c>
      <c r="X872" s="2">
        <f>Datenblatt!$I$34</f>
        <v>58</v>
      </c>
      <c r="Y872" s="7" t="e">
        <f t="shared" si="54"/>
        <v>#DIV/0!</v>
      </c>
      <c r="AA872" s="2">
        <f>Datenblatt!$I$5</f>
        <v>73</v>
      </c>
      <c r="AB872">
        <f>Datenblatt!$I$13</f>
        <v>80</v>
      </c>
      <c r="AC872">
        <f>Datenblatt!$I$21</f>
        <v>80</v>
      </c>
      <c r="AD872">
        <f>Datenblatt!$I$29</f>
        <v>71</v>
      </c>
      <c r="AE872">
        <f>Datenblatt!$I$37</f>
        <v>75</v>
      </c>
      <c r="AF872" s="7" t="e">
        <f t="shared" si="55"/>
        <v>#DIV/0!</v>
      </c>
    </row>
    <row r="873" spans="11:32" ht="18.75" x14ac:dyDescent="0.3">
      <c r="K873" s="3" t="e">
        <f>IF(AND($C873=13,Datenblatt!M873&lt;Datenblatt!$S$3),0,IF(AND($C873=14,Datenblatt!M873&lt;Datenblatt!$S$4),0,IF(AND($C873=15,Datenblatt!M873&lt;Datenblatt!$S$5),0,IF(AND($C873=16,Datenblatt!M873&lt;Datenblatt!$S$6),0,IF(AND($C873=12,Datenblatt!M873&lt;Datenblatt!$S$7),0,IF(AND($C873=11,Datenblatt!M873&lt;Datenblatt!$S$8),0,IF(AND($C873=13,Datenblatt!M873&gt;Datenblatt!$R$3),100,IF(AND($C873=14,Datenblatt!M873&gt;Datenblatt!$R$4),100,IF(AND($C873=15,Datenblatt!M873&gt;Datenblatt!$R$5),100,IF(AND($C873=16,Datenblatt!M873&gt;Datenblatt!$R$6),100,IF(AND($C873=12,Datenblatt!M873&gt;Datenblatt!$R$7),100,IF(AND($C873=11,Datenblatt!M873&gt;Datenblatt!$R$8),100,IF(Übersicht!$C873=13,Datenblatt!$B$35*Datenblatt!M873^3+Datenblatt!$C$35*Datenblatt!M873^2+Datenblatt!$D$35*Datenblatt!M873+Datenblatt!$E$35,IF(Übersicht!$C873=14,Datenblatt!$B$36*Datenblatt!M873^3+Datenblatt!$C$36*Datenblatt!M873^2+Datenblatt!$D$36*Datenblatt!M873+Datenblatt!$E$36,IF(Übersicht!$C873=15,Datenblatt!$B$37*Datenblatt!M873^3+Datenblatt!$C$37*Datenblatt!M873^2+Datenblatt!$D$37*Datenblatt!M873+Datenblatt!$E$37,IF(Übersicht!$C873=16,Datenblatt!$B$38*Datenblatt!M873^3+Datenblatt!$C$38*Datenblatt!M873^2+Datenblatt!$D$38*Datenblatt!M873+Datenblatt!$E$38,IF(Übersicht!$C873=12,Datenblatt!$B$39*Datenblatt!M873^3+Datenblatt!$C$39*Datenblatt!M873^2+Datenblatt!$D$39*Datenblatt!M873+Datenblatt!$E$39,IF(Übersicht!$C873=11,Datenblatt!$B$40*Datenblatt!M873^3+Datenblatt!$C$40*Datenblatt!M873^2+Datenblatt!$D$40*Datenblatt!M873+Datenblatt!$E$40,0))))))))))))))))))</f>
        <v>#DIV/0!</v>
      </c>
      <c r="L873" s="3"/>
      <c r="M873" t="e">
        <f>IF(AND(Übersicht!$C873=13,Datenblatt!O873&lt;Datenblatt!$Y$3),0,IF(AND(Übersicht!$C873=14,Datenblatt!O873&lt;Datenblatt!$Y$4),0,IF(AND(Übersicht!$C873=15,Datenblatt!O873&lt;Datenblatt!$Y$5),0,IF(AND(Übersicht!$C873=16,Datenblatt!O873&lt;Datenblatt!$Y$6),0,IF(AND(Übersicht!$C873=12,Datenblatt!O873&lt;Datenblatt!$Y$7),0,IF(AND(Übersicht!$C873=11,Datenblatt!O873&lt;Datenblatt!$Y$8),0,IF(AND($C873=13,Datenblatt!O873&gt;Datenblatt!$X$3),100,IF(AND($C873=14,Datenblatt!O873&gt;Datenblatt!$X$4),100,IF(AND($C873=15,Datenblatt!O873&gt;Datenblatt!$X$5),100,IF(AND($C873=16,Datenblatt!O873&gt;Datenblatt!$X$6),100,IF(AND($C873=12,Datenblatt!O873&gt;Datenblatt!$X$7),100,IF(AND($C873=11,Datenblatt!O873&gt;Datenblatt!$X$8),100,IF(Übersicht!$C873=13,Datenblatt!$B$11*Datenblatt!O873^3+Datenblatt!$C$11*Datenblatt!O873^2+Datenblatt!$D$11*Datenblatt!O873+Datenblatt!$E$11,IF(Übersicht!$C873=14,Datenblatt!$B$12*Datenblatt!O873^3+Datenblatt!$C$12*Datenblatt!O873^2+Datenblatt!$D$12*Datenblatt!O873+Datenblatt!$E$12,IF(Übersicht!$C873=15,Datenblatt!$B$13*Datenblatt!O873^3+Datenblatt!$C$13*Datenblatt!O873^2+Datenblatt!$D$13*Datenblatt!O873+Datenblatt!$E$13,IF(Übersicht!$C873=16,Datenblatt!$B$14*Datenblatt!O873^3+Datenblatt!$C$14*Datenblatt!O873^2+Datenblatt!$D$14*Datenblatt!O873+Datenblatt!$E$14,IF(Übersicht!$C873=12,Datenblatt!$B$15*Datenblatt!O873^3+Datenblatt!$C$15*Datenblatt!O873^2+Datenblatt!$D$15*Datenblatt!O873+Datenblatt!$E$15,IF(Übersicht!$C873=11,Datenblatt!$B$16*Datenblatt!O873^3+Datenblatt!$C$16*Datenblatt!O873^2+Datenblatt!$D$16*Datenblatt!O873+Datenblatt!$E$16,0))))))))))))))))))</f>
        <v>#DIV/0!</v>
      </c>
      <c r="N873">
        <f>IF(AND($C873=13,H873&lt;Datenblatt!$AA$3),0,IF(AND($C873=14,H873&lt;Datenblatt!$AA$4),0,IF(AND($C873=15,H873&lt;Datenblatt!$AA$5),0,IF(AND($C873=16,H873&lt;Datenblatt!$AA$6),0,IF(AND($C873=12,H873&lt;Datenblatt!$AA$7),0,IF(AND($C873=11,H873&lt;Datenblatt!$AA$8),0,IF(AND($C873=13,H873&gt;Datenblatt!$Z$3),100,IF(AND($C873=14,H873&gt;Datenblatt!$Z$4),100,IF(AND($C873=15,H873&gt;Datenblatt!$Z$5),100,IF(AND($C873=16,H873&gt;Datenblatt!$Z$6),100,IF(AND($C873=12,H873&gt;Datenblatt!$Z$7),100,IF(AND($C873=11,H873&gt;Datenblatt!$Z$8),100,IF($C873=13,(Datenblatt!$B$19*Übersicht!H873^3)+(Datenblatt!$C$19*Übersicht!H873^2)+(Datenblatt!$D$19*Übersicht!H873)+Datenblatt!$E$19,IF($C873=14,(Datenblatt!$B$20*Übersicht!H873^3)+(Datenblatt!$C$20*Übersicht!H873^2)+(Datenblatt!$D$20*Übersicht!H873)+Datenblatt!$E$20,IF($C873=15,(Datenblatt!$B$21*Übersicht!H873^3)+(Datenblatt!$C$21*Übersicht!H873^2)+(Datenblatt!$D$21*Übersicht!H873)+Datenblatt!$E$21,IF($C873=16,(Datenblatt!$B$22*Übersicht!H873^3)+(Datenblatt!$C$22*Übersicht!H873^2)+(Datenblatt!$D$22*Übersicht!H873)+Datenblatt!$E$22,IF($C873=12,(Datenblatt!$B$23*Übersicht!H873^3)+(Datenblatt!$C$23*Übersicht!H873^2)+(Datenblatt!$D$23*Übersicht!H873)+Datenblatt!$E$23,IF($C873=11,(Datenblatt!$B$24*Übersicht!H873^3)+(Datenblatt!$C$24*Übersicht!H873^2)+(Datenblatt!$D$24*Übersicht!H873)+Datenblatt!$E$24,0))))))))))))))))))</f>
        <v>0</v>
      </c>
      <c r="O873">
        <f>IF(AND(I873="",C873=11),Datenblatt!$I$26,IF(AND(I873="",C873=12),Datenblatt!$I$26,IF(AND(I873="",C873=16),Datenblatt!$I$27,IF(AND(I873="",C873=15),Datenblatt!$I$26,IF(AND(I873="",C873=14),Datenblatt!$I$26,IF(AND(I873="",C873=13),Datenblatt!$I$26,IF(AND($C873=13,I873&gt;Datenblatt!$AC$3),0,IF(AND($C873=14,I873&gt;Datenblatt!$AC$4),0,IF(AND($C873=15,I873&gt;Datenblatt!$AC$5),0,IF(AND($C873=16,I873&gt;Datenblatt!$AC$6),0,IF(AND($C873=12,I873&gt;Datenblatt!$AC$7),0,IF(AND($C873=11,I873&gt;Datenblatt!$AC$8),0,IF(AND($C873=13,I873&lt;Datenblatt!$AB$3),100,IF(AND($C873=14,I873&lt;Datenblatt!$AB$4),100,IF(AND($C873=15,I873&lt;Datenblatt!$AB$5),100,IF(AND($C873=16,I873&lt;Datenblatt!$AB$6),100,IF(AND($C873=12,I873&lt;Datenblatt!$AB$7),100,IF(AND($C873=11,I873&lt;Datenblatt!$AB$8),100,IF($C873=13,(Datenblatt!$B$27*Übersicht!I873^3)+(Datenblatt!$C$27*Übersicht!I873^2)+(Datenblatt!$D$27*Übersicht!I873)+Datenblatt!$E$27,IF($C873=14,(Datenblatt!$B$28*Übersicht!I873^3)+(Datenblatt!$C$28*Übersicht!I873^2)+(Datenblatt!$D$28*Übersicht!I873)+Datenblatt!$E$28,IF($C873=15,(Datenblatt!$B$29*Übersicht!I873^3)+(Datenblatt!$C$29*Übersicht!I873^2)+(Datenblatt!$D$29*Übersicht!I873)+Datenblatt!$E$29,IF($C873=16,(Datenblatt!$B$30*Übersicht!I873^3)+(Datenblatt!$C$30*Übersicht!I873^2)+(Datenblatt!$D$30*Übersicht!I873)+Datenblatt!$E$30,IF($C873=12,(Datenblatt!$B$31*Übersicht!I873^3)+(Datenblatt!$C$31*Übersicht!I873^2)+(Datenblatt!$D$31*Übersicht!I873)+Datenblatt!$E$31,IF($C873=11,(Datenblatt!$B$32*Übersicht!I873^3)+(Datenblatt!$C$32*Übersicht!I873^2)+(Datenblatt!$D$32*Übersicht!I873)+Datenblatt!$E$32,0))))))))))))))))))))))))</f>
        <v>0</v>
      </c>
      <c r="P873">
        <f>IF(AND(I873="",C873=11),Datenblatt!$I$29,IF(AND(I873="",C873=12),Datenblatt!$I$29,IF(AND(I873="",C873=16),Datenblatt!$I$29,IF(AND(I873="",C873=15),Datenblatt!$I$29,IF(AND(I873="",C873=14),Datenblatt!$I$29,IF(AND(I873="",C873=13),Datenblatt!$I$29,IF(AND($C873=13,I873&gt;Datenblatt!$AC$3),0,IF(AND($C873=14,I873&gt;Datenblatt!$AC$4),0,IF(AND($C873=15,I873&gt;Datenblatt!$AC$5),0,IF(AND($C873=16,I873&gt;Datenblatt!$AC$6),0,IF(AND($C873=12,I873&gt;Datenblatt!$AC$7),0,IF(AND($C873=11,I873&gt;Datenblatt!$AC$8),0,IF(AND($C873=13,I873&lt;Datenblatt!$AB$3),100,IF(AND($C873=14,I873&lt;Datenblatt!$AB$4),100,IF(AND($C873=15,I873&lt;Datenblatt!$AB$5),100,IF(AND($C873=16,I873&lt;Datenblatt!$AB$6),100,IF(AND($C873=12,I873&lt;Datenblatt!$AB$7),100,IF(AND($C873=11,I873&lt;Datenblatt!$AB$8),100,IF($C873=13,(Datenblatt!$B$27*Übersicht!I873^3)+(Datenblatt!$C$27*Übersicht!I873^2)+(Datenblatt!$D$27*Übersicht!I873)+Datenblatt!$E$27,IF($C873=14,(Datenblatt!$B$28*Übersicht!I873^3)+(Datenblatt!$C$28*Übersicht!I873^2)+(Datenblatt!$D$28*Übersicht!I873)+Datenblatt!$E$28,IF($C873=15,(Datenblatt!$B$29*Übersicht!I873^3)+(Datenblatt!$C$29*Übersicht!I873^2)+(Datenblatt!$D$29*Übersicht!I873)+Datenblatt!$E$29,IF($C873=16,(Datenblatt!$B$30*Übersicht!I873^3)+(Datenblatt!$C$30*Übersicht!I873^2)+(Datenblatt!$D$30*Übersicht!I873)+Datenblatt!$E$30,IF($C873=12,(Datenblatt!$B$31*Übersicht!I873^3)+(Datenblatt!$C$31*Übersicht!I873^2)+(Datenblatt!$D$31*Übersicht!I873)+Datenblatt!$E$31,IF($C873=11,(Datenblatt!$B$32*Übersicht!I873^3)+(Datenblatt!$C$32*Übersicht!I873^2)+(Datenblatt!$D$32*Übersicht!I873)+Datenblatt!$E$32,0))))))))))))))))))))))))</f>
        <v>0</v>
      </c>
      <c r="Q873" s="2" t="e">
        <f t="shared" si="52"/>
        <v>#DIV/0!</v>
      </c>
      <c r="R873" s="2" t="e">
        <f t="shared" si="53"/>
        <v>#DIV/0!</v>
      </c>
      <c r="T873" s="2"/>
      <c r="U873" s="2">
        <f>Datenblatt!$I$10</f>
        <v>63</v>
      </c>
      <c r="V873" s="2">
        <f>Datenblatt!$I$18</f>
        <v>62</v>
      </c>
      <c r="W873" s="2">
        <f>Datenblatt!$I$26</f>
        <v>56</v>
      </c>
      <c r="X873" s="2">
        <f>Datenblatt!$I$34</f>
        <v>58</v>
      </c>
      <c r="Y873" s="7" t="e">
        <f t="shared" si="54"/>
        <v>#DIV/0!</v>
      </c>
      <c r="AA873" s="2">
        <f>Datenblatt!$I$5</f>
        <v>73</v>
      </c>
      <c r="AB873">
        <f>Datenblatt!$I$13</f>
        <v>80</v>
      </c>
      <c r="AC873">
        <f>Datenblatt!$I$21</f>
        <v>80</v>
      </c>
      <c r="AD873">
        <f>Datenblatt!$I$29</f>
        <v>71</v>
      </c>
      <c r="AE873">
        <f>Datenblatt!$I$37</f>
        <v>75</v>
      </c>
      <c r="AF873" s="7" t="e">
        <f t="shared" si="55"/>
        <v>#DIV/0!</v>
      </c>
    </row>
    <row r="874" spans="11:32" ht="18.75" x14ac:dyDescent="0.3">
      <c r="K874" s="3" t="e">
        <f>IF(AND($C874=13,Datenblatt!M874&lt;Datenblatt!$S$3),0,IF(AND($C874=14,Datenblatt!M874&lt;Datenblatt!$S$4),0,IF(AND($C874=15,Datenblatt!M874&lt;Datenblatt!$S$5),0,IF(AND($C874=16,Datenblatt!M874&lt;Datenblatt!$S$6),0,IF(AND($C874=12,Datenblatt!M874&lt;Datenblatt!$S$7),0,IF(AND($C874=11,Datenblatt!M874&lt;Datenblatt!$S$8),0,IF(AND($C874=13,Datenblatt!M874&gt;Datenblatt!$R$3),100,IF(AND($C874=14,Datenblatt!M874&gt;Datenblatt!$R$4),100,IF(AND($C874=15,Datenblatt!M874&gt;Datenblatt!$R$5),100,IF(AND($C874=16,Datenblatt!M874&gt;Datenblatt!$R$6),100,IF(AND($C874=12,Datenblatt!M874&gt;Datenblatt!$R$7),100,IF(AND($C874=11,Datenblatt!M874&gt;Datenblatt!$R$8),100,IF(Übersicht!$C874=13,Datenblatt!$B$35*Datenblatt!M874^3+Datenblatt!$C$35*Datenblatt!M874^2+Datenblatt!$D$35*Datenblatt!M874+Datenblatt!$E$35,IF(Übersicht!$C874=14,Datenblatt!$B$36*Datenblatt!M874^3+Datenblatt!$C$36*Datenblatt!M874^2+Datenblatt!$D$36*Datenblatt!M874+Datenblatt!$E$36,IF(Übersicht!$C874=15,Datenblatt!$B$37*Datenblatt!M874^3+Datenblatt!$C$37*Datenblatt!M874^2+Datenblatt!$D$37*Datenblatt!M874+Datenblatt!$E$37,IF(Übersicht!$C874=16,Datenblatt!$B$38*Datenblatt!M874^3+Datenblatt!$C$38*Datenblatt!M874^2+Datenblatt!$D$38*Datenblatt!M874+Datenblatt!$E$38,IF(Übersicht!$C874=12,Datenblatt!$B$39*Datenblatt!M874^3+Datenblatt!$C$39*Datenblatt!M874^2+Datenblatt!$D$39*Datenblatt!M874+Datenblatt!$E$39,IF(Übersicht!$C874=11,Datenblatt!$B$40*Datenblatt!M874^3+Datenblatt!$C$40*Datenblatt!M874^2+Datenblatt!$D$40*Datenblatt!M874+Datenblatt!$E$40,0))))))))))))))))))</f>
        <v>#DIV/0!</v>
      </c>
      <c r="L874" s="3"/>
      <c r="M874" t="e">
        <f>IF(AND(Übersicht!$C874=13,Datenblatt!O874&lt;Datenblatt!$Y$3),0,IF(AND(Übersicht!$C874=14,Datenblatt!O874&lt;Datenblatt!$Y$4),0,IF(AND(Übersicht!$C874=15,Datenblatt!O874&lt;Datenblatt!$Y$5),0,IF(AND(Übersicht!$C874=16,Datenblatt!O874&lt;Datenblatt!$Y$6),0,IF(AND(Übersicht!$C874=12,Datenblatt!O874&lt;Datenblatt!$Y$7),0,IF(AND(Übersicht!$C874=11,Datenblatt!O874&lt;Datenblatt!$Y$8),0,IF(AND($C874=13,Datenblatt!O874&gt;Datenblatt!$X$3),100,IF(AND($C874=14,Datenblatt!O874&gt;Datenblatt!$X$4),100,IF(AND($C874=15,Datenblatt!O874&gt;Datenblatt!$X$5),100,IF(AND($C874=16,Datenblatt!O874&gt;Datenblatt!$X$6),100,IF(AND($C874=12,Datenblatt!O874&gt;Datenblatt!$X$7),100,IF(AND($C874=11,Datenblatt!O874&gt;Datenblatt!$X$8),100,IF(Übersicht!$C874=13,Datenblatt!$B$11*Datenblatt!O874^3+Datenblatt!$C$11*Datenblatt!O874^2+Datenblatt!$D$11*Datenblatt!O874+Datenblatt!$E$11,IF(Übersicht!$C874=14,Datenblatt!$B$12*Datenblatt!O874^3+Datenblatt!$C$12*Datenblatt!O874^2+Datenblatt!$D$12*Datenblatt!O874+Datenblatt!$E$12,IF(Übersicht!$C874=15,Datenblatt!$B$13*Datenblatt!O874^3+Datenblatt!$C$13*Datenblatt!O874^2+Datenblatt!$D$13*Datenblatt!O874+Datenblatt!$E$13,IF(Übersicht!$C874=16,Datenblatt!$B$14*Datenblatt!O874^3+Datenblatt!$C$14*Datenblatt!O874^2+Datenblatt!$D$14*Datenblatt!O874+Datenblatt!$E$14,IF(Übersicht!$C874=12,Datenblatt!$B$15*Datenblatt!O874^3+Datenblatt!$C$15*Datenblatt!O874^2+Datenblatt!$D$15*Datenblatt!O874+Datenblatt!$E$15,IF(Übersicht!$C874=11,Datenblatt!$B$16*Datenblatt!O874^3+Datenblatt!$C$16*Datenblatt!O874^2+Datenblatt!$D$16*Datenblatt!O874+Datenblatt!$E$16,0))))))))))))))))))</f>
        <v>#DIV/0!</v>
      </c>
      <c r="N874">
        <f>IF(AND($C874=13,H874&lt;Datenblatt!$AA$3),0,IF(AND($C874=14,H874&lt;Datenblatt!$AA$4),0,IF(AND($C874=15,H874&lt;Datenblatt!$AA$5),0,IF(AND($C874=16,H874&lt;Datenblatt!$AA$6),0,IF(AND($C874=12,H874&lt;Datenblatt!$AA$7),0,IF(AND($C874=11,H874&lt;Datenblatt!$AA$8),0,IF(AND($C874=13,H874&gt;Datenblatt!$Z$3),100,IF(AND($C874=14,H874&gt;Datenblatt!$Z$4),100,IF(AND($C874=15,H874&gt;Datenblatt!$Z$5),100,IF(AND($C874=16,H874&gt;Datenblatt!$Z$6),100,IF(AND($C874=12,H874&gt;Datenblatt!$Z$7),100,IF(AND($C874=11,H874&gt;Datenblatt!$Z$8),100,IF($C874=13,(Datenblatt!$B$19*Übersicht!H874^3)+(Datenblatt!$C$19*Übersicht!H874^2)+(Datenblatt!$D$19*Übersicht!H874)+Datenblatt!$E$19,IF($C874=14,(Datenblatt!$B$20*Übersicht!H874^3)+(Datenblatt!$C$20*Übersicht!H874^2)+(Datenblatt!$D$20*Übersicht!H874)+Datenblatt!$E$20,IF($C874=15,(Datenblatt!$B$21*Übersicht!H874^3)+(Datenblatt!$C$21*Übersicht!H874^2)+(Datenblatt!$D$21*Übersicht!H874)+Datenblatt!$E$21,IF($C874=16,(Datenblatt!$B$22*Übersicht!H874^3)+(Datenblatt!$C$22*Übersicht!H874^2)+(Datenblatt!$D$22*Übersicht!H874)+Datenblatt!$E$22,IF($C874=12,(Datenblatt!$B$23*Übersicht!H874^3)+(Datenblatt!$C$23*Übersicht!H874^2)+(Datenblatt!$D$23*Übersicht!H874)+Datenblatt!$E$23,IF($C874=11,(Datenblatt!$B$24*Übersicht!H874^3)+(Datenblatt!$C$24*Übersicht!H874^2)+(Datenblatt!$D$24*Übersicht!H874)+Datenblatt!$E$24,0))))))))))))))))))</f>
        <v>0</v>
      </c>
      <c r="O874">
        <f>IF(AND(I874="",C874=11),Datenblatt!$I$26,IF(AND(I874="",C874=12),Datenblatt!$I$26,IF(AND(I874="",C874=16),Datenblatt!$I$27,IF(AND(I874="",C874=15),Datenblatt!$I$26,IF(AND(I874="",C874=14),Datenblatt!$I$26,IF(AND(I874="",C874=13),Datenblatt!$I$26,IF(AND($C874=13,I874&gt;Datenblatt!$AC$3),0,IF(AND($C874=14,I874&gt;Datenblatt!$AC$4),0,IF(AND($C874=15,I874&gt;Datenblatt!$AC$5),0,IF(AND($C874=16,I874&gt;Datenblatt!$AC$6),0,IF(AND($C874=12,I874&gt;Datenblatt!$AC$7),0,IF(AND($C874=11,I874&gt;Datenblatt!$AC$8),0,IF(AND($C874=13,I874&lt;Datenblatt!$AB$3),100,IF(AND($C874=14,I874&lt;Datenblatt!$AB$4),100,IF(AND($C874=15,I874&lt;Datenblatt!$AB$5),100,IF(AND($C874=16,I874&lt;Datenblatt!$AB$6),100,IF(AND($C874=12,I874&lt;Datenblatt!$AB$7),100,IF(AND($C874=11,I874&lt;Datenblatt!$AB$8),100,IF($C874=13,(Datenblatt!$B$27*Übersicht!I874^3)+(Datenblatt!$C$27*Übersicht!I874^2)+(Datenblatt!$D$27*Übersicht!I874)+Datenblatt!$E$27,IF($C874=14,(Datenblatt!$B$28*Übersicht!I874^3)+(Datenblatt!$C$28*Übersicht!I874^2)+(Datenblatt!$D$28*Übersicht!I874)+Datenblatt!$E$28,IF($C874=15,(Datenblatt!$B$29*Übersicht!I874^3)+(Datenblatt!$C$29*Übersicht!I874^2)+(Datenblatt!$D$29*Übersicht!I874)+Datenblatt!$E$29,IF($C874=16,(Datenblatt!$B$30*Übersicht!I874^3)+(Datenblatt!$C$30*Übersicht!I874^2)+(Datenblatt!$D$30*Übersicht!I874)+Datenblatt!$E$30,IF($C874=12,(Datenblatt!$B$31*Übersicht!I874^3)+(Datenblatt!$C$31*Übersicht!I874^2)+(Datenblatt!$D$31*Übersicht!I874)+Datenblatt!$E$31,IF($C874=11,(Datenblatt!$B$32*Übersicht!I874^3)+(Datenblatt!$C$32*Übersicht!I874^2)+(Datenblatt!$D$32*Übersicht!I874)+Datenblatt!$E$32,0))))))))))))))))))))))))</f>
        <v>0</v>
      </c>
      <c r="P874">
        <f>IF(AND(I874="",C874=11),Datenblatt!$I$29,IF(AND(I874="",C874=12),Datenblatt!$I$29,IF(AND(I874="",C874=16),Datenblatt!$I$29,IF(AND(I874="",C874=15),Datenblatt!$I$29,IF(AND(I874="",C874=14),Datenblatt!$I$29,IF(AND(I874="",C874=13),Datenblatt!$I$29,IF(AND($C874=13,I874&gt;Datenblatt!$AC$3),0,IF(AND($C874=14,I874&gt;Datenblatt!$AC$4),0,IF(AND($C874=15,I874&gt;Datenblatt!$AC$5),0,IF(AND($C874=16,I874&gt;Datenblatt!$AC$6),0,IF(AND($C874=12,I874&gt;Datenblatt!$AC$7),0,IF(AND($C874=11,I874&gt;Datenblatt!$AC$8),0,IF(AND($C874=13,I874&lt;Datenblatt!$AB$3),100,IF(AND($C874=14,I874&lt;Datenblatt!$AB$4),100,IF(AND($C874=15,I874&lt;Datenblatt!$AB$5),100,IF(AND($C874=16,I874&lt;Datenblatt!$AB$6),100,IF(AND($C874=12,I874&lt;Datenblatt!$AB$7),100,IF(AND($C874=11,I874&lt;Datenblatt!$AB$8),100,IF($C874=13,(Datenblatt!$B$27*Übersicht!I874^3)+(Datenblatt!$C$27*Übersicht!I874^2)+(Datenblatt!$D$27*Übersicht!I874)+Datenblatt!$E$27,IF($C874=14,(Datenblatt!$B$28*Übersicht!I874^3)+(Datenblatt!$C$28*Übersicht!I874^2)+(Datenblatt!$D$28*Übersicht!I874)+Datenblatt!$E$28,IF($C874=15,(Datenblatt!$B$29*Übersicht!I874^3)+(Datenblatt!$C$29*Übersicht!I874^2)+(Datenblatt!$D$29*Übersicht!I874)+Datenblatt!$E$29,IF($C874=16,(Datenblatt!$B$30*Übersicht!I874^3)+(Datenblatt!$C$30*Übersicht!I874^2)+(Datenblatt!$D$30*Übersicht!I874)+Datenblatt!$E$30,IF($C874=12,(Datenblatt!$B$31*Übersicht!I874^3)+(Datenblatt!$C$31*Übersicht!I874^2)+(Datenblatt!$D$31*Übersicht!I874)+Datenblatt!$E$31,IF($C874=11,(Datenblatt!$B$32*Übersicht!I874^3)+(Datenblatt!$C$32*Übersicht!I874^2)+(Datenblatt!$D$32*Übersicht!I874)+Datenblatt!$E$32,0))))))))))))))))))))))))</f>
        <v>0</v>
      </c>
      <c r="Q874" s="2" t="e">
        <f t="shared" si="52"/>
        <v>#DIV/0!</v>
      </c>
      <c r="R874" s="2" t="e">
        <f t="shared" si="53"/>
        <v>#DIV/0!</v>
      </c>
      <c r="T874" s="2"/>
      <c r="U874" s="2">
        <f>Datenblatt!$I$10</f>
        <v>63</v>
      </c>
      <c r="V874" s="2">
        <f>Datenblatt!$I$18</f>
        <v>62</v>
      </c>
      <c r="W874" s="2">
        <f>Datenblatt!$I$26</f>
        <v>56</v>
      </c>
      <c r="X874" s="2">
        <f>Datenblatt!$I$34</f>
        <v>58</v>
      </c>
      <c r="Y874" s="7" t="e">
        <f t="shared" si="54"/>
        <v>#DIV/0!</v>
      </c>
      <c r="AA874" s="2">
        <f>Datenblatt!$I$5</f>
        <v>73</v>
      </c>
      <c r="AB874">
        <f>Datenblatt!$I$13</f>
        <v>80</v>
      </c>
      <c r="AC874">
        <f>Datenblatt!$I$21</f>
        <v>80</v>
      </c>
      <c r="AD874">
        <f>Datenblatt!$I$29</f>
        <v>71</v>
      </c>
      <c r="AE874">
        <f>Datenblatt!$I$37</f>
        <v>75</v>
      </c>
      <c r="AF874" s="7" t="e">
        <f t="shared" si="55"/>
        <v>#DIV/0!</v>
      </c>
    </row>
    <row r="875" spans="11:32" ht="18.75" x14ac:dyDescent="0.3">
      <c r="K875" s="3" t="e">
        <f>IF(AND($C875=13,Datenblatt!M875&lt;Datenblatt!$S$3),0,IF(AND($C875=14,Datenblatt!M875&lt;Datenblatt!$S$4),0,IF(AND($C875=15,Datenblatt!M875&lt;Datenblatt!$S$5),0,IF(AND($C875=16,Datenblatt!M875&lt;Datenblatt!$S$6),0,IF(AND($C875=12,Datenblatt!M875&lt;Datenblatt!$S$7),0,IF(AND($C875=11,Datenblatt!M875&lt;Datenblatt!$S$8),0,IF(AND($C875=13,Datenblatt!M875&gt;Datenblatt!$R$3),100,IF(AND($C875=14,Datenblatt!M875&gt;Datenblatt!$R$4),100,IF(AND($C875=15,Datenblatt!M875&gt;Datenblatt!$R$5),100,IF(AND($C875=16,Datenblatt!M875&gt;Datenblatt!$R$6),100,IF(AND($C875=12,Datenblatt!M875&gt;Datenblatt!$R$7),100,IF(AND($C875=11,Datenblatt!M875&gt;Datenblatt!$R$8),100,IF(Übersicht!$C875=13,Datenblatt!$B$35*Datenblatt!M875^3+Datenblatt!$C$35*Datenblatt!M875^2+Datenblatt!$D$35*Datenblatt!M875+Datenblatt!$E$35,IF(Übersicht!$C875=14,Datenblatt!$B$36*Datenblatt!M875^3+Datenblatt!$C$36*Datenblatt!M875^2+Datenblatt!$D$36*Datenblatt!M875+Datenblatt!$E$36,IF(Übersicht!$C875=15,Datenblatt!$B$37*Datenblatt!M875^3+Datenblatt!$C$37*Datenblatt!M875^2+Datenblatt!$D$37*Datenblatt!M875+Datenblatt!$E$37,IF(Übersicht!$C875=16,Datenblatt!$B$38*Datenblatt!M875^3+Datenblatt!$C$38*Datenblatt!M875^2+Datenblatt!$D$38*Datenblatt!M875+Datenblatt!$E$38,IF(Übersicht!$C875=12,Datenblatt!$B$39*Datenblatt!M875^3+Datenblatt!$C$39*Datenblatt!M875^2+Datenblatt!$D$39*Datenblatt!M875+Datenblatt!$E$39,IF(Übersicht!$C875=11,Datenblatt!$B$40*Datenblatt!M875^3+Datenblatt!$C$40*Datenblatt!M875^2+Datenblatt!$D$40*Datenblatt!M875+Datenblatt!$E$40,0))))))))))))))))))</f>
        <v>#DIV/0!</v>
      </c>
      <c r="L875" s="3"/>
      <c r="M875" t="e">
        <f>IF(AND(Übersicht!$C875=13,Datenblatt!O875&lt;Datenblatt!$Y$3),0,IF(AND(Übersicht!$C875=14,Datenblatt!O875&lt;Datenblatt!$Y$4),0,IF(AND(Übersicht!$C875=15,Datenblatt!O875&lt;Datenblatt!$Y$5),0,IF(AND(Übersicht!$C875=16,Datenblatt!O875&lt;Datenblatt!$Y$6),0,IF(AND(Übersicht!$C875=12,Datenblatt!O875&lt;Datenblatt!$Y$7),0,IF(AND(Übersicht!$C875=11,Datenblatt!O875&lt;Datenblatt!$Y$8),0,IF(AND($C875=13,Datenblatt!O875&gt;Datenblatt!$X$3),100,IF(AND($C875=14,Datenblatt!O875&gt;Datenblatt!$X$4),100,IF(AND($C875=15,Datenblatt!O875&gt;Datenblatt!$X$5),100,IF(AND($C875=16,Datenblatt!O875&gt;Datenblatt!$X$6),100,IF(AND($C875=12,Datenblatt!O875&gt;Datenblatt!$X$7),100,IF(AND($C875=11,Datenblatt!O875&gt;Datenblatt!$X$8),100,IF(Übersicht!$C875=13,Datenblatt!$B$11*Datenblatt!O875^3+Datenblatt!$C$11*Datenblatt!O875^2+Datenblatt!$D$11*Datenblatt!O875+Datenblatt!$E$11,IF(Übersicht!$C875=14,Datenblatt!$B$12*Datenblatt!O875^3+Datenblatt!$C$12*Datenblatt!O875^2+Datenblatt!$D$12*Datenblatt!O875+Datenblatt!$E$12,IF(Übersicht!$C875=15,Datenblatt!$B$13*Datenblatt!O875^3+Datenblatt!$C$13*Datenblatt!O875^2+Datenblatt!$D$13*Datenblatt!O875+Datenblatt!$E$13,IF(Übersicht!$C875=16,Datenblatt!$B$14*Datenblatt!O875^3+Datenblatt!$C$14*Datenblatt!O875^2+Datenblatt!$D$14*Datenblatt!O875+Datenblatt!$E$14,IF(Übersicht!$C875=12,Datenblatt!$B$15*Datenblatt!O875^3+Datenblatt!$C$15*Datenblatt!O875^2+Datenblatt!$D$15*Datenblatt!O875+Datenblatt!$E$15,IF(Übersicht!$C875=11,Datenblatt!$B$16*Datenblatt!O875^3+Datenblatt!$C$16*Datenblatt!O875^2+Datenblatt!$D$16*Datenblatt!O875+Datenblatt!$E$16,0))))))))))))))))))</f>
        <v>#DIV/0!</v>
      </c>
      <c r="N875">
        <f>IF(AND($C875=13,H875&lt;Datenblatt!$AA$3),0,IF(AND($C875=14,H875&lt;Datenblatt!$AA$4),0,IF(AND($C875=15,H875&lt;Datenblatt!$AA$5),0,IF(AND($C875=16,H875&lt;Datenblatt!$AA$6),0,IF(AND($C875=12,H875&lt;Datenblatt!$AA$7),0,IF(AND($C875=11,H875&lt;Datenblatt!$AA$8),0,IF(AND($C875=13,H875&gt;Datenblatt!$Z$3),100,IF(AND($C875=14,H875&gt;Datenblatt!$Z$4),100,IF(AND($C875=15,H875&gt;Datenblatt!$Z$5),100,IF(AND($C875=16,H875&gt;Datenblatt!$Z$6),100,IF(AND($C875=12,H875&gt;Datenblatt!$Z$7),100,IF(AND($C875=11,H875&gt;Datenblatt!$Z$8),100,IF($C875=13,(Datenblatt!$B$19*Übersicht!H875^3)+(Datenblatt!$C$19*Übersicht!H875^2)+(Datenblatt!$D$19*Übersicht!H875)+Datenblatt!$E$19,IF($C875=14,(Datenblatt!$B$20*Übersicht!H875^3)+(Datenblatt!$C$20*Übersicht!H875^2)+(Datenblatt!$D$20*Übersicht!H875)+Datenblatt!$E$20,IF($C875=15,(Datenblatt!$B$21*Übersicht!H875^3)+(Datenblatt!$C$21*Übersicht!H875^2)+(Datenblatt!$D$21*Übersicht!H875)+Datenblatt!$E$21,IF($C875=16,(Datenblatt!$B$22*Übersicht!H875^3)+(Datenblatt!$C$22*Übersicht!H875^2)+(Datenblatt!$D$22*Übersicht!H875)+Datenblatt!$E$22,IF($C875=12,(Datenblatt!$B$23*Übersicht!H875^3)+(Datenblatt!$C$23*Übersicht!H875^2)+(Datenblatt!$D$23*Übersicht!H875)+Datenblatt!$E$23,IF($C875=11,(Datenblatt!$B$24*Übersicht!H875^3)+(Datenblatt!$C$24*Übersicht!H875^2)+(Datenblatt!$D$24*Übersicht!H875)+Datenblatt!$E$24,0))))))))))))))))))</f>
        <v>0</v>
      </c>
      <c r="O875">
        <f>IF(AND(I875="",C875=11),Datenblatt!$I$26,IF(AND(I875="",C875=12),Datenblatt!$I$26,IF(AND(I875="",C875=16),Datenblatt!$I$27,IF(AND(I875="",C875=15),Datenblatt!$I$26,IF(AND(I875="",C875=14),Datenblatt!$I$26,IF(AND(I875="",C875=13),Datenblatt!$I$26,IF(AND($C875=13,I875&gt;Datenblatt!$AC$3),0,IF(AND($C875=14,I875&gt;Datenblatt!$AC$4),0,IF(AND($C875=15,I875&gt;Datenblatt!$AC$5),0,IF(AND($C875=16,I875&gt;Datenblatt!$AC$6),0,IF(AND($C875=12,I875&gt;Datenblatt!$AC$7),0,IF(AND($C875=11,I875&gt;Datenblatt!$AC$8),0,IF(AND($C875=13,I875&lt;Datenblatt!$AB$3),100,IF(AND($C875=14,I875&lt;Datenblatt!$AB$4),100,IF(AND($C875=15,I875&lt;Datenblatt!$AB$5),100,IF(AND($C875=16,I875&lt;Datenblatt!$AB$6),100,IF(AND($C875=12,I875&lt;Datenblatt!$AB$7),100,IF(AND($C875=11,I875&lt;Datenblatt!$AB$8),100,IF($C875=13,(Datenblatt!$B$27*Übersicht!I875^3)+(Datenblatt!$C$27*Übersicht!I875^2)+(Datenblatt!$D$27*Übersicht!I875)+Datenblatt!$E$27,IF($C875=14,(Datenblatt!$B$28*Übersicht!I875^3)+(Datenblatt!$C$28*Übersicht!I875^2)+(Datenblatt!$D$28*Übersicht!I875)+Datenblatt!$E$28,IF($C875=15,(Datenblatt!$B$29*Übersicht!I875^3)+(Datenblatt!$C$29*Übersicht!I875^2)+(Datenblatt!$D$29*Übersicht!I875)+Datenblatt!$E$29,IF($C875=16,(Datenblatt!$B$30*Übersicht!I875^3)+(Datenblatt!$C$30*Übersicht!I875^2)+(Datenblatt!$D$30*Übersicht!I875)+Datenblatt!$E$30,IF($C875=12,(Datenblatt!$B$31*Übersicht!I875^3)+(Datenblatt!$C$31*Übersicht!I875^2)+(Datenblatt!$D$31*Übersicht!I875)+Datenblatt!$E$31,IF($C875=11,(Datenblatt!$B$32*Übersicht!I875^3)+(Datenblatt!$C$32*Übersicht!I875^2)+(Datenblatt!$D$32*Übersicht!I875)+Datenblatt!$E$32,0))))))))))))))))))))))))</f>
        <v>0</v>
      </c>
      <c r="P875">
        <f>IF(AND(I875="",C875=11),Datenblatt!$I$29,IF(AND(I875="",C875=12),Datenblatt!$I$29,IF(AND(I875="",C875=16),Datenblatt!$I$29,IF(AND(I875="",C875=15),Datenblatt!$I$29,IF(AND(I875="",C875=14),Datenblatt!$I$29,IF(AND(I875="",C875=13),Datenblatt!$I$29,IF(AND($C875=13,I875&gt;Datenblatt!$AC$3),0,IF(AND($C875=14,I875&gt;Datenblatt!$AC$4),0,IF(AND($C875=15,I875&gt;Datenblatt!$AC$5),0,IF(AND($C875=16,I875&gt;Datenblatt!$AC$6),0,IF(AND($C875=12,I875&gt;Datenblatt!$AC$7),0,IF(AND($C875=11,I875&gt;Datenblatt!$AC$8),0,IF(AND($C875=13,I875&lt;Datenblatt!$AB$3),100,IF(AND($C875=14,I875&lt;Datenblatt!$AB$4),100,IF(AND($C875=15,I875&lt;Datenblatt!$AB$5),100,IF(AND($C875=16,I875&lt;Datenblatt!$AB$6),100,IF(AND($C875=12,I875&lt;Datenblatt!$AB$7),100,IF(AND($C875=11,I875&lt;Datenblatt!$AB$8),100,IF($C875=13,(Datenblatt!$B$27*Übersicht!I875^3)+(Datenblatt!$C$27*Übersicht!I875^2)+(Datenblatt!$D$27*Übersicht!I875)+Datenblatt!$E$27,IF($C875=14,(Datenblatt!$B$28*Übersicht!I875^3)+(Datenblatt!$C$28*Übersicht!I875^2)+(Datenblatt!$D$28*Übersicht!I875)+Datenblatt!$E$28,IF($C875=15,(Datenblatt!$B$29*Übersicht!I875^3)+(Datenblatt!$C$29*Übersicht!I875^2)+(Datenblatt!$D$29*Übersicht!I875)+Datenblatt!$E$29,IF($C875=16,(Datenblatt!$B$30*Übersicht!I875^3)+(Datenblatt!$C$30*Übersicht!I875^2)+(Datenblatt!$D$30*Übersicht!I875)+Datenblatt!$E$30,IF($C875=12,(Datenblatt!$B$31*Übersicht!I875^3)+(Datenblatt!$C$31*Übersicht!I875^2)+(Datenblatt!$D$31*Übersicht!I875)+Datenblatt!$E$31,IF($C875=11,(Datenblatt!$B$32*Übersicht!I875^3)+(Datenblatt!$C$32*Übersicht!I875^2)+(Datenblatt!$D$32*Übersicht!I875)+Datenblatt!$E$32,0))))))))))))))))))))))))</f>
        <v>0</v>
      </c>
      <c r="Q875" s="2" t="e">
        <f t="shared" si="52"/>
        <v>#DIV/0!</v>
      </c>
      <c r="R875" s="2" t="e">
        <f t="shared" si="53"/>
        <v>#DIV/0!</v>
      </c>
      <c r="T875" s="2"/>
      <c r="U875" s="2">
        <f>Datenblatt!$I$10</f>
        <v>63</v>
      </c>
      <c r="V875" s="2">
        <f>Datenblatt!$I$18</f>
        <v>62</v>
      </c>
      <c r="W875" s="2">
        <f>Datenblatt!$I$26</f>
        <v>56</v>
      </c>
      <c r="X875" s="2">
        <f>Datenblatt!$I$34</f>
        <v>58</v>
      </c>
      <c r="Y875" s="7" t="e">
        <f t="shared" si="54"/>
        <v>#DIV/0!</v>
      </c>
      <c r="AA875" s="2">
        <f>Datenblatt!$I$5</f>
        <v>73</v>
      </c>
      <c r="AB875">
        <f>Datenblatt!$I$13</f>
        <v>80</v>
      </c>
      <c r="AC875">
        <f>Datenblatt!$I$21</f>
        <v>80</v>
      </c>
      <c r="AD875">
        <f>Datenblatt!$I$29</f>
        <v>71</v>
      </c>
      <c r="AE875">
        <f>Datenblatt!$I$37</f>
        <v>75</v>
      </c>
      <c r="AF875" s="7" t="e">
        <f t="shared" si="55"/>
        <v>#DIV/0!</v>
      </c>
    </row>
    <row r="876" spans="11:32" ht="18.75" x14ac:dyDescent="0.3">
      <c r="K876" s="3" t="e">
        <f>IF(AND($C876=13,Datenblatt!M876&lt;Datenblatt!$S$3),0,IF(AND($C876=14,Datenblatt!M876&lt;Datenblatt!$S$4),0,IF(AND($C876=15,Datenblatt!M876&lt;Datenblatt!$S$5),0,IF(AND($C876=16,Datenblatt!M876&lt;Datenblatt!$S$6),0,IF(AND($C876=12,Datenblatt!M876&lt;Datenblatt!$S$7),0,IF(AND($C876=11,Datenblatt!M876&lt;Datenblatt!$S$8),0,IF(AND($C876=13,Datenblatt!M876&gt;Datenblatt!$R$3),100,IF(AND($C876=14,Datenblatt!M876&gt;Datenblatt!$R$4),100,IF(AND($C876=15,Datenblatt!M876&gt;Datenblatt!$R$5),100,IF(AND($C876=16,Datenblatt!M876&gt;Datenblatt!$R$6),100,IF(AND($C876=12,Datenblatt!M876&gt;Datenblatt!$R$7),100,IF(AND($C876=11,Datenblatt!M876&gt;Datenblatt!$R$8),100,IF(Übersicht!$C876=13,Datenblatt!$B$35*Datenblatt!M876^3+Datenblatt!$C$35*Datenblatt!M876^2+Datenblatt!$D$35*Datenblatt!M876+Datenblatt!$E$35,IF(Übersicht!$C876=14,Datenblatt!$B$36*Datenblatt!M876^3+Datenblatt!$C$36*Datenblatt!M876^2+Datenblatt!$D$36*Datenblatt!M876+Datenblatt!$E$36,IF(Übersicht!$C876=15,Datenblatt!$B$37*Datenblatt!M876^3+Datenblatt!$C$37*Datenblatt!M876^2+Datenblatt!$D$37*Datenblatt!M876+Datenblatt!$E$37,IF(Übersicht!$C876=16,Datenblatt!$B$38*Datenblatt!M876^3+Datenblatt!$C$38*Datenblatt!M876^2+Datenblatt!$D$38*Datenblatt!M876+Datenblatt!$E$38,IF(Übersicht!$C876=12,Datenblatt!$B$39*Datenblatt!M876^3+Datenblatt!$C$39*Datenblatt!M876^2+Datenblatt!$D$39*Datenblatt!M876+Datenblatt!$E$39,IF(Übersicht!$C876=11,Datenblatt!$B$40*Datenblatt!M876^3+Datenblatt!$C$40*Datenblatt!M876^2+Datenblatt!$D$40*Datenblatt!M876+Datenblatt!$E$40,0))))))))))))))))))</f>
        <v>#DIV/0!</v>
      </c>
      <c r="L876" s="3"/>
      <c r="M876" t="e">
        <f>IF(AND(Übersicht!$C876=13,Datenblatt!O876&lt;Datenblatt!$Y$3),0,IF(AND(Übersicht!$C876=14,Datenblatt!O876&lt;Datenblatt!$Y$4),0,IF(AND(Übersicht!$C876=15,Datenblatt!O876&lt;Datenblatt!$Y$5),0,IF(AND(Übersicht!$C876=16,Datenblatt!O876&lt;Datenblatt!$Y$6),0,IF(AND(Übersicht!$C876=12,Datenblatt!O876&lt;Datenblatt!$Y$7),0,IF(AND(Übersicht!$C876=11,Datenblatt!O876&lt;Datenblatt!$Y$8),0,IF(AND($C876=13,Datenblatt!O876&gt;Datenblatt!$X$3),100,IF(AND($C876=14,Datenblatt!O876&gt;Datenblatt!$X$4),100,IF(AND($C876=15,Datenblatt!O876&gt;Datenblatt!$X$5),100,IF(AND($C876=16,Datenblatt!O876&gt;Datenblatt!$X$6),100,IF(AND($C876=12,Datenblatt!O876&gt;Datenblatt!$X$7),100,IF(AND($C876=11,Datenblatt!O876&gt;Datenblatt!$X$8),100,IF(Übersicht!$C876=13,Datenblatt!$B$11*Datenblatt!O876^3+Datenblatt!$C$11*Datenblatt!O876^2+Datenblatt!$D$11*Datenblatt!O876+Datenblatt!$E$11,IF(Übersicht!$C876=14,Datenblatt!$B$12*Datenblatt!O876^3+Datenblatt!$C$12*Datenblatt!O876^2+Datenblatt!$D$12*Datenblatt!O876+Datenblatt!$E$12,IF(Übersicht!$C876=15,Datenblatt!$B$13*Datenblatt!O876^3+Datenblatt!$C$13*Datenblatt!O876^2+Datenblatt!$D$13*Datenblatt!O876+Datenblatt!$E$13,IF(Übersicht!$C876=16,Datenblatt!$B$14*Datenblatt!O876^3+Datenblatt!$C$14*Datenblatt!O876^2+Datenblatt!$D$14*Datenblatt!O876+Datenblatt!$E$14,IF(Übersicht!$C876=12,Datenblatt!$B$15*Datenblatt!O876^3+Datenblatt!$C$15*Datenblatt!O876^2+Datenblatt!$D$15*Datenblatt!O876+Datenblatt!$E$15,IF(Übersicht!$C876=11,Datenblatt!$B$16*Datenblatt!O876^3+Datenblatt!$C$16*Datenblatt!O876^2+Datenblatt!$D$16*Datenblatt!O876+Datenblatt!$E$16,0))))))))))))))))))</f>
        <v>#DIV/0!</v>
      </c>
      <c r="N876">
        <f>IF(AND($C876=13,H876&lt;Datenblatt!$AA$3),0,IF(AND($C876=14,H876&lt;Datenblatt!$AA$4),0,IF(AND($C876=15,H876&lt;Datenblatt!$AA$5),0,IF(AND($C876=16,H876&lt;Datenblatt!$AA$6),0,IF(AND($C876=12,H876&lt;Datenblatt!$AA$7),0,IF(AND($C876=11,H876&lt;Datenblatt!$AA$8),0,IF(AND($C876=13,H876&gt;Datenblatt!$Z$3),100,IF(AND($C876=14,H876&gt;Datenblatt!$Z$4),100,IF(AND($C876=15,H876&gt;Datenblatt!$Z$5),100,IF(AND($C876=16,H876&gt;Datenblatt!$Z$6),100,IF(AND($C876=12,H876&gt;Datenblatt!$Z$7),100,IF(AND($C876=11,H876&gt;Datenblatt!$Z$8),100,IF($C876=13,(Datenblatt!$B$19*Übersicht!H876^3)+(Datenblatt!$C$19*Übersicht!H876^2)+(Datenblatt!$D$19*Übersicht!H876)+Datenblatt!$E$19,IF($C876=14,(Datenblatt!$B$20*Übersicht!H876^3)+(Datenblatt!$C$20*Übersicht!H876^2)+(Datenblatt!$D$20*Übersicht!H876)+Datenblatt!$E$20,IF($C876=15,(Datenblatt!$B$21*Übersicht!H876^3)+(Datenblatt!$C$21*Übersicht!H876^2)+(Datenblatt!$D$21*Übersicht!H876)+Datenblatt!$E$21,IF($C876=16,(Datenblatt!$B$22*Übersicht!H876^3)+(Datenblatt!$C$22*Übersicht!H876^2)+(Datenblatt!$D$22*Übersicht!H876)+Datenblatt!$E$22,IF($C876=12,(Datenblatt!$B$23*Übersicht!H876^3)+(Datenblatt!$C$23*Übersicht!H876^2)+(Datenblatt!$D$23*Übersicht!H876)+Datenblatt!$E$23,IF($C876=11,(Datenblatt!$B$24*Übersicht!H876^3)+(Datenblatt!$C$24*Übersicht!H876^2)+(Datenblatt!$D$24*Übersicht!H876)+Datenblatt!$E$24,0))))))))))))))))))</f>
        <v>0</v>
      </c>
      <c r="O876">
        <f>IF(AND(I876="",C876=11),Datenblatt!$I$26,IF(AND(I876="",C876=12),Datenblatt!$I$26,IF(AND(I876="",C876=16),Datenblatt!$I$27,IF(AND(I876="",C876=15),Datenblatt!$I$26,IF(AND(I876="",C876=14),Datenblatt!$I$26,IF(AND(I876="",C876=13),Datenblatt!$I$26,IF(AND($C876=13,I876&gt;Datenblatt!$AC$3),0,IF(AND($C876=14,I876&gt;Datenblatt!$AC$4),0,IF(AND($C876=15,I876&gt;Datenblatt!$AC$5),0,IF(AND($C876=16,I876&gt;Datenblatt!$AC$6),0,IF(AND($C876=12,I876&gt;Datenblatt!$AC$7),0,IF(AND($C876=11,I876&gt;Datenblatt!$AC$8),0,IF(AND($C876=13,I876&lt;Datenblatt!$AB$3),100,IF(AND($C876=14,I876&lt;Datenblatt!$AB$4),100,IF(AND($C876=15,I876&lt;Datenblatt!$AB$5),100,IF(AND($C876=16,I876&lt;Datenblatt!$AB$6),100,IF(AND($C876=12,I876&lt;Datenblatt!$AB$7),100,IF(AND($C876=11,I876&lt;Datenblatt!$AB$8),100,IF($C876=13,(Datenblatt!$B$27*Übersicht!I876^3)+(Datenblatt!$C$27*Übersicht!I876^2)+(Datenblatt!$D$27*Übersicht!I876)+Datenblatt!$E$27,IF($C876=14,(Datenblatt!$B$28*Übersicht!I876^3)+(Datenblatt!$C$28*Übersicht!I876^2)+(Datenblatt!$D$28*Übersicht!I876)+Datenblatt!$E$28,IF($C876=15,(Datenblatt!$B$29*Übersicht!I876^3)+(Datenblatt!$C$29*Übersicht!I876^2)+(Datenblatt!$D$29*Übersicht!I876)+Datenblatt!$E$29,IF($C876=16,(Datenblatt!$B$30*Übersicht!I876^3)+(Datenblatt!$C$30*Übersicht!I876^2)+(Datenblatt!$D$30*Übersicht!I876)+Datenblatt!$E$30,IF($C876=12,(Datenblatt!$B$31*Übersicht!I876^3)+(Datenblatt!$C$31*Übersicht!I876^2)+(Datenblatt!$D$31*Übersicht!I876)+Datenblatt!$E$31,IF($C876=11,(Datenblatt!$B$32*Übersicht!I876^3)+(Datenblatt!$C$32*Übersicht!I876^2)+(Datenblatt!$D$32*Übersicht!I876)+Datenblatt!$E$32,0))))))))))))))))))))))))</f>
        <v>0</v>
      </c>
      <c r="P876">
        <f>IF(AND(I876="",C876=11),Datenblatt!$I$29,IF(AND(I876="",C876=12),Datenblatt!$I$29,IF(AND(I876="",C876=16),Datenblatt!$I$29,IF(AND(I876="",C876=15),Datenblatt!$I$29,IF(AND(I876="",C876=14),Datenblatt!$I$29,IF(AND(I876="",C876=13),Datenblatt!$I$29,IF(AND($C876=13,I876&gt;Datenblatt!$AC$3),0,IF(AND($C876=14,I876&gt;Datenblatt!$AC$4),0,IF(AND($C876=15,I876&gt;Datenblatt!$AC$5),0,IF(AND($C876=16,I876&gt;Datenblatt!$AC$6),0,IF(AND($C876=12,I876&gt;Datenblatt!$AC$7),0,IF(AND($C876=11,I876&gt;Datenblatt!$AC$8),0,IF(AND($C876=13,I876&lt;Datenblatt!$AB$3),100,IF(AND($C876=14,I876&lt;Datenblatt!$AB$4),100,IF(AND($C876=15,I876&lt;Datenblatt!$AB$5),100,IF(AND($C876=16,I876&lt;Datenblatt!$AB$6),100,IF(AND($C876=12,I876&lt;Datenblatt!$AB$7),100,IF(AND($C876=11,I876&lt;Datenblatt!$AB$8),100,IF($C876=13,(Datenblatt!$B$27*Übersicht!I876^3)+(Datenblatt!$C$27*Übersicht!I876^2)+(Datenblatt!$D$27*Übersicht!I876)+Datenblatt!$E$27,IF($C876=14,(Datenblatt!$B$28*Übersicht!I876^3)+(Datenblatt!$C$28*Übersicht!I876^2)+(Datenblatt!$D$28*Übersicht!I876)+Datenblatt!$E$28,IF($C876=15,(Datenblatt!$B$29*Übersicht!I876^3)+(Datenblatt!$C$29*Übersicht!I876^2)+(Datenblatt!$D$29*Übersicht!I876)+Datenblatt!$E$29,IF($C876=16,(Datenblatt!$B$30*Übersicht!I876^3)+(Datenblatt!$C$30*Übersicht!I876^2)+(Datenblatt!$D$30*Übersicht!I876)+Datenblatt!$E$30,IF($C876=12,(Datenblatt!$B$31*Übersicht!I876^3)+(Datenblatt!$C$31*Übersicht!I876^2)+(Datenblatt!$D$31*Übersicht!I876)+Datenblatt!$E$31,IF($C876=11,(Datenblatt!$B$32*Übersicht!I876^3)+(Datenblatt!$C$32*Übersicht!I876^2)+(Datenblatt!$D$32*Übersicht!I876)+Datenblatt!$E$32,0))))))))))))))))))))))))</f>
        <v>0</v>
      </c>
      <c r="Q876" s="2" t="e">
        <f t="shared" si="52"/>
        <v>#DIV/0!</v>
      </c>
      <c r="R876" s="2" t="e">
        <f t="shared" si="53"/>
        <v>#DIV/0!</v>
      </c>
      <c r="T876" s="2"/>
      <c r="U876" s="2">
        <f>Datenblatt!$I$10</f>
        <v>63</v>
      </c>
      <c r="V876" s="2">
        <f>Datenblatt!$I$18</f>
        <v>62</v>
      </c>
      <c r="W876" s="2">
        <f>Datenblatt!$I$26</f>
        <v>56</v>
      </c>
      <c r="X876" s="2">
        <f>Datenblatt!$I$34</f>
        <v>58</v>
      </c>
      <c r="Y876" s="7" t="e">
        <f t="shared" si="54"/>
        <v>#DIV/0!</v>
      </c>
      <c r="AA876" s="2">
        <f>Datenblatt!$I$5</f>
        <v>73</v>
      </c>
      <c r="AB876">
        <f>Datenblatt!$I$13</f>
        <v>80</v>
      </c>
      <c r="AC876">
        <f>Datenblatt!$I$21</f>
        <v>80</v>
      </c>
      <c r="AD876">
        <f>Datenblatt!$I$29</f>
        <v>71</v>
      </c>
      <c r="AE876">
        <f>Datenblatt!$I$37</f>
        <v>75</v>
      </c>
      <c r="AF876" s="7" t="e">
        <f t="shared" si="55"/>
        <v>#DIV/0!</v>
      </c>
    </row>
    <row r="877" spans="11:32" ht="18.75" x14ac:dyDescent="0.3">
      <c r="K877" s="3" t="e">
        <f>IF(AND($C877=13,Datenblatt!M877&lt;Datenblatt!$S$3),0,IF(AND($C877=14,Datenblatt!M877&lt;Datenblatt!$S$4),0,IF(AND($C877=15,Datenblatt!M877&lt;Datenblatt!$S$5),0,IF(AND($C877=16,Datenblatt!M877&lt;Datenblatt!$S$6),0,IF(AND($C877=12,Datenblatt!M877&lt;Datenblatt!$S$7),0,IF(AND($C877=11,Datenblatt!M877&lt;Datenblatt!$S$8),0,IF(AND($C877=13,Datenblatt!M877&gt;Datenblatt!$R$3),100,IF(AND($C877=14,Datenblatt!M877&gt;Datenblatt!$R$4),100,IF(AND($C877=15,Datenblatt!M877&gt;Datenblatt!$R$5),100,IF(AND($C877=16,Datenblatt!M877&gt;Datenblatt!$R$6),100,IF(AND($C877=12,Datenblatt!M877&gt;Datenblatt!$R$7),100,IF(AND($C877=11,Datenblatt!M877&gt;Datenblatt!$R$8),100,IF(Übersicht!$C877=13,Datenblatt!$B$35*Datenblatt!M877^3+Datenblatt!$C$35*Datenblatt!M877^2+Datenblatt!$D$35*Datenblatt!M877+Datenblatt!$E$35,IF(Übersicht!$C877=14,Datenblatt!$B$36*Datenblatt!M877^3+Datenblatt!$C$36*Datenblatt!M877^2+Datenblatt!$D$36*Datenblatt!M877+Datenblatt!$E$36,IF(Übersicht!$C877=15,Datenblatt!$B$37*Datenblatt!M877^3+Datenblatt!$C$37*Datenblatt!M877^2+Datenblatt!$D$37*Datenblatt!M877+Datenblatt!$E$37,IF(Übersicht!$C877=16,Datenblatt!$B$38*Datenblatt!M877^3+Datenblatt!$C$38*Datenblatt!M877^2+Datenblatt!$D$38*Datenblatt!M877+Datenblatt!$E$38,IF(Übersicht!$C877=12,Datenblatt!$B$39*Datenblatt!M877^3+Datenblatt!$C$39*Datenblatt!M877^2+Datenblatt!$D$39*Datenblatt!M877+Datenblatt!$E$39,IF(Übersicht!$C877=11,Datenblatt!$B$40*Datenblatt!M877^3+Datenblatt!$C$40*Datenblatt!M877^2+Datenblatt!$D$40*Datenblatt!M877+Datenblatt!$E$40,0))))))))))))))))))</f>
        <v>#DIV/0!</v>
      </c>
      <c r="L877" s="3"/>
      <c r="M877" t="e">
        <f>IF(AND(Übersicht!$C877=13,Datenblatt!O877&lt;Datenblatt!$Y$3),0,IF(AND(Übersicht!$C877=14,Datenblatt!O877&lt;Datenblatt!$Y$4),0,IF(AND(Übersicht!$C877=15,Datenblatt!O877&lt;Datenblatt!$Y$5),0,IF(AND(Übersicht!$C877=16,Datenblatt!O877&lt;Datenblatt!$Y$6),0,IF(AND(Übersicht!$C877=12,Datenblatt!O877&lt;Datenblatt!$Y$7),0,IF(AND(Übersicht!$C877=11,Datenblatt!O877&lt;Datenblatt!$Y$8),0,IF(AND($C877=13,Datenblatt!O877&gt;Datenblatt!$X$3),100,IF(AND($C877=14,Datenblatt!O877&gt;Datenblatt!$X$4),100,IF(AND($C877=15,Datenblatt!O877&gt;Datenblatt!$X$5),100,IF(AND($C877=16,Datenblatt!O877&gt;Datenblatt!$X$6),100,IF(AND($C877=12,Datenblatt!O877&gt;Datenblatt!$X$7),100,IF(AND($C877=11,Datenblatt!O877&gt;Datenblatt!$X$8),100,IF(Übersicht!$C877=13,Datenblatt!$B$11*Datenblatt!O877^3+Datenblatt!$C$11*Datenblatt!O877^2+Datenblatt!$D$11*Datenblatt!O877+Datenblatt!$E$11,IF(Übersicht!$C877=14,Datenblatt!$B$12*Datenblatt!O877^3+Datenblatt!$C$12*Datenblatt!O877^2+Datenblatt!$D$12*Datenblatt!O877+Datenblatt!$E$12,IF(Übersicht!$C877=15,Datenblatt!$B$13*Datenblatt!O877^3+Datenblatt!$C$13*Datenblatt!O877^2+Datenblatt!$D$13*Datenblatt!O877+Datenblatt!$E$13,IF(Übersicht!$C877=16,Datenblatt!$B$14*Datenblatt!O877^3+Datenblatt!$C$14*Datenblatt!O877^2+Datenblatt!$D$14*Datenblatt!O877+Datenblatt!$E$14,IF(Übersicht!$C877=12,Datenblatt!$B$15*Datenblatt!O877^3+Datenblatt!$C$15*Datenblatt!O877^2+Datenblatt!$D$15*Datenblatt!O877+Datenblatt!$E$15,IF(Übersicht!$C877=11,Datenblatt!$B$16*Datenblatt!O877^3+Datenblatt!$C$16*Datenblatt!O877^2+Datenblatt!$D$16*Datenblatt!O877+Datenblatt!$E$16,0))))))))))))))))))</f>
        <v>#DIV/0!</v>
      </c>
      <c r="N877">
        <f>IF(AND($C877=13,H877&lt;Datenblatt!$AA$3),0,IF(AND($C877=14,H877&lt;Datenblatt!$AA$4),0,IF(AND($C877=15,H877&lt;Datenblatt!$AA$5),0,IF(AND($C877=16,H877&lt;Datenblatt!$AA$6),0,IF(AND($C877=12,H877&lt;Datenblatt!$AA$7),0,IF(AND($C877=11,H877&lt;Datenblatt!$AA$8),0,IF(AND($C877=13,H877&gt;Datenblatt!$Z$3),100,IF(AND($C877=14,H877&gt;Datenblatt!$Z$4),100,IF(AND($C877=15,H877&gt;Datenblatt!$Z$5),100,IF(AND($C877=16,H877&gt;Datenblatt!$Z$6),100,IF(AND($C877=12,H877&gt;Datenblatt!$Z$7),100,IF(AND($C877=11,H877&gt;Datenblatt!$Z$8),100,IF($C877=13,(Datenblatt!$B$19*Übersicht!H877^3)+(Datenblatt!$C$19*Übersicht!H877^2)+(Datenblatt!$D$19*Übersicht!H877)+Datenblatt!$E$19,IF($C877=14,(Datenblatt!$B$20*Übersicht!H877^3)+(Datenblatt!$C$20*Übersicht!H877^2)+(Datenblatt!$D$20*Übersicht!H877)+Datenblatt!$E$20,IF($C877=15,(Datenblatt!$B$21*Übersicht!H877^3)+(Datenblatt!$C$21*Übersicht!H877^2)+(Datenblatt!$D$21*Übersicht!H877)+Datenblatt!$E$21,IF($C877=16,(Datenblatt!$B$22*Übersicht!H877^3)+(Datenblatt!$C$22*Übersicht!H877^2)+(Datenblatt!$D$22*Übersicht!H877)+Datenblatt!$E$22,IF($C877=12,(Datenblatt!$B$23*Übersicht!H877^3)+(Datenblatt!$C$23*Übersicht!H877^2)+(Datenblatt!$D$23*Übersicht!H877)+Datenblatt!$E$23,IF($C877=11,(Datenblatt!$B$24*Übersicht!H877^3)+(Datenblatt!$C$24*Übersicht!H877^2)+(Datenblatt!$D$24*Übersicht!H877)+Datenblatt!$E$24,0))))))))))))))))))</f>
        <v>0</v>
      </c>
      <c r="O877">
        <f>IF(AND(I877="",C877=11),Datenblatt!$I$26,IF(AND(I877="",C877=12),Datenblatt!$I$26,IF(AND(I877="",C877=16),Datenblatt!$I$27,IF(AND(I877="",C877=15),Datenblatt!$I$26,IF(AND(I877="",C877=14),Datenblatt!$I$26,IF(AND(I877="",C877=13),Datenblatt!$I$26,IF(AND($C877=13,I877&gt;Datenblatt!$AC$3),0,IF(AND($C877=14,I877&gt;Datenblatt!$AC$4),0,IF(AND($C877=15,I877&gt;Datenblatt!$AC$5),0,IF(AND($C877=16,I877&gt;Datenblatt!$AC$6),0,IF(AND($C877=12,I877&gt;Datenblatt!$AC$7),0,IF(AND($C877=11,I877&gt;Datenblatt!$AC$8),0,IF(AND($C877=13,I877&lt;Datenblatt!$AB$3),100,IF(AND($C877=14,I877&lt;Datenblatt!$AB$4),100,IF(AND($C877=15,I877&lt;Datenblatt!$AB$5),100,IF(AND($C877=16,I877&lt;Datenblatt!$AB$6),100,IF(AND($C877=12,I877&lt;Datenblatt!$AB$7),100,IF(AND($C877=11,I877&lt;Datenblatt!$AB$8),100,IF($C877=13,(Datenblatt!$B$27*Übersicht!I877^3)+(Datenblatt!$C$27*Übersicht!I877^2)+(Datenblatt!$D$27*Übersicht!I877)+Datenblatt!$E$27,IF($C877=14,(Datenblatt!$B$28*Übersicht!I877^3)+(Datenblatt!$C$28*Übersicht!I877^2)+(Datenblatt!$D$28*Übersicht!I877)+Datenblatt!$E$28,IF($C877=15,(Datenblatt!$B$29*Übersicht!I877^3)+(Datenblatt!$C$29*Übersicht!I877^2)+(Datenblatt!$D$29*Übersicht!I877)+Datenblatt!$E$29,IF($C877=16,(Datenblatt!$B$30*Übersicht!I877^3)+(Datenblatt!$C$30*Übersicht!I877^2)+(Datenblatt!$D$30*Übersicht!I877)+Datenblatt!$E$30,IF($C877=12,(Datenblatt!$B$31*Übersicht!I877^3)+(Datenblatt!$C$31*Übersicht!I877^2)+(Datenblatt!$D$31*Übersicht!I877)+Datenblatt!$E$31,IF($C877=11,(Datenblatt!$B$32*Übersicht!I877^3)+(Datenblatt!$C$32*Übersicht!I877^2)+(Datenblatt!$D$32*Übersicht!I877)+Datenblatt!$E$32,0))))))))))))))))))))))))</f>
        <v>0</v>
      </c>
      <c r="P877">
        <f>IF(AND(I877="",C877=11),Datenblatt!$I$29,IF(AND(I877="",C877=12),Datenblatt!$I$29,IF(AND(I877="",C877=16),Datenblatt!$I$29,IF(AND(I877="",C877=15),Datenblatt!$I$29,IF(AND(I877="",C877=14),Datenblatt!$I$29,IF(AND(I877="",C877=13),Datenblatt!$I$29,IF(AND($C877=13,I877&gt;Datenblatt!$AC$3),0,IF(AND($C877=14,I877&gt;Datenblatt!$AC$4),0,IF(AND($C877=15,I877&gt;Datenblatt!$AC$5),0,IF(AND($C877=16,I877&gt;Datenblatt!$AC$6),0,IF(AND($C877=12,I877&gt;Datenblatt!$AC$7),0,IF(AND($C877=11,I877&gt;Datenblatt!$AC$8),0,IF(AND($C877=13,I877&lt;Datenblatt!$AB$3),100,IF(AND($C877=14,I877&lt;Datenblatt!$AB$4),100,IF(AND($C877=15,I877&lt;Datenblatt!$AB$5),100,IF(AND($C877=16,I877&lt;Datenblatt!$AB$6),100,IF(AND($C877=12,I877&lt;Datenblatt!$AB$7),100,IF(AND($C877=11,I877&lt;Datenblatt!$AB$8),100,IF($C877=13,(Datenblatt!$B$27*Übersicht!I877^3)+(Datenblatt!$C$27*Übersicht!I877^2)+(Datenblatt!$D$27*Übersicht!I877)+Datenblatt!$E$27,IF($C877=14,(Datenblatt!$B$28*Übersicht!I877^3)+(Datenblatt!$C$28*Übersicht!I877^2)+(Datenblatt!$D$28*Übersicht!I877)+Datenblatt!$E$28,IF($C877=15,(Datenblatt!$B$29*Übersicht!I877^3)+(Datenblatt!$C$29*Übersicht!I877^2)+(Datenblatt!$D$29*Übersicht!I877)+Datenblatt!$E$29,IF($C877=16,(Datenblatt!$B$30*Übersicht!I877^3)+(Datenblatt!$C$30*Übersicht!I877^2)+(Datenblatt!$D$30*Übersicht!I877)+Datenblatt!$E$30,IF($C877=12,(Datenblatt!$B$31*Übersicht!I877^3)+(Datenblatt!$C$31*Übersicht!I877^2)+(Datenblatt!$D$31*Übersicht!I877)+Datenblatt!$E$31,IF($C877=11,(Datenblatt!$B$32*Übersicht!I877^3)+(Datenblatt!$C$32*Übersicht!I877^2)+(Datenblatt!$D$32*Übersicht!I877)+Datenblatt!$E$32,0))))))))))))))))))))))))</f>
        <v>0</v>
      </c>
      <c r="Q877" s="2" t="e">
        <f t="shared" si="52"/>
        <v>#DIV/0!</v>
      </c>
      <c r="R877" s="2" t="e">
        <f t="shared" si="53"/>
        <v>#DIV/0!</v>
      </c>
      <c r="T877" s="2"/>
      <c r="U877" s="2">
        <f>Datenblatt!$I$10</f>
        <v>63</v>
      </c>
      <c r="V877" s="2">
        <f>Datenblatt!$I$18</f>
        <v>62</v>
      </c>
      <c r="W877" s="2">
        <f>Datenblatt!$I$26</f>
        <v>56</v>
      </c>
      <c r="X877" s="2">
        <f>Datenblatt!$I$34</f>
        <v>58</v>
      </c>
      <c r="Y877" s="7" t="e">
        <f t="shared" si="54"/>
        <v>#DIV/0!</v>
      </c>
      <c r="AA877" s="2">
        <f>Datenblatt!$I$5</f>
        <v>73</v>
      </c>
      <c r="AB877">
        <f>Datenblatt!$I$13</f>
        <v>80</v>
      </c>
      <c r="AC877">
        <f>Datenblatt!$I$21</f>
        <v>80</v>
      </c>
      <c r="AD877">
        <f>Datenblatt!$I$29</f>
        <v>71</v>
      </c>
      <c r="AE877">
        <f>Datenblatt!$I$37</f>
        <v>75</v>
      </c>
      <c r="AF877" s="7" t="e">
        <f t="shared" si="55"/>
        <v>#DIV/0!</v>
      </c>
    </row>
    <row r="878" spans="11:32" ht="18.75" x14ac:dyDescent="0.3">
      <c r="K878" s="3" t="e">
        <f>IF(AND($C878=13,Datenblatt!M878&lt;Datenblatt!$S$3),0,IF(AND($C878=14,Datenblatt!M878&lt;Datenblatt!$S$4),0,IF(AND($C878=15,Datenblatt!M878&lt;Datenblatt!$S$5),0,IF(AND($C878=16,Datenblatt!M878&lt;Datenblatt!$S$6),0,IF(AND($C878=12,Datenblatt!M878&lt;Datenblatt!$S$7),0,IF(AND($C878=11,Datenblatt!M878&lt;Datenblatt!$S$8),0,IF(AND($C878=13,Datenblatt!M878&gt;Datenblatt!$R$3),100,IF(AND($C878=14,Datenblatt!M878&gt;Datenblatt!$R$4),100,IF(AND($C878=15,Datenblatt!M878&gt;Datenblatt!$R$5),100,IF(AND($C878=16,Datenblatt!M878&gt;Datenblatt!$R$6),100,IF(AND($C878=12,Datenblatt!M878&gt;Datenblatt!$R$7),100,IF(AND($C878=11,Datenblatt!M878&gt;Datenblatt!$R$8),100,IF(Übersicht!$C878=13,Datenblatt!$B$35*Datenblatt!M878^3+Datenblatt!$C$35*Datenblatt!M878^2+Datenblatt!$D$35*Datenblatt!M878+Datenblatt!$E$35,IF(Übersicht!$C878=14,Datenblatt!$B$36*Datenblatt!M878^3+Datenblatt!$C$36*Datenblatt!M878^2+Datenblatt!$D$36*Datenblatt!M878+Datenblatt!$E$36,IF(Übersicht!$C878=15,Datenblatt!$B$37*Datenblatt!M878^3+Datenblatt!$C$37*Datenblatt!M878^2+Datenblatt!$D$37*Datenblatt!M878+Datenblatt!$E$37,IF(Übersicht!$C878=16,Datenblatt!$B$38*Datenblatt!M878^3+Datenblatt!$C$38*Datenblatt!M878^2+Datenblatt!$D$38*Datenblatt!M878+Datenblatt!$E$38,IF(Übersicht!$C878=12,Datenblatt!$B$39*Datenblatt!M878^3+Datenblatt!$C$39*Datenblatt!M878^2+Datenblatt!$D$39*Datenblatt!M878+Datenblatt!$E$39,IF(Übersicht!$C878=11,Datenblatt!$B$40*Datenblatt!M878^3+Datenblatt!$C$40*Datenblatt!M878^2+Datenblatt!$D$40*Datenblatt!M878+Datenblatt!$E$40,0))))))))))))))))))</f>
        <v>#DIV/0!</v>
      </c>
      <c r="L878" s="3"/>
      <c r="M878" t="e">
        <f>IF(AND(Übersicht!$C878=13,Datenblatt!O878&lt;Datenblatt!$Y$3),0,IF(AND(Übersicht!$C878=14,Datenblatt!O878&lt;Datenblatt!$Y$4),0,IF(AND(Übersicht!$C878=15,Datenblatt!O878&lt;Datenblatt!$Y$5),0,IF(AND(Übersicht!$C878=16,Datenblatt!O878&lt;Datenblatt!$Y$6),0,IF(AND(Übersicht!$C878=12,Datenblatt!O878&lt;Datenblatt!$Y$7),0,IF(AND(Übersicht!$C878=11,Datenblatt!O878&lt;Datenblatt!$Y$8),0,IF(AND($C878=13,Datenblatt!O878&gt;Datenblatt!$X$3),100,IF(AND($C878=14,Datenblatt!O878&gt;Datenblatt!$X$4),100,IF(AND($C878=15,Datenblatt!O878&gt;Datenblatt!$X$5),100,IF(AND($C878=16,Datenblatt!O878&gt;Datenblatt!$X$6),100,IF(AND($C878=12,Datenblatt!O878&gt;Datenblatt!$X$7),100,IF(AND($C878=11,Datenblatt!O878&gt;Datenblatt!$X$8),100,IF(Übersicht!$C878=13,Datenblatt!$B$11*Datenblatt!O878^3+Datenblatt!$C$11*Datenblatt!O878^2+Datenblatt!$D$11*Datenblatt!O878+Datenblatt!$E$11,IF(Übersicht!$C878=14,Datenblatt!$B$12*Datenblatt!O878^3+Datenblatt!$C$12*Datenblatt!O878^2+Datenblatt!$D$12*Datenblatt!O878+Datenblatt!$E$12,IF(Übersicht!$C878=15,Datenblatt!$B$13*Datenblatt!O878^3+Datenblatt!$C$13*Datenblatt!O878^2+Datenblatt!$D$13*Datenblatt!O878+Datenblatt!$E$13,IF(Übersicht!$C878=16,Datenblatt!$B$14*Datenblatt!O878^3+Datenblatt!$C$14*Datenblatt!O878^2+Datenblatt!$D$14*Datenblatt!O878+Datenblatt!$E$14,IF(Übersicht!$C878=12,Datenblatt!$B$15*Datenblatt!O878^3+Datenblatt!$C$15*Datenblatt!O878^2+Datenblatt!$D$15*Datenblatt!O878+Datenblatt!$E$15,IF(Übersicht!$C878=11,Datenblatt!$B$16*Datenblatt!O878^3+Datenblatt!$C$16*Datenblatt!O878^2+Datenblatt!$D$16*Datenblatt!O878+Datenblatt!$E$16,0))))))))))))))))))</f>
        <v>#DIV/0!</v>
      </c>
      <c r="N878">
        <f>IF(AND($C878=13,H878&lt;Datenblatt!$AA$3),0,IF(AND($C878=14,H878&lt;Datenblatt!$AA$4),0,IF(AND($C878=15,H878&lt;Datenblatt!$AA$5),0,IF(AND($C878=16,H878&lt;Datenblatt!$AA$6),0,IF(AND($C878=12,H878&lt;Datenblatt!$AA$7),0,IF(AND($C878=11,H878&lt;Datenblatt!$AA$8),0,IF(AND($C878=13,H878&gt;Datenblatt!$Z$3),100,IF(AND($C878=14,H878&gt;Datenblatt!$Z$4),100,IF(AND($C878=15,H878&gt;Datenblatt!$Z$5),100,IF(AND($C878=16,H878&gt;Datenblatt!$Z$6),100,IF(AND($C878=12,H878&gt;Datenblatt!$Z$7),100,IF(AND($C878=11,H878&gt;Datenblatt!$Z$8),100,IF($C878=13,(Datenblatt!$B$19*Übersicht!H878^3)+(Datenblatt!$C$19*Übersicht!H878^2)+(Datenblatt!$D$19*Übersicht!H878)+Datenblatt!$E$19,IF($C878=14,(Datenblatt!$B$20*Übersicht!H878^3)+(Datenblatt!$C$20*Übersicht!H878^2)+(Datenblatt!$D$20*Übersicht!H878)+Datenblatt!$E$20,IF($C878=15,(Datenblatt!$B$21*Übersicht!H878^3)+(Datenblatt!$C$21*Übersicht!H878^2)+(Datenblatt!$D$21*Übersicht!H878)+Datenblatt!$E$21,IF($C878=16,(Datenblatt!$B$22*Übersicht!H878^3)+(Datenblatt!$C$22*Übersicht!H878^2)+(Datenblatt!$D$22*Übersicht!H878)+Datenblatt!$E$22,IF($C878=12,(Datenblatt!$B$23*Übersicht!H878^3)+(Datenblatt!$C$23*Übersicht!H878^2)+(Datenblatt!$D$23*Übersicht!H878)+Datenblatt!$E$23,IF($C878=11,(Datenblatt!$B$24*Übersicht!H878^3)+(Datenblatt!$C$24*Übersicht!H878^2)+(Datenblatt!$D$24*Übersicht!H878)+Datenblatt!$E$24,0))))))))))))))))))</f>
        <v>0</v>
      </c>
      <c r="O878">
        <f>IF(AND(I878="",C878=11),Datenblatt!$I$26,IF(AND(I878="",C878=12),Datenblatt!$I$26,IF(AND(I878="",C878=16),Datenblatt!$I$27,IF(AND(I878="",C878=15),Datenblatt!$I$26,IF(AND(I878="",C878=14),Datenblatt!$I$26,IF(AND(I878="",C878=13),Datenblatt!$I$26,IF(AND($C878=13,I878&gt;Datenblatt!$AC$3),0,IF(AND($C878=14,I878&gt;Datenblatt!$AC$4),0,IF(AND($C878=15,I878&gt;Datenblatt!$AC$5),0,IF(AND($C878=16,I878&gt;Datenblatt!$AC$6),0,IF(AND($C878=12,I878&gt;Datenblatt!$AC$7),0,IF(AND($C878=11,I878&gt;Datenblatt!$AC$8),0,IF(AND($C878=13,I878&lt;Datenblatt!$AB$3),100,IF(AND($C878=14,I878&lt;Datenblatt!$AB$4),100,IF(AND($C878=15,I878&lt;Datenblatt!$AB$5),100,IF(AND($C878=16,I878&lt;Datenblatt!$AB$6),100,IF(AND($C878=12,I878&lt;Datenblatt!$AB$7),100,IF(AND($C878=11,I878&lt;Datenblatt!$AB$8),100,IF($C878=13,(Datenblatt!$B$27*Übersicht!I878^3)+(Datenblatt!$C$27*Übersicht!I878^2)+(Datenblatt!$D$27*Übersicht!I878)+Datenblatt!$E$27,IF($C878=14,(Datenblatt!$B$28*Übersicht!I878^3)+(Datenblatt!$C$28*Übersicht!I878^2)+(Datenblatt!$D$28*Übersicht!I878)+Datenblatt!$E$28,IF($C878=15,(Datenblatt!$B$29*Übersicht!I878^3)+(Datenblatt!$C$29*Übersicht!I878^2)+(Datenblatt!$D$29*Übersicht!I878)+Datenblatt!$E$29,IF($C878=16,(Datenblatt!$B$30*Übersicht!I878^3)+(Datenblatt!$C$30*Übersicht!I878^2)+(Datenblatt!$D$30*Übersicht!I878)+Datenblatt!$E$30,IF($C878=12,(Datenblatt!$B$31*Übersicht!I878^3)+(Datenblatt!$C$31*Übersicht!I878^2)+(Datenblatt!$D$31*Übersicht!I878)+Datenblatt!$E$31,IF($C878=11,(Datenblatt!$B$32*Übersicht!I878^3)+(Datenblatt!$C$32*Übersicht!I878^2)+(Datenblatt!$D$32*Übersicht!I878)+Datenblatt!$E$32,0))))))))))))))))))))))))</f>
        <v>0</v>
      </c>
      <c r="P878">
        <f>IF(AND(I878="",C878=11),Datenblatt!$I$29,IF(AND(I878="",C878=12),Datenblatt!$I$29,IF(AND(I878="",C878=16),Datenblatt!$I$29,IF(AND(I878="",C878=15),Datenblatt!$I$29,IF(AND(I878="",C878=14),Datenblatt!$I$29,IF(AND(I878="",C878=13),Datenblatt!$I$29,IF(AND($C878=13,I878&gt;Datenblatt!$AC$3),0,IF(AND($C878=14,I878&gt;Datenblatt!$AC$4),0,IF(AND($C878=15,I878&gt;Datenblatt!$AC$5),0,IF(AND($C878=16,I878&gt;Datenblatt!$AC$6),0,IF(AND($C878=12,I878&gt;Datenblatt!$AC$7),0,IF(AND($C878=11,I878&gt;Datenblatt!$AC$8),0,IF(AND($C878=13,I878&lt;Datenblatt!$AB$3),100,IF(AND($C878=14,I878&lt;Datenblatt!$AB$4),100,IF(AND($C878=15,I878&lt;Datenblatt!$AB$5),100,IF(AND($C878=16,I878&lt;Datenblatt!$AB$6),100,IF(AND($C878=12,I878&lt;Datenblatt!$AB$7),100,IF(AND($C878=11,I878&lt;Datenblatt!$AB$8),100,IF($C878=13,(Datenblatt!$B$27*Übersicht!I878^3)+(Datenblatt!$C$27*Übersicht!I878^2)+(Datenblatt!$D$27*Übersicht!I878)+Datenblatt!$E$27,IF($C878=14,(Datenblatt!$B$28*Übersicht!I878^3)+(Datenblatt!$C$28*Übersicht!I878^2)+(Datenblatt!$D$28*Übersicht!I878)+Datenblatt!$E$28,IF($C878=15,(Datenblatt!$B$29*Übersicht!I878^3)+(Datenblatt!$C$29*Übersicht!I878^2)+(Datenblatt!$D$29*Übersicht!I878)+Datenblatt!$E$29,IF($C878=16,(Datenblatt!$B$30*Übersicht!I878^3)+(Datenblatt!$C$30*Übersicht!I878^2)+(Datenblatt!$D$30*Übersicht!I878)+Datenblatt!$E$30,IF($C878=12,(Datenblatt!$B$31*Übersicht!I878^3)+(Datenblatt!$C$31*Übersicht!I878^2)+(Datenblatt!$D$31*Übersicht!I878)+Datenblatt!$E$31,IF($C878=11,(Datenblatt!$B$32*Übersicht!I878^3)+(Datenblatt!$C$32*Übersicht!I878^2)+(Datenblatt!$D$32*Übersicht!I878)+Datenblatt!$E$32,0))))))))))))))))))))))))</f>
        <v>0</v>
      </c>
      <c r="Q878" s="2" t="e">
        <f t="shared" si="52"/>
        <v>#DIV/0!</v>
      </c>
      <c r="R878" s="2" t="e">
        <f t="shared" si="53"/>
        <v>#DIV/0!</v>
      </c>
      <c r="T878" s="2"/>
      <c r="U878" s="2">
        <f>Datenblatt!$I$10</f>
        <v>63</v>
      </c>
      <c r="V878" s="2">
        <f>Datenblatt!$I$18</f>
        <v>62</v>
      </c>
      <c r="W878" s="2">
        <f>Datenblatt!$I$26</f>
        <v>56</v>
      </c>
      <c r="X878" s="2">
        <f>Datenblatt!$I$34</f>
        <v>58</v>
      </c>
      <c r="Y878" s="7" t="e">
        <f t="shared" si="54"/>
        <v>#DIV/0!</v>
      </c>
      <c r="AA878" s="2">
        <f>Datenblatt!$I$5</f>
        <v>73</v>
      </c>
      <c r="AB878">
        <f>Datenblatt!$I$13</f>
        <v>80</v>
      </c>
      <c r="AC878">
        <f>Datenblatt!$I$21</f>
        <v>80</v>
      </c>
      <c r="AD878">
        <f>Datenblatt!$I$29</f>
        <v>71</v>
      </c>
      <c r="AE878">
        <f>Datenblatt!$I$37</f>
        <v>75</v>
      </c>
      <c r="AF878" s="7" t="e">
        <f t="shared" si="55"/>
        <v>#DIV/0!</v>
      </c>
    </row>
    <row r="879" spans="11:32" ht="18.75" x14ac:dyDescent="0.3">
      <c r="K879" s="3" t="e">
        <f>IF(AND($C879=13,Datenblatt!M879&lt;Datenblatt!$S$3),0,IF(AND($C879=14,Datenblatt!M879&lt;Datenblatt!$S$4),0,IF(AND($C879=15,Datenblatt!M879&lt;Datenblatt!$S$5),0,IF(AND($C879=16,Datenblatt!M879&lt;Datenblatt!$S$6),0,IF(AND($C879=12,Datenblatt!M879&lt;Datenblatt!$S$7),0,IF(AND($C879=11,Datenblatt!M879&lt;Datenblatt!$S$8),0,IF(AND($C879=13,Datenblatt!M879&gt;Datenblatt!$R$3),100,IF(AND($C879=14,Datenblatt!M879&gt;Datenblatt!$R$4),100,IF(AND($C879=15,Datenblatt!M879&gt;Datenblatt!$R$5),100,IF(AND($C879=16,Datenblatt!M879&gt;Datenblatt!$R$6),100,IF(AND($C879=12,Datenblatt!M879&gt;Datenblatt!$R$7),100,IF(AND($C879=11,Datenblatt!M879&gt;Datenblatt!$R$8),100,IF(Übersicht!$C879=13,Datenblatt!$B$35*Datenblatt!M879^3+Datenblatt!$C$35*Datenblatt!M879^2+Datenblatt!$D$35*Datenblatt!M879+Datenblatt!$E$35,IF(Übersicht!$C879=14,Datenblatt!$B$36*Datenblatt!M879^3+Datenblatt!$C$36*Datenblatt!M879^2+Datenblatt!$D$36*Datenblatt!M879+Datenblatt!$E$36,IF(Übersicht!$C879=15,Datenblatt!$B$37*Datenblatt!M879^3+Datenblatt!$C$37*Datenblatt!M879^2+Datenblatt!$D$37*Datenblatt!M879+Datenblatt!$E$37,IF(Übersicht!$C879=16,Datenblatt!$B$38*Datenblatt!M879^3+Datenblatt!$C$38*Datenblatt!M879^2+Datenblatt!$D$38*Datenblatt!M879+Datenblatt!$E$38,IF(Übersicht!$C879=12,Datenblatt!$B$39*Datenblatt!M879^3+Datenblatt!$C$39*Datenblatt!M879^2+Datenblatt!$D$39*Datenblatt!M879+Datenblatt!$E$39,IF(Übersicht!$C879=11,Datenblatt!$B$40*Datenblatt!M879^3+Datenblatt!$C$40*Datenblatt!M879^2+Datenblatt!$D$40*Datenblatt!M879+Datenblatt!$E$40,0))))))))))))))))))</f>
        <v>#DIV/0!</v>
      </c>
      <c r="L879" s="3"/>
      <c r="M879" t="e">
        <f>IF(AND(Übersicht!$C879=13,Datenblatt!O879&lt;Datenblatt!$Y$3),0,IF(AND(Übersicht!$C879=14,Datenblatt!O879&lt;Datenblatt!$Y$4),0,IF(AND(Übersicht!$C879=15,Datenblatt!O879&lt;Datenblatt!$Y$5),0,IF(AND(Übersicht!$C879=16,Datenblatt!O879&lt;Datenblatt!$Y$6),0,IF(AND(Übersicht!$C879=12,Datenblatt!O879&lt;Datenblatt!$Y$7),0,IF(AND(Übersicht!$C879=11,Datenblatt!O879&lt;Datenblatt!$Y$8),0,IF(AND($C879=13,Datenblatt!O879&gt;Datenblatt!$X$3),100,IF(AND($C879=14,Datenblatt!O879&gt;Datenblatt!$X$4),100,IF(AND($C879=15,Datenblatt!O879&gt;Datenblatt!$X$5),100,IF(AND($C879=16,Datenblatt!O879&gt;Datenblatt!$X$6),100,IF(AND($C879=12,Datenblatt!O879&gt;Datenblatt!$X$7),100,IF(AND($C879=11,Datenblatt!O879&gt;Datenblatt!$X$8),100,IF(Übersicht!$C879=13,Datenblatt!$B$11*Datenblatt!O879^3+Datenblatt!$C$11*Datenblatt!O879^2+Datenblatt!$D$11*Datenblatt!O879+Datenblatt!$E$11,IF(Übersicht!$C879=14,Datenblatt!$B$12*Datenblatt!O879^3+Datenblatt!$C$12*Datenblatt!O879^2+Datenblatt!$D$12*Datenblatt!O879+Datenblatt!$E$12,IF(Übersicht!$C879=15,Datenblatt!$B$13*Datenblatt!O879^3+Datenblatt!$C$13*Datenblatt!O879^2+Datenblatt!$D$13*Datenblatt!O879+Datenblatt!$E$13,IF(Übersicht!$C879=16,Datenblatt!$B$14*Datenblatt!O879^3+Datenblatt!$C$14*Datenblatt!O879^2+Datenblatt!$D$14*Datenblatt!O879+Datenblatt!$E$14,IF(Übersicht!$C879=12,Datenblatt!$B$15*Datenblatt!O879^3+Datenblatt!$C$15*Datenblatt!O879^2+Datenblatt!$D$15*Datenblatt!O879+Datenblatt!$E$15,IF(Übersicht!$C879=11,Datenblatt!$B$16*Datenblatt!O879^3+Datenblatt!$C$16*Datenblatt!O879^2+Datenblatt!$D$16*Datenblatt!O879+Datenblatt!$E$16,0))))))))))))))))))</f>
        <v>#DIV/0!</v>
      </c>
      <c r="N879">
        <f>IF(AND($C879=13,H879&lt;Datenblatt!$AA$3),0,IF(AND($C879=14,H879&lt;Datenblatt!$AA$4),0,IF(AND($C879=15,H879&lt;Datenblatt!$AA$5),0,IF(AND($C879=16,H879&lt;Datenblatt!$AA$6),0,IF(AND($C879=12,H879&lt;Datenblatt!$AA$7),0,IF(AND($C879=11,H879&lt;Datenblatt!$AA$8),0,IF(AND($C879=13,H879&gt;Datenblatt!$Z$3),100,IF(AND($C879=14,H879&gt;Datenblatt!$Z$4),100,IF(AND($C879=15,H879&gt;Datenblatt!$Z$5),100,IF(AND($C879=16,H879&gt;Datenblatt!$Z$6),100,IF(AND($C879=12,H879&gt;Datenblatt!$Z$7),100,IF(AND($C879=11,H879&gt;Datenblatt!$Z$8),100,IF($C879=13,(Datenblatt!$B$19*Übersicht!H879^3)+(Datenblatt!$C$19*Übersicht!H879^2)+(Datenblatt!$D$19*Übersicht!H879)+Datenblatt!$E$19,IF($C879=14,(Datenblatt!$B$20*Übersicht!H879^3)+(Datenblatt!$C$20*Übersicht!H879^2)+(Datenblatt!$D$20*Übersicht!H879)+Datenblatt!$E$20,IF($C879=15,(Datenblatt!$B$21*Übersicht!H879^3)+(Datenblatt!$C$21*Übersicht!H879^2)+(Datenblatt!$D$21*Übersicht!H879)+Datenblatt!$E$21,IF($C879=16,(Datenblatt!$B$22*Übersicht!H879^3)+(Datenblatt!$C$22*Übersicht!H879^2)+(Datenblatt!$D$22*Übersicht!H879)+Datenblatt!$E$22,IF($C879=12,(Datenblatt!$B$23*Übersicht!H879^3)+(Datenblatt!$C$23*Übersicht!H879^2)+(Datenblatt!$D$23*Übersicht!H879)+Datenblatt!$E$23,IF($C879=11,(Datenblatt!$B$24*Übersicht!H879^3)+(Datenblatt!$C$24*Übersicht!H879^2)+(Datenblatt!$D$24*Übersicht!H879)+Datenblatt!$E$24,0))))))))))))))))))</f>
        <v>0</v>
      </c>
      <c r="O879">
        <f>IF(AND(I879="",C879=11),Datenblatt!$I$26,IF(AND(I879="",C879=12),Datenblatt!$I$26,IF(AND(I879="",C879=16),Datenblatt!$I$27,IF(AND(I879="",C879=15),Datenblatt!$I$26,IF(AND(I879="",C879=14),Datenblatt!$I$26,IF(AND(I879="",C879=13),Datenblatt!$I$26,IF(AND($C879=13,I879&gt;Datenblatt!$AC$3),0,IF(AND($C879=14,I879&gt;Datenblatt!$AC$4),0,IF(AND($C879=15,I879&gt;Datenblatt!$AC$5),0,IF(AND($C879=16,I879&gt;Datenblatt!$AC$6),0,IF(AND($C879=12,I879&gt;Datenblatt!$AC$7),0,IF(AND($C879=11,I879&gt;Datenblatt!$AC$8),0,IF(AND($C879=13,I879&lt;Datenblatt!$AB$3),100,IF(AND($C879=14,I879&lt;Datenblatt!$AB$4),100,IF(AND($C879=15,I879&lt;Datenblatt!$AB$5),100,IF(AND($C879=16,I879&lt;Datenblatt!$AB$6),100,IF(AND($C879=12,I879&lt;Datenblatt!$AB$7),100,IF(AND($C879=11,I879&lt;Datenblatt!$AB$8),100,IF($C879=13,(Datenblatt!$B$27*Übersicht!I879^3)+(Datenblatt!$C$27*Übersicht!I879^2)+(Datenblatt!$D$27*Übersicht!I879)+Datenblatt!$E$27,IF($C879=14,(Datenblatt!$B$28*Übersicht!I879^3)+(Datenblatt!$C$28*Übersicht!I879^2)+(Datenblatt!$D$28*Übersicht!I879)+Datenblatt!$E$28,IF($C879=15,(Datenblatt!$B$29*Übersicht!I879^3)+(Datenblatt!$C$29*Übersicht!I879^2)+(Datenblatt!$D$29*Übersicht!I879)+Datenblatt!$E$29,IF($C879=16,(Datenblatt!$B$30*Übersicht!I879^3)+(Datenblatt!$C$30*Übersicht!I879^2)+(Datenblatt!$D$30*Übersicht!I879)+Datenblatt!$E$30,IF($C879=12,(Datenblatt!$B$31*Übersicht!I879^3)+(Datenblatt!$C$31*Übersicht!I879^2)+(Datenblatt!$D$31*Übersicht!I879)+Datenblatt!$E$31,IF($C879=11,(Datenblatt!$B$32*Übersicht!I879^3)+(Datenblatt!$C$32*Übersicht!I879^2)+(Datenblatt!$D$32*Übersicht!I879)+Datenblatt!$E$32,0))))))))))))))))))))))))</f>
        <v>0</v>
      </c>
      <c r="P879">
        <f>IF(AND(I879="",C879=11),Datenblatt!$I$29,IF(AND(I879="",C879=12),Datenblatt!$I$29,IF(AND(I879="",C879=16),Datenblatt!$I$29,IF(AND(I879="",C879=15),Datenblatt!$I$29,IF(AND(I879="",C879=14),Datenblatt!$I$29,IF(AND(I879="",C879=13),Datenblatt!$I$29,IF(AND($C879=13,I879&gt;Datenblatt!$AC$3),0,IF(AND($C879=14,I879&gt;Datenblatt!$AC$4),0,IF(AND($C879=15,I879&gt;Datenblatt!$AC$5),0,IF(AND($C879=16,I879&gt;Datenblatt!$AC$6),0,IF(AND($C879=12,I879&gt;Datenblatt!$AC$7),0,IF(AND($C879=11,I879&gt;Datenblatt!$AC$8),0,IF(AND($C879=13,I879&lt;Datenblatt!$AB$3),100,IF(AND($C879=14,I879&lt;Datenblatt!$AB$4),100,IF(AND($C879=15,I879&lt;Datenblatt!$AB$5),100,IF(AND($C879=16,I879&lt;Datenblatt!$AB$6),100,IF(AND($C879=12,I879&lt;Datenblatt!$AB$7),100,IF(AND($C879=11,I879&lt;Datenblatt!$AB$8),100,IF($C879=13,(Datenblatt!$B$27*Übersicht!I879^3)+(Datenblatt!$C$27*Übersicht!I879^2)+(Datenblatt!$D$27*Übersicht!I879)+Datenblatt!$E$27,IF($C879=14,(Datenblatt!$B$28*Übersicht!I879^3)+(Datenblatt!$C$28*Übersicht!I879^2)+(Datenblatt!$D$28*Übersicht!I879)+Datenblatt!$E$28,IF($C879=15,(Datenblatt!$B$29*Übersicht!I879^3)+(Datenblatt!$C$29*Übersicht!I879^2)+(Datenblatt!$D$29*Übersicht!I879)+Datenblatt!$E$29,IF($C879=16,(Datenblatt!$B$30*Übersicht!I879^3)+(Datenblatt!$C$30*Übersicht!I879^2)+(Datenblatt!$D$30*Übersicht!I879)+Datenblatt!$E$30,IF($C879=12,(Datenblatt!$B$31*Übersicht!I879^3)+(Datenblatt!$C$31*Übersicht!I879^2)+(Datenblatt!$D$31*Übersicht!I879)+Datenblatt!$E$31,IF($C879=11,(Datenblatt!$B$32*Übersicht!I879^3)+(Datenblatt!$C$32*Übersicht!I879^2)+(Datenblatt!$D$32*Übersicht!I879)+Datenblatt!$E$32,0))))))))))))))))))))))))</f>
        <v>0</v>
      </c>
      <c r="Q879" s="2" t="e">
        <f t="shared" si="52"/>
        <v>#DIV/0!</v>
      </c>
      <c r="R879" s="2" t="e">
        <f t="shared" si="53"/>
        <v>#DIV/0!</v>
      </c>
      <c r="T879" s="2"/>
      <c r="U879" s="2">
        <f>Datenblatt!$I$10</f>
        <v>63</v>
      </c>
      <c r="V879" s="2">
        <f>Datenblatt!$I$18</f>
        <v>62</v>
      </c>
      <c r="W879" s="2">
        <f>Datenblatt!$I$26</f>
        <v>56</v>
      </c>
      <c r="X879" s="2">
        <f>Datenblatt!$I$34</f>
        <v>58</v>
      </c>
      <c r="Y879" s="7" t="e">
        <f t="shared" si="54"/>
        <v>#DIV/0!</v>
      </c>
      <c r="AA879" s="2">
        <f>Datenblatt!$I$5</f>
        <v>73</v>
      </c>
      <c r="AB879">
        <f>Datenblatt!$I$13</f>
        <v>80</v>
      </c>
      <c r="AC879">
        <f>Datenblatt!$I$21</f>
        <v>80</v>
      </c>
      <c r="AD879">
        <f>Datenblatt!$I$29</f>
        <v>71</v>
      </c>
      <c r="AE879">
        <f>Datenblatt!$I$37</f>
        <v>75</v>
      </c>
      <c r="AF879" s="7" t="e">
        <f t="shared" si="55"/>
        <v>#DIV/0!</v>
      </c>
    </row>
    <row r="880" spans="11:32" ht="18.75" x14ac:dyDescent="0.3">
      <c r="K880" s="3" t="e">
        <f>IF(AND($C880=13,Datenblatt!M880&lt;Datenblatt!$S$3),0,IF(AND($C880=14,Datenblatt!M880&lt;Datenblatt!$S$4),0,IF(AND($C880=15,Datenblatt!M880&lt;Datenblatt!$S$5),0,IF(AND($C880=16,Datenblatt!M880&lt;Datenblatt!$S$6),0,IF(AND($C880=12,Datenblatt!M880&lt;Datenblatt!$S$7),0,IF(AND($C880=11,Datenblatt!M880&lt;Datenblatt!$S$8),0,IF(AND($C880=13,Datenblatt!M880&gt;Datenblatt!$R$3),100,IF(AND($C880=14,Datenblatt!M880&gt;Datenblatt!$R$4),100,IF(AND($C880=15,Datenblatt!M880&gt;Datenblatt!$R$5),100,IF(AND($C880=16,Datenblatt!M880&gt;Datenblatt!$R$6),100,IF(AND($C880=12,Datenblatt!M880&gt;Datenblatt!$R$7),100,IF(AND($C880=11,Datenblatt!M880&gt;Datenblatt!$R$8),100,IF(Übersicht!$C880=13,Datenblatt!$B$35*Datenblatt!M880^3+Datenblatt!$C$35*Datenblatt!M880^2+Datenblatt!$D$35*Datenblatt!M880+Datenblatt!$E$35,IF(Übersicht!$C880=14,Datenblatt!$B$36*Datenblatt!M880^3+Datenblatt!$C$36*Datenblatt!M880^2+Datenblatt!$D$36*Datenblatt!M880+Datenblatt!$E$36,IF(Übersicht!$C880=15,Datenblatt!$B$37*Datenblatt!M880^3+Datenblatt!$C$37*Datenblatt!M880^2+Datenblatt!$D$37*Datenblatt!M880+Datenblatt!$E$37,IF(Übersicht!$C880=16,Datenblatt!$B$38*Datenblatt!M880^3+Datenblatt!$C$38*Datenblatt!M880^2+Datenblatt!$D$38*Datenblatt!M880+Datenblatt!$E$38,IF(Übersicht!$C880=12,Datenblatt!$B$39*Datenblatt!M880^3+Datenblatt!$C$39*Datenblatt!M880^2+Datenblatt!$D$39*Datenblatt!M880+Datenblatt!$E$39,IF(Übersicht!$C880=11,Datenblatt!$B$40*Datenblatt!M880^3+Datenblatt!$C$40*Datenblatt!M880^2+Datenblatt!$D$40*Datenblatt!M880+Datenblatt!$E$40,0))))))))))))))))))</f>
        <v>#DIV/0!</v>
      </c>
      <c r="L880" s="3"/>
      <c r="M880" t="e">
        <f>IF(AND(Übersicht!$C880=13,Datenblatt!O880&lt;Datenblatt!$Y$3),0,IF(AND(Übersicht!$C880=14,Datenblatt!O880&lt;Datenblatt!$Y$4),0,IF(AND(Übersicht!$C880=15,Datenblatt!O880&lt;Datenblatt!$Y$5),0,IF(AND(Übersicht!$C880=16,Datenblatt!O880&lt;Datenblatt!$Y$6),0,IF(AND(Übersicht!$C880=12,Datenblatt!O880&lt;Datenblatt!$Y$7),0,IF(AND(Übersicht!$C880=11,Datenblatt!O880&lt;Datenblatt!$Y$8),0,IF(AND($C880=13,Datenblatt!O880&gt;Datenblatt!$X$3),100,IF(AND($C880=14,Datenblatt!O880&gt;Datenblatt!$X$4),100,IF(AND($C880=15,Datenblatt!O880&gt;Datenblatt!$X$5),100,IF(AND($C880=16,Datenblatt!O880&gt;Datenblatt!$X$6),100,IF(AND($C880=12,Datenblatt!O880&gt;Datenblatt!$X$7),100,IF(AND($C880=11,Datenblatt!O880&gt;Datenblatt!$X$8),100,IF(Übersicht!$C880=13,Datenblatt!$B$11*Datenblatt!O880^3+Datenblatt!$C$11*Datenblatt!O880^2+Datenblatt!$D$11*Datenblatt!O880+Datenblatt!$E$11,IF(Übersicht!$C880=14,Datenblatt!$B$12*Datenblatt!O880^3+Datenblatt!$C$12*Datenblatt!O880^2+Datenblatt!$D$12*Datenblatt!O880+Datenblatt!$E$12,IF(Übersicht!$C880=15,Datenblatt!$B$13*Datenblatt!O880^3+Datenblatt!$C$13*Datenblatt!O880^2+Datenblatt!$D$13*Datenblatt!O880+Datenblatt!$E$13,IF(Übersicht!$C880=16,Datenblatt!$B$14*Datenblatt!O880^3+Datenblatt!$C$14*Datenblatt!O880^2+Datenblatt!$D$14*Datenblatt!O880+Datenblatt!$E$14,IF(Übersicht!$C880=12,Datenblatt!$B$15*Datenblatt!O880^3+Datenblatt!$C$15*Datenblatt!O880^2+Datenblatt!$D$15*Datenblatt!O880+Datenblatt!$E$15,IF(Übersicht!$C880=11,Datenblatt!$B$16*Datenblatt!O880^3+Datenblatt!$C$16*Datenblatt!O880^2+Datenblatt!$D$16*Datenblatt!O880+Datenblatt!$E$16,0))))))))))))))))))</f>
        <v>#DIV/0!</v>
      </c>
      <c r="N880">
        <f>IF(AND($C880=13,H880&lt;Datenblatt!$AA$3),0,IF(AND($C880=14,H880&lt;Datenblatt!$AA$4),0,IF(AND($C880=15,H880&lt;Datenblatt!$AA$5),0,IF(AND($C880=16,H880&lt;Datenblatt!$AA$6),0,IF(AND($C880=12,H880&lt;Datenblatt!$AA$7),0,IF(AND($C880=11,H880&lt;Datenblatt!$AA$8),0,IF(AND($C880=13,H880&gt;Datenblatt!$Z$3),100,IF(AND($C880=14,H880&gt;Datenblatt!$Z$4),100,IF(AND($C880=15,H880&gt;Datenblatt!$Z$5),100,IF(AND($C880=16,H880&gt;Datenblatt!$Z$6),100,IF(AND($C880=12,H880&gt;Datenblatt!$Z$7),100,IF(AND($C880=11,H880&gt;Datenblatt!$Z$8),100,IF($C880=13,(Datenblatt!$B$19*Übersicht!H880^3)+(Datenblatt!$C$19*Übersicht!H880^2)+(Datenblatt!$D$19*Übersicht!H880)+Datenblatt!$E$19,IF($C880=14,(Datenblatt!$B$20*Übersicht!H880^3)+(Datenblatt!$C$20*Übersicht!H880^2)+(Datenblatt!$D$20*Übersicht!H880)+Datenblatt!$E$20,IF($C880=15,(Datenblatt!$B$21*Übersicht!H880^3)+(Datenblatt!$C$21*Übersicht!H880^2)+(Datenblatt!$D$21*Übersicht!H880)+Datenblatt!$E$21,IF($C880=16,(Datenblatt!$B$22*Übersicht!H880^3)+(Datenblatt!$C$22*Übersicht!H880^2)+(Datenblatt!$D$22*Übersicht!H880)+Datenblatt!$E$22,IF($C880=12,(Datenblatt!$B$23*Übersicht!H880^3)+(Datenblatt!$C$23*Übersicht!H880^2)+(Datenblatt!$D$23*Übersicht!H880)+Datenblatt!$E$23,IF($C880=11,(Datenblatt!$B$24*Übersicht!H880^3)+(Datenblatt!$C$24*Übersicht!H880^2)+(Datenblatt!$D$24*Übersicht!H880)+Datenblatt!$E$24,0))))))))))))))))))</f>
        <v>0</v>
      </c>
      <c r="O880">
        <f>IF(AND(I880="",C880=11),Datenblatt!$I$26,IF(AND(I880="",C880=12),Datenblatt!$I$26,IF(AND(I880="",C880=16),Datenblatt!$I$27,IF(AND(I880="",C880=15),Datenblatt!$I$26,IF(AND(I880="",C880=14),Datenblatt!$I$26,IF(AND(I880="",C880=13),Datenblatt!$I$26,IF(AND($C880=13,I880&gt;Datenblatt!$AC$3),0,IF(AND($C880=14,I880&gt;Datenblatt!$AC$4),0,IF(AND($C880=15,I880&gt;Datenblatt!$AC$5),0,IF(AND($C880=16,I880&gt;Datenblatt!$AC$6),0,IF(AND($C880=12,I880&gt;Datenblatt!$AC$7),0,IF(AND($C880=11,I880&gt;Datenblatt!$AC$8),0,IF(AND($C880=13,I880&lt;Datenblatt!$AB$3),100,IF(AND($C880=14,I880&lt;Datenblatt!$AB$4),100,IF(AND($C880=15,I880&lt;Datenblatt!$AB$5),100,IF(AND($C880=16,I880&lt;Datenblatt!$AB$6),100,IF(AND($C880=12,I880&lt;Datenblatt!$AB$7),100,IF(AND($C880=11,I880&lt;Datenblatt!$AB$8),100,IF($C880=13,(Datenblatt!$B$27*Übersicht!I880^3)+(Datenblatt!$C$27*Übersicht!I880^2)+(Datenblatt!$D$27*Übersicht!I880)+Datenblatt!$E$27,IF($C880=14,(Datenblatt!$B$28*Übersicht!I880^3)+(Datenblatt!$C$28*Übersicht!I880^2)+(Datenblatt!$D$28*Übersicht!I880)+Datenblatt!$E$28,IF($C880=15,(Datenblatt!$B$29*Übersicht!I880^3)+(Datenblatt!$C$29*Übersicht!I880^2)+(Datenblatt!$D$29*Übersicht!I880)+Datenblatt!$E$29,IF($C880=16,(Datenblatt!$B$30*Übersicht!I880^3)+(Datenblatt!$C$30*Übersicht!I880^2)+(Datenblatt!$D$30*Übersicht!I880)+Datenblatt!$E$30,IF($C880=12,(Datenblatt!$B$31*Übersicht!I880^3)+(Datenblatt!$C$31*Übersicht!I880^2)+(Datenblatt!$D$31*Übersicht!I880)+Datenblatt!$E$31,IF($C880=11,(Datenblatt!$B$32*Übersicht!I880^3)+(Datenblatt!$C$32*Übersicht!I880^2)+(Datenblatt!$D$32*Übersicht!I880)+Datenblatt!$E$32,0))))))))))))))))))))))))</f>
        <v>0</v>
      </c>
      <c r="P880">
        <f>IF(AND(I880="",C880=11),Datenblatt!$I$29,IF(AND(I880="",C880=12),Datenblatt!$I$29,IF(AND(I880="",C880=16),Datenblatt!$I$29,IF(AND(I880="",C880=15),Datenblatt!$I$29,IF(AND(I880="",C880=14),Datenblatt!$I$29,IF(AND(I880="",C880=13),Datenblatt!$I$29,IF(AND($C880=13,I880&gt;Datenblatt!$AC$3),0,IF(AND($C880=14,I880&gt;Datenblatt!$AC$4),0,IF(AND($C880=15,I880&gt;Datenblatt!$AC$5),0,IF(AND($C880=16,I880&gt;Datenblatt!$AC$6),0,IF(AND($C880=12,I880&gt;Datenblatt!$AC$7),0,IF(AND($C880=11,I880&gt;Datenblatt!$AC$8),0,IF(AND($C880=13,I880&lt;Datenblatt!$AB$3),100,IF(AND($C880=14,I880&lt;Datenblatt!$AB$4),100,IF(AND($C880=15,I880&lt;Datenblatt!$AB$5),100,IF(AND($C880=16,I880&lt;Datenblatt!$AB$6),100,IF(AND($C880=12,I880&lt;Datenblatt!$AB$7),100,IF(AND($C880=11,I880&lt;Datenblatt!$AB$8),100,IF($C880=13,(Datenblatt!$B$27*Übersicht!I880^3)+(Datenblatt!$C$27*Übersicht!I880^2)+(Datenblatt!$D$27*Übersicht!I880)+Datenblatt!$E$27,IF($C880=14,(Datenblatt!$B$28*Übersicht!I880^3)+(Datenblatt!$C$28*Übersicht!I880^2)+(Datenblatt!$D$28*Übersicht!I880)+Datenblatt!$E$28,IF($C880=15,(Datenblatt!$B$29*Übersicht!I880^3)+(Datenblatt!$C$29*Übersicht!I880^2)+(Datenblatt!$D$29*Übersicht!I880)+Datenblatt!$E$29,IF($C880=16,(Datenblatt!$B$30*Übersicht!I880^3)+(Datenblatt!$C$30*Übersicht!I880^2)+(Datenblatt!$D$30*Übersicht!I880)+Datenblatt!$E$30,IF($C880=12,(Datenblatt!$B$31*Übersicht!I880^3)+(Datenblatt!$C$31*Übersicht!I880^2)+(Datenblatt!$D$31*Übersicht!I880)+Datenblatt!$E$31,IF($C880=11,(Datenblatt!$B$32*Übersicht!I880^3)+(Datenblatt!$C$32*Übersicht!I880^2)+(Datenblatt!$D$32*Übersicht!I880)+Datenblatt!$E$32,0))))))))))))))))))))))))</f>
        <v>0</v>
      </c>
      <c r="Q880" s="2" t="e">
        <f t="shared" si="52"/>
        <v>#DIV/0!</v>
      </c>
      <c r="R880" s="2" t="e">
        <f t="shared" si="53"/>
        <v>#DIV/0!</v>
      </c>
      <c r="T880" s="2"/>
      <c r="U880" s="2">
        <f>Datenblatt!$I$10</f>
        <v>63</v>
      </c>
      <c r="V880" s="2">
        <f>Datenblatt!$I$18</f>
        <v>62</v>
      </c>
      <c r="W880" s="2">
        <f>Datenblatt!$I$26</f>
        <v>56</v>
      </c>
      <c r="X880" s="2">
        <f>Datenblatt!$I$34</f>
        <v>58</v>
      </c>
      <c r="Y880" s="7" t="e">
        <f t="shared" si="54"/>
        <v>#DIV/0!</v>
      </c>
      <c r="AA880" s="2">
        <f>Datenblatt!$I$5</f>
        <v>73</v>
      </c>
      <c r="AB880">
        <f>Datenblatt!$I$13</f>
        <v>80</v>
      </c>
      <c r="AC880">
        <f>Datenblatt!$I$21</f>
        <v>80</v>
      </c>
      <c r="AD880">
        <f>Datenblatt!$I$29</f>
        <v>71</v>
      </c>
      <c r="AE880">
        <f>Datenblatt!$I$37</f>
        <v>75</v>
      </c>
      <c r="AF880" s="7" t="e">
        <f t="shared" si="55"/>
        <v>#DIV/0!</v>
      </c>
    </row>
    <row r="881" spans="11:32" ht="18.75" x14ac:dyDescent="0.3">
      <c r="K881" s="3" t="e">
        <f>IF(AND($C881=13,Datenblatt!M881&lt;Datenblatt!$S$3),0,IF(AND($C881=14,Datenblatt!M881&lt;Datenblatt!$S$4),0,IF(AND($C881=15,Datenblatt!M881&lt;Datenblatt!$S$5),0,IF(AND($C881=16,Datenblatt!M881&lt;Datenblatt!$S$6),0,IF(AND($C881=12,Datenblatt!M881&lt;Datenblatt!$S$7),0,IF(AND($C881=11,Datenblatt!M881&lt;Datenblatt!$S$8),0,IF(AND($C881=13,Datenblatt!M881&gt;Datenblatt!$R$3),100,IF(AND($C881=14,Datenblatt!M881&gt;Datenblatt!$R$4),100,IF(AND($C881=15,Datenblatt!M881&gt;Datenblatt!$R$5),100,IF(AND($C881=16,Datenblatt!M881&gt;Datenblatt!$R$6),100,IF(AND($C881=12,Datenblatt!M881&gt;Datenblatt!$R$7),100,IF(AND($C881=11,Datenblatt!M881&gt;Datenblatt!$R$8),100,IF(Übersicht!$C881=13,Datenblatt!$B$35*Datenblatt!M881^3+Datenblatt!$C$35*Datenblatt!M881^2+Datenblatt!$D$35*Datenblatt!M881+Datenblatt!$E$35,IF(Übersicht!$C881=14,Datenblatt!$B$36*Datenblatt!M881^3+Datenblatt!$C$36*Datenblatt!M881^2+Datenblatt!$D$36*Datenblatt!M881+Datenblatt!$E$36,IF(Übersicht!$C881=15,Datenblatt!$B$37*Datenblatt!M881^3+Datenblatt!$C$37*Datenblatt!M881^2+Datenblatt!$D$37*Datenblatt!M881+Datenblatt!$E$37,IF(Übersicht!$C881=16,Datenblatt!$B$38*Datenblatt!M881^3+Datenblatt!$C$38*Datenblatt!M881^2+Datenblatt!$D$38*Datenblatt!M881+Datenblatt!$E$38,IF(Übersicht!$C881=12,Datenblatt!$B$39*Datenblatt!M881^3+Datenblatt!$C$39*Datenblatt!M881^2+Datenblatt!$D$39*Datenblatt!M881+Datenblatt!$E$39,IF(Übersicht!$C881=11,Datenblatt!$B$40*Datenblatt!M881^3+Datenblatt!$C$40*Datenblatt!M881^2+Datenblatt!$D$40*Datenblatt!M881+Datenblatt!$E$40,0))))))))))))))))))</f>
        <v>#DIV/0!</v>
      </c>
      <c r="L881" s="3"/>
      <c r="M881" t="e">
        <f>IF(AND(Übersicht!$C881=13,Datenblatt!O881&lt;Datenblatt!$Y$3),0,IF(AND(Übersicht!$C881=14,Datenblatt!O881&lt;Datenblatt!$Y$4),0,IF(AND(Übersicht!$C881=15,Datenblatt!O881&lt;Datenblatt!$Y$5),0,IF(AND(Übersicht!$C881=16,Datenblatt!O881&lt;Datenblatt!$Y$6),0,IF(AND(Übersicht!$C881=12,Datenblatt!O881&lt;Datenblatt!$Y$7),0,IF(AND(Übersicht!$C881=11,Datenblatt!O881&lt;Datenblatt!$Y$8),0,IF(AND($C881=13,Datenblatt!O881&gt;Datenblatt!$X$3),100,IF(AND($C881=14,Datenblatt!O881&gt;Datenblatt!$X$4),100,IF(AND($C881=15,Datenblatt!O881&gt;Datenblatt!$X$5),100,IF(AND($C881=16,Datenblatt!O881&gt;Datenblatt!$X$6),100,IF(AND($C881=12,Datenblatt!O881&gt;Datenblatt!$X$7),100,IF(AND($C881=11,Datenblatt!O881&gt;Datenblatt!$X$8),100,IF(Übersicht!$C881=13,Datenblatt!$B$11*Datenblatt!O881^3+Datenblatt!$C$11*Datenblatt!O881^2+Datenblatt!$D$11*Datenblatt!O881+Datenblatt!$E$11,IF(Übersicht!$C881=14,Datenblatt!$B$12*Datenblatt!O881^3+Datenblatt!$C$12*Datenblatt!O881^2+Datenblatt!$D$12*Datenblatt!O881+Datenblatt!$E$12,IF(Übersicht!$C881=15,Datenblatt!$B$13*Datenblatt!O881^3+Datenblatt!$C$13*Datenblatt!O881^2+Datenblatt!$D$13*Datenblatt!O881+Datenblatt!$E$13,IF(Übersicht!$C881=16,Datenblatt!$B$14*Datenblatt!O881^3+Datenblatt!$C$14*Datenblatt!O881^2+Datenblatt!$D$14*Datenblatt!O881+Datenblatt!$E$14,IF(Übersicht!$C881=12,Datenblatt!$B$15*Datenblatt!O881^3+Datenblatt!$C$15*Datenblatt!O881^2+Datenblatt!$D$15*Datenblatt!O881+Datenblatt!$E$15,IF(Übersicht!$C881=11,Datenblatt!$B$16*Datenblatt!O881^3+Datenblatt!$C$16*Datenblatt!O881^2+Datenblatt!$D$16*Datenblatt!O881+Datenblatt!$E$16,0))))))))))))))))))</f>
        <v>#DIV/0!</v>
      </c>
      <c r="N881">
        <f>IF(AND($C881=13,H881&lt;Datenblatt!$AA$3),0,IF(AND($C881=14,H881&lt;Datenblatt!$AA$4),0,IF(AND($C881=15,H881&lt;Datenblatt!$AA$5),0,IF(AND($C881=16,H881&lt;Datenblatt!$AA$6),0,IF(AND($C881=12,H881&lt;Datenblatt!$AA$7),0,IF(AND($C881=11,H881&lt;Datenblatt!$AA$8),0,IF(AND($C881=13,H881&gt;Datenblatt!$Z$3),100,IF(AND($C881=14,H881&gt;Datenblatt!$Z$4),100,IF(AND($C881=15,H881&gt;Datenblatt!$Z$5),100,IF(AND($C881=16,H881&gt;Datenblatt!$Z$6),100,IF(AND($C881=12,H881&gt;Datenblatt!$Z$7),100,IF(AND($C881=11,H881&gt;Datenblatt!$Z$8),100,IF($C881=13,(Datenblatt!$B$19*Übersicht!H881^3)+(Datenblatt!$C$19*Übersicht!H881^2)+(Datenblatt!$D$19*Übersicht!H881)+Datenblatt!$E$19,IF($C881=14,(Datenblatt!$B$20*Übersicht!H881^3)+(Datenblatt!$C$20*Übersicht!H881^2)+(Datenblatt!$D$20*Übersicht!H881)+Datenblatt!$E$20,IF($C881=15,(Datenblatt!$B$21*Übersicht!H881^3)+(Datenblatt!$C$21*Übersicht!H881^2)+(Datenblatt!$D$21*Übersicht!H881)+Datenblatt!$E$21,IF($C881=16,(Datenblatt!$B$22*Übersicht!H881^3)+(Datenblatt!$C$22*Übersicht!H881^2)+(Datenblatt!$D$22*Übersicht!H881)+Datenblatt!$E$22,IF($C881=12,(Datenblatt!$B$23*Übersicht!H881^3)+(Datenblatt!$C$23*Übersicht!H881^2)+(Datenblatt!$D$23*Übersicht!H881)+Datenblatt!$E$23,IF($C881=11,(Datenblatt!$B$24*Übersicht!H881^3)+(Datenblatt!$C$24*Übersicht!H881^2)+(Datenblatt!$D$24*Übersicht!H881)+Datenblatt!$E$24,0))))))))))))))))))</f>
        <v>0</v>
      </c>
      <c r="O881">
        <f>IF(AND(I881="",C881=11),Datenblatt!$I$26,IF(AND(I881="",C881=12),Datenblatt!$I$26,IF(AND(I881="",C881=16),Datenblatt!$I$27,IF(AND(I881="",C881=15),Datenblatt!$I$26,IF(AND(I881="",C881=14),Datenblatt!$I$26,IF(AND(I881="",C881=13),Datenblatt!$I$26,IF(AND($C881=13,I881&gt;Datenblatt!$AC$3),0,IF(AND($C881=14,I881&gt;Datenblatt!$AC$4),0,IF(AND($C881=15,I881&gt;Datenblatt!$AC$5),0,IF(AND($C881=16,I881&gt;Datenblatt!$AC$6),0,IF(AND($C881=12,I881&gt;Datenblatt!$AC$7),0,IF(AND($C881=11,I881&gt;Datenblatt!$AC$8),0,IF(AND($C881=13,I881&lt;Datenblatt!$AB$3),100,IF(AND($C881=14,I881&lt;Datenblatt!$AB$4),100,IF(AND($C881=15,I881&lt;Datenblatt!$AB$5),100,IF(AND($C881=16,I881&lt;Datenblatt!$AB$6),100,IF(AND($C881=12,I881&lt;Datenblatt!$AB$7),100,IF(AND($C881=11,I881&lt;Datenblatt!$AB$8),100,IF($C881=13,(Datenblatt!$B$27*Übersicht!I881^3)+(Datenblatt!$C$27*Übersicht!I881^2)+(Datenblatt!$D$27*Übersicht!I881)+Datenblatt!$E$27,IF($C881=14,(Datenblatt!$B$28*Übersicht!I881^3)+(Datenblatt!$C$28*Übersicht!I881^2)+(Datenblatt!$D$28*Übersicht!I881)+Datenblatt!$E$28,IF($C881=15,(Datenblatt!$B$29*Übersicht!I881^3)+(Datenblatt!$C$29*Übersicht!I881^2)+(Datenblatt!$D$29*Übersicht!I881)+Datenblatt!$E$29,IF($C881=16,(Datenblatt!$B$30*Übersicht!I881^3)+(Datenblatt!$C$30*Übersicht!I881^2)+(Datenblatt!$D$30*Übersicht!I881)+Datenblatt!$E$30,IF($C881=12,(Datenblatt!$B$31*Übersicht!I881^3)+(Datenblatt!$C$31*Übersicht!I881^2)+(Datenblatt!$D$31*Übersicht!I881)+Datenblatt!$E$31,IF($C881=11,(Datenblatt!$B$32*Übersicht!I881^3)+(Datenblatt!$C$32*Übersicht!I881^2)+(Datenblatt!$D$32*Übersicht!I881)+Datenblatt!$E$32,0))))))))))))))))))))))))</f>
        <v>0</v>
      </c>
      <c r="P881">
        <f>IF(AND(I881="",C881=11),Datenblatt!$I$29,IF(AND(I881="",C881=12),Datenblatt!$I$29,IF(AND(I881="",C881=16),Datenblatt!$I$29,IF(AND(I881="",C881=15),Datenblatt!$I$29,IF(AND(I881="",C881=14),Datenblatt!$I$29,IF(AND(I881="",C881=13),Datenblatt!$I$29,IF(AND($C881=13,I881&gt;Datenblatt!$AC$3),0,IF(AND($C881=14,I881&gt;Datenblatt!$AC$4),0,IF(AND($C881=15,I881&gt;Datenblatt!$AC$5),0,IF(AND($C881=16,I881&gt;Datenblatt!$AC$6),0,IF(AND($C881=12,I881&gt;Datenblatt!$AC$7),0,IF(AND($C881=11,I881&gt;Datenblatt!$AC$8),0,IF(AND($C881=13,I881&lt;Datenblatt!$AB$3),100,IF(AND($C881=14,I881&lt;Datenblatt!$AB$4),100,IF(AND($C881=15,I881&lt;Datenblatt!$AB$5),100,IF(AND($C881=16,I881&lt;Datenblatt!$AB$6),100,IF(AND($C881=12,I881&lt;Datenblatt!$AB$7),100,IF(AND($C881=11,I881&lt;Datenblatt!$AB$8),100,IF($C881=13,(Datenblatt!$B$27*Übersicht!I881^3)+(Datenblatt!$C$27*Übersicht!I881^2)+(Datenblatt!$D$27*Übersicht!I881)+Datenblatt!$E$27,IF($C881=14,(Datenblatt!$B$28*Übersicht!I881^3)+(Datenblatt!$C$28*Übersicht!I881^2)+(Datenblatt!$D$28*Übersicht!I881)+Datenblatt!$E$28,IF($C881=15,(Datenblatt!$B$29*Übersicht!I881^3)+(Datenblatt!$C$29*Übersicht!I881^2)+(Datenblatt!$D$29*Übersicht!I881)+Datenblatt!$E$29,IF($C881=16,(Datenblatt!$B$30*Übersicht!I881^3)+(Datenblatt!$C$30*Übersicht!I881^2)+(Datenblatt!$D$30*Übersicht!I881)+Datenblatt!$E$30,IF($C881=12,(Datenblatt!$B$31*Übersicht!I881^3)+(Datenblatt!$C$31*Übersicht!I881^2)+(Datenblatt!$D$31*Übersicht!I881)+Datenblatt!$E$31,IF($C881=11,(Datenblatt!$B$32*Übersicht!I881^3)+(Datenblatt!$C$32*Übersicht!I881^2)+(Datenblatt!$D$32*Übersicht!I881)+Datenblatt!$E$32,0))))))))))))))))))))))))</f>
        <v>0</v>
      </c>
      <c r="Q881" s="2" t="e">
        <f t="shared" si="52"/>
        <v>#DIV/0!</v>
      </c>
      <c r="R881" s="2" t="e">
        <f t="shared" si="53"/>
        <v>#DIV/0!</v>
      </c>
      <c r="T881" s="2"/>
      <c r="U881" s="2">
        <f>Datenblatt!$I$10</f>
        <v>63</v>
      </c>
      <c r="V881" s="2">
        <f>Datenblatt!$I$18</f>
        <v>62</v>
      </c>
      <c r="W881" s="2">
        <f>Datenblatt!$I$26</f>
        <v>56</v>
      </c>
      <c r="X881" s="2">
        <f>Datenblatt!$I$34</f>
        <v>58</v>
      </c>
      <c r="Y881" s="7" t="e">
        <f t="shared" si="54"/>
        <v>#DIV/0!</v>
      </c>
      <c r="AA881" s="2">
        <f>Datenblatt!$I$5</f>
        <v>73</v>
      </c>
      <c r="AB881">
        <f>Datenblatt!$I$13</f>
        <v>80</v>
      </c>
      <c r="AC881">
        <f>Datenblatt!$I$21</f>
        <v>80</v>
      </c>
      <c r="AD881">
        <f>Datenblatt!$I$29</f>
        <v>71</v>
      </c>
      <c r="AE881">
        <f>Datenblatt!$I$37</f>
        <v>75</v>
      </c>
      <c r="AF881" s="7" t="e">
        <f t="shared" si="55"/>
        <v>#DIV/0!</v>
      </c>
    </row>
    <row r="882" spans="11:32" ht="18.75" x14ac:dyDescent="0.3">
      <c r="K882" s="3" t="e">
        <f>IF(AND($C882=13,Datenblatt!M882&lt;Datenblatt!$S$3),0,IF(AND($C882=14,Datenblatt!M882&lt;Datenblatt!$S$4),0,IF(AND($C882=15,Datenblatt!M882&lt;Datenblatt!$S$5),0,IF(AND($C882=16,Datenblatt!M882&lt;Datenblatt!$S$6),0,IF(AND($C882=12,Datenblatt!M882&lt;Datenblatt!$S$7),0,IF(AND($C882=11,Datenblatt!M882&lt;Datenblatt!$S$8),0,IF(AND($C882=13,Datenblatt!M882&gt;Datenblatt!$R$3),100,IF(AND($C882=14,Datenblatt!M882&gt;Datenblatt!$R$4),100,IF(AND($C882=15,Datenblatt!M882&gt;Datenblatt!$R$5),100,IF(AND($C882=16,Datenblatt!M882&gt;Datenblatt!$R$6),100,IF(AND($C882=12,Datenblatt!M882&gt;Datenblatt!$R$7),100,IF(AND($C882=11,Datenblatt!M882&gt;Datenblatt!$R$8),100,IF(Übersicht!$C882=13,Datenblatt!$B$35*Datenblatt!M882^3+Datenblatt!$C$35*Datenblatt!M882^2+Datenblatt!$D$35*Datenblatt!M882+Datenblatt!$E$35,IF(Übersicht!$C882=14,Datenblatt!$B$36*Datenblatt!M882^3+Datenblatt!$C$36*Datenblatt!M882^2+Datenblatt!$D$36*Datenblatt!M882+Datenblatt!$E$36,IF(Übersicht!$C882=15,Datenblatt!$B$37*Datenblatt!M882^3+Datenblatt!$C$37*Datenblatt!M882^2+Datenblatt!$D$37*Datenblatt!M882+Datenblatt!$E$37,IF(Übersicht!$C882=16,Datenblatt!$B$38*Datenblatt!M882^3+Datenblatt!$C$38*Datenblatt!M882^2+Datenblatt!$D$38*Datenblatt!M882+Datenblatt!$E$38,IF(Übersicht!$C882=12,Datenblatt!$B$39*Datenblatt!M882^3+Datenblatt!$C$39*Datenblatt!M882^2+Datenblatt!$D$39*Datenblatt!M882+Datenblatt!$E$39,IF(Übersicht!$C882=11,Datenblatt!$B$40*Datenblatt!M882^3+Datenblatt!$C$40*Datenblatt!M882^2+Datenblatt!$D$40*Datenblatt!M882+Datenblatt!$E$40,0))))))))))))))))))</f>
        <v>#DIV/0!</v>
      </c>
      <c r="L882" s="3"/>
      <c r="M882" t="e">
        <f>IF(AND(Übersicht!$C882=13,Datenblatt!O882&lt;Datenblatt!$Y$3),0,IF(AND(Übersicht!$C882=14,Datenblatt!O882&lt;Datenblatt!$Y$4),0,IF(AND(Übersicht!$C882=15,Datenblatt!O882&lt;Datenblatt!$Y$5),0,IF(AND(Übersicht!$C882=16,Datenblatt!O882&lt;Datenblatt!$Y$6),0,IF(AND(Übersicht!$C882=12,Datenblatt!O882&lt;Datenblatt!$Y$7),0,IF(AND(Übersicht!$C882=11,Datenblatt!O882&lt;Datenblatt!$Y$8),0,IF(AND($C882=13,Datenblatt!O882&gt;Datenblatt!$X$3),100,IF(AND($C882=14,Datenblatt!O882&gt;Datenblatt!$X$4),100,IF(AND($C882=15,Datenblatt!O882&gt;Datenblatt!$X$5),100,IF(AND($C882=16,Datenblatt!O882&gt;Datenblatt!$X$6),100,IF(AND($C882=12,Datenblatt!O882&gt;Datenblatt!$X$7),100,IF(AND($C882=11,Datenblatt!O882&gt;Datenblatt!$X$8),100,IF(Übersicht!$C882=13,Datenblatt!$B$11*Datenblatt!O882^3+Datenblatt!$C$11*Datenblatt!O882^2+Datenblatt!$D$11*Datenblatt!O882+Datenblatt!$E$11,IF(Übersicht!$C882=14,Datenblatt!$B$12*Datenblatt!O882^3+Datenblatt!$C$12*Datenblatt!O882^2+Datenblatt!$D$12*Datenblatt!O882+Datenblatt!$E$12,IF(Übersicht!$C882=15,Datenblatt!$B$13*Datenblatt!O882^3+Datenblatt!$C$13*Datenblatt!O882^2+Datenblatt!$D$13*Datenblatt!O882+Datenblatt!$E$13,IF(Übersicht!$C882=16,Datenblatt!$B$14*Datenblatt!O882^3+Datenblatt!$C$14*Datenblatt!O882^2+Datenblatt!$D$14*Datenblatt!O882+Datenblatt!$E$14,IF(Übersicht!$C882=12,Datenblatt!$B$15*Datenblatt!O882^3+Datenblatt!$C$15*Datenblatt!O882^2+Datenblatt!$D$15*Datenblatt!O882+Datenblatt!$E$15,IF(Übersicht!$C882=11,Datenblatt!$B$16*Datenblatt!O882^3+Datenblatt!$C$16*Datenblatt!O882^2+Datenblatt!$D$16*Datenblatt!O882+Datenblatt!$E$16,0))))))))))))))))))</f>
        <v>#DIV/0!</v>
      </c>
      <c r="N882">
        <f>IF(AND($C882=13,H882&lt;Datenblatt!$AA$3),0,IF(AND($C882=14,H882&lt;Datenblatt!$AA$4),0,IF(AND($C882=15,H882&lt;Datenblatt!$AA$5),0,IF(AND($C882=16,H882&lt;Datenblatt!$AA$6),0,IF(AND($C882=12,H882&lt;Datenblatt!$AA$7),0,IF(AND($C882=11,H882&lt;Datenblatt!$AA$8),0,IF(AND($C882=13,H882&gt;Datenblatt!$Z$3),100,IF(AND($C882=14,H882&gt;Datenblatt!$Z$4),100,IF(AND($C882=15,H882&gt;Datenblatt!$Z$5),100,IF(AND($C882=16,H882&gt;Datenblatt!$Z$6),100,IF(AND($C882=12,H882&gt;Datenblatt!$Z$7),100,IF(AND($C882=11,H882&gt;Datenblatt!$Z$8),100,IF($C882=13,(Datenblatt!$B$19*Übersicht!H882^3)+(Datenblatt!$C$19*Übersicht!H882^2)+(Datenblatt!$D$19*Übersicht!H882)+Datenblatt!$E$19,IF($C882=14,(Datenblatt!$B$20*Übersicht!H882^3)+(Datenblatt!$C$20*Übersicht!H882^2)+(Datenblatt!$D$20*Übersicht!H882)+Datenblatt!$E$20,IF($C882=15,(Datenblatt!$B$21*Übersicht!H882^3)+(Datenblatt!$C$21*Übersicht!H882^2)+(Datenblatt!$D$21*Übersicht!H882)+Datenblatt!$E$21,IF($C882=16,(Datenblatt!$B$22*Übersicht!H882^3)+(Datenblatt!$C$22*Übersicht!H882^2)+(Datenblatt!$D$22*Übersicht!H882)+Datenblatt!$E$22,IF($C882=12,(Datenblatt!$B$23*Übersicht!H882^3)+(Datenblatt!$C$23*Übersicht!H882^2)+(Datenblatt!$D$23*Übersicht!H882)+Datenblatt!$E$23,IF($C882=11,(Datenblatt!$B$24*Übersicht!H882^3)+(Datenblatt!$C$24*Übersicht!H882^2)+(Datenblatt!$D$24*Übersicht!H882)+Datenblatt!$E$24,0))))))))))))))))))</f>
        <v>0</v>
      </c>
      <c r="O882">
        <f>IF(AND(I882="",C882=11),Datenblatt!$I$26,IF(AND(I882="",C882=12),Datenblatt!$I$26,IF(AND(I882="",C882=16),Datenblatt!$I$27,IF(AND(I882="",C882=15),Datenblatt!$I$26,IF(AND(I882="",C882=14),Datenblatt!$I$26,IF(AND(I882="",C882=13),Datenblatt!$I$26,IF(AND($C882=13,I882&gt;Datenblatt!$AC$3),0,IF(AND($C882=14,I882&gt;Datenblatt!$AC$4),0,IF(AND($C882=15,I882&gt;Datenblatt!$AC$5),0,IF(AND($C882=16,I882&gt;Datenblatt!$AC$6),0,IF(AND($C882=12,I882&gt;Datenblatt!$AC$7),0,IF(AND($C882=11,I882&gt;Datenblatt!$AC$8),0,IF(AND($C882=13,I882&lt;Datenblatt!$AB$3),100,IF(AND($C882=14,I882&lt;Datenblatt!$AB$4),100,IF(AND($C882=15,I882&lt;Datenblatt!$AB$5),100,IF(AND($C882=16,I882&lt;Datenblatt!$AB$6),100,IF(AND($C882=12,I882&lt;Datenblatt!$AB$7),100,IF(AND($C882=11,I882&lt;Datenblatt!$AB$8),100,IF($C882=13,(Datenblatt!$B$27*Übersicht!I882^3)+(Datenblatt!$C$27*Übersicht!I882^2)+(Datenblatt!$D$27*Übersicht!I882)+Datenblatt!$E$27,IF($C882=14,(Datenblatt!$B$28*Übersicht!I882^3)+(Datenblatt!$C$28*Übersicht!I882^2)+(Datenblatt!$D$28*Übersicht!I882)+Datenblatt!$E$28,IF($C882=15,(Datenblatt!$B$29*Übersicht!I882^3)+(Datenblatt!$C$29*Übersicht!I882^2)+(Datenblatt!$D$29*Übersicht!I882)+Datenblatt!$E$29,IF($C882=16,(Datenblatt!$B$30*Übersicht!I882^3)+(Datenblatt!$C$30*Übersicht!I882^2)+(Datenblatt!$D$30*Übersicht!I882)+Datenblatt!$E$30,IF($C882=12,(Datenblatt!$B$31*Übersicht!I882^3)+(Datenblatt!$C$31*Übersicht!I882^2)+(Datenblatt!$D$31*Übersicht!I882)+Datenblatt!$E$31,IF($C882=11,(Datenblatt!$B$32*Übersicht!I882^3)+(Datenblatt!$C$32*Übersicht!I882^2)+(Datenblatt!$D$32*Übersicht!I882)+Datenblatt!$E$32,0))))))))))))))))))))))))</f>
        <v>0</v>
      </c>
      <c r="P882">
        <f>IF(AND(I882="",C882=11),Datenblatt!$I$29,IF(AND(I882="",C882=12),Datenblatt!$I$29,IF(AND(I882="",C882=16),Datenblatt!$I$29,IF(AND(I882="",C882=15),Datenblatt!$I$29,IF(AND(I882="",C882=14),Datenblatt!$I$29,IF(AND(I882="",C882=13),Datenblatt!$I$29,IF(AND($C882=13,I882&gt;Datenblatt!$AC$3),0,IF(AND($C882=14,I882&gt;Datenblatt!$AC$4),0,IF(AND($C882=15,I882&gt;Datenblatt!$AC$5),0,IF(AND($C882=16,I882&gt;Datenblatt!$AC$6),0,IF(AND($C882=12,I882&gt;Datenblatt!$AC$7),0,IF(AND($C882=11,I882&gt;Datenblatt!$AC$8),0,IF(AND($C882=13,I882&lt;Datenblatt!$AB$3),100,IF(AND($C882=14,I882&lt;Datenblatt!$AB$4),100,IF(AND($C882=15,I882&lt;Datenblatt!$AB$5),100,IF(AND($C882=16,I882&lt;Datenblatt!$AB$6),100,IF(AND($C882=12,I882&lt;Datenblatt!$AB$7),100,IF(AND($C882=11,I882&lt;Datenblatt!$AB$8),100,IF($C882=13,(Datenblatt!$B$27*Übersicht!I882^3)+(Datenblatt!$C$27*Übersicht!I882^2)+(Datenblatt!$D$27*Übersicht!I882)+Datenblatt!$E$27,IF($C882=14,(Datenblatt!$B$28*Übersicht!I882^3)+(Datenblatt!$C$28*Übersicht!I882^2)+(Datenblatt!$D$28*Übersicht!I882)+Datenblatt!$E$28,IF($C882=15,(Datenblatt!$B$29*Übersicht!I882^3)+(Datenblatt!$C$29*Übersicht!I882^2)+(Datenblatt!$D$29*Übersicht!I882)+Datenblatt!$E$29,IF($C882=16,(Datenblatt!$B$30*Übersicht!I882^3)+(Datenblatt!$C$30*Übersicht!I882^2)+(Datenblatt!$D$30*Übersicht!I882)+Datenblatt!$E$30,IF($C882=12,(Datenblatt!$B$31*Übersicht!I882^3)+(Datenblatt!$C$31*Übersicht!I882^2)+(Datenblatt!$D$31*Übersicht!I882)+Datenblatt!$E$31,IF($C882=11,(Datenblatt!$B$32*Übersicht!I882^3)+(Datenblatt!$C$32*Übersicht!I882^2)+(Datenblatt!$D$32*Übersicht!I882)+Datenblatt!$E$32,0))))))))))))))))))))))))</f>
        <v>0</v>
      </c>
      <c r="Q882" s="2" t="e">
        <f t="shared" si="52"/>
        <v>#DIV/0!</v>
      </c>
      <c r="R882" s="2" t="e">
        <f t="shared" si="53"/>
        <v>#DIV/0!</v>
      </c>
      <c r="T882" s="2"/>
      <c r="U882" s="2">
        <f>Datenblatt!$I$10</f>
        <v>63</v>
      </c>
      <c r="V882" s="2">
        <f>Datenblatt!$I$18</f>
        <v>62</v>
      </c>
      <c r="W882" s="2">
        <f>Datenblatt!$I$26</f>
        <v>56</v>
      </c>
      <c r="X882" s="2">
        <f>Datenblatt!$I$34</f>
        <v>58</v>
      </c>
      <c r="Y882" s="7" t="e">
        <f t="shared" si="54"/>
        <v>#DIV/0!</v>
      </c>
      <c r="AA882" s="2">
        <f>Datenblatt!$I$5</f>
        <v>73</v>
      </c>
      <c r="AB882">
        <f>Datenblatt!$I$13</f>
        <v>80</v>
      </c>
      <c r="AC882">
        <f>Datenblatt!$I$21</f>
        <v>80</v>
      </c>
      <c r="AD882">
        <f>Datenblatt!$I$29</f>
        <v>71</v>
      </c>
      <c r="AE882">
        <f>Datenblatt!$I$37</f>
        <v>75</v>
      </c>
      <c r="AF882" s="7" t="e">
        <f t="shared" si="55"/>
        <v>#DIV/0!</v>
      </c>
    </row>
    <row r="883" spans="11:32" ht="18.75" x14ac:dyDescent="0.3">
      <c r="K883" s="3" t="e">
        <f>IF(AND($C883=13,Datenblatt!M883&lt;Datenblatt!$S$3),0,IF(AND($C883=14,Datenblatt!M883&lt;Datenblatt!$S$4),0,IF(AND($C883=15,Datenblatt!M883&lt;Datenblatt!$S$5),0,IF(AND($C883=16,Datenblatt!M883&lt;Datenblatt!$S$6),0,IF(AND($C883=12,Datenblatt!M883&lt;Datenblatt!$S$7),0,IF(AND($C883=11,Datenblatt!M883&lt;Datenblatt!$S$8),0,IF(AND($C883=13,Datenblatt!M883&gt;Datenblatt!$R$3),100,IF(AND($C883=14,Datenblatt!M883&gt;Datenblatt!$R$4),100,IF(AND($C883=15,Datenblatt!M883&gt;Datenblatt!$R$5),100,IF(AND($C883=16,Datenblatt!M883&gt;Datenblatt!$R$6),100,IF(AND($C883=12,Datenblatt!M883&gt;Datenblatt!$R$7),100,IF(AND($C883=11,Datenblatt!M883&gt;Datenblatt!$R$8),100,IF(Übersicht!$C883=13,Datenblatt!$B$35*Datenblatt!M883^3+Datenblatt!$C$35*Datenblatt!M883^2+Datenblatt!$D$35*Datenblatt!M883+Datenblatt!$E$35,IF(Übersicht!$C883=14,Datenblatt!$B$36*Datenblatt!M883^3+Datenblatt!$C$36*Datenblatt!M883^2+Datenblatt!$D$36*Datenblatt!M883+Datenblatt!$E$36,IF(Übersicht!$C883=15,Datenblatt!$B$37*Datenblatt!M883^3+Datenblatt!$C$37*Datenblatt!M883^2+Datenblatt!$D$37*Datenblatt!M883+Datenblatt!$E$37,IF(Übersicht!$C883=16,Datenblatt!$B$38*Datenblatt!M883^3+Datenblatt!$C$38*Datenblatt!M883^2+Datenblatt!$D$38*Datenblatt!M883+Datenblatt!$E$38,IF(Übersicht!$C883=12,Datenblatt!$B$39*Datenblatt!M883^3+Datenblatt!$C$39*Datenblatt!M883^2+Datenblatt!$D$39*Datenblatt!M883+Datenblatt!$E$39,IF(Übersicht!$C883=11,Datenblatt!$B$40*Datenblatt!M883^3+Datenblatt!$C$40*Datenblatt!M883^2+Datenblatt!$D$40*Datenblatt!M883+Datenblatt!$E$40,0))))))))))))))))))</f>
        <v>#DIV/0!</v>
      </c>
      <c r="L883" s="3"/>
      <c r="M883" t="e">
        <f>IF(AND(Übersicht!$C883=13,Datenblatt!O883&lt;Datenblatt!$Y$3),0,IF(AND(Übersicht!$C883=14,Datenblatt!O883&lt;Datenblatt!$Y$4),0,IF(AND(Übersicht!$C883=15,Datenblatt!O883&lt;Datenblatt!$Y$5),0,IF(AND(Übersicht!$C883=16,Datenblatt!O883&lt;Datenblatt!$Y$6),0,IF(AND(Übersicht!$C883=12,Datenblatt!O883&lt;Datenblatt!$Y$7),0,IF(AND(Übersicht!$C883=11,Datenblatt!O883&lt;Datenblatt!$Y$8),0,IF(AND($C883=13,Datenblatt!O883&gt;Datenblatt!$X$3),100,IF(AND($C883=14,Datenblatt!O883&gt;Datenblatt!$X$4),100,IF(AND($C883=15,Datenblatt!O883&gt;Datenblatt!$X$5),100,IF(AND($C883=16,Datenblatt!O883&gt;Datenblatt!$X$6),100,IF(AND($C883=12,Datenblatt!O883&gt;Datenblatt!$X$7),100,IF(AND($C883=11,Datenblatt!O883&gt;Datenblatt!$X$8),100,IF(Übersicht!$C883=13,Datenblatt!$B$11*Datenblatt!O883^3+Datenblatt!$C$11*Datenblatt!O883^2+Datenblatt!$D$11*Datenblatt!O883+Datenblatt!$E$11,IF(Übersicht!$C883=14,Datenblatt!$B$12*Datenblatt!O883^3+Datenblatt!$C$12*Datenblatt!O883^2+Datenblatt!$D$12*Datenblatt!O883+Datenblatt!$E$12,IF(Übersicht!$C883=15,Datenblatt!$B$13*Datenblatt!O883^3+Datenblatt!$C$13*Datenblatt!O883^2+Datenblatt!$D$13*Datenblatt!O883+Datenblatt!$E$13,IF(Übersicht!$C883=16,Datenblatt!$B$14*Datenblatt!O883^3+Datenblatt!$C$14*Datenblatt!O883^2+Datenblatt!$D$14*Datenblatt!O883+Datenblatt!$E$14,IF(Übersicht!$C883=12,Datenblatt!$B$15*Datenblatt!O883^3+Datenblatt!$C$15*Datenblatt!O883^2+Datenblatt!$D$15*Datenblatt!O883+Datenblatt!$E$15,IF(Übersicht!$C883=11,Datenblatt!$B$16*Datenblatt!O883^3+Datenblatt!$C$16*Datenblatt!O883^2+Datenblatt!$D$16*Datenblatt!O883+Datenblatt!$E$16,0))))))))))))))))))</f>
        <v>#DIV/0!</v>
      </c>
      <c r="N883">
        <f>IF(AND($C883=13,H883&lt;Datenblatt!$AA$3),0,IF(AND($C883=14,H883&lt;Datenblatt!$AA$4),0,IF(AND($C883=15,H883&lt;Datenblatt!$AA$5),0,IF(AND($C883=16,H883&lt;Datenblatt!$AA$6),0,IF(AND($C883=12,H883&lt;Datenblatt!$AA$7),0,IF(AND($C883=11,H883&lt;Datenblatt!$AA$8),0,IF(AND($C883=13,H883&gt;Datenblatt!$Z$3),100,IF(AND($C883=14,H883&gt;Datenblatt!$Z$4),100,IF(AND($C883=15,H883&gt;Datenblatt!$Z$5),100,IF(AND($C883=16,H883&gt;Datenblatt!$Z$6),100,IF(AND($C883=12,H883&gt;Datenblatt!$Z$7),100,IF(AND($C883=11,H883&gt;Datenblatt!$Z$8),100,IF($C883=13,(Datenblatt!$B$19*Übersicht!H883^3)+(Datenblatt!$C$19*Übersicht!H883^2)+(Datenblatt!$D$19*Übersicht!H883)+Datenblatt!$E$19,IF($C883=14,(Datenblatt!$B$20*Übersicht!H883^3)+(Datenblatt!$C$20*Übersicht!H883^2)+(Datenblatt!$D$20*Übersicht!H883)+Datenblatt!$E$20,IF($C883=15,(Datenblatt!$B$21*Übersicht!H883^3)+(Datenblatt!$C$21*Übersicht!H883^2)+(Datenblatt!$D$21*Übersicht!H883)+Datenblatt!$E$21,IF($C883=16,(Datenblatt!$B$22*Übersicht!H883^3)+(Datenblatt!$C$22*Übersicht!H883^2)+(Datenblatt!$D$22*Übersicht!H883)+Datenblatt!$E$22,IF($C883=12,(Datenblatt!$B$23*Übersicht!H883^3)+(Datenblatt!$C$23*Übersicht!H883^2)+(Datenblatt!$D$23*Übersicht!H883)+Datenblatt!$E$23,IF($C883=11,(Datenblatt!$B$24*Übersicht!H883^3)+(Datenblatt!$C$24*Übersicht!H883^2)+(Datenblatt!$D$24*Übersicht!H883)+Datenblatt!$E$24,0))))))))))))))))))</f>
        <v>0</v>
      </c>
      <c r="O883">
        <f>IF(AND(I883="",C883=11),Datenblatt!$I$26,IF(AND(I883="",C883=12),Datenblatt!$I$26,IF(AND(I883="",C883=16),Datenblatt!$I$27,IF(AND(I883="",C883=15),Datenblatt!$I$26,IF(AND(I883="",C883=14),Datenblatt!$I$26,IF(AND(I883="",C883=13),Datenblatt!$I$26,IF(AND($C883=13,I883&gt;Datenblatt!$AC$3),0,IF(AND($C883=14,I883&gt;Datenblatt!$AC$4),0,IF(AND($C883=15,I883&gt;Datenblatt!$AC$5),0,IF(AND($C883=16,I883&gt;Datenblatt!$AC$6),0,IF(AND($C883=12,I883&gt;Datenblatt!$AC$7),0,IF(AND($C883=11,I883&gt;Datenblatt!$AC$8),0,IF(AND($C883=13,I883&lt;Datenblatt!$AB$3),100,IF(AND($C883=14,I883&lt;Datenblatt!$AB$4),100,IF(AND($C883=15,I883&lt;Datenblatt!$AB$5),100,IF(AND($C883=16,I883&lt;Datenblatt!$AB$6),100,IF(AND($C883=12,I883&lt;Datenblatt!$AB$7),100,IF(AND($C883=11,I883&lt;Datenblatt!$AB$8),100,IF($C883=13,(Datenblatt!$B$27*Übersicht!I883^3)+(Datenblatt!$C$27*Übersicht!I883^2)+(Datenblatt!$D$27*Übersicht!I883)+Datenblatt!$E$27,IF($C883=14,(Datenblatt!$B$28*Übersicht!I883^3)+(Datenblatt!$C$28*Übersicht!I883^2)+(Datenblatt!$D$28*Übersicht!I883)+Datenblatt!$E$28,IF($C883=15,(Datenblatt!$B$29*Übersicht!I883^3)+(Datenblatt!$C$29*Übersicht!I883^2)+(Datenblatt!$D$29*Übersicht!I883)+Datenblatt!$E$29,IF($C883=16,(Datenblatt!$B$30*Übersicht!I883^3)+(Datenblatt!$C$30*Übersicht!I883^2)+(Datenblatt!$D$30*Übersicht!I883)+Datenblatt!$E$30,IF($C883=12,(Datenblatt!$B$31*Übersicht!I883^3)+(Datenblatt!$C$31*Übersicht!I883^2)+(Datenblatt!$D$31*Übersicht!I883)+Datenblatt!$E$31,IF($C883=11,(Datenblatt!$B$32*Übersicht!I883^3)+(Datenblatt!$C$32*Übersicht!I883^2)+(Datenblatt!$D$32*Übersicht!I883)+Datenblatt!$E$32,0))))))))))))))))))))))))</f>
        <v>0</v>
      </c>
      <c r="P883">
        <f>IF(AND(I883="",C883=11),Datenblatt!$I$29,IF(AND(I883="",C883=12),Datenblatt!$I$29,IF(AND(I883="",C883=16),Datenblatt!$I$29,IF(AND(I883="",C883=15),Datenblatt!$I$29,IF(AND(I883="",C883=14),Datenblatt!$I$29,IF(AND(I883="",C883=13),Datenblatt!$I$29,IF(AND($C883=13,I883&gt;Datenblatt!$AC$3),0,IF(AND($C883=14,I883&gt;Datenblatt!$AC$4),0,IF(AND($C883=15,I883&gt;Datenblatt!$AC$5),0,IF(AND($C883=16,I883&gt;Datenblatt!$AC$6),0,IF(AND($C883=12,I883&gt;Datenblatt!$AC$7),0,IF(AND($C883=11,I883&gt;Datenblatt!$AC$8),0,IF(AND($C883=13,I883&lt;Datenblatt!$AB$3),100,IF(AND($C883=14,I883&lt;Datenblatt!$AB$4),100,IF(AND($C883=15,I883&lt;Datenblatt!$AB$5),100,IF(AND($C883=16,I883&lt;Datenblatt!$AB$6),100,IF(AND($C883=12,I883&lt;Datenblatt!$AB$7),100,IF(AND($C883=11,I883&lt;Datenblatt!$AB$8),100,IF($C883=13,(Datenblatt!$B$27*Übersicht!I883^3)+(Datenblatt!$C$27*Übersicht!I883^2)+(Datenblatt!$D$27*Übersicht!I883)+Datenblatt!$E$27,IF($C883=14,(Datenblatt!$B$28*Übersicht!I883^3)+(Datenblatt!$C$28*Übersicht!I883^2)+(Datenblatt!$D$28*Übersicht!I883)+Datenblatt!$E$28,IF($C883=15,(Datenblatt!$B$29*Übersicht!I883^3)+(Datenblatt!$C$29*Übersicht!I883^2)+(Datenblatt!$D$29*Übersicht!I883)+Datenblatt!$E$29,IF($C883=16,(Datenblatt!$B$30*Übersicht!I883^3)+(Datenblatt!$C$30*Übersicht!I883^2)+(Datenblatt!$D$30*Übersicht!I883)+Datenblatt!$E$30,IF($C883=12,(Datenblatt!$B$31*Übersicht!I883^3)+(Datenblatt!$C$31*Übersicht!I883^2)+(Datenblatt!$D$31*Übersicht!I883)+Datenblatt!$E$31,IF($C883=11,(Datenblatt!$B$32*Übersicht!I883^3)+(Datenblatt!$C$32*Übersicht!I883^2)+(Datenblatt!$D$32*Übersicht!I883)+Datenblatt!$E$32,0))))))))))))))))))))))))</f>
        <v>0</v>
      </c>
      <c r="Q883" s="2" t="e">
        <f t="shared" si="52"/>
        <v>#DIV/0!</v>
      </c>
      <c r="R883" s="2" t="e">
        <f t="shared" si="53"/>
        <v>#DIV/0!</v>
      </c>
      <c r="T883" s="2"/>
      <c r="U883" s="2">
        <f>Datenblatt!$I$10</f>
        <v>63</v>
      </c>
      <c r="V883" s="2">
        <f>Datenblatt!$I$18</f>
        <v>62</v>
      </c>
      <c r="W883" s="2">
        <f>Datenblatt!$I$26</f>
        <v>56</v>
      </c>
      <c r="X883" s="2">
        <f>Datenblatt!$I$34</f>
        <v>58</v>
      </c>
      <c r="Y883" s="7" t="e">
        <f t="shared" si="54"/>
        <v>#DIV/0!</v>
      </c>
      <c r="AA883" s="2">
        <f>Datenblatt!$I$5</f>
        <v>73</v>
      </c>
      <c r="AB883">
        <f>Datenblatt!$I$13</f>
        <v>80</v>
      </c>
      <c r="AC883">
        <f>Datenblatt!$I$21</f>
        <v>80</v>
      </c>
      <c r="AD883">
        <f>Datenblatt!$I$29</f>
        <v>71</v>
      </c>
      <c r="AE883">
        <f>Datenblatt!$I$37</f>
        <v>75</v>
      </c>
      <c r="AF883" s="7" t="e">
        <f t="shared" si="55"/>
        <v>#DIV/0!</v>
      </c>
    </row>
    <row r="884" spans="11:32" ht="18.75" x14ac:dyDescent="0.3">
      <c r="K884" s="3" t="e">
        <f>IF(AND($C884=13,Datenblatt!M884&lt;Datenblatt!$S$3),0,IF(AND($C884=14,Datenblatt!M884&lt;Datenblatt!$S$4),0,IF(AND($C884=15,Datenblatt!M884&lt;Datenblatt!$S$5),0,IF(AND($C884=16,Datenblatt!M884&lt;Datenblatt!$S$6),0,IF(AND($C884=12,Datenblatt!M884&lt;Datenblatt!$S$7),0,IF(AND($C884=11,Datenblatt!M884&lt;Datenblatt!$S$8),0,IF(AND($C884=13,Datenblatt!M884&gt;Datenblatt!$R$3),100,IF(AND($C884=14,Datenblatt!M884&gt;Datenblatt!$R$4),100,IF(AND($C884=15,Datenblatt!M884&gt;Datenblatt!$R$5),100,IF(AND($C884=16,Datenblatt!M884&gt;Datenblatt!$R$6),100,IF(AND($C884=12,Datenblatt!M884&gt;Datenblatt!$R$7),100,IF(AND($C884=11,Datenblatt!M884&gt;Datenblatt!$R$8),100,IF(Übersicht!$C884=13,Datenblatt!$B$35*Datenblatt!M884^3+Datenblatt!$C$35*Datenblatt!M884^2+Datenblatt!$D$35*Datenblatt!M884+Datenblatt!$E$35,IF(Übersicht!$C884=14,Datenblatt!$B$36*Datenblatt!M884^3+Datenblatt!$C$36*Datenblatt!M884^2+Datenblatt!$D$36*Datenblatt!M884+Datenblatt!$E$36,IF(Übersicht!$C884=15,Datenblatt!$B$37*Datenblatt!M884^3+Datenblatt!$C$37*Datenblatt!M884^2+Datenblatt!$D$37*Datenblatt!M884+Datenblatt!$E$37,IF(Übersicht!$C884=16,Datenblatt!$B$38*Datenblatt!M884^3+Datenblatt!$C$38*Datenblatt!M884^2+Datenblatt!$D$38*Datenblatt!M884+Datenblatt!$E$38,IF(Übersicht!$C884=12,Datenblatt!$B$39*Datenblatt!M884^3+Datenblatt!$C$39*Datenblatt!M884^2+Datenblatt!$D$39*Datenblatt!M884+Datenblatt!$E$39,IF(Übersicht!$C884=11,Datenblatt!$B$40*Datenblatt!M884^3+Datenblatt!$C$40*Datenblatt!M884^2+Datenblatt!$D$40*Datenblatt!M884+Datenblatt!$E$40,0))))))))))))))))))</f>
        <v>#DIV/0!</v>
      </c>
      <c r="L884" s="3"/>
      <c r="M884" t="e">
        <f>IF(AND(Übersicht!$C884=13,Datenblatt!O884&lt;Datenblatt!$Y$3),0,IF(AND(Übersicht!$C884=14,Datenblatt!O884&lt;Datenblatt!$Y$4),0,IF(AND(Übersicht!$C884=15,Datenblatt!O884&lt;Datenblatt!$Y$5),0,IF(AND(Übersicht!$C884=16,Datenblatt!O884&lt;Datenblatt!$Y$6),0,IF(AND(Übersicht!$C884=12,Datenblatt!O884&lt;Datenblatt!$Y$7),0,IF(AND(Übersicht!$C884=11,Datenblatt!O884&lt;Datenblatt!$Y$8),0,IF(AND($C884=13,Datenblatt!O884&gt;Datenblatt!$X$3),100,IF(AND($C884=14,Datenblatt!O884&gt;Datenblatt!$X$4),100,IF(AND($C884=15,Datenblatt!O884&gt;Datenblatt!$X$5),100,IF(AND($C884=16,Datenblatt!O884&gt;Datenblatt!$X$6),100,IF(AND($C884=12,Datenblatt!O884&gt;Datenblatt!$X$7),100,IF(AND($C884=11,Datenblatt!O884&gt;Datenblatt!$X$8),100,IF(Übersicht!$C884=13,Datenblatt!$B$11*Datenblatt!O884^3+Datenblatt!$C$11*Datenblatt!O884^2+Datenblatt!$D$11*Datenblatt!O884+Datenblatt!$E$11,IF(Übersicht!$C884=14,Datenblatt!$B$12*Datenblatt!O884^3+Datenblatt!$C$12*Datenblatt!O884^2+Datenblatt!$D$12*Datenblatt!O884+Datenblatt!$E$12,IF(Übersicht!$C884=15,Datenblatt!$B$13*Datenblatt!O884^3+Datenblatt!$C$13*Datenblatt!O884^2+Datenblatt!$D$13*Datenblatt!O884+Datenblatt!$E$13,IF(Übersicht!$C884=16,Datenblatt!$B$14*Datenblatt!O884^3+Datenblatt!$C$14*Datenblatt!O884^2+Datenblatt!$D$14*Datenblatt!O884+Datenblatt!$E$14,IF(Übersicht!$C884=12,Datenblatt!$B$15*Datenblatt!O884^3+Datenblatt!$C$15*Datenblatt!O884^2+Datenblatt!$D$15*Datenblatt!O884+Datenblatt!$E$15,IF(Übersicht!$C884=11,Datenblatt!$B$16*Datenblatt!O884^3+Datenblatt!$C$16*Datenblatt!O884^2+Datenblatt!$D$16*Datenblatt!O884+Datenblatt!$E$16,0))))))))))))))))))</f>
        <v>#DIV/0!</v>
      </c>
      <c r="N884">
        <f>IF(AND($C884=13,H884&lt;Datenblatt!$AA$3),0,IF(AND($C884=14,H884&lt;Datenblatt!$AA$4),0,IF(AND($C884=15,H884&lt;Datenblatt!$AA$5),0,IF(AND($C884=16,H884&lt;Datenblatt!$AA$6),0,IF(AND($C884=12,H884&lt;Datenblatt!$AA$7),0,IF(AND($C884=11,H884&lt;Datenblatt!$AA$8),0,IF(AND($C884=13,H884&gt;Datenblatt!$Z$3),100,IF(AND($C884=14,H884&gt;Datenblatt!$Z$4),100,IF(AND($C884=15,H884&gt;Datenblatt!$Z$5),100,IF(AND($C884=16,H884&gt;Datenblatt!$Z$6),100,IF(AND($C884=12,H884&gt;Datenblatt!$Z$7),100,IF(AND($C884=11,H884&gt;Datenblatt!$Z$8),100,IF($C884=13,(Datenblatt!$B$19*Übersicht!H884^3)+(Datenblatt!$C$19*Übersicht!H884^2)+(Datenblatt!$D$19*Übersicht!H884)+Datenblatt!$E$19,IF($C884=14,(Datenblatt!$B$20*Übersicht!H884^3)+(Datenblatt!$C$20*Übersicht!H884^2)+(Datenblatt!$D$20*Übersicht!H884)+Datenblatt!$E$20,IF($C884=15,(Datenblatt!$B$21*Übersicht!H884^3)+(Datenblatt!$C$21*Übersicht!H884^2)+(Datenblatt!$D$21*Übersicht!H884)+Datenblatt!$E$21,IF($C884=16,(Datenblatt!$B$22*Übersicht!H884^3)+(Datenblatt!$C$22*Übersicht!H884^2)+(Datenblatt!$D$22*Übersicht!H884)+Datenblatt!$E$22,IF($C884=12,(Datenblatt!$B$23*Übersicht!H884^3)+(Datenblatt!$C$23*Übersicht!H884^2)+(Datenblatt!$D$23*Übersicht!H884)+Datenblatt!$E$23,IF($C884=11,(Datenblatt!$B$24*Übersicht!H884^3)+(Datenblatt!$C$24*Übersicht!H884^2)+(Datenblatt!$D$24*Übersicht!H884)+Datenblatt!$E$24,0))))))))))))))))))</f>
        <v>0</v>
      </c>
      <c r="O884">
        <f>IF(AND(I884="",C884=11),Datenblatt!$I$26,IF(AND(I884="",C884=12),Datenblatt!$I$26,IF(AND(I884="",C884=16),Datenblatt!$I$27,IF(AND(I884="",C884=15),Datenblatt!$I$26,IF(AND(I884="",C884=14),Datenblatt!$I$26,IF(AND(I884="",C884=13),Datenblatt!$I$26,IF(AND($C884=13,I884&gt;Datenblatt!$AC$3),0,IF(AND($C884=14,I884&gt;Datenblatt!$AC$4),0,IF(AND($C884=15,I884&gt;Datenblatt!$AC$5),0,IF(AND($C884=16,I884&gt;Datenblatt!$AC$6),0,IF(AND($C884=12,I884&gt;Datenblatt!$AC$7),0,IF(AND($C884=11,I884&gt;Datenblatt!$AC$8),0,IF(AND($C884=13,I884&lt;Datenblatt!$AB$3),100,IF(AND($C884=14,I884&lt;Datenblatt!$AB$4),100,IF(AND($C884=15,I884&lt;Datenblatt!$AB$5),100,IF(AND($C884=16,I884&lt;Datenblatt!$AB$6),100,IF(AND($C884=12,I884&lt;Datenblatt!$AB$7),100,IF(AND($C884=11,I884&lt;Datenblatt!$AB$8),100,IF($C884=13,(Datenblatt!$B$27*Übersicht!I884^3)+(Datenblatt!$C$27*Übersicht!I884^2)+(Datenblatt!$D$27*Übersicht!I884)+Datenblatt!$E$27,IF($C884=14,(Datenblatt!$B$28*Übersicht!I884^3)+(Datenblatt!$C$28*Übersicht!I884^2)+(Datenblatt!$D$28*Übersicht!I884)+Datenblatt!$E$28,IF($C884=15,(Datenblatt!$B$29*Übersicht!I884^3)+(Datenblatt!$C$29*Übersicht!I884^2)+(Datenblatt!$D$29*Übersicht!I884)+Datenblatt!$E$29,IF($C884=16,(Datenblatt!$B$30*Übersicht!I884^3)+(Datenblatt!$C$30*Übersicht!I884^2)+(Datenblatt!$D$30*Übersicht!I884)+Datenblatt!$E$30,IF($C884=12,(Datenblatt!$B$31*Übersicht!I884^3)+(Datenblatt!$C$31*Übersicht!I884^2)+(Datenblatt!$D$31*Übersicht!I884)+Datenblatt!$E$31,IF($C884=11,(Datenblatt!$B$32*Übersicht!I884^3)+(Datenblatt!$C$32*Übersicht!I884^2)+(Datenblatt!$D$32*Übersicht!I884)+Datenblatt!$E$32,0))))))))))))))))))))))))</f>
        <v>0</v>
      </c>
      <c r="P884">
        <f>IF(AND(I884="",C884=11),Datenblatt!$I$29,IF(AND(I884="",C884=12),Datenblatt!$I$29,IF(AND(I884="",C884=16),Datenblatt!$I$29,IF(AND(I884="",C884=15),Datenblatt!$I$29,IF(AND(I884="",C884=14),Datenblatt!$I$29,IF(AND(I884="",C884=13),Datenblatt!$I$29,IF(AND($C884=13,I884&gt;Datenblatt!$AC$3),0,IF(AND($C884=14,I884&gt;Datenblatt!$AC$4),0,IF(AND($C884=15,I884&gt;Datenblatt!$AC$5),0,IF(AND($C884=16,I884&gt;Datenblatt!$AC$6),0,IF(AND($C884=12,I884&gt;Datenblatt!$AC$7),0,IF(AND($C884=11,I884&gt;Datenblatt!$AC$8),0,IF(AND($C884=13,I884&lt;Datenblatt!$AB$3),100,IF(AND($C884=14,I884&lt;Datenblatt!$AB$4),100,IF(AND($C884=15,I884&lt;Datenblatt!$AB$5),100,IF(AND($C884=16,I884&lt;Datenblatt!$AB$6),100,IF(AND($C884=12,I884&lt;Datenblatt!$AB$7),100,IF(AND($C884=11,I884&lt;Datenblatt!$AB$8),100,IF($C884=13,(Datenblatt!$B$27*Übersicht!I884^3)+(Datenblatt!$C$27*Übersicht!I884^2)+(Datenblatt!$D$27*Übersicht!I884)+Datenblatt!$E$27,IF($C884=14,(Datenblatt!$B$28*Übersicht!I884^3)+(Datenblatt!$C$28*Übersicht!I884^2)+(Datenblatt!$D$28*Übersicht!I884)+Datenblatt!$E$28,IF($C884=15,(Datenblatt!$B$29*Übersicht!I884^3)+(Datenblatt!$C$29*Übersicht!I884^2)+(Datenblatt!$D$29*Übersicht!I884)+Datenblatt!$E$29,IF($C884=16,(Datenblatt!$B$30*Übersicht!I884^3)+(Datenblatt!$C$30*Übersicht!I884^2)+(Datenblatt!$D$30*Übersicht!I884)+Datenblatt!$E$30,IF($C884=12,(Datenblatt!$B$31*Übersicht!I884^3)+(Datenblatt!$C$31*Übersicht!I884^2)+(Datenblatt!$D$31*Übersicht!I884)+Datenblatt!$E$31,IF($C884=11,(Datenblatt!$B$32*Übersicht!I884^3)+(Datenblatt!$C$32*Übersicht!I884^2)+(Datenblatt!$D$32*Übersicht!I884)+Datenblatt!$E$32,0))))))))))))))))))))))))</f>
        <v>0</v>
      </c>
      <c r="Q884" s="2" t="e">
        <f t="shared" si="52"/>
        <v>#DIV/0!</v>
      </c>
      <c r="R884" s="2" t="e">
        <f t="shared" si="53"/>
        <v>#DIV/0!</v>
      </c>
      <c r="T884" s="2"/>
      <c r="U884" s="2">
        <f>Datenblatt!$I$10</f>
        <v>63</v>
      </c>
      <c r="V884" s="2">
        <f>Datenblatt!$I$18</f>
        <v>62</v>
      </c>
      <c r="W884" s="2">
        <f>Datenblatt!$I$26</f>
        <v>56</v>
      </c>
      <c r="X884" s="2">
        <f>Datenblatt!$I$34</f>
        <v>58</v>
      </c>
      <c r="Y884" s="7" t="e">
        <f t="shared" si="54"/>
        <v>#DIV/0!</v>
      </c>
      <c r="AA884" s="2">
        <f>Datenblatt!$I$5</f>
        <v>73</v>
      </c>
      <c r="AB884">
        <f>Datenblatt!$I$13</f>
        <v>80</v>
      </c>
      <c r="AC884">
        <f>Datenblatt!$I$21</f>
        <v>80</v>
      </c>
      <c r="AD884">
        <f>Datenblatt!$I$29</f>
        <v>71</v>
      </c>
      <c r="AE884">
        <f>Datenblatt!$I$37</f>
        <v>75</v>
      </c>
      <c r="AF884" s="7" t="e">
        <f t="shared" si="55"/>
        <v>#DIV/0!</v>
      </c>
    </row>
    <row r="885" spans="11:32" ht="18.75" x14ac:dyDescent="0.3">
      <c r="K885" s="3" t="e">
        <f>IF(AND($C885=13,Datenblatt!M885&lt;Datenblatt!$S$3),0,IF(AND($C885=14,Datenblatt!M885&lt;Datenblatt!$S$4),0,IF(AND($C885=15,Datenblatt!M885&lt;Datenblatt!$S$5),0,IF(AND($C885=16,Datenblatt!M885&lt;Datenblatt!$S$6),0,IF(AND($C885=12,Datenblatt!M885&lt;Datenblatt!$S$7),0,IF(AND($C885=11,Datenblatt!M885&lt;Datenblatt!$S$8),0,IF(AND($C885=13,Datenblatt!M885&gt;Datenblatt!$R$3),100,IF(AND($C885=14,Datenblatt!M885&gt;Datenblatt!$R$4),100,IF(AND($C885=15,Datenblatt!M885&gt;Datenblatt!$R$5),100,IF(AND($C885=16,Datenblatt!M885&gt;Datenblatt!$R$6),100,IF(AND($C885=12,Datenblatt!M885&gt;Datenblatt!$R$7),100,IF(AND($C885=11,Datenblatt!M885&gt;Datenblatt!$R$8),100,IF(Übersicht!$C885=13,Datenblatt!$B$35*Datenblatt!M885^3+Datenblatt!$C$35*Datenblatt!M885^2+Datenblatt!$D$35*Datenblatt!M885+Datenblatt!$E$35,IF(Übersicht!$C885=14,Datenblatt!$B$36*Datenblatt!M885^3+Datenblatt!$C$36*Datenblatt!M885^2+Datenblatt!$D$36*Datenblatt!M885+Datenblatt!$E$36,IF(Übersicht!$C885=15,Datenblatt!$B$37*Datenblatt!M885^3+Datenblatt!$C$37*Datenblatt!M885^2+Datenblatt!$D$37*Datenblatt!M885+Datenblatt!$E$37,IF(Übersicht!$C885=16,Datenblatt!$B$38*Datenblatt!M885^3+Datenblatt!$C$38*Datenblatt!M885^2+Datenblatt!$D$38*Datenblatt!M885+Datenblatt!$E$38,IF(Übersicht!$C885=12,Datenblatt!$B$39*Datenblatt!M885^3+Datenblatt!$C$39*Datenblatt!M885^2+Datenblatt!$D$39*Datenblatt!M885+Datenblatt!$E$39,IF(Übersicht!$C885=11,Datenblatt!$B$40*Datenblatt!M885^3+Datenblatt!$C$40*Datenblatt!M885^2+Datenblatt!$D$40*Datenblatt!M885+Datenblatt!$E$40,0))))))))))))))))))</f>
        <v>#DIV/0!</v>
      </c>
      <c r="L885" s="3"/>
      <c r="M885" t="e">
        <f>IF(AND(Übersicht!$C885=13,Datenblatt!O885&lt;Datenblatt!$Y$3),0,IF(AND(Übersicht!$C885=14,Datenblatt!O885&lt;Datenblatt!$Y$4),0,IF(AND(Übersicht!$C885=15,Datenblatt!O885&lt;Datenblatt!$Y$5),0,IF(AND(Übersicht!$C885=16,Datenblatt!O885&lt;Datenblatt!$Y$6),0,IF(AND(Übersicht!$C885=12,Datenblatt!O885&lt;Datenblatt!$Y$7),0,IF(AND(Übersicht!$C885=11,Datenblatt!O885&lt;Datenblatt!$Y$8),0,IF(AND($C885=13,Datenblatt!O885&gt;Datenblatt!$X$3),100,IF(AND($C885=14,Datenblatt!O885&gt;Datenblatt!$X$4),100,IF(AND($C885=15,Datenblatt!O885&gt;Datenblatt!$X$5),100,IF(AND($C885=16,Datenblatt!O885&gt;Datenblatt!$X$6),100,IF(AND($C885=12,Datenblatt!O885&gt;Datenblatt!$X$7),100,IF(AND($C885=11,Datenblatt!O885&gt;Datenblatt!$X$8),100,IF(Übersicht!$C885=13,Datenblatt!$B$11*Datenblatt!O885^3+Datenblatt!$C$11*Datenblatt!O885^2+Datenblatt!$D$11*Datenblatt!O885+Datenblatt!$E$11,IF(Übersicht!$C885=14,Datenblatt!$B$12*Datenblatt!O885^3+Datenblatt!$C$12*Datenblatt!O885^2+Datenblatt!$D$12*Datenblatt!O885+Datenblatt!$E$12,IF(Übersicht!$C885=15,Datenblatt!$B$13*Datenblatt!O885^3+Datenblatt!$C$13*Datenblatt!O885^2+Datenblatt!$D$13*Datenblatt!O885+Datenblatt!$E$13,IF(Übersicht!$C885=16,Datenblatt!$B$14*Datenblatt!O885^3+Datenblatt!$C$14*Datenblatt!O885^2+Datenblatt!$D$14*Datenblatt!O885+Datenblatt!$E$14,IF(Übersicht!$C885=12,Datenblatt!$B$15*Datenblatt!O885^3+Datenblatt!$C$15*Datenblatt!O885^2+Datenblatt!$D$15*Datenblatt!O885+Datenblatt!$E$15,IF(Übersicht!$C885=11,Datenblatt!$B$16*Datenblatt!O885^3+Datenblatt!$C$16*Datenblatt!O885^2+Datenblatt!$D$16*Datenblatt!O885+Datenblatt!$E$16,0))))))))))))))))))</f>
        <v>#DIV/0!</v>
      </c>
      <c r="N885">
        <f>IF(AND($C885=13,H885&lt;Datenblatt!$AA$3),0,IF(AND($C885=14,H885&lt;Datenblatt!$AA$4),0,IF(AND($C885=15,H885&lt;Datenblatt!$AA$5),0,IF(AND($C885=16,H885&lt;Datenblatt!$AA$6),0,IF(AND($C885=12,H885&lt;Datenblatt!$AA$7),0,IF(AND($C885=11,H885&lt;Datenblatt!$AA$8),0,IF(AND($C885=13,H885&gt;Datenblatt!$Z$3),100,IF(AND($C885=14,H885&gt;Datenblatt!$Z$4),100,IF(AND($C885=15,H885&gt;Datenblatt!$Z$5),100,IF(AND($C885=16,H885&gt;Datenblatt!$Z$6),100,IF(AND($C885=12,H885&gt;Datenblatt!$Z$7),100,IF(AND($C885=11,H885&gt;Datenblatt!$Z$8),100,IF($C885=13,(Datenblatt!$B$19*Übersicht!H885^3)+(Datenblatt!$C$19*Übersicht!H885^2)+(Datenblatt!$D$19*Übersicht!H885)+Datenblatt!$E$19,IF($C885=14,(Datenblatt!$B$20*Übersicht!H885^3)+(Datenblatt!$C$20*Übersicht!H885^2)+(Datenblatt!$D$20*Übersicht!H885)+Datenblatt!$E$20,IF($C885=15,(Datenblatt!$B$21*Übersicht!H885^3)+(Datenblatt!$C$21*Übersicht!H885^2)+(Datenblatt!$D$21*Übersicht!H885)+Datenblatt!$E$21,IF($C885=16,(Datenblatt!$B$22*Übersicht!H885^3)+(Datenblatt!$C$22*Übersicht!H885^2)+(Datenblatt!$D$22*Übersicht!H885)+Datenblatt!$E$22,IF($C885=12,(Datenblatt!$B$23*Übersicht!H885^3)+(Datenblatt!$C$23*Übersicht!H885^2)+(Datenblatt!$D$23*Übersicht!H885)+Datenblatt!$E$23,IF($C885=11,(Datenblatt!$B$24*Übersicht!H885^3)+(Datenblatt!$C$24*Übersicht!H885^2)+(Datenblatt!$D$24*Übersicht!H885)+Datenblatt!$E$24,0))))))))))))))))))</f>
        <v>0</v>
      </c>
      <c r="O885">
        <f>IF(AND(I885="",C885=11),Datenblatt!$I$26,IF(AND(I885="",C885=12),Datenblatt!$I$26,IF(AND(I885="",C885=16),Datenblatt!$I$27,IF(AND(I885="",C885=15),Datenblatt!$I$26,IF(AND(I885="",C885=14),Datenblatt!$I$26,IF(AND(I885="",C885=13),Datenblatt!$I$26,IF(AND($C885=13,I885&gt;Datenblatt!$AC$3),0,IF(AND($C885=14,I885&gt;Datenblatt!$AC$4),0,IF(AND($C885=15,I885&gt;Datenblatt!$AC$5),0,IF(AND($C885=16,I885&gt;Datenblatt!$AC$6),0,IF(AND($C885=12,I885&gt;Datenblatt!$AC$7),0,IF(AND($C885=11,I885&gt;Datenblatt!$AC$8),0,IF(AND($C885=13,I885&lt;Datenblatt!$AB$3),100,IF(AND($C885=14,I885&lt;Datenblatt!$AB$4),100,IF(AND($C885=15,I885&lt;Datenblatt!$AB$5),100,IF(AND($C885=16,I885&lt;Datenblatt!$AB$6),100,IF(AND($C885=12,I885&lt;Datenblatt!$AB$7),100,IF(AND($C885=11,I885&lt;Datenblatt!$AB$8),100,IF($C885=13,(Datenblatt!$B$27*Übersicht!I885^3)+(Datenblatt!$C$27*Übersicht!I885^2)+(Datenblatt!$D$27*Übersicht!I885)+Datenblatt!$E$27,IF($C885=14,(Datenblatt!$B$28*Übersicht!I885^3)+(Datenblatt!$C$28*Übersicht!I885^2)+(Datenblatt!$D$28*Übersicht!I885)+Datenblatt!$E$28,IF($C885=15,(Datenblatt!$B$29*Übersicht!I885^3)+(Datenblatt!$C$29*Übersicht!I885^2)+(Datenblatt!$D$29*Übersicht!I885)+Datenblatt!$E$29,IF($C885=16,(Datenblatt!$B$30*Übersicht!I885^3)+(Datenblatt!$C$30*Übersicht!I885^2)+(Datenblatt!$D$30*Übersicht!I885)+Datenblatt!$E$30,IF($C885=12,(Datenblatt!$B$31*Übersicht!I885^3)+(Datenblatt!$C$31*Übersicht!I885^2)+(Datenblatt!$D$31*Übersicht!I885)+Datenblatt!$E$31,IF($C885=11,(Datenblatt!$B$32*Übersicht!I885^3)+(Datenblatt!$C$32*Übersicht!I885^2)+(Datenblatt!$D$32*Übersicht!I885)+Datenblatt!$E$32,0))))))))))))))))))))))))</f>
        <v>0</v>
      </c>
      <c r="P885">
        <f>IF(AND(I885="",C885=11),Datenblatt!$I$29,IF(AND(I885="",C885=12),Datenblatt!$I$29,IF(AND(I885="",C885=16),Datenblatt!$I$29,IF(AND(I885="",C885=15),Datenblatt!$I$29,IF(AND(I885="",C885=14),Datenblatt!$I$29,IF(AND(I885="",C885=13),Datenblatt!$I$29,IF(AND($C885=13,I885&gt;Datenblatt!$AC$3),0,IF(AND($C885=14,I885&gt;Datenblatt!$AC$4),0,IF(AND($C885=15,I885&gt;Datenblatt!$AC$5),0,IF(AND($C885=16,I885&gt;Datenblatt!$AC$6),0,IF(AND($C885=12,I885&gt;Datenblatt!$AC$7),0,IF(AND($C885=11,I885&gt;Datenblatt!$AC$8),0,IF(AND($C885=13,I885&lt;Datenblatt!$AB$3),100,IF(AND($C885=14,I885&lt;Datenblatt!$AB$4),100,IF(AND($C885=15,I885&lt;Datenblatt!$AB$5),100,IF(AND($C885=16,I885&lt;Datenblatt!$AB$6),100,IF(AND($C885=12,I885&lt;Datenblatt!$AB$7),100,IF(AND($C885=11,I885&lt;Datenblatt!$AB$8),100,IF($C885=13,(Datenblatt!$B$27*Übersicht!I885^3)+(Datenblatt!$C$27*Übersicht!I885^2)+(Datenblatt!$D$27*Übersicht!I885)+Datenblatt!$E$27,IF($C885=14,(Datenblatt!$B$28*Übersicht!I885^3)+(Datenblatt!$C$28*Übersicht!I885^2)+(Datenblatt!$D$28*Übersicht!I885)+Datenblatt!$E$28,IF($C885=15,(Datenblatt!$B$29*Übersicht!I885^3)+(Datenblatt!$C$29*Übersicht!I885^2)+(Datenblatt!$D$29*Übersicht!I885)+Datenblatt!$E$29,IF($C885=16,(Datenblatt!$B$30*Übersicht!I885^3)+(Datenblatt!$C$30*Übersicht!I885^2)+(Datenblatt!$D$30*Übersicht!I885)+Datenblatt!$E$30,IF($C885=12,(Datenblatt!$B$31*Übersicht!I885^3)+(Datenblatt!$C$31*Übersicht!I885^2)+(Datenblatt!$D$31*Übersicht!I885)+Datenblatt!$E$31,IF($C885=11,(Datenblatt!$B$32*Übersicht!I885^3)+(Datenblatt!$C$32*Übersicht!I885^2)+(Datenblatt!$D$32*Übersicht!I885)+Datenblatt!$E$32,0))))))))))))))))))))))))</f>
        <v>0</v>
      </c>
      <c r="Q885" s="2" t="e">
        <f t="shared" si="52"/>
        <v>#DIV/0!</v>
      </c>
      <c r="R885" s="2" t="e">
        <f t="shared" si="53"/>
        <v>#DIV/0!</v>
      </c>
      <c r="T885" s="2"/>
      <c r="U885" s="2">
        <f>Datenblatt!$I$10</f>
        <v>63</v>
      </c>
      <c r="V885" s="2">
        <f>Datenblatt!$I$18</f>
        <v>62</v>
      </c>
      <c r="W885" s="2">
        <f>Datenblatt!$I$26</f>
        <v>56</v>
      </c>
      <c r="X885" s="2">
        <f>Datenblatt!$I$34</f>
        <v>58</v>
      </c>
      <c r="Y885" s="7" t="e">
        <f t="shared" si="54"/>
        <v>#DIV/0!</v>
      </c>
      <c r="AA885" s="2">
        <f>Datenblatt!$I$5</f>
        <v>73</v>
      </c>
      <c r="AB885">
        <f>Datenblatt!$I$13</f>
        <v>80</v>
      </c>
      <c r="AC885">
        <f>Datenblatt!$I$21</f>
        <v>80</v>
      </c>
      <c r="AD885">
        <f>Datenblatt!$I$29</f>
        <v>71</v>
      </c>
      <c r="AE885">
        <f>Datenblatt!$I$37</f>
        <v>75</v>
      </c>
      <c r="AF885" s="7" t="e">
        <f t="shared" si="55"/>
        <v>#DIV/0!</v>
      </c>
    </row>
    <row r="886" spans="11:32" ht="18.75" x14ac:dyDescent="0.3">
      <c r="K886" s="3" t="e">
        <f>IF(AND($C886=13,Datenblatt!M886&lt;Datenblatt!$S$3),0,IF(AND($C886=14,Datenblatt!M886&lt;Datenblatt!$S$4),0,IF(AND($C886=15,Datenblatt!M886&lt;Datenblatt!$S$5),0,IF(AND($C886=16,Datenblatt!M886&lt;Datenblatt!$S$6),0,IF(AND($C886=12,Datenblatt!M886&lt;Datenblatt!$S$7),0,IF(AND($C886=11,Datenblatt!M886&lt;Datenblatt!$S$8),0,IF(AND($C886=13,Datenblatt!M886&gt;Datenblatt!$R$3),100,IF(AND($C886=14,Datenblatt!M886&gt;Datenblatt!$R$4),100,IF(AND($C886=15,Datenblatt!M886&gt;Datenblatt!$R$5),100,IF(AND($C886=16,Datenblatt!M886&gt;Datenblatt!$R$6),100,IF(AND($C886=12,Datenblatt!M886&gt;Datenblatt!$R$7),100,IF(AND($C886=11,Datenblatt!M886&gt;Datenblatt!$R$8),100,IF(Übersicht!$C886=13,Datenblatt!$B$35*Datenblatt!M886^3+Datenblatt!$C$35*Datenblatt!M886^2+Datenblatt!$D$35*Datenblatt!M886+Datenblatt!$E$35,IF(Übersicht!$C886=14,Datenblatt!$B$36*Datenblatt!M886^3+Datenblatt!$C$36*Datenblatt!M886^2+Datenblatt!$D$36*Datenblatt!M886+Datenblatt!$E$36,IF(Übersicht!$C886=15,Datenblatt!$B$37*Datenblatt!M886^3+Datenblatt!$C$37*Datenblatt!M886^2+Datenblatt!$D$37*Datenblatt!M886+Datenblatt!$E$37,IF(Übersicht!$C886=16,Datenblatt!$B$38*Datenblatt!M886^3+Datenblatt!$C$38*Datenblatt!M886^2+Datenblatt!$D$38*Datenblatt!M886+Datenblatt!$E$38,IF(Übersicht!$C886=12,Datenblatt!$B$39*Datenblatt!M886^3+Datenblatt!$C$39*Datenblatt!M886^2+Datenblatt!$D$39*Datenblatt!M886+Datenblatt!$E$39,IF(Übersicht!$C886=11,Datenblatt!$B$40*Datenblatt!M886^3+Datenblatt!$C$40*Datenblatt!M886^2+Datenblatt!$D$40*Datenblatt!M886+Datenblatt!$E$40,0))))))))))))))))))</f>
        <v>#DIV/0!</v>
      </c>
      <c r="L886" s="3"/>
      <c r="M886" t="e">
        <f>IF(AND(Übersicht!$C886=13,Datenblatt!O886&lt;Datenblatt!$Y$3),0,IF(AND(Übersicht!$C886=14,Datenblatt!O886&lt;Datenblatt!$Y$4),0,IF(AND(Übersicht!$C886=15,Datenblatt!O886&lt;Datenblatt!$Y$5),0,IF(AND(Übersicht!$C886=16,Datenblatt!O886&lt;Datenblatt!$Y$6),0,IF(AND(Übersicht!$C886=12,Datenblatt!O886&lt;Datenblatt!$Y$7),0,IF(AND(Übersicht!$C886=11,Datenblatt!O886&lt;Datenblatt!$Y$8),0,IF(AND($C886=13,Datenblatt!O886&gt;Datenblatt!$X$3),100,IF(AND($C886=14,Datenblatt!O886&gt;Datenblatt!$X$4),100,IF(AND($C886=15,Datenblatt!O886&gt;Datenblatt!$X$5),100,IF(AND($C886=16,Datenblatt!O886&gt;Datenblatt!$X$6),100,IF(AND($C886=12,Datenblatt!O886&gt;Datenblatt!$X$7),100,IF(AND($C886=11,Datenblatt!O886&gt;Datenblatt!$X$8),100,IF(Übersicht!$C886=13,Datenblatt!$B$11*Datenblatt!O886^3+Datenblatt!$C$11*Datenblatt!O886^2+Datenblatt!$D$11*Datenblatt!O886+Datenblatt!$E$11,IF(Übersicht!$C886=14,Datenblatt!$B$12*Datenblatt!O886^3+Datenblatt!$C$12*Datenblatt!O886^2+Datenblatt!$D$12*Datenblatt!O886+Datenblatt!$E$12,IF(Übersicht!$C886=15,Datenblatt!$B$13*Datenblatt!O886^3+Datenblatt!$C$13*Datenblatt!O886^2+Datenblatt!$D$13*Datenblatt!O886+Datenblatt!$E$13,IF(Übersicht!$C886=16,Datenblatt!$B$14*Datenblatt!O886^3+Datenblatt!$C$14*Datenblatt!O886^2+Datenblatt!$D$14*Datenblatt!O886+Datenblatt!$E$14,IF(Übersicht!$C886=12,Datenblatt!$B$15*Datenblatt!O886^3+Datenblatt!$C$15*Datenblatt!O886^2+Datenblatt!$D$15*Datenblatt!O886+Datenblatt!$E$15,IF(Übersicht!$C886=11,Datenblatt!$B$16*Datenblatt!O886^3+Datenblatt!$C$16*Datenblatt!O886^2+Datenblatt!$D$16*Datenblatt!O886+Datenblatt!$E$16,0))))))))))))))))))</f>
        <v>#DIV/0!</v>
      </c>
      <c r="N886">
        <f>IF(AND($C886=13,H886&lt;Datenblatt!$AA$3),0,IF(AND($C886=14,H886&lt;Datenblatt!$AA$4),0,IF(AND($C886=15,H886&lt;Datenblatt!$AA$5),0,IF(AND($C886=16,H886&lt;Datenblatt!$AA$6),0,IF(AND($C886=12,H886&lt;Datenblatt!$AA$7),0,IF(AND($C886=11,H886&lt;Datenblatt!$AA$8),0,IF(AND($C886=13,H886&gt;Datenblatt!$Z$3),100,IF(AND($C886=14,H886&gt;Datenblatt!$Z$4),100,IF(AND($C886=15,H886&gt;Datenblatt!$Z$5),100,IF(AND($C886=16,H886&gt;Datenblatt!$Z$6),100,IF(AND($C886=12,H886&gt;Datenblatt!$Z$7),100,IF(AND($C886=11,H886&gt;Datenblatt!$Z$8),100,IF($C886=13,(Datenblatt!$B$19*Übersicht!H886^3)+(Datenblatt!$C$19*Übersicht!H886^2)+(Datenblatt!$D$19*Übersicht!H886)+Datenblatt!$E$19,IF($C886=14,(Datenblatt!$B$20*Übersicht!H886^3)+(Datenblatt!$C$20*Übersicht!H886^2)+(Datenblatt!$D$20*Übersicht!H886)+Datenblatt!$E$20,IF($C886=15,(Datenblatt!$B$21*Übersicht!H886^3)+(Datenblatt!$C$21*Übersicht!H886^2)+(Datenblatt!$D$21*Übersicht!H886)+Datenblatt!$E$21,IF($C886=16,(Datenblatt!$B$22*Übersicht!H886^3)+(Datenblatt!$C$22*Übersicht!H886^2)+(Datenblatt!$D$22*Übersicht!H886)+Datenblatt!$E$22,IF($C886=12,(Datenblatt!$B$23*Übersicht!H886^3)+(Datenblatt!$C$23*Übersicht!H886^2)+(Datenblatt!$D$23*Übersicht!H886)+Datenblatt!$E$23,IF($C886=11,(Datenblatt!$B$24*Übersicht!H886^3)+(Datenblatt!$C$24*Übersicht!H886^2)+(Datenblatt!$D$24*Übersicht!H886)+Datenblatt!$E$24,0))))))))))))))))))</f>
        <v>0</v>
      </c>
      <c r="O886">
        <f>IF(AND(I886="",C886=11),Datenblatt!$I$26,IF(AND(I886="",C886=12),Datenblatt!$I$26,IF(AND(I886="",C886=16),Datenblatt!$I$27,IF(AND(I886="",C886=15),Datenblatt!$I$26,IF(AND(I886="",C886=14),Datenblatt!$I$26,IF(AND(I886="",C886=13),Datenblatt!$I$26,IF(AND($C886=13,I886&gt;Datenblatt!$AC$3),0,IF(AND($C886=14,I886&gt;Datenblatt!$AC$4),0,IF(AND($C886=15,I886&gt;Datenblatt!$AC$5),0,IF(AND($C886=16,I886&gt;Datenblatt!$AC$6),0,IF(AND($C886=12,I886&gt;Datenblatt!$AC$7),0,IF(AND($C886=11,I886&gt;Datenblatt!$AC$8),0,IF(AND($C886=13,I886&lt;Datenblatt!$AB$3),100,IF(AND($C886=14,I886&lt;Datenblatt!$AB$4),100,IF(AND($C886=15,I886&lt;Datenblatt!$AB$5),100,IF(AND($C886=16,I886&lt;Datenblatt!$AB$6),100,IF(AND($C886=12,I886&lt;Datenblatt!$AB$7),100,IF(AND($C886=11,I886&lt;Datenblatt!$AB$8),100,IF($C886=13,(Datenblatt!$B$27*Übersicht!I886^3)+(Datenblatt!$C$27*Übersicht!I886^2)+(Datenblatt!$D$27*Übersicht!I886)+Datenblatt!$E$27,IF($C886=14,(Datenblatt!$B$28*Übersicht!I886^3)+(Datenblatt!$C$28*Übersicht!I886^2)+(Datenblatt!$D$28*Übersicht!I886)+Datenblatt!$E$28,IF($C886=15,(Datenblatt!$B$29*Übersicht!I886^3)+(Datenblatt!$C$29*Übersicht!I886^2)+(Datenblatt!$D$29*Übersicht!I886)+Datenblatt!$E$29,IF($C886=16,(Datenblatt!$B$30*Übersicht!I886^3)+(Datenblatt!$C$30*Übersicht!I886^2)+(Datenblatt!$D$30*Übersicht!I886)+Datenblatt!$E$30,IF($C886=12,(Datenblatt!$B$31*Übersicht!I886^3)+(Datenblatt!$C$31*Übersicht!I886^2)+(Datenblatt!$D$31*Übersicht!I886)+Datenblatt!$E$31,IF($C886=11,(Datenblatt!$B$32*Übersicht!I886^3)+(Datenblatt!$C$32*Übersicht!I886^2)+(Datenblatt!$D$32*Übersicht!I886)+Datenblatt!$E$32,0))))))))))))))))))))))))</f>
        <v>0</v>
      </c>
      <c r="P886">
        <f>IF(AND(I886="",C886=11),Datenblatt!$I$29,IF(AND(I886="",C886=12),Datenblatt!$I$29,IF(AND(I886="",C886=16),Datenblatt!$I$29,IF(AND(I886="",C886=15),Datenblatt!$I$29,IF(AND(I886="",C886=14),Datenblatt!$I$29,IF(AND(I886="",C886=13),Datenblatt!$I$29,IF(AND($C886=13,I886&gt;Datenblatt!$AC$3),0,IF(AND($C886=14,I886&gt;Datenblatt!$AC$4),0,IF(AND($C886=15,I886&gt;Datenblatt!$AC$5),0,IF(AND($C886=16,I886&gt;Datenblatt!$AC$6),0,IF(AND($C886=12,I886&gt;Datenblatt!$AC$7),0,IF(AND($C886=11,I886&gt;Datenblatt!$AC$8),0,IF(AND($C886=13,I886&lt;Datenblatt!$AB$3),100,IF(AND($C886=14,I886&lt;Datenblatt!$AB$4),100,IF(AND($C886=15,I886&lt;Datenblatt!$AB$5),100,IF(AND($C886=16,I886&lt;Datenblatt!$AB$6),100,IF(AND($C886=12,I886&lt;Datenblatt!$AB$7),100,IF(AND($C886=11,I886&lt;Datenblatt!$AB$8),100,IF($C886=13,(Datenblatt!$B$27*Übersicht!I886^3)+(Datenblatt!$C$27*Übersicht!I886^2)+(Datenblatt!$D$27*Übersicht!I886)+Datenblatt!$E$27,IF($C886=14,(Datenblatt!$B$28*Übersicht!I886^3)+(Datenblatt!$C$28*Übersicht!I886^2)+(Datenblatt!$D$28*Übersicht!I886)+Datenblatt!$E$28,IF($C886=15,(Datenblatt!$B$29*Übersicht!I886^3)+(Datenblatt!$C$29*Übersicht!I886^2)+(Datenblatt!$D$29*Übersicht!I886)+Datenblatt!$E$29,IF($C886=16,(Datenblatt!$B$30*Übersicht!I886^3)+(Datenblatt!$C$30*Übersicht!I886^2)+(Datenblatt!$D$30*Übersicht!I886)+Datenblatt!$E$30,IF($C886=12,(Datenblatt!$B$31*Übersicht!I886^3)+(Datenblatt!$C$31*Übersicht!I886^2)+(Datenblatt!$D$31*Übersicht!I886)+Datenblatt!$E$31,IF($C886=11,(Datenblatt!$B$32*Übersicht!I886^3)+(Datenblatt!$C$32*Übersicht!I886^2)+(Datenblatt!$D$32*Übersicht!I886)+Datenblatt!$E$32,0))))))))))))))))))))))))</f>
        <v>0</v>
      </c>
      <c r="Q886" s="2" t="e">
        <f t="shared" si="52"/>
        <v>#DIV/0!</v>
      </c>
      <c r="R886" s="2" t="e">
        <f t="shared" si="53"/>
        <v>#DIV/0!</v>
      </c>
      <c r="T886" s="2"/>
      <c r="U886" s="2">
        <f>Datenblatt!$I$10</f>
        <v>63</v>
      </c>
      <c r="V886" s="2">
        <f>Datenblatt!$I$18</f>
        <v>62</v>
      </c>
      <c r="W886" s="2">
        <f>Datenblatt!$I$26</f>
        <v>56</v>
      </c>
      <c r="X886" s="2">
        <f>Datenblatt!$I$34</f>
        <v>58</v>
      </c>
      <c r="Y886" s="7" t="e">
        <f t="shared" si="54"/>
        <v>#DIV/0!</v>
      </c>
      <c r="AA886" s="2">
        <f>Datenblatt!$I$5</f>
        <v>73</v>
      </c>
      <c r="AB886">
        <f>Datenblatt!$I$13</f>
        <v>80</v>
      </c>
      <c r="AC886">
        <f>Datenblatt!$I$21</f>
        <v>80</v>
      </c>
      <c r="AD886">
        <f>Datenblatt!$I$29</f>
        <v>71</v>
      </c>
      <c r="AE886">
        <f>Datenblatt!$I$37</f>
        <v>75</v>
      </c>
      <c r="AF886" s="7" t="e">
        <f t="shared" si="55"/>
        <v>#DIV/0!</v>
      </c>
    </row>
    <row r="887" spans="11:32" ht="18.75" x14ac:dyDescent="0.3">
      <c r="K887" s="3" t="e">
        <f>IF(AND($C887=13,Datenblatt!M887&lt;Datenblatt!$S$3),0,IF(AND($C887=14,Datenblatt!M887&lt;Datenblatt!$S$4),0,IF(AND($C887=15,Datenblatt!M887&lt;Datenblatt!$S$5),0,IF(AND($C887=16,Datenblatt!M887&lt;Datenblatt!$S$6),0,IF(AND($C887=12,Datenblatt!M887&lt;Datenblatt!$S$7),0,IF(AND($C887=11,Datenblatt!M887&lt;Datenblatt!$S$8),0,IF(AND($C887=13,Datenblatt!M887&gt;Datenblatt!$R$3),100,IF(AND($C887=14,Datenblatt!M887&gt;Datenblatt!$R$4),100,IF(AND($C887=15,Datenblatt!M887&gt;Datenblatt!$R$5),100,IF(AND($C887=16,Datenblatt!M887&gt;Datenblatt!$R$6),100,IF(AND($C887=12,Datenblatt!M887&gt;Datenblatt!$R$7),100,IF(AND($C887=11,Datenblatt!M887&gt;Datenblatt!$R$8),100,IF(Übersicht!$C887=13,Datenblatt!$B$35*Datenblatt!M887^3+Datenblatt!$C$35*Datenblatt!M887^2+Datenblatt!$D$35*Datenblatt!M887+Datenblatt!$E$35,IF(Übersicht!$C887=14,Datenblatt!$B$36*Datenblatt!M887^3+Datenblatt!$C$36*Datenblatt!M887^2+Datenblatt!$D$36*Datenblatt!M887+Datenblatt!$E$36,IF(Übersicht!$C887=15,Datenblatt!$B$37*Datenblatt!M887^3+Datenblatt!$C$37*Datenblatt!M887^2+Datenblatt!$D$37*Datenblatt!M887+Datenblatt!$E$37,IF(Übersicht!$C887=16,Datenblatt!$B$38*Datenblatt!M887^3+Datenblatt!$C$38*Datenblatt!M887^2+Datenblatt!$D$38*Datenblatt!M887+Datenblatt!$E$38,IF(Übersicht!$C887=12,Datenblatt!$B$39*Datenblatt!M887^3+Datenblatt!$C$39*Datenblatt!M887^2+Datenblatt!$D$39*Datenblatt!M887+Datenblatt!$E$39,IF(Übersicht!$C887=11,Datenblatt!$B$40*Datenblatt!M887^3+Datenblatt!$C$40*Datenblatt!M887^2+Datenblatt!$D$40*Datenblatt!M887+Datenblatt!$E$40,0))))))))))))))))))</f>
        <v>#DIV/0!</v>
      </c>
      <c r="L887" s="3"/>
      <c r="M887" t="e">
        <f>IF(AND(Übersicht!$C887=13,Datenblatt!O887&lt;Datenblatt!$Y$3),0,IF(AND(Übersicht!$C887=14,Datenblatt!O887&lt;Datenblatt!$Y$4),0,IF(AND(Übersicht!$C887=15,Datenblatt!O887&lt;Datenblatt!$Y$5),0,IF(AND(Übersicht!$C887=16,Datenblatt!O887&lt;Datenblatt!$Y$6),0,IF(AND(Übersicht!$C887=12,Datenblatt!O887&lt;Datenblatt!$Y$7),0,IF(AND(Übersicht!$C887=11,Datenblatt!O887&lt;Datenblatt!$Y$8),0,IF(AND($C887=13,Datenblatt!O887&gt;Datenblatt!$X$3),100,IF(AND($C887=14,Datenblatt!O887&gt;Datenblatt!$X$4),100,IF(AND($C887=15,Datenblatt!O887&gt;Datenblatt!$X$5),100,IF(AND($C887=16,Datenblatt!O887&gt;Datenblatt!$X$6),100,IF(AND($C887=12,Datenblatt!O887&gt;Datenblatt!$X$7),100,IF(AND($C887=11,Datenblatt!O887&gt;Datenblatt!$X$8),100,IF(Übersicht!$C887=13,Datenblatt!$B$11*Datenblatt!O887^3+Datenblatt!$C$11*Datenblatt!O887^2+Datenblatt!$D$11*Datenblatt!O887+Datenblatt!$E$11,IF(Übersicht!$C887=14,Datenblatt!$B$12*Datenblatt!O887^3+Datenblatt!$C$12*Datenblatt!O887^2+Datenblatt!$D$12*Datenblatt!O887+Datenblatt!$E$12,IF(Übersicht!$C887=15,Datenblatt!$B$13*Datenblatt!O887^3+Datenblatt!$C$13*Datenblatt!O887^2+Datenblatt!$D$13*Datenblatt!O887+Datenblatt!$E$13,IF(Übersicht!$C887=16,Datenblatt!$B$14*Datenblatt!O887^3+Datenblatt!$C$14*Datenblatt!O887^2+Datenblatt!$D$14*Datenblatt!O887+Datenblatt!$E$14,IF(Übersicht!$C887=12,Datenblatt!$B$15*Datenblatt!O887^3+Datenblatt!$C$15*Datenblatt!O887^2+Datenblatt!$D$15*Datenblatt!O887+Datenblatt!$E$15,IF(Übersicht!$C887=11,Datenblatt!$B$16*Datenblatt!O887^3+Datenblatt!$C$16*Datenblatt!O887^2+Datenblatt!$D$16*Datenblatt!O887+Datenblatt!$E$16,0))))))))))))))))))</f>
        <v>#DIV/0!</v>
      </c>
      <c r="N887">
        <f>IF(AND($C887=13,H887&lt;Datenblatt!$AA$3),0,IF(AND($C887=14,H887&lt;Datenblatt!$AA$4),0,IF(AND($C887=15,H887&lt;Datenblatt!$AA$5),0,IF(AND($C887=16,H887&lt;Datenblatt!$AA$6),0,IF(AND($C887=12,H887&lt;Datenblatt!$AA$7),0,IF(AND($C887=11,H887&lt;Datenblatt!$AA$8),0,IF(AND($C887=13,H887&gt;Datenblatt!$Z$3),100,IF(AND($C887=14,H887&gt;Datenblatt!$Z$4),100,IF(AND($C887=15,H887&gt;Datenblatt!$Z$5),100,IF(AND($C887=16,H887&gt;Datenblatt!$Z$6),100,IF(AND($C887=12,H887&gt;Datenblatt!$Z$7),100,IF(AND($C887=11,H887&gt;Datenblatt!$Z$8),100,IF($C887=13,(Datenblatt!$B$19*Übersicht!H887^3)+(Datenblatt!$C$19*Übersicht!H887^2)+(Datenblatt!$D$19*Übersicht!H887)+Datenblatt!$E$19,IF($C887=14,(Datenblatt!$B$20*Übersicht!H887^3)+(Datenblatt!$C$20*Übersicht!H887^2)+(Datenblatt!$D$20*Übersicht!H887)+Datenblatt!$E$20,IF($C887=15,(Datenblatt!$B$21*Übersicht!H887^3)+(Datenblatt!$C$21*Übersicht!H887^2)+(Datenblatt!$D$21*Übersicht!H887)+Datenblatt!$E$21,IF($C887=16,(Datenblatt!$B$22*Übersicht!H887^3)+(Datenblatt!$C$22*Übersicht!H887^2)+(Datenblatt!$D$22*Übersicht!H887)+Datenblatt!$E$22,IF($C887=12,(Datenblatt!$B$23*Übersicht!H887^3)+(Datenblatt!$C$23*Übersicht!H887^2)+(Datenblatt!$D$23*Übersicht!H887)+Datenblatt!$E$23,IF($C887=11,(Datenblatt!$B$24*Übersicht!H887^3)+(Datenblatt!$C$24*Übersicht!H887^2)+(Datenblatt!$D$24*Übersicht!H887)+Datenblatt!$E$24,0))))))))))))))))))</f>
        <v>0</v>
      </c>
      <c r="O887">
        <f>IF(AND(I887="",C887=11),Datenblatt!$I$26,IF(AND(I887="",C887=12),Datenblatt!$I$26,IF(AND(I887="",C887=16),Datenblatt!$I$27,IF(AND(I887="",C887=15),Datenblatt!$I$26,IF(AND(I887="",C887=14),Datenblatt!$I$26,IF(AND(I887="",C887=13),Datenblatt!$I$26,IF(AND($C887=13,I887&gt;Datenblatt!$AC$3),0,IF(AND($C887=14,I887&gt;Datenblatt!$AC$4),0,IF(AND($C887=15,I887&gt;Datenblatt!$AC$5),0,IF(AND($C887=16,I887&gt;Datenblatt!$AC$6),0,IF(AND($C887=12,I887&gt;Datenblatt!$AC$7),0,IF(AND($C887=11,I887&gt;Datenblatt!$AC$8),0,IF(AND($C887=13,I887&lt;Datenblatt!$AB$3),100,IF(AND($C887=14,I887&lt;Datenblatt!$AB$4),100,IF(AND($C887=15,I887&lt;Datenblatt!$AB$5),100,IF(AND($C887=16,I887&lt;Datenblatt!$AB$6),100,IF(AND($C887=12,I887&lt;Datenblatt!$AB$7),100,IF(AND($C887=11,I887&lt;Datenblatt!$AB$8),100,IF($C887=13,(Datenblatt!$B$27*Übersicht!I887^3)+(Datenblatt!$C$27*Übersicht!I887^2)+(Datenblatt!$D$27*Übersicht!I887)+Datenblatt!$E$27,IF($C887=14,(Datenblatt!$B$28*Übersicht!I887^3)+(Datenblatt!$C$28*Übersicht!I887^2)+(Datenblatt!$D$28*Übersicht!I887)+Datenblatt!$E$28,IF($C887=15,(Datenblatt!$B$29*Übersicht!I887^3)+(Datenblatt!$C$29*Übersicht!I887^2)+(Datenblatt!$D$29*Übersicht!I887)+Datenblatt!$E$29,IF($C887=16,(Datenblatt!$B$30*Übersicht!I887^3)+(Datenblatt!$C$30*Übersicht!I887^2)+(Datenblatt!$D$30*Übersicht!I887)+Datenblatt!$E$30,IF($C887=12,(Datenblatt!$B$31*Übersicht!I887^3)+(Datenblatt!$C$31*Übersicht!I887^2)+(Datenblatt!$D$31*Übersicht!I887)+Datenblatt!$E$31,IF($C887=11,(Datenblatt!$B$32*Übersicht!I887^3)+(Datenblatt!$C$32*Übersicht!I887^2)+(Datenblatt!$D$32*Übersicht!I887)+Datenblatt!$E$32,0))))))))))))))))))))))))</f>
        <v>0</v>
      </c>
      <c r="P887">
        <f>IF(AND(I887="",C887=11),Datenblatt!$I$29,IF(AND(I887="",C887=12),Datenblatt!$I$29,IF(AND(I887="",C887=16),Datenblatt!$I$29,IF(AND(I887="",C887=15),Datenblatt!$I$29,IF(AND(I887="",C887=14),Datenblatt!$I$29,IF(AND(I887="",C887=13),Datenblatt!$I$29,IF(AND($C887=13,I887&gt;Datenblatt!$AC$3),0,IF(AND($C887=14,I887&gt;Datenblatt!$AC$4),0,IF(AND($C887=15,I887&gt;Datenblatt!$AC$5),0,IF(AND($C887=16,I887&gt;Datenblatt!$AC$6),0,IF(AND($C887=12,I887&gt;Datenblatt!$AC$7),0,IF(AND($C887=11,I887&gt;Datenblatt!$AC$8),0,IF(AND($C887=13,I887&lt;Datenblatt!$AB$3),100,IF(AND($C887=14,I887&lt;Datenblatt!$AB$4),100,IF(AND($C887=15,I887&lt;Datenblatt!$AB$5),100,IF(AND($C887=16,I887&lt;Datenblatt!$AB$6),100,IF(AND($C887=12,I887&lt;Datenblatt!$AB$7),100,IF(AND($C887=11,I887&lt;Datenblatt!$AB$8),100,IF($C887=13,(Datenblatt!$B$27*Übersicht!I887^3)+(Datenblatt!$C$27*Übersicht!I887^2)+(Datenblatt!$D$27*Übersicht!I887)+Datenblatt!$E$27,IF($C887=14,(Datenblatt!$B$28*Übersicht!I887^3)+(Datenblatt!$C$28*Übersicht!I887^2)+(Datenblatt!$D$28*Übersicht!I887)+Datenblatt!$E$28,IF($C887=15,(Datenblatt!$B$29*Übersicht!I887^3)+(Datenblatt!$C$29*Übersicht!I887^2)+(Datenblatt!$D$29*Übersicht!I887)+Datenblatt!$E$29,IF($C887=16,(Datenblatt!$B$30*Übersicht!I887^3)+(Datenblatt!$C$30*Übersicht!I887^2)+(Datenblatt!$D$30*Übersicht!I887)+Datenblatt!$E$30,IF($C887=12,(Datenblatt!$B$31*Übersicht!I887^3)+(Datenblatt!$C$31*Übersicht!I887^2)+(Datenblatt!$D$31*Übersicht!I887)+Datenblatt!$E$31,IF($C887=11,(Datenblatt!$B$32*Übersicht!I887^3)+(Datenblatt!$C$32*Übersicht!I887^2)+(Datenblatt!$D$32*Übersicht!I887)+Datenblatt!$E$32,0))))))))))))))))))))))))</f>
        <v>0</v>
      </c>
      <c r="Q887" s="2" t="e">
        <f t="shared" si="52"/>
        <v>#DIV/0!</v>
      </c>
      <c r="R887" s="2" t="e">
        <f t="shared" si="53"/>
        <v>#DIV/0!</v>
      </c>
      <c r="T887" s="2"/>
      <c r="U887" s="2">
        <f>Datenblatt!$I$10</f>
        <v>63</v>
      </c>
      <c r="V887" s="2">
        <f>Datenblatt!$I$18</f>
        <v>62</v>
      </c>
      <c r="W887" s="2">
        <f>Datenblatt!$I$26</f>
        <v>56</v>
      </c>
      <c r="X887" s="2">
        <f>Datenblatt!$I$34</f>
        <v>58</v>
      </c>
      <c r="Y887" s="7" t="e">
        <f t="shared" si="54"/>
        <v>#DIV/0!</v>
      </c>
      <c r="AA887" s="2">
        <f>Datenblatt!$I$5</f>
        <v>73</v>
      </c>
      <c r="AB887">
        <f>Datenblatt!$I$13</f>
        <v>80</v>
      </c>
      <c r="AC887">
        <f>Datenblatt!$I$21</f>
        <v>80</v>
      </c>
      <c r="AD887">
        <f>Datenblatt!$I$29</f>
        <v>71</v>
      </c>
      <c r="AE887">
        <f>Datenblatt!$I$37</f>
        <v>75</v>
      </c>
      <c r="AF887" s="7" t="e">
        <f t="shared" si="55"/>
        <v>#DIV/0!</v>
      </c>
    </row>
    <row r="888" spans="11:32" ht="18.75" x14ac:dyDescent="0.3">
      <c r="K888" s="3" t="e">
        <f>IF(AND($C888=13,Datenblatt!M888&lt;Datenblatt!$S$3),0,IF(AND($C888=14,Datenblatt!M888&lt;Datenblatt!$S$4),0,IF(AND($C888=15,Datenblatt!M888&lt;Datenblatt!$S$5),0,IF(AND($C888=16,Datenblatt!M888&lt;Datenblatt!$S$6),0,IF(AND($C888=12,Datenblatt!M888&lt;Datenblatt!$S$7),0,IF(AND($C888=11,Datenblatt!M888&lt;Datenblatt!$S$8),0,IF(AND($C888=13,Datenblatt!M888&gt;Datenblatt!$R$3),100,IF(AND($C888=14,Datenblatt!M888&gt;Datenblatt!$R$4),100,IF(AND($C888=15,Datenblatt!M888&gt;Datenblatt!$R$5),100,IF(AND($C888=16,Datenblatt!M888&gt;Datenblatt!$R$6),100,IF(AND($C888=12,Datenblatt!M888&gt;Datenblatt!$R$7),100,IF(AND($C888=11,Datenblatt!M888&gt;Datenblatt!$R$8),100,IF(Übersicht!$C888=13,Datenblatt!$B$35*Datenblatt!M888^3+Datenblatt!$C$35*Datenblatt!M888^2+Datenblatt!$D$35*Datenblatt!M888+Datenblatt!$E$35,IF(Übersicht!$C888=14,Datenblatt!$B$36*Datenblatt!M888^3+Datenblatt!$C$36*Datenblatt!M888^2+Datenblatt!$D$36*Datenblatt!M888+Datenblatt!$E$36,IF(Übersicht!$C888=15,Datenblatt!$B$37*Datenblatt!M888^3+Datenblatt!$C$37*Datenblatt!M888^2+Datenblatt!$D$37*Datenblatt!M888+Datenblatt!$E$37,IF(Übersicht!$C888=16,Datenblatt!$B$38*Datenblatt!M888^3+Datenblatt!$C$38*Datenblatt!M888^2+Datenblatt!$D$38*Datenblatt!M888+Datenblatt!$E$38,IF(Übersicht!$C888=12,Datenblatt!$B$39*Datenblatt!M888^3+Datenblatt!$C$39*Datenblatt!M888^2+Datenblatt!$D$39*Datenblatt!M888+Datenblatt!$E$39,IF(Übersicht!$C888=11,Datenblatt!$B$40*Datenblatt!M888^3+Datenblatt!$C$40*Datenblatt!M888^2+Datenblatt!$D$40*Datenblatt!M888+Datenblatt!$E$40,0))))))))))))))))))</f>
        <v>#DIV/0!</v>
      </c>
      <c r="L888" s="3"/>
      <c r="M888" t="e">
        <f>IF(AND(Übersicht!$C888=13,Datenblatt!O888&lt;Datenblatt!$Y$3),0,IF(AND(Übersicht!$C888=14,Datenblatt!O888&lt;Datenblatt!$Y$4),0,IF(AND(Übersicht!$C888=15,Datenblatt!O888&lt;Datenblatt!$Y$5),0,IF(AND(Übersicht!$C888=16,Datenblatt!O888&lt;Datenblatt!$Y$6),0,IF(AND(Übersicht!$C888=12,Datenblatt!O888&lt;Datenblatt!$Y$7),0,IF(AND(Übersicht!$C888=11,Datenblatt!O888&lt;Datenblatt!$Y$8),0,IF(AND($C888=13,Datenblatt!O888&gt;Datenblatt!$X$3),100,IF(AND($C888=14,Datenblatt!O888&gt;Datenblatt!$X$4),100,IF(AND($C888=15,Datenblatt!O888&gt;Datenblatt!$X$5),100,IF(AND($C888=16,Datenblatt!O888&gt;Datenblatt!$X$6),100,IF(AND($C888=12,Datenblatt!O888&gt;Datenblatt!$X$7),100,IF(AND($C888=11,Datenblatt!O888&gt;Datenblatt!$X$8),100,IF(Übersicht!$C888=13,Datenblatt!$B$11*Datenblatt!O888^3+Datenblatt!$C$11*Datenblatt!O888^2+Datenblatt!$D$11*Datenblatt!O888+Datenblatt!$E$11,IF(Übersicht!$C888=14,Datenblatt!$B$12*Datenblatt!O888^3+Datenblatt!$C$12*Datenblatt!O888^2+Datenblatt!$D$12*Datenblatt!O888+Datenblatt!$E$12,IF(Übersicht!$C888=15,Datenblatt!$B$13*Datenblatt!O888^3+Datenblatt!$C$13*Datenblatt!O888^2+Datenblatt!$D$13*Datenblatt!O888+Datenblatt!$E$13,IF(Übersicht!$C888=16,Datenblatt!$B$14*Datenblatt!O888^3+Datenblatt!$C$14*Datenblatt!O888^2+Datenblatt!$D$14*Datenblatt!O888+Datenblatt!$E$14,IF(Übersicht!$C888=12,Datenblatt!$B$15*Datenblatt!O888^3+Datenblatt!$C$15*Datenblatt!O888^2+Datenblatt!$D$15*Datenblatt!O888+Datenblatt!$E$15,IF(Übersicht!$C888=11,Datenblatt!$B$16*Datenblatt!O888^3+Datenblatt!$C$16*Datenblatt!O888^2+Datenblatt!$D$16*Datenblatt!O888+Datenblatt!$E$16,0))))))))))))))))))</f>
        <v>#DIV/0!</v>
      </c>
      <c r="N888">
        <f>IF(AND($C888=13,H888&lt;Datenblatt!$AA$3),0,IF(AND($C888=14,H888&lt;Datenblatt!$AA$4),0,IF(AND($C888=15,H888&lt;Datenblatt!$AA$5),0,IF(AND($C888=16,H888&lt;Datenblatt!$AA$6),0,IF(AND($C888=12,H888&lt;Datenblatt!$AA$7),0,IF(AND($C888=11,H888&lt;Datenblatt!$AA$8),0,IF(AND($C888=13,H888&gt;Datenblatt!$Z$3),100,IF(AND($C888=14,H888&gt;Datenblatt!$Z$4),100,IF(AND($C888=15,H888&gt;Datenblatt!$Z$5),100,IF(AND($C888=16,H888&gt;Datenblatt!$Z$6),100,IF(AND($C888=12,H888&gt;Datenblatt!$Z$7),100,IF(AND($C888=11,H888&gt;Datenblatt!$Z$8),100,IF($C888=13,(Datenblatt!$B$19*Übersicht!H888^3)+(Datenblatt!$C$19*Übersicht!H888^2)+(Datenblatt!$D$19*Übersicht!H888)+Datenblatt!$E$19,IF($C888=14,(Datenblatt!$B$20*Übersicht!H888^3)+(Datenblatt!$C$20*Übersicht!H888^2)+(Datenblatt!$D$20*Übersicht!H888)+Datenblatt!$E$20,IF($C888=15,(Datenblatt!$B$21*Übersicht!H888^3)+(Datenblatt!$C$21*Übersicht!H888^2)+(Datenblatt!$D$21*Übersicht!H888)+Datenblatt!$E$21,IF($C888=16,(Datenblatt!$B$22*Übersicht!H888^3)+(Datenblatt!$C$22*Übersicht!H888^2)+(Datenblatt!$D$22*Übersicht!H888)+Datenblatt!$E$22,IF($C888=12,(Datenblatt!$B$23*Übersicht!H888^3)+(Datenblatt!$C$23*Übersicht!H888^2)+(Datenblatt!$D$23*Übersicht!H888)+Datenblatt!$E$23,IF($C888=11,(Datenblatt!$B$24*Übersicht!H888^3)+(Datenblatt!$C$24*Übersicht!H888^2)+(Datenblatt!$D$24*Übersicht!H888)+Datenblatt!$E$24,0))))))))))))))))))</f>
        <v>0</v>
      </c>
      <c r="O888">
        <f>IF(AND(I888="",C888=11),Datenblatt!$I$26,IF(AND(I888="",C888=12),Datenblatt!$I$26,IF(AND(I888="",C888=16),Datenblatt!$I$27,IF(AND(I888="",C888=15),Datenblatt!$I$26,IF(AND(I888="",C888=14),Datenblatt!$I$26,IF(AND(I888="",C888=13),Datenblatt!$I$26,IF(AND($C888=13,I888&gt;Datenblatt!$AC$3),0,IF(AND($C888=14,I888&gt;Datenblatt!$AC$4),0,IF(AND($C888=15,I888&gt;Datenblatt!$AC$5),0,IF(AND($C888=16,I888&gt;Datenblatt!$AC$6),0,IF(AND($C888=12,I888&gt;Datenblatt!$AC$7),0,IF(AND($C888=11,I888&gt;Datenblatt!$AC$8),0,IF(AND($C888=13,I888&lt;Datenblatt!$AB$3),100,IF(AND($C888=14,I888&lt;Datenblatt!$AB$4),100,IF(AND($C888=15,I888&lt;Datenblatt!$AB$5),100,IF(AND($C888=16,I888&lt;Datenblatt!$AB$6),100,IF(AND($C888=12,I888&lt;Datenblatt!$AB$7),100,IF(AND($C888=11,I888&lt;Datenblatt!$AB$8),100,IF($C888=13,(Datenblatt!$B$27*Übersicht!I888^3)+(Datenblatt!$C$27*Übersicht!I888^2)+(Datenblatt!$D$27*Übersicht!I888)+Datenblatt!$E$27,IF($C888=14,(Datenblatt!$B$28*Übersicht!I888^3)+(Datenblatt!$C$28*Übersicht!I888^2)+(Datenblatt!$D$28*Übersicht!I888)+Datenblatt!$E$28,IF($C888=15,(Datenblatt!$B$29*Übersicht!I888^3)+(Datenblatt!$C$29*Übersicht!I888^2)+(Datenblatt!$D$29*Übersicht!I888)+Datenblatt!$E$29,IF($C888=16,(Datenblatt!$B$30*Übersicht!I888^3)+(Datenblatt!$C$30*Übersicht!I888^2)+(Datenblatt!$D$30*Übersicht!I888)+Datenblatt!$E$30,IF($C888=12,(Datenblatt!$B$31*Übersicht!I888^3)+(Datenblatt!$C$31*Übersicht!I888^2)+(Datenblatt!$D$31*Übersicht!I888)+Datenblatt!$E$31,IF($C888=11,(Datenblatt!$B$32*Übersicht!I888^3)+(Datenblatt!$C$32*Übersicht!I888^2)+(Datenblatt!$D$32*Übersicht!I888)+Datenblatt!$E$32,0))))))))))))))))))))))))</f>
        <v>0</v>
      </c>
      <c r="P888">
        <f>IF(AND(I888="",C888=11),Datenblatt!$I$29,IF(AND(I888="",C888=12),Datenblatt!$I$29,IF(AND(I888="",C888=16),Datenblatt!$I$29,IF(AND(I888="",C888=15),Datenblatt!$I$29,IF(AND(I888="",C888=14),Datenblatt!$I$29,IF(AND(I888="",C888=13),Datenblatt!$I$29,IF(AND($C888=13,I888&gt;Datenblatt!$AC$3),0,IF(AND($C888=14,I888&gt;Datenblatt!$AC$4),0,IF(AND($C888=15,I888&gt;Datenblatt!$AC$5),0,IF(AND($C888=16,I888&gt;Datenblatt!$AC$6),0,IF(AND($C888=12,I888&gt;Datenblatt!$AC$7),0,IF(AND($C888=11,I888&gt;Datenblatt!$AC$8),0,IF(AND($C888=13,I888&lt;Datenblatt!$AB$3),100,IF(AND($C888=14,I888&lt;Datenblatt!$AB$4),100,IF(AND($C888=15,I888&lt;Datenblatt!$AB$5),100,IF(AND($C888=16,I888&lt;Datenblatt!$AB$6),100,IF(AND($C888=12,I888&lt;Datenblatt!$AB$7),100,IF(AND($C888=11,I888&lt;Datenblatt!$AB$8),100,IF($C888=13,(Datenblatt!$B$27*Übersicht!I888^3)+(Datenblatt!$C$27*Übersicht!I888^2)+(Datenblatt!$D$27*Übersicht!I888)+Datenblatt!$E$27,IF($C888=14,(Datenblatt!$B$28*Übersicht!I888^3)+(Datenblatt!$C$28*Übersicht!I888^2)+(Datenblatt!$D$28*Übersicht!I888)+Datenblatt!$E$28,IF($C888=15,(Datenblatt!$B$29*Übersicht!I888^3)+(Datenblatt!$C$29*Übersicht!I888^2)+(Datenblatt!$D$29*Übersicht!I888)+Datenblatt!$E$29,IF($C888=16,(Datenblatt!$B$30*Übersicht!I888^3)+(Datenblatt!$C$30*Übersicht!I888^2)+(Datenblatt!$D$30*Übersicht!I888)+Datenblatt!$E$30,IF($C888=12,(Datenblatt!$B$31*Übersicht!I888^3)+(Datenblatt!$C$31*Übersicht!I888^2)+(Datenblatt!$D$31*Übersicht!I888)+Datenblatt!$E$31,IF($C888=11,(Datenblatt!$B$32*Übersicht!I888^3)+(Datenblatt!$C$32*Übersicht!I888^2)+(Datenblatt!$D$32*Übersicht!I888)+Datenblatt!$E$32,0))))))))))))))))))))))))</f>
        <v>0</v>
      </c>
      <c r="Q888" s="2" t="e">
        <f t="shared" si="52"/>
        <v>#DIV/0!</v>
      </c>
      <c r="R888" s="2" t="e">
        <f t="shared" si="53"/>
        <v>#DIV/0!</v>
      </c>
      <c r="T888" s="2"/>
      <c r="U888" s="2">
        <f>Datenblatt!$I$10</f>
        <v>63</v>
      </c>
      <c r="V888" s="2">
        <f>Datenblatt!$I$18</f>
        <v>62</v>
      </c>
      <c r="W888" s="2">
        <f>Datenblatt!$I$26</f>
        <v>56</v>
      </c>
      <c r="X888" s="2">
        <f>Datenblatt!$I$34</f>
        <v>58</v>
      </c>
      <c r="Y888" s="7" t="e">
        <f t="shared" si="54"/>
        <v>#DIV/0!</v>
      </c>
      <c r="AA888" s="2">
        <f>Datenblatt!$I$5</f>
        <v>73</v>
      </c>
      <c r="AB888">
        <f>Datenblatt!$I$13</f>
        <v>80</v>
      </c>
      <c r="AC888">
        <f>Datenblatt!$I$21</f>
        <v>80</v>
      </c>
      <c r="AD888">
        <f>Datenblatt!$I$29</f>
        <v>71</v>
      </c>
      <c r="AE888">
        <f>Datenblatt!$I$37</f>
        <v>75</v>
      </c>
      <c r="AF888" s="7" t="e">
        <f t="shared" si="55"/>
        <v>#DIV/0!</v>
      </c>
    </row>
    <row r="889" spans="11:32" ht="18.75" x14ac:dyDescent="0.3">
      <c r="K889" s="3" t="e">
        <f>IF(AND($C889=13,Datenblatt!M889&lt;Datenblatt!$S$3),0,IF(AND($C889=14,Datenblatt!M889&lt;Datenblatt!$S$4),0,IF(AND($C889=15,Datenblatt!M889&lt;Datenblatt!$S$5),0,IF(AND($C889=16,Datenblatt!M889&lt;Datenblatt!$S$6),0,IF(AND($C889=12,Datenblatt!M889&lt;Datenblatt!$S$7),0,IF(AND($C889=11,Datenblatt!M889&lt;Datenblatt!$S$8),0,IF(AND($C889=13,Datenblatt!M889&gt;Datenblatt!$R$3),100,IF(AND($C889=14,Datenblatt!M889&gt;Datenblatt!$R$4),100,IF(AND($C889=15,Datenblatt!M889&gt;Datenblatt!$R$5),100,IF(AND($C889=16,Datenblatt!M889&gt;Datenblatt!$R$6),100,IF(AND($C889=12,Datenblatt!M889&gt;Datenblatt!$R$7),100,IF(AND($C889=11,Datenblatt!M889&gt;Datenblatt!$R$8),100,IF(Übersicht!$C889=13,Datenblatt!$B$35*Datenblatt!M889^3+Datenblatt!$C$35*Datenblatt!M889^2+Datenblatt!$D$35*Datenblatt!M889+Datenblatt!$E$35,IF(Übersicht!$C889=14,Datenblatt!$B$36*Datenblatt!M889^3+Datenblatt!$C$36*Datenblatt!M889^2+Datenblatt!$D$36*Datenblatt!M889+Datenblatt!$E$36,IF(Übersicht!$C889=15,Datenblatt!$B$37*Datenblatt!M889^3+Datenblatt!$C$37*Datenblatt!M889^2+Datenblatt!$D$37*Datenblatt!M889+Datenblatt!$E$37,IF(Übersicht!$C889=16,Datenblatt!$B$38*Datenblatt!M889^3+Datenblatt!$C$38*Datenblatt!M889^2+Datenblatt!$D$38*Datenblatt!M889+Datenblatt!$E$38,IF(Übersicht!$C889=12,Datenblatt!$B$39*Datenblatt!M889^3+Datenblatt!$C$39*Datenblatt!M889^2+Datenblatt!$D$39*Datenblatt!M889+Datenblatt!$E$39,IF(Übersicht!$C889=11,Datenblatt!$B$40*Datenblatt!M889^3+Datenblatt!$C$40*Datenblatt!M889^2+Datenblatt!$D$40*Datenblatt!M889+Datenblatt!$E$40,0))))))))))))))))))</f>
        <v>#DIV/0!</v>
      </c>
      <c r="L889" s="3"/>
      <c r="M889" t="e">
        <f>IF(AND(Übersicht!$C889=13,Datenblatt!O889&lt;Datenblatt!$Y$3),0,IF(AND(Übersicht!$C889=14,Datenblatt!O889&lt;Datenblatt!$Y$4),0,IF(AND(Übersicht!$C889=15,Datenblatt!O889&lt;Datenblatt!$Y$5),0,IF(AND(Übersicht!$C889=16,Datenblatt!O889&lt;Datenblatt!$Y$6),0,IF(AND(Übersicht!$C889=12,Datenblatt!O889&lt;Datenblatt!$Y$7),0,IF(AND(Übersicht!$C889=11,Datenblatt!O889&lt;Datenblatt!$Y$8),0,IF(AND($C889=13,Datenblatt!O889&gt;Datenblatt!$X$3),100,IF(AND($C889=14,Datenblatt!O889&gt;Datenblatt!$X$4),100,IF(AND($C889=15,Datenblatt!O889&gt;Datenblatt!$X$5),100,IF(AND($C889=16,Datenblatt!O889&gt;Datenblatt!$X$6),100,IF(AND($C889=12,Datenblatt!O889&gt;Datenblatt!$X$7),100,IF(AND($C889=11,Datenblatt!O889&gt;Datenblatt!$X$8),100,IF(Übersicht!$C889=13,Datenblatt!$B$11*Datenblatt!O889^3+Datenblatt!$C$11*Datenblatt!O889^2+Datenblatt!$D$11*Datenblatt!O889+Datenblatt!$E$11,IF(Übersicht!$C889=14,Datenblatt!$B$12*Datenblatt!O889^3+Datenblatt!$C$12*Datenblatt!O889^2+Datenblatt!$D$12*Datenblatt!O889+Datenblatt!$E$12,IF(Übersicht!$C889=15,Datenblatt!$B$13*Datenblatt!O889^3+Datenblatt!$C$13*Datenblatt!O889^2+Datenblatt!$D$13*Datenblatt!O889+Datenblatt!$E$13,IF(Übersicht!$C889=16,Datenblatt!$B$14*Datenblatt!O889^3+Datenblatt!$C$14*Datenblatt!O889^2+Datenblatt!$D$14*Datenblatt!O889+Datenblatt!$E$14,IF(Übersicht!$C889=12,Datenblatt!$B$15*Datenblatt!O889^3+Datenblatt!$C$15*Datenblatt!O889^2+Datenblatt!$D$15*Datenblatt!O889+Datenblatt!$E$15,IF(Übersicht!$C889=11,Datenblatt!$B$16*Datenblatt!O889^3+Datenblatt!$C$16*Datenblatt!O889^2+Datenblatt!$D$16*Datenblatt!O889+Datenblatt!$E$16,0))))))))))))))))))</f>
        <v>#DIV/0!</v>
      </c>
      <c r="N889">
        <f>IF(AND($C889=13,H889&lt;Datenblatt!$AA$3),0,IF(AND($C889=14,H889&lt;Datenblatt!$AA$4),0,IF(AND($C889=15,H889&lt;Datenblatt!$AA$5),0,IF(AND($C889=16,H889&lt;Datenblatt!$AA$6),0,IF(AND($C889=12,H889&lt;Datenblatt!$AA$7),0,IF(AND($C889=11,H889&lt;Datenblatt!$AA$8),0,IF(AND($C889=13,H889&gt;Datenblatt!$Z$3),100,IF(AND($C889=14,H889&gt;Datenblatt!$Z$4),100,IF(AND($C889=15,H889&gt;Datenblatt!$Z$5),100,IF(AND($C889=16,H889&gt;Datenblatt!$Z$6),100,IF(AND($C889=12,H889&gt;Datenblatt!$Z$7),100,IF(AND($C889=11,H889&gt;Datenblatt!$Z$8),100,IF($C889=13,(Datenblatt!$B$19*Übersicht!H889^3)+(Datenblatt!$C$19*Übersicht!H889^2)+(Datenblatt!$D$19*Übersicht!H889)+Datenblatt!$E$19,IF($C889=14,(Datenblatt!$B$20*Übersicht!H889^3)+(Datenblatt!$C$20*Übersicht!H889^2)+(Datenblatt!$D$20*Übersicht!H889)+Datenblatt!$E$20,IF($C889=15,(Datenblatt!$B$21*Übersicht!H889^3)+(Datenblatt!$C$21*Übersicht!H889^2)+(Datenblatt!$D$21*Übersicht!H889)+Datenblatt!$E$21,IF($C889=16,(Datenblatt!$B$22*Übersicht!H889^3)+(Datenblatt!$C$22*Übersicht!H889^2)+(Datenblatt!$D$22*Übersicht!H889)+Datenblatt!$E$22,IF($C889=12,(Datenblatt!$B$23*Übersicht!H889^3)+(Datenblatt!$C$23*Übersicht!H889^2)+(Datenblatt!$D$23*Übersicht!H889)+Datenblatt!$E$23,IF($C889=11,(Datenblatt!$B$24*Übersicht!H889^3)+(Datenblatt!$C$24*Übersicht!H889^2)+(Datenblatt!$D$24*Übersicht!H889)+Datenblatt!$E$24,0))))))))))))))))))</f>
        <v>0</v>
      </c>
      <c r="O889">
        <f>IF(AND(I889="",C889=11),Datenblatt!$I$26,IF(AND(I889="",C889=12),Datenblatt!$I$26,IF(AND(I889="",C889=16),Datenblatt!$I$27,IF(AND(I889="",C889=15),Datenblatt!$I$26,IF(AND(I889="",C889=14),Datenblatt!$I$26,IF(AND(I889="",C889=13),Datenblatt!$I$26,IF(AND($C889=13,I889&gt;Datenblatt!$AC$3),0,IF(AND($C889=14,I889&gt;Datenblatt!$AC$4),0,IF(AND($C889=15,I889&gt;Datenblatt!$AC$5),0,IF(AND($C889=16,I889&gt;Datenblatt!$AC$6),0,IF(AND($C889=12,I889&gt;Datenblatt!$AC$7),0,IF(AND($C889=11,I889&gt;Datenblatt!$AC$8),0,IF(AND($C889=13,I889&lt;Datenblatt!$AB$3),100,IF(AND($C889=14,I889&lt;Datenblatt!$AB$4),100,IF(AND($C889=15,I889&lt;Datenblatt!$AB$5),100,IF(AND($C889=16,I889&lt;Datenblatt!$AB$6),100,IF(AND($C889=12,I889&lt;Datenblatt!$AB$7),100,IF(AND($C889=11,I889&lt;Datenblatt!$AB$8),100,IF($C889=13,(Datenblatt!$B$27*Übersicht!I889^3)+(Datenblatt!$C$27*Übersicht!I889^2)+(Datenblatt!$D$27*Übersicht!I889)+Datenblatt!$E$27,IF($C889=14,(Datenblatt!$B$28*Übersicht!I889^3)+(Datenblatt!$C$28*Übersicht!I889^2)+(Datenblatt!$D$28*Übersicht!I889)+Datenblatt!$E$28,IF($C889=15,(Datenblatt!$B$29*Übersicht!I889^3)+(Datenblatt!$C$29*Übersicht!I889^2)+(Datenblatt!$D$29*Übersicht!I889)+Datenblatt!$E$29,IF($C889=16,(Datenblatt!$B$30*Übersicht!I889^3)+(Datenblatt!$C$30*Übersicht!I889^2)+(Datenblatt!$D$30*Übersicht!I889)+Datenblatt!$E$30,IF($C889=12,(Datenblatt!$B$31*Übersicht!I889^3)+(Datenblatt!$C$31*Übersicht!I889^2)+(Datenblatt!$D$31*Übersicht!I889)+Datenblatt!$E$31,IF($C889=11,(Datenblatt!$B$32*Übersicht!I889^3)+(Datenblatt!$C$32*Übersicht!I889^2)+(Datenblatt!$D$32*Übersicht!I889)+Datenblatt!$E$32,0))))))))))))))))))))))))</f>
        <v>0</v>
      </c>
      <c r="P889">
        <f>IF(AND(I889="",C889=11),Datenblatt!$I$29,IF(AND(I889="",C889=12),Datenblatt!$I$29,IF(AND(I889="",C889=16),Datenblatt!$I$29,IF(AND(I889="",C889=15),Datenblatt!$I$29,IF(AND(I889="",C889=14),Datenblatt!$I$29,IF(AND(I889="",C889=13),Datenblatt!$I$29,IF(AND($C889=13,I889&gt;Datenblatt!$AC$3),0,IF(AND($C889=14,I889&gt;Datenblatt!$AC$4),0,IF(AND($C889=15,I889&gt;Datenblatt!$AC$5),0,IF(AND($C889=16,I889&gt;Datenblatt!$AC$6),0,IF(AND($C889=12,I889&gt;Datenblatt!$AC$7),0,IF(AND($C889=11,I889&gt;Datenblatt!$AC$8),0,IF(AND($C889=13,I889&lt;Datenblatt!$AB$3),100,IF(AND($C889=14,I889&lt;Datenblatt!$AB$4),100,IF(AND($C889=15,I889&lt;Datenblatt!$AB$5),100,IF(AND($C889=16,I889&lt;Datenblatt!$AB$6),100,IF(AND($C889=12,I889&lt;Datenblatt!$AB$7),100,IF(AND($C889=11,I889&lt;Datenblatt!$AB$8),100,IF($C889=13,(Datenblatt!$B$27*Übersicht!I889^3)+(Datenblatt!$C$27*Übersicht!I889^2)+(Datenblatt!$D$27*Übersicht!I889)+Datenblatt!$E$27,IF($C889=14,(Datenblatt!$B$28*Übersicht!I889^3)+(Datenblatt!$C$28*Übersicht!I889^2)+(Datenblatt!$D$28*Übersicht!I889)+Datenblatt!$E$28,IF($C889=15,(Datenblatt!$B$29*Übersicht!I889^3)+(Datenblatt!$C$29*Übersicht!I889^2)+(Datenblatt!$D$29*Übersicht!I889)+Datenblatt!$E$29,IF($C889=16,(Datenblatt!$B$30*Übersicht!I889^3)+(Datenblatt!$C$30*Übersicht!I889^2)+(Datenblatt!$D$30*Übersicht!I889)+Datenblatt!$E$30,IF($C889=12,(Datenblatt!$B$31*Übersicht!I889^3)+(Datenblatt!$C$31*Übersicht!I889^2)+(Datenblatt!$D$31*Übersicht!I889)+Datenblatt!$E$31,IF($C889=11,(Datenblatt!$B$32*Übersicht!I889^3)+(Datenblatt!$C$32*Übersicht!I889^2)+(Datenblatt!$D$32*Übersicht!I889)+Datenblatt!$E$32,0))))))))))))))))))))))))</f>
        <v>0</v>
      </c>
      <c r="Q889" s="2" t="e">
        <f t="shared" si="52"/>
        <v>#DIV/0!</v>
      </c>
      <c r="R889" s="2" t="e">
        <f t="shared" si="53"/>
        <v>#DIV/0!</v>
      </c>
      <c r="T889" s="2"/>
      <c r="U889" s="2">
        <f>Datenblatt!$I$10</f>
        <v>63</v>
      </c>
      <c r="V889" s="2">
        <f>Datenblatt!$I$18</f>
        <v>62</v>
      </c>
      <c r="W889" s="2">
        <f>Datenblatt!$I$26</f>
        <v>56</v>
      </c>
      <c r="X889" s="2">
        <f>Datenblatt!$I$34</f>
        <v>58</v>
      </c>
      <c r="Y889" s="7" t="e">
        <f t="shared" si="54"/>
        <v>#DIV/0!</v>
      </c>
      <c r="AA889" s="2">
        <f>Datenblatt!$I$5</f>
        <v>73</v>
      </c>
      <c r="AB889">
        <f>Datenblatt!$I$13</f>
        <v>80</v>
      </c>
      <c r="AC889">
        <f>Datenblatt!$I$21</f>
        <v>80</v>
      </c>
      <c r="AD889">
        <f>Datenblatt!$I$29</f>
        <v>71</v>
      </c>
      <c r="AE889">
        <f>Datenblatt!$I$37</f>
        <v>75</v>
      </c>
      <c r="AF889" s="7" t="e">
        <f t="shared" si="55"/>
        <v>#DIV/0!</v>
      </c>
    </row>
    <row r="890" spans="11:32" ht="18.75" x14ac:dyDescent="0.3">
      <c r="K890" s="3" t="e">
        <f>IF(AND($C890=13,Datenblatt!M890&lt;Datenblatt!$S$3),0,IF(AND($C890=14,Datenblatt!M890&lt;Datenblatt!$S$4),0,IF(AND($C890=15,Datenblatt!M890&lt;Datenblatt!$S$5),0,IF(AND($C890=16,Datenblatt!M890&lt;Datenblatt!$S$6),0,IF(AND($C890=12,Datenblatt!M890&lt;Datenblatt!$S$7),0,IF(AND($C890=11,Datenblatt!M890&lt;Datenblatt!$S$8),0,IF(AND($C890=13,Datenblatt!M890&gt;Datenblatt!$R$3),100,IF(AND($C890=14,Datenblatt!M890&gt;Datenblatt!$R$4),100,IF(AND($C890=15,Datenblatt!M890&gt;Datenblatt!$R$5),100,IF(AND($C890=16,Datenblatt!M890&gt;Datenblatt!$R$6),100,IF(AND($C890=12,Datenblatt!M890&gt;Datenblatt!$R$7),100,IF(AND($C890=11,Datenblatt!M890&gt;Datenblatt!$R$8),100,IF(Übersicht!$C890=13,Datenblatt!$B$35*Datenblatt!M890^3+Datenblatt!$C$35*Datenblatt!M890^2+Datenblatt!$D$35*Datenblatt!M890+Datenblatt!$E$35,IF(Übersicht!$C890=14,Datenblatt!$B$36*Datenblatt!M890^3+Datenblatt!$C$36*Datenblatt!M890^2+Datenblatt!$D$36*Datenblatt!M890+Datenblatt!$E$36,IF(Übersicht!$C890=15,Datenblatt!$B$37*Datenblatt!M890^3+Datenblatt!$C$37*Datenblatt!M890^2+Datenblatt!$D$37*Datenblatt!M890+Datenblatt!$E$37,IF(Übersicht!$C890=16,Datenblatt!$B$38*Datenblatt!M890^3+Datenblatt!$C$38*Datenblatt!M890^2+Datenblatt!$D$38*Datenblatt!M890+Datenblatt!$E$38,IF(Übersicht!$C890=12,Datenblatt!$B$39*Datenblatt!M890^3+Datenblatt!$C$39*Datenblatt!M890^2+Datenblatt!$D$39*Datenblatt!M890+Datenblatt!$E$39,IF(Übersicht!$C890=11,Datenblatt!$B$40*Datenblatt!M890^3+Datenblatt!$C$40*Datenblatt!M890^2+Datenblatt!$D$40*Datenblatt!M890+Datenblatt!$E$40,0))))))))))))))))))</f>
        <v>#DIV/0!</v>
      </c>
      <c r="L890" s="3"/>
      <c r="M890" t="e">
        <f>IF(AND(Übersicht!$C890=13,Datenblatt!O890&lt;Datenblatt!$Y$3),0,IF(AND(Übersicht!$C890=14,Datenblatt!O890&lt;Datenblatt!$Y$4),0,IF(AND(Übersicht!$C890=15,Datenblatt!O890&lt;Datenblatt!$Y$5),0,IF(AND(Übersicht!$C890=16,Datenblatt!O890&lt;Datenblatt!$Y$6),0,IF(AND(Übersicht!$C890=12,Datenblatt!O890&lt;Datenblatt!$Y$7),0,IF(AND(Übersicht!$C890=11,Datenblatt!O890&lt;Datenblatt!$Y$8),0,IF(AND($C890=13,Datenblatt!O890&gt;Datenblatt!$X$3),100,IF(AND($C890=14,Datenblatt!O890&gt;Datenblatt!$X$4),100,IF(AND($C890=15,Datenblatt!O890&gt;Datenblatt!$X$5),100,IF(AND($C890=16,Datenblatt!O890&gt;Datenblatt!$X$6),100,IF(AND($C890=12,Datenblatt!O890&gt;Datenblatt!$X$7),100,IF(AND($C890=11,Datenblatt!O890&gt;Datenblatt!$X$8),100,IF(Übersicht!$C890=13,Datenblatt!$B$11*Datenblatt!O890^3+Datenblatt!$C$11*Datenblatt!O890^2+Datenblatt!$D$11*Datenblatt!O890+Datenblatt!$E$11,IF(Übersicht!$C890=14,Datenblatt!$B$12*Datenblatt!O890^3+Datenblatt!$C$12*Datenblatt!O890^2+Datenblatt!$D$12*Datenblatt!O890+Datenblatt!$E$12,IF(Übersicht!$C890=15,Datenblatt!$B$13*Datenblatt!O890^3+Datenblatt!$C$13*Datenblatt!O890^2+Datenblatt!$D$13*Datenblatt!O890+Datenblatt!$E$13,IF(Übersicht!$C890=16,Datenblatt!$B$14*Datenblatt!O890^3+Datenblatt!$C$14*Datenblatt!O890^2+Datenblatt!$D$14*Datenblatt!O890+Datenblatt!$E$14,IF(Übersicht!$C890=12,Datenblatt!$B$15*Datenblatt!O890^3+Datenblatt!$C$15*Datenblatt!O890^2+Datenblatt!$D$15*Datenblatt!O890+Datenblatt!$E$15,IF(Übersicht!$C890=11,Datenblatt!$B$16*Datenblatt!O890^3+Datenblatt!$C$16*Datenblatt!O890^2+Datenblatt!$D$16*Datenblatt!O890+Datenblatt!$E$16,0))))))))))))))))))</f>
        <v>#DIV/0!</v>
      </c>
      <c r="N890">
        <f>IF(AND($C890=13,H890&lt;Datenblatt!$AA$3),0,IF(AND($C890=14,H890&lt;Datenblatt!$AA$4),0,IF(AND($C890=15,H890&lt;Datenblatt!$AA$5),0,IF(AND($C890=16,H890&lt;Datenblatt!$AA$6),0,IF(AND($C890=12,H890&lt;Datenblatt!$AA$7),0,IF(AND($C890=11,H890&lt;Datenblatt!$AA$8),0,IF(AND($C890=13,H890&gt;Datenblatt!$Z$3),100,IF(AND($C890=14,H890&gt;Datenblatt!$Z$4),100,IF(AND($C890=15,H890&gt;Datenblatt!$Z$5),100,IF(AND($C890=16,H890&gt;Datenblatt!$Z$6),100,IF(AND($C890=12,H890&gt;Datenblatt!$Z$7),100,IF(AND($C890=11,H890&gt;Datenblatt!$Z$8),100,IF($C890=13,(Datenblatt!$B$19*Übersicht!H890^3)+(Datenblatt!$C$19*Übersicht!H890^2)+(Datenblatt!$D$19*Übersicht!H890)+Datenblatt!$E$19,IF($C890=14,(Datenblatt!$B$20*Übersicht!H890^3)+(Datenblatt!$C$20*Übersicht!H890^2)+(Datenblatt!$D$20*Übersicht!H890)+Datenblatt!$E$20,IF($C890=15,(Datenblatt!$B$21*Übersicht!H890^3)+(Datenblatt!$C$21*Übersicht!H890^2)+(Datenblatt!$D$21*Übersicht!H890)+Datenblatt!$E$21,IF($C890=16,(Datenblatt!$B$22*Übersicht!H890^3)+(Datenblatt!$C$22*Übersicht!H890^2)+(Datenblatt!$D$22*Übersicht!H890)+Datenblatt!$E$22,IF($C890=12,(Datenblatt!$B$23*Übersicht!H890^3)+(Datenblatt!$C$23*Übersicht!H890^2)+(Datenblatt!$D$23*Übersicht!H890)+Datenblatt!$E$23,IF($C890=11,(Datenblatt!$B$24*Übersicht!H890^3)+(Datenblatt!$C$24*Übersicht!H890^2)+(Datenblatt!$D$24*Übersicht!H890)+Datenblatt!$E$24,0))))))))))))))))))</f>
        <v>0</v>
      </c>
      <c r="O890">
        <f>IF(AND(I890="",C890=11),Datenblatt!$I$26,IF(AND(I890="",C890=12),Datenblatt!$I$26,IF(AND(I890="",C890=16),Datenblatt!$I$27,IF(AND(I890="",C890=15),Datenblatt!$I$26,IF(AND(I890="",C890=14),Datenblatt!$I$26,IF(AND(I890="",C890=13),Datenblatt!$I$26,IF(AND($C890=13,I890&gt;Datenblatt!$AC$3),0,IF(AND($C890=14,I890&gt;Datenblatt!$AC$4),0,IF(AND($C890=15,I890&gt;Datenblatt!$AC$5),0,IF(AND($C890=16,I890&gt;Datenblatt!$AC$6),0,IF(AND($C890=12,I890&gt;Datenblatt!$AC$7),0,IF(AND($C890=11,I890&gt;Datenblatt!$AC$8),0,IF(AND($C890=13,I890&lt;Datenblatt!$AB$3),100,IF(AND($C890=14,I890&lt;Datenblatt!$AB$4),100,IF(AND($C890=15,I890&lt;Datenblatt!$AB$5),100,IF(AND($C890=16,I890&lt;Datenblatt!$AB$6),100,IF(AND($C890=12,I890&lt;Datenblatt!$AB$7),100,IF(AND($C890=11,I890&lt;Datenblatt!$AB$8),100,IF($C890=13,(Datenblatt!$B$27*Übersicht!I890^3)+(Datenblatt!$C$27*Übersicht!I890^2)+(Datenblatt!$D$27*Übersicht!I890)+Datenblatt!$E$27,IF($C890=14,(Datenblatt!$B$28*Übersicht!I890^3)+(Datenblatt!$C$28*Übersicht!I890^2)+(Datenblatt!$D$28*Übersicht!I890)+Datenblatt!$E$28,IF($C890=15,(Datenblatt!$B$29*Übersicht!I890^3)+(Datenblatt!$C$29*Übersicht!I890^2)+(Datenblatt!$D$29*Übersicht!I890)+Datenblatt!$E$29,IF($C890=16,(Datenblatt!$B$30*Übersicht!I890^3)+(Datenblatt!$C$30*Übersicht!I890^2)+(Datenblatt!$D$30*Übersicht!I890)+Datenblatt!$E$30,IF($C890=12,(Datenblatt!$B$31*Übersicht!I890^3)+(Datenblatt!$C$31*Übersicht!I890^2)+(Datenblatt!$D$31*Übersicht!I890)+Datenblatt!$E$31,IF($C890=11,(Datenblatt!$B$32*Übersicht!I890^3)+(Datenblatt!$C$32*Übersicht!I890^2)+(Datenblatt!$D$32*Übersicht!I890)+Datenblatt!$E$32,0))))))))))))))))))))))))</f>
        <v>0</v>
      </c>
      <c r="P890">
        <f>IF(AND(I890="",C890=11),Datenblatt!$I$29,IF(AND(I890="",C890=12),Datenblatt!$I$29,IF(AND(I890="",C890=16),Datenblatt!$I$29,IF(AND(I890="",C890=15),Datenblatt!$I$29,IF(AND(I890="",C890=14),Datenblatt!$I$29,IF(AND(I890="",C890=13),Datenblatt!$I$29,IF(AND($C890=13,I890&gt;Datenblatt!$AC$3),0,IF(AND($C890=14,I890&gt;Datenblatt!$AC$4),0,IF(AND($C890=15,I890&gt;Datenblatt!$AC$5),0,IF(AND($C890=16,I890&gt;Datenblatt!$AC$6),0,IF(AND($C890=12,I890&gt;Datenblatt!$AC$7),0,IF(AND($C890=11,I890&gt;Datenblatt!$AC$8),0,IF(AND($C890=13,I890&lt;Datenblatt!$AB$3),100,IF(AND($C890=14,I890&lt;Datenblatt!$AB$4),100,IF(AND($C890=15,I890&lt;Datenblatt!$AB$5),100,IF(AND($C890=16,I890&lt;Datenblatt!$AB$6),100,IF(AND($C890=12,I890&lt;Datenblatt!$AB$7),100,IF(AND($C890=11,I890&lt;Datenblatt!$AB$8),100,IF($C890=13,(Datenblatt!$B$27*Übersicht!I890^3)+(Datenblatt!$C$27*Übersicht!I890^2)+(Datenblatt!$D$27*Übersicht!I890)+Datenblatt!$E$27,IF($C890=14,(Datenblatt!$B$28*Übersicht!I890^3)+(Datenblatt!$C$28*Übersicht!I890^2)+(Datenblatt!$D$28*Übersicht!I890)+Datenblatt!$E$28,IF($C890=15,(Datenblatt!$B$29*Übersicht!I890^3)+(Datenblatt!$C$29*Übersicht!I890^2)+(Datenblatt!$D$29*Übersicht!I890)+Datenblatt!$E$29,IF($C890=16,(Datenblatt!$B$30*Übersicht!I890^3)+(Datenblatt!$C$30*Übersicht!I890^2)+(Datenblatt!$D$30*Übersicht!I890)+Datenblatt!$E$30,IF($C890=12,(Datenblatt!$B$31*Übersicht!I890^3)+(Datenblatt!$C$31*Übersicht!I890^2)+(Datenblatt!$D$31*Übersicht!I890)+Datenblatt!$E$31,IF($C890=11,(Datenblatt!$B$32*Übersicht!I890^3)+(Datenblatt!$C$32*Übersicht!I890^2)+(Datenblatt!$D$32*Übersicht!I890)+Datenblatt!$E$32,0))))))))))))))))))))))))</f>
        <v>0</v>
      </c>
      <c r="Q890" s="2" t="e">
        <f t="shared" si="52"/>
        <v>#DIV/0!</v>
      </c>
      <c r="R890" s="2" t="e">
        <f t="shared" si="53"/>
        <v>#DIV/0!</v>
      </c>
      <c r="T890" s="2"/>
      <c r="U890" s="2">
        <f>Datenblatt!$I$10</f>
        <v>63</v>
      </c>
      <c r="V890" s="2">
        <f>Datenblatt!$I$18</f>
        <v>62</v>
      </c>
      <c r="W890" s="2">
        <f>Datenblatt!$I$26</f>
        <v>56</v>
      </c>
      <c r="X890" s="2">
        <f>Datenblatt!$I$34</f>
        <v>58</v>
      </c>
      <c r="Y890" s="7" t="e">
        <f t="shared" si="54"/>
        <v>#DIV/0!</v>
      </c>
      <c r="AA890" s="2">
        <f>Datenblatt!$I$5</f>
        <v>73</v>
      </c>
      <c r="AB890">
        <f>Datenblatt!$I$13</f>
        <v>80</v>
      </c>
      <c r="AC890">
        <f>Datenblatt!$I$21</f>
        <v>80</v>
      </c>
      <c r="AD890">
        <f>Datenblatt!$I$29</f>
        <v>71</v>
      </c>
      <c r="AE890">
        <f>Datenblatt!$I$37</f>
        <v>75</v>
      </c>
      <c r="AF890" s="7" t="e">
        <f t="shared" si="55"/>
        <v>#DIV/0!</v>
      </c>
    </row>
    <row r="891" spans="11:32" ht="18.75" x14ac:dyDescent="0.3">
      <c r="K891" s="3" t="e">
        <f>IF(AND($C891=13,Datenblatt!M891&lt;Datenblatt!$S$3),0,IF(AND($C891=14,Datenblatt!M891&lt;Datenblatt!$S$4),0,IF(AND($C891=15,Datenblatt!M891&lt;Datenblatt!$S$5),0,IF(AND($C891=16,Datenblatt!M891&lt;Datenblatt!$S$6),0,IF(AND($C891=12,Datenblatt!M891&lt;Datenblatt!$S$7),0,IF(AND($C891=11,Datenblatt!M891&lt;Datenblatt!$S$8),0,IF(AND($C891=13,Datenblatt!M891&gt;Datenblatt!$R$3),100,IF(AND($C891=14,Datenblatt!M891&gt;Datenblatt!$R$4),100,IF(AND($C891=15,Datenblatt!M891&gt;Datenblatt!$R$5),100,IF(AND($C891=16,Datenblatt!M891&gt;Datenblatt!$R$6),100,IF(AND($C891=12,Datenblatt!M891&gt;Datenblatt!$R$7),100,IF(AND($C891=11,Datenblatt!M891&gt;Datenblatt!$R$8),100,IF(Übersicht!$C891=13,Datenblatt!$B$35*Datenblatt!M891^3+Datenblatt!$C$35*Datenblatt!M891^2+Datenblatt!$D$35*Datenblatt!M891+Datenblatt!$E$35,IF(Übersicht!$C891=14,Datenblatt!$B$36*Datenblatt!M891^3+Datenblatt!$C$36*Datenblatt!M891^2+Datenblatt!$D$36*Datenblatt!M891+Datenblatt!$E$36,IF(Übersicht!$C891=15,Datenblatt!$B$37*Datenblatt!M891^3+Datenblatt!$C$37*Datenblatt!M891^2+Datenblatt!$D$37*Datenblatt!M891+Datenblatt!$E$37,IF(Übersicht!$C891=16,Datenblatt!$B$38*Datenblatt!M891^3+Datenblatt!$C$38*Datenblatt!M891^2+Datenblatt!$D$38*Datenblatt!M891+Datenblatt!$E$38,IF(Übersicht!$C891=12,Datenblatt!$B$39*Datenblatt!M891^3+Datenblatt!$C$39*Datenblatt!M891^2+Datenblatt!$D$39*Datenblatt!M891+Datenblatt!$E$39,IF(Übersicht!$C891=11,Datenblatt!$B$40*Datenblatt!M891^3+Datenblatt!$C$40*Datenblatt!M891^2+Datenblatt!$D$40*Datenblatt!M891+Datenblatt!$E$40,0))))))))))))))))))</f>
        <v>#DIV/0!</v>
      </c>
      <c r="L891" s="3"/>
      <c r="M891" t="e">
        <f>IF(AND(Übersicht!$C891=13,Datenblatt!O891&lt;Datenblatt!$Y$3),0,IF(AND(Übersicht!$C891=14,Datenblatt!O891&lt;Datenblatt!$Y$4),0,IF(AND(Übersicht!$C891=15,Datenblatt!O891&lt;Datenblatt!$Y$5),0,IF(AND(Übersicht!$C891=16,Datenblatt!O891&lt;Datenblatt!$Y$6),0,IF(AND(Übersicht!$C891=12,Datenblatt!O891&lt;Datenblatt!$Y$7),0,IF(AND(Übersicht!$C891=11,Datenblatt!O891&lt;Datenblatt!$Y$8),0,IF(AND($C891=13,Datenblatt!O891&gt;Datenblatt!$X$3),100,IF(AND($C891=14,Datenblatt!O891&gt;Datenblatt!$X$4),100,IF(AND($C891=15,Datenblatt!O891&gt;Datenblatt!$X$5),100,IF(AND($C891=16,Datenblatt!O891&gt;Datenblatt!$X$6),100,IF(AND($C891=12,Datenblatt!O891&gt;Datenblatt!$X$7),100,IF(AND($C891=11,Datenblatt!O891&gt;Datenblatt!$X$8),100,IF(Übersicht!$C891=13,Datenblatt!$B$11*Datenblatt!O891^3+Datenblatt!$C$11*Datenblatt!O891^2+Datenblatt!$D$11*Datenblatt!O891+Datenblatt!$E$11,IF(Übersicht!$C891=14,Datenblatt!$B$12*Datenblatt!O891^3+Datenblatt!$C$12*Datenblatt!O891^2+Datenblatt!$D$12*Datenblatt!O891+Datenblatt!$E$12,IF(Übersicht!$C891=15,Datenblatt!$B$13*Datenblatt!O891^3+Datenblatt!$C$13*Datenblatt!O891^2+Datenblatt!$D$13*Datenblatt!O891+Datenblatt!$E$13,IF(Übersicht!$C891=16,Datenblatt!$B$14*Datenblatt!O891^3+Datenblatt!$C$14*Datenblatt!O891^2+Datenblatt!$D$14*Datenblatt!O891+Datenblatt!$E$14,IF(Übersicht!$C891=12,Datenblatt!$B$15*Datenblatt!O891^3+Datenblatt!$C$15*Datenblatt!O891^2+Datenblatt!$D$15*Datenblatt!O891+Datenblatt!$E$15,IF(Übersicht!$C891=11,Datenblatt!$B$16*Datenblatt!O891^3+Datenblatt!$C$16*Datenblatt!O891^2+Datenblatt!$D$16*Datenblatt!O891+Datenblatt!$E$16,0))))))))))))))))))</f>
        <v>#DIV/0!</v>
      </c>
      <c r="N891">
        <f>IF(AND($C891=13,H891&lt;Datenblatt!$AA$3),0,IF(AND($C891=14,H891&lt;Datenblatt!$AA$4),0,IF(AND($C891=15,H891&lt;Datenblatt!$AA$5),0,IF(AND($C891=16,H891&lt;Datenblatt!$AA$6),0,IF(AND($C891=12,H891&lt;Datenblatt!$AA$7),0,IF(AND($C891=11,H891&lt;Datenblatt!$AA$8),0,IF(AND($C891=13,H891&gt;Datenblatt!$Z$3),100,IF(AND($C891=14,H891&gt;Datenblatt!$Z$4),100,IF(AND($C891=15,H891&gt;Datenblatt!$Z$5),100,IF(AND($C891=16,H891&gt;Datenblatt!$Z$6),100,IF(AND($C891=12,H891&gt;Datenblatt!$Z$7),100,IF(AND($C891=11,H891&gt;Datenblatt!$Z$8),100,IF($C891=13,(Datenblatt!$B$19*Übersicht!H891^3)+(Datenblatt!$C$19*Übersicht!H891^2)+(Datenblatt!$D$19*Übersicht!H891)+Datenblatt!$E$19,IF($C891=14,(Datenblatt!$B$20*Übersicht!H891^3)+(Datenblatt!$C$20*Übersicht!H891^2)+(Datenblatt!$D$20*Übersicht!H891)+Datenblatt!$E$20,IF($C891=15,(Datenblatt!$B$21*Übersicht!H891^3)+(Datenblatt!$C$21*Übersicht!H891^2)+(Datenblatt!$D$21*Übersicht!H891)+Datenblatt!$E$21,IF($C891=16,(Datenblatt!$B$22*Übersicht!H891^3)+(Datenblatt!$C$22*Übersicht!H891^2)+(Datenblatt!$D$22*Übersicht!H891)+Datenblatt!$E$22,IF($C891=12,(Datenblatt!$B$23*Übersicht!H891^3)+(Datenblatt!$C$23*Übersicht!H891^2)+(Datenblatt!$D$23*Übersicht!H891)+Datenblatt!$E$23,IF($C891=11,(Datenblatt!$B$24*Übersicht!H891^3)+(Datenblatt!$C$24*Übersicht!H891^2)+(Datenblatt!$D$24*Übersicht!H891)+Datenblatt!$E$24,0))))))))))))))))))</f>
        <v>0</v>
      </c>
      <c r="O891">
        <f>IF(AND(I891="",C891=11),Datenblatt!$I$26,IF(AND(I891="",C891=12),Datenblatt!$I$26,IF(AND(I891="",C891=16),Datenblatt!$I$27,IF(AND(I891="",C891=15),Datenblatt!$I$26,IF(AND(I891="",C891=14),Datenblatt!$I$26,IF(AND(I891="",C891=13),Datenblatt!$I$26,IF(AND($C891=13,I891&gt;Datenblatt!$AC$3),0,IF(AND($C891=14,I891&gt;Datenblatt!$AC$4),0,IF(AND($C891=15,I891&gt;Datenblatt!$AC$5),0,IF(AND($C891=16,I891&gt;Datenblatt!$AC$6),0,IF(AND($C891=12,I891&gt;Datenblatt!$AC$7),0,IF(AND($C891=11,I891&gt;Datenblatt!$AC$8),0,IF(AND($C891=13,I891&lt;Datenblatt!$AB$3),100,IF(AND($C891=14,I891&lt;Datenblatt!$AB$4),100,IF(AND($C891=15,I891&lt;Datenblatt!$AB$5),100,IF(AND($C891=16,I891&lt;Datenblatt!$AB$6),100,IF(AND($C891=12,I891&lt;Datenblatt!$AB$7),100,IF(AND($C891=11,I891&lt;Datenblatt!$AB$8),100,IF($C891=13,(Datenblatt!$B$27*Übersicht!I891^3)+(Datenblatt!$C$27*Übersicht!I891^2)+(Datenblatt!$D$27*Übersicht!I891)+Datenblatt!$E$27,IF($C891=14,(Datenblatt!$B$28*Übersicht!I891^3)+(Datenblatt!$C$28*Übersicht!I891^2)+(Datenblatt!$D$28*Übersicht!I891)+Datenblatt!$E$28,IF($C891=15,(Datenblatt!$B$29*Übersicht!I891^3)+(Datenblatt!$C$29*Übersicht!I891^2)+(Datenblatt!$D$29*Übersicht!I891)+Datenblatt!$E$29,IF($C891=16,(Datenblatt!$B$30*Übersicht!I891^3)+(Datenblatt!$C$30*Übersicht!I891^2)+(Datenblatt!$D$30*Übersicht!I891)+Datenblatt!$E$30,IF($C891=12,(Datenblatt!$B$31*Übersicht!I891^3)+(Datenblatt!$C$31*Übersicht!I891^2)+(Datenblatt!$D$31*Übersicht!I891)+Datenblatt!$E$31,IF($C891=11,(Datenblatt!$B$32*Übersicht!I891^3)+(Datenblatt!$C$32*Übersicht!I891^2)+(Datenblatt!$D$32*Übersicht!I891)+Datenblatt!$E$32,0))))))))))))))))))))))))</f>
        <v>0</v>
      </c>
      <c r="P891">
        <f>IF(AND(I891="",C891=11),Datenblatt!$I$29,IF(AND(I891="",C891=12),Datenblatt!$I$29,IF(AND(I891="",C891=16),Datenblatt!$I$29,IF(AND(I891="",C891=15),Datenblatt!$I$29,IF(AND(I891="",C891=14),Datenblatt!$I$29,IF(AND(I891="",C891=13),Datenblatt!$I$29,IF(AND($C891=13,I891&gt;Datenblatt!$AC$3),0,IF(AND($C891=14,I891&gt;Datenblatt!$AC$4),0,IF(AND($C891=15,I891&gt;Datenblatt!$AC$5),0,IF(AND($C891=16,I891&gt;Datenblatt!$AC$6),0,IF(AND($C891=12,I891&gt;Datenblatt!$AC$7),0,IF(AND($C891=11,I891&gt;Datenblatt!$AC$8),0,IF(AND($C891=13,I891&lt;Datenblatt!$AB$3),100,IF(AND($C891=14,I891&lt;Datenblatt!$AB$4),100,IF(AND($C891=15,I891&lt;Datenblatt!$AB$5),100,IF(AND($C891=16,I891&lt;Datenblatt!$AB$6),100,IF(AND($C891=12,I891&lt;Datenblatt!$AB$7),100,IF(AND($C891=11,I891&lt;Datenblatt!$AB$8),100,IF($C891=13,(Datenblatt!$B$27*Übersicht!I891^3)+(Datenblatt!$C$27*Übersicht!I891^2)+(Datenblatt!$D$27*Übersicht!I891)+Datenblatt!$E$27,IF($C891=14,(Datenblatt!$B$28*Übersicht!I891^3)+(Datenblatt!$C$28*Übersicht!I891^2)+(Datenblatt!$D$28*Übersicht!I891)+Datenblatt!$E$28,IF($C891=15,(Datenblatt!$B$29*Übersicht!I891^3)+(Datenblatt!$C$29*Übersicht!I891^2)+(Datenblatt!$D$29*Übersicht!I891)+Datenblatt!$E$29,IF($C891=16,(Datenblatt!$B$30*Übersicht!I891^3)+(Datenblatt!$C$30*Übersicht!I891^2)+(Datenblatt!$D$30*Übersicht!I891)+Datenblatt!$E$30,IF($C891=12,(Datenblatt!$B$31*Übersicht!I891^3)+(Datenblatt!$C$31*Übersicht!I891^2)+(Datenblatt!$D$31*Übersicht!I891)+Datenblatt!$E$31,IF($C891=11,(Datenblatt!$B$32*Übersicht!I891^3)+(Datenblatt!$C$32*Übersicht!I891^2)+(Datenblatt!$D$32*Übersicht!I891)+Datenblatt!$E$32,0))))))))))))))))))))))))</f>
        <v>0</v>
      </c>
      <c r="Q891" s="2" t="e">
        <f t="shared" si="52"/>
        <v>#DIV/0!</v>
      </c>
      <c r="R891" s="2" t="e">
        <f t="shared" si="53"/>
        <v>#DIV/0!</v>
      </c>
      <c r="T891" s="2"/>
      <c r="U891" s="2">
        <f>Datenblatt!$I$10</f>
        <v>63</v>
      </c>
      <c r="V891" s="2">
        <f>Datenblatt!$I$18</f>
        <v>62</v>
      </c>
      <c r="W891" s="2">
        <f>Datenblatt!$I$26</f>
        <v>56</v>
      </c>
      <c r="X891" s="2">
        <f>Datenblatt!$I$34</f>
        <v>58</v>
      </c>
      <c r="Y891" s="7" t="e">
        <f t="shared" si="54"/>
        <v>#DIV/0!</v>
      </c>
      <c r="AA891" s="2">
        <f>Datenblatt!$I$5</f>
        <v>73</v>
      </c>
      <c r="AB891">
        <f>Datenblatt!$I$13</f>
        <v>80</v>
      </c>
      <c r="AC891">
        <f>Datenblatt!$I$21</f>
        <v>80</v>
      </c>
      <c r="AD891">
        <f>Datenblatt!$I$29</f>
        <v>71</v>
      </c>
      <c r="AE891">
        <f>Datenblatt!$I$37</f>
        <v>75</v>
      </c>
      <c r="AF891" s="7" t="e">
        <f t="shared" si="55"/>
        <v>#DIV/0!</v>
      </c>
    </row>
    <row r="892" spans="11:32" ht="18.75" x14ac:dyDescent="0.3">
      <c r="K892" s="3" t="e">
        <f>IF(AND($C892=13,Datenblatt!M892&lt;Datenblatt!$S$3),0,IF(AND($C892=14,Datenblatt!M892&lt;Datenblatt!$S$4),0,IF(AND($C892=15,Datenblatt!M892&lt;Datenblatt!$S$5),0,IF(AND($C892=16,Datenblatt!M892&lt;Datenblatt!$S$6),0,IF(AND($C892=12,Datenblatt!M892&lt;Datenblatt!$S$7),0,IF(AND($C892=11,Datenblatt!M892&lt;Datenblatt!$S$8),0,IF(AND($C892=13,Datenblatt!M892&gt;Datenblatt!$R$3),100,IF(AND($C892=14,Datenblatt!M892&gt;Datenblatt!$R$4),100,IF(AND($C892=15,Datenblatt!M892&gt;Datenblatt!$R$5),100,IF(AND($C892=16,Datenblatt!M892&gt;Datenblatt!$R$6),100,IF(AND($C892=12,Datenblatt!M892&gt;Datenblatt!$R$7),100,IF(AND($C892=11,Datenblatt!M892&gt;Datenblatt!$R$8),100,IF(Übersicht!$C892=13,Datenblatt!$B$35*Datenblatt!M892^3+Datenblatt!$C$35*Datenblatt!M892^2+Datenblatt!$D$35*Datenblatt!M892+Datenblatt!$E$35,IF(Übersicht!$C892=14,Datenblatt!$B$36*Datenblatt!M892^3+Datenblatt!$C$36*Datenblatt!M892^2+Datenblatt!$D$36*Datenblatt!M892+Datenblatt!$E$36,IF(Übersicht!$C892=15,Datenblatt!$B$37*Datenblatt!M892^3+Datenblatt!$C$37*Datenblatt!M892^2+Datenblatt!$D$37*Datenblatt!M892+Datenblatt!$E$37,IF(Übersicht!$C892=16,Datenblatt!$B$38*Datenblatt!M892^3+Datenblatt!$C$38*Datenblatt!M892^2+Datenblatt!$D$38*Datenblatt!M892+Datenblatt!$E$38,IF(Übersicht!$C892=12,Datenblatt!$B$39*Datenblatt!M892^3+Datenblatt!$C$39*Datenblatt!M892^2+Datenblatt!$D$39*Datenblatt!M892+Datenblatt!$E$39,IF(Übersicht!$C892=11,Datenblatt!$B$40*Datenblatt!M892^3+Datenblatt!$C$40*Datenblatt!M892^2+Datenblatt!$D$40*Datenblatt!M892+Datenblatt!$E$40,0))))))))))))))))))</f>
        <v>#DIV/0!</v>
      </c>
      <c r="L892" s="3"/>
      <c r="M892" t="e">
        <f>IF(AND(Übersicht!$C892=13,Datenblatt!O892&lt;Datenblatt!$Y$3),0,IF(AND(Übersicht!$C892=14,Datenblatt!O892&lt;Datenblatt!$Y$4),0,IF(AND(Übersicht!$C892=15,Datenblatt!O892&lt;Datenblatt!$Y$5),0,IF(AND(Übersicht!$C892=16,Datenblatt!O892&lt;Datenblatt!$Y$6),0,IF(AND(Übersicht!$C892=12,Datenblatt!O892&lt;Datenblatt!$Y$7),0,IF(AND(Übersicht!$C892=11,Datenblatt!O892&lt;Datenblatt!$Y$8),0,IF(AND($C892=13,Datenblatt!O892&gt;Datenblatt!$X$3),100,IF(AND($C892=14,Datenblatt!O892&gt;Datenblatt!$X$4),100,IF(AND($C892=15,Datenblatt!O892&gt;Datenblatt!$X$5),100,IF(AND($C892=16,Datenblatt!O892&gt;Datenblatt!$X$6),100,IF(AND($C892=12,Datenblatt!O892&gt;Datenblatt!$X$7),100,IF(AND($C892=11,Datenblatt!O892&gt;Datenblatt!$X$8),100,IF(Übersicht!$C892=13,Datenblatt!$B$11*Datenblatt!O892^3+Datenblatt!$C$11*Datenblatt!O892^2+Datenblatt!$D$11*Datenblatt!O892+Datenblatt!$E$11,IF(Übersicht!$C892=14,Datenblatt!$B$12*Datenblatt!O892^3+Datenblatt!$C$12*Datenblatt!O892^2+Datenblatt!$D$12*Datenblatt!O892+Datenblatt!$E$12,IF(Übersicht!$C892=15,Datenblatt!$B$13*Datenblatt!O892^3+Datenblatt!$C$13*Datenblatt!O892^2+Datenblatt!$D$13*Datenblatt!O892+Datenblatt!$E$13,IF(Übersicht!$C892=16,Datenblatt!$B$14*Datenblatt!O892^3+Datenblatt!$C$14*Datenblatt!O892^2+Datenblatt!$D$14*Datenblatt!O892+Datenblatt!$E$14,IF(Übersicht!$C892=12,Datenblatt!$B$15*Datenblatt!O892^3+Datenblatt!$C$15*Datenblatt!O892^2+Datenblatt!$D$15*Datenblatt!O892+Datenblatt!$E$15,IF(Übersicht!$C892=11,Datenblatt!$B$16*Datenblatt!O892^3+Datenblatt!$C$16*Datenblatt!O892^2+Datenblatt!$D$16*Datenblatt!O892+Datenblatt!$E$16,0))))))))))))))))))</f>
        <v>#DIV/0!</v>
      </c>
      <c r="N892">
        <f>IF(AND($C892=13,H892&lt;Datenblatt!$AA$3),0,IF(AND($C892=14,H892&lt;Datenblatt!$AA$4),0,IF(AND($C892=15,H892&lt;Datenblatt!$AA$5),0,IF(AND($C892=16,H892&lt;Datenblatt!$AA$6),0,IF(AND($C892=12,H892&lt;Datenblatt!$AA$7),0,IF(AND($C892=11,H892&lt;Datenblatt!$AA$8),0,IF(AND($C892=13,H892&gt;Datenblatt!$Z$3),100,IF(AND($C892=14,H892&gt;Datenblatt!$Z$4),100,IF(AND($C892=15,H892&gt;Datenblatt!$Z$5),100,IF(AND($C892=16,H892&gt;Datenblatt!$Z$6),100,IF(AND($C892=12,H892&gt;Datenblatt!$Z$7),100,IF(AND($C892=11,H892&gt;Datenblatt!$Z$8),100,IF($C892=13,(Datenblatt!$B$19*Übersicht!H892^3)+(Datenblatt!$C$19*Übersicht!H892^2)+(Datenblatt!$D$19*Übersicht!H892)+Datenblatt!$E$19,IF($C892=14,(Datenblatt!$B$20*Übersicht!H892^3)+(Datenblatt!$C$20*Übersicht!H892^2)+(Datenblatt!$D$20*Übersicht!H892)+Datenblatt!$E$20,IF($C892=15,(Datenblatt!$B$21*Übersicht!H892^3)+(Datenblatt!$C$21*Übersicht!H892^2)+(Datenblatt!$D$21*Übersicht!H892)+Datenblatt!$E$21,IF($C892=16,(Datenblatt!$B$22*Übersicht!H892^3)+(Datenblatt!$C$22*Übersicht!H892^2)+(Datenblatt!$D$22*Übersicht!H892)+Datenblatt!$E$22,IF($C892=12,(Datenblatt!$B$23*Übersicht!H892^3)+(Datenblatt!$C$23*Übersicht!H892^2)+(Datenblatt!$D$23*Übersicht!H892)+Datenblatt!$E$23,IF($C892=11,(Datenblatt!$B$24*Übersicht!H892^3)+(Datenblatt!$C$24*Übersicht!H892^2)+(Datenblatt!$D$24*Übersicht!H892)+Datenblatt!$E$24,0))))))))))))))))))</f>
        <v>0</v>
      </c>
      <c r="O892">
        <f>IF(AND(I892="",C892=11),Datenblatt!$I$26,IF(AND(I892="",C892=12),Datenblatt!$I$26,IF(AND(I892="",C892=16),Datenblatt!$I$27,IF(AND(I892="",C892=15),Datenblatt!$I$26,IF(AND(I892="",C892=14),Datenblatt!$I$26,IF(AND(I892="",C892=13),Datenblatt!$I$26,IF(AND($C892=13,I892&gt;Datenblatt!$AC$3),0,IF(AND($C892=14,I892&gt;Datenblatt!$AC$4),0,IF(AND($C892=15,I892&gt;Datenblatt!$AC$5),0,IF(AND($C892=16,I892&gt;Datenblatt!$AC$6),0,IF(AND($C892=12,I892&gt;Datenblatt!$AC$7),0,IF(AND($C892=11,I892&gt;Datenblatt!$AC$8),0,IF(AND($C892=13,I892&lt;Datenblatt!$AB$3),100,IF(AND($C892=14,I892&lt;Datenblatt!$AB$4),100,IF(AND($C892=15,I892&lt;Datenblatt!$AB$5),100,IF(AND($C892=16,I892&lt;Datenblatt!$AB$6),100,IF(AND($C892=12,I892&lt;Datenblatt!$AB$7),100,IF(AND($C892=11,I892&lt;Datenblatt!$AB$8),100,IF($C892=13,(Datenblatt!$B$27*Übersicht!I892^3)+(Datenblatt!$C$27*Übersicht!I892^2)+(Datenblatt!$D$27*Übersicht!I892)+Datenblatt!$E$27,IF($C892=14,(Datenblatt!$B$28*Übersicht!I892^3)+(Datenblatt!$C$28*Übersicht!I892^2)+(Datenblatt!$D$28*Übersicht!I892)+Datenblatt!$E$28,IF($C892=15,(Datenblatt!$B$29*Übersicht!I892^3)+(Datenblatt!$C$29*Übersicht!I892^2)+(Datenblatt!$D$29*Übersicht!I892)+Datenblatt!$E$29,IF($C892=16,(Datenblatt!$B$30*Übersicht!I892^3)+(Datenblatt!$C$30*Übersicht!I892^2)+(Datenblatt!$D$30*Übersicht!I892)+Datenblatt!$E$30,IF($C892=12,(Datenblatt!$B$31*Übersicht!I892^3)+(Datenblatt!$C$31*Übersicht!I892^2)+(Datenblatt!$D$31*Übersicht!I892)+Datenblatt!$E$31,IF($C892=11,(Datenblatt!$B$32*Übersicht!I892^3)+(Datenblatt!$C$32*Übersicht!I892^2)+(Datenblatt!$D$32*Übersicht!I892)+Datenblatt!$E$32,0))))))))))))))))))))))))</f>
        <v>0</v>
      </c>
      <c r="P892">
        <f>IF(AND(I892="",C892=11),Datenblatt!$I$29,IF(AND(I892="",C892=12),Datenblatt!$I$29,IF(AND(I892="",C892=16),Datenblatt!$I$29,IF(AND(I892="",C892=15),Datenblatt!$I$29,IF(AND(I892="",C892=14),Datenblatt!$I$29,IF(AND(I892="",C892=13),Datenblatt!$I$29,IF(AND($C892=13,I892&gt;Datenblatt!$AC$3),0,IF(AND($C892=14,I892&gt;Datenblatt!$AC$4),0,IF(AND($C892=15,I892&gt;Datenblatt!$AC$5),0,IF(AND($C892=16,I892&gt;Datenblatt!$AC$6),0,IF(AND($C892=12,I892&gt;Datenblatt!$AC$7),0,IF(AND($C892=11,I892&gt;Datenblatt!$AC$8),0,IF(AND($C892=13,I892&lt;Datenblatt!$AB$3),100,IF(AND($C892=14,I892&lt;Datenblatt!$AB$4),100,IF(AND($C892=15,I892&lt;Datenblatt!$AB$5),100,IF(AND($C892=16,I892&lt;Datenblatt!$AB$6),100,IF(AND($C892=12,I892&lt;Datenblatt!$AB$7),100,IF(AND($C892=11,I892&lt;Datenblatt!$AB$8),100,IF($C892=13,(Datenblatt!$B$27*Übersicht!I892^3)+(Datenblatt!$C$27*Übersicht!I892^2)+(Datenblatt!$D$27*Übersicht!I892)+Datenblatt!$E$27,IF($C892=14,(Datenblatt!$B$28*Übersicht!I892^3)+(Datenblatt!$C$28*Übersicht!I892^2)+(Datenblatt!$D$28*Übersicht!I892)+Datenblatt!$E$28,IF($C892=15,(Datenblatt!$B$29*Übersicht!I892^3)+(Datenblatt!$C$29*Übersicht!I892^2)+(Datenblatt!$D$29*Übersicht!I892)+Datenblatt!$E$29,IF($C892=16,(Datenblatt!$B$30*Übersicht!I892^3)+(Datenblatt!$C$30*Übersicht!I892^2)+(Datenblatt!$D$30*Übersicht!I892)+Datenblatt!$E$30,IF($C892=12,(Datenblatt!$B$31*Übersicht!I892^3)+(Datenblatt!$C$31*Übersicht!I892^2)+(Datenblatt!$D$31*Übersicht!I892)+Datenblatt!$E$31,IF($C892=11,(Datenblatt!$B$32*Übersicht!I892^3)+(Datenblatt!$C$32*Übersicht!I892^2)+(Datenblatt!$D$32*Übersicht!I892)+Datenblatt!$E$32,0))))))))))))))))))))))))</f>
        <v>0</v>
      </c>
      <c r="Q892" s="2" t="e">
        <f t="shared" si="52"/>
        <v>#DIV/0!</v>
      </c>
      <c r="R892" s="2" t="e">
        <f t="shared" si="53"/>
        <v>#DIV/0!</v>
      </c>
      <c r="T892" s="2"/>
      <c r="U892" s="2">
        <f>Datenblatt!$I$10</f>
        <v>63</v>
      </c>
      <c r="V892" s="2">
        <f>Datenblatt!$I$18</f>
        <v>62</v>
      </c>
      <c r="W892" s="2">
        <f>Datenblatt!$I$26</f>
        <v>56</v>
      </c>
      <c r="X892" s="2">
        <f>Datenblatt!$I$34</f>
        <v>58</v>
      </c>
      <c r="Y892" s="7" t="e">
        <f t="shared" si="54"/>
        <v>#DIV/0!</v>
      </c>
      <c r="AA892" s="2">
        <f>Datenblatt!$I$5</f>
        <v>73</v>
      </c>
      <c r="AB892">
        <f>Datenblatt!$I$13</f>
        <v>80</v>
      </c>
      <c r="AC892">
        <f>Datenblatt!$I$21</f>
        <v>80</v>
      </c>
      <c r="AD892">
        <f>Datenblatt!$I$29</f>
        <v>71</v>
      </c>
      <c r="AE892">
        <f>Datenblatt!$I$37</f>
        <v>75</v>
      </c>
      <c r="AF892" s="7" t="e">
        <f t="shared" si="55"/>
        <v>#DIV/0!</v>
      </c>
    </row>
    <row r="893" spans="11:32" ht="18.75" x14ac:dyDescent="0.3">
      <c r="K893" s="3" t="e">
        <f>IF(AND($C893=13,Datenblatt!M893&lt;Datenblatt!$S$3),0,IF(AND($C893=14,Datenblatt!M893&lt;Datenblatt!$S$4),0,IF(AND($C893=15,Datenblatt!M893&lt;Datenblatt!$S$5),0,IF(AND($C893=16,Datenblatt!M893&lt;Datenblatt!$S$6),0,IF(AND($C893=12,Datenblatt!M893&lt;Datenblatt!$S$7),0,IF(AND($C893=11,Datenblatt!M893&lt;Datenblatt!$S$8),0,IF(AND($C893=13,Datenblatt!M893&gt;Datenblatt!$R$3),100,IF(AND($C893=14,Datenblatt!M893&gt;Datenblatt!$R$4),100,IF(AND($C893=15,Datenblatt!M893&gt;Datenblatt!$R$5),100,IF(AND($C893=16,Datenblatt!M893&gt;Datenblatt!$R$6),100,IF(AND($C893=12,Datenblatt!M893&gt;Datenblatt!$R$7),100,IF(AND($C893=11,Datenblatt!M893&gt;Datenblatt!$R$8),100,IF(Übersicht!$C893=13,Datenblatt!$B$35*Datenblatt!M893^3+Datenblatt!$C$35*Datenblatt!M893^2+Datenblatt!$D$35*Datenblatt!M893+Datenblatt!$E$35,IF(Übersicht!$C893=14,Datenblatt!$B$36*Datenblatt!M893^3+Datenblatt!$C$36*Datenblatt!M893^2+Datenblatt!$D$36*Datenblatt!M893+Datenblatt!$E$36,IF(Übersicht!$C893=15,Datenblatt!$B$37*Datenblatt!M893^3+Datenblatt!$C$37*Datenblatt!M893^2+Datenblatt!$D$37*Datenblatt!M893+Datenblatt!$E$37,IF(Übersicht!$C893=16,Datenblatt!$B$38*Datenblatt!M893^3+Datenblatt!$C$38*Datenblatt!M893^2+Datenblatt!$D$38*Datenblatt!M893+Datenblatt!$E$38,IF(Übersicht!$C893=12,Datenblatt!$B$39*Datenblatt!M893^3+Datenblatt!$C$39*Datenblatt!M893^2+Datenblatt!$D$39*Datenblatt!M893+Datenblatt!$E$39,IF(Übersicht!$C893=11,Datenblatt!$B$40*Datenblatt!M893^3+Datenblatt!$C$40*Datenblatt!M893^2+Datenblatt!$D$40*Datenblatt!M893+Datenblatt!$E$40,0))))))))))))))))))</f>
        <v>#DIV/0!</v>
      </c>
      <c r="L893" s="3"/>
      <c r="M893" t="e">
        <f>IF(AND(Übersicht!$C893=13,Datenblatt!O893&lt;Datenblatt!$Y$3),0,IF(AND(Übersicht!$C893=14,Datenblatt!O893&lt;Datenblatt!$Y$4),0,IF(AND(Übersicht!$C893=15,Datenblatt!O893&lt;Datenblatt!$Y$5),0,IF(AND(Übersicht!$C893=16,Datenblatt!O893&lt;Datenblatt!$Y$6),0,IF(AND(Übersicht!$C893=12,Datenblatt!O893&lt;Datenblatt!$Y$7),0,IF(AND(Übersicht!$C893=11,Datenblatt!O893&lt;Datenblatt!$Y$8),0,IF(AND($C893=13,Datenblatt!O893&gt;Datenblatt!$X$3),100,IF(AND($C893=14,Datenblatt!O893&gt;Datenblatt!$X$4),100,IF(AND($C893=15,Datenblatt!O893&gt;Datenblatt!$X$5),100,IF(AND($C893=16,Datenblatt!O893&gt;Datenblatt!$X$6),100,IF(AND($C893=12,Datenblatt!O893&gt;Datenblatt!$X$7),100,IF(AND($C893=11,Datenblatt!O893&gt;Datenblatt!$X$8),100,IF(Übersicht!$C893=13,Datenblatt!$B$11*Datenblatt!O893^3+Datenblatt!$C$11*Datenblatt!O893^2+Datenblatt!$D$11*Datenblatt!O893+Datenblatt!$E$11,IF(Übersicht!$C893=14,Datenblatt!$B$12*Datenblatt!O893^3+Datenblatt!$C$12*Datenblatt!O893^2+Datenblatt!$D$12*Datenblatt!O893+Datenblatt!$E$12,IF(Übersicht!$C893=15,Datenblatt!$B$13*Datenblatt!O893^3+Datenblatt!$C$13*Datenblatt!O893^2+Datenblatt!$D$13*Datenblatt!O893+Datenblatt!$E$13,IF(Übersicht!$C893=16,Datenblatt!$B$14*Datenblatt!O893^3+Datenblatt!$C$14*Datenblatt!O893^2+Datenblatt!$D$14*Datenblatt!O893+Datenblatt!$E$14,IF(Übersicht!$C893=12,Datenblatt!$B$15*Datenblatt!O893^3+Datenblatt!$C$15*Datenblatt!O893^2+Datenblatt!$D$15*Datenblatt!O893+Datenblatt!$E$15,IF(Übersicht!$C893=11,Datenblatt!$B$16*Datenblatt!O893^3+Datenblatt!$C$16*Datenblatt!O893^2+Datenblatt!$D$16*Datenblatt!O893+Datenblatt!$E$16,0))))))))))))))))))</f>
        <v>#DIV/0!</v>
      </c>
      <c r="N893">
        <f>IF(AND($C893=13,H893&lt;Datenblatt!$AA$3),0,IF(AND($C893=14,H893&lt;Datenblatt!$AA$4),0,IF(AND($C893=15,H893&lt;Datenblatt!$AA$5),0,IF(AND($C893=16,H893&lt;Datenblatt!$AA$6),0,IF(AND($C893=12,H893&lt;Datenblatt!$AA$7),0,IF(AND($C893=11,H893&lt;Datenblatt!$AA$8),0,IF(AND($C893=13,H893&gt;Datenblatt!$Z$3),100,IF(AND($C893=14,H893&gt;Datenblatt!$Z$4),100,IF(AND($C893=15,H893&gt;Datenblatt!$Z$5),100,IF(AND($C893=16,H893&gt;Datenblatt!$Z$6),100,IF(AND($C893=12,H893&gt;Datenblatt!$Z$7),100,IF(AND($C893=11,H893&gt;Datenblatt!$Z$8),100,IF($C893=13,(Datenblatt!$B$19*Übersicht!H893^3)+(Datenblatt!$C$19*Übersicht!H893^2)+(Datenblatt!$D$19*Übersicht!H893)+Datenblatt!$E$19,IF($C893=14,(Datenblatt!$B$20*Übersicht!H893^3)+(Datenblatt!$C$20*Übersicht!H893^2)+(Datenblatt!$D$20*Übersicht!H893)+Datenblatt!$E$20,IF($C893=15,(Datenblatt!$B$21*Übersicht!H893^3)+(Datenblatt!$C$21*Übersicht!H893^2)+(Datenblatt!$D$21*Übersicht!H893)+Datenblatt!$E$21,IF($C893=16,(Datenblatt!$B$22*Übersicht!H893^3)+(Datenblatt!$C$22*Übersicht!H893^2)+(Datenblatt!$D$22*Übersicht!H893)+Datenblatt!$E$22,IF($C893=12,(Datenblatt!$B$23*Übersicht!H893^3)+(Datenblatt!$C$23*Übersicht!H893^2)+(Datenblatt!$D$23*Übersicht!H893)+Datenblatt!$E$23,IF($C893=11,(Datenblatt!$B$24*Übersicht!H893^3)+(Datenblatt!$C$24*Übersicht!H893^2)+(Datenblatt!$D$24*Übersicht!H893)+Datenblatt!$E$24,0))))))))))))))))))</f>
        <v>0</v>
      </c>
      <c r="O893">
        <f>IF(AND(I893="",C893=11),Datenblatt!$I$26,IF(AND(I893="",C893=12),Datenblatt!$I$26,IF(AND(I893="",C893=16),Datenblatt!$I$27,IF(AND(I893="",C893=15),Datenblatt!$I$26,IF(AND(I893="",C893=14),Datenblatt!$I$26,IF(AND(I893="",C893=13),Datenblatt!$I$26,IF(AND($C893=13,I893&gt;Datenblatt!$AC$3),0,IF(AND($C893=14,I893&gt;Datenblatt!$AC$4),0,IF(AND($C893=15,I893&gt;Datenblatt!$AC$5),0,IF(AND($C893=16,I893&gt;Datenblatt!$AC$6),0,IF(AND($C893=12,I893&gt;Datenblatt!$AC$7),0,IF(AND($C893=11,I893&gt;Datenblatt!$AC$8),0,IF(AND($C893=13,I893&lt;Datenblatt!$AB$3),100,IF(AND($C893=14,I893&lt;Datenblatt!$AB$4),100,IF(AND($C893=15,I893&lt;Datenblatt!$AB$5),100,IF(AND($C893=16,I893&lt;Datenblatt!$AB$6),100,IF(AND($C893=12,I893&lt;Datenblatt!$AB$7),100,IF(AND($C893=11,I893&lt;Datenblatt!$AB$8),100,IF($C893=13,(Datenblatt!$B$27*Übersicht!I893^3)+(Datenblatt!$C$27*Übersicht!I893^2)+(Datenblatt!$D$27*Übersicht!I893)+Datenblatt!$E$27,IF($C893=14,(Datenblatt!$B$28*Übersicht!I893^3)+(Datenblatt!$C$28*Übersicht!I893^2)+(Datenblatt!$D$28*Übersicht!I893)+Datenblatt!$E$28,IF($C893=15,(Datenblatt!$B$29*Übersicht!I893^3)+(Datenblatt!$C$29*Übersicht!I893^2)+(Datenblatt!$D$29*Übersicht!I893)+Datenblatt!$E$29,IF($C893=16,(Datenblatt!$B$30*Übersicht!I893^3)+(Datenblatt!$C$30*Übersicht!I893^2)+(Datenblatt!$D$30*Übersicht!I893)+Datenblatt!$E$30,IF($C893=12,(Datenblatt!$B$31*Übersicht!I893^3)+(Datenblatt!$C$31*Übersicht!I893^2)+(Datenblatt!$D$31*Übersicht!I893)+Datenblatt!$E$31,IF($C893=11,(Datenblatt!$B$32*Übersicht!I893^3)+(Datenblatt!$C$32*Übersicht!I893^2)+(Datenblatt!$D$32*Übersicht!I893)+Datenblatt!$E$32,0))))))))))))))))))))))))</f>
        <v>0</v>
      </c>
      <c r="P893">
        <f>IF(AND(I893="",C893=11),Datenblatt!$I$29,IF(AND(I893="",C893=12),Datenblatt!$I$29,IF(AND(I893="",C893=16),Datenblatt!$I$29,IF(AND(I893="",C893=15),Datenblatt!$I$29,IF(AND(I893="",C893=14),Datenblatt!$I$29,IF(AND(I893="",C893=13),Datenblatt!$I$29,IF(AND($C893=13,I893&gt;Datenblatt!$AC$3),0,IF(AND($C893=14,I893&gt;Datenblatt!$AC$4),0,IF(AND($C893=15,I893&gt;Datenblatt!$AC$5),0,IF(AND($C893=16,I893&gt;Datenblatt!$AC$6),0,IF(AND($C893=12,I893&gt;Datenblatt!$AC$7),0,IF(AND($C893=11,I893&gt;Datenblatt!$AC$8),0,IF(AND($C893=13,I893&lt;Datenblatt!$AB$3),100,IF(AND($C893=14,I893&lt;Datenblatt!$AB$4),100,IF(AND($C893=15,I893&lt;Datenblatt!$AB$5),100,IF(AND($C893=16,I893&lt;Datenblatt!$AB$6),100,IF(AND($C893=12,I893&lt;Datenblatt!$AB$7),100,IF(AND($C893=11,I893&lt;Datenblatt!$AB$8),100,IF($C893=13,(Datenblatt!$B$27*Übersicht!I893^3)+(Datenblatt!$C$27*Übersicht!I893^2)+(Datenblatt!$D$27*Übersicht!I893)+Datenblatt!$E$27,IF($C893=14,(Datenblatt!$B$28*Übersicht!I893^3)+(Datenblatt!$C$28*Übersicht!I893^2)+(Datenblatt!$D$28*Übersicht!I893)+Datenblatt!$E$28,IF($C893=15,(Datenblatt!$B$29*Übersicht!I893^3)+(Datenblatt!$C$29*Übersicht!I893^2)+(Datenblatt!$D$29*Übersicht!I893)+Datenblatt!$E$29,IF($C893=16,(Datenblatt!$B$30*Übersicht!I893^3)+(Datenblatt!$C$30*Übersicht!I893^2)+(Datenblatt!$D$30*Übersicht!I893)+Datenblatt!$E$30,IF($C893=12,(Datenblatt!$B$31*Übersicht!I893^3)+(Datenblatt!$C$31*Übersicht!I893^2)+(Datenblatt!$D$31*Übersicht!I893)+Datenblatt!$E$31,IF($C893=11,(Datenblatt!$B$32*Übersicht!I893^3)+(Datenblatt!$C$32*Übersicht!I893^2)+(Datenblatt!$D$32*Übersicht!I893)+Datenblatt!$E$32,0))))))))))))))))))))))))</f>
        <v>0</v>
      </c>
      <c r="Q893" s="2" t="e">
        <f t="shared" si="52"/>
        <v>#DIV/0!</v>
      </c>
      <c r="R893" s="2" t="e">
        <f t="shared" si="53"/>
        <v>#DIV/0!</v>
      </c>
      <c r="T893" s="2"/>
      <c r="U893" s="2">
        <f>Datenblatt!$I$10</f>
        <v>63</v>
      </c>
      <c r="V893" s="2">
        <f>Datenblatt!$I$18</f>
        <v>62</v>
      </c>
      <c r="W893" s="2">
        <f>Datenblatt!$I$26</f>
        <v>56</v>
      </c>
      <c r="X893" s="2">
        <f>Datenblatt!$I$34</f>
        <v>58</v>
      </c>
      <c r="Y893" s="7" t="e">
        <f t="shared" si="54"/>
        <v>#DIV/0!</v>
      </c>
      <c r="AA893" s="2">
        <f>Datenblatt!$I$5</f>
        <v>73</v>
      </c>
      <c r="AB893">
        <f>Datenblatt!$I$13</f>
        <v>80</v>
      </c>
      <c r="AC893">
        <f>Datenblatt!$I$21</f>
        <v>80</v>
      </c>
      <c r="AD893">
        <f>Datenblatt!$I$29</f>
        <v>71</v>
      </c>
      <c r="AE893">
        <f>Datenblatt!$I$37</f>
        <v>75</v>
      </c>
      <c r="AF893" s="7" t="e">
        <f t="shared" si="55"/>
        <v>#DIV/0!</v>
      </c>
    </row>
    <row r="894" spans="11:32" ht="18.75" x14ac:dyDescent="0.3">
      <c r="K894" s="3" t="e">
        <f>IF(AND($C894=13,Datenblatt!M894&lt;Datenblatt!$S$3),0,IF(AND($C894=14,Datenblatt!M894&lt;Datenblatt!$S$4),0,IF(AND($C894=15,Datenblatt!M894&lt;Datenblatt!$S$5),0,IF(AND($C894=16,Datenblatt!M894&lt;Datenblatt!$S$6),0,IF(AND($C894=12,Datenblatt!M894&lt;Datenblatt!$S$7),0,IF(AND($C894=11,Datenblatt!M894&lt;Datenblatt!$S$8),0,IF(AND($C894=13,Datenblatt!M894&gt;Datenblatt!$R$3),100,IF(AND($C894=14,Datenblatt!M894&gt;Datenblatt!$R$4),100,IF(AND($C894=15,Datenblatt!M894&gt;Datenblatt!$R$5),100,IF(AND($C894=16,Datenblatt!M894&gt;Datenblatt!$R$6),100,IF(AND($C894=12,Datenblatt!M894&gt;Datenblatt!$R$7),100,IF(AND($C894=11,Datenblatt!M894&gt;Datenblatt!$R$8),100,IF(Übersicht!$C894=13,Datenblatt!$B$35*Datenblatt!M894^3+Datenblatt!$C$35*Datenblatt!M894^2+Datenblatt!$D$35*Datenblatt!M894+Datenblatt!$E$35,IF(Übersicht!$C894=14,Datenblatt!$B$36*Datenblatt!M894^3+Datenblatt!$C$36*Datenblatt!M894^2+Datenblatt!$D$36*Datenblatt!M894+Datenblatt!$E$36,IF(Übersicht!$C894=15,Datenblatt!$B$37*Datenblatt!M894^3+Datenblatt!$C$37*Datenblatt!M894^2+Datenblatt!$D$37*Datenblatt!M894+Datenblatt!$E$37,IF(Übersicht!$C894=16,Datenblatt!$B$38*Datenblatt!M894^3+Datenblatt!$C$38*Datenblatt!M894^2+Datenblatt!$D$38*Datenblatt!M894+Datenblatt!$E$38,IF(Übersicht!$C894=12,Datenblatt!$B$39*Datenblatt!M894^3+Datenblatt!$C$39*Datenblatt!M894^2+Datenblatt!$D$39*Datenblatt!M894+Datenblatt!$E$39,IF(Übersicht!$C894=11,Datenblatt!$B$40*Datenblatt!M894^3+Datenblatt!$C$40*Datenblatt!M894^2+Datenblatt!$D$40*Datenblatt!M894+Datenblatt!$E$40,0))))))))))))))))))</f>
        <v>#DIV/0!</v>
      </c>
      <c r="L894" s="3"/>
      <c r="M894" t="e">
        <f>IF(AND(Übersicht!$C894=13,Datenblatt!O894&lt;Datenblatt!$Y$3),0,IF(AND(Übersicht!$C894=14,Datenblatt!O894&lt;Datenblatt!$Y$4),0,IF(AND(Übersicht!$C894=15,Datenblatt!O894&lt;Datenblatt!$Y$5),0,IF(AND(Übersicht!$C894=16,Datenblatt!O894&lt;Datenblatt!$Y$6),0,IF(AND(Übersicht!$C894=12,Datenblatt!O894&lt;Datenblatt!$Y$7),0,IF(AND(Übersicht!$C894=11,Datenblatt!O894&lt;Datenblatt!$Y$8),0,IF(AND($C894=13,Datenblatt!O894&gt;Datenblatt!$X$3),100,IF(AND($C894=14,Datenblatt!O894&gt;Datenblatt!$X$4),100,IF(AND($C894=15,Datenblatt!O894&gt;Datenblatt!$X$5),100,IF(AND($C894=16,Datenblatt!O894&gt;Datenblatt!$X$6),100,IF(AND($C894=12,Datenblatt!O894&gt;Datenblatt!$X$7),100,IF(AND($C894=11,Datenblatt!O894&gt;Datenblatt!$X$8),100,IF(Übersicht!$C894=13,Datenblatt!$B$11*Datenblatt!O894^3+Datenblatt!$C$11*Datenblatt!O894^2+Datenblatt!$D$11*Datenblatt!O894+Datenblatt!$E$11,IF(Übersicht!$C894=14,Datenblatt!$B$12*Datenblatt!O894^3+Datenblatt!$C$12*Datenblatt!O894^2+Datenblatt!$D$12*Datenblatt!O894+Datenblatt!$E$12,IF(Übersicht!$C894=15,Datenblatt!$B$13*Datenblatt!O894^3+Datenblatt!$C$13*Datenblatt!O894^2+Datenblatt!$D$13*Datenblatt!O894+Datenblatt!$E$13,IF(Übersicht!$C894=16,Datenblatt!$B$14*Datenblatt!O894^3+Datenblatt!$C$14*Datenblatt!O894^2+Datenblatt!$D$14*Datenblatt!O894+Datenblatt!$E$14,IF(Übersicht!$C894=12,Datenblatt!$B$15*Datenblatt!O894^3+Datenblatt!$C$15*Datenblatt!O894^2+Datenblatt!$D$15*Datenblatt!O894+Datenblatt!$E$15,IF(Übersicht!$C894=11,Datenblatt!$B$16*Datenblatt!O894^3+Datenblatt!$C$16*Datenblatt!O894^2+Datenblatt!$D$16*Datenblatt!O894+Datenblatt!$E$16,0))))))))))))))))))</f>
        <v>#DIV/0!</v>
      </c>
      <c r="N894">
        <f>IF(AND($C894=13,H894&lt;Datenblatt!$AA$3),0,IF(AND($C894=14,H894&lt;Datenblatt!$AA$4),0,IF(AND($C894=15,H894&lt;Datenblatt!$AA$5),0,IF(AND($C894=16,H894&lt;Datenblatt!$AA$6),0,IF(AND($C894=12,H894&lt;Datenblatt!$AA$7),0,IF(AND($C894=11,H894&lt;Datenblatt!$AA$8),0,IF(AND($C894=13,H894&gt;Datenblatt!$Z$3),100,IF(AND($C894=14,H894&gt;Datenblatt!$Z$4),100,IF(AND($C894=15,H894&gt;Datenblatt!$Z$5),100,IF(AND($C894=16,H894&gt;Datenblatt!$Z$6),100,IF(AND($C894=12,H894&gt;Datenblatt!$Z$7),100,IF(AND($C894=11,H894&gt;Datenblatt!$Z$8),100,IF($C894=13,(Datenblatt!$B$19*Übersicht!H894^3)+(Datenblatt!$C$19*Übersicht!H894^2)+(Datenblatt!$D$19*Übersicht!H894)+Datenblatt!$E$19,IF($C894=14,(Datenblatt!$B$20*Übersicht!H894^3)+(Datenblatt!$C$20*Übersicht!H894^2)+(Datenblatt!$D$20*Übersicht!H894)+Datenblatt!$E$20,IF($C894=15,(Datenblatt!$B$21*Übersicht!H894^3)+(Datenblatt!$C$21*Übersicht!H894^2)+(Datenblatt!$D$21*Übersicht!H894)+Datenblatt!$E$21,IF($C894=16,(Datenblatt!$B$22*Übersicht!H894^3)+(Datenblatt!$C$22*Übersicht!H894^2)+(Datenblatt!$D$22*Übersicht!H894)+Datenblatt!$E$22,IF($C894=12,(Datenblatt!$B$23*Übersicht!H894^3)+(Datenblatt!$C$23*Übersicht!H894^2)+(Datenblatt!$D$23*Übersicht!H894)+Datenblatt!$E$23,IF($C894=11,(Datenblatt!$B$24*Übersicht!H894^3)+(Datenblatt!$C$24*Übersicht!H894^2)+(Datenblatt!$D$24*Übersicht!H894)+Datenblatt!$E$24,0))))))))))))))))))</f>
        <v>0</v>
      </c>
      <c r="O894">
        <f>IF(AND(I894="",C894=11),Datenblatt!$I$26,IF(AND(I894="",C894=12),Datenblatt!$I$26,IF(AND(I894="",C894=16),Datenblatt!$I$27,IF(AND(I894="",C894=15),Datenblatt!$I$26,IF(AND(I894="",C894=14),Datenblatt!$I$26,IF(AND(I894="",C894=13),Datenblatt!$I$26,IF(AND($C894=13,I894&gt;Datenblatt!$AC$3),0,IF(AND($C894=14,I894&gt;Datenblatt!$AC$4),0,IF(AND($C894=15,I894&gt;Datenblatt!$AC$5),0,IF(AND($C894=16,I894&gt;Datenblatt!$AC$6),0,IF(AND($C894=12,I894&gt;Datenblatt!$AC$7),0,IF(AND($C894=11,I894&gt;Datenblatt!$AC$8),0,IF(AND($C894=13,I894&lt;Datenblatt!$AB$3),100,IF(AND($C894=14,I894&lt;Datenblatt!$AB$4),100,IF(AND($C894=15,I894&lt;Datenblatt!$AB$5),100,IF(AND($C894=16,I894&lt;Datenblatt!$AB$6),100,IF(AND($C894=12,I894&lt;Datenblatt!$AB$7),100,IF(AND($C894=11,I894&lt;Datenblatt!$AB$8),100,IF($C894=13,(Datenblatt!$B$27*Übersicht!I894^3)+(Datenblatt!$C$27*Übersicht!I894^2)+(Datenblatt!$D$27*Übersicht!I894)+Datenblatt!$E$27,IF($C894=14,(Datenblatt!$B$28*Übersicht!I894^3)+(Datenblatt!$C$28*Übersicht!I894^2)+(Datenblatt!$D$28*Übersicht!I894)+Datenblatt!$E$28,IF($C894=15,(Datenblatt!$B$29*Übersicht!I894^3)+(Datenblatt!$C$29*Übersicht!I894^2)+(Datenblatt!$D$29*Übersicht!I894)+Datenblatt!$E$29,IF($C894=16,(Datenblatt!$B$30*Übersicht!I894^3)+(Datenblatt!$C$30*Übersicht!I894^2)+(Datenblatt!$D$30*Übersicht!I894)+Datenblatt!$E$30,IF($C894=12,(Datenblatt!$B$31*Übersicht!I894^3)+(Datenblatt!$C$31*Übersicht!I894^2)+(Datenblatt!$D$31*Übersicht!I894)+Datenblatt!$E$31,IF($C894=11,(Datenblatt!$B$32*Übersicht!I894^3)+(Datenblatt!$C$32*Übersicht!I894^2)+(Datenblatt!$D$32*Übersicht!I894)+Datenblatt!$E$32,0))))))))))))))))))))))))</f>
        <v>0</v>
      </c>
      <c r="P894">
        <f>IF(AND(I894="",C894=11),Datenblatt!$I$29,IF(AND(I894="",C894=12),Datenblatt!$I$29,IF(AND(I894="",C894=16),Datenblatt!$I$29,IF(AND(I894="",C894=15),Datenblatt!$I$29,IF(AND(I894="",C894=14),Datenblatt!$I$29,IF(AND(I894="",C894=13),Datenblatt!$I$29,IF(AND($C894=13,I894&gt;Datenblatt!$AC$3),0,IF(AND($C894=14,I894&gt;Datenblatt!$AC$4),0,IF(AND($C894=15,I894&gt;Datenblatt!$AC$5),0,IF(AND($C894=16,I894&gt;Datenblatt!$AC$6),0,IF(AND($C894=12,I894&gt;Datenblatt!$AC$7),0,IF(AND($C894=11,I894&gt;Datenblatt!$AC$8),0,IF(AND($C894=13,I894&lt;Datenblatt!$AB$3),100,IF(AND($C894=14,I894&lt;Datenblatt!$AB$4),100,IF(AND($C894=15,I894&lt;Datenblatt!$AB$5),100,IF(AND($C894=16,I894&lt;Datenblatt!$AB$6),100,IF(AND($C894=12,I894&lt;Datenblatt!$AB$7),100,IF(AND($C894=11,I894&lt;Datenblatt!$AB$8),100,IF($C894=13,(Datenblatt!$B$27*Übersicht!I894^3)+(Datenblatt!$C$27*Übersicht!I894^2)+(Datenblatt!$D$27*Übersicht!I894)+Datenblatt!$E$27,IF($C894=14,(Datenblatt!$B$28*Übersicht!I894^3)+(Datenblatt!$C$28*Übersicht!I894^2)+(Datenblatt!$D$28*Übersicht!I894)+Datenblatt!$E$28,IF($C894=15,(Datenblatt!$B$29*Übersicht!I894^3)+(Datenblatt!$C$29*Übersicht!I894^2)+(Datenblatt!$D$29*Übersicht!I894)+Datenblatt!$E$29,IF($C894=16,(Datenblatt!$B$30*Übersicht!I894^3)+(Datenblatt!$C$30*Übersicht!I894^2)+(Datenblatt!$D$30*Übersicht!I894)+Datenblatt!$E$30,IF($C894=12,(Datenblatt!$B$31*Übersicht!I894^3)+(Datenblatt!$C$31*Übersicht!I894^2)+(Datenblatt!$D$31*Übersicht!I894)+Datenblatt!$E$31,IF($C894=11,(Datenblatt!$B$32*Übersicht!I894^3)+(Datenblatt!$C$32*Übersicht!I894^2)+(Datenblatt!$D$32*Übersicht!I894)+Datenblatt!$E$32,0))))))))))))))))))))))))</f>
        <v>0</v>
      </c>
      <c r="Q894" s="2" t="e">
        <f t="shared" si="52"/>
        <v>#DIV/0!</v>
      </c>
      <c r="R894" s="2" t="e">
        <f t="shared" si="53"/>
        <v>#DIV/0!</v>
      </c>
      <c r="T894" s="2"/>
      <c r="U894" s="2">
        <f>Datenblatt!$I$10</f>
        <v>63</v>
      </c>
      <c r="V894" s="2">
        <f>Datenblatt!$I$18</f>
        <v>62</v>
      </c>
      <c r="W894" s="2">
        <f>Datenblatt!$I$26</f>
        <v>56</v>
      </c>
      <c r="X894" s="2">
        <f>Datenblatt!$I$34</f>
        <v>58</v>
      </c>
      <c r="Y894" s="7" t="e">
        <f t="shared" si="54"/>
        <v>#DIV/0!</v>
      </c>
      <c r="AA894" s="2">
        <f>Datenblatt!$I$5</f>
        <v>73</v>
      </c>
      <c r="AB894">
        <f>Datenblatt!$I$13</f>
        <v>80</v>
      </c>
      <c r="AC894">
        <f>Datenblatt!$I$21</f>
        <v>80</v>
      </c>
      <c r="AD894">
        <f>Datenblatt!$I$29</f>
        <v>71</v>
      </c>
      <c r="AE894">
        <f>Datenblatt!$I$37</f>
        <v>75</v>
      </c>
      <c r="AF894" s="7" t="e">
        <f t="shared" si="55"/>
        <v>#DIV/0!</v>
      </c>
    </row>
    <row r="895" spans="11:32" ht="18.75" x14ac:dyDescent="0.3">
      <c r="K895" s="3" t="e">
        <f>IF(AND($C895=13,Datenblatt!M895&lt;Datenblatt!$S$3),0,IF(AND($C895=14,Datenblatt!M895&lt;Datenblatt!$S$4),0,IF(AND($C895=15,Datenblatt!M895&lt;Datenblatt!$S$5),0,IF(AND($C895=16,Datenblatt!M895&lt;Datenblatt!$S$6),0,IF(AND($C895=12,Datenblatt!M895&lt;Datenblatt!$S$7),0,IF(AND($C895=11,Datenblatt!M895&lt;Datenblatt!$S$8),0,IF(AND($C895=13,Datenblatt!M895&gt;Datenblatt!$R$3),100,IF(AND($C895=14,Datenblatt!M895&gt;Datenblatt!$R$4),100,IF(AND($C895=15,Datenblatt!M895&gt;Datenblatt!$R$5),100,IF(AND($C895=16,Datenblatt!M895&gt;Datenblatt!$R$6),100,IF(AND($C895=12,Datenblatt!M895&gt;Datenblatt!$R$7),100,IF(AND($C895=11,Datenblatt!M895&gt;Datenblatt!$R$8),100,IF(Übersicht!$C895=13,Datenblatt!$B$35*Datenblatt!M895^3+Datenblatt!$C$35*Datenblatt!M895^2+Datenblatt!$D$35*Datenblatt!M895+Datenblatt!$E$35,IF(Übersicht!$C895=14,Datenblatt!$B$36*Datenblatt!M895^3+Datenblatt!$C$36*Datenblatt!M895^2+Datenblatt!$D$36*Datenblatt!M895+Datenblatt!$E$36,IF(Übersicht!$C895=15,Datenblatt!$B$37*Datenblatt!M895^3+Datenblatt!$C$37*Datenblatt!M895^2+Datenblatt!$D$37*Datenblatt!M895+Datenblatt!$E$37,IF(Übersicht!$C895=16,Datenblatt!$B$38*Datenblatt!M895^3+Datenblatt!$C$38*Datenblatt!M895^2+Datenblatt!$D$38*Datenblatt!M895+Datenblatt!$E$38,IF(Übersicht!$C895=12,Datenblatt!$B$39*Datenblatt!M895^3+Datenblatt!$C$39*Datenblatt!M895^2+Datenblatt!$D$39*Datenblatt!M895+Datenblatt!$E$39,IF(Übersicht!$C895=11,Datenblatt!$B$40*Datenblatt!M895^3+Datenblatt!$C$40*Datenblatt!M895^2+Datenblatt!$D$40*Datenblatt!M895+Datenblatt!$E$40,0))))))))))))))))))</f>
        <v>#DIV/0!</v>
      </c>
      <c r="L895" s="3"/>
      <c r="M895" t="e">
        <f>IF(AND(Übersicht!$C895=13,Datenblatt!O895&lt;Datenblatt!$Y$3),0,IF(AND(Übersicht!$C895=14,Datenblatt!O895&lt;Datenblatt!$Y$4),0,IF(AND(Übersicht!$C895=15,Datenblatt!O895&lt;Datenblatt!$Y$5),0,IF(AND(Übersicht!$C895=16,Datenblatt!O895&lt;Datenblatt!$Y$6),0,IF(AND(Übersicht!$C895=12,Datenblatt!O895&lt;Datenblatt!$Y$7),0,IF(AND(Übersicht!$C895=11,Datenblatt!O895&lt;Datenblatt!$Y$8),0,IF(AND($C895=13,Datenblatt!O895&gt;Datenblatt!$X$3),100,IF(AND($C895=14,Datenblatt!O895&gt;Datenblatt!$X$4),100,IF(AND($C895=15,Datenblatt!O895&gt;Datenblatt!$X$5),100,IF(AND($C895=16,Datenblatt!O895&gt;Datenblatt!$X$6),100,IF(AND($C895=12,Datenblatt!O895&gt;Datenblatt!$X$7),100,IF(AND($C895=11,Datenblatt!O895&gt;Datenblatt!$X$8),100,IF(Übersicht!$C895=13,Datenblatt!$B$11*Datenblatt!O895^3+Datenblatt!$C$11*Datenblatt!O895^2+Datenblatt!$D$11*Datenblatt!O895+Datenblatt!$E$11,IF(Übersicht!$C895=14,Datenblatt!$B$12*Datenblatt!O895^3+Datenblatt!$C$12*Datenblatt!O895^2+Datenblatt!$D$12*Datenblatt!O895+Datenblatt!$E$12,IF(Übersicht!$C895=15,Datenblatt!$B$13*Datenblatt!O895^3+Datenblatt!$C$13*Datenblatt!O895^2+Datenblatt!$D$13*Datenblatt!O895+Datenblatt!$E$13,IF(Übersicht!$C895=16,Datenblatt!$B$14*Datenblatt!O895^3+Datenblatt!$C$14*Datenblatt!O895^2+Datenblatt!$D$14*Datenblatt!O895+Datenblatt!$E$14,IF(Übersicht!$C895=12,Datenblatt!$B$15*Datenblatt!O895^3+Datenblatt!$C$15*Datenblatt!O895^2+Datenblatt!$D$15*Datenblatt!O895+Datenblatt!$E$15,IF(Übersicht!$C895=11,Datenblatt!$B$16*Datenblatt!O895^3+Datenblatt!$C$16*Datenblatt!O895^2+Datenblatt!$D$16*Datenblatt!O895+Datenblatt!$E$16,0))))))))))))))))))</f>
        <v>#DIV/0!</v>
      </c>
      <c r="N895">
        <f>IF(AND($C895=13,H895&lt;Datenblatt!$AA$3),0,IF(AND($C895=14,H895&lt;Datenblatt!$AA$4),0,IF(AND($C895=15,H895&lt;Datenblatt!$AA$5),0,IF(AND($C895=16,H895&lt;Datenblatt!$AA$6),0,IF(AND($C895=12,H895&lt;Datenblatt!$AA$7),0,IF(AND($C895=11,H895&lt;Datenblatt!$AA$8),0,IF(AND($C895=13,H895&gt;Datenblatt!$Z$3),100,IF(AND($C895=14,H895&gt;Datenblatt!$Z$4),100,IF(AND($C895=15,H895&gt;Datenblatt!$Z$5),100,IF(AND($C895=16,H895&gt;Datenblatt!$Z$6),100,IF(AND($C895=12,H895&gt;Datenblatt!$Z$7),100,IF(AND($C895=11,H895&gt;Datenblatt!$Z$8),100,IF($C895=13,(Datenblatt!$B$19*Übersicht!H895^3)+(Datenblatt!$C$19*Übersicht!H895^2)+(Datenblatt!$D$19*Übersicht!H895)+Datenblatt!$E$19,IF($C895=14,(Datenblatt!$B$20*Übersicht!H895^3)+(Datenblatt!$C$20*Übersicht!H895^2)+(Datenblatt!$D$20*Übersicht!H895)+Datenblatt!$E$20,IF($C895=15,(Datenblatt!$B$21*Übersicht!H895^3)+(Datenblatt!$C$21*Übersicht!H895^2)+(Datenblatt!$D$21*Übersicht!H895)+Datenblatt!$E$21,IF($C895=16,(Datenblatt!$B$22*Übersicht!H895^3)+(Datenblatt!$C$22*Übersicht!H895^2)+(Datenblatt!$D$22*Übersicht!H895)+Datenblatt!$E$22,IF($C895=12,(Datenblatt!$B$23*Übersicht!H895^3)+(Datenblatt!$C$23*Übersicht!H895^2)+(Datenblatt!$D$23*Übersicht!H895)+Datenblatt!$E$23,IF($C895=11,(Datenblatt!$B$24*Übersicht!H895^3)+(Datenblatt!$C$24*Übersicht!H895^2)+(Datenblatt!$D$24*Übersicht!H895)+Datenblatt!$E$24,0))))))))))))))))))</f>
        <v>0</v>
      </c>
      <c r="O895">
        <f>IF(AND(I895="",C895=11),Datenblatt!$I$26,IF(AND(I895="",C895=12),Datenblatt!$I$26,IF(AND(I895="",C895=16),Datenblatt!$I$27,IF(AND(I895="",C895=15),Datenblatt!$I$26,IF(AND(I895="",C895=14),Datenblatt!$I$26,IF(AND(I895="",C895=13),Datenblatt!$I$26,IF(AND($C895=13,I895&gt;Datenblatt!$AC$3),0,IF(AND($C895=14,I895&gt;Datenblatt!$AC$4),0,IF(AND($C895=15,I895&gt;Datenblatt!$AC$5),0,IF(AND($C895=16,I895&gt;Datenblatt!$AC$6),0,IF(AND($C895=12,I895&gt;Datenblatt!$AC$7),0,IF(AND($C895=11,I895&gt;Datenblatt!$AC$8),0,IF(AND($C895=13,I895&lt;Datenblatt!$AB$3),100,IF(AND($C895=14,I895&lt;Datenblatt!$AB$4),100,IF(AND($C895=15,I895&lt;Datenblatt!$AB$5),100,IF(AND($C895=16,I895&lt;Datenblatt!$AB$6),100,IF(AND($C895=12,I895&lt;Datenblatt!$AB$7),100,IF(AND($C895=11,I895&lt;Datenblatt!$AB$8),100,IF($C895=13,(Datenblatt!$B$27*Übersicht!I895^3)+(Datenblatt!$C$27*Übersicht!I895^2)+(Datenblatt!$D$27*Übersicht!I895)+Datenblatt!$E$27,IF($C895=14,(Datenblatt!$B$28*Übersicht!I895^3)+(Datenblatt!$C$28*Übersicht!I895^2)+(Datenblatt!$D$28*Übersicht!I895)+Datenblatt!$E$28,IF($C895=15,(Datenblatt!$B$29*Übersicht!I895^3)+(Datenblatt!$C$29*Übersicht!I895^2)+(Datenblatt!$D$29*Übersicht!I895)+Datenblatt!$E$29,IF($C895=16,(Datenblatt!$B$30*Übersicht!I895^3)+(Datenblatt!$C$30*Übersicht!I895^2)+(Datenblatt!$D$30*Übersicht!I895)+Datenblatt!$E$30,IF($C895=12,(Datenblatt!$B$31*Übersicht!I895^3)+(Datenblatt!$C$31*Übersicht!I895^2)+(Datenblatt!$D$31*Übersicht!I895)+Datenblatt!$E$31,IF($C895=11,(Datenblatt!$B$32*Übersicht!I895^3)+(Datenblatt!$C$32*Übersicht!I895^2)+(Datenblatt!$D$32*Übersicht!I895)+Datenblatt!$E$32,0))))))))))))))))))))))))</f>
        <v>0</v>
      </c>
      <c r="P895">
        <f>IF(AND(I895="",C895=11),Datenblatt!$I$29,IF(AND(I895="",C895=12),Datenblatt!$I$29,IF(AND(I895="",C895=16),Datenblatt!$I$29,IF(AND(I895="",C895=15),Datenblatt!$I$29,IF(AND(I895="",C895=14),Datenblatt!$I$29,IF(AND(I895="",C895=13),Datenblatt!$I$29,IF(AND($C895=13,I895&gt;Datenblatt!$AC$3),0,IF(AND($C895=14,I895&gt;Datenblatt!$AC$4),0,IF(AND($C895=15,I895&gt;Datenblatt!$AC$5),0,IF(AND($C895=16,I895&gt;Datenblatt!$AC$6),0,IF(AND($C895=12,I895&gt;Datenblatt!$AC$7),0,IF(AND($C895=11,I895&gt;Datenblatt!$AC$8),0,IF(AND($C895=13,I895&lt;Datenblatt!$AB$3),100,IF(AND($C895=14,I895&lt;Datenblatt!$AB$4),100,IF(AND($C895=15,I895&lt;Datenblatt!$AB$5),100,IF(AND($C895=16,I895&lt;Datenblatt!$AB$6),100,IF(AND($C895=12,I895&lt;Datenblatt!$AB$7),100,IF(AND($C895=11,I895&lt;Datenblatt!$AB$8),100,IF($C895=13,(Datenblatt!$B$27*Übersicht!I895^3)+(Datenblatt!$C$27*Übersicht!I895^2)+(Datenblatt!$D$27*Übersicht!I895)+Datenblatt!$E$27,IF($C895=14,(Datenblatt!$B$28*Übersicht!I895^3)+(Datenblatt!$C$28*Übersicht!I895^2)+(Datenblatt!$D$28*Übersicht!I895)+Datenblatt!$E$28,IF($C895=15,(Datenblatt!$B$29*Übersicht!I895^3)+(Datenblatt!$C$29*Übersicht!I895^2)+(Datenblatt!$D$29*Übersicht!I895)+Datenblatt!$E$29,IF($C895=16,(Datenblatt!$B$30*Übersicht!I895^3)+(Datenblatt!$C$30*Übersicht!I895^2)+(Datenblatt!$D$30*Übersicht!I895)+Datenblatt!$E$30,IF($C895=12,(Datenblatt!$B$31*Übersicht!I895^3)+(Datenblatt!$C$31*Übersicht!I895^2)+(Datenblatt!$D$31*Übersicht!I895)+Datenblatt!$E$31,IF($C895=11,(Datenblatt!$B$32*Übersicht!I895^3)+(Datenblatt!$C$32*Übersicht!I895^2)+(Datenblatt!$D$32*Übersicht!I895)+Datenblatt!$E$32,0))))))))))))))))))))))))</f>
        <v>0</v>
      </c>
      <c r="Q895" s="2" t="e">
        <f t="shared" si="52"/>
        <v>#DIV/0!</v>
      </c>
      <c r="R895" s="2" t="e">
        <f t="shared" si="53"/>
        <v>#DIV/0!</v>
      </c>
      <c r="T895" s="2"/>
      <c r="U895" s="2">
        <f>Datenblatt!$I$10</f>
        <v>63</v>
      </c>
      <c r="V895" s="2">
        <f>Datenblatt!$I$18</f>
        <v>62</v>
      </c>
      <c r="W895" s="2">
        <f>Datenblatt!$I$26</f>
        <v>56</v>
      </c>
      <c r="X895" s="2">
        <f>Datenblatt!$I$34</f>
        <v>58</v>
      </c>
      <c r="Y895" s="7" t="e">
        <f t="shared" si="54"/>
        <v>#DIV/0!</v>
      </c>
      <c r="AA895" s="2">
        <f>Datenblatt!$I$5</f>
        <v>73</v>
      </c>
      <c r="AB895">
        <f>Datenblatt!$I$13</f>
        <v>80</v>
      </c>
      <c r="AC895">
        <f>Datenblatt!$I$21</f>
        <v>80</v>
      </c>
      <c r="AD895">
        <f>Datenblatt!$I$29</f>
        <v>71</v>
      </c>
      <c r="AE895">
        <f>Datenblatt!$I$37</f>
        <v>75</v>
      </c>
      <c r="AF895" s="7" t="e">
        <f t="shared" si="55"/>
        <v>#DIV/0!</v>
      </c>
    </row>
    <row r="896" spans="11:32" ht="18.75" x14ac:dyDescent="0.3">
      <c r="K896" s="3" t="e">
        <f>IF(AND($C896=13,Datenblatt!M896&lt;Datenblatt!$S$3),0,IF(AND($C896=14,Datenblatt!M896&lt;Datenblatt!$S$4),0,IF(AND($C896=15,Datenblatt!M896&lt;Datenblatt!$S$5),0,IF(AND($C896=16,Datenblatt!M896&lt;Datenblatt!$S$6),0,IF(AND($C896=12,Datenblatt!M896&lt;Datenblatt!$S$7),0,IF(AND($C896=11,Datenblatt!M896&lt;Datenblatt!$S$8),0,IF(AND($C896=13,Datenblatt!M896&gt;Datenblatt!$R$3),100,IF(AND($C896=14,Datenblatt!M896&gt;Datenblatt!$R$4),100,IF(AND($C896=15,Datenblatt!M896&gt;Datenblatt!$R$5),100,IF(AND($C896=16,Datenblatt!M896&gt;Datenblatt!$R$6),100,IF(AND($C896=12,Datenblatt!M896&gt;Datenblatt!$R$7),100,IF(AND($C896=11,Datenblatt!M896&gt;Datenblatt!$R$8),100,IF(Übersicht!$C896=13,Datenblatt!$B$35*Datenblatt!M896^3+Datenblatt!$C$35*Datenblatt!M896^2+Datenblatt!$D$35*Datenblatt!M896+Datenblatt!$E$35,IF(Übersicht!$C896=14,Datenblatt!$B$36*Datenblatt!M896^3+Datenblatt!$C$36*Datenblatt!M896^2+Datenblatt!$D$36*Datenblatt!M896+Datenblatt!$E$36,IF(Übersicht!$C896=15,Datenblatt!$B$37*Datenblatt!M896^3+Datenblatt!$C$37*Datenblatt!M896^2+Datenblatt!$D$37*Datenblatt!M896+Datenblatt!$E$37,IF(Übersicht!$C896=16,Datenblatt!$B$38*Datenblatt!M896^3+Datenblatt!$C$38*Datenblatt!M896^2+Datenblatt!$D$38*Datenblatt!M896+Datenblatt!$E$38,IF(Übersicht!$C896=12,Datenblatt!$B$39*Datenblatt!M896^3+Datenblatt!$C$39*Datenblatt!M896^2+Datenblatt!$D$39*Datenblatt!M896+Datenblatt!$E$39,IF(Übersicht!$C896=11,Datenblatt!$B$40*Datenblatt!M896^3+Datenblatt!$C$40*Datenblatt!M896^2+Datenblatt!$D$40*Datenblatt!M896+Datenblatt!$E$40,0))))))))))))))))))</f>
        <v>#DIV/0!</v>
      </c>
      <c r="L896" s="3"/>
      <c r="M896" t="e">
        <f>IF(AND(Übersicht!$C896=13,Datenblatt!O896&lt;Datenblatt!$Y$3),0,IF(AND(Übersicht!$C896=14,Datenblatt!O896&lt;Datenblatt!$Y$4),0,IF(AND(Übersicht!$C896=15,Datenblatt!O896&lt;Datenblatt!$Y$5),0,IF(AND(Übersicht!$C896=16,Datenblatt!O896&lt;Datenblatt!$Y$6),0,IF(AND(Übersicht!$C896=12,Datenblatt!O896&lt;Datenblatt!$Y$7),0,IF(AND(Übersicht!$C896=11,Datenblatt!O896&lt;Datenblatt!$Y$8),0,IF(AND($C896=13,Datenblatt!O896&gt;Datenblatt!$X$3),100,IF(AND($C896=14,Datenblatt!O896&gt;Datenblatt!$X$4),100,IF(AND($C896=15,Datenblatt!O896&gt;Datenblatt!$X$5),100,IF(AND($C896=16,Datenblatt!O896&gt;Datenblatt!$X$6),100,IF(AND($C896=12,Datenblatt!O896&gt;Datenblatt!$X$7),100,IF(AND($C896=11,Datenblatt!O896&gt;Datenblatt!$X$8),100,IF(Übersicht!$C896=13,Datenblatt!$B$11*Datenblatt!O896^3+Datenblatt!$C$11*Datenblatt!O896^2+Datenblatt!$D$11*Datenblatt!O896+Datenblatt!$E$11,IF(Übersicht!$C896=14,Datenblatt!$B$12*Datenblatt!O896^3+Datenblatt!$C$12*Datenblatt!O896^2+Datenblatt!$D$12*Datenblatt!O896+Datenblatt!$E$12,IF(Übersicht!$C896=15,Datenblatt!$B$13*Datenblatt!O896^3+Datenblatt!$C$13*Datenblatt!O896^2+Datenblatt!$D$13*Datenblatt!O896+Datenblatt!$E$13,IF(Übersicht!$C896=16,Datenblatt!$B$14*Datenblatt!O896^3+Datenblatt!$C$14*Datenblatt!O896^2+Datenblatt!$D$14*Datenblatt!O896+Datenblatt!$E$14,IF(Übersicht!$C896=12,Datenblatt!$B$15*Datenblatt!O896^3+Datenblatt!$C$15*Datenblatt!O896^2+Datenblatt!$D$15*Datenblatt!O896+Datenblatt!$E$15,IF(Übersicht!$C896=11,Datenblatt!$B$16*Datenblatt!O896^3+Datenblatt!$C$16*Datenblatt!O896^2+Datenblatt!$D$16*Datenblatt!O896+Datenblatt!$E$16,0))))))))))))))))))</f>
        <v>#DIV/0!</v>
      </c>
      <c r="N896">
        <f>IF(AND($C896=13,H896&lt;Datenblatt!$AA$3),0,IF(AND($C896=14,H896&lt;Datenblatt!$AA$4),0,IF(AND($C896=15,H896&lt;Datenblatt!$AA$5),0,IF(AND($C896=16,H896&lt;Datenblatt!$AA$6),0,IF(AND($C896=12,H896&lt;Datenblatt!$AA$7),0,IF(AND($C896=11,H896&lt;Datenblatt!$AA$8),0,IF(AND($C896=13,H896&gt;Datenblatt!$Z$3),100,IF(AND($C896=14,H896&gt;Datenblatt!$Z$4),100,IF(AND($C896=15,H896&gt;Datenblatt!$Z$5),100,IF(AND($C896=16,H896&gt;Datenblatt!$Z$6),100,IF(AND($C896=12,H896&gt;Datenblatt!$Z$7),100,IF(AND($C896=11,H896&gt;Datenblatt!$Z$8),100,IF($C896=13,(Datenblatt!$B$19*Übersicht!H896^3)+(Datenblatt!$C$19*Übersicht!H896^2)+(Datenblatt!$D$19*Übersicht!H896)+Datenblatt!$E$19,IF($C896=14,(Datenblatt!$B$20*Übersicht!H896^3)+(Datenblatt!$C$20*Übersicht!H896^2)+(Datenblatt!$D$20*Übersicht!H896)+Datenblatt!$E$20,IF($C896=15,(Datenblatt!$B$21*Übersicht!H896^3)+(Datenblatt!$C$21*Übersicht!H896^2)+(Datenblatt!$D$21*Übersicht!H896)+Datenblatt!$E$21,IF($C896=16,(Datenblatt!$B$22*Übersicht!H896^3)+(Datenblatt!$C$22*Übersicht!H896^2)+(Datenblatt!$D$22*Übersicht!H896)+Datenblatt!$E$22,IF($C896=12,(Datenblatt!$B$23*Übersicht!H896^3)+(Datenblatt!$C$23*Übersicht!H896^2)+(Datenblatt!$D$23*Übersicht!H896)+Datenblatt!$E$23,IF($C896=11,(Datenblatt!$B$24*Übersicht!H896^3)+(Datenblatt!$C$24*Übersicht!H896^2)+(Datenblatt!$D$24*Übersicht!H896)+Datenblatt!$E$24,0))))))))))))))))))</f>
        <v>0</v>
      </c>
      <c r="O896">
        <f>IF(AND(I896="",C896=11),Datenblatt!$I$26,IF(AND(I896="",C896=12),Datenblatt!$I$26,IF(AND(I896="",C896=16),Datenblatt!$I$27,IF(AND(I896="",C896=15),Datenblatt!$I$26,IF(AND(I896="",C896=14),Datenblatt!$I$26,IF(AND(I896="",C896=13),Datenblatt!$I$26,IF(AND($C896=13,I896&gt;Datenblatt!$AC$3),0,IF(AND($C896=14,I896&gt;Datenblatt!$AC$4),0,IF(AND($C896=15,I896&gt;Datenblatt!$AC$5),0,IF(AND($C896=16,I896&gt;Datenblatt!$AC$6),0,IF(AND($C896=12,I896&gt;Datenblatt!$AC$7),0,IF(AND($C896=11,I896&gt;Datenblatt!$AC$8),0,IF(AND($C896=13,I896&lt;Datenblatt!$AB$3),100,IF(AND($C896=14,I896&lt;Datenblatt!$AB$4),100,IF(AND($C896=15,I896&lt;Datenblatt!$AB$5),100,IF(AND($C896=16,I896&lt;Datenblatt!$AB$6),100,IF(AND($C896=12,I896&lt;Datenblatt!$AB$7),100,IF(AND($C896=11,I896&lt;Datenblatt!$AB$8),100,IF($C896=13,(Datenblatt!$B$27*Übersicht!I896^3)+(Datenblatt!$C$27*Übersicht!I896^2)+(Datenblatt!$D$27*Übersicht!I896)+Datenblatt!$E$27,IF($C896=14,(Datenblatt!$B$28*Übersicht!I896^3)+(Datenblatt!$C$28*Übersicht!I896^2)+(Datenblatt!$D$28*Übersicht!I896)+Datenblatt!$E$28,IF($C896=15,(Datenblatt!$B$29*Übersicht!I896^3)+(Datenblatt!$C$29*Übersicht!I896^2)+(Datenblatt!$D$29*Übersicht!I896)+Datenblatt!$E$29,IF($C896=16,(Datenblatt!$B$30*Übersicht!I896^3)+(Datenblatt!$C$30*Übersicht!I896^2)+(Datenblatt!$D$30*Übersicht!I896)+Datenblatt!$E$30,IF($C896=12,(Datenblatt!$B$31*Übersicht!I896^3)+(Datenblatt!$C$31*Übersicht!I896^2)+(Datenblatt!$D$31*Übersicht!I896)+Datenblatt!$E$31,IF($C896=11,(Datenblatt!$B$32*Übersicht!I896^3)+(Datenblatt!$C$32*Übersicht!I896^2)+(Datenblatt!$D$32*Übersicht!I896)+Datenblatt!$E$32,0))))))))))))))))))))))))</f>
        <v>0</v>
      </c>
      <c r="P896">
        <f>IF(AND(I896="",C896=11),Datenblatt!$I$29,IF(AND(I896="",C896=12),Datenblatt!$I$29,IF(AND(I896="",C896=16),Datenblatt!$I$29,IF(AND(I896="",C896=15),Datenblatt!$I$29,IF(AND(I896="",C896=14),Datenblatt!$I$29,IF(AND(I896="",C896=13),Datenblatt!$I$29,IF(AND($C896=13,I896&gt;Datenblatt!$AC$3),0,IF(AND($C896=14,I896&gt;Datenblatt!$AC$4),0,IF(AND($C896=15,I896&gt;Datenblatt!$AC$5),0,IF(AND($C896=16,I896&gt;Datenblatt!$AC$6),0,IF(AND($C896=12,I896&gt;Datenblatt!$AC$7),0,IF(AND($C896=11,I896&gt;Datenblatt!$AC$8),0,IF(AND($C896=13,I896&lt;Datenblatt!$AB$3),100,IF(AND($C896=14,I896&lt;Datenblatt!$AB$4),100,IF(AND($C896=15,I896&lt;Datenblatt!$AB$5),100,IF(AND($C896=16,I896&lt;Datenblatt!$AB$6),100,IF(AND($C896=12,I896&lt;Datenblatt!$AB$7),100,IF(AND($C896=11,I896&lt;Datenblatt!$AB$8),100,IF($C896=13,(Datenblatt!$B$27*Übersicht!I896^3)+(Datenblatt!$C$27*Übersicht!I896^2)+(Datenblatt!$D$27*Übersicht!I896)+Datenblatt!$E$27,IF($C896=14,(Datenblatt!$B$28*Übersicht!I896^3)+(Datenblatt!$C$28*Übersicht!I896^2)+(Datenblatt!$D$28*Übersicht!I896)+Datenblatt!$E$28,IF($C896=15,(Datenblatt!$B$29*Übersicht!I896^3)+(Datenblatt!$C$29*Übersicht!I896^2)+(Datenblatt!$D$29*Übersicht!I896)+Datenblatt!$E$29,IF($C896=16,(Datenblatt!$B$30*Übersicht!I896^3)+(Datenblatt!$C$30*Übersicht!I896^2)+(Datenblatt!$D$30*Übersicht!I896)+Datenblatt!$E$30,IF($C896=12,(Datenblatt!$B$31*Übersicht!I896^3)+(Datenblatt!$C$31*Übersicht!I896^2)+(Datenblatt!$D$31*Übersicht!I896)+Datenblatt!$E$31,IF($C896=11,(Datenblatt!$B$32*Übersicht!I896^3)+(Datenblatt!$C$32*Übersicht!I896^2)+(Datenblatt!$D$32*Übersicht!I896)+Datenblatt!$E$32,0))))))))))))))))))))))))</f>
        <v>0</v>
      </c>
      <c r="Q896" s="2" t="e">
        <f t="shared" si="52"/>
        <v>#DIV/0!</v>
      </c>
      <c r="R896" s="2" t="e">
        <f t="shared" si="53"/>
        <v>#DIV/0!</v>
      </c>
      <c r="T896" s="2"/>
      <c r="U896" s="2">
        <f>Datenblatt!$I$10</f>
        <v>63</v>
      </c>
      <c r="V896" s="2">
        <f>Datenblatt!$I$18</f>
        <v>62</v>
      </c>
      <c r="W896" s="2">
        <f>Datenblatt!$I$26</f>
        <v>56</v>
      </c>
      <c r="X896" s="2">
        <f>Datenblatt!$I$34</f>
        <v>58</v>
      </c>
      <c r="Y896" s="7" t="e">
        <f t="shared" si="54"/>
        <v>#DIV/0!</v>
      </c>
      <c r="AA896" s="2">
        <f>Datenblatt!$I$5</f>
        <v>73</v>
      </c>
      <c r="AB896">
        <f>Datenblatt!$I$13</f>
        <v>80</v>
      </c>
      <c r="AC896">
        <f>Datenblatt!$I$21</f>
        <v>80</v>
      </c>
      <c r="AD896">
        <f>Datenblatt!$I$29</f>
        <v>71</v>
      </c>
      <c r="AE896">
        <f>Datenblatt!$I$37</f>
        <v>75</v>
      </c>
      <c r="AF896" s="7" t="e">
        <f t="shared" si="55"/>
        <v>#DIV/0!</v>
      </c>
    </row>
    <row r="897" spans="11:32" ht="18.75" x14ac:dyDescent="0.3">
      <c r="K897" s="3" t="e">
        <f>IF(AND($C897=13,Datenblatt!M897&lt;Datenblatt!$S$3),0,IF(AND($C897=14,Datenblatt!M897&lt;Datenblatt!$S$4),0,IF(AND($C897=15,Datenblatt!M897&lt;Datenblatt!$S$5),0,IF(AND($C897=16,Datenblatt!M897&lt;Datenblatt!$S$6),0,IF(AND($C897=12,Datenblatt!M897&lt;Datenblatt!$S$7),0,IF(AND($C897=11,Datenblatt!M897&lt;Datenblatt!$S$8),0,IF(AND($C897=13,Datenblatt!M897&gt;Datenblatt!$R$3),100,IF(AND($C897=14,Datenblatt!M897&gt;Datenblatt!$R$4),100,IF(AND($C897=15,Datenblatt!M897&gt;Datenblatt!$R$5),100,IF(AND($C897=16,Datenblatt!M897&gt;Datenblatt!$R$6),100,IF(AND($C897=12,Datenblatt!M897&gt;Datenblatt!$R$7),100,IF(AND($C897=11,Datenblatt!M897&gt;Datenblatt!$R$8),100,IF(Übersicht!$C897=13,Datenblatt!$B$35*Datenblatt!M897^3+Datenblatt!$C$35*Datenblatt!M897^2+Datenblatt!$D$35*Datenblatt!M897+Datenblatt!$E$35,IF(Übersicht!$C897=14,Datenblatt!$B$36*Datenblatt!M897^3+Datenblatt!$C$36*Datenblatt!M897^2+Datenblatt!$D$36*Datenblatt!M897+Datenblatt!$E$36,IF(Übersicht!$C897=15,Datenblatt!$B$37*Datenblatt!M897^3+Datenblatt!$C$37*Datenblatt!M897^2+Datenblatt!$D$37*Datenblatt!M897+Datenblatt!$E$37,IF(Übersicht!$C897=16,Datenblatt!$B$38*Datenblatt!M897^3+Datenblatt!$C$38*Datenblatt!M897^2+Datenblatt!$D$38*Datenblatt!M897+Datenblatt!$E$38,IF(Übersicht!$C897=12,Datenblatt!$B$39*Datenblatt!M897^3+Datenblatt!$C$39*Datenblatt!M897^2+Datenblatt!$D$39*Datenblatt!M897+Datenblatt!$E$39,IF(Übersicht!$C897=11,Datenblatt!$B$40*Datenblatt!M897^3+Datenblatt!$C$40*Datenblatt!M897^2+Datenblatt!$D$40*Datenblatt!M897+Datenblatt!$E$40,0))))))))))))))))))</f>
        <v>#DIV/0!</v>
      </c>
      <c r="L897" s="3"/>
      <c r="M897" t="e">
        <f>IF(AND(Übersicht!$C897=13,Datenblatt!O897&lt;Datenblatt!$Y$3),0,IF(AND(Übersicht!$C897=14,Datenblatt!O897&lt;Datenblatt!$Y$4),0,IF(AND(Übersicht!$C897=15,Datenblatt!O897&lt;Datenblatt!$Y$5),0,IF(AND(Übersicht!$C897=16,Datenblatt!O897&lt;Datenblatt!$Y$6),0,IF(AND(Übersicht!$C897=12,Datenblatt!O897&lt;Datenblatt!$Y$7),0,IF(AND(Übersicht!$C897=11,Datenblatt!O897&lt;Datenblatt!$Y$8),0,IF(AND($C897=13,Datenblatt!O897&gt;Datenblatt!$X$3),100,IF(AND($C897=14,Datenblatt!O897&gt;Datenblatt!$X$4),100,IF(AND($C897=15,Datenblatt!O897&gt;Datenblatt!$X$5),100,IF(AND($C897=16,Datenblatt!O897&gt;Datenblatt!$X$6),100,IF(AND($C897=12,Datenblatt!O897&gt;Datenblatt!$X$7),100,IF(AND($C897=11,Datenblatt!O897&gt;Datenblatt!$X$8),100,IF(Übersicht!$C897=13,Datenblatt!$B$11*Datenblatt!O897^3+Datenblatt!$C$11*Datenblatt!O897^2+Datenblatt!$D$11*Datenblatt!O897+Datenblatt!$E$11,IF(Übersicht!$C897=14,Datenblatt!$B$12*Datenblatt!O897^3+Datenblatt!$C$12*Datenblatt!O897^2+Datenblatt!$D$12*Datenblatt!O897+Datenblatt!$E$12,IF(Übersicht!$C897=15,Datenblatt!$B$13*Datenblatt!O897^3+Datenblatt!$C$13*Datenblatt!O897^2+Datenblatt!$D$13*Datenblatt!O897+Datenblatt!$E$13,IF(Übersicht!$C897=16,Datenblatt!$B$14*Datenblatt!O897^3+Datenblatt!$C$14*Datenblatt!O897^2+Datenblatt!$D$14*Datenblatt!O897+Datenblatt!$E$14,IF(Übersicht!$C897=12,Datenblatt!$B$15*Datenblatt!O897^3+Datenblatt!$C$15*Datenblatt!O897^2+Datenblatt!$D$15*Datenblatt!O897+Datenblatt!$E$15,IF(Übersicht!$C897=11,Datenblatt!$B$16*Datenblatt!O897^3+Datenblatt!$C$16*Datenblatt!O897^2+Datenblatt!$D$16*Datenblatt!O897+Datenblatt!$E$16,0))))))))))))))))))</f>
        <v>#DIV/0!</v>
      </c>
      <c r="N897">
        <f>IF(AND($C897=13,H897&lt;Datenblatt!$AA$3),0,IF(AND($C897=14,H897&lt;Datenblatt!$AA$4),0,IF(AND($C897=15,H897&lt;Datenblatt!$AA$5),0,IF(AND($C897=16,H897&lt;Datenblatt!$AA$6),0,IF(AND($C897=12,H897&lt;Datenblatt!$AA$7),0,IF(AND($C897=11,H897&lt;Datenblatt!$AA$8),0,IF(AND($C897=13,H897&gt;Datenblatt!$Z$3),100,IF(AND($C897=14,H897&gt;Datenblatt!$Z$4),100,IF(AND($C897=15,H897&gt;Datenblatt!$Z$5),100,IF(AND($C897=16,H897&gt;Datenblatt!$Z$6),100,IF(AND($C897=12,H897&gt;Datenblatt!$Z$7),100,IF(AND($C897=11,H897&gt;Datenblatt!$Z$8),100,IF($C897=13,(Datenblatt!$B$19*Übersicht!H897^3)+(Datenblatt!$C$19*Übersicht!H897^2)+(Datenblatt!$D$19*Übersicht!H897)+Datenblatt!$E$19,IF($C897=14,(Datenblatt!$B$20*Übersicht!H897^3)+(Datenblatt!$C$20*Übersicht!H897^2)+(Datenblatt!$D$20*Übersicht!H897)+Datenblatt!$E$20,IF($C897=15,(Datenblatt!$B$21*Übersicht!H897^3)+(Datenblatt!$C$21*Übersicht!H897^2)+(Datenblatt!$D$21*Übersicht!H897)+Datenblatt!$E$21,IF($C897=16,(Datenblatt!$B$22*Übersicht!H897^3)+(Datenblatt!$C$22*Übersicht!H897^2)+(Datenblatt!$D$22*Übersicht!H897)+Datenblatt!$E$22,IF($C897=12,(Datenblatt!$B$23*Übersicht!H897^3)+(Datenblatt!$C$23*Übersicht!H897^2)+(Datenblatt!$D$23*Übersicht!H897)+Datenblatt!$E$23,IF($C897=11,(Datenblatt!$B$24*Übersicht!H897^3)+(Datenblatt!$C$24*Übersicht!H897^2)+(Datenblatt!$D$24*Übersicht!H897)+Datenblatt!$E$24,0))))))))))))))))))</f>
        <v>0</v>
      </c>
      <c r="O897">
        <f>IF(AND(I897="",C897=11),Datenblatt!$I$26,IF(AND(I897="",C897=12),Datenblatt!$I$26,IF(AND(I897="",C897=16),Datenblatt!$I$27,IF(AND(I897="",C897=15),Datenblatt!$I$26,IF(AND(I897="",C897=14),Datenblatt!$I$26,IF(AND(I897="",C897=13),Datenblatt!$I$26,IF(AND($C897=13,I897&gt;Datenblatt!$AC$3),0,IF(AND($C897=14,I897&gt;Datenblatt!$AC$4),0,IF(AND($C897=15,I897&gt;Datenblatt!$AC$5),0,IF(AND($C897=16,I897&gt;Datenblatt!$AC$6),0,IF(AND($C897=12,I897&gt;Datenblatt!$AC$7),0,IF(AND($C897=11,I897&gt;Datenblatt!$AC$8),0,IF(AND($C897=13,I897&lt;Datenblatt!$AB$3),100,IF(AND($C897=14,I897&lt;Datenblatt!$AB$4),100,IF(AND($C897=15,I897&lt;Datenblatt!$AB$5),100,IF(AND($C897=16,I897&lt;Datenblatt!$AB$6),100,IF(AND($C897=12,I897&lt;Datenblatt!$AB$7),100,IF(AND($C897=11,I897&lt;Datenblatt!$AB$8),100,IF($C897=13,(Datenblatt!$B$27*Übersicht!I897^3)+(Datenblatt!$C$27*Übersicht!I897^2)+(Datenblatt!$D$27*Übersicht!I897)+Datenblatt!$E$27,IF($C897=14,(Datenblatt!$B$28*Übersicht!I897^3)+(Datenblatt!$C$28*Übersicht!I897^2)+(Datenblatt!$D$28*Übersicht!I897)+Datenblatt!$E$28,IF($C897=15,(Datenblatt!$B$29*Übersicht!I897^3)+(Datenblatt!$C$29*Übersicht!I897^2)+(Datenblatt!$D$29*Übersicht!I897)+Datenblatt!$E$29,IF($C897=16,(Datenblatt!$B$30*Übersicht!I897^3)+(Datenblatt!$C$30*Übersicht!I897^2)+(Datenblatt!$D$30*Übersicht!I897)+Datenblatt!$E$30,IF($C897=12,(Datenblatt!$B$31*Übersicht!I897^3)+(Datenblatt!$C$31*Übersicht!I897^2)+(Datenblatt!$D$31*Übersicht!I897)+Datenblatt!$E$31,IF($C897=11,(Datenblatt!$B$32*Übersicht!I897^3)+(Datenblatt!$C$32*Übersicht!I897^2)+(Datenblatt!$D$32*Übersicht!I897)+Datenblatt!$E$32,0))))))))))))))))))))))))</f>
        <v>0</v>
      </c>
      <c r="P897">
        <f>IF(AND(I897="",C897=11),Datenblatt!$I$29,IF(AND(I897="",C897=12),Datenblatt!$I$29,IF(AND(I897="",C897=16),Datenblatt!$I$29,IF(AND(I897="",C897=15),Datenblatt!$I$29,IF(AND(I897="",C897=14),Datenblatt!$I$29,IF(AND(I897="",C897=13),Datenblatt!$I$29,IF(AND($C897=13,I897&gt;Datenblatt!$AC$3),0,IF(AND($C897=14,I897&gt;Datenblatt!$AC$4),0,IF(AND($C897=15,I897&gt;Datenblatt!$AC$5),0,IF(AND($C897=16,I897&gt;Datenblatt!$AC$6),0,IF(AND($C897=12,I897&gt;Datenblatt!$AC$7),0,IF(AND($C897=11,I897&gt;Datenblatt!$AC$8),0,IF(AND($C897=13,I897&lt;Datenblatt!$AB$3),100,IF(AND($C897=14,I897&lt;Datenblatt!$AB$4),100,IF(AND($C897=15,I897&lt;Datenblatt!$AB$5),100,IF(AND($C897=16,I897&lt;Datenblatt!$AB$6),100,IF(AND($C897=12,I897&lt;Datenblatt!$AB$7),100,IF(AND($C897=11,I897&lt;Datenblatt!$AB$8),100,IF($C897=13,(Datenblatt!$B$27*Übersicht!I897^3)+(Datenblatt!$C$27*Übersicht!I897^2)+(Datenblatt!$D$27*Übersicht!I897)+Datenblatt!$E$27,IF($C897=14,(Datenblatt!$B$28*Übersicht!I897^3)+(Datenblatt!$C$28*Übersicht!I897^2)+(Datenblatt!$D$28*Übersicht!I897)+Datenblatt!$E$28,IF($C897=15,(Datenblatt!$B$29*Übersicht!I897^3)+(Datenblatt!$C$29*Übersicht!I897^2)+(Datenblatt!$D$29*Übersicht!I897)+Datenblatt!$E$29,IF($C897=16,(Datenblatt!$B$30*Übersicht!I897^3)+(Datenblatt!$C$30*Übersicht!I897^2)+(Datenblatt!$D$30*Übersicht!I897)+Datenblatt!$E$30,IF($C897=12,(Datenblatt!$B$31*Übersicht!I897^3)+(Datenblatt!$C$31*Übersicht!I897^2)+(Datenblatt!$D$31*Übersicht!I897)+Datenblatt!$E$31,IF($C897=11,(Datenblatt!$B$32*Übersicht!I897^3)+(Datenblatt!$C$32*Übersicht!I897^2)+(Datenblatt!$D$32*Übersicht!I897)+Datenblatt!$E$32,0))))))))))))))))))))))))</f>
        <v>0</v>
      </c>
      <c r="Q897" s="2" t="e">
        <f t="shared" si="52"/>
        <v>#DIV/0!</v>
      </c>
      <c r="R897" s="2" t="e">
        <f t="shared" si="53"/>
        <v>#DIV/0!</v>
      </c>
      <c r="T897" s="2"/>
      <c r="U897" s="2">
        <f>Datenblatt!$I$10</f>
        <v>63</v>
      </c>
      <c r="V897" s="2">
        <f>Datenblatt!$I$18</f>
        <v>62</v>
      </c>
      <c r="W897" s="2">
        <f>Datenblatt!$I$26</f>
        <v>56</v>
      </c>
      <c r="X897" s="2">
        <f>Datenblatt!$I$34</f>
        <v>58</v>
      </c>
      <c r="Y897" s="7" t="e">
        <f t="shared" si="54"/>
        <v>#DIV/0!</v>
      </c>
      <c r="AA897" s="2">
        <f>Datenblatt!$I$5</f>
        <v>73</v>
      </c>
      <c r="AB897">
        <f>Datenblatt!$I$13</f>
        <v>80</v>
      </c>
      <c r="AC897">
        <f>Datenblatt!$I$21</f>
        <v>80</v>
      </c>
      <c r="AD897">
        <f>Datenblatt!$I$29</f>
        <v>71</v>
      </c>
      <c r="AE897">
        <f>Datenblatt!$I$37</f>
        <v>75</v>
      </c>
      <c r="AF897" s="7" t="e">
        <f t="shared" si="55"/>
        <v>#DIV/0!</v>
      </c>
    </row>
    <row r="898" spans="11:32" ht="18.75" x14ac:dyDescent="0.3">
      <c r="K898" s="3" t="e">
        <f>IF(AND($C898=13,Datenblatt!M898&lt;Datenblatt!$S$3),0,IF(AND($C898=14,Datenblatt!M898&lt;Datenblatt!$S$4),0,IF(AND($C898=15,Datenblatt!M898&lt;Datenblatt!$S$5),0,IF(AND($C898=16,Datenblatt!M898&lt;Datenblatt!$S$6),0,IF(AND($C898=12,Datenblatt!M898&lt;Datenblatt!$S$7),0,IF(AND($C898=11,Datenblatt!M898&lt;Datenblatt!$S$8),0,IF(AND($C898=13,Datenblatt!M898&gt;Datenblatt!$R$3),100,IF(AND($C898=14,Datenblatt!M898&gt;Datenblatt!$R$4),100,IF(AND($C898=15,Datenblatt!M898&gt;Datenblatt!$R$5),100,IF(AND($C898=16,Datenblatt!M898&gt;Datenblatt!$R$6),100,IF(AND($C898=12,Datenblatt!M898&gt;Datenblatt!$R$7),100,IF(AND($C898=11,Datenblatt!M898&gt;Datenblatt!$R$8),100,IF(Übersicht!$C898=13,Datenblatt!$B$35*Datenblatt!M898^3+Datenblatt!$C$35*Datenblatt!M898^2+Datenblatt!$D$35*Datenblatt!M898+Datenblatt!$E$35,IF(Übersicht!$C898=14,Datenblatt!$B$36*Datenblatt!M898^3+Datenblatt!$C$36*Datenblatt!M898^2+Datenblatt!$D$36*Datenblatt!M898+Datenblatt!$E$36,IF(Übersicht!$C898=15,Datenblatt!$B$37*Datenblatt!M898^3+Datenblatt!$C$37*Datenblatt!M898^2+Datenblatt!$D$37*Datenblatt!M898+Datenblatt!$E$37,IF(Übersicht!$C898=16,Datenblatt!$B$38*Datenblatt!M898^3+Datenblatt!$C$38*Datenblatt!M898^2+Datenblatt!$D$38*Datenblatt!M898+Datenblatt!$E$38,IF(Übersicht!$C898=12,Datenblatt!$B$39*Datenblatt!M898^3+Datenblatt!$C$39*Datenblatt!M898^2+Datenblatt!$D$39*Datenblatt!M898+Datenblatt!$E$39,IF(Übersicht!$C898=11,Datenblatt!$B$40*Datenblatt!M898^3+Datenblatt!$C$40*Datenblatt!M898^2+Datenblatt!$D$40*Datenblatt!M898+Datenblatt!$E$40,0))))))))))))))))))</f>
        <v>#DIV/0!</v>
      </c>
      <c r="L898" s="3"/>
      <c r="M898" t="e">
        <f>IF(AND(Übersicht!$C898=13,Datenblatt!O898&lt;Datenblatt!$Y$3),0,IF(AND(Übersicht!$C898=14,Datenblatt!O898&lt;Datenblatt!$Y$4),0,IF(AND(Übersicht!$C898=15,Datenblatt!O898&lt;Datenblatt!$Y$5),0,IF(AND(Übersicht!$C898=16,Datenblatt!O898&lt;Datenblatt!$Y$6),0,IF(AND(Übersicht!$C898=12,Datenblatt!O898&lt;Datenblatt!$Y$7),0,IF(AND(Übersicht!$C898=11,Datenblatt!O898&lt;Datenblatt!$Y$8),0,IF(AND($C898=13,Datenblatt!O898&gt;Datenblatt!$X$3),100,IF(AND($C898=14,Datenblatt!O898&gt;Datenblatt!$X$4),100,IF(AND($C898=15,Datenblatt!O898&gt;Datenblatt!$X$5),100,IF(AND($C898=16,Datenblatt!O898&gt;Datenblatt!$X$6),100,IF(AND($C898=12,Datenblatt!O898&gt;Datenblatt!$X$7),100,IF(AND($C898=11,Datenblatt!O898&gt;Datenblatt!$X$8),100,IF(Übersicht!$C898=13,Datenblatt!$B$11*Datenblatt!O898^3+Datenblatt!$C$11*Datenblatt!O898^2+Datenblatt!$D$11*Datenblatt!O898+Datenblatt!$E$11,IF(Übersicht!$C898=14,Datenblatt!$B$12*Datenblatt!O898^3+Datenblatt!$C$12*Datenblatt!O898^2+Datenblatt!$D$12*Datenblatt!O898+Datenblatt!$E$12,IF(Übersicht!$C898=15,Datenblatt!$B$13*Datenblatt!O898^3+Datenblatt!$C$13*Datenblatt!O898^2+Datenblatt!$D$13*Datenblatt!O898+Datenblatt!$E$13,IF(Übersicht!$C898=16,Datenblatt!$B$14*Datenblatt!O898^3+Datenblatt!$C$14*Datenblatt!O898^2+Datenblatt!$D$14*Datenblatt!O898+Datenblatt!$E$14,IF(Übersicht!$C898=12,Datenblatt!$B$15*Datenblatt!O898^3+Datenblatt!$C$15*Datenblatt!O898^2+Datenblatt!$D$15*Datenblatt!O898+Datenblatt!$E$15,IF(Übersicht!$C898=11,Datenblatt!$B$16*Datenblatt!O898^3+Datenblatt!$C$16*Datenblatt!O898^2+Datenblatt!$D$16*Datenblatt!O898+Datenblatt!$E$16,0))))))))))))))))))</f>
        <v>#DIV/0!</v>
      </c>
      <c r="N898">
        <f>IF(AND($C898=13,H898&lt;Datenblatt!$AA$3),0,IF(AND($C898=14,H898&lt;Datenblatt!$AA$4),0,IF(AND($C898=15,H898&lt;Datenblatt!$AA$5),0,IF(AND($C898=16,H898&lt;Datenblatt!$AA$6),0,IF(AND($C898=12,H898&lt;Datenblatt!$AA$7),0,IF(AND($C898=11,H898&lt;Datenblatt!$AA$8),0,IF(AND($C898=13,H898&gt;Datenblatt!$Z$3),100,IF(AND($C898=14,H898&gt;Datenblatt!$Z$4),100,IF(AND($C898=15,H898&gt;Datenblatt!$Z$5),100,IF(AND($C898=16,H898&gt;Datenblatt!$Z$6),100,IF(AND($C898=12,H898&gt;Datenblatt!$Z$7),100,IF(AND($C898=11,H898&gt;Datenblatt!$Z$8),100,IF($C898=13,(Datenblatt!$B$19*Übersicht!H898^3)+(Datenblatt!$C$19*Übersicht!H898^2)+(Datenblatt!$D$19*Übersicht!H898)+Datenblatt!$E$19,IF($C898=14,(Datenblatt!$B$20*Übersicht!H898^3)+(Datenblatt!$C$20*Übersicht!H898^2)+(Datenblatt!$D$20*Übersicht!H898)+Datenblatt!$E$20,IF($C898=15,(Datenblatt!$B$21*Übersicht!H898^3)+(Datenblatt!$C$21*Übersicht!H898^2)+(Datenblatt!$D$21*Übersicht!H898)+Datenblatt!$E$21,IF($C898=16,(Datenblatt!$B$22*Übersicht!H898^3)+(Datenblatt!$C$22*Übersicht!H898^2)+(Datenblatt!$D$22*Übersicht!H898)+Datenblatt!$E$22,IF($C898=12,(Datenblatt!$B$23*Übersicht!H898^3)+(Datenblatt!$C$23*Übersicht!H898^2)+(Datenblatt!$D$23*Übersicht!H898)+Datenblatt!$E$23,IF($C898=11,(Datenblatt!$B$24*Übersicht!H898^3)+(Datenblatt!$C$24*Übersicht!H898^2)+(Datenblatt!$D$24*Übersicht!H898)+Datenblatt!$E$24,0))))))))))))))))))</f>
        <v>0</v>
      </c>
      <c r="O898">
        <f>IF(AND(I898="",C898=11),Datenblatt!$I$26,IF(AND(I898="",C898=12),Datenblatt!$I$26,IF(AND(I898="",C898=16),Datenblatt!$I$27,IF(AND(I898="",C898=15),Datenblatt!$I$26,IF(AND(I898="",C898=14),Datenblatt!$I$26,IF(AND(I898="",C898=13),Datenblatt!$I$26,IF(AND($C898=13,I898&gt;Datenblatt!$AC$3),0,IF(AND($C898=14,I898&gt;Datenblatt!$AC$4),0,IF(AND($C898=15,I898&gt;Datenblatt!$AC$5),0,IF(AND($C898=16,I898&gt;Datenblatt!$AC$6),0,IF(AND($C898=12,I898&gt;Datenblatt!$AC$7),0,IF(AND($C898=11,I898&gt;Datenblatt!$AC$8),0,IF(AND($C898=13,I898&lt;Datenblatt!$AB$3),100,IF(AND($C898=14,I898&lt;Datenblatt!$AB$4),100,IF(AND($C898=15,I898&lt;Datenblatt!$AB$5),100,IF(AND($C898=16,I898&lt;Datenblatt!$AB$6),100,IF(AND($C898=12,I898&lt;Datenblatt!$AB$7),100,IF(AND($C898=11,I898&lt;Datenblatt!$AB$8),100,IF($C898=13,(Datenblatt!$B$27*Übersicht!I898^3)+(Datenblatt!$C$27*Übersicht!I898^2)+(Datenblatt!$D$27*Übersicht!I898)+Datenblatt!$E$27,IF($C898=14,(Datenblatt!$B$28*Übersicht!I898^3)+(Datenblatt!$C$28*Übersicht!I898^2)+(Datenblatt!$D$28*Übersicht!I898)+Datenblatt!$E$28,IF($C898=15,(Datenblatt!$B$29*Übersicht!I898^3)+(Datenblatt!$C$29*Übersicht!I898^2)+(Datenblatt!$D$29*Übersicht!I898)+Datenblatt!$E$29,IF($C898=16,(Datenblatt!$B$30*Übersicht!I898^3)+(Datenblatt!$C$30*Übersicht!I898^2)+(Datenblatt!$D$30*Übersicht!I898)+Datenblatt!$E$30,IF($C898=12,(Datenblatt!$B$31*Übersicht!I898^3)+(Datenblatt!$C$31*Übersicht!I898^2)+(Datenblatt!$D$31*Übersicht!I898)+Datenblatt!$E$31,IF($C898=11,(Datenblatt!$B$32*Übersicht!I898^3)+(Datenblatt!$C$32*Übersicht!I898^2)+(Datenblatt!$D$32*Übersicht!I898)+Datenblatt!$E$32,0))))))))))))))))))))))))</f>
        <v>0</v>
      </c>
      <c r="P898">
        <f>IF(AND(I898="",C898=11),Datenblatt!$I$29,IF(AND(I898="",C898=12),Datenblatt!$I$29,IF(AND(I898="",C898=16),Datenblatt!$I$29,IF(AND(I898="",C898=15),Datenblatt!$I$29,IF(AND(I898="",C898=14),Datenblatt!$I$29,IF(AND(I898="",C898=13),Datenblatt!$I$29,IF(AND($C898=13,I898&gt;Datenblatt!$AC$3),0,IF(AND($C898=14,I898&gt;Datenblatt!$AC$4),0,IF(AND($C898=15,I898&gt;Datenblatt!$AC$5),0,IF(AND($C898=16,I898&gt;Datenblatt!$AC$6),0,IF(AND($C898=12,I898&gt;Datenblatt!$AC$7),0,IF(AND($C898=11,I898&gt;Datenblatt!$AC$8),0,IF(AND($C898=13,I898&lt;Datenblatt!$AB$3),100,IF(AND($C898=14,I898&lt;Datenblatt!$AB$4),100,IF(AND($C898=15,I898&lt;Datenblatt!$AB$5),100,IF(AND($C898=16,I898&lt;Datenblatt!$AB$6),100,IF(AND($C898=12,I898&lt;Datenblatt!$AB$7),100,IF(AND($C898=11,I898&lt;Datenblatt!$AB$8),100,IF($C898=13,(Datenblatt!$B$27*Übersicht!I898^3)+(Datenblatt!$C$27*Übersicht!I898^2)+(Datenblatt!$D$27*Übersicht!I898)+Datenblatt!$E$27,IF($C898=14,(Datenblatt!$B$28*Übersicht!I898^3)+(Datenblatt!$C$28*Übersicht!I898^2)+(Datenblatt!$D$28*Übersicht!I898)+Datenblatt!$E$28,IF($C898=15,(Datenblatt!$B$29*Übersicht!I898^3)+(Datenblatt!$C$29*Übersicht!I898^2)+(Datenblatt!$D$29*Übersicht!I898)+Datenblatt!$E$29,IF($C898=16,(Datenblatt!$B$30*Übersicht!I898^3)+(Datenblatt!$C$30*Übersicht!I898^2)+(Datenblatt!$D$30*Übersicht!I898)+Datenblatt!$E$30,IF($C898=12,(Datenblatt!$B$31*Übersicht!I898^3)+(Datenblatt!$C$31*Übersicht!I898^2)+(Datenblatt!$D$31*Übersicht!I898)+Datenblatt!$E$31,IF($C898=11,(Datenblatt!$B$32*Übersicht!I898^3)+(Datenblatt!$C$32*Übersicht!I898^2)+(Datenblatt!$D$32*Übersicht!I898)+Datenblatt!$E$32,0))))))))))))))))))))))))</f>
        <v>0</v>
      </c>
      <c r="Q898" s="2" t="e">
        <f t="shared" si="52"/>
        <v>#DIV/0!</v>
      </c>
      <c r="R898" s="2" t="e">
        <f t="shared" si="53"/>
        <v>#DIV/0!</v>
      </c>
      <c r="T898" s="2"/>
      <c r="U898" s="2">
        <f>Datenblatt!$I$10</f>
        <v>63</v>
      </c>
      <c r="V898" s="2">
        <f>Datenblatt!$I$18</f>
        <v>62</v>
      </c>
      <c r="W898" s="2">
        <f>Datenblatt!$I$26</f>
        <v>56</v>
      </c>
      <c r="X898" s="2">
        <f>Datenblatt!$I$34</f>
        <v>58</v>
      </c>
      <c r="Y898" s="7" t="e">
        <f t="shared" si="54"/>
        <v>#DIV/0!</v>
      </c>
      <c r="AA898" s="2">
        <f>Datenblatt!$I$5</f>
        <v>73</v>
      </c>
      <c r="AB898">
        <f>Datenblatt!$I$13</f>
        <v>80</v>
      </c>
      <c r="AC898">
        <f>Datenblatt!$I$21</f>
        <v>80</v>
      </c>
      <c r="AD898">
        <f>Datenblatt!$I$29</f>
        <v>71</v>
      </c>
      <c r="AE898">
        <f>Datenblatt!$I$37</f>
        <v>75</v>
      </c>
      <c r="AF898" s="7" t="e">
        <f t="shared" si="55"/>
        <v>#DIV/0!</v>
      </c>
    </row>
    <row r="899" spans="11:32" ht="18.75" x14ac:dyDescent="0.3">
      <c r="K899" s="3" t="e">
        <f>IF(AND($C899=13,Datenblatt!M899&lt;Datenblatt!$S$3),0,IF(AND($C899=14,Datenblatt!M899&lt;Datenblatt!$S$4),0,IF(AND($C899=15,Datenblatt!M899&lt;Datenblatt!$S$5),0,IF(AND($C899=16,Datenblatt!M899&lt;Datenblatt!$S$6),0,IF(AND($C899=12,Datenblatt!M899&lt;Datenblatt!$S$7),0,IF(AND($C899=11,Datenblatt!M899&lt;Datenblatt!$S$8),0,IF(AND($C899=13,Datenblatt!M899&gt;Datenblatt!$R$3),100,IF(AND($C899=14,Datenblatt!M899&gt;Datenblatt!$R$4),100,IF(AND($C899=15,Datenblatt!M899&gt;Datenblatt!$R$5),100,IF(AND($C899=16,Datenblatt!M899&gt;Datenblatt!$R$6),100,IF(AND($C899=12,Datenblatt!M899&gt;Datenblatt!$R$7),100,IF(AND($C899=11,Datenblatt!M899&gt;Datenblatt!$R$8),100,IF(Übersicht!$C899=13,Datenblatt!$B$35*Datenblatt!M899^3+Datenblatt!$C$35*Datenblatt!M899^2+Datenblatt!$D$35*Datenblatt!M899+Datenblatt!$E$35,IF(Übersicht!$C899=14,Datenblatt!$B$36*Datenblatt!M899^3+Datenblatt!$C$36*Datenblatt!M899^2+Datenblatt!$D$36*Datenblatt!M899+Datenblatt!$E$36,IF(Übersicht!$C899=15,Datenblatt!$B$37*Datenblatt!M899^3+Datenblatt!$C$37*Datenblatt!M899^2+Datenblatt!$D$37*Datenblatt!M899+Datenblatt!$E$37,IF(Übersicht!$C899=16,Datenblatt!$B$38*Datenblatt!M899^3+Datenblatt!$C$38*Datenblatt!M899^2+Datenblatt!$D$38*Datenblatt!M899+Datenblatt!$E$38,IF(Übersicht!$C899=12,Datenblatt!$B$39*Datenblatt!M899^3+Datenblatt!$C$39*Datenblatt!M899^2+Datenblatt!$D$39*Datenblatt!M899+Datenblatt!$E$39,IF(Übersicht!$C899=11,Datenblatt!$B$40*Datenblatt!M899^3+Datenblatt!$C$40*Datenblatt!M899^2+Datenblatt!$D$40*Datenblatt!M899+Datenblatt!$E$40,0))))))))))))))))))</f>
        <v>#DIV/0!</v>
      </c>
      <c r="L899" s="3"/>
      <c r="M899" t="e">
        <f>IF(AND(Übersicht!$C899=13,Datenblatt!O899&lt;Datenblatt!$Y$3),0,IF(AND(Übersicht!$C899=14,Datenblatt!O899&lt;Datenblatt!$Y$4),0,IF(AND(Übersicht!$C899=15,Datenblatt!O899&lt;Datenblatt!$Y$5),0,IF(AND(Übersicht!$C899=16,Datenblatt!O899&lt;Datenblatt!$Y$6),0,IF(AND(Übersicht!$C899=12,Datenblatt!O899&lt;Datenblatt!$Y$7),0,IF(AND(Übersicht!$C899=11,Datenblatt!O899&lt;Datenblatt!$Y$8),0,IF(AND($C899=13,Datenblatt!O899&gt;Datenblatt!$X$3),100,IF(AND($C899=14,Datenblatt!O899&gt;Datenblatt!$X$4),100,IF(AND($C899=15,Datenblatt!O899&gt;Datenblatt!$X$5),100,IF(AND($C899=16,Datenblatt!O899&gt;Datenblatt!$X$6),100,IF(AND($C899=12,Datenblatt!O899&gt;Datenblatt!$X$7),100,IF(AND($C899=11,Datenblatt!O899&gt;Datenblatt!$X$8),100,IF(Übersicht!$C899=13,Datenblatt!$B$11*Datenblatt!O899^3+Datenblatt!$C$11*Datenblatt!O899^2+Datenblatt!$D$11*Datenblatt!O899+Datenblatt!$E$11,IF(Übersicht!$C899=14,Datenblatt!$B$12*Datenblatt!O899^3+Datenblatt!$C$12*Datenblatt!O899^2+Datenblatt!$D$12*Datenblatt!O899+Datenblatt!$E$12,IF(Übersicht!$C899=15,Datenblatt!$B$13*Datenblatt!O899^3+Datenblatt!$C$13*Datenblatt!O899^2+Datenblatt!$D$13*Datenblatt!O899+Datenblatt!$E$13,IF(Übersicht!$C899=16,Datenblatt!$B$14*Datenblatt!O899^3+Datenblatt!$C$14*Datenblatt!O899^2+Datenblatt!$D$14*Datenblatt!O899+Datenblatt!$E$14,IF(Übersicht!$C899=12,Datenblatt!$B$15*Datenblatt!O899^3+Datenblatt!$C$15*Datenblatt!O899^2+Datenblatt!$D$15*Datenblatt!O899+Datenblatt!$E$15,IF(Übersicht!$C899=11,Datenblatt!$B$16*Datenblatt!O899^3+Datenblatt!$C$16*Datenblatt!O899^2+Datenblatt!$D$16*Datenblatt!O899+Datenblatt!$E$16,0))))))))))))))))))</f>
        <v>#DIV/0!</v>
      </c>
      <c r="N899">
        <f>IF(AND($C899=13,H899&lt;Datenblatt!$AA$3),0,IF(AND($C899=14,H899&lt;Datenblatt!$AA$4),0,IF(AND($C899=15,H899&lt;Datenblatt!$AA$5),0,IF(AND($C899=16,H899&lt;Datenblatt!$AA$6),0,IF(AND($C899=12,H899&lt;Datenblatt!$AA$7),0,IF(AND($C899=11,H899&lt;Datenblatt!$AA$8),0,IF(AND($C899=13,H899&gt;Datenblatt!$Z$3),100,IF(AND($C899=14,H899&gt;Datenblatt!$Z$4),100,IF(AND($C899=15,H899&gt;Datenblatt!$Z$5),100,IF(AND($C899=16,H899&gt;Datenblatt!$Z$6),100,IF(AND($C899=12,H899&gt;Datenblatt!$Z$7),100,IF(AND($C899=11,H899&gt;Datenblatt!$Z$8),100,IF($C899=13,(Datenblatt!$B$19*Übersicht!H899^3)+(Datenblatt!$C$19*Übersicht!H899^2)+(Datenblatt!$D$19*Übersicht!H899)+Datenblatt!$E$19,IF($C899=14,(Datenblatt!$B$20*Übersicht!H899^3)+(Datenblatt!$C$20*Übersicht!H899^2)+(Datenblatt!$D$20*Übersicht!H899)+Datenblatt!$E$20,IF($C899=15,(Datenblatt!$B$21*Übersicht!H899^3)+(Datenblatt!$C$21*Übersicht!H899^2)+(Datenblatt!$D$21*Übersicht!H899)+Datenblatt!$E$21,IF($C899=16,(Datenblatt!$B$22*Übersicht!H899^3)+(Datenblatt!$C$22*Übersicht!H899^2)+(Datenblatt!$D$22*Übersicht!H899)+Datenblatt!$E$22,IF($C899=12,(Datenblatt!$B$23*Übersicht!H899^3)+(Datenblatt!$C$23*Übersicht!H899^2)+(Datenblatt!$D$23*Übersicht!H899)+Datenblatt!$E$23,IF($C899=11,(Datenblatt!$B$24*Übersicht!H899^3)+(Datenblatt!$C$24*Übersicht!H899^2)+(Datenblatt!$D$24*Übersicht!H899)+Datenblatt!$E$24,0))))))))))))))))))</f>
        <v>0</v>
      </c>
      <c r="O899">
        <f>IF(AND(I899="",C899=11),Datenblatt!$I$26,IF(AND(I899="",C899=12),Datenblatt!$I$26,IF(AND(I899="",C899=16),Datenblatt!$I$27,IF(AND(I899="",C899=15),Datenblatt!$I$26,IF(AND(I899="",C899=14),Datenblatt!$I$26,IF(AND(I899="",C899=13),Datenblatt!$I$26,IF(AND($C899=13,I899&gt;Datenblatt!$AC$3),0,IF(AND($C899=14,I899&gt;Datenblatt!$AC$4),0,IF(AND($C899=15,I899&gt;Datenblatt!$AC$5),0,IF(AND($C899=16,I899&gt;Datenblatt!$AC$6),0,IF(AND($C899=12,I899&gt;Datenblatt!$AC$7),0,IF(AND($C899=11,I899&gt;Datenblatt!$AC$8),0,IF(AND($C899=13,I899&lt;Datenblatt!$AB$3),100,IF(AND($C899=14,I899&lt;Datenblatt!$AB$4),100,IF(AND($C899=15,I899&lt;Datenblatt!$AB$5),100,IF(AND($C899=16,I899&lt;Datenblatt!$AB$6),100,IF(AND($C899=12,I899&lt;Datenblatt!$AB$7),100,IF(AND($C899=11,I899&lt;Datenblatt!$AB$8),100,IF($C899=13,(Datenblatt!$B$27*Übersicht!I899^3)+(Datenblatt!$C$27*Übersicht!I899^2)+(Datenblatt!$D$27*Übersicht!I899)+Datenblatt!$E$27,IF($C899=14,(Datenblatt!$B$28*Übersicht!I899^3)+(Datenblatt!$C$28*Übersicht!I899^2)+(Datenblatt!$D$28*Übersicht!I899)+Datenblatt!$E$28,IF($C899=15,(Datenblatt!$B$29*Übersicht!I899^3)+(Datenblatt!$C$29*Übersicht!I899^2)+(Datenblatt!$D$29*Übersicht!I899)+Datenblatt!$E$29,IF($C899=16,(Datenblatt!$B$30*Übersicht!I899^3)+(Datenblatt!$C$30*Übersicht!I899^2)+(Datenblatt!$D$30*Übersicht!I899)+Datenblatt!$E$30,IF($C899=12,(Datenblatt!$B$31*Übersicht!I899^3)+(Datenblatt!$C$31*Übersicht!I899^2)+(Datenblatt!$D$31*Übersicht!I899)+Datenblatt!$E$31,IF($C899=11,(Datenblatt!$B$32*Übersicht!I899^3)+(Datenblatt!$C$32*Übersicht!I899^2)+(Datenblatt!$D$32*Übersicht!I899)+Datenblatt!$E$32,0))))))))))))))))))))))))</f>
        <v>0</v>
      </c>
      <c r="P899">
        <f>IF(AND(I899="",C899=11),Datenblatt!$I$29,IF(AND(I899="",C899=12),Datenblatt!$I$29,IF(AND(I899="",C899=16),Datenblatt!$I$29,IF(AND(I899="",C899=15),Datenblatt!$I$29,IF(AND(I899="",C899=14),Datenblatt!$I$29,IF(AND(I899="",C899=13),Datenblatt!$I$29,IF(AND($C899=13,I899&gt;Datenblatt!$AC$3),0,IF(AND($C899=14,I899&gt;Datenblatt!$AC$4),0,IF(AND($C899=15,I899&gt;Datenblatt!$AC$5),0,IF(AND($C899=16,I899&gt;Datenblatt!$AC$6),0,IF(AND($C899=12,I899&gt;Datenblatt!$AC$7),0,IF(AND($C899=11,I899&gt;Datenblatt!$AC$8),0,IF(AND($C899=13,I899&lt;Datenblatt!$AB$3),100,IF(AND($C899=14,I899&lt;Datenblatt!$AB$4),100,IF(AND($C899=15,I899&lt;Datenblatt!$AB$5),100,IF(AND($C899=16,I899&lt;Datenblatt!$AB$6),100,IF(AND($C899=12,I899&lt;Datenblatt!$AB$7),100,IF(AND($C899=11,I899&lt;Datenblatt!$AB$8),100,IF($C899=13,(Datenblatt!$B$27*Übersicht!I899^3)+(Datenblatt!$C$27*Übersicht!I899^2)+(Datenblatt!$D$27*Übersicht!I899)+Datenblatt!$E$27,IF($C899=14,(Datenblatt!$B$28*Übersicht!I899^3)+(Datenblatt!$C$28*Übersicht!I899^2)+(Datenblatt!$D$28*Übersicht!I899)+Datenblatt!$E$28,IF($C899=15,(Datenblatt!$B$29*Übersicht!I899^3)+(Datenblatt!$C$29*Übersicht!I899^2)+(Datenblatt!$D$29*Übersicht!I899)+Datenblatt!$E$29,IF($C899=16,(Datenblatt!$B$30*Übersicht!I899^3)+(Datenblatt!$C$30*Übersicht!I899^2)+(Datenblatt!$D$30*Übersicht!I899)+Datenblatt!$E$30,IF($C899=12,(Datenblatt!$B$31*Übersicht!I899^3)+(Datenblatt!$C$31*Übersicht!I899^2)+(Datenblatt!$D$31*Übersicht!I899)+Datenblatt!$E$31,IF($C899=11,(Datenblatt!$B$32*Übersicht!I899^3)+(Datenblatt!$C$32*Übersicht!I899^2)+(Datenblatt!$D$32*Übersicht!I899)+Datenblatt!$E$32,0))))))))))))))))))))))))</f>
        <v>0</v>
      </c>
      <c r="Q899" s="2" t="e">
        <f t="shared" ref="Q899:Q962" si="56">(M899*0.38+N899*0.34+O899*0.28)</f>
        <v>#DIV/0!</v>
      </c>
      <c r="R899" s="2" t="e">
        <f t="shared" ref="R899:R962" si="57">(K899*0.5+M899*0.19+N899*0.17+P899*0.14)</f>
        <v>#DIV/0!</v>
      </c>
      <c r="T899" s="2"/>
      <c r="U899" s="2">
        <f>Datenblatt!$I$10</f>
        <v>63</v>
      </c>
      <c r="V899" s="2">
        <f>Datenblatt!$I$18</f>
        <v>62</v>
      </c>
      <c r="W899" s="2">
        <f>Datenblatt!$I$26</f>
        <v>56</v>
      </c>
      <c r="X899" s="2">
        <f>Datenblatt!$I$34</f>
        <v>58</v>
      </c>
      <c r="Y899" s="7" t="e">
        <f t="shared" ref="Y899:Y962" si="58">IF(Q899&gt;X899,"JA","NEIN")</f>
        <v>#DIV/0!</v>
      </c>
      <c r="AA899" s="2">
        <f>Datenblatt!$I$5</f>
        <v>73</v>
      </c>
      <c r="AB899">
        <f>Datenblatt!$I$13</f>
        <v>80</v>
      </c>
      <c r="AC899">
        <f>Datenblatt!$I$21</f>
        <v>80</v>
      </c>
      <c r="AD899">
        <f>Datenblatt!$I$29</f>
        <v>71</v>
      </c>
      <c r="AE899">
        <f>Datenblatt!$I$37</f>
        <v>75</v>
      </c>
      <c r="AF899" s="7" t="e">
        <f t="shared" ref="AF899:AF962" si="59">IF(R899&gt;AE899,"JA","NEIN")</f>
        <v>#DIV/0!</v>
      </c>
    </row>
    <row r="900" spans="11:32" ht="18.75" x14ac:dyDescent="0.3">
      <c r="K900" s="3" t="e">
        <f>IF(AND($C900=13,Datenblatt!M900&lt;Datenblatt!$S$3),0,IF(AND($C900=14,Datenblatt!M900&lt;Datenblatt!$S$4),0,IF(AND($C900=15,Datenblatt!M900&lt;Datenblatt!$S$5),0,IF(AND($C900=16,Datenblatt!M900&lt;Datenblatt!$S$6),0,IF(AND($C900=12,Datenblatt!M900&lt;Datenblatt!$S$7),0,IF(AND($C900=11,Datenblatt!M900&lt;Datenblatt!$S$8),0,IF(AND($C900=13,Datenblatt!M900&gt;Datenblatt!$R$3),100,IF(AND($C900=14,Datenblatt!M900&gt;Datenblatt!$R$4),100,IF(AND($C900=15,Datenblatt!M900&gt;Datenblatt!$R$5),100,IF(AND($C900=16,Datenblatt!M900&gt;Datenblatt!$R$6),100,IF(AND($C900=12,Datenblatt!M900&gt;Datenblatt!$R$7),100,IF(AND($C900=11,Datenblatt!M900&gt;Datenblatt!$R$8),100,IF(Übersicht!$C900=13,Datenblatt!$B$35*Datenblatt!M900^3+Datenblatt!$C$35*Datenblatt!M900^2+Datenblatt!$D$35*Datenblatt!M900+Datenblatt!$E$35,IF(Übersicht!$C900=14,Datenblatt!$B$36*Datenblatt!M900^3+Datenblatt!$C$36*Datenblatt!M900^2+Datenblatt!$D$36*Datenblatt!M900+Datenblatt!$E$36,IF(Übersicht!$C900=15,Datenblatt!$B$37*Datenblatt!M900^3+Datenblatt!$C$37*Datenblatt!M900^2+Datenblatt!$D$37*Datenblatt!M900+Datenblatt!$E$37,IF(Übersicht!$C900=16,Datenblatt!$B$38*Datenblatt!M900^3+Datenblatt!$C$38*Datenblatt!M900^2+Datenblatt!$D$38*Datenblatt!M900+Datenblatt!$E$38,IF(Übersicht!$C900=12,Datenblatt!$B$39*Datenblatt!M900^3+Datenblatt!$C$39*Datenblatt!M900^2+Datenblatt!$D$39*Datenblatt!M900+Datenblatt!$E$39,IF(Übersicht!$C900=11,Datenblatt!$B$40*Datenblatt!M900^3+Datenblatt!$C$40*Datenblatt!M900^2+Datenblatt!$D$40*Datenblatt!M900+Datenblatt!$E$40,0))))))))))))))))))</f>
        <v>#DIV/0!</v>
      </c>
      <c r="L900" s="3"/>
      <c r="M900" t="e">
        <f>IF(AND(Übersicht!$C900=13,Datenblatt!O900&lt;Datenblatt!$Y$3),0,IF(AND(Übersicht!$C900=14,Datenblatt!O900&lt;Datenblatt!$Y$4),0,IF(AND(Übersicht!$C900=15,Datenblatt!O900&lt;Datenblatt!$Y$5),0,IF(AND(Übersicht!$C900=16,Datenblatt!O900&lt;Datenblatt!$Y$6),0,IF(AND(Übersicht!$C900=12,Datenblatt!O900&lt;Datenblatt!$Y$7),0,IF(AND(Übersicht!$C900=11,Datenblatt!O900&lt;Datenblatt!$Y$8),0,IF(AND($C900=13,Datenblatt!O900&gt;Datenblatt!$X$3),100,IF(AND($C900=14,Datenblatt!O900&gt;Datenblatt!$X$4),100,IF(AND($C900=15,Datenblatt!O900&gt;Datenblatt!$X$5),100,IF(AND($C900=16,Datenblatt!O900&gt;Datenblatt!$X$6),100,IF(AND($C900=12,Datenblatt!O900&gt;Datenblatt!$X$7),100,IF(AND($C900=11,Datenblatt!O900&gt;Datenblatt!$X$8),100,IF(Übersicht!$C900=13,Datenblatt!$B$11*Datenblatt!O900^3+Datenblatt!$C$11*Datenblatt!O900^2+Datenblatt!$D$11*Datenblatt!O900+Datenblatt!$E$11,IF(Übersicht!$C900=14,Datenblatt!$B$12*Datenblatt!O900^3+Datenblatt!$C$12*Datenblatt!O900^2+Datenblatt!$D$12*Datenblatt!O900+Datenblatt!$E$12,IF(Übersicht!$C900=15,Datenblatt!$B$13*Datenblatt!O900^3+Datenblatt!$C$13*Datenblatt!O900^2+Datenblatt!$D$13*Datenblatt!O900+Datenblatt!$E$13,IF(Übersicht!$C900=16,Datenblatt!$B$14*Datenblatt!O900^3+Datenblatt!$C$14*Datenblatt!O900^2+Datenblatt!$D$14*Datenblatt!O900+Datenblatt!$E$14,IF(Übersicht!$C900=12,Datenblatt!$B$15*Datenblatt!O900^3+Datenblatt!$C$15*Datenblatt!O900^2+Datenblatt!$D$15*Datenblatt!O900+Datenblatt!$E$15,IF(Übersicht!$C900=11,Datenblatt!$B$16*Datenblatt!O900^3+Datenblatt!$C$16*Datenblatt!O900^2+Datenblatt!$D$16*Datenblatt!O900+Datenblatt!$E$16,0))))))))))))))))))</f>
        <v>#DIV/0!</v>
      </c>
      <c r="N900">
        <f>IF(AND($C900=13,H900&lt;Datenblatt!$AA$3),0,IF(AND($C900=14,H900&lt;Datenblatt!$AA$4),0,IF(AND($C900=15,H900&lt;Datenblatt!$AA$5),0,IF(AND($C900=16,H900&lt;Datenblatt!$AA$6),0,IF(AND($C900=12,H900&lt;Datenblatt!$AA$7),0,IF(AND($C900=11,H900&lt;Datenblatt!$AA$8),0,IF(AND($C900=13,H900&gt;Datenblatt!$Z$3),100,IF(AND($C900=14,H900&gt;Datenblatt!$Z$4),100,IF(AND($C900=15,H900&gt;Datenblatt!$Z$5),100,IF(AND($C900=16,H900&gt;Datenblatt!$Z$6),100,IF(AND($C900=12,H900&gt;Datenblatt!$Z$7),100,IF(AND($C900=11,H900&gt;Datenblatt!$Z$8),100,IF($C900=13,(Datenblatt!$B$19*Übersicht!H900^3)+(Datenblatt!$C$19*Übersicht!H900^2)+(Datenblatt!$D$19*Übersicht!H900)+Datenblatt!$E$19,IF($C900=14,(Datenblatt!$B$20*Übersicht!H900^3)+(Datenblatt!$C$20*Übersicht!H900^2)+(Datenblatt!$D$20*Übersicht!H900)+Datenblatt!$E$20,IF($C900=15,(Datenblatt!$B$21*Übersicht!H900^3)+(Datenblatt!$C$21*Übersicht!H900^2)+(Datenblatt!$D$21*Übersicht!H900)+Datenblatt!$E$21,IF($C900=16,(Datenblatt!$B$22*Übersicht!H900^3)+(Datenblatt!$C$22*Übersicht!H900^2)+(Datenblatt!$D$22*Übersicht!H900)+Datenblatt!$E$22,IF($C900=12,(Datenblatt!$B$23*Übersicht!H900^3)+(Datenblatt!$C$23*Übersicht!H900^2)+(Datenblatt!$D$23*Übersicht!H900)+Datenblatt!$E$23,IF($C900=11,(Datenblatt!$B$24*Übersicht!H900^3)+(Datenblatt!$C$24*Übersicht!H900^2)+(Datenblatt!$D$24*Übersicht!H900)+Datenblatt!$E$24,0))))))))))))))))))</f>
        <v>0</v>
      </c>
      <c r="O900">
        <f>IF(AND(I900="",C900=11),Datenblatt!$I$26,IF(AND(I900="",C900=12),Datenblatt!$I$26,IF(AND(I900="",C900=16),Datenblatt!$I$27,IF(AND(I900="",C900=15),Datenblatt!$I$26,IF(AND(I900="",C900=14),Datenblatt!$I$26,IF(AND(I900="",C900=13),Datenblatt!$I$26,IF(AND($C900=13,I900&gt;Datenblatt!$AC$3),0,IF(AND($C900=14,I900&gt;Datenblatt!$AC$4),0,IF(AND($C900=15,I900&gt;Datenblatt!$AC$5),0,IF(AND($C900=16,I900&gt;Datenblatt!$AC$6),0,IF(AND($C900=12,I900&gt;Datenblatt!$AC$7),0,IF(AND($C900=11,I900&gt;Datenblatt!$AC$8),0,IF(AND($C900=13,I900&lt;Datenblatt!$AB$3),100,IF(AND($C900=14,I900&lt;Datenblatt!$AB$4),100,IF(AND($C900=15,I900&lt;Datenblatt!$AB$5),100,IF(AND($C900=16,I900&lt;Datenblatt!$AB$6),100,IF(AND($C900=12,I900&lt;Datenblatt!$AB$7),100,IF(AND($C900=11,I900&lt;Datenblatt!$AB$8),100,IF($C900=13,(Datenblatt!$B$27*Übersicht!I900^3)+(Datenblatt!$C$27*Übersicht!I900^2)+(Datenblatt!$D$27*Übersicht!I900)+Datenblatt!$E$27,IF($C900=14,(Datenblatt!$B$28*Übersicht!I900^3)+(Datenblatt!$C$28*Übersicht!I900^2)+(Datenblatt!$D$28*Übersicht!I900)+Datenblatt!$E$28,IF($C900=15,(Datenblatt!$B$29*Übersicht!I900^3)+(Datenblatt!$C$29*Übersicht!I900^2)+(Datenblatt!$D$29*Übersicht!I900)+Datenblatt!$E$29,IF($C900=16,(Datenblatt!$B$30*Übersicht!I900^3)+(Datenblatt!$C$30*Übersicht!I900^2)+(Datenblatt!$D$30*Übersicht!I900)+Datenblatt!$E$30,IF($C900=12,(Datenblatt!$B$31*Übersicht!I900^3)+(Datenblatt!$C$31*Übersicht!I900^2)+(Datenblatt!$D$31*Übersicht!I900)+Datenblatt!$E$31,IF($C900=11,(Datenblatt!$B$32*Übersicht!I900^3)+(Datenblatt!$C$32*Übersicht!I900^2)+(Datenblatt!$D$32*Übersicht!I900)+Datenblatt!$E$32,0))))))))))))))))))))))))</f>
        <v>0</v>
      </c>
      <c r="P900">
        <f>IF(AND(I900="",C900=11),Datenblatt!$I$29,IF(AND(I900="",C900=12),Datenblatt!$I$29,IF(AND(I900="",C900=16),Datenblatt!$I$29,IF(AND(I900="",C900=15),Datenblatt!$I$29,IF(AND(I900="",C900=14),Datenblatt!$I$29,IF(AND(I900="",C900=13),Datenblatt!$I$29,IF(AND($C900=13,I900&gt;Datenblatt!$AC$3),0,IF(AND($C900=14,I900&gt;Datenblatt!$AC$4),0,IF(AND($C900=15,I900&gt;Datenblatt!$AC$5),0,IF(AND($C900=16,I900&gt;Datenblatt!$AC$6),0,IF(AND($C900=12,I900&gt;Datenblatt!$AC$7),0,IF(AND($C900=11,I900&gt;Datenblatt!$AC$8),0,IF(AND($C900=13,I900&lt;Datenblatt!$AB$3),100,IF(AND($C900=14,I900&lt;Datenblatt!$AB$4),100,IF(AND($C900=15,I900&lt;Datenblatt!$AB$5),100,IF(AND($C900=16,I900&lt;Datenblatt!$AB$6),100,IF(AND($C900=12,I900&lt;Datenblatt!$AB$7),100,IF(AND($C900=11,I900&lt;Datenblatt!$AB$8),100,IF($C900=13,(Datenblatt!$B$27*Übersicht!I900^3)+(Datenblatt!$C$27*Übersicht!I900^2)+(Datenblatt!$D$27*Übersicht!I900)+Datenblatt!$E$27,IF($C900=14,(Datenblatt!$B$28*Übersicht!I900^3)+(Datenblatt!$C$28*Übersicht!I900^2)+(Datenblatt!$D$28*Übersicht!I900)+Datenblatt!$E$28,IF($C900=15,(Datenblatt!$B$29*Übersicht!I900^3)+(Datenblatt!$C$29*Übersicht!I900^2)+(Datenblatt!$D$29*Übersicht!I900)+Datenblatt!$E$29,IF($C900=16,(Datenblatt!$B$30*Übersicht!I900^3)+(Datenblatt!$C$30*Übersicht!I900^2)+(Datenblatt!$D$30*Übersicht!I900)+Datenblatt!$E$30,IF($C900=12,(Datenblatt!$B$31*Übersicht!I900^3)+(Datenblatt!$C$31*Übersicht!I900^2)+(Datenblatt!$D$31*Übersicht!I900)+Datenblatt!$E$31,IF($C900=11,(Datenblatt!$B$32*Übersicht!I900^3)+(Datenblatt!$C$32*Übersicht!I900^2)+(Datenblatt!$D$32*Übersicht!I900)+Datenblatt!$E$32,0))))))))))))))))))))))))</f>
        <v>0</v>
      </c>
      <c r="Q900" s="2" t="e">
        <f t="shared" si="56"/>
        <v>#DIV/0!</v>
      </c>
      <c r="R900" s="2" t="e">
        <f t="shared" si="57"/>
        <v>#DIV/0!</v>
      </c>
      <c r="T900" s="2"/>
      <c r="U900" s="2">
        <f>Datenblatt!$I$10</f>
        <v>63</v>
      </c>
      <c r="V900" s="2">
        <f>Datenblatt!$I$18</f>
        <v>62</v>
      </c>
      <c r="W900" s="2">
        <f>Datenblatt!$I$26</f>
        <v>56</v>
      </c>
      <c r="X900" s="2">
        <f>Datenblatt!$I$34</f>
        <v>58</v>
      </c>
      <c r="Y900" s="7" t="e">
        <f t="shared" si="58"/>
        <v>#DIV/0!</v>
      </c>
      <c r="AA900" s="2">
        <f>Datenblatt!$I$5</f>
        <v>73</v>
      </c>
      <c r="AB900">
        <f>Datenblatt!$I$13</f>
        <v>80</v>
      </c>
      <c r="AC900">
        <f>Datenblatt!$I$21</f>
        <v>80</v>
      </c>
      <c r="AD900">
        <f>Datenblatt!$I$29</f>
        <v>71</v>
      </c>
      <c r="AE900">
        <f>Datenblatt!$I$37</f>
        <v>75</v>
      </c>
      <c r="AF900" s="7" t="e">
        <f t="shared" si="59"/>
        <v>#DIV/0!</v>
      </c>
    </row>
    <row r="901" spans="11:32" ht="18.75" x14ac:dyDescent="0.3">
      <c r="K901" s="3" t="e">
        <f>IF(AND($C901=13,Datenblatt!M901&lt;Datenblatt!$S$3),0,IF(AND($C901=14,Datenblatt!M901&lt;Datenblatt!$S$4),0,IF(AND($C901=15,Datenblatt!M901&lt;Datenblatt!$S$5),0,IF(AND($C901=16,Datenblatt!M901&lt;Datenblatt!$S$6),0,IF(AND($C901=12,Datenblatt!M901&lt;Datenblatt!$S$7),0,IF(AND($C901=11,Datenblatt!M901&lt;Datenblatt!$S$8),0,IF(AND($C901=13,Datenblatt!M901&gt;Datenblatt!$R$3),100,IF(AND($C901=14,Datenblatt!M901&gt;Datenblatt!$R$4),100,IF(AND($C901=15,Datenblatt!M901&gt;Datenblatt!$R$5),100,IF(AND($C901=16,Datenblatt!M901&gt;Datenblatt!$R$6),100,IF(AND($C901=12,Datenblatt!M901&gt;Datenblatt!$R$7),100,IF(AND($C901=11,Datenblatt!M901&gt;Datenblatt!$R$8),100,IF(Übersicht!$C901=13,Datenblatt!$B$35*Datenblatt!M901^3+Datenblatt!$C$35*Datenblatt!M901^2+Datenblatt!$D$35*Datenblatt!M901+Datenblatt!$E$35,IF(Übersicht!$C901=14,Datenblatt!$B$36*Datenblatt!M901^3+Datenblatt!$C$36*Datenblatt!M901^2+Datenblatt!$D$36*Datenblatt!M901+Datenblatt!$E$36,IF(Übersicht!$C901=15,Datenblatt!$B$37*Datenblatt!M901^3+Datenblatt!$C$37*Datenblatt!M901^2+Datenblatt!$D$37*Datenblatt!M901+Datenblatt!$E$37,IF(Übersicht!$C901=16,Datenblatt!$B$38*Datenblatt!M901^3+Datenblatt!$C$38*Datenblatt!M901^2+Datenblatt!$D$38*Datenblatt!M901+Datenblatt!$E$38,IF(Übersicht!$C901=12,Datenblatt!$B$39*Datenblatt!M901^3+Datenblatt!$C$39*Datenblatt!M901^2+Datenblatt!$D$39*Datenblatt!M901+Datenblatt!$E$39,IF(Übersicht!$C901=11,Datenblatt!$B$40*Datenblatt!M901^3+Datenblatt!$C$40*Datenblatt!M901^2+Datenblatt!$D$40*Datenblatt!M901+Datenblatt!$E$40,0))))))))))))))))))</f>
        <v>#DIV/0!</v>
      </c>
      <c r="L901" s="3"/>
      <c r="M901" t="e">
        <f>IF(AND(Übersicht!$C901=13,Datenblatt!O901&lt;Datenblatt!$Y$3),0,IF(AND(Übersicht!$C901=14,Datenblatt!O901&lt;Datenblatt!$Y$4),0,IF(AND(Übersicht!$C901=15,Datenblatt!O901&lt;Datenblatt!$Y$5),0,IF(AND(Übersicht!$C901=16,Datenblatt!O901&lt;Datenblatt!$Y$6),0,IF(AND(Übersicht!$C901=12,Datenblatt!O901&lt;Datenblatt!$Y$7),0,IF(AND(Übersicht!$C901=11,Datenblatt!O901&lt;Datenblatt!$Y$8),0,IF(AND($C901=13,Datenblatt!O901&gt;Datenblatt!$X$3),100,IF(AND($C901=14,Datenblatt!O901&gt;Datenblatt!$X$4),100,IF(AND($C901=15,Datenblatt!O901&gt;Datenblatt!$X$5),100,IF(AND($C901=16,Datenblatt!O901&gt;Datenblatt!$X$6),100,IF(AND($C901=12,Datenblatt!O901&gt;Datenblatt!$X$7),100,IF(AND($C901=11,Datenblatt!O901&gt;Datenblatt!$X$8),100,IF(Übersicht!$C901=13,Datenblatt!$B$11*Datenblatt!O901^3+Datenblatt!$C$11*Datenblatt!O901^2+Datenblatt!$D$11*Datenblatt!O901+Datenblatt!$E$11,IF(Übersicht!$C901=14,Datenblatt!$B$12*Datenblatt!O901^3+Datenblatt!$C$12*Datenblatt!O901^2+Datenblatt!$D$12*Datenblatt!O901+Datenblatt!$E$12,IF(Übersicht!$C901=15,Datenblatt!$B$13*Datenblatt!O901^3+Datenblatt!$C$13*Datenblatt!O901^2+Datenblatt!$D$13*Datenblatt!O901+Datenblatt!$E$13,IF(Übersicht!$C901=16,Datenblatt!$B$14*Datenblatt!O901^3+Datenblatt!$C$14*Datenblatt!O901^2+Datenblatt!$D$14*Datenblatt!O901+Datenblatt!$E$14,IF(Übersicht!$C901=12,Datenblatt!$B$15*Datenblatt!O901^3+Datenblatt!$C$15*Datenblatt!O901^2+Datenblatt!$D$15*Datenblatt!O901+Datenblatt!$E$15,IF(Übersicht!$C901=11,Datenblatt!$B$16*Datenblatt!O901^3+Datenblatt!$C$16*Datenblatt!O901^2+Datenblatt!$D$16*Datenblatt!O901+Datenblatt!$E$16,0))))))))))))))))))</f>
        <v>#DIV/0!</v>
      </c>
      <c r="N901">
        <f>IF(AND($C901=13,H901&lt;Datenblatt!$AA$3),0,IF(AND($C901=14,H901&lt;Datenblatt!$AA$4),0,IF(AND($C901=15,H901&lt;Datenblatt!$AA$5),0,IF(AND($C901=16,H901&lt;Datenblatt!$AA$6),0,IF(AND($C901=12,H901&lt;Datenblatt!$AA$7),0,IF(AND($C901=11,H901&lt;Datenblatt!$AA$8),0,IF(AND($C901=13,H901&gt;Datenblatt!$Z$3),100,IF(AND($C901=14,H901&gt;Datenblatt!$Z$4),100,IF(AND($C901=15,H901&gt;Datenblatt!$Z$5),100,IF(AND($C901=16,H901&gt;Datenblatt!$Z$6),100,IF(AND($C901=12,H901&gt;Datenblatt!$Z$7),100,IF(AND($C901=11,H901&gt;Datenblatt!$Z$8),100,IF($C901=13,(Datenblatt!$B$19*Übersicht!H901^3)+(Datenblatt!$C$19*Übersicht!H901^2)+(Datenblatt!$D$19*Übersicht!H901)+Datenblatt!$E$19,IF($C901=14,(Datenblatt!$B$20*Übersicht!H901^3)+(Datenblatt!$C$20*Übersicht!H901^2)+(Datenblatt!$D$20*Übersicht!H901)+Datenblatt!$E$20,IF($C901=15,(Datenblatt!$B$21*Übersicht!H901^3)+(Datenblatt!$C$21*Übersicht!H901^2)+(Datenblatt!$D$21*Übersicht!H901)+Datenblatt!$E$21,IF($C901=16,(Datenblatt!$B$22*Übersicht!H901^3)+(Datenblatt!$C$22*Übersicht!H901^2)+(Datenblatt!$D$22*Übersicht!H901)+Datenblatt!$E$22,IF($C901=12,(Datenblatt!$B$23*Übersicht!H901^3)+(Datenblatt!$C$23*Übersicht!H901^2)+(Datenblatt!$D$23*Übersicht!H901)+Datenblatt!$E$23,IF($C901=11,(Datenblatt!$B$24*Übersicht!H901^3)+(Datenblatt!$C$24*Übersicht!H901^2)+(Datenblatt!$D$24*Übersicht!H901)+Datenblatt!$E$24,0))))))))))))))))))</f>
        <v>0</v>
      </c>
      <c r="O901">
        <f>IF(AND(I901="",C901=11),Datenblatt!$I$26,IF(AND(I901="",C901=12),Datenblatt!$I$26,IF(AND(I901="",C901=16),Datenblatt!$I$27,IF(AND(I901="",C901=15),Datenblatt!$I$26,IF(AND(I901="",C901=14),Datenblatt!$I$26,IF(AND(I901="",C901=13),Datenblatt!$I$26,IF(AND($C901=13,I901&gt;Datenblatt!$AC$3),0,IF(AND($C901=14,I901&gt;Datenblatt!$AC$4),0,IF(AND($C901=15,I901&gt;Datenblatt!$AC$5),0,IF(AND($C901=16,I901&gt;Datenblatt!$AC$6),0,IF(AND($C901=12,I901&gt;Datenblatt!$AC$7),0,IF(AND($C901=11,I901&gt;Datenblatt!$AC$8),0,IF(AND($C901=13,I901&lt;Datenblatt!$AB$3),100,IF(AND($C901=14,I901&lt;Datenblatt!$AB$4),100,IF(AND($C901=15,I901&lt;Datenblatt!$AB$5),100,IF(AND($C901=16,I901&lt;Datenblatt!$AB$6),100,IF(AND($C901=12,I901&lt;Datenblatt!$AB$7),100,IF(AND($C901=11,I901&lt;Datenblatt!$AB$8),100,IF($C901=13,(Datenblatt!$B$27*Übersicht!I901^3)+(Datenblatt!$C$27*Übersicht!I901^2)+(Datenblatt!$D$27*Übersicht!I901)+Datenblatt!$E$27,IF($C901=14,(Datenblatt!$B$28*Übersicht!I901^3)+(Datenblatt!$C$28*Übersicht!I901^2)+(Datenblatt!$D$28*Übersicht!I901)+Datenblatt!$E$28,IF($C901=15,(Datenblatt!$B$29*Übersicht!I901^3)+(Datenblatt!$C$29*Übersicht!I901^2)+(Datenblatt!$D$29*Übersicht!I901)+Datenblatt!$E$29,IF($C901=16,(Datenblatt!$B$30*Übersicht!I901^3)+(Datenblatt!$C$30*Übersicht!I901^2)+(Datenblatt!$D$30*Übersicht!I901)+Datenblatt!$E$30,IF($C901=12,(Datenblatt!$B$31*Übersicht!I901^3)+(Datenblatt!$C$31*Übersicht!I901^2)+(Datenblatt!$D$31*Übersicht!I901)+Datenblatt!$E$31,IF($C901=11,(Datenblatt!$B$32*Übersicht!I901^3)+(Datenblatt!$C$32*Übersicht!I901^2)+(Datenblatt!$D$32*Übersicht!I901)+Datenblatt!$E$32,0))))))))))))))))))))))))</f>
        <v>0</v>
      </c>
      <c r="P901">
        <f>IF(AND(I901="",C901=11),Datenblatt!$I$29,IF(AND(I901="",C901=12),Datenblatt!$I$29,IF(AND(I901="",C901=16),Datenblatt!$I$29,IF(AND(I901="",C901=15),Datenblatt!$I$29,IF(AND(I901="",C901=14),Datenblatt!$I$29,IF(AND(I901="",C901=13),Datenblatt!$I$29,IF(AND($C901=13,I901&gt;Datenblatt!$AC$3),0,IF(AND($C901=14,I901&gt;Datenblatt!$AC$4),0,IF(AND($C901=15,I901&gt;Datenblatt!$AC$5),0,IF(AND($C901=16,I901&gt;Datenblatt!$AC$6),0,IF(AND($C901=12,I901&gt;Datenblatt!$AC$7),0,IF(AND($C901=11,I901&gt;Datenblatt!$AC$8),0,IF(AND($C901=13,I901&lt;Datenblatt!$AB$3),100,IF(AND($C901=14,I901&lt;Datenblatt!$AB$4),100,IF(AND($C901=15,I901&lt;Datenblatt!$AB$5),100,IF(AND($C901=16,I901&lt;Datenblatt!$AB$6),100,IF(AND($C901=12,I901&lt;Datenblatt!$AB$7),100,IF(AND($C901=11,I901&lt;Datenblatt!$AB$8),100,IF($C901=13,(Datenblatt!$B$27*Übersicht!I901^3)+(Datenblatt!$C$27*Übersicht!I901^2)+(Datenblatt!$D$27*Übersicht!I901)+Datenblatt!$E$27,IF($C901=14,(Datenblatt!$B$28*Übersicht!I901^3)+(Datenblatt!$C$28*Übersicht!I901^2)+(Datenblatt!$D$28*Übersicht!I901)+Datenblatt!$E$28,IF($C901=15,(Datenblatt!$B$29*Übersicht!I901^3)+(Datenblatt!$C$29*Übersicht!I901^2)+(Datenblatt!$D$29*Übersicht!I901)+Datenblatt!$E$29,IF($C901=16,(Datenblatt!$B$30*Übersicht!I901^3)+(Datenblatt!$C$30*Übersicht!I901^2)+(Datenblatt!$D$30*Übersicht!I901)+Datenblatt!$E$30,IF($C901=12,(Datenblatt!$B$31*Übersicht!I901^3)+(Datenblatt!$C$31*Übersicht!I901^2)+(Datenblatt!$D$31*Übersicht!I901)+Datenblatt!$E$31,IF($C901=11,(Datenblatt!$B$32*Übersicht!I901^3)+(Datenblatt!$C$32*Übersicht!I901^2)+(Datenblatt!$D$32*Übersicht!I901)+Datenblatt!$E$32,0))))))))))))))))))))))))</f>
        <v>0</v>
      </c>
      <c r="Q901" s="2" t="e">
        <f t="shared" si="56"/>
        <v>#DIV/0!</v>
      </c>
      <c r="R901" s="2" t="e">
        <f t="shared" si="57"/>
        <v>#DIV/0!</v>
      </c>
      <c r="T901" s="2"/>
      <c r="U901" s="2">
        <f>Datenblatt!$I$10</f>
        <v>63</v>
      </c>
      <c r="V901" s="2">
        <f>Datenblatt!$I$18</f>
        <v>62</v>
      </c>
      <c r="W901" s="2">
        <f>Datenblatt!$I$26</f>
        <v>56</v>
      </c>
      <c r="X901" s="2">
        <f>Datenblatt!$I$34</f>
        <v>58</v>
      </c>
      <c r="Y901" s="7" t="e">
        <f t="shared" si="58"/>
        <v>#DIV/0!</v>
      </c>
      <c r="AA901" s="2">
        <f>Datenblatt!$I$5</f>
        <v>73</v>
      </c>
      <c r="AB901">
        <f>Datenblatt!$I$13</f>
        <v>80</v>
      </c>
      <c r="AC901">
        <f>Datenblatt!$I$21</f>
        <v>80</v>
      </c>
      <c r="AD901">
        <f>Datenblatt!$I$29</f>
        <v>71</v>
      </c>
      <c r="AE901">
        <f>Datenblatt!$I$37</f>
        <v>75</v>
      </c>
      <c r="AF901" s="7" t="e">
        <f t="shared" si="59"/>
        <v>#DIV/0!</v>
      </c>
    </row>
    <row r="902" spans="11:32" ht="18.75" x14ac:dyDescent="0.3">
      <c r="K902" s="3" t="e">
        <f>IF(AND($C902=13,Datenblatt!M902&lt;Datenblatt!$S$3),0,IF(AND($C902=14,Datenblatt!M902&lt;Datenblatt!$S$4),0,IF(AND($C902=15,Datenblatt!M902&lt;Datenblatt!$S$5),0,IF(AND($C902=16,Datenblatt!M902&lt;Datenblatt!$S$6),0,IF(AND($C902=12,Datenblatt!M902&lt;Datenblatt!$S$7),0,IF(AND($C902=11,Datenblatt!M902&lt;Datenblatt!$S$8),0,IF(AND($C902=13,Datenblatt!M902&gt;Datenblatt!$R$3),100,IF(AND($C902=14,Datenblatt!M902&gt;Datenblatt!$R$4),100,IF(AND($C902=15,Datenblatt!M902&gt;Datenblatt!$R$5),100,IF(AND($C902=16,Datenblatt!M902&gt;Datenblatt!$R$6),100,IF(AND($C902=12,Datenblatt!M902&gt;Datenblatt!$R$7),100,IF(AND($C902=11,Datenblatt!M902&gt;Datenblatt!$R$8),100,IF(Übersicht!$C902=13,Datenblatt!$B$35*Datenblatt!M902^3+Datenblatt!$C$35*Datenblatt!M902^2+Datenblatt!$D$35*Datenblatt!M902+Datenblatt!$E$35,IF(Übersicht!$C902=14,Datenblatt!$B$36*Datenblatt!M902^3+Datenblatt!$C$36*Datenblatt!M902^2+Datenblatt!$D$36*Datenblatt!M902+Datenblatt!$E$36,IF(Übersicht!$C902=15,Datenblatt!$B$37*Datenblatt!M902^3+Datenblatt!$C$37*Datenblatt!M902^2+Datenblatt!$D$37*Datenblatt!M902+Datenblatt!$E$37,IF(Übersicht!$C902=16,Datenblatt!$B$38*Datenblatt!M902^3+Datenblatt!$C$38*Datenblatt!M902^2+Datenblatt!$D$38*Datenblatt!M902+Datenblatt!$E$38,IF(Übersicht!$C902=12,Datenblatt!$B$39*Datenblatt!M902^3+Datenblatt!$C$39*Datenblatt!M902^2+Datenblatt!$D$39*Datenblatt!M902+Datenblatt!$E$39,IF(Übersicht!$C902=11,Datenblatt!$B$40*Datenblatt!M902^3+Datenblatt!$C$40*Datenblatt!M902^2+Datenblatt!$D$40*Datenblatt!M902+Datenblatt!$E$40,0))))))))))))))))))</f>
        <v>#DIV/0!</v>
      </c>
      <c r="L902" s="3"/>
      <c r="M902" t="e">
        <f>IF(AND(Übersicht!$C902=13,Datenblatt!O902&lt;Datenblatt!$Y$3),0,IF(AND(Übersicht!$C902=14,Datenblatt!O902&lt;Datenblatt!$Y$4),0,IF(AND(Übersicht!$C902=15,Datenblatt!O902&lt;Datenblatt!$Y$5),0,IF(AND(Übersicht!$C902=16,Datenblatt!O902&lt;Datenblatt!$Y$6),0,IF(AND(Übersicht!$C902=12,Datenblatt!O902&lt;Datenblatt!$Y$7),0,IF(AND(Übersicht!$C902=11,Datenblatt!O902&lt;Datenblatt!$Y$8),0,IF(AND($C902=13,Datenblatt!O902&gt;Datenblatt!$X$3),100,IF(AND($C902=14,Datenblatt!O902&gt;Datenblatt!$X$4),100,IF(AND($C902=15,Datenblatt!O902&gt;Datenblatt!$X$5),100,IF(AND($C902=16,Datenblatt!O902&gt;Datenblatt!$X$6),100,IF(AND($C902=12,Datenblatt!O902&gt;Datenblatt!$X$7),100,IF(AND($C902=11,Datenblatt!O902&gt;Datenblatt!$X$8),100,IF(Übersicht!$C902=13,Datenblatt!$B$11*Datenblatt!O902^3+Datenblatt!$C$11*Datenblatt!O902^2+Datenblatt!$D$11*Datenblatt!O902+Datenblatt!$E$11,IF(Übersicht!$C902=14,Datenblatt!$B$12*Datenblatt!O902^3+Datenblatt!$C$12*Datenblatt!O902^2+Datenblatt!$D$12*Datenblatt!O902+Datenblatt!$E$12,IF(Übersicht!$C902=15,Datenblatt!$B$13*Datenblatt!O902^3+Datenblatt!$C$13*Datenblatt!O902^2+Datenblatt!$D$13*Datenblatt!O902+Datenblatt!$E$13,IF(Übersicht!$C902=16,Datenblatt!$B$14*Datenblatt!O902^3+Datenblatt!$C$14*Datenblatt!O902^2+Datenblatt!$D$14*Datenblatt!O902+Datenblatt!$E$14,IF(Übersicht!$C902=12,Datenblatt!$B$15*Datenblatt!O902^3+Datenblatt!$C$15*Datenblatt!O902^2+Datenblatt!$D$15*Datenblatt!O902+Datenblatt!$E$15,IF(Übersicht!$C902=11,Datenblatt!$B$16*Datenblatt!O902^3+Datenblatt!$C$16*Datenblatt!O902^2+Datenblatt!$D$16*Datenblatt!O902+Datenblatt!$E$16,0))))))))))))))))))</f>
        <v>#DIV/0!</v>
      </c>
      <c r="N902">
        <f>IF(AND($C902=13,H902&lt;Datenblatt!$AA$3),0,IF(AND($C902=14,H902&lt;Datenblatt!$AA$4),0,IF(AND($C902=15,H902&lt;Datenblatt!$AA$5),0,IF(AND($C902=16,H902&lt;Datenblatt!$AA$6),0,IF(AND($C902=12,H902&lt;Datenblatt!$AA$7),0,IF(AND($C902=11,H902&lt;Datenblatt!$AA$8),0,IF(AND($C902=13,H902&gt;Datenblatt!$Z$3),100,IF(AND($C902=14,H902&gt;Datenblatt!$Z$4),100,IF(AND($C902=15,H902&gt;Datenblatt!$Z$5),100,IF(AND($C902=16,H902&gt;Datenblatt!$Z$6),100,IF(AND($C902=12,H902&gt;Datenblatt!$Z$7),100,IF(AND($C902=11,H902&gt;Datenblatt!$Z$8),100,IF($C902=13,(Datenblatt!$B$19*Übersicht!H902^3)+(Datenblatt!$C$19*Übersicht!H902^2)+(Datenblatt!$D$19*Übersicht!H902)+Datenblatt!$E$19,IF($C902=14,(Datenblatt!$B$20*Übersicht!H902^3)+(Datenblatt!$C$20*Übersicht!H902^2)+(Datenblatt!$D$20*Übersicht!H902)+Datenblatt!$E$20,IF($C902=15,(Datenblatt!$B$21*Übersicht!H902^3)+(Datenblatt!$C$21*Übersicht!H902^2)+(Datenblatt!$D$21*Übersicht!H902)+Datenblatt!$E$21,IF($C902=16,(Datenblatt!$B$22*Übersicht!H902^3)+(Datenblatt!$C$22*Übersicht!H902^2)+(Datenblatt!$D$22*Übersicht!H902)+Datenblatt!$E$22,IF($C902=12,(Datenblatt!$B$23*Übersicht!H902^3)+(Datenblatt!$C$23*Übersicht!H902^2)+(Datenblatt!$D$23*Übersicht!H902)+Datenblatt!$E$23,IF($C902=11,(Datenblatt!$B$24*Übersicht!H902^3)+(Datenblatt!$C$24*Übersicht!H902^2)+(Datenblatt!$D$24*Übersicht!H902)+Datenblatt!$E$24,0))))))))))))))))))</f>
        <v>0</v>
      </c>
      <c r="O902">
        <f>IF(AND(I902="",C902=11),Datenblatt!$I$26,IF(AND(I902="",C902=12),Datenblatt!$I$26,IF(AND(I902="",C902=16),Datenblatt!$I$27,IF(AND(I902="",C902=15),Datenblatt!$I$26,IF(AND(I902="",C902=14),Datenblatt!$I$26,IF(AND(I902="",C902=13),Datenblatt!$I$26,IF(AND($C902=13,I902&gt;Datenblatt!$AC$3),0,IF(AND($C902=14,I902&gt;Datenblatt!$AC$4),0,IF(AND($C902=15,I902&gt;Datenblatt!$AC$5),0,IF(AND($C902=16,I902&gt;Datenblatt!$AC$6),0,IF(AND($C902=12,I902&gt;Datenblatt!$AC$7),0,IF(AND($C902=11,I902&gt;Datenblatt!$AC$8),0,IF(AND($C902=13,I902&lt;Datenblatt!$AB$3),100,IF(AND($C902=14,I902&lt;Datenblatt!$AB$4),100,IF(AND($C902=15,I902&lt;Datenblatt!$AB$5),100,IF(AND($C902=16,I902&lt;Datenblatt!$AB$6),100,IF(AND($C902=12,I902&lt;Datenblatt!$AB$7),100,IF(AND($C902=11,I902&lt;Datenblatt!$AB$8),100,IF($C902=13,(Datenblatt!$B$27*Übersicht!I902^3)+(Datenblatt!$C$27*Übersicht!I902^2)+(Datenblatt!$D$27*Übersicht!I902)+Datenblatt!$E$27,IF($C902=14,(Datenblatt!$B$28*Übersicht!I902^3)+(Datenblatt!$C$28*Übersicht!I902^2)+(Datenblatt!$D$28*Übersicht!I902)+Datenblatt!$E$28,IF($C902=15,(Datenblatt!$B$29*Übersicht!I902^3)+(Datenblatt!$C$29*Übersicht!I902^2)+(Datenblatt!$D$29*Übersicht!I902)+Datenblatt!$E$29,IF($C902=16,(Datenblatt!$B$30*Übersicht!I902^3)+(Datenblatt!$C$30*Übersicht!I902^2)+(Datenblatt!$D$30*Übersicht!I902)+Datenblatt!$E$30,IF($C902=12,(Datenblatt!$B$31*Übersicht!I902^3)+(Datenblatt!$C$31*Übersicht!I902^2)+(Datenblatt!$D$31*Übersicht!I902)+Datenblatt!$E$31,IF($C902=11,(Datenblatt!$B$32*Übersicht!I902^3)+(Datenblatt!$C$32*Übersicht!I902^2)+(Datenblatt!$D$32*Übersicht!I902)+Datenblatt!$E$32,0))))))))))))))))))))))))</f>
        <v>0</v>
      </c>
      <c r="P902">
        <f>IF(AND(I902="",C902=11),Datenblatt!$I$29,IF(AND(I902="",C902=12),Datenblatt!$I$29,IF(AND(I902="",C902=16),Datenblatt!$I$29,IF(AND(I902="",C902=15),Datenblatt!$I$29,IF(AND(I902="",C902=14),Datenblatt!$I$29,IF(AND(I902="",C902=13),Datenblatt!$I$29,IF(AND($C902=13,I902&gt;Datenblatt!$AC$3),0,IF(AND($C902=14,I902&gt;Datenblatt!$AC$4),0,IF(AND($C902=15,I902&gt;Datenblatt!$AC$5),0,IF(AND($C902=16,I902&gt;Datenblatt!$AC$6),0,IF(AND($C902=12,I902&gt;Datenblatt!$AC$7),0,IF(AND($C902=11,I902&gt;Datenblatt!$AC$8),0,IF(AND($C902=13,I902&lt;Datenblatt!$AB$3),100,IF(AND($C902=14,I902&lt;Datenblatt!$AB$4),100,IF(AND($C902=15,I902&lt;Datenblatt!$AB$5),100,IF(AND($C902=16,I902&lt;Datenblatt!$AB$6),100,IF(AND($C902=12,I902&lt;Datenblatt!$AB$7),100,IF(AND($C902=11,I902&lt;Datenblatt!$AB$8),100,IF($C902=13,(Datenblatt!$B$27*Übersicht!I902^3)+(Datenblatt!$C$27*Übersicht!I902^2)+(Datenblatt!$D$27*Übersicht!I902)+Datenblatt!$E$27,IF($C902=14,(Datenblatt!$B$28*Übersicht!I902^3)+(Datenblatt!$C$28*Übersicht!I902^2)+(Datenblatt!$D$28*Übersicht!I902)+Datenblatt!$E$28,IF($C902=15,(Datenblatt!$B$29*Übersicht!I902^3)+(Datenblatt!$C$29*Übersicht!I902^2)+(Datenblatt!$D$29*Übersicht!I902)+Datenblatt!$E$29,IF($C902=16,(Datenblatt!$B$30*Übersicht!I902^3)+(Datenblatt!$C$30*Übersicht!I902^2)+(Datenblatt!$D$30*Übersicht!I902)+Datenblatt!$E$30,IF($C902=12,(Datenblatt!$B$31*Übersicht!I902^3)+(Datenblatt!$C$31*Übersicht!I902^2)+(Datenblatt!$D$31*Übersicht!I902)+Datenblatt!$E$31,IF($C902=11,(Datenblatt!$B$32*Übersicht!I902^3)+(Datenblatt!$C$32*Übersicht!I902^2)+(Datenblatt!$D$32*Übersicht!I902)+Datenblatt!$E$32,0))))))))))))))))))))))))</f>
        <v>0</v>
      </c>
      <c r="Q902" s="2" t="e">
        <f t="shared" si="56"/>
        <v>#DIV/0!</v>
      </c>
      <c r="R902" s="2" t="e">
        <f t="shared" si="57"/>
        <v>#DIV/0!</v>
      </c>
      <c r="T902" s="2"/>
      <c r="U902" s="2">
        <f>Datenblatt!$I$10</f>
        <v>63</v>
      </c>
      <c r="V902" s="2">
        <f>Datenblatt!$I$18</f>
        <v>62</v>
      </c>
      <c r="W902" s="2">
        <f>Datenblatt!$I$26</f>
        <v>56</v>
      </c>
      <c r="X902" s="2">
        <f>Datenblatt!$I$34</f>
        <v>58</v>
      </c>
      <c r="Y902" s="7" t="e">
        <f t="shared" si="58"/>
        <v>#DIV/0!</v>
      </c>
      <c r="AA902" s="2">
        <f>Datenblatt!$I$5</f>
        <v>73</v>
      </c>
      <c r="AB902">
        <f>Datenblatt!$I$13</f>
        <v>80</v>
      </c>
      <c r="AC902">
        <f>Datenblatt!$I$21</f>
        <v>80</v>
      </c>
      <c r="AD902">
        <f>Datenblatt!$I$29</f>
        <v>71</v>
      </c>
      <c r="AE902">
        <f>Datenblatt!$I$37</f>
        <v>75</v>
      </c>
      <c r="AF902" s="7" t="e">
        <f t="shared" si="59"/>
        <v>#DIV/0!</v>
      </c>
    </row>
    <row r="903" spans="11:32" ht="18.75" x14ac:dyDescent="0.3">
      <c r="K903" s="3" t="e">
        <f>IF(AND($C903=13,Datenblatt!M903&lt;Datenblatt!$S$3),0,IF(AND($C903=14,Datenblatt!M903&lt;Datenblatt!$S$4),0,IF(AND($C903=15,Datenblatt!M903&lt;Datenblatt!$S$5),0,IF(AND($C903=16,Datenblatt!M903&lt;Datenblatt!$S$6),0,IF(AND($C903=12,Datenblatt!M903&lt;Datenblatt!$S$7),0,IF(AND($C903=11,Datenblatt!M903&lt;Datenblatt!$S$8),0,IF(AND($C903=13,Datenblatt!M903&gt;Datenblatt!$R$3),100,IF(AND($C903=14,Datenblatt!M903&gt;Datenblatt!$R$4),100,IF(AND($C903=15,Datenblatt!M903&gt;Datenblatt!$R$5),100,IF(AND($C903=16,Datenblatt!M903&gt;Datenblatt!$R$6),100,IF(AND($C903=12,Datenblatt!M903&gt;Datenblatt!$R$7),100,IF(AND($C903=11,Datenblatt!M903&gt;Datenblatt!$R$8),100,IF(Übersicht!$C903=13,Datenblatt!$B$35*Datenblatt!M903^3+Datenblatt!$C$35*Datenblatt!M903^2+Datenblatt!$D$35*Datenblatt!M903+Datenblatt!$E$35,IF(Übersicht!$C903=14,Datenblatt!$B$36*Datenblatt!M903^3+Datenblatt!$C$36*Datenblatt!M903^2+Datenblatt!$D$36*Datenblatt!M903+Datenblatt!$E$36,IF(Übersicht!$C903=15,Datenblatt!$B$37*Datenblatt!M903^3+Datenblatt!$C$37*Datenblatt!M903^2+Datenblatt!$D$37*Datenblatt!M903+Datenblatt!$E$37,IF(Übersicht!$C903=16,Datenblatt!$B$38*Datenblatt!M903^3+Datenblatt!$C$38*Datenblatt!M903^2+Datenblatt!$D$38*Datenblatt!M903+Datenblatt!$E$38,IF(Übersicht!$C903=12,Datenblatt!$B$39*Datenblatt!M903^3+Datenblatt!$C$39*Datenblatt!M903^2+Datenblatt!$D$39*Datenblatt!M903+Datenblatt!$E$39,IF(Übersicht!$C903=11,Datenblatt!$B$40*Datenblatt!M903^3+Datenblatt!$C$40*Datenblatt!M903^2+Datenblatt!$D$40*Datenblatt!M903+Datenblatt!$E$40,0))))))))))))))))))</f>
        <v>#DIV/0!</v>
      </c>
      <c r="L903" s="3"/>
      <c r="M903" t="e">
        <f>IF(AND(Übersicht!$C903=13,Datenblatt!O903&lt;Datenblatt!$Y$3),0,IF(AND(Übersicht!$C903=14,Datenblatt!O903&lt;Datenblatt!$Y$4),0,IF(AND(Übersicht!$C903=15,Datenblatt!O903&lt;Datenblatt!$Y$5),0,IF(AND(Übersicht!$C903=16,Datenblatt!O903&lt;Datenblatt!$Y$6),0,IF(AND(Übersicht!$C903=12,Datenblatt!O903&lt;Datenblatt!$Y$7),0,IF(AND(Übersicht!$C903=11,Datenblatt!O903&lt;Datenblatt!$Y$8),0,IF(AND($C903=13,Datenblatt!O903&gt;Datenblatt!$X$3),100,IF(AND($C903=14,Datenblatt!O903&gt;Datenblatt!$X$4),100,IF(AND($C903=15,Datenblatt!O903&gt;Datenblatt!$X$5),100,IF(AND($C903=16,Datenblatt!O903&gt;Datenblatt!$X$6),100,IF(AND($C903=12,Datenblatt!O903&gt;Datenblatt!$X$7),100,IF(AND($C903=11,Datenblatt!O903&gt;Datenblatt!$X$8),100,IF(Übersicht!$C903=13,Datenblatt!$B$11*Datenblatt!O903^3+Datenblatt!$C$11*Datenblatt!O903^2+Datenblatt!$D$11*Datenblatt!O903+Datenblatt!$E$11,IF(Übersicht!$C903=14,Datenblatt!$B$12*Datenblatt!O903^3+Datenblatt!$C$12*Datenblatt!O903^2+Datenblatt!$D$12*Datenblatt!O903+Datenblatt!$E$12,IF(Übersicht!$C903=15,Datenblatt!$B$13*Datenblatt!O903^3+Datenblatt!$C$13*Datenblatt!O903^2+Datenblatt!$D$13*Datenblatt!O903+Datenblatt!$E$13,IF(Übersicht!$C903=16,Datenblatt!$B$14*Datenblatt!O903^3+Datenblatt!$C$14*Datenblatt!O903^2+Datenblatt!$D$14*Datenblatt!O903+Datenblatt!$E$14,IF(Übersicht!$C903=12,Datenblatt!$B$15*Datenblatt!O903^3+Datenblatt!$C$15*Datenblatt!O903^2+Datenblatt!$D$15*Datenblatt!O903+Datenblatt!$E$15,IF(Übersicht!$C903=11,Datenblatt!$B$16*Datenblatt!O903^3+Datenblatt!$C$16*Datenblatt!O903^2+Datenblatt!$D$16*Datenblatt!O903+Datenblatt!$E$16,0))))))))))))))))))</f>
        <v>#DIV/0!</v>
      </c>
      <c r="N903">
        <f>IF(AND($C903=13,H903&lt;Datenblatt!$AA$3),0,IF(AND($C903=14,H903&lt;Datenblatt!$AA$4),0,IF(AND($C903=15,H903&lt;Datenblatt!$AA$5),0,IF(AND($C903=16,H903&lt;Datenblatt!$AA$6),0,IF(AND($C903=12,H903&lt;Datenblatt!$AA$7),0,IF(AND($C903=11,H903&lt;Datenblatt!$AA$8),0,IF(AND($C903=13,H903&gt;Datenblatt!$Z$3),100,IF(AND($C903=14,H903&gt;Datenblatt!$Z$4),100,IF(AND($C903=15,H903&gt;Datenblatt!$Z$5),100,IF(AND($C903=16,H903&gt;Datenblatt!$Z$6),100,IF(AND($C903=12,H903&gt;Datenblatt!$Z$7),100,IF(AND($C903=11,H903&gt;Datenblatt!$Z$8),100,IF($C903=13,(Datenblatt!$B$19*Übersicht!H903^3)+(Datenblatt!$C$19*Übersicht!H903^2)+(Datenblatt!$D$19*Übersicht!H903)+Datenblatt!$E$19,IF($C903=14,(Datenblatt!$B$20*Übersicht!H903^3)+(Datenblatt!$C$20*Übersicht!H903^2)+(Datenblatt!$D$20*Übersicht!H903)+Datenblatt!$E$20,IF($C903=15,(Datenblatt!$B$21*Übersicht!H903^3)+(Datenblatt!$C$21*Übersicht!H903^2)+(Datenblatt!$D$21*Übersicht!H903)+Datenblatt!$E$21,IF($C903=16,(Datenblatt!$B$22*Übersicht!H903^3)+(Datenblatt!$C$22*Übersicht!H903^2)+(Datenblatt!$D$22*Übersicht!H903)+Datenblatt!$E$22,IF($C903=12,(Datenblatt!$B$23*Übersicht!H903^3)+(Datenblatt!$C$23*Übersicht!H903^2)+(Datenblatt!$D$23*Übersicht!H903)+Datenblatt!$E$23,IF($C903=11,(Datenblatt!$B$24*Übersicht!H903^3)+(Datenblatt!$C$24*Übersicht!H903^2)+(Datenblatt!$D$24*Übersicht!H903)+Datenblatt!$E$24,0))))))))))))))))))</f>
        <v>0</v>
      </c>
      <c r="O903">
        <f>IF(AND(I903="",C903=11),Datenblatt!$I$26,IF(AND(I903="",C903=12),Datenblatt!$I$26,IF(AND(I903="",C903=16),Datenblatt!$I$27,IF(AND(I903="",C903=15),Datenblatt!$I$26,IF(AND(I903="",C903=14),Datenblatt!$I$26,IF(AND(I903="",C903=13),Datenblatt!$I$26,IF(AND($C903=13,I903&gt;Datenblatt!$AC$3),0,IF(AND($C903=14,I903&gt;Datenblatt!$AC$4),0,IF(AND($C903=15,I903&gt;Datenblatt!$AC$5),0,IF(AND($C903=16,I903&gt;Datenblatt!$AC$6),0,IF(AND($C903=12,I903&gt;Datenblatt!$AC$7),0,IF(AND($C903=11,I903&gt;Datenblatt!$AC$8),0,IF(AND($C903=13,I903&lt;Datenblatt!$AB$3),100,IF(AND($C903=14,I903&lt;Datenblatt!$AB$4),100,IF(AND($C903=15,I903&lt;Datenblatt!$AB$5),100,IF(AND($C903=16,I903&lt;Datenblatt!$AB$6),100,IF(AND($C903=12,I903&lt;Datenblatt!$AB$7),100,IF(AND($C903=11,I903&lt;Datenblatt!$AB$8),100,IF($C903=13,(Datenblatt!$B$27*Übersicht!I903^3)+(Datenblatt!$C$27*Übersicht!I903^2)+(Datenblatt!$D$27*Übersicht!I903)+Datenblatt!$E$27,IF($C903=14,(Datenblatt!$B$28*Übersicht!I903^3)+(Datenblatt!$C$28*Übersicht!I903^2)+(Datenblatt!$D$28*Übersicht!I903)+Datenblatt!$E$28,IF($C903=15,(Datenblatt!$B$29*Übersicht!I903^3)+(Datenblatt!$C$29*Übersicht!I903^2)+(Datenblatt!$D$29*Übersicht!I903)+Datenblatt!$E$29,IF($C903=16,(Datenblatt!$B$30*Übersicht!I903^3)+(Datenblatt!$C$30*Übersicht!I903^2)+(Datenblatt!$D$30*Übersicht!I903)+Datenblatt!$E$30,IF($C903=12,(Datenblatt!$B$31*Übersicht!I903^3)+(Datenblatt!$C$31*Übersicht!I903^2)+(Datenblatt!$D$31*Übersicht!I903)+Datenblatt!$E$31,IF($C903=11,(Datenblatt!$B$32*Übersicht!I903^3)+(Datenblatt!$C$32*Übersicht!I903^2)+(Datenblatt!$D$32*Übersicht!I903)+Datenblatt!$E$32,0))))))))))))))))))))))))</f>
        <v>0</v>
      </c>
      <c r="P903">
        <f>IF(AND(I903="",C903=11),Datenblatt!$I$29,IF(AND(I903="",C903=12),Datenblatt!$I$29,IF(AND(I903="",C903=16),Datenblatt!$I$29,IF(AND(I903="",C903=15),Datenblatt!$I$29,IF(AND(I903="",C903=14),Datenblatt!$I$29,IF(AND(I903="",C903=13),Datenblatt!$I$29,IF(AND($C903=13,I903&gt;Datenblatt!$AC$3),0,IF(AND($C903=14,I903&gt;Datenblatt!$AC$4),0,IF(AND($C903=15,I903&gt;Datenblatt!$AC$5),0,IF(AND($C903=16,I903&gt;Datenblatt!$AC$6),0,IF(AND($C903=12,I903&gt;Datenblatt!$AC$7),0,IF(AND($C903=11,I903&gt;Datenblatt!$AC$8),0,IF(AND($C903=13,I903&lt;Datenblatt!$AB$3),100,IF(AND($C903=14,I903&lt;Datenblatt!$AB$4),100,IF(AND($C903=15,I903&lt;Datenblatt!$AB$5),100,IF(AND($C903=16,I903&lt;Datenblatt!$AB$6),100,IF(AND($C903=12,I903&lt;Datenblatt!$AB$7),100,IF(AND($C903=11,I903&lt;Datenblatt!$AB$8),100,IF($C903=13,(Datenblatt!$B$27*Übersicht!I903^3)+(Datenblatt!$C$27*Übersicht!I903^2)+(Datenblatt!$D$27*Übersicht!I903)+Datenblatt!$E$27,IF($C903=14,(Datenblatt!$B$28*Übersicht!I903^3)+(Datenblatt!$C$28*Übersicht!I903^2)+(Datenblatt!$D$28*Übersicht!I903)+Datenblatt!$E$28,IF($C903=15,(Datenblatt!$B$29*Übersicht!I903^3)+(Datenblatt!$C$29*Übersicht!I903^2)+(Datenblatt!$D$29*Übersicht!I903)+Datenblatt!$E$29,IF($C903=16,(Datenblatt!$B$30*Übersicht!I903^3)+(Datenblatt!$C$30*Übersicht!I903^2)+(Datenblatt!$D$30*Übersicht!I903)+Datenblatt!$E$30,IF($C903=12,(Datenblatt!$B$31*Übersicht!I903^3)+(Datenblatt!$C$31*Übersicht!I903^2)+(Datenblatt!$D$31*Übersicht!I903)+Datenblatt!$E$31,IF($C903=11,(Datenblatt!$B$32*Übersicht!I903^3)+(Datenblatt!$C$32*Übersicht!I903^2)+(Datenblatt!$D$32*Übersicht!I903)+Datenblatt!$E$32,0))))))))))))))))))))))))</f>
        <v>0</v>
      </c>
      <c r="Q903" s="2" t="e">
        <f t="shared" si="56"/>
        <v>#DIV/0!</v>
      </c>
      <c r="R903" s="2" t="e">
        <f t="shared" si="57"/>
        <v>#DIV/0!</v>
      </c>
      <c r="T903" s="2"/>
      <c r="U903" s="2">
        <f>Datenblatt!$I$10</f>
        <v>63</v>
      </c>
      <c r="V903" s="2">
        <f>Datenblatt!$I$18</f>
        <v>62</v>
      </c>
      <c r="W903" s="2">
        <f>Datenblatt!$I$26</f>
        <v>56</v>
      </c>
      <c r="X903" s="2">
        <f>Datenblatt!$I$34</f>
        <v>58</v>
      </c>
      <c r="Y903" s="7" t="e">
        <f t="shared" si="58"/>
        <v>#DIV/0!</v>
      </c>
      <c r="AA903" s="2">
        <f>Datenblatt!$I$5</f>
        <v>73</v>
      </c>
      <c r="AB903">
        <f>Datenblatt!$I$13</f>
        <v>80</v>
      </c>
      <c r="AC903">
        <f>Datenblatt!$I$21</f>
        <v>80</v>
      </c>
      <c r="AD903">
        <f>Datenblatt!$I$29</f>
        <v>71</v>
      </c>
      <c r="AE903">
        <f>Datenblatt!$I$37</f>
        <v>75</v>
      </c>
      <c r="AF903" s="7" t="e">
        <f t="shared" si="59"/>
        <v>#DIV/0!</v>
      </c>
    </row>
    <row r="904" spans="11:32" ht="18.75" x14ac:dyDescent="0.3">
      <c r="K904" s="3" t="e">
        <f>IF(AND($C904=13,Datenblatt!M904&lt;Datenblatt!$S$3),0,IF(AND($C904=14,Datenblatt!M904&lt;Datenblatt!$S$4),0,IF(AND($C904=15,Datenblatt!M904&lt;Datenblatt!$S$5),0,IF(AND($C904=16,Datenblatt!M904&lt;Datenblatt!$S$6),0,IF(AND($C904=12,Datenblatt!M904&lt;Datenblatt!$S$7),0,IF(AND($C904=11,Datenblatt!M904&lt;Datenblatt!$S$8),0,IF(AND($C904=13,Datenblatt!M904&gt;Datenblatt!$R$3),100,IF(AND($C904=14,Datenblatt!M904&gt;Datenblatt!$R$4),100,IF(AND($C904=15,Datenblatt!M904&gt;Datenblatt!$R$5),100,IF(AND($C904=16,Datenblatt!M904&gt;Datenblatt!$R$6),100,IF(AND($C904=12,Datenblatt!M904&gt;Datenblatt!$R$7),100,IF(AND($C904=11,Datenblatt!M904&gt;Datenblatt!$R$8),100,IF(Übersicht!$C904=13,Datenblatt!$B$35*Datenblatt!M904^3+Datenblatt!$C$35*Datenblatt!M904^2+Datenblatt!$D$35*Datenblatt!M904+Datenblatt!$E$35,IF(Übersicht!$C904=14,Datenblatt!$B$36*Datenblatt!M904^3+Datenblatt!$C$36*Datenblatt!M904^2+Datenblatt!$D$36*Datenblatt!M904+Datenblatt!$E$36,IF(Übersicht!$C904=15,Datenblatt!$B$37*Datenblatt!M904^3+Datenblatt!$C$37*Datenblatt!M904^2+Datenblatt!$D$37*Datenblatt!M904+Datenblatt!$E$37,IF(Übersicht!$C904=16,Datenblatt!$B$38*Datenblatt!M904^3+Datenblatt!$C$38*Datenblatt!M904^2+Datenblatt!$D$38*Datenblatt!M904+Datenblatt!$E$38,IF(Übersicht!$C904=12,Datenblatt!$B$39*Datenblatt!M904^3+Datenblatt!$C$39*Datenblatt!M904^2+Datenblatt!$D$39*Datenblatt!M904+Datenblatt!$E$39,IF(Übersicht!$C904=11,Datenblatt!$B$40*Datenblatt!M904^3+Datenblatt!$C$40*Datenblatt!M904^2+Datenblatt!$D$40*Datenblatt!M904+Datenblatt!$E$40,0))))))))))))))))))</f>
        <v>#DIV/0!</v>
      </c>
      <c r="L904" s="3"/>
      <c r="M904" t="e">
        <f>IF(AND(Übersicht!$C904=13,Datenblatt!O904&lt;Datenblatt!$Y$3),0,IF(AND(Übersicht!$C904=14,Datenblatt!O904&lt;Datenblatt!$Y$4),0,IF(AND(Übersicht!$C904=15,Datenblatt!O904&lt;Datenblatt!$Y$5),0,IF(AND(Übersicht!$C904=16,Datenblatt!O904&lt;Datenblatt!$Y$6),0,IF(AND(Übersicht!$C904=12,Datenblatt!O904&lt;Datenblatt!$Y$7),0,IF(AND(Übersicht!$C904=11,Datenblatt!O904&lt;Datenblatt!$Y$8),0,IF(AND($C904=13,Datenblatt!O904&gt;Datenblatt!$X$3),100,IF(AND($C904=14,Datenblatt!O904&gt;Datenblatt!$X$4),100,IF(AND($C904=15,Datenblatt!O904&gt;Datenblatt!$X$5),100,IF(AND($C904=16,Datenblatt!O904&gt;Datenblatt!$X$6),100,IF(AND($C904=12,Datenblatt!O904&gt;Datenblatt!$X$7),100,IF(AND($C904=11,Datenblatt!O904&gt;Datenblatt!$X$8),100,IF(Übersicht!$C904=13,Datenblatt!$B$11*Datenblatt!O904^3+Datenblatt!$C$11*Datenblatt!O904^2+Datenblatt!$D$11*Datenblatt!O904+Datenblatt!$E$11,IF(Übersicht!$C904=14,Datenblatt!$B$12*Datenblatt!O904^3+Datenblatt!$C$12*Datenblatt!O904^2+Datenblatt!$D$12*Datenblatt!O904+Datenblatt!$E$12,IF(Übersicht!$C904=15,Datenblatt!$B$13*Datenblatt!O904^3+Datenblatt!$C$13*Datenblatt!O904^2+Datenblatt!$D$13*Datenblatt!O904+Datenblatt!$E$13,IF(Übersicht!$C904=16,Datenblatt!$B$14*Datenblatt!O904^3+Datenblatt!$C$14*Datenblatt!O904^2+Datenblatt!$D$14*Datenblatt!O904+Datenblatt!$E$14,IF(Übersicht!$C904=12,Datenblatt!$B$15*Datenblatt!O904^3+Datenblatt!$C$15*Datenblatt!O904^2+Datenblatt!$D$15*Datenblatt!O904+Datenblatt!$E$15,IF(Übersicht!$C904=11,Datenblatt!$B$16*Datenblatt!O904^3+Datenblatt!$C$16*Datenblatt!O904^2+Datenblatt!$D$16*Datenblatt!O904+Datenblatt!$E$16,0))))))))))))))))))</f>
        <v>#DIV/0!</v>
      </c>
      <c r="N904">
        <f>IF(AND($C904=13,H904&lt;Datenblatt!$AA$3),0,IF(AND($C904=14,H904&lt;Datenblatt!$AA$4),0,IF(AND($C904=15,H904&lt;Datenblatt!$AA$5),0,IF(AND($C904=16,H904&lt;Datenblatt!$AA$6),0,IF(AND($C904=12,H904&lt;Datenblatt!$AA$7),0,IF(AND($C904=11,H904&lt;Datenblatt!$AA$8),0,IF(AND($C904=13,H904&gt;Datenblatt!$Z$3),100,IF(AND($C904=14,H904&gt;Datenblatt!$Z$4),100,IF(AND($C904=15,H904&gt;Datenblatt!$Z$5),100,IF(AND($C904=16,H904&gt;Datenblatt!$Z$6),100,IF(AND($C904=12,H904&gt;Datenblatt!$Z$7),100,IF(AND($C904=11,H904&gt;Datenblatt!$Z$8),100,IF($C904=13,(Datenblatt!$B$19*Übersicht!H904^3)+(Datenblatt!$C$19*Übersicht!H904^2)+(Datenblatt!$D$19*Übersicht!H904)+Datenblatt!$E$19,IF($C904=14,(Datenblatt!$B$20*Übersicht!H904^3)+(Datenblatt!$C$20*Übersicht!H904^2)+(Datenblatt!$D$20*Übersicht!H904)+Datenblatt!$E$20,IF($C904=15,(Datenblatt!$B$21*Übersicht!H904^3)+(Datenblatt!$C$21*Übersicht!H904^2)+(Datenblatt!$D$21*Übersicht!H904)+Datenblatt!$E$21,IF($C904=16,(Datenblatt!$B$22*Übersicht!H904^3)+(Datenblatt!$C$22*Übersicht!H904^2)+(Datenblatt!$D$22*Übersicht!H904)+Datenblatt!$E$22,IF($C904=12,(Datenblatt!$B$23*Übersicht!H904^3)+(Datenblatt!$C$23*Übersicht!H904^2)+(Datenblatt!$D$23*Übersicht!H904)+Datenblatt!$E$23,IF($C904=11,(Datenblatt!$B$24*Übersicht!H904^3)+(Datenblatt!$C$24*Übersicht!H904^2)+(Datenblatt!$D$24*Übersicht!H904)+Datenblatt!$E$24,0))))))))))))))))))</f>
        <v>0</v>
      </c>
      <c r="O904">
        <f>IF(AND(I904="",C904=11),Datenblatt!$I$26,IF(AND(I904="",C904=12),Datenblatt!$I$26,IF(AND(I904="",C904=16),Datenblatt!$I$27,IF(AND(I904="",C904=15),Datenblatt!$I$26,IF(AND(I904="",C904=14),Datenblatt!$I$26,IF(AND(I904="",C904=13),Datenblatt!$I$26,IF(AND($C904=13,I904&gt;Datenblatt!$AC$3),0,IF(AND($C904=14,I904&gt;Datenblatt!$AC$4),0,IF(AND($C904=15,I904&gt;Datenblatt!$AC$5),0,IF(AND($C904=16,I904&gt;Datenblatt!$AC$6),0,IF(AND($C904=12,I904&gt;Datenblatt!$AC$7),0,IF(AND($C904=11,I904&gt;Datenblatt!$AC$8),0,IF(AND($C904=13,I904&lt;Datenblatt!$AB$3),100,IF(AND($C904=14,I904&lt;Datenblatt!$AB$4),100,IF(AND($C904=15,I904&lt;Datenblatt!$AB$5),100,IF(AND($C904=16,I904&lt;Datenblatt!$AB$6),100,IF(AND($C904=12,I904&lt;Datenblatt!$AB$7),100,IF(AND($C904=11,I904&lt;Datenblatt!$AB$8),100,IF($C904=13,(Datenblatt!$B$27*Übersicht!I904^3)+(Datenblatt!$C$27*Übersicht!I904^2)+(Datenblatt!$D$27*Übersicht!I904)+Datenblatt!$E$27,IF($C904=14,(Datenblatt!$B$28*Übersicht!I904^3)+(Datenblatt!$C$28*Übersicht!I904^2)+(Datenblatt!$D$28*Übersicht!I904)+Datenblatt!$E$28,IF($C904=15,(Datenblatt!$B$29*Übersicht!I904^3)+(Datenblatt!$C$29*Übersicht!I904^2)+(Datenblatt!$D$29*Übersicht!I904)+Datenblatt!$E$29,IF($C904=16,(Datenblatt!$B$30*Übersicht!I904^3)+(Datenblatt!$C$30*Übersicht!I904^2)+(Datenblatt!$D$30*Übersicht!I904)+Datenblatt!$E$30,IF($C904=12,(Datenblatt!$B$31*Übersicht!I904^3)+(Datenblatt!$C$31*Übersicht!I904^2)+(Datenblatt!$D$31*Übersicht!I904)+Datenblatt!$E$31,IF($C904=11,(Datenblatt!$B$32*Übersicht!I904^3)+(Datenblatt!$C$32*Übersicht!I904^2)+(Datenblatt!$D$32*Übersicht!I904)+Datenblatt!$E$32,0))))))))))))))))))))))))</f>
        <v>0</v>
      </c>
      <c r="P904">
        <f>IF(AND(I904="",C904=11),Datenblatt!$I$29,IF(AND(I904="",C904=12),Datenblatt!$I$29,IF(AND(I904="",C904=16),Datenblatt!$I$29,IF(AND(I904="",C904=15),Datenblatt!$I$29,IF(AND(I904="",C904=14),Datenblatt!$I$29,IF(AND(I904="",C904=13),Datenblatt!$I$29,IF(AND($C904=13,I904&gt;Datenblatt!$AC$3),0,IF(AND($C904=14,I904&gt;Datenblatt!$AC$4),0,IF(AND($C904=15,I904&gt;Datenblatt!$AC$5),0,IF(AND($C904=16,I904&gt;Datenblatt!$AC$6),0,IF(AND($C904=12,I904&gt;Datenblatt!$AC$7),0,IF(AND($C904=11,I904&gt;Datenblatt!$AC$8),0,IF(AND($C904=13,I904&lt;Datenblatt!$AB$3),100,IF(AND($C904=14,I904&lt;Datenblatt!$AB$4),100,IF(AND($C904=15,I904&lt;Datenblatt!$AB$5),100,IF(AND($C904=16,I904&lt;Datenblatt!$AB$6),100,IF(AND($C904=12,I904&lt;Datenblatt!$AB$7),100,IF(AND($C904=11,I904&lt;Datenblatt!$AB$8),100,IF($C904=13,(Datenblatt!$B$27*Übersicht!I904^3)+(Datenblatt!$C$27*Übersicht!I904^2)+(Datenblatt!$D$27*Übersicht!I904)+Datenblatt!$E$27,IF($C904=14,(Datenblatt!$B$28*Übersicht!I904^3)+(Datenblatt!$C$28*Übersicht!I904^2)+(Datenblatt!$D$28*Übersicht!I904)+Datenblatt!$E$28,IF($C904=15,(Datenblatt!$B$29*Übersicht!I904^3)+(Datenblatt!$C$29*Übersicht!I904^2)+(Datenblatt!$D$29*Übersicht!I904)+Datenblatt!$E$29,IF($C904=16,(Datenblatt!$B$30*Übersicht!I904^3)+(Datenblatt!$C$30*Übersicht!I904^2)+(Datenblatt!$D$30*Übersicht!I904)+Datenblatt!$E$30,IF($C904=12,(Datenblatt!$B$31*Übersicht!I904^3)+(Datenblatt!$C$31*Übersicht!I904^2)+(Datenblatt!$D$31*Übersicht!I904)+Datenblatt!$E$31,IF($C904=11,(Datenblatt!$B$32*Übersicht!I904^3)+(Datenblatt!$C$32*Übersicht!I904^2)+(Datenblatt!$D$32*Übersicht!I904)+Datenblatt!$E$32,0))))))))))))))))))))))))</f>
        <v>0</v>
      </c>
      <c r="Q904" s="2" t="e">
        <f t="shared" si="56"/>
        <v>#DIV/0!</v>
      </c>
      <c r="R904" s="2" t="e">
        <f t="shared" si="57"/>
        <v>#DIV/0!</v>
      </c>
      <c r="T904" s="2"/>
      <c r="U904" s="2">
        <f>Datenblatt!$I$10</f>
        <v>63</v>
      </c>
      <c r="V904" s="2">
        <f>Datenblatt!$I$18</f>
        <v>62</v>
      </c>
      <c r="W904" s="2">
        <f>Datenblatt!$I$26</f>
        <v>56</v>
      </c>
      <c r="X904" s="2">
        <f>Datenblatt!$I$34</f>
        <v>58</v>
      </c>
      <c r="Y904" s="7" t="e">
        <f t="shared" si="58"/>
        <v>#DIV/0!</v>
      </c>
      <c r="AA904" s="2">
        <f>Datenblatt!$I$5</f>
        <v>73</v>
      </c>
      <c r="AB904">
        <f>Datenblatt!$I$13</f>
        <v>80</v>
      </c>
      <c r="AC904">
        <f>Datenblatt!$I$21</f>
        <v>80</v>
      </c>
      <c r="AD904">
        <f>Datenblatt!$I$29</f>
        <v>71</v>
      </c>
      <c r="AE904">
        <f>Datenblatt!$I$37</f>
        <v>75</v>
      </c>
      <c r="AF904" s="7" t="e">
        <f t="shared" si="59"/>
        <v>#DIV/0!</v>
      </c>
    </row>
    <row r="905" spans="11:32" ht="18.75" x14ac:dyDescent="0.3">
      <c r="K905" s="3" t="e">
        <f>IF(AND($C905=13,Datenblatt!M905&lt;Datenblatt!$S$3),0,IF(AND($C905=14,Datenblatt!M905&lt;Datenblatt!$S$4),0,IF(AND($C905=15,Datenblatt!M905&lt;Datenblatt!$S$5),0,IF(AND($C905=16,Datenblatt!M905&lt;Datenblatt!$S$6),0,IF(AND($C905=12,Datenblatt!M905&lt;Datenblatt!$S$7),0,IF(AND($C905=11,Datenblatt!M905&lt;Datenblatt!$S$8),0,IF(AND($C905=13,Datenblatt!M905&gt;Datenblatt!$R$3),100,IF(AND($C905=14,Datenblatt!M905&gt;Datenblatt!$R$4),100,IF(AND($C905=15,Datenblatt!M905&gt;Datenblatt!$R$5),100,IF(AND($C905=16,Datenblatt!M905&gt;Datenblatt!$R$6),100,IF(AND($C905=12,Datenblatt!M905&gt;Datenblatt!$R$7),100,IF(AND($C905=11,Datenblatt!M905&gt;Datenblatt!$R$8),100,IF(Übersicht!$C905=13,Datenblatt!$B$35*Datenblatt!M905^3+Datenblatt!$C$35*Datenblatt!M905^2+Datenblatt!$D$35*Datenblatt!M905+Datenblatt!$E$35,IF(Übersicht!$C905=14,Datenblatt!$B$36*Datenblatt!M905^3+Datenblatt!$C$36*Datenblatt!M905^2+Datenblatt!$D$36*Datenblatt!M905+Datenblatt!$E$36,IF(Übersicht!$C905=15,Datenblatt!$B$37*Datenblatt!M905^3+Datenblatt!$C$37*Datenblatt!M905^2+Datenblatt!$D$37*Datenblatt!M905+Datenblatt!$E$37,IF(Übersicht!$C905=16,Datenblatt!$B$38*Datenblatt!M905^3+Datenblatt!$C$38*Datenblatt!M905^2+Datenblatt!$D$38*Datenblatt!M905+Datenblatt!$E$38,IF(Übersicht!$C905=12,Datenblatt!$B$39*Datenblatt!M905^3+Datenblatt!$C$39*Datenblatt!M905^2+Datenblatt!$D$39*Datenblatt!M905+Datenblatt!$E$39,IF(Übersicht!$C905=11,Datenblatt!$B$40*Datenblatt!M905^3+Datenblatt!$C$40*Datenblatt!M905^2+Datenblatt!$D$40*Datenblatt!M905+Datenblatt!$E$40,0))))))))))))))))))</f>
        <v>#DIV/0!</v>
      </c>
      <c r="L905" s="3"/>
      <c r="M905" t="e">
        <f>IF(AND(Übersicht!$C905=13,Datenblatt!O905&lt;Datenblatt!$Y$3),0,IF(AND(Übersicht!$C905=14,Datenblatt!O905&lt;Datenblatt!$Y$4),0,IF(AND(Übersicht!$C905=15,Datenblatt!O905&lt;Datenblatt!$Y$5),0,IF(AND(Übersicht!$C905=16,Datenblatt!O905&lt;Datenblatt!$Y$6),0,IF(AND(Übersicht!$C905=12,Datenblatt!O905&lt;Datenblatt!$Y$7),0,IF(AND(Übersicht!$C905=11,Datenblatt!O905&lt;Datenblatt!$Y$8),0,IF(AND($C905=13,Datenblatt!O905&gt;Datenblatt!$X$3),100,IF(AND($C905=14,Datenblatt!O905&gt;Datenblatt!$X$4),100,IF(AND($C905=15,Datenblatt!O905&gt;Datenblatt!$X$5),100,IF(AND($C905=16,Datenblatt!O905&gt;Datenblatt!$X$6),100,IF(AND($C905=12,Datenblatt!O905&gt;Datenblatt!$X$7),100,IF(AND($C905=11,Datenblatt!O905&gt;Datenblatt!$X$8),100,IF(Übersicht!$C905=13,Datenblatt!$B$11*Datenblatt!O905^3+Datenblatt!$C$11*Datenblatt!O905^2+Datenblatt!$D$11*Datenblatt!O905+Datenblatt!$E$11,IF(Übersicht!$C905=14,Datenblatt!$B$12*Datenblatt!O905^3+Datenblatt!$C$12*Datenblatt!O905^2+Datenblatt!$D$12*Datenblatt!O905+Datenblatt!$E$12,IF(Übersicht!$C905=15,Datenblatt!$B$13*Datenblatt!O905^3+Datenblatt!$C$13*Datenblatt!O905^2+Datenblatt!$D$13*Datenblatt!O905+Datenblatt!$E$13,IF(Übersicht!$C905=16,Datenblatt!$B$14*Datenblatt!O905^3+Datenblatt!$C$14*Datenblatt!O905^2+Datenblatt!$D$14*Datenblatt!O905+Datenblatt!$E$14,IF(Übersicht!$C905=12,Datenblatt!$B$15*Datenblatt!O905^3+Datenblatt!$C$15*Datenblatt!O905^2+Datenblatt!$D$15*Datenblatt!O905+Datenblatt!$E$15,IF(Übersicht!$C905=11,Datenblatt!$B$16*Datenblatt!O905^3+Datenblatt!$C$16*Datenblatt!O905^2+Datenblatt!$D$16*Datenblatt!O905+Datenblatt!$E$16,0))))))))))))))))))</f>
        <v>#DIV/0!</v>
      </c>
      <c r="N905">
        <f>IF(AND($C905=13,H905&lt;Datenblatt!$AA$3),0,IF(AND($C905=14,H905&lt;Datenblatt!$AA$4),0,IF(AND($C905=15,H905&lt;Datenblatt!$AA$5),0,IF(AND($C905=16,H905&lt;Datenblatt!$AA$6),0,IF(AND($C905=12,H905&lt;Datenblatt!$AA$7),0,IF(AND($C905=11,H905&lt;Datenblatt!$AA$8),0,IF(AND($C905=13,H905&gt;Datenblatt!$Z$3),100,IF(AND($C905=14,H905&gt;Datenblatt!$Z$4),100,IF(AND($C905=15,H905&gt;Datenblatt!$Z$5),100,IF(AND($C905=16,H905&gt;Datenblatt!$Z$6),100,IF(AND($C905=12,H905&gt;Datenblatt!$Z$7),100,IF(AND($C905=11,H905&gt;Datenblatt!$Z$8),100,IF($C905=13,(Datenblatt!$B$19*Übersicht!H905^3)+(Datenblatt!$C$19*Übersicht!H905^2)+(Datenblatt!$D$19*Übersicht!H905)+Datenblatt!$E$19,IF($C905=14,(Datenblatt!$B$20*Übersicht!H905^3)+(Datenblatt!$C$20*Übersicht!H905^2)+(Datenblatt!$D$20*Übersicht!H905)+Datenblatt!$E$20,IF($C905=15,(Datenblatt!$B$21*Übersicht!H905^3)+(Datenblatt!$C$21*Übersicht!H905^2)+(Datenblatt!$D$21*Übersicht!H905)+Datenblatt!$E$21,IF($C905=16,(Datenblatt!$B$22*Übersicht!H905^3)+(Datenblatt!$C$22*Übersicht!H905^2)+(Datenblatt!$D$22*Übersicht!H905)+Datenblatt!$E$22,IF($C905=12,(Datenblatt!$B$23*Übersicht!H905^3)+(Datenblatt!$C$23*Übersicht!H905^2)+(Datenblatt!$D$23*Übersicht!H905)+Datenblatt!$E$23,IF($C905=11,(Datenblatt!$B$24*Übersicht!H905^3)+(Datenblatt!$C$24*Übersicht!H905^2)+(Datenblatt!$D$24*Übersicht!H905)+Datenblatt!$E$24,0))))))))))))))))))</f>
        <v>0</v>
      </c>
      <c r="O905">
        <f>IF(AND(I905="",C905=11),Datenblatt!$I$26,IF(AND(I905="",C905=12),Datenblatt!$I$26,IF(AND(I905="",C905=16),Datenblatt!$I$27,IF(AND(I905="",C905=15),Datenblatt!$I$26,IF(AND(I905="",C905=14),Datenblatt!$I$26,IF(AND(I905="",C905=13),Datenblatt!$I$26,IF(AND($C905=13,I905&gt;Datenblatt!$AC$3),0,IF(AND($C905=14,I905&gt;Datenblatt!$AC$4),0,IF(AND($C905=15,I905&gt;Datenblatt!$AC$5),0,IF(AND($C905=16,I905&gt;Datenblatt!$AC$6),0,IF(AND($C905=12,I905&gt;Datenblatt!$AC$7),0,IF(AND($C905=11,I905&gt;Datenblatt!$AC$8),0,IF(AND($C905=13,I905&lt;Datenblatt!$AB$3),100,IF(AND($C905=14,I905&lt;Datenblatt!$AB$4),100,IF(AND($C905=15,I905&lt;Datenblatt!$AB$5),100,IF(AND($C905=16,I905&lt;Datenblatt!$AB$6),100,IF(AND($C905=12,I905&lt;Datenblatt!$AB$7),100,IF(AND($C905=11,I905&lt;Datenblatt!$AB$8),100,IF($C905=13,(Datenblatt!$B$27*Übersicht!I905^3)+(Datenblatt!$C$27*Übersicht!I905^2)+(Datenblatt!$D$27*Übersicht!I905)+Datenblatt!$E$27,IF($C905=14,(Datenblatt!$B$28*Übersicht!I905^3)+(Datenblatt!$C$28*Übersicht!I905^2)+(Datenblatt!$D$28*Übersicht!I905)+Datenblatt!$E$28,IF($C905=15,(Datenblatt!$B$29*Übersicht!I905^3)+(Datenblatt!$C$29*Übersicht!I905^2)+(Datenblatt!$D$29*Übersicht!I905)+Datenblatt!$E$29,IF($C905=16,(Datenblatt!$B$30*Übersicht!I905^3)+(Datenblatt!$C$30*Übersicht!I905^2)+(Datenblatt!$D$30*Übersicht!I905)+Datenblatt!$E$30,IF($C905=12,(Datenblatt!$B$31*Übersicht!I905^3)+(Datenblatt!$C$31*Übersicht!I905^2)+(Datenblatt!$D$31*Übersicht!I905)+Datenblatt!$E$31,IF($C905=11,(Datenblatt!$B$32*Übersicht!I905^3)+(Datenblatt!$C$32*Übersicht!I905^2)+(Datenblatt!$D$32*Übersicht!I905)+Datenblatt!$E$32,0))))))))))))))))))))))))</f>
        <v>0</v>
      </c>
      <c r="P905">
        <f>IF(AND(I905="",C905=11),Datenblatt!$I$29,IF(AND(I905="",C905=12),Datenblatt!$I$29,IF(AND(I905="",C905=16),Datenblatt!$I$29,IF(AND(I905="",C905=15),Datenblatt!$I$29,IF(AND(I905="",C905=14),Datenblatt!$I$29,IF(AND(I905="",C905=13),Datenblatt!$I$29,IF(AND($C905=13,I905&gt;Datenblatt!$AC$3),0,IF(AND($C905=14,I905&gt;Datenblatt!$AC$4),0,IF(AND($C905=15,I905&gt;Datenblatt!$AC$5),0,IF(AND($C905=16,I905&gt;Datenblatt!$AC$6),0,IF(AND($C905=12,I905&gt;Datenblatt!$AC$7),0,IF(AND($C905=11,I905&gt;Datenblatt!$AC$8),0,IF(AND($C905=13,I905&lt;Datenblatt!$AB$3),100,IF(AND($C905=14,I905&lt;Datenblatt!$AB$4),100,IF(AND($C905=15,I905&lt;Datenblatt!$AB$5),100,IF(AND($C905=16,I905&lt;Datenblatt!$AB$6),100,IF(AND($C905=12,I905&lt;Datenblatt!$AB$7),100,IF(AND($C905=11,I905&lt;Datenblatt!$AB$8),100,IF($C905=13,(Datenblatt!$B$27*Übersicht!I905^3)+(Datenblatt!$C$27*Übersicht!I905^2)+(Datenblatt!$D$27*Übersicht!I905)+Datenblatt!$E$27,IF($C905=14,(Datenblatt!$B$28*Übersicht!I905^3)+(Datenblatt!$C$28*Übersicht!I905^2)+(Datenblatt!$D$28*Übersicht!I905)+Datenblatt!$E$28,IF($C905=15,(Datenblatt!$B$29*Übersicht!I905^3)+(Datenblatt!$C$29*Übersicht!I905^2)+(Datenblatt!$D$29*Übersicht!I905)+Datenblatt!$E$29,IF($C905=16,(Datenblatt!$B$30*Übersicht!I905^3)+(Datenblatt!$C$30*Übersicht!I905^2)+(Datenblatt!$D$30*Übersicht!I905)+Datenblatt!$E$30,IF($C905=12,(Datenblatt!$B$31*Übersicht!I905^3)+(Datenblatt!$C$31*Übersicht!I905^2)+(Datenblatt!$D$31*Übersicht!I905)+Datenblatt!$E$31,IF($C905=11,(Datenblatt!$B$32*Übersicht!I905^3)+(Datenblatt!$C$32*Übersicht!I905^2)+(Datenblatt!$D$32*Übersicht!I905)+Datenblatt!$E$32,0))))))))))))))))))))))))</f>
        <v>0</v>
      </c>
      <c r="Q905" s="2" t="e">
        <f t="shared" si="56"/>
        <v>#DIV/0!</v>
      </c>
      <c r="R905" s="2" t="e">
        <f t="shared" si="57"/>
        <v>#DIV/0!</v>
      </c>
      <c r="T905" s="2"/>
      <c r="U905" s="2">
        <f>Datenblatt!$I$10</f>
        <v>63</v>
      </c>
      <c r="V905" s="2">
        <f>Datenblatt!$I$18</f>
        <v>62</v>
      </c>
      <c r="W905" s="2">
        <f>Datenblatt!$I$26</f>
        <v>56</v>
      </c>
      <c r="X905" s="2">
        <f>Datenblatt!$I$34</f>
        <v>58</v>
      </c>
      <c r="Y905" s="7" t="e">
        <f t="shared" si="58"/>
        <v>#DIV/0!</v>
      </c>
      <c r="AA905" s="2">
        <f>Datenblatt!$I$5</f>
        <v>73</v>
      </c>
      <c r="AB905">
        <f>Datenblatt!$I$13</f>
        <v>80</v>
      </c>
      <c r="AC905">
        <f>Datenblatt!$I$21</f>
        <v>80</v>
      </c>
      <c r="AD905">
        <f>Datenblatt!$I$29</f>
        <v>71</v>
      </c>
      <c r="AE905">
        <f>Datenblatt!$I$37</f>
        <v>75</v>
      </c>
      <c r="AF905" s="7" t="e">
        <f t="shared" si="59"/>
        <v>#DIV/0!</v>
      </c>
    </row>
    <row r="906" spans="11:32" ht="18.75" x14ac:dyDescent="0.3">
      <c r="K906" s="3" t="e">
        <f>IF(AND($C906=13,Datenblatt!M906&lt;Datenblatt!$S$3),0,IF(AND($C906=14,Datenblatt!M906&lt;Datenblatt!$S$4),0,IF(AND($C906=15,Datenblatt!M906&lt;Datenblatt!$S$5),0,IF(AND($C906=16,Datenblatt!M906&lt;Datenblatt!$S$6),0,IF(AND($C906=12,Datenblatt!M906&lt;Datenblatt!$S$7),0,IF(AND($C906=11,Datenblatt!M906&lt;Datenblatt!$S$8),0,IF(AND($C906=13,Datenblatt!M906&gt;Datenblatt!$R$3),100,IF(AND($C906=14,Datenblatt!M906&gt;Datenblatt!$R$4),100,IF(AND($C906=15,Datenblatt!M906&gt;Datenblatt!$R$5),100,IF(AND($C906=16,Datenblatt!M906&gt;Datenblatt!$R$6),100,IF(AND($C906=12,Datenblatt!M906&gt;Datenblatt!$R$7),100,IF(AND($C906=11,Datenblatt!M906&gt;Datenblatt!$R$8),100,IF(Übersicht!$C906=13,Datenblatt!$B$35*Datenblatt!M906^3+Datenblatt!$C$35*Datenblatt!M906^2+Datenblatt!$D$35*Datenblatt!M906+Datenblatt!$E$35,IF(Übersicht!$C906=14,Datenblatt!$B$36*Datenblatt!M906^3+Datenblatt!$C$36*Datenblatt!M906^2+Datenblatt!$D$36*Datenblatt!M906+Datenblatt!$E$36,IF(Übersicht!$C906=15,Datenblatt!$B$37*Datenblatt!M906^3+Datenblatt!$C$37*Datenblatt!M906^2+Datenblatt!$D$37*Datenblatt!M906+Datenblatt!$E$37,IF(Übersicht!$C906=16,Datenblatt!$B$38*Datenblatt!M906^3+Datenblatt!$C$38*Datenblatt!M906^2+Datenblatt!$D$38*Datenblatt!M906+Datenblatt!$E$38,IF(Übersicht!$C906=12,Datenblatt!$B$39*Datenblatt!M906^3+Datenblatt!$C$39*Datenblatt!M906^2+Datenblatt!$D$39*Datenblatt!M906+Datenblatt!$E$39,IF(Übersicht!$C906=11,Datenblatt!$B$40*Datenblatt!M906^3+Datenblatt!$C$40*Datenblatt!M906^2+Datenblatt!$D$40*Datenblatt!M906+Datenblatt!$E$40,0))))))))))))))))))</f>
        <v>#DIV/0!</v>
      </c>
      <c r="L906" s="3"/>
      <c r="M906" t="e">
        <f>IF(AND(Übersicht!$C906=13,Datenblatt!O906&lt;Datenblatt!$Y$3),0,IF(AND(Übersicht!$C906=14,Datenblatt!O906&lt;Datenblatt!$Y$4),0,IF(AND(Übersicht!$C906=15,Datenblatt!O906&lt;Datenblatt!$Y$5),0,IF(AND(Übersicht!$C906=16,Datenblatt!O906&lt;Datenblatt!$Y$6),0,IF(AND(Übersicht!$C906=12,Datenblatt!O906&lt;Datenblatt!$Y$7),0,IF(AND(Übersicht!$C906=11,Datenblatt!O906&lt;Datenblatt!$Y$8),0,IF(AND($C906=13,Datenblatt!O906&gt;Datenblatt!$X$3),100,IF(AND($C906=14,Datenblatt!O906&gt;Datenblatt!$X$4),100,IF(AND($C906=15,Datenblatt!O906&gt;Datenblatt!$X$5),100,IF(AND($C906=16,Datenblatt!O906&gt;Datenblatt!$X$6),100,IF(AND($C906=12,Datenblatt!O906&gt;Datenblatt!$X$7),100,IF(AND($C906=11,Datenblatt!O906&gt;Datenblatt!$X$8),100,IF(Übersicht!$C906=13,Datenblatt!$B$11*Datenblatt!O906^3+Datenblatt!$C$11*Datenblatt!O906^2+Datenblatt!$D$11*Datenblatt!O906+Datenblatt!$E$11,IF(Übersicht!$C906=14,Datenblatt!$B$12*Datenblatt!O906^3+Datenblatt!$C$12*Datenblatt!O906^2+Datenblatt!$D$12*Datenblatt!O906+Datenblatt!$E$12,IF(Übersicht!$C906=15,Datenblatt!$B$13*Datenblatt!O906^3+Datenblatt!$C$13*Datenblatt!O906^2+Datenblatt!$D$13*Datenblatt!O906+Datenblatt!$E$13,IF(Übersicht!$C906=16,Datenblatt!$B$14*Datenblatt!O906^3+Datenblatt!$C$14*Datenblatt!O906^2+Datenblatt!$D$14*Datenblatt!O906+Datenblatt!$E$14,IF(Übersicht!$C906=12,Datenblatt!$B$15*Datenblatt!O906^3+Datenblatt!$C$15*Datenblatt!O906^2+Datenblatt!$D$15*Datenblatt!O906+Datenblatt!$E$15,IF(Übersicht!$C906=11,Datenblatt!$B$16*Datenblatt!O906^3+Datenblatt!$C$16*Datenblatt!O906^2+Datenblatt!$D$16*Datenblatt!O906+Datenblatt!$E$16,0))))))))))))))))))</f>
        <v>#DIV/0!</v>
      </c>
      <c r="N906">
        <f>IF(AND($C906=13,H906&lt;Datenblatt!$AA$3),0,IF(AND($C906=14,H906&lt;Datenblatt!$AA$4),0,IF(AND($C906=15,H906&lt;Datenblatt!$AA$5),0,IF(AND($C906=16,H906&lt;Datenblatt!$AA$6),0,IF(AND($C906=12,H906&lt;Datenblatt!$AA$7),0,IF(AND($C906=11,H906&lt;Datenblatt!$AA$8),0,IF(AND($C906=13,H906&gt;Datenblatt!$Z$3),100,IF(AND($C906=14,H906&gt;Datenblatt!$Z$4),100,IF(AND($C906=15,H906&gt;Datenblatt!$Z$5),100,IF(AND($C906=16,H906&gt;Datenblatt!$Z$6),100,IF(AND($C906=12,H906&gt;Datenblatt!$Z$7),100,IF(AND($C906=11,H906&gt;Datenblatt!$Z$8),100,IF($C906=13,(Datenblatt!$B$19*Übersicht!H906^3)+(Datenblatt!$C$19*Übersicht!H906^2)+(Datenblatt!$D$19*Übersicht!H906)+Datenblatt!$E$19,IF($C906=14,(Datenblatt!$B$20*Übersicht!H906^3)+(Datenblatt!$C$20*Übersicht!H906^2)+(Datenblatt!$D$20*Übersicht!H906)+Datenblatt!$E$20,IF($C906=15,(Datenblatt!$B$21*Übersicht!H906^3)+(Datenblatt!$C$21*Übersicht!H906^2)+(Datenblatt!$D$21*Übersicht!H906)+Datenblatt!$E$21,IF($C906=16,(Datenblatt!$B$22*Übersicht!H906^3)+(Datenblatt!$C$22*Übersicht!H906^2)+(Datenblatt!$D$22*Übersicht!H906)+Datenblatt!$E$22,IF($C906=12,(Datenblatt!$B$23*Übersicht!H906^3)+(Datenblatt!$C$23*Übersicht!H906^2)+(Datenblatt!$D$23*Übersicht!H906)+Datenblatt!$E$23,IF($C906=11,(Datenblatt!$B$24*Übersicht!H906^3)+(Datenblatt!$C$24*Übersicht!H906^2)+(Datenblatt!$D$24*Übersicht!H906)+Datenblatt!$E$24,0))))))))))))))))))</f>
        <v>0</v>
      </c>
      <c r="O906">
        <f>IF(AND(I906="",C906=11),Datenblatt!$I$26,IF(AND(I906="",C906=12),Datenblatt!$I$26,IF(AND(I906="",C906=16),Datenblatt!$I$27,IF(AND(I906="",C906=15),Datenblatt!$I$26,IF(AND(I906="",C906=14),Datenblatt!$I$26,IF(AND(I906="",C906=13),Datenblatt!$I$26,IF(AND($C906=13,I906&gt;Datenblatt!$AC$3),0,IF(AND($C906=14,I906&gt;Datenblatt!$AC$4),0,IF(AND($C906=15,I906&gt;Datenblatt!$AC$5),0,IF(AND($C906=16,I906&gt;Datenblatt!$AC$6),0,IF(AND($C906=12,I906&gt;Datenblatt!$AC$7),0,IF(AND($C906=11,I906&gt;Datenblatt!$AC$8),0,IF(AND($C906=13,I906&lt;Datenblatt!$AB$3),100,IF(AND($C906=14,I906&lt;Datenblatt!$AB$4),100,IF(AND($C906=15,I906&lt;Datenblatt!$AB$5),100,IF(AND($C906=16,I906&lt;Datenblatt!$AB$6),100,IF(AND($C906=12,I906&lt;Datenblatt!$AB$7),100,IF(AND($C906=11,I906&lt;Datenblatt!$AB$8),100,IF($C906=13,(Datenblatt!$B$27*Übersicht!I906^3)+(Datenblatt!$C$27*Übersicht!I906^2)+(Datenblatt!$D$27*Übersicht!I906)+Datenblatt!$E$27,IF($C906=14,(Datenblatt!$B$28*Übersicht!I906^3)+(Datenblatt!$C$28*Übersicht!I906^2)+(Datenblatt!$D$28*Übersicht!I906)+Datenblatt!$E$28,IF($C906=15,(Datenblatt!$B$29*Übersicht!I906^3)+(Datenblatt!$C$29*Übersicht!I906^2)+(Datenblatt!$D$29*Übersicht!I906)+Datenblatt!$E$29,IF($C906=16,(Datenblatt!$B$30*Übersicht!I906^3)+(Datenblatt!$C$30*Übersicht!I906^2)+(Datenblatt!$D$30*Übersicht!I906)+Datenblatt!$E$30,IF($C906=12,(Datenblatt!$B$31*Übersicht!I906^3)+(Datenblatt!$C$31*Übersicht!I906^2)+(Datenblatt!$D$31*Übersicht!I906)+Datenblatt!$E$31,IF($C906=11,(Datenblatt!$B$32*Übersicht!I906^3)+(Datenblatt!$C$32*Übersicht!I906^2)+(Datenblatt!$D$32*Übersicht!I906)+Datenblatt!$E$32,0))))))))))))))))))))))))</f>
        <v>0</v>
      </c>
      <c r="P906">
        <f>IF(AND(I906="",C906=11),Datenblatt!$I$29,IF(AND(I906="",C906=12),Datenblatt!$I$29,IF(AND(I906="",C906=16),Datenblatt!$I$29,IF(AND(I906="",C906=15),Datenblatt!$I$29,IF(AND(I906="",C906=14),Datenblatt!$I$29,IF(AND(I906="",C906=13),Datenblatt!$I$29,IF(AND($C906=13,I906&gt;Datenblatt!$AC$3),0,IF(AND($C906=14,I906&gt;Datenblatt!$AC$4),0,IF(AND($C906=15,I906&gt;Datenblatt!$AC$5),0,IF(AND($C906=16,I906&gt;Datenblatt!$AC$6),0,IF(AND($C906=12,I906&gt;Datenblatt!$AC$7),0,IF(AND($C906=11,I906&gt;Datenblatt!$AC$8),0,IF(AND($C906=13,I906&lt;Datenblatt!$AB$3),100,IF(AND($C906=14,I906&lt;Datenblatt!$AB$4),100,IF(AND($C906=15,I906&lt;Datenblatt!$AB$5),100,IF(AND($C906=16,I906&lt;Datenblatt!$AB$6),100,IF(AND($C906=12,I906&lt;Datenblatt!$AB$7),100,IF(AND($C906=11,I906&lt;Datenblatt!$AB$8),100,IF($C906=13,(Datenblatt!$B$27*Übersicht!I906^3)+(Datenblatt!$C$27*Übersicht!I906^2)+(Datenblatt!$D$27*Übersicht!I906)+Datenblatt!$E$27,IF($C906=14,(Datenblatt!$B$28*Übersicht!I906^3)+(Datenblatt!$C$28*Übersicht!I906^2)+(Datenblatt!$D$28*Übersicht!I906)+Datenblatt!$E$28,IF($C906=15,(Datenblatt!$B$29*Übersicht!I906^3)+(Datenblatt!$C$29*Übersicht!I906^2)+(Datenblatt!$D$29*Übersicht!I906)+Datenblatt!$E$29,IF($C906=16,(Datenblatt!$B$30*Übersicht!I906^3)+(Datenblatt!$C$30*Übersicht!I906^2)+(Datenblatt!$D$30*Übersicht!I906)+Datenblatt!$E$30,IF($C906=12,(Datenblatt!$B$31*Übersicht!I906^3)+(Datenblatt!$C$31*Übersicht!I906^2)+(Datenblatt!$D$31*Übersicht!I906)+Datenblatt!$E$31,IF($C906=11,(Datenblatt!$B$32*Übersicht!I906^3)+(Datenblatt!$C$32*Übersicht!I906^2)+(Datenblatt!$D$32*Übersicht!I906)+Datenblatt!$E$32,0))))))))))))))))))))))))</f>
        <v>0</v>
      </c>
      <c r="Q906" s="2" t="e">
        <f t="shared" si="56"/>
        <v>#DIV/0!</v>
      </c>
      <c r="R906" s="2" t="e">
        <f t="shared" si="57"/>
        <v>#DIV/0!</v>
      </c>
      <c r="T906" s="2"/>
      <c r="U906" s="2">
        <f>Datenblatt!$I$10</f>
        <v>63</v>
      </c>
      <c r="V906" s="2">
        <f>Datenblatt!$I$18</f>
        <v>62</v>
      </c>
      <c r="W906" s="2">
        <f>Datenblatt!$I$26</f>
        <v>56</v>
      </c>
      <c r="X906" s="2">
        <f>Datenblatt!$I$34</f>
        <v>58</v>
      </c>
      <c r="Y906" s="7" t="e">
        <f t="shared" si="58"/>
        <v>#DIV/0!</v>
      </c>
      <c r="AA906" s="2">
        <f>Datenblatt!$I$5</f>
        <v>73</v>
      </c>
      <c r="AB906">
        <f>Datenblatt!$I$13</f>
        <v>80</v>
      </c>
      <c r="AC906">
        <f>Datenblatt!$I$21</f>
        <v>80</v>
      </c>
      <c r="AD906">
        <f>Datenblatt!$I$29</f>
        <v>71</v>
      </c>
      <c r="AE906">
        <f>Datenblatt!$I$37</f>
        <v>75</v>
      </c>
      <c r="AF906" s="7" t="e">
        <f t="shared" si="59"/>
        <v>#DIV/0!</v>
      </c>
    </row>
    <row r="907" spans="11:32" ht="18.75" x14ac:dyDescent="0.3">
      <c r="K907" s="3" t="e">
        <f>IF(AND($C907=13,Datenblatt!M907&lt;Datenblatt!$S$3),0,IF(AND($C907=14,Datenblatt!M907&lt;Datenblatt!$S$4),0,IF(AND($C907=15,Datenblatt!M907&lt;Datenblatt!$S$5),0,IF(AND($C907=16,Datenblatt!M907&lt;Datenblatt!$S$6),0,IF(AND($C907=12,Datenblatt!M907&lt;Datenblatt!$S$7),0,IF(AND($C907=11,Datenblatt!M907&lt;Datenblatt!$S$8),0,IF(AND($C907=13,Datenblatt!M907&gt;Datenblatt!$R$3),100,IF(AND($C907=14,Datenblatt!M907&gt;Datenblatt!$R$4),100,IF(AND($C907=15,Datenblatt!M907&gt;Datenblatt!$R$5),100,IF(AND($C907=16,Datenblatt!M907&gt;Datenblatt!$R$6),100,IF(AND($C907=12,Datenblatt!M907&gt;Datenblatt!$R$7),100,IF(AND($C907=11,Datenblatt!M907&gt;Datenblatt!$R$8),100,IF(Übersicht!$C907=13,Datenblatt!$B$35*Datenblatt!M907^3+Datenblatt!$C$35*Datenblatt!M907^2+Datenblatt!$D$35*Datenblatt!M907+Datenblatt!$E$35,IF(Übersicht!$C907=14,Datenblatt!$B$36*Datenblatt!M907^3+Datenblatt!$C$36*Datenblatt!M907^2+Datenblatt!$D$36*Datenblatt!M907+Datenblatt!$E$36,IF(Übersicht!$C907=15,Datenblatt!$B$37*Datenblatt!M907^3+Datenblatt!$C$37*Datenblatt!M907^2+Datenblatt!$D$37*Datenblatt!M907+Datenblatt!$E$37,IF(Übersicht!$C907=16,Datenblatt!$B$38*Datenblatt!M907^3+Datenblatt!$C$38*Datenblatt!M907^2+Datenblatt!$D$38*Datenblatt!M907+Datenblatt!$E$38,IF(Übersicht!$C907=12,Datenblatt!$B$39*Datenblatt!M907^3+Datenblatt!$C$39*Datenblatt!M907^2+Datenblatt!$D$39*Datenblatt!M907+Datenblatt!$E$39,IF(Übersicht!$C907=11,Datenblatt!$B$40*Datenblatt!M907^3+Datenblatt!$C$40*Datenblatt!M907^2+Datenblatt!$D$40*Datenblatt!M907+Datenblatt!$E$40,0))))))))))))))))))</f>
        <v>#DIV/0!</v>
      </c>
      <c r="L907" s="3"/>
      <c r="M907" t="e">
        <f>IF(AND(Übersicht!$C907=13,Datenblatt!O907&lt;Datenblatt!$Y$3),0,IF(AND(Übersicht!$C907=14,Datenblatt!O907&lt;Datenblatt!$Y$4),0,IF(AND(Übersicht!$C907=15,Datenblatt!O907&lt;Datenblatt!$Y$5),0,IF(AND(Übersicht!$C907=16,Datenblatt!O907&lt;Datenblatt!$Y$6),0,IF(AND(Übersicht!$C907=12,Datenblatt!O907&lt;Datenblatt!$Y$7),0,IF(AND(Übersicht!$C907=11,Datenblatt!O907&lt;Datenblatt!$Y$8),0,IF(AND($C907=13,Datenblatt!O907&gt;Datenblatt!$X$3),100,IF(AND($C907=14,Datenblatt!O907&gt;Datenblatt!$X$4),100,IF(AND($C907=15,Datenblatt!O907&gt;Datenblatt!$X$5),100,IF(AND($C907=16,Datenblatt!O907&gt;Datenblatt!$X$6),100,IF(AND($C907=12,Datenblatt!O907&gt;Datenblatt!$X$7),100,IF(AND($C907=11,Datenblatt!O907&gt;Datenblatt!$X$8),100,IF(Übersicht!$C907=13,Datenblatt!$B$11*Datenblatt!O907^3+Datenblatt!$C$11*Datenblatt!O907^2+Datenblatt!$D$11*Datenblatt!O907+Datenblatt!$E$11,IF(Übersicht!$C907=14,Datenblatt!$B$12*Datenblatt!O907^3+Datenblatt!$C$12*Datenblatt!O907^2+Datenblatt!$D$12*Datenblatt!O907+Datenblatt!$E$12,IF(Übersicht!$C907=15,Datenblatt!$B$13*Datenblatt!O907^3+Datenblatt!$C$13*Datenblatt!O907^2+Datenblatt!$D$13*Datenblatt!O907+Datenblatt!$E$13,IF(Übersicht!$C907=16,Datenblatt!$B$14*Datenblatt!O907^3+Datenblatt!$C$14*Datenblatt!O907^2+Datenblatt!$D$14*Datenblatt!O907+Datenblatt!$E$14,IF(Übersicht!$C907=12,Datenblatt!$B$15*Datenblatt!O907^3+Datenblatt!$C$15*Datenblatt!O907^2+Datenblatt!$D$15*Datenblatt!O907+Datenblatt!$E$15,IF(Übersicht!$C907=11,Datenblatt!$B$16*Datenblatt!O907^3+Datenblatt!$C$16*Datenblatt!O907^2+Datenblatt!$D$16*Datenblatt!O907+Datenblatt!$E$16,0))))))))))))))))))</f>
        <v>#DIV/0!</v>
      </c>
      <c r="N907">
        <f>IF(AND($C907=13,H907&lt;Datenblatt!$AA$3),0,IF(AND($C907=14,H907&lt;Datenblatt!$AA$4),0,IF(AND($C907=15,H907&lt;Datenblatt!$AA$5),0,IF(AND($C907=16,H907&lt;Datenblatt!$AA$6),0,IF(AND($C907=12,H907&lt;Datenblatt!$AA$7),0,IF(AND($C907=11,H907&lt;Datenblatt!$AA$8),0,IF(AND($C907=13,H907&gt;Datenblatt!$Z$3),100,IF(AND($C907=14,H907&gt;Datenblatt!$Z$4),100,IF(AND($C907=15,H907&gt;Datenblatt!$Z$5),100,IF(AND($C907=16,H907&gt;Datenblatt!$Z$6),100,IF(AND($C907=12,H907&gt;Datenblatt!$Z$7),100,IF(AND($C907=11,H907&gt;Datenblatt!$Z$8),100,IF($C907=13,(Datenblatt!$B$19*Übersicht!H907^3)+(Datenblatt!$C$19*Übersicht!H907^2)+(Datenblatt!$D$19*Übersicht!H907)+Datenblatt!$E$19,IF($C907=14,(Datenblatt!$B$20*Übersicht!H907^3)+(Datenblatt!$C$20*Übersicht!H907^2)+(Datenblatt!$D$20*Übersicht!H907)+Datenblatt!$E$20,IF($C907=15,(Datenblatt!$B$21*Übersicht!H907^3)+(Datenblatt!$C$21*Übersicht!H907^2)+(Datenblatt!$D$21*Übersicht!H907)+Datenblatt!$E$21,IF($C907=16,(Datenblatt!$B$22*Übersicht!H907^3)+(Datenblatt!$C$22*Übersicht!H907^2)+(Datenblatt!$D$22*Übersicht!H907)+Datenblatt!$E$22,IF($C907=12,(Datenblatt!$B$23*Übersicht!H907^3)+(Datenblatt!$C$23*Übersicht!H907^2)+(Datenblatt!$D$23*Übersicht!H907)+Datenblatt!$E$23,IF($C907=11,(Datenblatt!$B$24*Übersicht!H907^3)+(Datenblatt!$C$24*Übersicht!H907^2)+(Datenblatt!$D$24*Übersicht!H907)+Datenblatt!$E$24,0))))))))))))))))))</f>
        <v>0</v>
      </c>
      <c r="O907">
        <f>IF(AND(I907="",C907=11),Datenblatt!$I$26,IF(AND(I907="",C907=12),Datenblatt!$I$26,IF(AND(I907="",C907=16),Datenblatt!$I$27,IF(AND(I907="",C907=15),Datenblatt!$I$26,IF(AND(I907="",C907=14),Datenblatt!$I$26,IF(AND(I907="",C907=13),Datenblatt!$I$26,IF(AND($C907=13,I907&gt;Datenblatt!$AC$3),0,IF(AND($C907=14,I907&gt;Datenblatt!$AC$4),0,IF(AND($C907=15,I907&gt;Datenblatt!$AC$5),0,IF(AND($C907=16,I907&gt;Datenblatt!$AC$6),0,IF(AND($C907=12,I907&gt;Datenblatt!$AC$7),0,IF(AND($C907=11,I907&gt;Datenblatt!$AC$8),0,IF(AND($C907=13,I907&lt;Datenblatt!$AB$3),100,IF(AND($C907=14,I907&lt;Datenblatt!$AB$4),100,IF(AND($C907=15,I907&lt;Datenblatt!$AB$5),100,IF(AND($C907=16,I907&lt;Datenblatt!$AB$6),100,IF(AND($C907=12,I907&lt;Datenblatt!$AB$7),100,IF(AND($C907=11,I907&lt;Datenblatt!$AB$8),100,IF($C907=13,(Datenblatt!$B$27*Übersicht!I907^3)+(Datenblatt!$C$27*Übersicht!I907^2)+(Datenblatt!$D$27*Übersicht!I907)+Datenblatt!$E$27,IF($C907=14,(Datenblatt!$B$28*Übersicht!I907^3)+(Datenblatt!$C$28*Übersicht!I907^2)+(Datenblatt!$D$28*Übersicht!I907)+Datenblatt!$E$28,IF($C907=15,(Datenblatt!$B$29*Übersicht!I907^3)+(Datenblatt!$C$29*Übersicht!I907^2)+(Datenblatt!$D$29*Übersicht!I907)+Datenblatt!$E$29,IF($C907=16,(Datenblatt!$B$30*Übersicht!I907^3)+(Datenblatt!$C$30*Übersicht!I907^2)+(Datenblatt!$D$30*Übersicht!I907)+Datenblatt!$E$30,IF($C907=12,(Datenblatt!$B$31*Übersicht!I907^3)+(Datenblatt!$C$31*Übersicht!I907^2)+(Datenblatt!$D$31*Übersicht!I907)+Datenblatt!$E$31,IF($C907=11,(Datenblatt!$B$32*Übersicht!I907^3)+(Datenblatt!$C$32*Übersicht!I907^2)+(Datenblatt!$D$32*Übersicht!I907)+Datenblatt!$E$32,0))))))))))))))))))))))))</f>
        <v>0</v>
      </c>
      <c r="P907">
        <f>IF(AND(I907="",C907=11),Datenblatt!$I$29,IF(AND(I907="",C907=12),Datenblatt!$I$29,IF(AND(I907="",C907=16),Datenblatt!$I$29,IF(AND(I907="",C907=15),Datenblatt!$I$29,IF(AND(I907="",C907=14),Datenblatt!$I$29,IF(AND(I907="",C907=13),Datenblatt!$I$29,IF(AND($C907=13,I907&gt;Datenblatt!$AC$3),0,IF(AND($C907=14,I907&gt;Datenblatt!$AC$4),0,IF(AND($C907=15,I907&gt;Datenblatt!$AC$5),0,IF(AND($C907=16,I907&gt;Datenblatt!$AC$6),0,IF(AND($C907=12,I907&gt;Datenblatt!$AC$7),0,IF(AND($C907=11,I907&gt;Datenblatt!$AC$8),0,IF(AND($C907=13,I907&lt;Datenblatt!$AB$3),100,IF(AND($C907=14,I907&lt;Datenblatt!$AB$4),100,IF(AND($C907=15,I907&lt;Datenblatt!$AB$5),100,IF(AND($C907=16,I907&lt;Datenblatt!$AB$6),100,IF(AND($C907=12,I907&lt;Datenblatt!$AB$7),100,IF(AND($C907=11,I907&lt;Datenblatt!$AB$8),100,IF($C907=13,(Datenblatt!$B$27*Übersicht!I907^3)+(Datenblatt!$C$27*Übersicht!I907^2)+(Datenblatt!$D$27*Übersicht!I907)+Datenblatt!$E$27,IF($C907=14,(Datenblatt!$B$28*Übersicht!I907^3)+(Datenblatt!$C$28*Übersicht!I907^2)+(Datenblatt!$D$28*Übersicht!I907)+Datenblatt!$E$28,IF($C907=15,(Datenblatt!$B$29*Übersicht!I907^3)+(Datenblatt!$C$29*Übersicht!I907^2)+(Datenblatt!$D$29*Übersicht!I907)+Datenblatt!$E$29,IF($C907=16,(Datenblatt!$B$30*Übersicht!I907^3)+(Datenblatt!$C$30*Übersicht!I907^2)+(Datenblatt!$D$30*Übersicht!I907)+Datenblatt!$E$30,IF($C907=12,(Datenblatt!$B$31*Übersicht!I907^3)+(Datenblatt!$C$31*Übersicht!I907^2)+(Datenblatt!$D$31*Übersicht!I907)+Datenblatt!$E$31,IF($C907=11,(Datenblatt!$B$32*Übersicht!I907^3)+(Datenblatt!$C$32*Übersicht!I907^2)+(Datenblatt!$D$32*Übersicht!I907)+Datenblatt!$E$32,0))))))))))))))))))))))))</f>
        <v>0</v>
      </c>
      <c r="Q907" s="2" t="e">
        <f t="shared" si="56"/>
        <v>#DIV/0!</v>
      </c>
      <c r="R907" s="2" t="e">
        <f t="shared" si="57"/>
        <v>#DIV/0!</v>
      </c>
      <c r="T907" s="2"/>
      <c r="U907" s="2">
        <f>Datenblatt!$I$10</f>
        <v>63</v>
      </c>
      <c r="V907" s="2">
        <f>Datenblatt!$I$18</f>
        <v>62</v>
      </c>
      <c r="W907" s="2">
        <f>Datenblatt!$I$26</f>
        <v>56</v>
      </c>
      <c r="X907" s="2">
        <f>Datenblatt!$I$34</f>
        <v>58</v>
      </c>
      <c r="Y907" s="7" t="e">
        <f t="shared" si="58"/>
        <v>#DIV/0!</v>
      </c>
      <c r="AA907" s="2">
        <f>Datenblatt!$I$5</f>
        <v>73</v>
      </c>
      <c r="AB907">
        <f>Datenblatt!$I$13</f>
        <v>80</v>
      </c>
      <c r="AC907">
        <f>Datenblatt!$I$21</f>
        <v>80</v>
      </c>
      <c r="AD907">
        <f>Datenblatt!$I$29</f>
        <v>71</v>
      </c>
      <c r="AE907">
        <f>Datenblatt!$I$37</f>
        <v>75</v>
      </c>
      <c r="AF907" s="7" t="e">
        <f t="shared" si="59"/>
        <v>#DIV/0!</v>
      </c>
    </row>
    <row r="908" spans="11:32" ht="18.75" x14ac:dyDescent="0.3">
      <c r="K908" s="3" t="e">
        <f>IF(AND($C908=13,Datenblatt!M908&lt;Datenblatt!$S$3),0,IF(AND($C908=14,Datenblatt!M908&lt;Datenblatt!$S$4),0,IF(AND($C908=15,Datenblatt!M908&lt;Datenblatt!$S$5),0,IF(AND($C908=16,Datenblatt!M908&lt;Datenblatt!$S$6),0,IF(AND($C908=12,Datenblatt!M908&lt;Datenblatt!$S$7),0,IF(AND($C908=11,Datenblatt!M908&lt;Datenblatt!$S$8),0,IF(AND($C908=13,Datenblatt!M908&gt;Datenblatt!$R$3),100,IF(AND($C908=14,Datenblatt!M908&gt;Datenblatt!$R$4),100,IF(AND($C908=15,Datenblatt!M908&gt;Datenblatt!$R$5),100,IF(AND($C908=16,Datenblatt!M908&gt;Datenblatt!$R$6),100,IF(AND($C908=12,Datenblatt!M908&gt;Datenblatt!$R$7),100,IF(AND($C908=11,Datenblatt!M908&gt;Datenblatt!$R$8),100,IF(Übersicht!$C908=13,Datenblatt!$B$35*Datenblatt!M908^3+Datenblatt!$C$35*Datenblatt!M908^2+Datenblatt!$D$35*Datenblatt!M908+Datenblatt!$E$35,IF(Übersicht!$C908=14,Datenblatt!$B$36*Datenblatt!M908^3+Datenblatt!$C$36*Datenblatt!M908^2+Datenblatt!$D$36*Datenblatt!M908+Datenblatt!$E$36,IF(Übersicht!$C908=15,Datenblatt!$B$37*Datenblatt!M908^3+Datenblatt!$C$37*Datenblatt!M908^2+Datenblatt!$D$37*Datenblatt!M908+Datenblatt!$E$37,IF(Übersicht!$C908=16,Datenblatt!$B$38*Datenblatt!M908^3+Datenblatt!$C$38*Datenblatt!M908^2+Datenblatt!$D$38*Datenblatt!M908+Datenblatt!$E$38,IF(Übersicht!$C908=12,Datenblatt!$B$39*Datenblatt!M908^3+Datenblatt!$C$39*Datenblatt!M908^2+Datenblatt!$D$39*Datenblatt!M908+Datenblatt!$E$39,IF(Übersicht!$C908=11,Datenblatt!$B$40*Datenblatt!M908^3+Datenblatt!$C$40*Datenblatt!M908^2+Datenblatt!$D$40*Datenblatt!M908+Datenblatt!$E$40,0))))))))))))))))))</f>
        <v>#DIV/0!</v>
      </c>
      <c r="L908" s="3"/>
      <c r="M908" t="e">
        <f>IF(AND(Übersicht!$C908=13,Datenblatt!O908&lt;Datenblatt!$Y$3),0,IF(AND(Übersicht!$C908=14,Datenblatt!O908&lt;Datenblatt!$Y$4),0,IF(AND(Übersicht!$C908=15,Datenblatt!O908&lt;Datenblatt!$Y$5),0,IF(AND(Übersicht!$C908=16,Datenblatt!O908&lt;Datenblatt!$Y$6),0,IF(AND(Übersicht!$C908=12,Datenblatt!O908&lt;Datenblatt!$Y$7),0,IF(AND(Übersicht!$C908=11,Datenblatt!O908&lt;Datenblatt!$Y$8),0,IF(AND($C908=13,Datenblatt!O908&gt;Datenblatt!$X$3),100,IF(AND($C908=14,Datenblatt!O908&gt;Datenblatt!$X$4),100,IF(AND($C908=15,Datenblatt!O908&gt;Datenblatt!$X$5),100,IF(AND($C908=16,Datenblatt!O908&gt;Datenblatt!$X$6),100,IF(AND($C908=12,Datenblatt!O908&gt;Datenblatt!$X$7),100,IF(AND($C908=11,Datenblatt!O908&gt;Datenblatt!$X$8),100,IF(Übersicht!$C908=13,Datenblatt!$B$11*Datenblatt!O908^3+Datenblatt!$C$11*Datenblatt!O908^2+Datenblatt!$D$11*Datenblatt!O908+Datenblatt!$E$11,IF(Übersicht!$C908=14,Datenblatt!$B$12*Datenblatt!O908^3+Datenblatt!$C$12*Datenblatt!O908^2+Datenblatt!$D$12*Datenblatt!O908+Datenblatt!$E$12,IF(Übersicht!$C908=15,Datenblatt!$B$13*Datenblatt!O908^3+Datenblatt!$C$13*Datenblatt!O908^2+Datenblatt!$D$13*Datenblatt!O908+Datenblatt!$E$13,IF(Übersicht!$C908=16,Datenblatt!$B$14*Datenblatt!O908^3+Datenblatt!$C$14*Datenblatt!O908^2+Datenblatt!$D$14*Datenblatt!O908+Datenblatt!$E$14,IF(Übersicht!$C908=12,Datenblatt!$B$15*Datenblatt!O908^3+Datenblatt!$C$15*Datenblatt!O908^2+Datenblatt!$D$15*Datenblatt!O908+Datenblatt!$E$15,IF(Übersicht!$C908=11,Datenblatt!$B$16*Datenblatt!O908^3+Datenblatt!$C$16*Datenblatt!O908^2+Datenblatt!$D$16*Datenblatt!O908+Datenblatt!$E$16,0))))))))))))))))))</f>
        <v>#DIV/0!</v>
      </c>
      <c r="N908">
        <f>IF(AND($C908=13,H908&lt;Datenblatt!$AA$3),0,IF(AND($C908=14,H908&lt;Datenblatt!$AA$4),0,IF(AND($C908=15,H908&lt;Datenblatt!$AA$5),0,IF(AND($C908=16,H908&lt;Datenblatt!$AA$6),0,IF(AND($C908=12,H908&lt;Datenblatt!$AA$7),0,IF(AND($C908=11,H908&lt;Datenblatt!$AA$8),0,IF(AND($C908=13,H908&gt;Datenblatt!$Z$3),100,IF(AND($C908=14,H908&gt;Datenblatt!$Z$4),100,IF(AND($C908=15,H908&gt;Datenblatt!$Z$5),100,IF(AND($C908=16,H908&gt;Datenblatt!$Z$6),100,IF(AND($C908=12,H908&gt;Datenblatt!$Z$7),100,IF(AND($C908=11,H908&gt;Datenblatt!$Z$8),100,IF($C908=13,(Datenblatt!$B$19*Übersicht!H908^3)+(Datenblatt!$C$19*Übersicht!H908^2)+(Datenblatt!$D$19*Übersicht!H908)+Datenblatt!$E$19,IF($C908=14,(Datenblatt!$B$20*Übersicht!H908^3)+(Datenblatt!$C$20*Übersicht!H908^2)+(Datenblatt!$D$20*Übersicht!H908)+Datenblatt!$E$20,IF($C908=15,(Datenblatt!$B$21*Übersicht!H908^3)+(Datenblatt!$C$21*Übersicht!H908^2)+(Datenblatt!$D$21*Übersicht!H908)+Datenblatt!$E$21,IF($C908=16,(Datenblatt!$B$22*Übersicht!H908^3)+(Datenblatt!$C$22*Übersicht!H908^2)+(Datenblatt!$D$22*Übersicht!H908)+Datenblatt!$E$22,IF($C908=12,(Datenblatt!$B$23*Übersicht!H908^3)+(Datenblatt!$C$23*Übersicht!H908^2)+(Datenblatt!$D$23*Übersicht!H908)+Datenblatt!$E$23,IF($C908=11,(Datenblatt!$B$24*Übersicht!H908^3)+(Datenblatt!$C$24*Übersicht!H908^2)+(Datenblatt!$D$24*Übersicht!H908)+Datenblatt!$E$24,0))))))))))))))))))</f>
        <v>0</v>
      </c>
      <c r="O908">
        <f>IF(AND(I908="",C908=11),Datenblatt!$I$26,IF(AND(I908="",C908=12),Datenblatt!$I$26,IF(AND(I908="",C908=16),Datenblatt!$I$27,IF(AND(I908="",C908=15),Datenblatt!$I$26,IF(AND(I908="",C908=14),Datenblatt!$I$26,IF(AND(I908="",C908=13),Datenblatt!$I$26,IF(AND($C908=13,I908&gt;Datenblatt!$AC$3),0,IF(AND($C908=14,I908&gt;Datenblatt!$AC$4),0,IF(AND($C908=15,I908&gt;Datenblatt!$AC$5),0,IF(AND($C908=16,I908&gt;Datenblatt!$AC$6),0,IF(AND($C908=12,I908&gt;Datenblatt!$AC$7),0,IF(AND($C908=11,I908&gt;Datenblatt!$AC$8),0,IF(AND($C908=13,I908&lt;Datenblatt!$AB$3),100,IF(AND($C908=14,I908&lt;Datenblatt!$AB$4),100,IF(AND($C908=15,I908&lt;Datenblatt!$AB$5),100,IF(AND($C908=16,I908&lt;Datenblatt!$AB$6),100,IF(AND($C908=12,I908&lt;Datenblatt!$AB$7),100,IF(AND($C908=11,I908&lt;Datenblatt!$AB$8),100,IF($C908=13,(Datenblatt!$B$27*Übersicht!I908^3)+(Datenblatt!$C$27*Übersicht!I908^2)+(Datenblatt!$D$27*Übersicht!I908)+Datenblatt!$E$27,IF($C908=14,(Datenblatt!$B$28*Übersicht!I908^3)+(Datenblatt!$C$28*Übersicht!I908^2)+(Datenblatt!$D$28*Übersicht!I908)+Datenblatt!$E$28,IF($C908=15,(Datenblatt!$B$29*Übersicht!I908^3)+(Datenblatt!$C$29*Übersicht!I908^2)+(Datenblatt!$D$29*Übersicht!I908)+Datenblatt!$E$29,IF($C908=16,(Datenblatt!$B$30*Übersicht!I908^3)+(Datenblatt!$C$30*Übersicht!I908^2)+(Datenblatt!$D$30*Übersicht!I908)+Datenblatt!$E$30,IF($C908=12,(Datenblatt!$B$31*Übersicht!I908^3)+(Datenblatt!$C$31*Übersicht!I908^2)+(Datenblatt!$D$31*Übersicht!I908)+Datenblatt!$E$31,IF($C908=11,(Datenblatt!$B$32*Übersicht!I908^3)+(Datenblatt!$C$32*Übersicht!I908^2)+(Datenblatt!$D$32*Übersicht!I908)+Datenblatt!$E$32,0))))))))))))))))))))))))</f>
        <v>0</v>
      </c>
      <c r="P908">
        <f>IF(AND(I908="",C908=11),Datenblatt!$I$29,IF(AND(I908="",C908=12),Datenblatt!$I$29,IF(AND(I908="",C908=16),Datenblatt!$I$29,IF(AND(I908="",C908=15),Datenblatt!$I$29,IF(AND(I908="",C908=14),Datenblatt!$I$29,IF(AND(I908="",C908=13),Datenblatt!$I$29,IF(AND($C908=13,I908&gt;Datenblatt!$AC$3),0,IF(AND($C908=14,I908&gt;Datenblatt!$AC$4),0,IF(AND($C908=15,I908&gt;Datenblatt!$AC$5),0,IF(AND($C908=16,I908&gt;Datenblatt!$AC$6),0,IF(AND($C908=12,I908&gt;Datenblatt!$AC$7),0,IF(AND($C908=11,I908&gt;Datenblatt!$AC$8),0,IF(AND($C908=13,I908&lt;Datenblatt!$AB$3),100,IF(AND($C908=14,I908&lt;Datenblatt!$AB$4),100,IF(AND($C908=15,I908&lt;Datenblatt!$AB$5),100,IF(AND($C908=16,I908&lt;Datenblatt!$AB$6),100,IF(AND($C908=12,I908&lt;Datenblatt!$AB$7),100,IF(AND($C908=11,I908&lt;Datenblatt!$AB$8),100,IF($C908=13,(Datenblatt!$B$27*Übersicht!I908^3)+(Datenblatt!$C$27*Übersicht!I908^2)+(Datenblatt!$D$27*Übersicht!I908)+Datenblatt!$E$27,IF($C908=14,(Datenblatt!$B$28*Übersicht!I908^3)+(Datenblatt!$C$28*Übersicht!I908^2)+(Datenblatt!$D$28*Übersicht!I908)+Datenblatt!$E$28,IF($C908=15,(Datenblatt!$B$29*Übersicht!I908^3)+(Datenblatt!$C$29*Übersicht!I908^2)+(Datenblatt!$D$29*Übersicht!I908)+Datenblatt!$E$29,IF($C908=16,(Datenblatt!$B$30*Übersicht!I908^3)+(Datenblatt!$C$30*Übersicht!I908^2)+(Datenblatt!$D$30*Übersicht!I908)+Datenblatt!$E$30,IF($C908=12,(Datenblatt!$B$31*Übersicht!I908^3)+(Datenblatt!$C$31*Übersicht!I908^2)+(Datenblatt!$D$31*Übersicht!I908)+Datenblatt!$E$31,IF($C908=11,(Datenblatt!$B$32*Übersicht!I908^3)+(Datenblatt!$C$32*Übersicht!I908^2)+(Datenblatt!$D$32*Übersicht!I908)+Datenblatt!$E$32,0))))))))))))))))))))))))</f>
        <v>0</v>
      </c>
      <c r="Q908" s="2" t="e">
        <f t="shared" si="56"/>
        <v>#DIV/0!</v>
      </c>
      <c r="R908" s="2" t="e">
        <f t="shared" si="57"/>
        <v>#DIV/0!</v>
      </c>
      <c r="T908" s="2"/>
      <c r="U908" s="2">
        <f>Datenblatt!$I$10</f>
        <v>63</v>
      </c>
      <c r="V908" s="2">
        <f>Datenblatt!$I$18</f>
        <v>62</v>
      </c>
      <c r="W908" s="2">
        <f>Datenblatt!$I$26</f>
        <v>56</v>
      </c>
      <c r="X908" s="2">
        <f>Datenblatt!$I$34</f>
        <v>58</v>
      </c>
      <c r="Y908" s="7" t="e">
        <f t="shared" si="58"/>
        <v>#DIV/0!</v>
      </c>
      <c r="AA908" s="2">
        <f>Datenblatt!$I$5</f>
        <v>73</v>
      </c>
      <c r="AB908">
        <f>Datenblatt!$I$13</f>
        <v>80</v>
      </c>
      <c r="AC908">
        <f>Datenblatt!$I$21</f>
        <v>80</v>
      </c>
      <c r="AD908">
        <f>Datenblatt!$I$29</f>
        <v>71</v>
      </c>
      <c r="AE908">
        <f>Datenblatt!$I$37</f>
        <v>75</v>
      </c>
      <c r="AF908" s="7" t="e">
        <f t="shared" si="59"/>
        <v>#DIV/0!</v>
      </c>
    </row>
    <row r="909" spans="11:32" ht="18.75" x14ac:dyDescent="0.3">
      <c r="K909" s="3" t="e">
        <f>IF(AND($C909=13,Datenblatt!M909&lt;Datenblatt!$S$3),0,IF(AND($C909=14,Datenblatt!M909&lt;Datenblatt!$S$4),0,IF(AND($C909=15,Datenblatt!M909&lt;Datenblatt!$S$5),0,IF(AND($C909=16,Datenblatt!M909&lt;Datenblatt!$S$6),0,IF(AND($C909=12,Datenblatt!M909&lt;Datenblatt!$S$7),0,IF(AND($C909=11,Datenblatt!M909&lt;Datenblatt!$S$8),0,IF(AND($C909=13,Datenblatt!M909&gt;Datenblatt!$R$3),100,IF(AND($C909=14,Datenblatt!M909&gt;Datenblatt!$R$4),100,IF(AND($C909=15,Datenblatt!M909&gt;Datenblatt!$R$5),100,IF(AND($C909=16,Datenblatt!M909&gt;Datenblatt!$R$6),100,IF(AND($C909=12,Datenblatt!M909&gt;Datenblatt!$R$7),100,IF(AND($C909=11,Datenblatt!M909&gt;Datenblatt!$R$8),100,IF(Übersicht!$C909=13,Datenblatt!$B$35*Datenblatt!M909^3+Datenblatt!$C$35*Datenblatt!M909^2+Datenblatt!$D$35*Datenblatt!M909+Datenblatt!$E$35,IF(Übersicht!$C909=14,Datenblatt!$B$36*Datenblatt!M909^3+Datenblatt!$C$36*Datenblatt!M909^2+Datenblatt!$D$36*Datenblatt!M909+Datenblatt!$E$36,IF(Übersicht!$C909=15,Datenblatt!$B$37*Datenblatt!M909^3+Datenblatt!$C$37*Datenblatt!M909^2+Datenblatt!$D$37*Datenblatt!M909+Datenblatt!$E$37,IF(Übersicht!$C909=16,Datenblatt!$B$38*Datenblatt!M909^3+Datenblatt!$C$38*Datenblatt!M909^2+Datenblatt!$D$38*Datenblatt!M909+Datenblatt!$E$38,IF(Übersicht!$C909=12,Datenblatt!$B$39*Datenblatt!M909^3+Datenblatt!$C$39*Datenblatt!M909^2+Datenblatt!$D$39*Datenblatt!M909+Datenblatt!$E$39,IF(Übersicht!$C909=11,Datenblatt!$B$40*Datenblatt!M909^3+Datenblatt!$C$40*Datenblatt!M909^2+Datenblatt!$D$40*Datenblatt!M909+Datenblatt!$E$40,0))))))))))))))))))</f>
        <v>#DIV/0!</v>
      </c>
      <c r="L909" s="3"/>
      <c r="M909" t="e">
        <f>IF(AND(Übersicht!$C909=13,Datenblatt!O909&lt;Datenblatt!$Y$3),0,IF(AND(Übersicht!$C909=14,Datenblatt!O909&lt;Datenblatt!$Y$4),0,IF(AND(Übersicht!$C909=15,Datenblatt!O909&lt;Datenblatt!$Y$5),0,IF(AND(Übersicht!$C909=16,Datenblatt!O909&lt;Datenblatt!$Y$6),0,IF(AND(Übersicht!$C909=12,Datenblatt!O909&lt;Datenblatt!$Y$7),0,IF(AND(Übersicht!$C909=11,Datenblatt!O909&lt;Datenblatt!$Y$8),0,IF(AND($C909=13,Datenblatt!O909&gt;Datenblatt!$X$3),100,IF(AND($C909=14,Datenblatt!O909&gt;Datenblatt!$X$4),100,IF(AND($C909=15,Datenblatt!O909&gt;Datenblatt!$X$5),100,IF(AND($C909=16,Datenblatt!O909&gt;Datenblatt!$X$6),100,IF(AND($C909=12,Datenblatt!O909&gt;Datenblatt!$X$7),100,IF(AND($C909=11,Datenblatt!O909&gt;Datenblatt!$X$8),100,IF(Übersicht!$C909=13,Datenblatt!$B$11*Datenblatt!O909^3+Datenblatt!$C$11*Datenblatt!O909^2+Datenblatt!$D$11*Datenblatt!O909+Datenblatt!$E$11,IF(Übersicht!$C909=14,Datenblatt!$B$12*Datenblatt!O909^3+Datenblatt!$C$12*Datenblatt!O909^2+Datenblatt!$D$12*Datenblatt!O909+Datenblatt!$E$12,IF(Übersicht!$C909=15,Datenblatt!$B$13*Datenblatt!O909^3+Datenblatt!$C$13*Datenblatt!O909^2+Datenblatt!$D$13*Datenblatt!O909+Datenblatt!$E$13,IF(Übersicht!$C909=16,Datenblatt!$B$14*Datenblatt!O909^3+Datenblatt!$C$14*Datenblatt!O909^2+Datenblatt!$D$14*Datenblatt!O909+Datenblatt!$E$14,IF(Übersicht!$C909=12,Datenblatt!$B$15*Datenblatt!O909^3+Datenblatt!$C$15*Datenblatt!O909^2+Datenblatt!$D$15*Datenblatt!O909+Datenblatt!$E$15,IF(Übersicht!$C909=11,Datenblatt!$B$16*Datenblatt!O909^3+Datenblatt!$C$16*Datenblatt!O909^2+Datenblatt!$D$16*Datenblatt!O909+Datenblatt!$E$16,0))))))))))))))))))</f>
        <v>#DIV/0!</v>
      </c>
      <c r="N909">
        <f>IF(AND($C909=13,H909&lt;Datenblatt!$AA$3),0,IF(AND($C909=14,H909&lt;Datenblatt!$AA$4),0,IF(AND($C909=15,H909&lt;Datenblatt!$AA$5),0,IF(AND($C909=16,H909&lt;Datenblatt!$AA$6),0,IF(AND($C909=12,H909&lt;Datenblatt!$AA$7),0,IF(AND($C909=11,H909&lt;Datenblatt!$AA$8),0,IF(AND($C909=13,H909&gt;Datenblatt!$Z$3),100,IF(AND($C909=14,H909&gt;Datenblatt!$Z$4),100,IF(AND($C909=15,H909&gt;Datenblatt!$Z$5),100,IF(AND($C909=16,H909&gt;Datenblatt!$Z$6),100,IF(AND($C909=12,H909&gt;Datenblatt!$Z$7),100,IF(AND($C909=11,H909&gt;Datenblatt!$Z$8),100,IF($C909=13,(Datenblatt!$B$19*Übersicht!H909^3)+(Datenblatt!$C$19*Übersicht!H909^2)+(Datenblatt!$D$19*Übersicht!H909)+Datenblatt!$E$19,IF($C909=14,(Datenblatt!$B$20*Übersicht!H909^3)+(Datenblatt!$C$20*Übersicht!H909^2)+(Datenblatt!$D$20*Übersicht!H909)+Datenblatt!$E$20,IF($C909=15,(Datenblatt!$B$21*Übersicht!H909^3)+(Datenblatt!$C$21*Übersicht!H909^2)+(Datenblatt!$D$21*Übersicht!H909)+Datenblatt!$E$21,IF($C909=16,(Datenblatt!$B$22*Übersicht!H909^3)+(Datenblatt!$C$22*Übersicht!H909^2)+(Datenblatt!$D$22*Übersicht!H909)+Datenblatt!$E$22,IF($C909=12,(Datenblatt!$B$23*Übersicht!H909^3)+(Datenblatt!$C$23*Übersicht!H909^2)+(Datenblatt!$D$23*Übersicht!H909)+Datenblatt!$E$23,IF($C909=11,(Datenblatt!$B$24*Übersicht!H909^3)+(Datenblatt!$C$24*Übersicht!H909^2)+(Datenblatt!$D$24*Übersicht!H909)+Datenblatt!$E$24,0))))))))))))))))))</f>
        <v>0</v>
      </c>
      <c r="O909">
        <f>IF(AND(I909="",C909=11),Datenblatt!$I$26,IF(AND(I909="",C909=12),Datenblatt!$I$26,IF(AND(I909="",C909=16),Datenblatt!$I$27,IF(AND(I909="",C909=15),Datenblatt!$I$26,IF(AND(I909="",C909=14),Datenblatt!$I$26,IF(AND(I909="",C909=13),Datenblatt!$I$26,IF(AND($C909=13,I909&gt;Datenblatt!$AC$3),0,IF(AND($C909=14,I909&gt;Datenblatt!$AC$4),0,IF(AND($C909=15,I909&gt;Datenblatt!$AC$5),0,IF(AND($C909=16,I909&gt;Datenblatt!$AC$6),0,IF(AND($C909=12,I909&gt;Datenblatt!$AC$7),0,IF(AND($C909=11,I909&gt;Datenblatt!$AC$8),0,IF(AND($C909=13,I909&lt;Datenblatt!$AB$3),100,IF(AND($C909=14,I909&lt;Datenblatt!$AB$4),100,IF(AND($C909=15,I909&lt;Datenblatt!$AB$5),100,IF(AND($C909=16,I909&lt;Datenblatt!$AB$6),100,IF(AND($C909=12,I909&lt;Datenblatt!$AB$7),100,IF(AND($C909=11,I909&lt;Datenblatt!$AB$8),100,IF($C909=13,(Datenblatt!$B$27*Übersicht!I909^3)+(Datenblatt!$C$27*Übersicht!I909^2)+(Datenblatt!$D$27*Übersicht!I909)+Datenblatt!$E$27,IF($C909=14,(Datenblatt!$B$28*Übersicht!I909^3)+(Datenblatt!$C$28*Übersicht!I909^2)+(Datenblatt!$D$28*Übersicht!I909)+Datenblatt!$E$28,IF($C909=15,(Datenblatt!$B$29*Übersicht!I909^3)+(Datenblatt!$C$29*Übersicht!I909^2)+(Datenblatt!$D$29*Übersicht!I909)+Datenblatt!$E$29,IF($C909=16,(Datenblatt!$B$30*Übersicht!I909^3)+(Datenblatt!$C$30*Übersicht!I909^2)+(Datenblatt!$D$30*Übersicht!I909)+Datenblatt!$E$30,IF($C909=12,(Datenblatt!$B$31*Übersicht!I909^3)+(Datenblatt!$C$31*Übersicht!I909^2)+(Datenblatt!$D$31*Übersicht!I909)+Datenblatt!$E$31,IF($C909=11,(Datenblatt!$B$32*Übersicht!I909^3)+(Datenblatt!$C$32*Übersicht!I909^2)+(Datenblatt!$D$32*Übersicht!I909)+Datenblatt!$E$32,0))))))))))))))))))))))))</f>
        <v>0</v>
      </c>
      <c r="P909">
        <f>IF(AND(I909="",C909=11),Datenblatt!$I$29,IF(AND(I909="",C909=12),Datenblatt!$I$29,IF(AND(I909="",C909=16),Datenblatt!$I$29,IF(AND(I909="",C909=15),Datenblatt!$I$29,IF(AND(I909="",C909=14),Datenblatt!$I$29,IF(AND(I909="",C909=13),Datenblatt!$I$29,IF(AND($C909=13,I909&gt;Datenblatt!$AC$3),0,IF(AND($C909=14,I909&gt;Datenblatt!$AC$4),0,IF(AND($C909=15,I909&gt;Datenblatt!$AC$5),0,IF(AND($C909=16,I909&gt;Datenblatt!$AC$6),0,IF(AND($C909=12,I909&gt;Datenblatt!$AC$7),0,IF(AND($C909=11,I909&gt;Datenblatt!$AC$8),0,IF(AND($C909=13,I909&lt;Datenblatt!$AB$3),100,IF(AND($C909=14,I909&lt;Datenblatt!$AB$4),100,IF(AND($C909=15,I909&lt;Datenblatt!$AB$5),100,IF(AND($C909=16,I909&lt;Datenblatt!$AB$6),100,IF(AND($C909=12,I909&lt;Datenblatt!$AB$7),100,IF(AND($C909=11,I909&lt;Datenblatt!$AB$8),100,IF($C909=13,(Datenblatt!$B$27*Übersicht!I909^3)+(Datenblatt!$C$27*Übersicht!I909^2)+(Datenblatt!$D$27*Übersicht!I909)+Datenblatt!$E$27,IF($C909=14,(Datenblatt!$B$28*Übersicht!I909^3)+(Datenblatt!$C$28*Übersicht!I909^2)+(Datenblatt!$D$28*Übersicht!I909)+Datenblatt!$E$28,IF($C909=15,(Datenblatt!$B$29*Übersicht!I909^3)+(Datenblatt!$C$29*Übersicht!I909^2)+(Datenblatt!$D$29*Übersicht!I909)+Datenblatt!$E$29,IF($C909=16,(Datenblatt!$B$30*Übersicht!I909^3)+(Datenblatt!$C$30*Übersicht!I909^2)+(Datenblatt!$D$30*Übersicht!I909)+Datenblatt!$E$30,IF($C909=12,(Datenblatt!$B$31*Übersicht!I909^3)+(Datenblatt!$C$31*Übersicht!I909^2)+(Datenblatt!$D$31*Übersicht!I909)+Datenblatt!$E$31,IF($C909=11,(Datenblatt!$B$32*Übersicht!I909^3)+(Datenblatt!$C$32*Übersicht!I909^2)+(Datenblatt!$D$32*Übersicht!I909)+Datenblatt!$E$32,0))))))))))))))))))))))))</f>
        <v>0</v>
      </c>
      <c r="Q909" s="2" t="e">
        <f t="shared" si="56"/>
        <v>#DIV/0!</v>
      </c>
      <c r="R909" s="2" t="e">
        <f t="shared" si="57"/>
        <v>#DIV/0!</v>
      </c>
      <c r="T909" s="2"/>
      <c r="U909" s="2">
        <f>Datenblatt!$I$10</f>
        <v>63</v>
      </c>
      <c r="V909" s="2">
        <f>Datenblatt!$I$18</f>
        <v>62</v>
      </c>
      <c r="W909" s="2">
        <f>Datenblatt!$I$26</f>
        <v>56</v>
      </c>
      <c r="X909" s="2">
        <f>Datenblatt!$I$34</f>
        <v>58</v>
      </c>
      <c r="Y909" s="7" t="e">
        <f t="shared" si="58"/>
        <v>#DIV/0!</v>
      </c>
      <c r="AA909" s="2">
        <f>Datenblatt!$I$5</f>
        <v>73</v>
      </c>
      <c r="AB909">
        <f>Datenblatt!$I$13</f>
        <v>80</v>
      </c>
      <c r="AC909">
        <f>Datenblatt!$I$21</f>
        <v>80</v>
      </c>
      <c r="AD909">
        <f>Datenblatt!$I$29</f>
        <v>71</v>
      </c>
      <c r="AE909">
        <f>Datenblatt!$I$37</f>
        <v>75</v>
      </c>
      <c r="AF909" s="7" t="e">
        <f t="shared" si="59"/>
        <v>#DIV/0!</v>
      </c>
    </row>
    <row r="910" spans="11:32" ht="18.75" x14ac:dyDescent="0.3">
      <c r="K910" s="3" t="e">
        <f>IF(AND($C910=13,Datenblatt!M910&lt;Datenblatt!$S$3),0,IF(AND($C910=14,Datenblatt!M910&lt;Datenblatt!$S$4),0,IF(AND($C910=15,Datenblatt!M910&lt;Datenblatt!$S$5),0,IF(AND($C910=16,Datenblatt!M910&lt;Datenblatt!$S$6),0,IF(AND($C910=12,Datenblatt!M910&lt;Datenblatt!$S$7),0,IF(AND($C910=11,Datenblatt!M910&lt;Datenblatt!$S$8),0,IF(AND($C910=13,Datenblatt!M910&gt;Datenblatt!$R$3),100,IF(AND($C910=14,Datenblatt!M910&gt;Datenblatt!$R$4),100,IF(AND($C910=15,Datenblatt!M910&gt;Datenblatt!$R$5),100,IF(AND($C910=16,Datenblatt!M910&gt;Datenblatt!$R$6),100,IF(AND($C910=12,Datenblatt!M910&gt;Datenblatt!$R$7),100,IF(AND($C910=11,Datenblatt!M910&gt;Datenblatt!$R$8),100,IF(Übersicht!$C910=13,Datenblatt!$B$35*Datenblatt!M910^3+Datenblatt!$C$35*Datenblatt!M910^2+Datenblatt!$D$35*Datenblatt!M910+Datenblatt!$E$35,IF(Übersicht!$C910=14,Datenblatt!$B$36*Datenblatt!M910^3+Datenblatt!$C$36*Datenblatt!M910^2+Datenblatt!$D$36*Datenblatt!M910+Datenblatt!$E$36,IF(Übersicht!$C910=15,Datenblatt!$B$37*Datenblatt!M910^3+Datenblatt!$C$37*Datenblatt!M910^2+Datenblatt!$D$37*Datenblatt!M910+Datenblatt!$E$37,IF(Übersicht!$C910=16,Datenblatt!$B$38*Datenblatt!M910^3+Datenblatt!$C$38*Datenblatt!M910^2+Datenblatt!$D$38*Datenblatt!M910+Datenblatt!$E$38,IF(Übersicht!$C910=12,Datenblatt!$B$39*Datenblatt!M910^3+Datenblatt!$C$39*Datenblatt!M910^2+Datenblatt!$D$39*Datenblatt!M910+Datenblatt!$E$39,IF(Übersicht!$C910=11,Datenblatt!$B$40*Datenblatt!M910^3+Datenblatt!$C$40*Datenblatt!M910^2+Datenblatt!$D$40*Datenblatt!M910+Datenblatt!$E$40,0))))))))))))))))))</f>
        <v>#DIV/0!</v>
      </c>
      <c r="L910" s="3"/>
      <c r="M910" t="e">
        <f>IF(AND(Übersicht!$C910=13,Datenblatt!O910&lt;Datenblatt!$Y$3),0,IF(AND(Übersicht!$C910=14,Datenblatt!O910&lt;Datenblatt!$Y$4),0,IF(AND(Übersicht!$C910=15,Datenblatt!O910&lt;Datenblatt!$Y$5),0,IF(AND(Übersicht!$C910=16,Datenblatt!O910&lt;Datenblatt!$Y$6),0,IF(AND(Übersicht!$C910=12,Datenblatt!O910&lt;Datenblatt!$Y$7),0,IF(AND(Übersicht!$C910=11,Datenblatt!O910&lt;Datenblatt!$Y$8),0,IF(AND($C910=13,Datenblatt!O910&gt;Datenblatt!$X$3),100,IF(AND($C910=14,Datenblatt!O910&gt;Datenblatt!$X$4),100,IF(AND($C910=15,Datenblatt!O910&gt;Datenblatt!$X$5),100,IF(AND($C910=16,Datenblatt!O910&gt;Datenblatt!$X$6),100,IF(AND($C910=12,Datenblatt!O910&gt;Datenblatt!$X$7),100,IF(AND($C910=11,Datenblatt!O910&gt;Datenblatt!$X$8),100,IF(Übersicht!$C910=13,Datenblatt!$B$11*Datenblatt!O910^3+Datenblatt!$C$11*Datenblatt!O910^2+Datenblatt!$D$11*Datenblatt!O910+Datenblatt!$E$11,IF(Übersicht!$C910=14,Datenblatt!$B$12*Datenblatt!O910^3+Datenblatt!$C$12*Datenblatt!O910^2+Datenblatt!$D$12*Datenblatt!O910+Datenblatt!$E$12,IF(Übersicht!$C910=15,Datenblatt!$B$13*Datenblatt!O910^3+Datenblatt!$C$13*Datenblatt!O910^2+Datenblatt!$D$13*Datenblatt!O910+Datenblatt!$E$13,IF(Übersicht!$C910=16,Datenblatt!$B$14*Datenblatt!O910^3+Datenblatt!$C$14*Datenblatt!O910^2+Datenblatt!$D$14*Datenblatt!O910+Datenblatt!$E$14,IF(Übersicht!$C910=12,Datenblatt!$B$15*Datenblatt!O910^3+Datenblatt!$C$15*Datenblatt!O910^2+Datenblatt!$D$15*Datenblatt!O910+Datenblatt!$E$15,IF(Übersicht!$C910=11,Datenblatt!$B$16*Datenblatt!O910^3+Datenblatt!$C$16*Datenblatt!O910^2+Datenblatt!$D$16*Datenblatt!O910+Datenblatt!$E$16,0))))))))))))))))))</f>
        <v>#DIV/0!</v>
      </c>
      <c r="N910">
        <f>IF(AND($C910=13,H910&lt;Datenblatt!$AA$3),0,IF(AND($C910=14,H910&lt;Datenblatt!$AA$4),0,IF(AND($C910=15,H910&lt;Datenblatt!$AA$5),0,IF(AND($C910=16,H910&lt;Datenblatt!$AA$6),0,IF(AND($C910=12,H910&lt;Datenblatt!$AA$7),0,IF(AND($C910=11,H910&lt;Datenblatt!$AA$8),0,IF(AND($C910=13,H910&gt;Datenblatt!$Z$3),100,IF(AND($C910=14,H910&gt;Datenblatt!$Z$4),100,IF(AND($C910=15,H910&gt;Datenblatt!$Z$5),100,IF(AND($C910=16,H910&gt;Datenblatt!$Z$6),100,IF(AND($C910=12,H910&gt;Datenblatt!$Z$7),100,IF(AND($C910=11,H910&gt;Datenblatt!$Z$8),100,IF($C910=13,(Datenblatt!$B$19*Übersicht!H910^3)+(Datenblatt!$C$19*Übersicht!H910^2)+(Datenblatt!$D$19*Übersicht!H910)+Datenblatt!$E$19,IF($C910=14,(Datenblatt!$B$20*Übersicht!H910^3)+(Datenblatt!$C$20*Übersicht!H910^2)+(Datenblatt!$D$20*Übersicht!H910)+Datenblatt!$E$20,IF($C910=15,(Datenblatt!$B$21*Übersicht!H910^3)+(Datenblatt!$C$21*Übersicht!H910^2)+(Datenblatt!$D$21*Übersicht!H910)+Datenblatt!$E$21,IF($C910=16,(Datenblatt!$B$22*Übersicht!H910^3)+(Datenblatt!$C$22*Übersicht!H910^2)+(Datenblatt!$D$22*Übersicht!H910)+Datenblatt!$E$22,IF($C910=12,(Datenblatt!$B$23*Übersicht!H910^3)+(Datenblatt!$C$23*Übersicht!H910^2)+(Datenblatt!$D$23*Übersicht!H910)+Datenblatt!$E$23,IF($C910=11,(Datenblatt!$B$24*Übersicht!H910^3)+(Datenblatt!$C$24*Übersicht!H910^2)+(Datenblatt!$D$24*Übersicht!H910)+Datenblatt!$E$24,0))))))))))))))))))</f>
        <v>0</v>
      </c>
      <c r="O910">
        <f>IF(AND(I910="",C910=11),Datenblatt!$I$26,IF(AND(I910="",C910=12),Datenblatt!$I$26,IF(AND(I910="",C910=16),Datenblatt!$I$27,IF(AND(I910="",C910=15),Datenblatt!$I$26,IF(AND(I910="",C910=14),Datenblatt!$I$26,IF(AND(I910="",C910=13),Datenblatt!$I$26,IF(AND($C910=13,I910&gt;Datenblatt!$AC$3),0,IF(AND($C910=14,I910&gt;Datenblatt!$AC$4),0,IF(AND($C910=15,I910&gt;Datenblatt!$AC$5),0,IF(AND($C910=16,I910&gt;Datenblatt!$AC$6),0,IF(AND($C910=12,I910&gt;Datenblatt!$AC$7),0,IF(AND($C910=11,I910&gt;Datenblatt!$AC$8),0,IF(AND($C910=13,I910&lt;Datenblatt!$AB$3),100,IF(AND($C910=14,I910&lt;Datenblatt!$AB$4),100,IF(AND($C910=15,I910&lt;Datenblatt!$AB$5),100,IF(AND($C910=16,I910&lt;Datenblatt!$AB$6),100,IF(AND($C910=12,I910&lt;Datenblatt!$AB$7),100,IF(AND($C910=11,I910&lt;Datenblatt!$AB$8),100,IF($C910=13,(Datenblatt!$B$27*Übersicht!I910^3)+(Datenblatt!$C$27*Übersicht!I910^2)+(Datenblatt!$D$27*Übersicht!I910)+Datenblatt!$E$27,IF($C910=14,(Datenblatt!$B$28*Übersicht!I910^3)+(Datenblatt!$C$28*Übersicht!I910^2)+(Datenblatt!$D$28*Übersicht!I910)+Datenblatt!$E$28,IF($C910=15,(Datenblatt!$B$29*Übersicht!I910^3)+(Datenblatt!$C$29*Übersicht!I910^2)+(Datenblatt!$D$29*Übersicht!I910)+Datenblatt!$E$29,IF($C910=16,(Datenblatt!$B$30*Übersicht!I910^3)+(Datenblatt!$C$30*Übersicht!I910^2)+(Datenblatt!$D$30*Übersicht!I910)+Datenblatt!$E$30,IF($C910=12,(Datenblatt!$B$31*Übersicht!I910^3)+(Datenblatt!$C$31*Übersicht!I910^2)+(Datenblatt!$D$31*Übersicht!I910)+Datenblatt!$E$31,IF($C910=11,(Datenblatt!$B$32*Übersicht!I910^3)+(Datenblatt!$C$32*Übersicht!I910^2)+(Datenblatt!$D$32*Übersicht!I910)+Datenblatt!$E$32,0))))))))))))))))))))))))</f>
        <v>0</v>
      </c>
      <c r="P910">
        <f>IF(AND(I910="",C910=11),Datenblatt!$I$29,IF(AND(I910="",C910=12),Datenblatt!$I$29,IF(AND(I910="",C910=16),Datenblatt!$I$29,IF(AND(I910="",C910=15),Datenblatt!$I$29,IF(AND(I910="",C910=14),Datenblatt!$I$29,IF(AND(I910="",C910=13),Datenblatt!$I$29,IF(AND($C910=13,I910&gt;Datenblatt!$AC$3),0,IF(AND($C910=14,I910&gt;Datenblatt!$AC$4),0,IF(AND($C910=15,I910&gt;Datenblatt!$AC$5),0,IF(AND($C910=16,I910&gt;Datenblatt!$AC$6),0,IF(AND($C910=12,I910&gt;Datenblatt!$AC$7),0,IF(AND($C910=11,I910&gt;Datenblatt!$AC$8),0,IF(AND($C910=13,I910&lt;Datenblatt!$AB$3),100,IF(AND($C910=14,I910&lt;Datenblatt!$AB$4),100,IF(AND($C910=15,I910&lt;Datenblatt!$AB$5),100,IF(AND($C910=16,I910&lt;Datenblatt!$AB$6),100,IF(AND($C910=12,I910&lt;Datenblatt!$AB$7),100,IF(AND($C910=11,I910&lt;Datenblatt!$AB$8),100,IF($C910=13,(Datenblatt!$B$27*Übersicht!I910^3)+(Datenblatt!$C$27*Übersicht!I910^2)+(Datenblatt!$D$27*Übersicht!I910)+Datenblatt!$E$27,IF($C910=14,(Datenblatt!$B$28*Übersicht!I910^3)+(Datenblatt!$C$28*Übersicht!I910^2)+(Datenblatt!$D$28*Übersicht!I910)+Datenblatt!$E$28,IF($C910=15,(Datenblatt!$B$29*Übersicht!I910^3)+(Datenblatt!$C$29*Übersicht!I910^2)+(Datenblatt!$D$29*Übersicht!I910)+Datenblatt!$E$29,IF($C910=16,(Datenblatt!$B$30*Übersicht!I910^3)+(Datenblatt!$C$30*Übersicht!I910^2)+(Datenblatt!$D$30*Übersicht!I910)+Datenblatt!$E$30,IF($C910=12,(Datenblatt!$B$31*Übersicht!I910^3)+(Datenblatt!$C$31*Übersicht!I910^2)+(Datenblatt!$D$31*Übersicht!I910)+Datenblatt!$E$31,IF($C910=11,(Datenblatt!$B$32*Übersicht!I910^3)+(Datenblatt!$C$32*Übersicht!I910^2)+(Datenblatt!$D$32*Übersicht!I910)+Datenblatt!$E$32,0))))))))))))))))))))))))</f>
        <v>0</v>
      </c>
      <c r="Q910" s="2" t="e">
        <f t="shared" si="56"/>
        <v>#DIV/0!</v>
      </c>
      <c r="R910" s="2" t="e">
        <f t="shared" si="57"/>
        <v>#DIV/0!</v>
      </c>
      <c r="T910" s="2"/>
      <c r="U910" s="2">
        <f>Datenblatt!$I$10</f>
        <v>63</v>
      </c>
      <c r="V910" s="2">
        <f>Datenblatt!$I$18</f>
        <v>62</v>
      </c>
      <c r="W910" s="2">
        <f>Datenblatt!$I$26</f>
        <v>56</v>
      </c>
      <c r="X910" s="2">
        <f>Datenblatt!$I$34</f>
        <v>58</v>
      </c>
      <c r="Y910" s="7" t="e">
        <f t="shared" si="58"/>
        <v>#DIV/0!</v>
      </c>
      <c r="AA910" s="2">
        <f>Datenblatt!$I$5</f>
        <v>73</v>
      </c>
      <c r="AB910">
        <f>Datenblatt!$I$13</f>
        <v>80</v>
      </c>
      <c r="AC910">
        <f>Datenblatt!$I$21</f>
        <v>80</v>
      </c>
      <c r="AD910">
        <f>Datenblatt!$I$29</f>
        <v>71</v>
      </c>
      <c r="AE910">
        <f>Datenblatt!$I$37</f>
        <v>75</v>
      </c>
      <c r="AF910" s="7" t="e">
        <f t="shared" si="59"/>
        <v>#DIV/0!</v>
      </c>
    </row>
    <row r="911" spans="11:32" ht="18.75" x14ac:dyDescent="0.3">
      <c r="K911" s="3" t="e">
        <f>IF(AND($C911=13,Datenblatt!M911&lt;Datenblatt!$S$3),0,IF(AND($C911=14,Datenblatt!M911&lt;Datenblatt!$S$4),0,IF(AND($C911=15,Datenblatt!M911&lt;Datenblatt!$S$5),0,IF(AND($C911=16,Datenblatt!M911&lt;Datenblatt!$S$6),0,IF(AND($C911=12,Datenblatt!M911&lt;Datenblatt!$S$7),0,IF(AND($C911=11,Datenblatt!M911&lt;Datenblatt!$S$8),0,IF(AND($C911=13,Datenblatt!M911&gt;Datenblatt!$R$3),100,IF(AND($C911=14,Datenblatt!M911&gt;Datenblatt!$R$4),100,IF(AND($C911=15,Datenblatt!M911&gt;Datenblatt!$R$5),100,IF(AND($C911=16,Datenblatt!M911&gt;Datenblatt!$R$6),100,IF(AND($C911=12,Datenblatt!M911&gt;Datenblatt!$R$7),100,IF(AND($C911=11,Datenblatt!M911&gt;Datenblatt!$R$8),100,IF(Übersicht!$C911=13,Datenblatt!$B$35*Datenblatt!M911^3+Datenblatt!$C$35*Datenblatt!M911^2+Datenblatt!$D$35*Datenblatt!M911+Datenblatt!$E$35,IF(Übersicht!$C911=14,Datenblatt!$B$36*Datenblatt!M911^3+Datenblatt!$C$36*Datenblatt!M911^2+Datenblatt!$D$36*Datenblatt!M911+Datenblatt!$E$36,IF(Übersicht!$C911=15,Datenblatt!$B$37*Datenblatt!M911^3+Datenblatt!$C$37*Datenblatt!M911^2+Datenblatt!$D$37*Datenblatt!M911+Datenblatt!$E$37,IF(Übersicht!$C911=16,Datenblatt!$B$38*Datenblatt!M911^3+Datenblatt!$C$38*Datenblatt!M911^2+Datenblatt!$D$38*Datenblatt!M911+Datenblatt!$E$38,IF(Übersicht!$C911=12,Datenblatt!$B$39*Datenblatt!M911^3+Datenblatt!$C$39*Datenblatt!M911^2+Datenblatt!$D$39*Datenblatt!M911+Datenblatt!$E$39,IF(Übersicht!$C911=11,Datenblatt!$B$40*Datenblatt!M911^3+Datenblatt!$C$40*Datenblatt!M911^2+Datenblatt!$D$40*Datenblatt!M911+Datenblatt!$E$40,0))))))))))))))))))</f>
        <v>#DIV/0!</v>
      </c>
      <c r="L911" s="3"/>
      <c r="M911" t="e">
        <f>IF(AND(Übersicht!$C911=13,Datenblatt!O911&lt;Datenblatt!$Y$3),0,IF(AND(Übersicht!$C911=14,Datenblatt!O911&lt;Datenblatt!$Y$4),0,IF(AND(Übersicht!$C911=15,Datenblatt!O911&lt;Datenblatt!$Y$5),0,IF(AND(Übersicht!$C911=16,Datenblatt!O911&lt;Datenblatt!$Y$6),0,IF(AND(Übersicht!$C911=12,Datenblatt!O911&lt;Datenblatt!$Y$7),0,IF(AND(Übersicht!$C911=11,Datenblatt!O911&lt;Datenblatt!$Y$8),0,IF(AND($C911=13,Datenblatt!O911&gt;Datenblatt!$X$3),100,IF(AND($C911=14,Datenblatt!O911&gt;Datenblatt!$X$4),100,IF(AND($C911=15,Datenblatt!O911&gt;Datenblatt!$X$5),100,IF(AND($C911=16,Datenblatt!O911&gt;Datenblatt!$X$6),100,IF(AND($C911=12,Datenblatt!O911&gt;Datenblatt!$X$7),100,IF(AND($C911=11,Datenblatt!O911&gt;Datenblatt!$X$8),100,IF(Übersicht!$C911=13,Datenblatt!$B$11*Datenblatt!O911^3+Datenblatt!$C$11*Datenblatt!O911^2+Datenblatt!$D$11*Datenblatt!O911+Datenblatt!$E$11,IF(Übersicht!$C911=14,Datenblatt!$B$12*Datenblatt!O911^3+Datenblatt!$C$12*Datenblatt!O911^2+Datenblatt!$D$12*Datenblatt!O911+Datenblatt!$E$12,IF(Übersicht!$C911=15,Datenblatt!$B$13*Datenblatt!O911^3+Datenblatt!$C$13*Datenblatt!O911^2+Datenblatt!$D$13*Datenblatt!O911+Datenblatt!$E$13,IF(Übersicht!$C911=16,Datenblatt!$B$14*Datenblatt!O911^3+Datenblatt!$C$14*Datenblatt!O911^2+Datenblatt!$D$14*Datenblatt!O911+Datenblatt!$E$14,IF(Übersicht!$C911=12,Datenblatt!$B$15*Datenblatt!O911^3+Datenblatt!$C$15*Datenblatt!O911^2+Datenblatt!$D$15*Datenblatt!O911+Datenblatt!$E$15,IF(Übersicht!$C911=11,Datenblatt!$B$16*Datenblatt!O911^3+Datenblatt!$C$16*Datenblatt!O911^2+Datenblatt!$D$16*Datenblatt!O911+Datenblatt!$E$16,0))))))))))))))))))</f>
        <v>#DIV/0!</v>
      </c>
      <c r="N911">
        <f>IF(AND($C911=13,H911&lt;Datenblatt!$AA$3),0,IF(AND($C911=14,H911&lt;Datenblatt!$AA$4),0,IF(AND($C911=15,H911&lt;Datenblatt!$AA$5),0,IF(AND($C911=16,H911&lt;Datenblatt!$AA$6),0,IF(AND($C911=12,H911&lt;Datenblatt!$AA$7),0,IF(AND($C911=11,H911&lt;Datenblatt!$AA$8),0,IF(AND($C911=13,H911&gt;Datenblatt!$Z$3),100,IF(AND($C911=14,H911&gt;Datenblatt!$Z$4),100,IF(AND($C911=15,H911&gt;Datenblatt!$Z$5),100,IF(AND($C911=16,H911&gt;Datenblatt!$Z$6),100,IF(AND($C911=12,H911&gt;Datenblatt!$Z$7),100,IF(AND($C911=11,H911&gt;Datenblatt!$Z$8),100,IF($C911=13,(Datenblatt!$B$19*Übersicht!H911^3)+(Datenblatt!$C$19*Übersicht!H911^2)+(Datenblatt!$D$19*Übersicht!H911)+Datenblatt!$E$19,IF($C911=14,(Datenblatt!$B$20*Übersicht!H911^3)+(Datenblatt!$C$20*Übersicht!H911^2)+(Datenblatt!$D$20*Übersicht!H911)+Datenblatt!$E$20,IF($C911=15,(Datenblatt!$B$21*Übersicht!H911^3)+(Datenblatt!$C$21*Übersicht!H911^2)+(Datenblatt!$D$21*Übersicht!H911)+Datenblatt!$E$21,IF($C911=16,(Datenblatt!$B$22*Übersicht!H911^3)+(Datenblatt!$C$22*Übersicht!H911^2)+(Datenblatt!$D$22*Übersicht!H911)+Datenblatt!$E$22,IF($C911=12,(Datenblatt!$B$23*Übersicht!H911^3)+(Datenblatt!$C$23*Übersicht!H911^2)+(Datenblatt!$D$23*Übersicht!H911)+Datenblatt!$E$23,IF($C911=11,(Datenblatt!$B$24*Übersicht!H911^3)+(Datenblatt!$C$24*Übersicht!H911^2)+(Datenblatt!$D$24*Übersicht!H911)+Datenblatt!$E$24,0))))))))))))))))))</f>
        <v>0</v>
      </c>
      <c r="O911">
        <f>IF(AND(I911="",C911=11),Datenblatt!$I$26,IF(AND(I911="",C911=12),Datenblatt!$I$26,IF(AND(I911="",C911=16),Datenblatt!$I$27,IF(AND(I911="",C911=15),Datenblatt!$I$26,IF(AND(I911="",C911=14),Datenblatt!$I$26,IF(AND(I911="",C911=13),Datenblatt!$I$26,IF(AND($C911=13,I911&gt;Datenblatt!$AC$3),0,IF(AND($C911=14,I911&gt;Datenblatt!$AC$4),0,IF(AND($C911=15,I911&gt;Datenblatt!$AC$5),0,IF(AND($C911=16,I911&gt;Datenblatt!$AC$6),0,IF(AND($C911=12,I911&gt;Datenblatt!$AC$7),0,IF(AND($C911=11,I911&gt;Datenblatt!$AC$8),0,IF(AND($C911=13,I911&lt;Datenblatt!$AB$3),100,IF(AND($C911=14,I911&lt;Datenblatt!$AB$4),100,IF(AND($C911=15,I911&lt;Datenblatt!$AB$5),100,IF(AND($C911=16,I911&lt;Datenblatt!$AB$6),100,IF(AND($C911=12,I911&lt;Datenblatt!$AB$7),100,IF(AND($C911=11,I911&lt;Datenblatt!$AB$8),100,IF($C911=13,(Datenblatt!$B$27*Übersicht!I911^3)+(Datenblatt!$C$27*Übersicht!I911^2)+(Datenblatt!$D$27*Übersicht!I911)+Datenblatt!$E$27,IF($C911=14,(Datenblatt!$B$28*Übersicht!I911^3)+(Datenblatt!$C$28*Übersicht!I911^2)+(Datenblatt!$D$28*Übersicht!I911)+Datenblatt!$E$28,IF($C911=15,(Datenblatt!$B$29*Übersicht!I911^3)+(Datenblatt!$C$29*Übersicht!I911^2)+(Datenblatt!$D$29*Übersicht!I911)+Datenblatt!$E$29,IF($C911=16,(Datenblatt!$B$30*Übersicht!I911^3)+(Datenblatt!$C$30*Übersicht!I911^2)+(Datenblatt!$D$30*Übersicht!I911)+Datenblatt!$E$30,IF($C911=12,(Datenblatt!$B$31*Übersicht!I911^3)+(Datenblatt!$C$31*Übersicht!I911^2)+(Datenblatt!$D$31*Übersicht!I911)+Datenblatt!$E$31,IF($C911=11,(Datenblatt!$B$32*Übersicht!I911^3)+(Datenblatt!$C$32*Übersicht!I911^2)+(Datenblatt!$D$32*Übersicht!I911)+Datenblatt!$E$32,0))))))))))))))))))))))))</f>
        <v>0</v>
      </c>
      <c r="P911">
        <f>IF(AND(I911="",C911=11),Datenblatt!$I$29,IF(AND(I911="",C911=12),Datenblatt!$I$29,IF(AND(I911="",C911=16),Datenblatt!$I$29,IF(AND(I911="",C911=15),Datenblatt!$I$29,IF(AND(I911="",C911=14),Datenblatt!$I$29,IF(AND(I911="",C911=13),Datenblatt!$I$29,IF(AND($C911=13,I911&gt;Datenblatt!$AC$3),0,IF(AND($C911=14,I911&gt;Datenblatt!$AC$4),0,IF(AND($C911=15,I911&gt;Datenblatt!$AC$5),0,IF(AND($C911=16,I911&gt;Datenblatt!$AC$6),0,IF(AND($C911=12,I911&gt;Datenblatt!$AC$7),0,IF(AND($C911=11,I911&gt;Datenblatt!$AC$8),0,IF(AND($C911=13,I911&lt;Datenblatt!$AB$3),100,IF(AND($C911=14,I911&lt;Datenblatt!$AB$4),100,IF(AND($C911=15,I911&lt;Datenblatt!$AB$5),100,IF(AND($C911=16,I911&lt;Datenblatt!$AB$6),100,IF(AND($C911=12,I911&lt;Datenblatt!$AB$7),100,IF(AND($C911=11,I911&lt;Datenblatt!$AB$8),100,IF($C911=13,(Datenblatt!$B$27*Übersicht!I911^3)+(Datenblatt!$C$27*Übersicht!I911^2)+(Datenblatt!$D$27*Übersicht!I911)+Datenblatt!$E$27,IF($C911=14,(Datenblatt!$B$28*Übersicht!I911^3)+(Datenblatt!$C$28*Übersicht!I911^2)+(Datenblatt!$D$28*Übersicht!I911)+Datenblatt!$E$28,IF($C911=15,(Datenblatt!$B$29*Übersicht!I911^3)+(Datenblatt!$C$29*Übersicht!I911^2)+(Datenblatt!$D$29*Übersicht!I911)+Datenblatt!$E$29,IF($C911=16,(Datenblatt!$B$30*Übersicht!I911^3)+(Datenblatt!$C$30*Übersicht!I911^2)+(Datenblatt!$D$30*Übersicht!I911)+Datenblatt!$E$30,IF($C911=12,(Datenblatt!$B$31*Übersicht!I911^3)+(Datenblatt!$C$31*Übersicht!I911^2)+(Datenblatt!$D$31*Übersicht!I911)+Datenblatt!$E$31,IF($C911=11,(Datenblatt!$B$32*Übersicht!I911^3)+(Datenblatt!$C$32*Übersicht!I911^2)+(Datenblatt!$D$32*Übersicht!I911)+Datenblatt!$E$32,0))))))))))))))))))))))))</f>
        <v>0</v>
      </c>
      <c r="Q911" s="2" t="e">
        <f t="shared" si="56"/>
        <v>#DIV/0!</v>
      </c>
      <c r="R911" s="2" t="e">
        <f t="shared" si="57"/>
        <v>#DIV/0!</v>
      </c>
      <c r="T911" s="2"/>
      <c r="U911" s="2">
        <f>Datenblatt!$I$10</f>
        <v>63</v>
      </c>
      <c r="V911" s="2">
        <f>Datenblatt!$I$18</f>
        <v>62</v>
      </c>
      <c r="W911" s="2">
        <f>Datenblatt!$I$26</f>
        <v>56</v>
      </c>
      <c r="X911" s="2">
        <f>Datenblatt!$I$34</f>
        <v>58</v>
      </c>
      <c r="Y911" s="7" t="e">
        <f t="shared" si="58"/>
        <v>#DIV/0!</v>
      </c>
      <c r="AA911" s="2">
        <f>Datenblatt!$I$5</f>
        <v>73</v>
      </c>
      <c r="AB911">
        <f>Datenblatt!$I$13</f>
        <v>80</v>
      </c>
      <c r="AC911">
        <f>Datenblatt!$I$21</f>
        <v>80</v>
      </c>
      <c r="AD911">
        <f>Datenblatt!$I$29</f>
        <v>71</v>
      </c>
      <c r="AE911">
        <f>Datenblatt!$I$37</f>
        <v>75</v>
      </c>
      <c r="AF911" s="7" t="e">
        <f t="shared" si="59"/>
        <v>#DIV/0!</v>
      </c>
    </row>
    <row r="912" spans="11:32" ht="18.75" x14ac:dyDescent="0.3">
      <c r="K912" s="3" t="e">
        <f>IF(AND($C912=13,Datenblatt!M912&lt;Datenblatt!$S$3),0,IF(AND($C912=14,Datenblatt!M912&lt;Datenblatt!$S$4),0,IF(AND($C912=15,Datenblatt!M912&lt;Datenblatt!$S$5),0,IF(AND($C912=16,Datenblatt!M912&lt;Datenblatt!$S$6),0,IF(AND($C912=12,Datenblatt!M912&lt;Datenblatt!$S$7),0,IF(AND($C912=11,Datenblatt!M912&lt;Datenblatt!$S$8),0,IF(AND($C912=13,Datenblatt!M912&gt;Datenblatt!$R$3),100,IF(AND($C912=14,Datenblatt!M912&gt;Datenblatt!$R$4),100,IF(AND($C912=15,Datenblatt!M912&gt;Datenblatt!$R$5),100,IF(AND($C912=16,Datenblatt!M912&gt;Datenblatt!$R$6),100,IF(AND($C912=12,Datenblatt!M912&gt;Datenblatt!$R$7),100,IF(AND($C912=11,Datenblatt!M912&gt;Datenblatt!$R$8),100,IF(Übersicht!$C912=13,Datenblatt!$B$35*Datenblatt!M912^3+Datenblatt!$C$35*Datenblatt!M912^2+Datenblatt!$D$35*Datenblatt!M912+Datenblatt!$E$35,IF(Übersicht!$C912=14,Datenblatt!$B$36*Datenblatt!M912^3+Datenblatt!$C$36*Datenblatt!M912^2+Datenblatt!$D$36*Datenblatt!M912+Datenblatt!$E$36,IF(Übersicht!$C912=15,Datenblatt!$B$37*Datenblatt!M912^3+Datenblatt!$C$37*Datenblatt!M912^2+Datenblatt!$D$37*Datenblatt!M912+Datenblatt!$E$37,IF(Übersicht!$C912=16,Datenblatt!$B$38*Datenblatt!M912^3+Datenblatt!$C$38*Datenblatt!M912^2+Datenblatt!$D$38*Datenblatt!M912+Datenblatt!$E$38,IF(Übersicht!$C912=12,Datenblatt!$B$39*Datenblatt!M912^3+Datenblatt!$C$39*Datenblatt!M912^2+Datenblatt!$D$39*Datenblatt!M912+Datenblatt!$E$39,IF(Übersicht!$C912=11,Datenblatt!$B$40*Datenblatt!M912^3+Datenblatt!$C$40*Datenblatt!M912^2+Datenblatt!$D$40*Datenblatt!M912+Datenblatt!$E$40,0))))))))))))))))))</f>
        <v>#DIV/0!</v>
      </c>
      <c r="L912" s="3"/>
      <c r="M912" t="e">
        <f>IF(AND(Übersicht!$C912=13,Datenblatt!O912&lt;Datenblatt!$Y$3),0,IF(AND(Übersicht!$C912=14,Datenblatt!O912&lt;Datenblatt!$Y$4),0,IF(AND(Übersicht!$C912=15,Datenblatt!O912&lt;Datenblatt!$Y$5),0,IF(AND(Übersicht!$C912=16,Datenblatt!O912&lt;Datenblatt!$Y$6),0,IF(AND(Übersicht!$C912=12,Datenblatt!O912&lt;Datenblatt!$Y$7),0,IF(AND(Übersicht!$C912=11,Datenblatt!O912&lt;Datenblatt!$Y$8),0,IF(AND($C912=13,Datenblatt!O912&gt;Datenblatt!$X$3),100,IF(AND($C912=14,Datenblatt!O912&gt;Datenblatt!$X$4),100,IF(AND($C912=15,Datenblatt!O912&gt;Datenblatt!$X$5),100,IF(AND($C912=16,Datenblatt!O912&gt;Datenblatt!$X$6),100,IF(AND($C912=12,Datenblatt!O912&gt;Datenblatt!$X$7),100,IF(AND($C912=11,Datenblatt!O912&gt;Datenblatt!$X$8),100,IF(Übersicht!$C912=13,Datenblatt!$B$11*Datenblatt!O912^3+Datenblatt!$C$11*Datenblatt!O912^2+Datenblatt!$D$11*Datenblatt!O912+Datenblatt!$E$11,IF(Übersicht!$C912=14,Datenblatt!$B$12*Datenblatt!O912^3+Datenblatt!$C$12*Datenblatt!O912^2+Datenblatt!$D$12*Datenblatt!O912+Datenblatt!$E$12,IF(Übersicht!$C912=15,Datenblatt!$B$13*Datenblatt!O912^3+Datenblatt!$C$13*Datenblatt!O912^2+Datenblatt!$D$13*Datenblatt!O912+Datenblatt!$E$13,IF(Übersicht!$C912=16,Datenblatt!$B$14*Datenblatt!O912^3+Datenblatt!$C$14*Datenblatt!O912^2+Datenblatt!$D$14*Datenblatt!O912+Datenblatt!$E$14,IF(Übersicht!$C912=12,Datenblatt!$B$15*Datenblatt!O912^3+Datenblatt!$C$15*Datenblatt!O912^2+Datenblatt!$D$15*Datenblatt!O912+Datenblatt!$E$15,IF(Übersicht!$C912=11,Datenblatt!$B$16*Datenblatt!O912^3+Datenblatt!$C$16*Datenblatt!O912^2+Datenblatt!$D$16*Datenblatt!O912+Datenblatt!$E$16,0))))))))))))))))))</f>
        <v>#DIV/0!</v>
      </c>
      <c r="N912">
        <f>IF(AND($C912=13,H912&lt;Datenblatt!$AA$3),0,IF(AND($C912=14,H912&lt;Datenblatt!$AA$4),0,IF(AND($C912=15,H912&lt;Datenblatt!$AA$5),0,IF(AND($C912=16,H912&lt;Datenblatt!$AA$6),0,IF(AND($C912=12,H912&lt;Datenblatt!$AA$7),0,IF(AND($C912=11,H912&lt;Datenblatt!$AA$8),0,IF(AND($C912=13,H912&gt;Datenblatt!$Z$3),100,IF(AND($C912=14,H912&gt;Datenblatt!$Z$4),100,IF(AND($C912=15,H912&gt;Datenblatt!$Z$5),100,IF(AND($C912=16,H912&gt;Datenblatt!$Z$6),100,IF(AND($C912=12,H912&gt;Datenblatt!$Z$7),100,IF(AND($C912=11,H912&gt;Datenblatt!$Z$8),100,IF($C912=13,(Datenblatt!$B$19*Übersicht!H912^3)+(Datenblatt!$C$19*Übersicht!H912^2)+(Datenblatt!$D$19*Übersicht!H912)+Datenblatt!$E$19,IF($C912=14,(Datenblatt!$B$20*Übersicht!H912^3)+(Datenblatt!$C$20*Übersicht!H912^2)+(Datenblatt!$D$20*Übersicht!H912)+Datenblatt!$E$20,IF($C912=15,(Datenblatt!$B$21*Übersicht!H912^3)+(Datenblatt!$C$21*Übersicht!H912^2)+(Datenblatt!$D$21*Übersicht!H912)+Datenblatt!$E$21,IF($C912=16,(Datenblatt!$B$22*Übersicht!H912^3)+(Datenblatt!$C$22*Übersicht!H912^2)+(Datenblatt!$D$22*Übersicht!H912)+Datenblatt!$E$22,IF($C912=12,(Datenblatt!$B$23*Übersicht!H912^3)+(Datenblatt!$C$23*Übersicht!H912^2)+(Datenblatt!$D$23*Übersicht!H912)+Datenblatt!$E$23,IF($C912=11,(Datenblatt!$B$24*Übersicht!H912^3)+(Datenblatt!$C$24*Übersicht!H912^2)+(Datenblatt!$D$24*Übersicht!H912)+Datenblatt!$E$24,0))))))))))))))))))</f>
        <v>0</v>
      </c>
      <c r="O912">
        <f>IF(AND(I912="",C912=11),Datenblatt!$I$26,IF(AND(I912="",C912=12),Datenblatt!$I$26,IF(AND(I912="",C912=16),Datenblatt!$I$27,IF(AND(I912="",C912=15),Datenblatt!$I$26,IF(AND(I912="",C912=14),Datenblatt!$I$26,IF(AND(I912="",C912=13),Datenblatt!$I$26,IF(AND($C912=13,I912&gt;Datenblatt!$AC$3),0,IF(AND($C912=14,I912&gt;Datenblatt!$AC$4),0,IF(AND($C912=15,I912&gt;Datenblatt!$AC$5),0,IF(AND($C912=16,I912&gt;Datenblatt!$AC$6),0,IF(AND($C912=12,I912&gt;Datenblatt!$AC$7),0,IF(AND($C912=11,I912&gt;Datenblatt!$AC$8),0,IF(AND($C912=13,I912&lt;Datenblatt!$AB$3),100,IF(AND($C912=14,I912&lt;Datenblatt!$AB$4),100,IF(AND($C912=15,I912&lt;Datenblatt!$AB$5),100,IF(AND($C912=16,I912&lt;Datenblatt!$AB$6),100,IF(AND($C912=12,I912&lt;Datenblatt!$AB$7),100,IF(AND($C912=11,I912&lt;Datenblatt!$AB$8),100,IF($C912=13,(Datenblatt!$B$27*Übersicht!I912^3)+(Datenblatt!$C$27*Übersicht!I912^2)+(Datenblatt!$D$27*Übersicht!I912)+Datenblatt!$E$27,IF($C912=14,(Datenblatt!$B$28*Übersicht!I912^3)+(Datenblatt!$C$28*Übersicht!I912^2)+(Datenblatt!$D$28*Übersicht!I912)+Datenblatt!$E$28,IF($C912=15,(Datenblatt!$B$29*Übersicht!I912^3)+(Datenblatt!$C$29*Übersicht!I912^2)+(Datenblatt!$D$29*Übersicht!I912)+Datenblatt!$E$29,IF($C912=16,(Datenblatt!$B$30*Übersicht!I912^3)+(Datenblatt!$C$30*Übersicht!I912^2)+(Datenblatt!$D$30*Übersicht!I912)+Datenblatt!$E$30,IF($C912=12,(Datenblatt!$B$31*Übersicht!I912^3)+(Datenblatt!$C$31*Übersicht!I912^2)+(Datenblatt!$D$31*Übersicht!I912)+Datenblatt!$E$31,IF($C912=11,(Datenblatt!$B$32*Übersicht!I912^3)+(Datenblatt!$C$32*Übersicht!I912^2)+(Datenblatt!$D$32*Übersicht!I912)+Datenblatt!$E$32,0))))))))))))))))))))))))</f>
        <v>0</v>
      </c>
      <c r="P912">
        <f>IF(AND(I912="",C912=11),Datenblatt!$I$29,IF(AND(I912="",C912=12),Datenblatt!$I$29,IF(AND(I912="",C912=16),Datenblatt!$I$29,IF(AND(I912="",C912=15),Datenblatt!$I$29,IF(AND(I912="",C912=14),Datenblatt!$I$29,IF(AND(I912="",C912=13),Datenblatt!$I$29,IF(AND($C912=13,I912&gt;Datenblatt!$AC$3),0,IF(AND($C912=14,I912&gt;Datenblatt!$AC$4),0,IF(AND($C912=15,I912&gt;Datenblatt!$AC$5),0,IF(AND($C912=16,I912&gt;Datenblatt!$AC$6),0,IF(AND($C912=12,I912&gt;Datenblatt!$AC$7),0,IF(AND($C912=11,I912&gt;Datenblatt!$AC$8),0,IF(AND($C912=13,I912&lt;Datenblatt!$AB$3),100,IF(AND($C912=14,I912&lt;Datenblatt!$AB$4),100,IF(AND($C912=15,I912&lt;Datenblatt!$AB$5),100,IF(AND($C912=16,I912&lt;Datenblatt!$AB$6),100,IF(AND($C912=12,I912&lt;Datenblatt!$AB$7),100,IF(AND($C912=11,I912&lt;Datenblatt!$AB$8),100,IF($C912=13,(Datenblatt!$B$27*Übersicht!I912^3)+(Datenblatt!$C$27*Übersicht!I912^2)+(Datenblatt!$D$27*Übersicht!I912)+Datenblatt!$E$27,IF($C912=14,(Datenblatt!$B$28*Übersicht!I912^3)+(Datenblatt!$C$28*Übersicht!I912^2)+(Datenblatt!$D$28*Übersicht!I912)+Datenblatt!$E$28,IF($C912=15,(Datenblatt!$B$29*Übersicht!I912^3)+(Datenblatt!$C$29*Übersicht!I912^2)+(Datenblatt!$D$29*Übersicht!I912)+Datenblatt!$E$29,IF($C912=16,(Datenblatt!$B$30*Übersicht!I912^3)+(Datenblatt!$C$30*Übersicht!I912^2)+(Datenblatt!$D$30*Übersicht!I912)+Datenblatt!$E$30,IF($C912=12,(Datenblatt!$B$31*Übersicht!I912^3)+(Datenblatt!$C$31*Übersicht!I912^2)+(Datenblatt!$D$31*Übersicht!I912)+Datenblatt!$E$31,IF($C912=11,(Datenblatt!$B$32*Übersicht!I912^3)+(Datenblatt!$C$32*Übersicht!I912^2)+(Datenblatt!$D$32*Übersicht!I912)+Datenblatt!$E$32,0))))))))))))))))))))))))</f>
        <v>0</v>
      </c>
      <c r="Q912" s="2" t="e">
        <f t="shared" si="56"/>
        <v>#DIV/0!</v>
      </c>
      <c r="R912" s="2" t="e">
        <f t="shared" si="57"/>
        <v>#DIV/0!</v>
      </c>
      <c r="T912" s="2"/>
      <c r="U912" s="2">
        <f>Datenblatt!$I$10</f>
        <v>63</v>
      </c>
      <c r="V912" s="2">
        <f>Datenblatt!$I$18</f>
        <v>62</v>
      </c>
      <c r="W912" s="2">
        <f>Datenblatt!$I$26</f>
        <v>56</v>
      </c>
      <c r="X912" s="2">
        <f>Datenblatt!$I$34</f>
        <v>58</v>
      </c>
      <c r="Y912" s="7" t="e">
        <f t="shared" si="58"/>
        <v>#DIV/0!</v>
      </c>
      <c r="AA912" s="2">
        <f>Datenblatt!$I$5</f>
        <v>73</v>
      </c>
      <c r="AB912">
        <f>Datenblatt!$I$13</f>
        <v>80</v>
      </c>
      <c r="AC912">
        <f>Datenblatt!$I$21</f>
        <v>80</v>
      </c>
      <c r="AD912">
        <f>Datenblatt!$I$29</f>
        <v>71</v>
      </c>
      <c r="AE912">
        <f>Datenblatt!$I$37</f>
        <v>75</v>
      </c>
      <c r="AF912" s="7" t="e">
        <f t="shared" si="59"/>
        <v>#DIV/0!</v>
      </c>
    </row>
    <row r="913" spans="11:32" ht="18.75" x14ac:dyDescent="0.3">
      <c r="K913" s="3" t="e">
        <f>IF(AND($C913=13,Datenblatt!M913&lt;Datenblatt!$S$3),0,IF(AND($C913=14,Datenblatt!M913&lt;Datenblatt!$S$4),0,IF(AND($C913=15,Datenblatt!M913&lt;Datenblatt!$S$5),0,IF(AND($C913=16,Datenblatt!M913&lt;Datenblatt!$S$6),0,IF(AND($C913=12,Datenblatt!M913&lt;Datenblatt!$S$7),0,IF(AND($C913=11,Datenblatt!M913&lt;Datenblatt!$S$8),0,IF(AND($C913=13,Datenblatt!M913&gt;Datenblatt!$R$3),100,IF(AND($C913=14,Datenblatt!M913&gt;Datenblatt!$R$4),100,IF(AND($C913=15,Datenblatt!M913&gt;Datenblatt!$R$5),100,IF(AND($C913=16,Datenblatt!M913&gt;Datenblatt!$R$6),100,IF(AND($C913=12,Datenblatt!M913&gt;Datenblatt!$R$7),100,IF(AND($C913=11,Datenblatt!M913&gt;Datenblatt!$R$8),100,IF(Übersicht!$C913=13,Datenblatt!$B$35*Datenblatt!M913^3+Datenblatt!$C$35*Datenblatt!M913^2+Datenblatt!$D$35*Datenblatt!M913+Datenblatt!$E$35,IF(Übersicht!$C913=14,Datenblatt!$B$36*Datenblatt!M913^3+Datenblatt!$C$36*Datenblatt!M913^2+Datenblatt!$D$36*Datenblatt!M913+Datenblatt!$E$36,IF(Übersicht!$C913=15,Datenblatt!$B$37*Datenblatt!M913^3+Datenblatt!$C$37*Datenblatt!M913^2+Datenblatt!$D$37*Datenblatt!M913+Datenblatt!$E$37,IF(Übersicht!$C913=16,Datenblatt!$B$38*Datenblatt!M913^3+Datenblatt!$C$38*Datenblatt!M913^2+Datenblatt!$D$38*Datenblatt!M913+Datenblatt!$E$38,IF(Übersicht!$C913=12,Datenblatt!$B$39*Datenblatt!M913^3+Datenblatt!$C$39*Datenblatt!M913^2+Datenblatt!$D$39*Datenblatt!M913+Datenblatt!$E$39,IF(Übersicht!$C913=11,Datenblatt!$B$40*Datenblatt!M913^3+Datenblatt!$C$40*Datenblatt!M913^2+Datenblatt!$D$40*Datenblatt!M913+Datenblatt!$E$40,0))))))))))))))))))</f>
        <v>#DIV/0!</v>
      </c>
      <c r="L913" s="3"/>
      <c r="M913" t="e">
        <f>IF(AND(Übersicht!$C913=13,Datenblatt!O913&lt;Datenblatt!$Y$3),0,IF(AND(Übersicht!$C913=14,Datenblatt!O913&lt;Datenblatt!$Y$4),0,IF(AND(Übersicht!$C913=15,Datenblatt!O913&lt;Datenblatt!$Y$5),0,IF(AND(Übersicht!$C913=16,Datenblatt!O913&lt;Datenblatt!$Y$6),0,IF(AND(Übersicht!$C913=12,Datenblatt!O913&lt;Datenblatt!$Y$7),0,IF(AND(Übersicht!$C913=11,Datenblatt!O913&lt;Datenblatt!$Y$8),0,IF(AND($C913=13,Datenblatt!O913&gt;Datenblatt!$X$3),100,IF(AND($C913=14,Datenblatt!O913&gt;Datenblatt!$X$4),100,IF(AND($C913=15,Datenblatt!O913&gt;Datenblatt!$X$5),100,IF(AND($C913=16,Datenblatt!O913&gt;Datenblatt!$X$6),100,IF(AND($C913=12,Datenblatt!O913&gt;Datenblatt!$X$7),100,IF(AND($C913=11,Datenblatt!O913&gt;Datenblatt!$X$8),100,IF(Übersicht!$C913=13,Datenblatt!$B$11*Datenblatt!O913^3+Datenblatt!$C$11*Datenblatt!O913^2+Datenblatt!$D$11*Datenblatt!O913+Datenblatt!$E$11,IF(Übersicht!$C913=14,Datenblatt!$B$12*Datenblatt!O913^3+Datenblatt!$C$12*Datenblatt!O913^2+Datenblatt!$D$12*Datenblatt!O913+Datenblatt!$E$12,IF(Übersicht!$C913=15,Datenblatt!$B$13*Datenblatt!O913^3+Datenblatt!$C$13*Datenblatt!O913^2+Datenblatt!$D$13*Datenblatt!O913+Datenblatt!$E$13,IF(Übersicht!$C913=16,Datenblatt!$B$14*Datenblatt!O913^3+Datenblatt!$C$14*Datenblatt!O913^2+Datenblatt!$D$14*Datenblatt!O913+Datenblatt!$E$14,IF(Übersicht!$C913=12,Datenblatt!$B$15*Datenblatt!O913^3+Datenblatt!$C$15*Datenblatt!O913^2+Datenblatt!$D$15*Datenblatt!O913+Datenblatt!$E$15,IF(Übersicht!$C913=11,Datenblatt!$B$16*Datenblatt!O913^3+Datenblatt!$C$16*Datenblatt!O913^2+Datenblatt!$D$16*Datenblatt!O913+Datenblatt!$E$16,0))))))))))))))))))</f>
        <v>#DIV/0!</v>
      </c>
      <c r="N913">
        <f>IF(AND($C913=13,H913&lt;Datenblatt!$AA$3),0,IF(AND($C913=14,H913&lt;Datenblatt!$AA$4),0,IF(AND($C913=15,H913&lt;Datenblatt!$AA$5),0,IF(AND($C913=16,H913&lt;Datenblatt!$AA$6),0,IF(AND($C913=12,H913&lt;Datenblatt!$AA$7),0,IF(AND($C913=11,H913&lt;Datenblatt!$AA$8),0,IF(AND($C913=13,H913&gt;Datenblatt!$Z$3),100,IF(AND($C913=14,H913&gt;Datenblatt!$Z$4),100,IF(AND($C913=15,H913&gt;Datenblatt!$Z$5),100,IF(AND($C913=16,H913&gt;Datenblatt!$Z$6),100,IF(AND($C913=12,H913&gt;Datenblatt!$Z$7),100,IF(AND($C913=11,H913&gt;Datenblatt!$Z$8),100,IF($C913=13,(Datenblatt!$B$19*Übersicht!H913^3)+(Datenblatt!$C$19*Übersicht!H913^2)+(Datenblatt!$D$19*Übersicht!H913)+Datenblatt!$E$19,IF($C913=14,(Datenblatt!$B$20*Übersicht!H913^3)+(Datenblatt!$C$20*Übersicht!H913^2)+(Datenblatt!$D$20*Übersicht!H913)+Datenblatt!$E$20,IF($C913=15,(Datenblatt!$B$21*Übersicht!H913^3)+(Datenblatt!$C$21*Übersicht!H913^2)+(Datenblatt!$D$21*Übersicht!H913)+Datenblatt!$E$21,IF($C913=16,(Datenblatt!$B$22*Übersicht!H913^3)+(Datenblatt!$C$22*Übersicht!H913^2)+(Datenblatt!$D$22*Übersicht!H913)+Datenblatt!$E$22,IF($C913=12,(Datenblatt!$B$23*Übersicht!H913^3)+(Datenblatt!$C$23*Übersicht!H913^2)+(Datenblatt!$D$23*Übersicht!H913)+Datenblatt!$E$23,IF($C913=11,(Datenblatt!$B$24*Übersicht!H913^3)+(Datenblatt!$C$24*Übersicht!H913^2)+(Datenblatt!$D$24*Übersicht!H913)+Datenblatt!$E$24,0))))))))))))))))))</f>
        <v>0</v>
      </c>
      <c r="O913">
        <f>IF(AND(I913="",C913=11),Datenblatt!$I$26,IF(AND(I913="",C913=12),Datenblatt!$I$26,IF(AND(I913="",C913=16),Datenblatt!$I$27,IF(AND(I913="",C913=15),Datenblatt!$I$26,IF(AND(I913="",C913=14),Datenblatt!$I$26,IF(AND(I913="",C913=13),Datenblatt!$I$26,IF(AND($C913=13,I913&gt;Datenblatt!$AC$3),0,IF(AND($C913=14,I913&gt;Datenblatt!$AC$4),0,IF(AND($C913=15,I913&gt;Datenblatt!$AC$5),0,IF(AND($C913=16,I913&gt;Datenblatt!$AC$6),0,IF(AND($C913=12,I913&gt;Datenblatt!$AC$7),0,IF(AND($C913=11,I913&gt;Datenblatt!$AC$8),0,IF(AND($C913=13,I913&lt;Datenblatt!$AB$3),100,IF(AND($C913=14,I913&lt;Datenblatt!$AB$4),100,IF(AND($C913=15,I913&lt;Datenblatt!$AB$5),100,IF(AND($C913=16,I913&lt;Datenblatt!$AB$6),100,IF(AND($C913=12,I913&lt;Datenblatt!$AB$7),100,IF(AND($C913=11,I913&lt;Datenblatt!$AB$8),100,IF($C913=13,(Datenblatt!$B$27*Übersicht!I913^3)+(Datenblatt!$C$27*Übersicht!I913^2)+(Datenblatt!$D$27*Übersicht!I913)+Datenblatt!$E$27,IF($C913=14,(Datenblatt!$B$28*Übersicht!I913^3)+(Datenblatt!$C$28*Übersicht!I913^2)+(Datenblatt!$D$28*Übersicht!I913)+Datenblatt!$E$28,IF($C913=15,(Datenblatt!$B$29*Übersicht!I913^3)+(Datenblatt!$C$29*Übersicht!I913^2)+(Datenblatt!$D$29*Übersicht!I913)+Datenblatt!$E$29,IF($C913=16,(Datenblatt!$B$30*Übersicht!I913^3)+(Datenblatt!$C$30*Übersicht!I913^2)+(Datenblatt!$D$30*Übersicht!I913)+Datenblatt!$E$30,IF($C913=12,(Datenblatt!$B$31*Übersicht!I913^3)+(Datenblatt!$C$31*Übersicht!I913^2)+(Datenblatt!$D$31*Übersicht!I913)+Datenblatt!$E$31,IF($C913=11,(Datenblatt!$B$32*Übersicht!I913^3)+(Datenblatt!$C$32*Übersicht!I913^2)+(Datenblatt!$D$32*Übersicht!I913)+Datenblatt!$E$32,0))))))))))))))))))))))))</f>
        <v>0</v>
      </c>
      <c r="P913">
        <f>IF(AND(I913="",C913=11),Datenblatt!$I$29,IF(AND(I913="",C913=12),Datenblatt!$I$29,IF(AND(I913="",C913=16),Datenblatt!$I$29,IF(AND(I913="",C913=15),Datenblatt!$I$29,IF(AND(I913="",C913=14),Datenblatt!$I$29,IF(AND(I913="",C913=13),Datenblatt!$I$29,IF(AND($C913=13,I913&gt;Datenblatt!$AC$3),0,IF(AND($C913=14,I913&gt;Datenblatt!$AC$4),0,IF(AND($C913=15,I913&gt;Datenblatt!$AC$5),0,IF(AND($C913=16,I913&gt;Datenblatt!$AC$6),0,IF(AND($C913=12,I913&gt;Datenblatt!$AC$7),0,IF(AND($C913=11,I913&gt;Datenblatt!$AC$8),0,IF(AND($C913=13,I913&lt;Datenblatt!$AB$3),100,IF(AND($C913=14,I913&lt;Datenblatt!$AB$4),100,IF(AND($C913=15,I913&lt;Datenblatt!$AB$5),100,IF(AND($C913=16,I913&lt;Datenblatt!$AB$6),100,IF(AND($C913=12,I913&lt;Datenblatt!$AB$7),100,IF(AND($C913=11,I913&lt;Datenblatt!$AB$8),100,IF($C913=13,(Datenblatt!$B$27*Übersicht!I913^3)+(Datenblatt!$C$27*Übersicht!I913^2)+(Datenblatt!$D$27*Übersicht!I913)+Datenblatt!$E$27,IF($C913=14,(Datenblatt!$B$28*Übersicht!I913^3)+(Datenblatt!$C$28*Übersicht!I913^2)+(Datenblatt!$D$28*Übersicht!I913)+Datenblatt!$E$28,IF($C913=15,(Datenblatt!$B$29*Übersicht!I913^3)+(Datenblatt!$C$29*Übersicht!I913^2)+(Datenblatt!$D$29*Übersicht!I913)+Datenblatt!$E$29,IF($C913=16,(Datenblatt!$B$30*Übersicht!I913^3)+(Datenblatt!$C$30*Übersicht!I913^2)+(Datenblatt!$D$30*Übersicht!I913)+Datenblatt!$E$30,IF($C913=12,(Datenblatt!$B$31*Übersicht!I913^3)+(Datenblatt!$C$31*Übersicht!I913^2)+(Datenblatt!$D$31*Übersicht!I913)+Datenblatt!$E$31,IF($C913=11,(Datenblatt!$B$32*Übersicht!I913^3)+(Datenblatt!$C$32*Übersicht!I913^2)+(Datenblatt!$D$32*Übersicht!I913)+Datenblatt!$E$32,0))))))))))))))))))))))))</f>
        <v>0</v>
      </c>
      <c r="Q913" s="2" t="e">
        <f t="shared" si="56"/>
        <v>#DIV/0!</v>
      </c>
      <c r="R913" s="2" t="e">
        <f t="shared" si="57"/>
        <v>#DIV/0!</v>
      </c>
      <c r="T913" s="2"/>
      <c r="U913" s="2">
        <f>Datenblatt!$I$10</f>
        <v>63</v>
      </c>
      <c r="V913" s="2">
        <f>Datenblatt!$I$18</f>
        <v>62</v>
      </c>
      <c r="W913" s="2">
        <f>Datenblatt!$I$26</f>
        <v>56</v>
      </c>
      <c r="X913" s="2">
        <f>Datenblatt!$I$34</f>
        <v>58</v>
      </c>
      <c r="Y913" s="7" t="e">
        <f t="shared" si="58"/>
        <v>#DIV/0!</v>
      </c>
      <c r="AA913" s="2">
        <f>Datenblatt!$I$5</f>
        <v>73</v>
      </c>
      <c r="AB913">
        <f>Datenblatt!$I$13</f>
        <v>80</v>
      </c>
      <c r="AC913">
        <f>Datenblatt!$I$21</f>
        <v>80</v>
      </c>
      <c r="AD913">
        <f>Datenblatt!$I$29</f>
        <v>71</v>
      </c>
      <c r="AE913">
        <f>Datenblatt!$I$37</f>
        <v>75</v>
      </c>
      <c r="AF913" s="7" t="e">
        <f t="shared" si="59"/>
        <v>#DIV/0!</v>
      </c>
    </row>
    <row r="914" spans="11:32" ht="18.75" x14ac:dyDescent="0.3">
      <c r="K914" s="3" t="e">
        <f>IF(AND($C914=13,Datenblatt!M914&lt;Datenblatt!$S$3),0,IF(AND($C914=14,Datenblatt!M914&lt;Datenblatt!$S$4),0,IF(AND($C914=15,Datenblatt!M914&lt;Datenblatt!$S$5),0,IF(AND($C914=16,Datenblatt!M914&lt;Datenblatt!$S$6),0,IF(AND($C914=12,Datenblatt!M914&lt;Datenblatt!$S$7),0,IF(AND($C914=11,Datenblatt!M914&lt;Datenblatt!$S$8),0,IF(AND($C914=13,Datenblatt!M914&gt;Datenblatt!$R$3),100,IF(AND($C914=14,Datenblatt!M914&gt;Datenblatt!$R$4),100,IF(AND($C914=15,Datenblatt!M914&gt;Datenblatt!$R$5),100,IF(AND($C914=16,Datenblatt!M914&gt;Datenblatt!$R$6),100,IF(AND($C914=12,Datenblatt!M914&gt;Datenblatt!$R$7),100,IF(AND($C914=11,Datenblatt!M914&gt;Datenblatt!$R$8),100,IF(Übersicht!$C914=13,Datenblatt!$B$35*Datenblatt!M914^3+Datenblatt!$C$35*Datenblatt!M914^2+Datenblatt!$D$35*Datenblatt!M914+Datenblatt!$E$35,IF(Übersicht!$C914=14,Datenblatt!$B$36*Datenblatt!M914^3+Datenblatt!$C$36*Datenblatt!M914^2+Datenblatt!$D$36*Datenblatt!M914+Datenblatt!$E$36,IF(Übersicht!$C914=15,Datenblatt!$B$37*Datenblatt!M914^3+Datenblatt!$C$37*Datenblatt!M914^2+Datenblatt!$D$37*Datenblatt!M914+Datenblatt!$E$37,IF(Übersicht!$C914=16,Datenblatt!$B$38*Datenblatt!M914^3+Datenblatt!$C$38*Datenblatt!M914^2+Datenblatt!$D$38*Datenblatt!M914+Datenblatt!$E$38,IF(Übersicht!$C914=12,Datenblatt!$B$39*Datenblatt!M914^3+Datenblatt!$C$39*Datenblatt!M914^2+Datenblatt!$D$39*Datenblatt!M914+Datenblatt!$E$39,IF(Übersicht!$C914=11,Datenblatt!$B$40*Datenblatt!M914^3+Datenblatt!$C$40*Datenblatt!M914^2+Datenblatt!$D$40*Datenblatt!M914+Datenblatt!$E$40,0))))))))))))))))))</f>
        <v>#DIV/0!</v>
      </c>
      <c r="L914" s="3"/>
      <c r="M914" t="e">
        <f>IF(AND(Übersicht!$C914=13,Datenblatt!O914&lt;Datenblatt!$Y$3),0,IF(AND(Übersicht!$C914=14,Datenblatt!O914&lt;Datenblatt!$Y$4),0,IF(AND(Übersicht!$C914=15,Datenblatt!O914&lt;Datenblatt!$Y$5),0,IF(AND(Übersicht!$C914=16,Datenblatt!O914&lt;Datenblatt!$Y$6),0,IF(AND(Übersicht!$C914=12,Datenblatt!O914&lt;Datenblatt!$Y$7),0,IF(AND(Übersicht!$C914=11,Datenblatt!O914&lt;Datenblatt!$Y$8),0,IF(AND($C914=13,Datenblatt!O914&gt;Datenblatt!$X$3),100,IF(AND($C914=14,Datenblatt!O914&gt;Datenblatt!$X$4),100,IF(AND($C914=15,Datenblatt!O914&gt;Datenblatt!$X$5),100,IF(AND($C914=16,Datenblatt!O914&gt;Datenblatt!$X$6),100,IF(AND($C914=12,Datenblatt!O914&gt;Datenblatt!$X$7),100,IF(AND($C914=11,Datenblatt!O914&gt;Datenblatt!$X$8),100,IF(Übersicht!$C914=13,Datenblatt!$B$11*Datenblatt!O914^3+Datenblatt!$C$11*Datenblatt!O914^2+Datenblatt!$D$11*Datenblatt!O914+Datenblatt!$E$11,IF(Übersicht!$C914=14,Datenblatt!$B$12*Datenblatt!O914^3+Datenblatt!$C$12*Datenblatt!O914^2+Datenblatt!$D$12*Datenblatt!O914+Datenblatt!$E$12,IF(Übersicht!$C914=15,Datenblatt!$B$13*Datenblatt!O914^3+Datenblatt!$C$13*Datenblatt!O914^2+Datenblatt!$D$13*Datenblatt!O914+Datenblatt!$E$13,IF(Übersicht!$C914=16,Datenblatt!$B$14*Datenblatt!O914^3+Datenblatt!$C$14*Datenblatt!O914^2+Datenblatt!$D$14*Datenblatt!O914+Datenblatt!$E$14,IF(Übersicht!$C914=12,Datenblatt!$B$15*Datenblatt!O914^3+Datenblatt!$C$15*Datenblatt!O914^2+Datenblatt!$D$15*Datenblatt!O914+Datenblatt!$E$15,IF(Übersicht!$C914=11,Datenblatt!$B$16*Datenblatt!O914^3+Datenblatt!$C$16*Datenblatt!O914^2+Datenblatt!$D$16*Datenblatt!O914+Datenblatt!$E$16,0))))))))))))))))))</f>
        <v>#DIV/0!</v>
      </c>
      <c r="N914">
        <f>IF(AND($C914=13,H914&lt;Datenblatt!$AA$3),0,IF(AND($C914=14,H914&lt;Datenblatt!$AA$4),0,IF(AND($C914=15,H914&lt;Datenblatt!$AA$5),0,IF(AND($C914=16,H914&lt;Datenblatt!$AA$6),0,IF(AND($C914=12,H914&lt;Datenblatt!$AA$7),0,IF(AND($C914=11,H914&lt;Datenblatt!$AA$8),0,IF(AND($C914=13,H914&gt;Datenblatt!$Z$3),100,IF(AND($C914=14,H914&gt;Datenblatt!$Z$4),100,IF(AND($C914=15,H914&gt;Datenblatt!$Z$5),100,IF(AND($C914=16,H914&gt;Datenblatt!$Z$6),100,IF(AND($C914=12,H914&gt;Datenblatt!$Z$7),100,IF(AND($C914=11,H914&gt;Datenblatt!$Z$8),100,IF($C914=13,(Datenblatt!$B$19*Übersicht!H914^3)+(Datenblatt!$C$19*Übersicht!H914^2)+(Datenblatt!$D$19*Übersicht!H914)+Datenblatt!$E$19,IF($C914=14,(Datenblatt!$B$20*Übersicht!H914^3)+(Datenblatt!$C$20*Übersicht!H914^2)+(Datenblatt!$D$20*Übersicht!H914)+Datenblatt!$E$20,IF($C914=15,(Datenblatt!$B$21*Übersicht!H914^3)+(Datenblatt!$C$21*Übersicht!H914^2)+(Datenblatt!$D$21*Übersicht!H914)+Datenblatt!$E$21,IF($C914=16,(Datenblatt!$B$22*Übersicht!H914^3)+(Datenblatt!$C$22*Übersicht!H914^2)+(Datenblatt!$D$22*Übersicht!H914)+Datenblatt!$E$22,IF($C914=12,(Datenblatt!$B$23*Übersicht!H914^3)+(Datenblatt!$C$23*Übersicht!H914^2)+(Datenblatt!$D$23*Übersicht!H914)+Datenblatt!$E$23,IF($C914=11,(Datenblatt!$B$24*Übersicht!H914^3)+(Datenblatt!$C$24*Übersicht!H914^2)+(Datenblatt!$D$24*Übersicht!H914)+Datenblatt!$E$24,0))))))))))))))))))</f>
        <v>0</v>
      </c>
      <c r="O914">
        <f>IF(AND(I914="",C914=11),Datenblatt!$I$26,IF(AND(I914="",C914=12),Datenblatt!$I$26,IF(AND(I914="",C914=16),Datenblatt!$I$27,IF(AND(I914="",C914=15),Datenblatt!$I$26,IF(AND(I914="",C914=14),Datenblatt!$I$26,IF(AND(I914="",C914=13),Datenblatt!$I$26,IF(AND($C914=13,I914&gt;Datenblatt!$AC$3),0,IF(AND($C914=14,I914&gt;Datenblatt!$AC$4),0,IF(AND($C914=15,I914&gt;Datenblatt!$AC$5),0,IF(AND($C914=16,I914&gt;Datenblatt!$AC$6),0,IF(AND($C914=12,I914&gt;Datenblatt!$AC$7),0,IF(AND($C914=11,I914&gt;Datenblatt!$AC$8),0,IF(AND($C914=13,I914&lt;Datenblatt!$AB$3),100,IF(AND($C914=14,I914&lt;Datenblatt!$AB$4),100,IF(AND($C914=15,I914&lt;Datenblatt!$AB$5),100,IF(AND($C914=16,I914&lt;Datenblatt!$AB$6),100,IF(AND($C914=12,I914&lt;Datenblatt!$AB$7),100,IF(AND($C914=11,I914&lt;Datenblatt!$AB$8),100,IF($C914=13,(Datenblatt!$B$27*Übersicht!I914^3)+(Datenblatt!$C$27*Übersicht!I914^2)+(Datenblatt!$D$27*Übersicht!I914)+Datenblatt!$E$27,IF($C914=14,(Datenblatt!$B$28*Übersicht!I914^3)+(Datenblatt!$C$28*Übersicht!I914^2)+(Datenblatt!$D$28*Übersicht!I914)+Datenblatt!$E$28,IF($C914=15,(Datenblatt!$B$29*Übersicht!I914^3)+(Datenblatt!$C$29*Übersicht!I914^2)+(Datenblatt!$D$29*Übersicht!I914)+Datenblatt!$E$29,IF($C914=16,(Datenblatt!$B$30*Übersicht!I914^3)+(Datenblatt!$C$30*Übersicht!I914^2)+(Datenblatt!$D$30*Übersicht!I914)+Datenblatt!$E$30,IF($C914=12,(Datenblatt!$B$31*Übersicht!I914^3)+(Datenblatt!$C$31*Übersicht!I914^2)+(Datenblatt!$D$31*Übersicht!I914)+Datenblatt!$E$31,IF($C914=11,(Datenblatt!$B$32*Übersicht!I914^3)+(Datenblatt!$C$32*Übersicht!I914^2)+(Datenblatt!$D$32*Übersicht!I914)+Datenblatt!$E$32,0))))))))))))))))))))))))</f>
        <v>0</v>
      </c>
      <c r="P914">
        <f>IF(AND(I914="",C914=11),Datenblatt!$I$29,IF(AND(I914="",C914=12),Datenblatt!$I$29,IF(AND(I914="",C914=16),Datenblatt!$I$29,IF(AND(I914="",C914=15),Datenblatt!$I$29,IF(AND(I914="",C914=14),Datenblatt!$I$29,IF(AND(I914="",C914=13),Datenblatt!$I$29,IF(AND($C914=13,I914&gt;Datenblatt!$AC$3),0,IF(AND($C914=14,I914&gt;Datenblatt!$AC$4),0,IF(AND($C914=15,I914&gt;Datenblatt!$AC$5),0,IF(AND($C914=16,I914&gt;Datenblatt!$AC$6),0,IF(AND($C914=12,I914&gt;Datenblatt!$AC$7),0,IF(AND($C914=11,I914&gt;Datenblatt!$AC$8),0,IF(AND($C914=13,I914&lt;Datenblatt!$AB$3),100,IF(AND($C914=14,I914&lt;Datenblatt!$AB$4),100,IF(AND($C914=15,I914&lt;Datenblatt!$AB$5),100,IF(AND($C914=16,I914&lt;Datenblatt!$AB$6),100,IF(AND($C914=12,I914&lt;Datenblatt!$AB$7),100,IF(AND($C914=11,I914&lt;Datenblatt!$AB$8),100,IF($C914=13,(Datenblatt!$B$27*Übersicht!I914^3)+(Datenblatt!$C$27*Übersicht!I914^2)+(Datenblatt!$D$27*Übersicht!I914)+Datenblatt!$E$27,IF($C914=14,(Datenblatt!$B$28*Übersicht!I914^3)+(Datenblatt!$C$28*Übersicht!I914^2)+(Datenblatt!$D$28*Übersicht!I914)+Datenblatt!$E$28,IF($C914=15,(Datenblatt!$B$29*Übersicht!I914^3)+(Datenblatt!$C$29*Übersicht!I914^2)+(Datenblatt!$D$29*Übersicht!I914)+Datenblatt!$E$29,IF($C914=16,(Datenblatt!$B$30*Übersicht!I914^3)+(Datenblatt!$C$30*Übersicht!I914^2)+(Datenblatt!$D$30*Übersicht!I914)+Datenblatt!$E$30,IF($C914=12,(Datenblatt!$B$31*Übersicht!I914^3)+(Datenblatt!$C$31*Übersicht!I914^2)+(Datenblatt!$D$31*Übersicht!I914)+Datenblatt!$E$31,IF($C914=11,(Datenblatt!$B$32*Übersicht!I914^3)+(Datenblatt!$C$32*Übersicht!I914^2)+(Datenblatt!$D$32*Übersicht!I914)+Datenblatt!$E$32,0))))))))))))))))))))))))</f>
        <v>0</v>
      </c>
      <c r="Q914" s="2" t="e">
        <f t="shared" si="56"/>
        <v>#DIV/0!</v>
      </c>
      <c r="R914" s="2" t="e">
        <f t="shared" si="57"/>
        <v>#DIV/0!</v>
      </c>
      <c r="T914" s="2"/>
      <c r="U914" s="2">
        <f>Datenblatt!$I$10</f>
        <v>63</v>
      </c>
      <c r="V914" s="2">
        <f>Datenblatt!$I$18</f>
        <v>62</v>
      </c>
      <c r="W914" s="2">
        <f>Datenblatt!$I$26</f>
        <v>56</v>
      </c>
      <c r="X914" s="2">
        <f>Datenblatt!$I$34</f>
        <v>58</v>
      </c>
      <c r="Y914" s="7" t="e">
        <f t="shared" si="58"/>
        <v>#DIV/0!</v>
      </c>
      <c r="AA914" s="2">
        <f>Datenblatt!$I$5</f>
        <v>73</v>
      </c>
      <c r="AB914">
        <f>Datenblatt!$I$13</f>
        <v>80</v>
      </c>
      <c r="AC914">
        <f>Datenblatt!$I$21</f>
        <v>80</v>
      </c>
      <c r="AD914">
        <f>Datenblatt!$I$29</f>
        <v>71</v>
      </c>
      <c r="AE914">
        <f>Datenblatt!$I$37</f>
        <v>75</v>
      </c>
      <c r="AF914" s="7" t="e">
        <f t="shared" si="59"/>
        <v>#DIV/0!</v>
      </c>
    </row>
    <row r="915" spans="11:32" ht="18.75" x14ac:dyDescent="0.3">
      <c r="K915" s="3" t="e">
        <f>IF(AND($C915=13,Datenblatt!M915&lt;Datenblatt!$S$3),0,IF(AND($C915=14,Datenblatt!M915&lt;Datenblatt!$S$4),0,IF(AND($C915=15,Datenblatt!M915&lt;Datenblatt!$S$5),0,IF(AND($C915=16,Datenblatt!M915&lt;Datenblatt!$S$6),0,IF(AND($C915=12,Datenblatt!M915&lt;Datenblatt!$S$7),0,IF(AND($C915=11,Datenblatt!M915&lt;Datenblatt!$S$8),0,IF(AND($C915=13,Datenblatt!M915&gt;Datenblatt!$R$3),100,IF(AND($C915=14,Datenblatt!M915&gt;Datenblatt!$R$4),100,IF(AND($C915=15,Datenblatt!M915&gt;Datenblatt!$R$5),100,IF(AND($C915=16,Datenblatt!M915&gt;Datenblatt!$R$6),100,IF(AND($C915=12,Datenblatt!M915&gt;Datenblatt!$R$7),100,IF(AND($C915=11,Datenblatt!M915&gt;Datenblatt!$R$8),100,IF(Übersicht!$C915=13,Datenblatt!$B$35*Datenblatt!M915^3+Datenblatt!$C$35*Datenblatt!M915^2+Datenblatt!$D$35*Datenblatt!M915+Datenblatt!$E$35,IF(Übersicht!$C915=14,Datenblatt!$B$36*Datenblatt!M915^3+Datenblatt!$C$36*Datenblatt!M915^2+Datenblatt!$D$36*Datenblatt!M915+Datenblatt!$E$36,IF(Übersicht!$C915=15,Datenblatt!$B$37*Datenblatt!M915^3+Datenblatt!$C$37*Datenblatt!M915^2+Datenblatt!$D$37*Datenblatt!M915+Datenblatt!$E$37,IF(Übersicht!$C915=16,Datenblatt!$B$38*Datenblatt!M915^3+Datenblatt!$C$38*Datenblatt!M915^2+Datenblatt!$D$38*Datenblatt!M915+Datenblatt!$E$38,IF(Übersicht!$C915=12,Datenblatt!$B$39*Datenblatt!M915^3+Datenblatt!$C$39*Datenblatt!M915^2+Datenblatt!$D$39*Datenblatt!M915+Datenblatt!$E$39,IF(Übersicht!$C915=11,Datenblatt!$B$40*Datenblatt!M915^3+Datenblatt!$C$40*Datenblatt!M915^2+Datenblatt!$D$40*Datenblatt!M915+Datenblatt!$E$40,0))))))))))))))))))</f>
        <v>#DIV/0!</v>
      </c>
      <c r="L915" s="3"/>
      <c r="M915" t="e">
        <f>IF(AND(Übersicht!$C915=13,Datenblatt!O915&lt;Datenblatt!$Y$3),0,IF(AND(Übersicht!$C915=14,Datenblatt!O915&lt;Datenblatt!$Y$4),0,IF(AND(Übersicht!$C915=15,Datenblatt!O915&lt;Datenblatt!$Y$5),0,IF(AND(Übersicht!$C915=16,Datenblatt!O915&lt;Datenblatt!$Y$6),0,IF(AND(Übersicht!$C915=12,Datenblatt!O915&lt;Datenblatt!$Y$7),0,IF(AND(Übersicht!$C915=11,Datenblatt!O915&lt;Datenblatt!$Y$8),0,IF(AND($C915=13,Datenblatt!O915&gt;Datenblatt!$X$3),100,IF(AND($C915=14,Datenblatt!O915&gt;Datenblatt!$X$4),100,IF(AND($C915=15,Datenblatt!O915&gt;Datenblatt!$X$5),100,IF(AND($C915=16,Datenblatt!O915&gt;Datenblatt!$X$6),100,IF(AND($C915=12,Datenblatt!O915&gt;Datenblatt!$X$7),100,IF(AND($C915=11,Datenblatt!O915&gt;Datenblatt!$X$8),100,IF(Übersicht!$C915=13,Datenblatt!$B$11*Datenblatt!O915^3+Datenblatt!$C$11*Datenblatt!O915^2+Datenblatt!$D$11*Datenblatt!O915+Datenblatt!$E$11,IF(Übersicht!$C915=14,Datenblatt!$B$12*Datenblatt!O915^3+Datenblatt!$C$12*Datenblatt!O915^2+Datenblatt!$D$12*Datenblatt!O915+Datenblatt!$E$12,IF(Übersicht!$C915=15,Datenblatt!$B$13*Datenblatt!O915^3+Datenblatt!$C$13*Datenblatt!O915^2+Datenblatt!$D$13*Datenblatt!O915+Datenblatt!$E$13,IF(Übersicht!$C915=16,Datenblatt!$B$14*Datenblatt!O915^3+Datenblatt!$C$14*Datenblatt!O915^2+Datenblatt!$D$14*Datenblatt!O915+Datenblatt!$E$14,IF(Übersicht!$C915=12,Datenblatt!$B$15*Datenblatt!O915^3+Datenblatt!$C$15*Datenblatt!O915^2+Datenblatt!$D$15*Datenblatt!O915+Datenblatt!$E$15,IF(Übersicht!$C915=11,Datenblatt!$B$16*Datenblatt!O915^3+Datenblatt!$C$16*Datenblatt!O915^2+Datenblatt!$D$16*Datenblatt!O915+Datenblatt!$E$16,0))))))))))))))))))</f>
        <v>#DIV/0!</v>
      </c>
      <c r="N915">
        <f>IF(AND($C915=13,H915&lt;Datenblatt!$AA$3),0,IF(AND($C915=14,H915&lt;Datenblatt!$AA$4),0,IF(AND($C915=15,H915&lt;Datenblatt!$AA$5),0,IF(AND($C915=16,H915&lt;Datenblatt!$AA$6),0,IF(AND($C915=12,H915&lt;Datenblatt!$AA$7),0,IF(AND($C915=11,H915&lt;Datenblatt!$AA$8),0,IF(AND($C915=13,H915&gt;Datenblatt!$Z$3),100,IF(AND($C915=14,H915&gt;Datenblatt!$Z$4),100,IF(AND($C915=15,H915&gt;Datenblatt!$Z$5),100,IF(AND($C915=16,H915&gt;Datenblatt!$Z$6),100,IF(AND($C915=12,H915&gt;Datenblatt!$Z$7),100,IF(AND($C915=11,H915&gt;Datenblatt!$Z$8),100,IF($C915=13,(Datenblatt!$B$19*Übersicht!H915^3)+(Datenblatt!$C$19*Übersicht!H915^2)+(Datenblatt!$D$19*Übersicht!H915)+Datenblatt!$E$19,IF($C915=14,(Datenblatt!$B$20*Übersicht!H915^3)+(Datenblatt!$C$20*Übersicht!H915^2)+(Datenblatt!$D$20*Übersicht!H915)+Datenblatt!$E$20,IF($C915=15,(Datenblatt!$B$21*Übersicht!H915^3)+(Datenblatt!$C$21*Übersicht!H915^2)+(Datenblatt!$D$21*Übersicht!H915)+Datenblatt!$E$21,IF($C915=16,(Datenblatt!$B$22*Übersicht!H915^3)+(Datenblatt!$C$22*Übersicht!H915^2)+(Datenblatt!$D$22*Übersicht!H915)+Datenblatt!$E$22,IF($C915=12,(Datenblatt!$B$23*Übersicht!H915^3)+(Datenblatt!$C$23*Übersicht!H915^2)+(Datenblatt!$D$23*Übersicht!H915)+Datenblatt!$E$23,IF($C915=11,(Datenblatt!$B$24*Übersicht!H915^3)+(Datenblatt!$C$24*Übersicht!H915^2)+(Datenblatt!$D$24*Übersicht!H915)+Datenblatt!$E$24,0))))))))))))))))))</f>
        <v>0</v>
      </c>
      <c r="O915">
        <f>IF(AND(I915="",C915=11),Datenblatt!$I$26,IF(AND(I915="",C915=12),Datenblatt!$I$26,IF(AND(I915="",C915=16),Datenblatt!$I$27,IF(AND(I915="",C915=15),Datenblatt!$I$26,IF(AND(I915="",C915=14),Datenblatt!$I$26,IF(AND(I915="",C915=13),Datenblatt!$I$26,IF(AND($C915=13,I915&gt;Datenblatt!$AC$3),0,IF(AND($C915=14,I915&gt;Datenblatt!$AC$4),0,IF(AND($C915=15,I915&gt;Datenblatt!$AC$5),0,IF(AND($C915=16,I915&gt;Datenblatt!$AC$6),0,IF(AND($C915=12,I915&gt;Datenblatt!$AC$7),0,IF(AND($C915=11,I915&gt;Datenblatt!$AC$8),0,IF(AND($C915=13,I915&lt;Datenblatt!$AB$3),100,IF(AND($C915=14,I915&lt;Datenblatt!$AB$4),100,IF(AND($C915=15,I915&lt;Datenblatt!$AB$5),100,IF(AND($C915=16,I915&lt;Datenblatt!$AB$6),100,IF(AND($C915=12,I915&lt;Datenblatt!$AB$7),100,IF(AND($C915=11,I915&lt;Datenblatt!$AB$8),100,IF($C915=13,(Datenblatt!$B$27*Übersicht!I915^3)+(Datenblatt!$C$27*Übersicht!I915^2)+(Datenblatt!$D$27*Übersicht!I915)+Datenblatt!$E$27,IF($C915=14,(Datenblatt!$B$28*Übersicht!I915^3)+(Datenblatt!$C$28*Übersicht!I915^2)+(Datenblatt!$D$28*Übersicht!I915)+Datenblatt!$E$28,IF($C915=15,(Datenblatt!$B$29*Übersicht!I915^3)+(Datenblatt!$C$29*Übersicht!I915^2)+(Datenblatt!$D$29*Übersicht!I915)+Datenblatt!$E$29,IF($C915=16,(Datenblatt!$B$30*Übersicht!I915^3)+(Datenblatt!$C$30*Übersicht!I915^2)+(Datenblatt!$D$30*Übersicht!I915)+Datenblatt!$E$30,IF($C915=12,(Datenblatt!$B$31*Übersicht!I915^3)+(Datenblatt!$C$31*Übersicht!I915^2)+(Datenblatt!$D$31*Übersicht!I915)+Datenblatt!$E$31,IF($C915=11,(Datenblatt!$B$32*Übersicht!I915^3)+(Datenblatt!$C$32*Übersicht!I915^2)+(Datenblatt!$D$32*Übersicht!I915)+Datenblatt!$E$32,0))))))))))))))))))))))))</f>
        <v>0</v>
      </c>
      <c r="P915">
        <f>IF(AND(I915="",C915=11),Datenblatt!$I$29,IF(AND(I915="",C915=12),Datenblatt!$I$29,IF(AND(I915="",C915=16),Datenblatt!$I$29,IF(AND(I915="",C915=15),Datenblatt!$I$29,IF(AND(I915="",C915=14),Datenblatt!$I$29,IF(AND(I915="",C915=13),Datenblatt!$I$29,IF(AND($C915=13,I915&gt;Datenblatt!$AC$3),0,IF(AND($C915=14,I915&gt;Datenblatt!$AC$4),0,IF(AND($C915=15,I915&gt;Datenblatt!$AC$5),0,IF(AND($C915=16,I915&gt;Datenblatt!$AC$6),0,IF(AND($C915=12,I915&gt;Datenblatt!$AC$7),0,IF(AND($C915=11,I915&gt;Datenblatt!$AC$8),0,IF(AND($C915=13,I915&lt;Datenblatt!$AB$3),100,IF(AND($C915=14,I915&lt;Datenblatt!$AB$4),100,IF(AND($C915=15,I915&lt;Datenblatt!$AB$5),100,IF(AND($C915=16,I915&lt;Datenblatt!$AB$6),100,IF(AND($C915=12,I915&lt;Datenblatt!$AB$7),100,IF(AND($C915=11,I915&lt;Datenblatt!$AB$8),100,IF($C915=13,(Datenblatt!$B$27*Übersicht!I915^3)+(Datenblatt!$C$27*Übersicht!I915^2)+(Datenblatt!$D$27*Übersicht!I915)+Datenblatt!$E$27,IF($C915=14,(Datenblatt!$B$28*Übersicht!I915^3)+(Datenblatt!$C$28*Übersicht!I915^2)+(Datenblatt!$D$28*Übersicht!I915)+Datenblatt!$E$28,IF($C915=15,(Datenblatt!$B$29*Übersicht!I915^3)+(Datenblatt!$C$29*Übersicht!I915^2)+(Datenblatt!$D$29*Übersicht!I915)+Datenblatt!$E$29,IF($C915=16,(Datenblatt!$B$30*Übersicht!I915^3)+(Datenblatt!$C$30*Übersicht!I915^2)+(Datenblatt!$D$30*Übersicht!I915)+Datenblatt!$E$30,IF($C915=12,(Datenblatt!$B$31*Übersicht!I915^3)+(Datenblatt!$C$31*Übersicht!I915^2)+(Datenblatt!$D$31*Übersicht!I915)+Datenblatt!$E$31,IF($C915=11,(Datenblatt!$B$32*Übersicht!I915^3)+(Datenblatt!$C$32*Übersicht!I915^2)+(Datenblatt!$D$32*Übersicht!I915)+Datenblatt!$E$32,0))))))))))))))))))))))))</f>
        <v>0</v>
      </c>
      <c r="Q915" s="2" t="e">
        <f t="shared" si="56"/>
        <v>#DIV/0!</v>
      </c>
      <c r="R915" s="2" t="e">
        <f t="shared" si="57"/>
        <v>#DIV/0!</v>
      </c>
      <c r="T915" s="2"/>
      <c r="U915" s="2">
        <f>Datenblatt!$I$10</f>
        <v>63</v>
      </c>
      <c r="V915" s="2">
        <f>Datenblatt!$I$18</f>
        <v>62</v>
      </c>
      <c r="W915" s="2">
        <f>Datenblatt!$I$26</f>
        <v>56</v>
      </c>
      <c r="X915" s="2">
        <f>Datenblatt!$I$34</f>
        <v>58</v>
      </c>
      <c r="Y915" s="7" t="e">
        <f t="shared" si="58"/>
        <v>#DIV/0!</v>
      </c>
      <c r="AA915" s="2">
        <f>Datenblatt!$I$5</f>
        <v>73</v>
      </c>
      <c r="AB915">
        <f>Datenblatt!$I$13</f>
        <v>80</v>
      </c>
      <c r="AC915">
        <f>Datenblatt!$I$21</f>
        <v>80</v>
      </c>
      <c r="AD915">
        <f>Datenblatt!$I$29</f>
        <v>71</v>
      </c>
      <c r="AE915">
        <f>Datenblatt!$I$37</f>
        <v>75</v>
      </c>
      <c r="AF915" s="7" t="e">
        <f t="shared" si="59"/>
        <v>#DIV/0!</v>
      </c>
    </row>
    <row r="916" spans="11:32" ht="18.75" x14ac:dyDescent="0.3">
      <c r="K916" s="3" t="e">
        <f>IF(AND($C916=13,Datenblatt!M916&lt;Datenblatt!$S$3),0,IF(AND($C916=14,Datenblatt!M916&lt;Datenblatt!$S$4),0,IF(AND($C916=15,Datenblatt!M916&lt;Datenblatt!$S$5),0,IF(AND($C916=16,Datenblatt!M916&lt;Datenblatt!$S$6),0,IF(AND($C916=12,Datenblatt!M916&lt;Datenblatt!$S$7),0,IF(AND($C916=11,Datenblatt!M916&lt;Datenblatt!$S$8),0,IF(AND($C916=13,Datenblatt!M916&gt;Datenblatt!$R$3),100,IF(AND($C916=14,Datenblatt!M916&gt;Datenblatt!$R$4),100,IF(AND($C916=15,Datenblatt!M916&gt;Datenblatt!$R$5),100,IF(AND($C916=16,Datenblatt!M916&gt;Datenblatt!$R$6),100,IF(AND($C916=12,Datenblatt!M916&gt;Datenblatt!$R$7),100,IF(AND($C916=11,Datenblatt!M916&gt;Datenblatt!$R$8),100,IF(Übersicht!$C916=13,Datenblatt!$B$35*Datenblatt!M916^3+Datenblatt!$C$35*Datenblatt!M916^2+Datenblatt!$D$35*Datenblatt!M916+Datenblatt!$E$35,IF(Übersicht!$C916=14,Datenblatt!$B$36*Datenblatt!M916^3+Datenblatt!$C$36*Datenblatt!M916^2+Datenblatt!$D$36*Datenblatt!M916+Datenblatt!$E$36,IF(Übersicht!$C916=15,Datenblatt!$B$37*Datenblatt!M916^3+Datenblatt!$C$37*Datenblatt!M916^2+Datenblatt!$D$37*Datenblatt!M916+Datenblatt!$E$37,IF(Übersicht!$C916=16,Datenblatt!$B$38*Datenblatt!M916^3+Datenblatt!$C$38*Datenblatt!M916^2+Datenblatt!$D$38*Datenblatt!M916+Datenblatt!$E$38,IF(Übersicht!$C916=12,Datenblatt!$B$39*Datenblatt!M916^3+Datenblatt!$C$39*Datenblatt!M916^2+Datenblatt!$D$39*Datenblatt!M916+Datenblatt!$E$39,IF(Übersicht!$C916=11,Datenblatt!$B$40*Datenblatt!M916^3+Datenblatt!$C$40*Datenblatt!M916^2+Datenblatt!$D$40*Datenblatt!M916+Datenblatt!$E$40,0))))))))))))))))))</f>
        <v>#DIV/0!</v>
      </c>
      <c r="L916" s="3"/>
      <c r="M916" t="e">
        <f>IF(AND(Übersicht!$C916=13,Datenblatt!O916&lt;Datenblatt!$Y$3),0,IF(AND(Übersicht!$C916=14,Datenblatt!O916&lt;Datenblatt!$Y$4),0,IF(AND(Übersicht!$C916=15,Datenblatt!O916&lt;Datenblatt!$Y$5),0,IF(AND(Übersicht!$C916=16,Datenblatt!O916&lt;Datenblatt!$Y$6),0,IF(AND(Übersicht!$C916=12,Datenblatt!O916&lt;Datenblatt!$Y$7),0,IF(AND(Übersicht!$C916=11,Datenblatt!O916&lt;Datenblatt!$Y$8),0,IF(AND($C916=13,Datenblatt!O916&gt;Datenblatt!$X$3),100,IF(AND($C916=14,Datenblatt!O916&gt;Datenblatt!$X$4),100,IF(AND($C916=15,Datenblatt!O916&gt;Datenblatt!$X$5),100,IF(AND($C916=16,Datenblatt!O916&gt;Datenblatt!$X$6),100,IF(AND($C916=12,Datenblatt!O916&gt;Datenblatt!$X$7),100,IF(AND($C916=11,Datenblatt!O916&gt;Datenblatt!$X$8),100,IF(Übersicht!$C916=13,Datenblatt!$B$11*Datenblatt!O916^3+Datenblatt!$C$11*Datenblatt!O916^2+Datenblatt!$D$11*Datenblatt!O916+Datenblatt!$E$11,IF(Übersicht!$C916=14,Datenblatt!$B$12*Datenblatt!O916^3+Datenblatt!$C$12*Datenblatt!O916^2+Datenblatt!$D$12*Datenblatt!O916+Datenblatt!$E$12,IF(Übersicht!$C916=15,Datenblatt!$B$13*Datenblatt!O916^3+Datenblatt!$C$13*Datenblatt!O916^2+Datenblatt!$D$13*Datenblatt!O916+Datenblatt!$E$13,IF(Übersicht!$C916=16,Datenblatt!$B$14*Datenblatt!O916^3+Datenblatt!$C$14*Datenblatt!O916^2+Datenblatt!$D$14*Datenblatt!O916+Datenblatt!$E$14,IF(Übersicht!$C916=12,Datenblatt!$B$15*Datenblatt!O916^3+Datenblatt!$C$15*Datenblatt!O916^2+Datenblatt!$D$15*Datenblatt!O916+Datenblatt!$E$15,IF(Übersicht!$C916=11,Datenblatt!$B$16*Datenblatt!O916^3+Datenblatt!$C$16*Datenblatt!O916^2+Datenblatt!$D$16*Datenblatt!O916+Datenblatt!$E$16,0))))))))))))))))))</f>
        <v>#DIV/0!</v>
      </c>
      <c r="N916">
        <f>IF(AND($C916=13,H916&lt;Datenblatt!$AA$3),0,IF(AND($C916=14,H916&lt;Datenblatt!$AA$4),0,IF(AND($C916=15,H916&lt;Datenblatt!$AA$5),0,IF(AND($C916=16,H916&lt;Datenblatt!$AA$6),0,IF(AND($C916=12,H916&lt;Datenblatt!$AA$7),0,IF(AND($C916=11,H916&lt;Datenblatt!$AA$8),0,IF(AND($C916=13,H916&gt;Datenblatt!$Z$3),100,IF(AND($C916=14,H916&gt;Datenblatt!$Z$4),100,IF(AND($C916=15,H916&gt;Datenblatt!$Z$5),100,IF(AND($C916=16,H916&gt;Datenblatt!$Z$6),100,IF(AND($C916=12,H916&gt;Datenblatt!$Z$7),100,IF(AND($C916=11,H916&gt;Datenblatt!$Z$8),100,IF($C916=13,(Datenblatt!$B$19*Übersicht!H916^3)+(Datenblatt!$C$19*Übersicht!H916^2)+(Datenblatt!$D$19*Übersicht!H916)+Datenblatt!$E$19,IF($C916=14,(Datenblatt!$B$20*Übersicht!H916^3)+(Datenblatt!$C$20*Übersicht!H916^2)+(Datenblatt!$D$20*Übersicht!H916)+Datenblatt!$E$20,IF($C916=15,(Datenblatt!$B$21*Übersicht!H916^3)+(Datenblatt!$C$21*Übersicht!H916^2)+(Datenblatt!$D$21*Übersicht!H916)+Datenblatt!$E$21,IF($C916=16,(Datenblatt!$B$22*Übersicht!H916^3)+(Datenblatt!$C$22*Übersicht!H916^2)+(Datenblatt!$D$22*Übersicht!H916)+Datenblatt!$E$22,IF($C916=12,(Datenblatt!$B$23*Übersicht!H916^3)+(Datenblatt!$C$23*Übersicht!H916^2)+(Datenblatt!$D$23*Übersicht!H916)+Datenblatt!$E$23,IF($C916=11,(Datenblatt!$B$24*Übersicht!H916^3)+(Datenblatt!$C$24*Übersicht!H916^2)+(Datenblatt!$D$24*Übersicht!H916)+Datenblatt!$E$24,0))))))))))))))))))</f>
        <v>0</v>
      </c>
      <c r="O916">
        <f>IF(AND(I916="",C916=11),Datenblatt!$I$26,IF(AND(I916="",C916=12),Datenblatt!$I$26,IF(AND(I916="",C916=16),Datenblatt!$I$27,IF(AND(I916="",C916=15),Datenblatt!$I$26,IF(AND(I916="",C916=14),Datenblatt!$I$26,IF(AND(I916="",C916=13),Datenblatt!$I$26,IF(AND($C916=13,I916&gt;Datenblatt!$AC$3),0,IF(AND($C916=14,I916&gt;Datenblatt!$AC$4),0,IF(AND($C916=15,I916&gt;Datenblatt!$AC$5),0,IF(AND($C916=16,I916&gt;Datenblatt!$AC$6),0,IF(AND($C916=12,I916&gt;Datenblatt!$AC$7),0,IF(AND($C916=11,I916&gt;Datenblatt!$AC$8),0,IF(AND($C916=13,I916&lt;Datenblatt!$AB$3),100,IF(AND($C916=14,I916&lt;Datenblatt!$AB$4),100,IF(AND($C916=15,I916&lt;Datenblatt!$AB$5),100,IF(AND($C916=16,I916&lt;Datenblatt!$AB$6),100,IF(AND($C916=12,I916&lt;Datenblatt!$AB$7),100,IF(AND($C916=11,I916&lt;Datenblatt!$AB$8),100,IF($C916=13,(Datenblatt!$B$27*Übersicht!I916^3)+(Datenblatt!$C$27*Übersicht!I916^2)+(Datenblatt!$D$27*Übersicht!I916)+Datenblatt!$E$27,IF($C916=14,(Datenblatt!$B$28*Übersicht!I916^3)+(Datenblatt!$C$28*Übersicht!I916^2)+(Datenblatt!$D$28*Übersicht!I916)+Datenblatt!$E$28,IF($C916=15,(Datenblatt!$B$29*Übersicht!I916^3)+(Datenblatt!$C$29*Übersicht!I916^2)+(Datenblatt!$D$29*Übersicht!I916)+Datenblatt!$E$29,IF($C916=16,(Datenblatt!$B$30*Übersicht!I916^3)+(Datenblatt!$C$30*Übersicht!I916^2)+(Datenblatt!$D$30*Übersicht!I916)+Datenblatt!$E$30,IF($C916=12,(Datenblatt!$B$31*Übersicht!I916^3)+(Datenblatt!$C$31*Übersicht!I916^2)+(Datenblatt!$D$31*Übersicht!I916)+Datenblatt!$E$31,IF($C916=11,(Datenblatt!$B$32*Übersicht!I916^3)+(Datenblatt!$C$32*Übersicht!I916^2)+(Datenblatt!$D$32*Übersicht!I916)+Datenblatt!$E$32,0))))))))))))))))))))))))</f>
        <v>0</v>
      </c>
      <c r="P916">
        <f>IF(AND(I916="",C916=11),Datenblatt!$I$29,IF(AND(I916="",C916=12),Datenblatt!$I$29,IF(AND(I916="",C916=16),Datenblatt!$I$29,IF(AND(I916="",C916=15),Datenblatt!$I$29,IF(AND(I916="",C916=14),Datenblatt!$I$29,IF(AND(I916="",C916=13),Datenblatt!$I$29,IF(AND($C916=13,I916&gt;Datenblatt!$AC$3),0,IF(AND($C916=14,I916&gt;Datenblatt!$AC$4),0,IF(AND($C916=15,I916&gt;Datenblatt!$AC$5),0,IF(AND($C916=16,I916&gt;Datenblatt!$AC$6),0,IF(AND($C916=12,I916&gt;Datenblatt!$AC$7),0,IF(AND($C916=11,I916&gt;Datenblatt!$AC$8),0,IF(AND($C916=13,I916&lt;Datenblatt!$AB$3),100,IF(AND($C916=14,I916&lt;Datenblatt!$AB$4),100,IF(AND($C916=15,I916&lt;Datenblatt!$AB$5),100,IF(AND($C916=16,I916&lt;Datenblatt!$AB$6),100,IF(AND($C916=12,I916&lt;Datenblatt!$AB$7),100,IF(AND($C916=11,I916&lt;Datenblatt!$AB$8),100,IF($C916=13,(Datenblatt!$B$27*Übersicht!I916^3)+(Datenblatt!$C$27*Übersicht!I916^2)+(Datenblatt!$D$27*Übersicht!I916)+Datenblatt!$E$27,IF($C916=14,(Datenblatt!$B$28*Übersicht!I916^3)+(Datenblatt!$C$28*Übersicht!I916^2)+(Datenblatt!$D$28*Übersicht!I916)+Datenblatt!$E$28,IF($C916=15,(Datenblatt!$B$29*Übersicht!I916^3)+(Datenblatt!$C$29*Übersicht!I916^2)+(Datenblatt!$D$29*Übersicht!I916)+Datenblatt!$E$29,IF($C916=16,(Datenblatt!$B$30*Übersicht!I916^3)+(Datenblatt!$C$30*Übersicht!I916^2)+(Datenblatt!$D$30*Übersicht!I916)+Datenblatt!$E$30,IF($C916=12,(Datenblatt!$B$31*Übersicht!I916^3)+(Datenblatt!$C$31*Übersicht!I916^2)+(Datenblatt!$D$31*Übersicht!I916)+Datenblatt!$E$31,IF($C916=11,(Datenblatt!$B$32*Übersicht!I916^3)+(Datenblatt!$C$32*Übersicht!I916^2)+(Datenblatt!$D$32*Übersicht!I916)+Datenblatt!$E$32,0))))))))))))))))))))))))</f>
        <v>0</v>
      </c>
      <c r="Q916" s="2" t="e">
        <f t="shared" si="56"/>
        <v>#DIV/0!</v>
      </c>
      <c r="R916" s="2" t="e">
        <f t="shared" si="57"/>
        <v>#DIV/0!</v>
      </c>
      <c r="T916" s="2"/>
      <c r="U916" s="2">
        <f>Datenblatt!$I$10</f>
        <v>63</v>
      </c>
      <c r="V916" s="2">
        <f>Datenblatt!$I$18</f>
        <v>62</v>
      </c>
      <c r="W916" s="2">
        <f>Datenblatt!$I$26</f>
        <v>56</v>
      </c>
      <c r="X916" s="2">
        <f>Datenblatt!$I$34</f>
        <v>58</v>
      </c>
      <c r="Y916" s="7" t="e">
        <f t="shared" si="58"/>
        <v>#DIV/0!</v>
      </c>
      <c r="AA916" s="2">
        <f>Datenblatt!$I$5</f>
        <v>73</v>
      </c>
      <c r="AB916">
        <f>Datenblatt!$I$13</f>
        <v>80</v>
      </c>
      <c r="AC916">
        <f>Datenblatt!$I$21</f>
        <v>80</v>
      </c>
      <c r="AD916">
        <f>Datenblatt!$I$29</f>
        <v>71</v>
      </c>
      <c r="AE916">
        <f>Datenblatt!$I$37</f>
        <v>75</v>
      </c>
      <c r="AF916" s="7" t="e">
        <f t="shared" si="59"/>
        <v>#DIV/0!</v>
      </c>
    </row>
    <row r="917" spans="11:32" ht="18.75" x14ac:dyDescent="0.3">
      <c r="K917" s="3" t="e">
        <f>IF(AND($C917=13,Datenblatt!M917&lt;Datenblatt!$S$3),0,IF(AND($C917=14,Datenblatt!M917&lt;Datenblatt!$S$4),0,IF(AND($C917=15,Datenblatt!M917&lt;Datenblatt!$S$5),0,IF(AND($C917=16,Datenblatt!M917&lt;Datenblatt!$S$6),0,IF(AND($C917=12,Datenblatt!M917&lt;Datenblatt!$S$7),0,IF(AND($C917=11,Datenblatt!M917&lt;Datenblatt!$S$8),0,IF(AND($C917=13,Datenblatt!M917&gt;Datenblatt!$R$3),100,IF(AND($C917=14,Datenblatt!M917&gt;Datenblatt!$R$4),100,IF(AND($C917=15,Datenblatt!M917&gt;Datenblatt!$R$5),100,IF(AND($C917=16,Datenblatt!M917&gt;Datenblatt!$R$6),100,IF(AND($C917=12,Datenblatt!M917&gt;Datenblatt!$R$7),100,IF(AND($C917=11,Datenblatt!M917&gt;Datenblatt!$R$8),100,IF(Übersicht!$C917=13,Datenblatt!$B$35*Datenblatt!M917^3+Datenblatt!$C$35*Datenblatt!M917^2+Datenblatt!$D$35*Datenblatt!M917+Datenblatt!$E$35,IF(Übersicht!$C917=14,Datenblatt!$B$36*Datenblatt!M917^3+Datenblatt!$C$36*Datenblatt!M917^2+Datenblatt!$D$36*Datenblatt!M917+Datenblatt!$E$36,IF(Übersicht!$C917=15,Datenblatt!$B$37*Datenblatt!M917^3+Datenblatt!$C$37*Datenblatt!M917^2+Datenblatt!$D$37*Datenblatt!M917+Datenblatt!$E$37,IF(Übersicht!$C917=16,Datenblatt!$B$38*Datenblatt!M917^3+Datenblatt!$C$38*Datenblatt!M917^2+Datenblatt!$D$38*Datenblatt!M917+Datenblatt!$E$38,IF(Übersicht!$C917=12,Datenblatt!$B$39*Datenblatt!M917^3+Datenblatt!$C$39*Datenblatt!M917^2+Datenblatt!$D$39*Datenblatt!M917+Datenblatt!$E$39,IF(Übersicht!$C917=11,Datenblatt!$B$40*Datenblatt!M917^3+Datenblatt!$C$40*Datenblatt!M917^2+Datenblatt!$D$40*Datenblatt!M917+Datenblatt!$E$40,0))))))))))))))))))</f>
        <v>#DIV/0!</v>
      </c>
      <c r="L917" s="3"/>
      <c r="M917" t="e">
        <f>IF(AND(Übersicht!$C917=13,Datenblatt!O917&lt;Datenblatt!$Y$3),0,IF(AND(Übersicht!$C917=14,Datenblatt!O917&lt;Datenblatt!$Y$4),0,IF(AND(Übersicht!$C917=15,Datenblatt!O917&lt;Datenblatt!$Y$5),0,IF(AND(Übersicht!$C917=16,Datenblatt!O917&lt;Datenblatt!$Y$6),0,IF(AND(Übersicht!$C917=12,Datenblatt!O917&lt;Datenblatt!$Y$7),0,IF(AND(Übersicht!$C917=11,Datenblatt!O917&lt;Datenblatt!$Y$8),0,IF(AND($C917=13,Datenblatt!O917&gt;Datenblatt!$X$3),100,IF(AND($C917=14,Datenblatt!O917&gt;Datenblatt!$X$4),100,IF(AND($C917=15,Datenblatt!O917&gt;Datenblatt!$X$5),100,IF(AND($C917=16,Datenblatt!O917&gt;Datenblatt!$X$6),100,IF(AND($C917=12,Datenblatt!O917&gt;Datenblatt!$X$7),100,IF(AND($C917=11,Datenblatt!O917&gt;Datenblatt!$X$8),100,IF(Übersicht!$C917=13,Datenblatt!$B$11*Datenblatt!O917^3+Datenblatt!$C$11*Datenblatt!O917^2+Datenblatt!$D$11*Datenblatt!O917+Datenblatt!$E$11,IF(Übersicht!$C917=14,Datenblatt!$B$12*Datenblatt!O917^3+Datenblatt!$C$12*Datenblatt!O917^2+Datenblatt!$D$12*Datenblatt!O917+Datenblatt!$E$12,IF(Übersicht!$C917=15,Datenblatt!$B$13*Datenblatt!O917^3+Datenblatt!$C$13*Datenblatt!O917^2+Datenblatt!$D$13*Datenblatt!O917+Datenblatt!$E$13,IF(Übersicht!$C917=16,Datenblatt!$B$14*Datenblatt!O917^3+Datenblatt!$C$14*Datenblatt!O917^2+Datenblatt!$D$14*Datenblatt!O917+Datenblatt!$E$14,IF(Übersicht!$C917=12,Datenblatt!$B$15*Datenblatt!O917^3+Datenblatt!$C$15*Datenblatt!O917^2+Datenblatt!$D$15*Datenblatt!O917+Datenblatt!$E$15,IF(Übersicht!$C917=11,Datenblatt!$B$16*Datenblatt!O917^3+Datenblatt!$C$16*Datenblatt!O917^2+Datenblatt!$D$16*Datenblatt!O917+Datenblatt!$E$16,0))))))))))))))))))</f>
        <v>#DIV/0!</v>
      </c>
      <c r="N917">
        <f>IF(AND($C917=13,H917&lt;Datenblatt!$AA$3),0,IF(AND($C917=14,H917&lt;Datenblatt!$AA$4),0,IF(AND($C917=15,H917&lt;Datenblatt!$AA$5),0,IF(AND($C917=16,H917&lt;Datenblatt!$AA$6),0,IF(AND($C917=12,H917&lt;Datenblatt!$AA$7),0,IF(AND($C917=11,H917&lt;Datenblatt!$AA$8),0,IF(AND($C917=13,H917&gt;Datenblatt!$Z$3),100,IF(AND($C917=14,H917&gt;Datenblatt!$Z$4),100,IF(AND($C917=15,H917&gt;Datenblatt!$Z$5),100,IF(AND($C917=16,H917&gt;Datenblatt!$Z$6),100,IF(AND($C917=12,H917&gt;Datenblatt!$Z$7),100,IF(AND($C917=11,H917&gt;Datenblatt!$Z$8),100,IF($C917=13,(Datenblatt!$B$19*Übersicht!H917^3)+(Datenblatt!$C$19*Übersicht!H917^2)+(Datenblatt!$D$19*Übersicht!H917)+Datenblatt!$E$19,IF($C917=14,(Datenblatt!$B$20*Übersicht!H917^3)+(Datenblatt!$C$20*Übersicht!H917^2)+(Datenblatt!$D$20*Übersicht!H917)+Datenblatt!$E$20,IF($C917=15,(Datenblatt!$B$21*Übersicht!H917^3)+(Datenblatt!$C$21*Übersicht!H917^2)+(Datenblatt!$D$21*Übersicht!H917)+Datenblatt!$E$21,IF($C917=16,(Datenblatt!$B$22*Übersicht!H917^3)+(Datenblatt!$C$22*Übersicht!H917^2)+(Datenblatt!$D$22*Übersicht!H917)+Datenblatt!$E$22,IF($C917=12,(Datenblatt!$B$23*Übersicht!H917^3)+(Datenblatt!$C$23*Übersicht!H917^2)+(Datenblatt!$D$23*Übersicht!H917)+Datenblatt!$E$23,IF($C917=11,(Datenblatt!$B$24*Übersicht!H917^3)+(Datenblatt!$C$24*Übersicht!H917^2)+(Datenblatt!$D$24*Übersicht!H917)+Datenblatt!$E$24,0))))))))))))))))))</f>
        <v>0</v>
      </c>
      <c r="O917">
        <f>IF(AND(I917="",C917=11),Datenblatt!$I$26,IF(AND(I917="",C917=12),Datenblatt!$I$26,IF(AND(I917="",C917=16),Datenblatt!$I$27,IF(AND(I917="",C917=15),Datenblatt!$I$26,IF(AND(I917="",C917=14),Datenblatt!$I$26,IF(AND(I917="",C917=13),Datenblatt!$I$26,IF(AND($C917=13,I917&gt;Datenblatt!$AC$3),0,IF(AND($C917=14,I917&gt;Datenblatt!$AC$4),0,IF(AND($C917=15,I917&gt;Datenblatt!$AC$5),0,IF(AND($C917=16,I917&gt;Datenblatt!$AC$6),0,IF(AND($C917=12,I917&gt;Datenblatt!$AC$7),0,IF(AND($C917=11,I917&gt;Datenblatt!$AC$8),0,IF(AND($C917=13,I917&lt;Datenblatt!$AB$3),100,IF(AND($C917=14,I917&lt;Datenblatt!$AB$4),100,IF(AND($C917=15,I917&lt;Datenblatt!$AB$5),100,IF(AND($C917=16,I917&lt;Datenblatt!$AB$6),100,IF(AND($C917=12,I917&lt;Datenblatt!$AB$7),100,IF(AND($C917=11,I917&lt;Datenblatt!$AB$8),100,IF($C917=13,(Datenblatt!$B$27*Übersicht!I917^3)+(Datenblatt!$C$27*Übersicht!I917^2)+(Datenblatt!$D$27*Übersicht!I917)+Datenblatt!$E$27,IF($C917=14,(Datenblatt!$B$28*Übersicht!I917^3)+(Datenblatt!$C$28*Übersicht!I917^2)+(Datenblatt!$D$28*Übersicht!I917)+Datenblatt!$E$28,IF($C917=15,(Datenblatt!$B$29*Übersicht!I917^3)+(Datenblatt!$C$29*Übersicht!I917^2)+(Datenblatt!$D$29*Übersicht!I917)+Datenblatt!$E$29,IF($C917=16,(Datenblatt!$B$30*Übersicht!I917^3)+(Datenblatt!$C$30*Übersicht!I917^2)+(Datenblatt!$D$30*Übersicht!I917)+Datenblatt!$E$30,IF($C917=12,(Datenblatt!$B$31*Übersicht!I917^3)+(Datenblatt!$C$31*Übersicht!I917^2)+(Datenblatt!$D$31*Übersicht!I917)+Datenblatt!$E$31,IF($C917=11,(Datenblatt!$B$32*Übersicht!I917^3)+(Datenblatt!$C$32*Übersicht!I917^2)+(Datenblatt!$D$32*Übersicht!I917)+Datenblatt!$E$32,0))))))))))))))))))))))))</f>
        <v>0</v>
      </c>
      <c r="P917">
        <f>IF(AND(I917="",C917=11),Datenblatt!$I$29,IF(AND(I917="",C917=12),Datenblatt!$I$29,IF(AND(I917="",C917=16),Datenblatt!$I$29,IF(AND(I917="",C917=15),Datenblatt!$I$29,IF(AND(I917="",C917=14),Datenblatt!$I$29,IF(AND(I917="",C917=13),Datenblatt!$I$29,IF(AND($C917=13,I917&gt;Datenblatt!$AC$3),0,IF(AND($C917=14,I917&gt;Datenblatt!$AC$4),0,IF(AND($C917=15,I917&gt;Datenblatt!$AC$5),0,IF(AND($C917=16,I917&gt;Datenblatt!$AC$6),0,IF(AND($C917=12,I917&gt;Datenblatt!$AC$7),0,IF(AND($C917=11,I917&gt;Datenblatt!$AC$8),0,IF(AND($C917=13,I917&lt;Datenblatt!$AB$3),100,IF(AND($C917=14,I917&lt;Datenblatt!$AB$4),100,IF(AND($C917=15,I917&lt;Datenblatt!$AB$5),100,IF(AND($C917=16,I917&lt;Datenblatt!$AB$6),100,IF(AND($C917=12,I917&lt;Datenblatt!$AB$7),100,IF(AND($C917=11,I917&lt;Datenblatt!$AB$8),100,IF($C917=13,(Datenblatt!$B$27*Übersicht!I917^3)+(Datenblatt!$C$27*Übersicht!I917^2)+(Datenblatt!$D$27*Übersicht!I917)+Datenblatt!$E$27,IF($C917=14,(Datenblatt!$B$28*Übersicht!I917^3)+(Datenblatt!$C$28*Übersicht!I917^2)+(Datenblatt!$D$28*Übersicht!I917)+Datenblatt!$E$28,IF($C917=15,(Datenblatt!$B$29*Übersicht!I917^3)+(Datenblatt!$C$29*Übersicht!I917^2)+(Datenblatt!$D$29*Übersicht!I917)+Datenblatt!$E$29,IF($C917=16,(Datenblatt!$B$30*Übersicht!I917^3)+(Datenblatt!$C$30*Übersicht!I917^2)+(Datenblatt!$D$30*Übersicht!I917)+Datenblatt!$E$30,IF($C917=12,(Datenblatt!$B$31*Übersicht!I917^3)+(Datenblatt!$C$31*Übersicht!I917^2)+(Datenblatt!$D$31*Übersicht!I917)+Datenblatt!$E$31,IF($C917=11,(Datenblatt!$B$32*Übersicht!I917^3)+(Datenblatt!$C$32*Übersicht!I917^2)+(Datenblatt!$D$32*Übersicht!I917)+Datenblatt!$E$32,0))))))))))))))))))))))))</f>
        <v>0</v>
      </c>
      <c r="Q917" s="2" t="e">
        <f t="shared" si="56"/>
        <v>#DIV/0!</v>
      </c>
      <c r="R917" s="2" t="e">
        <f t="shared" si="57"/>
        <v>#DIV/0!</v>
      </c>
      <c r="T917" s="2"/>
      <c r="U917" s="2">
        <f>Datenblatt!$I$10</f>
        <v>63</v>
      </c>
      <c r="V917" s="2">
        <f>Datenblatt!$I$18</f>
        <v>62</v>
      </c>
      <c r="W917" s="2">
        <f>Datenblatt!$I$26</f>
        <v>56</v>
      </c>
      <c r="X917" s="2">
        <f>Datenblatt!$I$34</f>
        <v>58</v>
      </c>
      <c r="Y917" s="7" t="e">
        <f t="shared" si="58"/>
        <v>#DIV/0!</v>
      </c>
      <c r="AA917" s="2">
        <f>Datenblatt!$I$5</f>
        <v>73</v>
      </c>
      <c r="AB917">
        <f>Datenblatt!$I$13</f>
        <v>80</v>
      </c>
      <c r="AC917">
        <f>Datenblatt!$I$21</f>
        <v>80</v>
      </c>
      <c r="AD917">
        <f>Datenblatt!$I$29</f>
        <v>71</v>
      </c>
      <c r="AE917">
        <f>Datenblatt!$I$37</f>
        <v>75</v>
      </c>
      <c r="AF917" s="7" t="e">
        <f t="shared" si="59"/>
        <v>#DIV/0!</v>
      </c>
    </row>
    <row r="918" spans="11:32" ht="18.75" x14ac:dyDescent="0.3">
      <c r="K918" s="3" t="e">
        <f>IF(AND($C918=13,Datenblatt!M918&lt;Datenblatt!$S$3),0,IF(AND($C918=14,Datenblatt!M918&lt;Datenblatt!$S$4),0,IF(AND($C918=15,Datenblatt!M918&lt;Datenblatt!$S$5),0,IF(AND($C918=16,Datenblatt!M918&lt;Datenblatt!$S$6),0,IF(AND($C918=12,Datenblatt!M918&lt;Datenblatt!$S$7),0,IF(AND($C918=11,Datenblatt!M918&lt;Datenblatt!$S$8),0,IF(AND($C918=13,Datenblatt!M918&gt;Datenblatt!$R$3),100,IF(AND($C918=14,Datenblatt!M918&gt;Datenblatt!$R$4),100,IF(AND($C918=15,Datenblatt!M918&gt;Datenblatt!$R$5),100,IF(AND($C918=16,Datenblatt!M918&gt;Datenblatt!$R$6),100,IF(AND($C918=12,Datenblatt!M918&gt;Datenblatt!$R$7),100,IF(AND($C918=11,Datenblatt!M918&gt;Datenblatt!$R$8),100,IF(Übersicht!$C918=13,Datenblatt!$B$35*Datenblatt!M918^3+Datenblatt!$C$35*Datenblatt!M918^2+Datenblatt!$D$35*Datenblatt!M918+Datenblatt!$E$35,IF(Übersicht!$C918=14,Datenblatt!$B$36*Datenblatt!M918^3+Datenblatt!$C$36*Datenblatt!M918^2+Datenblatt!$D$36*Datenblatt!M918+Datenblatt!$E$36,IF(Übersicht!$C918=15,Datenblatt!$B$37*Datenblatt!M918^3+Datenblatt!$C$37*Datenblatt!M918^2+Datenblatt!$D$37*Datenblatt!M918+Datenblatt!$E$37,IF(Übersicht!$C918=16,Datenblatt!$B$38*Datenblatt!M918^3+Datenblatt!$C$38*Datenblatt!M918^2+Datenblatt!$D$38*Datenblatt!M918+Datenblatt!$E$38,IF(Übersicht!$C918=12,Datenblatt!$B$39*Datenblatt!M918^3+Datenblatt!$C$39*Datenblatt!M918^2+Datenblatt!$D$39*Datenblatt!M918+Datenblatt!$E$39,IF(Übersicht!$C918=11,Datenblatt!$B$40*Datenblatt!M918^3+Datenblatt!$C$40*Datenblatt!M918^2+Datenblatt!$D$40*Datenblatt!M918+Datenblatt!$E$40,0))))))))))))))))))</f>
        <v>#DIV/0!</v>
      </c>
      <c r="L918" s="3"/>
      <c r="M918" t="e">
        <f>IF(AND(Übersicht!$C918=13,Datenblatt!O918&lt;Datenblatt!$Y$3),0,IF(AND(Übersicht!$C918=14,Datenblatt!O918&lt;Datenblatt!$Y$4),0,IF(AND(Übersicht!$C918=15,Datenblatt!O918&lt;Datenblatt!$Y$5),0,IF(AND(Übersicht!$C918=16,Datenblatt!O918&lt;Datenblatt!$Y$6),0,IF(AND(Übersicht!$C918=12,Datenblatt!O918&lt;Datenblatt!$Y$7),0,IF(AND(Übersicht!$C918=11,Datenblatt!O918&lt;Datenblatt!$Y$8),0,IF(AND($C918=13,Datenblatt!O918&gt;Datenblatt!$X$3),100,IF(AND($C918=14,Datenblatt!O918&gt;Datenblatt!$X$4),100,IF(AND($C918=15,Datenblatt!O918&gt;Datenblatt!$X$5),100,IF(AND($C918=16,Datenblatt!O918&gt;Datenblatt!$X$6),100,IF(AND($C918=12,Datenblatt!O918&gt;Datenblatt!$X$7),100,IF(AND($C918=11,Datenblatt!O918&gt;Datenblatt!$X$8),100,IF(Übersicht!$C918=13,Datenblatt!$B$11*Datenblatt!O918^3+Datenblatt!$C$11*Datenblatt!O918^2+Datenblatt!$D$11*Datenblatt!O918+Datenblatt!$E$11,IF(Übersicht!$C918=14,Datenblatt!$B$12*Datenblatt!O918^3+Datenblatt!$C$12*Datenblatt!O918^2+Datenblatt!$D$12*Datenblatt!O918+Datenblatt!$E$12,IF(Übersicht!$C918=15,Datenblatt!$B$13*Datenblatt!O918^3+Datenblatt!$C$13*Datenblatt!O918^2+Datenblatt!$D$13*Datenblatt!O918+Datenblatt!$E$13,IF(Übersicht!$C918=16,Datenblatt!$B$14*Datenblatt!O918^3+Datenblatt!$C$14*Datenblatt!O918^2+Datenblatt!$D$14*Datenblatt!O918+Datenblatt!$E$14,IF(Übersicht!$C918=12,Datenblatt!$B$15*Datenblatt!O918^3+Datenblatt!$C$15*Datenblatt!O918^2+Datenblatt!$D$15*Datenblatt!O918+Datenblatt!$E$15,IF(Übersicht!$C918=11,Datenblatt!$B$16*Datenblatt!O918^3+Datenblatt!$C$16*Datenblatt!O918^2+Datenblatt!$D$16*Datenblatt!O918+Datenblatt!$E$16,0))))))))))))))))))</f>
        <v>#DIV/0!</v>
      </c>
      <c r="N918">
        <f>IF(AND($C918=13,H918&lt;Datenblatt!$AA$3),0,IF(AND($C918=14,H918&lt;Datenblatt!$AA$4),0,IF(AND($C918=15,H918&lt;Datenblatt!$AA$5),0,IF(AND($C918=16,H918&lt;Datenblatt!$AA$6),0,IF(AND($C918=12,H918&lt;Datenblatt!$AA$7),0,IF(AND($C918=11,H918&lt;Datenblatt!$AA$8),0,IF(AND($C918=13,H918&gt;Datenblatt!$Z$3),100,IF(AND($C918=14,H918&gt;Datenblatt!$Z$4),100,IF(AND($C918=15,H918&gt;Datenblatt!$Z$5),100,IF(AND($C918=16,H918&gt;Datenblatt!$Z$6),100,IF(AND($C918=12,H918&gt;Datenblatt!$Z$7),100,IF(AND($C918=11,H918&gt;Datenblatt!$Z$8),100,IF($C918=13,(Datenblatt!$B$19*Übersicht!H918^3)+(Datenblatt!$C$19*Übersicht!H918^2)+(Datenblatt!$D$19*Übersicht!H918)+Datenblatt!$E$19,IF($C918=14,(Datenblatt!$B$20*Übersicht!H918^3)+(Datenblatt!$C$20*Übersicht!H918^2)+(Datenblatt!$D$20*Übersicht!H918)+Datenblatt!$E$20,IF($C918=15,(Datenblatt!$B$21*Übersicht!H918^3)+(Datenblatt!$C$21*Übersicht!H918^2)+(Datenblatt!$D$21*Übersicht!H918)+Datenblatt!$E$21,IF($C918=16,(Datenblatt!$B$22*Übersicht!H918^3)+(Datenblatt!$C$22*Übersicht!H918^2)+(Datenblatt!$D$22*Übersicht!H918)+Datenblatt!$E$22,IF($C918=12,(Datenblatt!$B$23*Übersicht!H918^3)+(Datenblatt!$C$23*Übersicht!H918^2)+(Datenblatt!$D$23*Übersicht!H918)+Datenblatt!$E$23,IF($C918=11,(Datenblatt!$B$24*Übersicht!H918^3)+(Datenblatt!$C$24*Übersicht!H918^2)+(Datenblatt!$D$24*Übersicht!H918)+Datenblatt!$E$24,0))))))))))))))))))</f>
        <v>0</v>
      </c>
      <c r="O918">
        <f>IF(AND(I918="",C918=11),Datenblatt!$I$26,IF(AND(I918="",C918=12),Datenblatt!$I$26,IF(AND(I918="",C918=16),Datenblatt!$I$27,IF(AND(I918="",C918=15),Datenblatt!$I$26,IF(AND(I918="",C918=14),Datenblatt!$I$26,IF(AND(I918="",C918=13),Datenblatt!$I$26,IF(AND($C918=13,I918&gt;Datenblatt!$AC$3),0,IF(AND($C918=14,I918&gt;Datenblatt!$AC$4),0,IF(AND($C918=15,I918&gt;Datenblatt!$AC$5),0,IF(AND($C918=16,I918&gt;Datenblatt!$AC$6),0,IF(AND($C918=12,I918&gt;Datenblatt!$AC$7),0,IF(AND($C918=11,I918&gt;Datenblatt!$AC$8),0,IF(AND($C918=13,I918&lt;Datenblatt!$AB$3),100,IF(AND($C918=14,I918&lt;Datenblatt!$AB$4),100,IF(AND($C918=15,I918&lt;Datenblatt!$AB$5),100,IF(AND($C918=16,I918&lt;Datenblatt!$AB$6),100,IF(AND($C918=12,I918&lt;Datenblatt!$AB$7),100,IF(AND($C918=11,I918&lt;Datenblatt!$AB$8),100,IF($C918=13,(Datenblatt!$B$27*Übersicht!I918^3)+(Datenblatt!$C$27*Übersicht!I918^2)+(Datenblatt!$D$27*Übersicht!I918)+Datenblatt!$E$27,IF($C918=14,(Datenblatt!$B$28*Übersicht!I918^3)+(Datenblatt!$C$28*Übersicht!I918^2)+(Datenblatt!$D$28*Übersicht!I918)+Datenblatt!$E$28,IF($C918=15,(Datenblatt!$B$29*Übersicht!I918^3)+(Datenblatt!$C$29*Übersicht!I918^2)+(Datenblatt!$D$29*Übersicht!I918)+Datenblatt!$E$29,IF($C918=16,(Datenblatt!$B$30*Übersicht!I918^3)+(Datenblatt!$C$30*Übersicht!I918^2)+(Datenblatt!$D$30*Übersicht!I918)+Datenblatt!$E$30,IF($C918=12,(Datenblatt!$B$31*Übersicht!I918^3)+(Datenblatt!$C$31*Übersicht!I918^2)+(Datenblatt!$D$31*Übersicht!I918)+Datenblatt!$E$31,IF($C918=11,(Datenblatt!$B$32*Übersicht!I918^3)+(Datenblatt!$C$32*Übersicht!I918^2)+(Datenblatt!$D$32*Übersicht!I918)+Datenblatt!$E$32,0))))))))))))))))))))))))</f>
        <v>0</v>
      </c>
      <c r="P918">
        <f>IF(AND(I918="",C918=11),Datenblatt!$I$29,IF(AND(I918="",C918=12),Datenblatt!$I$29,IF(AND(I918="",C918=16),Datenblatt!$I$29,IF(AND(I918="",C918=15),Datenblatt!$I$29,IF(AND(I918="",C918=14),Datenblatt!$I$29,IF(AND(I918="",C918=13),Datenblatt!$I$29,IF(AND($C918=13,I918&gt;Datenblatt!$AC$3),0,IF(AND($C918=14,I918&gt;Datenblatt!$AC$4),0,IF(AND($C918=15,I918&gt;Datenblatt!$AC$5),0,IF(AND($C918=16,I918&gt;Datenblatt!$AC$6),0,IF(AND($C918=12,I918&gt;Datenblatt!$AC$7),0,IF(AND($C918=11,I918&gt;Datenblatt!$AC$8),0,IF(AND($C918=13,I918&lt;Datenblatt!$AB$3),100,IF(AND($C918=14,I918&lt;Datenblatt!$AB$4),100,IF(AND($C918=15,I918&lt;Datenblatt!$AB$5),100,IF(AND($C918=16,I918&lt;Datenblatt!$AB$6),100,IF(AND($C918=12,I918&lt;Datenblatt!$AB$7),100,IF(AND($C918=11,I918&lt;Datenblatt!$AB$8),100,IF($C918=13,(Datenblatt!$B$27*Übersicht!I918^3)+(Datenblatt!$C$27*Übersicht!I918^2)+(Datenblatt!$D$27*Übersicht!I918)+Datenblatt!$E$27,IF($C918=14,(Datenblatt!$B$28*Übersicht!I918^3)+(Datenblatt!$C$28*Übersicht!I918^2)+(Datenblatt!$D$28*Übersicht!I918)+Datenblatt!$E$28,IF($C918=15,(Datenblatt!$B$29*Übersicht!I918^3)+(Datenblatt!$C$29*Übersicht!I918^2)+(Datenblatt!$D$29*Übersicht!I918)+Datenblatt!$E$29,IF($C918=16,(Datenblatt!$B$30*Übersicht!I918^3)+(Datenblatt!$C$30*Übersicht!I918^2)+(Datenblatt!$D$30*Übersicht!I918)+Datenblatt!$E$30,IF($C918=12,(Datenblatt!$B$31*Übersicht!I918^3)+(Datenblatt!$C$31*Übersicht!I918^2)+(Datenblatt!$D$31*Übersicht!I918)+Datenblatt!$E$31,IF($C918=11,(Datenblatt!$B$32*Übersicht!I918^3)+(Datenblatt!$C$32*Übersicht!I918^2)+(Datenblatt!$D$32*Übersicht!I918)+Datenblatt!$E$32,0))))))))))))))))))))))))</f>
        <v>0</v>
      </c>
      <c r="Q918" s="2" t="e">
        <f t="shared" si="56"/>
        <v>#DIV/0!</v>
      </c>
      <c r="R918" s="2" t="e">
        <f t="shared" si="57"/>
        <v>#DIV/0!</v>
      </c>
      <c r="T918" s="2"/>
      <c r="U918" s="2">
        <f>Datenblatt!$I$10</f>
        <v>63</v>
      </c>
      <c r="V918" s="2">
        <f>Datenblatt!$I$18</f>
        <v>62</v>
      </c>
      <c r="W918" s="2">
        <f>Datenblatt!$I$26</f>
        <v>56</v>
      </c>
      <c r="X918" s="2">
        <f>Datenblatt!$I$34</f>
        <v>58</v>
      </c>
      <c r="Y918" s="7" t="e">
        <f t="shared" si="58"/>
        <v>#DIV/0!</v>
      </c>
      <c r="AA918" s="2">
        <f>Datenblatt!$I$5</f>
        <v>73</v>
      </c>
      <c r="AB918">
        <f>Datenblatt!$I$13</f>
        <v>80</v>
      </c>
      <c r="AC918">
        <f>Datenblatt!$I$21</f>
        <v>80</v>
      </c>
      <c r="AD918">
        <f>Datenblatt!$I$29</f>
        <v>71</v>
      </c>
      <c r="AE918">
        <f>Datenblatt!$I$37</f>
        <v>75</v>
      </c>
      <c r="AF918" s="7" t="e">
        <f t="shared" si="59"/>
        <v>#DIV/0!</v>
      </c>
    </row>
    <row r="919" spans="11:32" ht="18.75" x14ac:dyDescent="0.3">
      <c r="K919" s="3" t="e">
        <f>IF(AND($C919=13,Datenblatt!M919&lt;Datenblatt!$S$3),0,IF(AND($C919=14,Datenblatt!M919&lt;Datenblatt!$S$4),0,IF(AND($C919=15,Datenblatt!M919&lt;Datenblatt!$S$5),0,IF(AND($C919=16,Datenblatt!M919&lt;Datenblatt!$S$6),0,IF(AND($C919=12,Datenblatt!M919&lt;Datenblatt!$S$7),0,IF(AND($C919=11,Datenblatt!M919&lt;Datenblatt!$S$8),0,IF(AND($C919=13,Datenblatt!M919&gt;Datenblatt!$R$3),100,IF(AND($C919=14,Datenblatt!M919&gt;Datenblatt!$R$4),100,IF(AND($C919=15,Datenblatt!M919&gt;Datenblatt!$R$5),100,IF(AND($C919=16,Datenblatt!M919&gt;Datenblatt!$R$6),100,IF(AND($C919=12,Datenblatt!M919&gt;Datenblatt!$R$7),100,IF(AND($C919=11,Datenblatt!M919&gt;Datenblatt!$R$8),100,IF(Übersicht!$C919=13,Datenblatt!$B$35*Datenblatt!M919^3+Datenblatt!$C$35*Datenblatt!M919^2+Datenblatt!$D$35*Datenblatt!M919+Datenblatt!$E$35,IF(Übersicht!$C919=14,Datenblatt!$B$36*Datenblatt!M919^3+Datenblatt!$C$36*Datenblatt!M919^2+Datenblatt!$D$36*Datenblatt!M919+Datenblatt!$E$36,IF(Übersicht!$C919=15,Datenblatt!$B$37*Datenblatt!M919^3+Datenblatt!$C$37*Datenblatt!M919^2+Datenblatt!$D$37*Datenblatt!M919+Datenblatt!$E$37,IF(Übersicht!$C919=16,Datenblatt!$B$38*Datenblatt!M919^3+Datenblatt!$C$38*Datenblatt!M919^2+Datenblatt!$D$38*Datenblatt!M919+Datenblatt!$E$38,IF(Übersicht!$C919=12,Datenblatt!$B$39*Datenblatt!M919^3+Datenblatt!$C$39*Datenblatt!M919^2+Datenblatt!$D$39*Datenblatt!M919+Datenblatt!$E$39,IF(Übersicht!$C919=11,Datenblatt!$B$40*Datenblatt!M919^3+Datenblatt!$C$40*Datenblatt!M919^2+Datenblatt!$D$40*Datenblatt!M919+Datenblatt!$E$40,0))))))))))))))))))</f>
        <v>#DIV/0!</v>
      </c>
      <c r="L919" s="3"/>
      <c r="M919" t="e">
        <f>IF(AND(Übersicht!$C919=13,Datenblatt!O919&lt;Datenblatt!$Y$3),0,IF(AND(Übersicht!$C919=14,Datenblatt!O919&lt;Datenblatt!$Y$4),0,IF(AND(Übersicht!$C919=15,Datenblatt!O919&lt;Datenblatt!$Y$5),0,IF(AND(Übersicht!$C919=16,Datenblatt!O919&lt;Datenblatt!$Y$6),0,IF(AND(Übersicht!$C919=12,Datenblatt!O919&lt;Datenblatt!$Y$7),0,IF(AND(Übersicht!$C919=11,Datenblatt!O919&lt;Datenblatt!$Y$8),0,IF(AND($C919=13,Datenblatt!O919&gt;Datenblatt!$X$3),100,IF(AND($C919=14,Datenblatt!O919&gt;Datenblatt!$X$4),100,IF(AND($C919=15,Datenblatt!O919&gt;Datenblatt!$X$5),100,IF(AND($C919=16,Datenblatt!O919&gt;Datenblatt!$X$6),100,IF(AND($C919=12,Datenblatt!O919&gt;Datenblatt!$X$7),100,IF(AND($C919=11,Datenblatt!O919&gt;Datenblatt!$X$8),100,IF(Übersicht!$C919=13,Datenblatt!$B$11*Datenblatt!O919^3+Datenblatt!$C$11*Datenblatt!O919^2+Datenblatt!$D$11*Datenblatt!O919+Datenblatt!$E$11,IF(Übersicht!$C919=14,Datenblatt!$B$12*Datenblatt!O919^3+Datenblatt!$C$12*Datenblatt!O919^2+Datenblatt!$D$12*Datenblatt!O919+Datenblatt!$E$12,IF(Übersicht!$C919=15,Datenblatt!$B$13*Datenblatt!O919^3+Datenblatt!$C$13*Datenblatt!O919^2+Datenblatt!$D$13*Datenblatt!O919+Datenblatt!$E$13,IF(Übersicht!$C919=16,Datenblatt!$B$14*Datenblatt!O919^3+Datenblatt!$C$14*Datenblatt!O919^2+Datenblatt!$D$14*Datenblatt!O919+Datenblatt!$E$14,IF(Übersicht!$C919=12,Datenblatt!$B$15*Datenblatt!O919^3+Datenblatt!$C$15*Datenblatt!O919^2+Datenblatt!$D$15*Datenblatt!O919+Datenblatt!$E$15,IF(Übersicht!$C919=11,Datenblatt!$B$16*Datenblatt!O919^3+Datenblatt!$C$16*Datenblatt!O919^2+Datenblatt!$D$16*Datenblatt!O919+Datenblatt!$E$16,0))))))))))))))))))</f>
        <v>#DIV/0!</v>
      </c>
      <c r="N919">
        <f>IF(AND($C919=13,H919&lt;Datenblatt!$AA$3),0,IF(AND($C919=14,H919&lt;Datenblatt!$AA$4),0,IF(AND($C919=15,H919&lt;Datenblatt!$AA$5),0,IF(AND($C919=16,H919&lt;Datenblatt!$AA$6),0,IF(AND($C919=12,H919&lt;Datenblatt!$AA$7),0,IF(AND($C919=11,H919&lt;Datenblatt!$AA$8),0,IF(AND($C919=13,H919&gt;Datenblatt!$Z$3),100,IF(AND($C919=14,H919&gt;Datenblatt!$Z$4),100,IF(AND($C919=15,H919&gt;Datenblatt!$Z$5),100,IF(AND($C919=16,H919&gt;Datenblatt!$Z$6),100,IF(AND($C919=12,H919&gt;Datenblatt!$Z$7),100,IF(AND($C919=11,H919&gt;Datenblatt!$Z$8),100,IF($C919=13,(Datenblatt!$B$19*Übersicht!H919^3)+(Datenblatt!$C$19*Übersicht!H919^2)+(Datenblatt!$D$19*Übersicht!H919)+Datenblatt!$E$19,IF($C919=14,(Datenblatt!$B$20*Übersicht!H919^3)+(Datenblatt!$C$20*Übersicht!H919^2)+(Datenblatt!$D$20*Übersicht!H919)+Datenblatt!$E$20,IF($C919=15,(Datenblatt!$B$21*Übersicht!H919^3)+(Datenblatt!$C$21*Übersicht!H919^2)+(Datenblatt!$D$21*Übersicht!H919)+Datenblatt!$E$21,IF($C919=16,(Datenblatt!$B$22*Übersicht!H919^3)+(Datenblatt!$C$22*Übersicht!H919^2)+(Datenblatt!$D$22*Übersicht!H919)+Datenblatt!$E$22,IF($C919=12,(Datenblatt!$B$23*Übersicht!H919^3)+(Datenblatt!$C$23*Übersicht!H919^2)+(Datenblatt!$D$23*Übersicht!H919)+Datenblatt!$E$23,IF($C919=11,(Datenblatt!$B$24*Übersicht!H919^3)+(Datenblatt!$C$24*Übersicht!H919^2)+(Datenblatt!$D$24*Übersicht!H919)+Datenblatt!$E$24,0))))))))))))))))))</f>
        <v>0</v>
      </c>
      <c r="O919">
        <f>IF(AND(I919="",C919=11),Datenblatt!$I$26,IF(AND(I919="",C919=12),Datenblatt!$I$26,IF(AND(I919="",C919=16),Datenblatt!$I$27,IF(AND(I919="",C919=15),Datenblatt!$I$26,IF(AND(I919="",C919=14),Datenblatt!$I$26,IF(AND(I919="",C919=13),Datenblatt!$I$26,IF(AND($C919=13,I919&gt;Datenblatt!$AC$3),0,IF(AND($C919=14,I919&gt;Datenblatt!$AC$4),0,IF(AND($C919=15,I919&gt;Datenblatt!$AC$5),0,IF(AND($C919=16,I919&gt;Datenblatt!$AC$6),0,IF(AND($C919=12,I919&gt;Datenblatt!$AC$7),0,IF(AND($C919=11,I919&gt;Datenblatt!$AC$8),0,IF(AND($C919=13,I919&lt;Datenblatt!$AB$3),100,IF(AND($C919=14,I919&lt;Datenblatt!$AB$4),100,IF(AND($C919=15,I919&lt;Datenblatt!$AB$5),100,IF(AND($C919=16,I919&lt;Datenblatt!$AB$6),100,IF(AND($C919=12,I919&lt;Datenblatt!$AB$7),100,IF(AND($C919=11,I919&lt;Datenblatt!$AB$8),100,IF($C919=13,(Datenblatt!$B$27*Übersicht!I919^3)+(Datenblatt!$C$27*Übersicht!I919^2)+(Datenblatt!$D$27*Übersicht!I919)+Datenblatt!$E$27,IF($C919=14,(Datenblatt!$B$28*Übersicht!I919^3)+(Datenblatt!$C$28*Übersicht!I919^2)+(Datenblatt!$D$28*Übersicht!I919)+Datenblatt!$E$28,IF($C919=15,(Datenblatt!$B$29*Übersicht!I919^3)+(Datenblatt!$C$29*Übersicht!I919^2)+(Datenblatt!$D$29*Übersicht!I919)+Datenblatt!$E$29,IF($C919=16,(Datenblatt!$B$30*Übersicht!I919^3)+(Datenblatt!$C$30*Übersicht!I919^2)+(Datenblatt!$D$30*Übersicht!I919)+Datenblatt!$E$30,IF($C919=12,(Datenblatt!$B$31*Übersicht!I919^3)+(Datenblatt!$C$31*Übersicht!I919^2)+(Datenblatt!$D$31*Übersicht!I919)+Datenblatt!$E$31,IF($C919=11,(Datenblatt!$B$32*Übersicht!I919^3)+(Datenblatt!$C$32*Übersicht!I919^2)+(Datenblatt!$D$32*Übersicht!I919)+Datenblatt!$E$32,0))))))))))))))))))))))))</f>
        <v>0</v>
      </c>
      <c r="P919">
        <f>IF(AND(I919="",C919=11),Datenblatt!$I$29,IF(AND(I919="",C919=12),Datenblatt!$I$29,IF(AND(I919="",C919=16),Datenblatt!$I$29,IF(AND(I919="",C919=15),Datenblatt!$I$29,IF(AND(I919="",C919=14),Datenblatt!$I$29,IF(AND(I919="",C919=13),Datenblatt!$I$29,IF(AND($C919=13,I919&gt;Datenblatt!$AC$3),0,IF(AND($C919=14,I919&gt;Datenblatt!$AC$4),0,IF(AND($C919=15,I919&gt;Datenblatt!$AC$5),0,IF(AND($C919=16,I919&gt;Datenblatt!$AC$6),0,IF(AND($C919=12,I919&gt;Datenblatt!$AC$7),0,IF(AND($C919=11,I919&gt;Datenblatt!$AC$8),0,IF(AND($C919=13,I919&lt;Datenblatt!$AB$3),100,IF(AND($C919=14,I919&lt;Datenblatt!$AB$4),100,IF(AND($C919=15,I919&lt;Datenblatt!$AB$5),100,IF(AND($C919=16,I919&lt;Datenblatt!$AB$6),100,IF(AND($C919=12,I919&lt;Datenblatt!$AB$7),100,IF(AND($C919=11,I919&lt;Datenblatt!$AB$8),100,IF($C919=13,(Datenblatt!$B$27*Übersicht!I919^3)+(Datenblatt!$C$27*Übersicht!I919^2)+(Datenblatt!$D$27*Übersicht!I919)+Datenblatt!$E$27,IF($C919=14,(Datenblatt!$B$28*Übersicht!I919^3)+(Datenblatt!$C$28*Übersicht!I919^2)+(Datenblatt!$D$28*Übersicht!I919)+Datenblatt!$E$28,IF($C919=15,(Datenblatt!$B$29*Übersicht!I919^3)+(Datenblatt!$C$29*Übersicht!I919^2)+(Datenblatt!$D$29*Übersicht!I919)+Datenblatt!$E$29,IF($C919=16,(Datenblatt!$B$30*Übersicht!I919^3)+(Datenblatt!$C$30*Übersicht!I919^2)+(Datenblatt!$D$30*Übersicht!I919)+Datenblatt!$E$30,IF($C919=12,(Datenblatt!$B$31*Übersicht!I919^3)+(Datenblatt!$C$31*Übersicht!I919^2)+(Datenblatt!$D$31*Übersicht!I919)+Datenblatt!$E$31,IF($C919=11,(Datenblatt!$B$32*Übersicht!I919^3)+(Datenblatt!$C$32*Übersicht!I919^2)+(Datenblatt!$D$32*Übersicht!I919)+Datenblatt!$E$32,0))))))))))))))))))))))))</f>
        <v>0</v>
      </c>
      <c r="Q919" s="2" t="e">
        <f t="shared" si="56"/>
        <v>#DIV/0!</v>
      </c>
      <c r="R919" s="2" t="e">
        <f t="shared" si="57"/>
        <v>#DIV/0!</v>
      </c>
      <c r="T919" s="2"/>
      <c r="U919" s="2">
        <f>Datenblatt!$I$10</f>
        <v>63</v>
      </c>
      <c r="V919" s="2">
        <f>Datenblatt!$I$18</f>
        <v>62</v>
      </c>
      <c r="W919" s="2">
        <f>Datenblatt!$I$26</f>
        <v>56</v>
      </c>
      <c r="X919" s="2">
        <f>Datenblatt!$I$34</f>
        <v>58</v>
      </c>
      <c r="Y919" s="7" t="e">
        <f t="shared" si="58"/>
        <v>#DIV/0!</v>
      </c>
      <c r="AA919" s="2">
        <f>Datenblatt!$I$5</f>
        <v>73</v>
      </c>
      <c r="AB919">
        <f>Datenblatt!$I$13</f>
        <v>80</v>
      </c>
      <c r="AC919">
        <f>Datenblatt!$I$21</f>
        <v>80</v>
      </c>
      <c r="AD919">
        <f>Datenblatt!$I$29</f>
        <v>71</v>
      </c>
      <c r="AE919">
        <f>Datenblatt!$I$37</f>
        <v>75</v>
      </c>
      <c r="AF919" s="7" t="e">
        <f t="shared" si="59"/>
        <v>#DIV/0!</v>
      </c>
    </row>
    <row r="920" spans="11:32" ht="18.75" x14ac:dyDescent="0.3">
      <c r="K920" s="3" t="e">
        <f>IF(AND($C920=13,Datenblatt!M920&lt;Datenblatt!$S$3),0,IF(AND($C920=14,Datenblatt!M920&lt;Datenblatt!$S$4),0,IF(AND($C920=15,Datenblatt!M920&lt;Datenblatt!$S$5),0,IF(AND($C920=16,Datenblatt!M920&lt;Datenblatt!$S$6),0,IF(AND($C920=12,Datenblatt!M920&lt;Datenblatt!$S$7),0,IF(AND($C920=11,Datenblatt!M920&lt;Datenblatt!$S$8),0,IF(AND($C920=13,Datenblatt!M920&gt;Datenblatt!$R$3),100,IF(AND($C920=14,Datenblatt!M920&gt;Datenblatt!$R$4),100,IF(AND($C920=15,Datenblatt!M920&gt;Datenblatt!$R$5),100,IF(AND($C920=16,Datenblatt!M920&gt;Datenblatt!$R$6),100,IF(AND($C920=12,Datenblatt!M920&gt;Datenblatt!$R$7),100,IF(AND($C920=11,Datenblatt!M920&gt;Datenblatt!$R$8),100,IF(Übersicht!$C920=13,Datenblatt!$B$35*Datenblatt!M920^3+Datenblatt!$C$35*Datenblatt!M920^2+Datenblatt!$D$35*Datenblatt!M920+Datenblatt!$E$35,IF(Übersicht!$C920=14,Datenblatt!$B$36*Datenblatt!M920^3+Datenblatt!$C$36*Datenblatt!M920^2+Datenblatt!$D$36*Datenblatt!M920+Datenblatt!$E$36,IF(Übersicht!$C920=15,Datenblatt!$B$37*Datenblatt!M920^3+Datenblatt!$C$37*Datenblatt!M920^2+Datenblatt!$D$37*Datenblatt!M920+Datenblatt!$E$37,IF(Übersicht!$C920=16,Datenblatt!$B$38*Datenblatt!M920^3+Datenblatt!$C$38*Datenblatt!M920^2+Datenblatt!$D$38*Datenblatt!M920+Datenblatt!$E$38,IF(Übersicht!$C920=12,Datenblatt!$B$39*Datenblatt!M920^3+Datenblatt!$C$39*Datenblatt!M920^2+Datenblatt!$D$39*Datenblatt!M920+Datenblatt!$E$39,IF(Übersicht!$C920=11,Datenblatt!$B$40*Datenblatt!M920^3+Datenblatt!$C$40*Datenblatt!M920^2+Datenblatt!$D$40*Datenblatt!M920+Datenblatt!$E$40,0))))))))))))))))))</f>
        <v>#DIV/0!</v>
      </c>
      <c r="L920" s="3"/>
      <c r="M920" t="e">
        <f>IF(AND(Übersicht!$C920=13,Datenblatt!O920&lt;Datenblatt!$Y$3),0,IF(AND(Übersicht!$C920=14,Datenblatt!O920&lt;Datenblatt!$Y$4),0,IF(AND(Übersicht!$C920=15,Datenblatt!O920&lt;Datenblatt!$Y$5),0,IF(AND(Übersicht!$C920=16,Datenblatt!O920&lt;Datenblatt!$Y$6),0,IF(AND(Übersicht!$C920=12,Datenblatt!O920&lt;Datenblatt!$Y$7),0,IF(AND(Übersicht!$C920=11,Datenblatt!O920&lt;Datenblatt!$Y$8),0,IF(AND($C920=13,Datenblatt!O920&gt;Datenblatt!$X$3),100,IF(AND($C920=14,Datenblatt!O920&gt;Datenblatt!$X$4),100,IF(AND($C920=15,Datenblatt!O920&gt;Datenblatt!$X$5),100,IF(AND($C920=16,Datenblatt!O920&gt;Datenblatt!$X$6),100,IF(AND($C920=12,Datenblatt!O920&gt;Datenblatt!$X$7),100,IF(AND($C920=11,Datenblatt!O920&gt;Datenblatt!$X$8),100,IF(Übersicht!$C920=13,Datenblatt!$B$11*Datenblatt!O920^3+Datenblatt!$C$11*Datenblatt!O920^2+Datenblatt!$D$11*Datenblatt!O920+Datenblatt!$E$11,IF(Übersicht!$C920=14,Datenblatt!$B$12*Datenblatt!O920^3+Datenblatt!$C$12*Datenblatt!O920^2+Datenblatt!$D$12*Datenblatt!O920+Datenblatt!$E$12,IF(Übersicht!$C920=15,Datenblatt!$B$13*Datenblatt!O920^3+Datenblatt!$C$13*Datenblatt!O920^2+Datenblatt!$D$13*Datenblatt!O920+Datenblatt!$E$13,IF(Übersicht!$C920=16,Datenblatt!$B$14*Datenblatt!O920^3+Datenblatt!$C$14*Datenblatt!O920^2+Datenblatt!$D$14*Datenblatt!O920+Datenblatt!$E$14,IF(Übersicht!$C920=12,Datenblatt!$B$15*Datenblatt!O920^3+Datenblatt!$C$15*Datenblatt!O920^2+Datenblatt!$D$15*Datenblatt!O920+Datenblatt!$E$15,IF(Übersicht!$C920=11,Datenblatt!$B$16*Datenblatt!O920^3+Datenblatt!$C$16*Datenblatt!O920^2+Datenblatt!$D$16*Datenblatt!O920+Datenblatt!$E$16,0))))))))))))))))))</f>
        <v>#DIV/0!</v>
      </c>
      <c r="N920">
        <f>IF(AND($C920=13,H920&lt;Datenblatt!$AA$3),0,IF(AND($C920=14,H920&lt;Datenblatt!$AA$4),0,IF(AND($C920=15,H920&lt;Datenblatt!$AA$5),0,IF(AND($C920=16,H920&lt;Datenblatt!$AA$6),0,IF(AND($C920=12,H920&lt;Datenblatt!$AA$7),0,IF(AND($C920=11,H920&lt;Datenblatt!$AA$8),0,IF(AND($C920=13,H920&gt;Datenblatt!$Z$3),100,IF(AND($C920=14,H920&gt;Datenblatt!$Z$4),100,IF(AND($C920=15,H920&gt;Datenblatt!$Z$5),100,IF(AND($C920=16,H920&gt;Datenblatt!$Z$6),100,IF(AND($C920=12,H920&gt;Datenblatt!$Z$7),100,IF(AND($C920=11,H920&gt;Datenblatt!$Z$8),100,IF($C920=13,(Datenblatt!$B$19*Übersicht!H920^3)+(Datenblatt!$C$19*Übersicht!H920^2)+(Datenblatt!$D$19*Übersicht!H920)+Datenblatt!$E$19,IF($C920=14,(Datenblatt!$B$20*Übersicht!H920^3)+(Datenblatt!$C$20*Übersicht!H920^2)+(Datenblatt!$D$20*Übersicht!H920)+Datenblatt!$E$20,IF($C920=15,(Datenblatt!$B$21*Übersicht!H920^3)+(Datenblatt!$C$21*Übersicht!H920^2)+(Datenblatt!$D$21*Übersicht!H920)+Datenblatt!$E$21,IF($C920=16,(Datenblatt!$B$22*Übersicht!H920^3)+(Datenblatt!$C$22*Übersicht!H920^2)+(Datenblatt!$D$22*Übersicht!H920)+Datenblatt!$E$22,IF($C920=12,(Datenblatt!$B$23*Übersicht!H920^3)+(Datenblatt!$C$23*Übersicht!H920^2)+(Datenblatt!$D$23*Übersicht!H920)+Datenblatt!$E$23,IF($C920=11,(Datenblatt!$B$24*Übersicht!H920^3)+(Datenblatt!$C$24*Übersicht!H920^2)+(Datenblatt!$D$24*Übersicht!H920)+Datenblatt!$E$24,0))))))))))))))))))</f>
        <v>0</v>
      </c>
      <c r="O920">
        <f>IF(AND(I920="",C920=11),Datenblatt!$I$26,IF(AND(I920="",C920=12),Datenblatt!$I$26,IF(AND(I920="",C920=16),Datenblatt!$I$27,IF(AND(I920="",C920=15),Datenblatt!$I$26,IF(AND(I920="",C920=14),Datenblatt!$I$26,IF(AND(I920="",C920=13),Datenblatt!$I$26,IF(AND($C920=13,I920&gt;Datenblatt!$AC$3),0,IF(AND($C920=14,I920&gt;Datenblatt!$AC$4),0,IF(AND($C920=15,I920&gt;Datenblatt!$AC$5),0,IF(AND($C920=16,I920&gt;Datenblatt!$AC$6),0,IF(AND($C920=12,I920&gt;Datenblatt!$AC$7),0,IF(AND($C920=11,I920&gt;Datenblatt!$AC$8),0,IF(AND($C920=13,I920&lt;Datenblatt!$AB$3),100,IF(AND($C920=14,I920&lt;Datenblatt!$AB$4),100,IF(AND($C920=15,I920&lt;Datenblatt!$AB$5),100,IF(AND($C920=16,I920&lt;Datenblatt!$AB$6),100,IF(AND($C920=12,I920&lt;Datenblatt!$AB$7),100,IF(AND($C920=11,I920&lt;Datenblatt!$AB$8),100,IF($C920=13,(Datenblatt!$B$27*Übersicht!I920^3)+(Datenblatt!$C$27*Übersicht!I920^2)+(Datenblatt!$D$27*Übersicht!I920)+Datenblatt!$E$27,IF($C920=14,(Datenblatt!$B$28*Übersicht!I920^3)+(Datenblatt!$C$28*Übersicht!I920^2)+(Datenblatt!$D$28*Übersicht!I920)+Datenblatt!$E$28,IF($C920=15,(Datenblatt!$B$29*Übersicht!I920^3)+(Datenblatt!$C$29*Übersicht!I920^2)+(Datenblatt!$D$29*Übersicht!I920)+Datenblatt!$E$29,IF($C920=16,(Datenblatt!$B$30*Übersicht!I920^3)+(Datenblatt!$C$30*Übersicht!I920^2)+(Datenblatt!$D$30*Übersicht!I920)+Datenblatt!$E$30,IF($C920=12,(Datenblatt!$B$31*Übersicht!I920^3)+(Datenblatt!$C$31*Übersicht!I920^2)+(Datenblatt!$D$31*Übersicht!I920)+Datenblatt!$E$31,IF($C920=11,(Datenblatt!$B$32*Übersicht!I920^3)+(Datenblatt!$C$32*Übersicht!I920^2)+(Datenblatt!$D$32*Übersicht!I920)+Datenblatt!$E$32,0))))))))))))))))))))))))</f>
        <v>0</v>
      </c>
      <c r="P920">
        <f>IF(AND(I920="",C920=11),Datenblatt!$I$29,IF(AND(I920="",C920=12),Datenblatt!$I$29,IF(AND(I920="",C920=16),Datenblatt!$I$29,IF(AND(I920="",C920=15),Datenblatt!$I$29,IF(AND(I920="",C920=14),Datenblatt!$I$29,IF(AND(I920="",C920=13),Datenblatt!$I$29,IF(AND($C920=13,I920&gt;Datenblatt!$AC$3),0,IF(AND($C920=14,I920&gt;Datenblatt!$AC$4),0,IF(AND($C920=15,I920&gt;Datenblatt!$AC$5),0,IF(AND($C920=16,I920&gt;Datenblatt!$AC$6),0,IF(AND($C920=12,I920&gt;Datenblatt!$AC$7),0,IF(AND($C920=11,I920&gt;Datenblatt!$AC$8),0,IF(AND($C920=13,I920&lt;Datenblatt!$AB$3),100,IF(AND($C920=14,I920&lt;Datenblatt!$AB$4),100,IF(AND($C920=15,I920&lt;Datenblatt!$AB$5),100,IF(AND($C920=16,I920&lt;Datenblatt!$AB$6),100,IF(AND($C920=12,I920&lt;Datenblatt!$AB$7),100,IF(AND($C920=11,I920&lt;Datenblatt!$AB$8),100,IF($C920=13,(Datenblatt!$B$27*Übersicht!I920^3)+(Datenblatt!$C$27*Übersicht!I920^2)+(Datenblatt!$D$27*Übersicht!I920)+Datenblatt!$E$27,IF($C920=14,(Datenblatt!$B$28*Übersicht!I920^3)+(Datenblatt!$C$28*Übersicht!I920^2)+(Datenblatt!$D$28*Übersicht!I920)+Datenblatt!$E$28,IF($C920=15,(Datenblatt!$B$29*Übersicht!I920^3)+(Datenblatt!$C$29*Übersicht!I920^2)+(Datenblatt!$D$29*Übersicht!I920)+Datenblatt!$E$29,IF($C920=16,(Datenblatt!$B$30*Übersicht!I920^3)+(Datenblatt!$C$30*Übersicht!I920^2)+(Datenblatt!$D$30*Übersicht!I920)+Datenblatt!$E$30,IF($C920=12,(Datenblatt!$B$31*Übersicht!I920^3)+(Datenblatt!$C$31*Übersicht!I920^2)+(Datenblatt!$D$31*Übersicht!I920)+Datenblatt!$E$31,IF($C920=11,(Datenblatt!$B$32*Übersicht!I920^3)+(Datenblatt!$C$32*Übersicht!I920^2)+(Datenblatt!$D$32*Übersicht!I920)+Datenblatt!$E$32,0))))))))))))))))))))))))</f>
        <v>0</v>
      </c>
      <c r="Q920" s="2" t="e">
        <f t="shared" si="56"/>
        <v>#DIV/0!</v>
      </c>
      <c r="R920" s="2" t="e">
        <f t="shared" si="57"/>
        <v>#DIV/0!</v>
      </c>
      <c r="T920" s="2"/>
      <c r="U920" s="2">
        <f>Datenblatt!$I$10</f>
        <v>63</v>
      </c>
      <c r="V920" s="2">
        <f>Datenblatt!$I$18</f>
        <v>62</v>
      </c>
      <c r="W920" s="2">
        <f>Datenblatt!$I$26</f>
        <v>56</v>
      </c>
      <c r="X920" s="2">
        <f>Datenblatt!$I$34</f>
        <v>58</v>
      </c>
      <c r="Y920" s="7" t="e">
        <f t="shared" si="58"/>
        <v>#DIV/0!</v>
      </c>
      <c r="AA920" s="2">
        <f>Datenblatt!$I$5</f>
        <v>73</v>
      </c>
      <c r="AB920">
        <f>Datenblatt!$I$13</f>
        <v>80</v>
      </c>
      <c r="AC920">
        <f>Datenblatt!$I$21</f>
        <v>80</v>
      </c>
      <c r="AD920">
        <f>Datenblatt!$I$29</f>
        <v>71</v>
      </c>
      <c r="AE920">
        <f>Datenblatt!$I$37</f>
        <v>75</v>
      </c>
      <c r="AF920" s="7" t="e">
        <f t="shared" si="59"/>
        <v>#DIV/0!</v>
      </c>
    </row>
    <row r="921" spans="11:32" ht="18.75" x14ac:dyDescent="0.3">
      <c r="K921" s="3" t="e">
        <f>IF(AND($C921=13,Datenblatt!M921&lt;Datenblatt!$S$3),0,IF(AND($C921=14,Datenblatt!M921&lt;Datenblatt!$S$4),0,IF(AND($C921=15,Datenblatt!M921&lt;Datenblatt!$S$5),0,IF(AND($C921=16,Datenblatt!M921&lt;Datenblatt!$S$6),0,IF(AND($C921=12,Datenblatt!M921&lt;Datenblatt!$S$7),0,IF(AND($C921=11,Datenblatt!M921&lt;Datenblatt!$S$8),0,IF(AND($C921=13,Datenblatt!M921&gt;Datenblatt!$R$3),100,IF(AND($C921=14,Datenblatt!M921&gt;Datenblatt!$R$4),100,IF(AND($C921=15,Datenblatt!M921&gt;Datenblatt!$R$5),100,IF(AND($C921=16,Datenblatt!M921&gt;Datenblatt!$R$6),100,IF(AND($C921=12,Datenblatt!M921&gt;Datenblatt!$R$7),100,IF(AND($C921=11,Datenblatt!M921&gt;Datenblatt!$R$8),100,IF(Übersicht!$C921=13,Datenblatt!$B$35*Datenblatt!M921^3+Datenblatt!$C$35*Datenblatt!M921^2+Datenblatt!$D$35*Datenblatt!M921+Datenblatt!$E$35,IF(Übersicht!$C921=14,Datenblatt!$B$36*Datenblatt!M921^3+Datenblatt!$C$36*Datenblatt!M921^2+Datenblatt!$D$36*Datenblatt!M921+Datenblatt!$E$36,IF(Übersicht!$C921=15,Datenblatt!$B$37*Datenblatt!M921^3+Datenblatt!$C$37*Datenblatt!M921^2+Datenblatt!$D$37*Datenblatt!M921+Datenblatt!$E$37,IF(Übersicht!$C921=16,Datenblatt!$B$38*Datenblatt!M921^3+Datenblatt!$C$38*Datenblatt!M921^2+Datenblatt!$D$38*Datenblatt!M921+Datenblatt!$E$38,IF(Übersicht!$C921=12,Datenblatt!$B$39*Datenblatt!M921^3+Datenblatt!$C$39*Datenblatt!M921^2+Datenblatt!$D$39*Datenblatt!M921+Datenblatt!$E$39,IF(Übersicht!$C921=11,Datenblatt!$B$40*Datenblatt!M921^3+Datenblatt!$C$40*Datenblatt!M921^2+Datenblatt!$D$40*Datenblatt!M921+Datenblatt!$E$40,0))))))))))))))))))</f>
        <v>#DIV/0!</v>
      </c>
      <c r="L921" s="3"/>
      <c r="M921" t="e">
        <f>IF(AND(Übersicht!$C921=13,Datenblatt!O921&lt;Datenblatt!$Y$3),0,IF(AND(Übersicht!$C921=14,Datenblatt!O921&lt;Datenblatt!$Y$4),0,IF(AND(Übersicht!$C921=15,Datenblatt!O921&lt;Datenblatt!$Y$5),0,IF(AND(Übersicht!$C921=16,Datenblatt!O921&lt;Datenblatt!$Y$6),0,IF(AND(Übersicht!$C921=12,Datenblatt!O921&lt;Datenblatt!$Y$7),0,IF(AND(Übersicht!$C921=11,Datenblatt!O921&lt;Datenblatt!$Y$8),0,IF(AND($C921=13,Datenblatt!O921&gt;Datenblatt!$X$3),100,IF(AND($C921=14,Datenblatt!O921&gt;Datenblatt!$X$4),100,IF(AND($C921=15,Datenblatt!O921&gt;Datenblatt!$X$5),100,IF(AND($C921=16,Datenblatt!O921&gt;Datenblatt!$X$6),100,IF(AND($C921=12,Datenblatt!O921&gt;Datenblatt!$X$7),100,IF(AND($C921=11,Datenblatt!O921&gt;Datenblatt!$X$8),100,IF(Übersicht!$C921=13,Datenblatt!$B$11*Datenblatt!O921^3+Datenblatt!$C$11*Datenblatt!O921^2+Datenblatt!$D$11*Datenblatt!O921+Datenblatt!$E$11,IF(Übersicht!$C921=14,Datenblatt!$B$12*Datenblatt!O921^3+Datenblatt!$C$12*Datenblatt!O921^2+Datenblatt!$D$12*Datenblatt!O921+Datenblatt!$E$12,IF(Übersicht!$C921=15,Datenblatt!$B$13*Datenblatt!O921^3+Datenblatt!$C$13*Datenblatt!O921^2+Datenblatt!$D$13*Datenblatt!O921+Datenblatt!$E$13,IF(Übersicht!$C921=16,Datenblatt!$B$14*Datenblatt!O921^3+Datenblatt!$C$14*Datenblatt!O921^2+Datenblatt!$D$14*Datenblatt!O921+Datenblatt!$E$14,IF(Übersicht!$C921=12,Datenblatt!$B$15*Datenblatt!O921^3+Datenblatt!$C$15*Datenblatt!O921^2+Datenblatt!$D$15*Datenblatt!O921+Datenblatt!$E$15,IF(Übersicht!$C921=11,Datenblatt!$B$16*Datenblatt!O921^3+Datenblatt!$C$16*Datenblatt!O921^2+Datenblatt!$D$16*Datenblatt!O921+Datenblatt!$E$16,0))))))))))))))))))</f>
        <v>#DIV/0!</v>
      </c>
      <c r="N921">
        <f>IF(AND($C921=13,H921&lt;Datenblatt!$AA$3),0,IF(AND($C921=14,H921&lt;Datenblatt!$AA$4),0,IF(AND($C921=15,H921&lt;Datenblatt!$AA$5),0,IF(AND($C921=16,H921&lt;Datenblatt!$AA$6),0,IF(AND($C921=12,H921&lt;Datenblatt!$AA$7),0,IF(AND($C921=11,H921&lt;Datenblatt!$AA$8),0,IF(AND($C921=13,H921&gt;Datenblatt!$Z$3),100,IF(AND($C921=14,H921&gt;Datenblatt!$Z$4),100,IF(AND($C921=15,H921&gt;Datenblatt!$Z$5),100,IF(AND($C921=16,H921&gt;Datenblatt!$Z$6),100,IF(AND($C921=12,H921&gt;Datenblatt!$Z$7),100,IF(AND($C921=11,H921&gt;Datenblatt!$Z$8),100,IF($C921=13,(Datenblatt!$B$19*Übersicht!H921^3)+(Datenblatt!$C$19*Übersicht!H921^2)+(Datenblatt!$D$19*Übersicht!H921)+Datenblatt!$E$19,IF($C921=14,(Datenblatt!$B$20*Übersicht!H921^3)+(Datenblatt!$C$20*Übersicht!H921^2)+(Datenblatt!$D$20*Übersicht!H921)+Datenblatt!$E$20,IF($C921=15,(Datenblatt!$B$21*Übersicht!H921^3)+(Datenblatt!$C$21*Übersicht!H921^2)+(Datenblatt!$D$21*Übersicht!H921)+Datenblatt!$E$21,IF($C921=16,(Datenblatt!$B$22*Übersicht!H921^3)+(Datenblatt!$C$22*Übersicht!H921^2)+(Datenblatt!$D$22*Übersicht!H921)+Datenblatt!$E$22,IF($C921=12,(Datenblatt!$B$23*Übersicht!H921^3)+(Datenblatt!$C$23*Übersicht!H921^2)+(Datenblatt!$D$23*Übersicht!H921)+Datenblatt!$E$23,IF($C921=11,(Datenblatt!$B$24*Übersicht!H921^3)+(Datenblatt!$C$24*Übersicht!H921^2)+(Datenblatt!$D$24*Übersicht!H921)+Datenblatt!$E$24,0))))))))))))))))))</f>
        <v>0</v>
      </c>
      <c r="O921">
        <f>IF(AND(I921="",C921=11),Datenblatt!$I$26,IF(AND(I921="",C921=12),Datenblatt!$I$26,IF(AND(I921="",C921=16),Datenblatt!$I$27,IF(AND(I921="",C921=15),Datenblatt!$I$26,IF(AND(I921="",C921=14),Datenblatt!$I$26,IF(AND(I921="",C921=13),Datenblatt!$I$26,IF(AND($C921=13,I921&gt;Datenblatt!$AC$3),0,IF(AND($C921=14,I921&gt;Datenblatt!$AC$4),0,IF(AND($C921=15,I921&gt;Datenblatt!$AC$5),0,IF(AND($C921=16,I921&gt;Datenblatt!$AC$6),0,IF(AND($C921=12,I921&gt;Datenblatt!$AC$7),0,IF(AND($C921=11,I921&gt;Datenblatt!$AC$8),0,IF(AND($C921=13,I921&lt;Datenblatt!$AB$3),100,IF(AND($C921=14,I921&lt;Datenblatt!$AB$4),100,IF(AND($C921=15,I921&lt;Datenblatt!$AB$5),100,IF(AND($C921=16,I921&lt;Datenblatt!$AB$6),100,IF(AND($C921=12,I921&lt;Datenblatt!$AB$7),100,IF(AND($C921=11,I921&lt;Datenblatt!$AB$8),100,IF($C921=13,(Datenblatt!$B$27*Übersicht!I921^3)+(Datenblatt!$C$27*Übersicht!I921^2)+(Datenblatt!$D$27*Übersicht!I921)+Datenblatt!$E$27,IF($C921=14,(Datenblatt!$B$28*Übersicht!I921^3)+(Datenblatt!$C$28*Übersicht!I921^2)+(Datenblatt!$D$28*Übersicht!I921)+Datenblatt!$E$28,IF($C921=15,(Datenblatt!$B$29*Übersicht!I921^3)+(Datenblatt!$C$29*Übersicht!I921^2)+(Datenblatt!$D$29*Übersicht!I921)+Datenblatt!$E$29,IF($C921=16,(Datenblatt!$B$30*Übersicht!I921^3)+(Datenblatt!$C$30*Übersicht!I921^2)+(Datenblatt!$D$30*Übersicht!I921)+Datenblatt!$E$30,IF($C921=12,(Datenblatt!$B$31*Übersicht!I921^3)+(Datenblatt!$C$31*Übersicht!I921^2)+(Datenblatt!$D$31*Übersicht!I921)+Datenblatt!$E$31,IF($C921=11,(Datenblatt!$B$32*Übersicht!I921^3)+(Datenblatt!$C$32*Übersicht!I921^2)+(Datenblatt!$D$32*Übersicht!I921)+Datenblatt!$E$32,0))))))))))))))))))))))))</f>
        <v>0</v>
      </c>
      <c r="P921">
        <f>IF(AND(I921="",C921=11),Datenblatt!$I$29,IF(AND(I921="",C921=12),Datenblatt!$I$29,IF(AND(I921="",C921=16),Datenblatt!$I$29,IF(AND(I921="",C921=15),Datenblatt!$I$29,IF(AND(I921="",C921=14),Datenblatt!$I$29,IF(AND(I921="",C921=13),Datenblatt!$I$29,IF(AND($C921=13,I921&gt;Datenblatt!$AC$3),0,IF(AND($C921=14,I921&gt;Datenblatt!$AC$4),0,IF(AND($C921=15,I921&gt;Datenblatt!$AC$5),0,IF(AND($C921=16,I921&gt;Datenblatt!$AC$6),0,IF(AND($C921=12,I921&gt;Datenblatt!$AC$7),0,IF(AND($C921=11,I921&gt;Datenblatt!$AC$8),0,IF(AND($C921=13,I921&lt;Datenblatt!$AB$3),100,IF(AND($C921=14,I921&lt;Datenblatt!$AB$4),100,IF(AND($C921=15,I921&lt;Datenblatt!$AB$5),100,IF(AND($C921=16,I921&lt;Datenblatt!$AB$6),100,IF(AND($C921=12,I921&lt;Datenblatt!$AB$7),100,IF(AND($C921=11,I921&lt;Datenblatt!$AB$8),100,IF($C921=13,(Datenblatt!$B$27*Übersicht!I921^3)+(Datenblatt!$C$27*Übersicht!I921^2)+(Datenblatt!$D$27*Übersicht!I921)+Datenblatt!$E$27,IF($C921=14,(Datenblatt!$B$28*Übersicht!I921^3)+(Datenblatt!$C$28*Übersicht!I921^2)+(Datenblatt!$D$28*Übersicht!I921)+Datenblatt!$E$28,IF($C921=15,(Datenblatt!$B$29*Übersicht!I921^3)+(Datenblatt!$C$29*Übersicht!I921^2)+(Datenblatt!$D$29*Übersicht!I921)+Datenblatt!$E$29,IF($C921=16,(Datenblatt!$B$30*Übersicht!I921^3)+(Datenblatt!$C$30*Übersicht!I921^2)+(Datenblatt!$D$30*Übersicht!I921)+Datenblatt!$E$30,IF($C921=12,(Datenblatt!$B$31*Übersicht!I921^3)+(Datenblatt!$C$31*Übersicht!I921^2)+(Datenblatt!$D$31*Übersicht!I921)+Datenblatt!$E$31,IF($C921=11,(Datenblatt!$B$32*Übersicht!I921^3)+(Datenblatt!$C$32*Übersicht!I921^2)+(Datenblatt!$D$32*Übersicht!I921)+Datenblatt!$E$32,0))))))))))))))))))))))))</f>
        <v>0</v>
      </c>
      <c r="Q921" s="2" t="e">
        <f t="shared" si="56"/>
        <v>#DIV/0!</v>
      </c>
      <c r="R921" s="2" t="e">
        <f t="shared" si="57"/>
        <v>#DIV/0!</v>
      </c>
      <c r="T921" s="2"/>
      <c r="U921" s="2">
        <f>Datenblatt!$I$10</f>
        <v>63</v>
      </c>
      <c r="V921" s="2">
        <f>Datenblatt!$I$18</f>
        <v>62</v>
      </c>
      <c r="W921" s="2">
        <f>Datenblatt!$I$26</f>
        <v>56</v>
      </c>
      <c r="X921" s="2">
        <f>Datenblatt!$I$34</f>
        <v>58</v>
      </c>
      <c r="Y921" s="7" t="e">
        <f t="shared" si="58"/>
        <v>#DIV/0!</v>
      </c>
      <c r="AA921" s="2">
        <f>Datenblatt!$I$5</f>
        <v>73</v>
      </c>
      <c r="AB921">
        <f>Datenblatt!$I$13</f>
        <v>80</v>
      </c>
      <c r="AC921">
        <f>Datenblatt!$I$21</f>
        <v>80</v>
      </c>
      <c r="AD921">
        <f>Datenblatt!$I$29</f>
        <v>71</v>
      </c>
      <c r="AE921">
        <f>Datenblatt!$I$37</f>
        <v>75</v>
      </c>
      <c r="AF921" s="7" t="e">
        <f t="shared" si="59"/>
        <v>#DIV/0!</v>
      </c>
    </row>
    <row r="922" spans="11:32" ht="18.75" x14ac:dyDescent="0.3">
      <c r="K922" s="3" t="e">
        <f>IF(AND($C922=13,Datenblatt!M922&lt;Datenblatt!$S$3),0,IF(AND($C922=14,Datenblatt!M922&lt;Datenblatt!$S$4),0,IF(AND($C922=15,Datenblatt!M922&lt;Datenblatt!$S$5),0,IF(AND($C922=16,Datenblatt!M922&lt;Datenblatt!$S$6),0,IF(AND($C922=12,Datenblatt!M922&lt;Datenblatt!$S$7),0,IF(AND($C922=11,Datenblatt!M922&lt;Datenblatt!$S$8),0,IF(AND($C922=13,Datenblatt!M922&gt;Datenblatt!$R$3),100,IF(AND($C922=14,Datenblatt!M922&gt;Datenblatt!$R$4),100,IF(AND($C922=15,Datenblatt!M922&gt;Datenblatt!$R$5),100,IF(AND($C922=16,Datenblatt!M922&gt;Datenblatt!$R$6),100,IF(AND($C922=12,Datenblatt!M922&gt;Datenblatt!$R$7),100,IF(AND($C922=11,Datenblatt!M922&gt;Datenblatt!$R$8),100,IF(Übersicht!$C922=13,Datenblatt!$B$35*Datenblatt!M922^3+Datenblatt!$C$35*Datenblatt!M922^2+Datenblatt!$D$35*Datenblatt!M922+Datenblatt!$E$35,IF(Übersicht!$C922=14,Datenblatt!$B$36*Datenblatt!M922^3+Datenblatt!$C$36*Datenblatt!M922^2+Datenblatt!$D$36*Datenblatt!M922+Datenblatt!$E$36,IF(Übersicht!$C922=15,Datenblatt!$B$37*Datenblatt!M922^3+Datenblatt!$C$37*Datenblatt!M922^2+Datenblatt!$D$37*Datenblatt!M922+Datenblatt!$E$37,IF(Übersicht!$C922=16,Datenblatt!$B$38*Datenblatt!M922^3+Datenblatt!$C$38*Datenblatt!M922^2+Datenblatt!$D$38*Datenblatt!M922+Datenblatt!$E$38,IF(Übersicht!$C922=12,Datenblatt!$B$39*Datenblatt!M922^3+Datenblatt!$C$39*Datenblatt!M922^2+Datenblatt!$D$39*Datenblatt!M922+Datenblatt!$E$39,IF(Übersicht!$C922=11,Datenblatt!$B$40*Datenblatt!M922^3+Datenblatt!$C$40*Datenblatt!M922^2+Datenblatt!$D$40*Datenblatt!M922+Datenblatt!$E$40,0))))))))))))))))))</f>
        <v>#DIV/0!</v>
      </c>
      <c r="L922" s="3"/>
      <c r="M922" t="e">
        <f>IF(AND(Übersicht!$C922=13,Datenblatt!O922&lt;Datenblatt!$Y$3),0,IF(AND(Übersicht!$C922=14,Datenblatt!O922&lt;Datenblatt!$Y$4),0,IF(AND(Übersicht!$C922=15,Datenblatt!O922&lt;Datenblatt!$Y$5),0,IF(AND(Übersicht!$C922=16,Datenblatt!O922&lt;Datenblatt!$Y$6),0,IF(AND(Übersicht!$C922=12,Datenblatt!O922&lt;Datenblatt!$Y$7),0,IF(AND(Übersicht!$C922=11,Datenblatt!O922&lt;Datenblatt!$Y$8),0,IF(AND($C922=13,Datenblatt!O922&gt;Datenblatt!$X$3),100,IF(AND($C922=14,Datenblatt!O922&gt;Datenblatt!$X$4),100,IF(AND($C922=15,Datenblatt!O922&gt;Datenblatt!$X$5),100,IF(AND($C922=16,Datenblatt!O922&gt;Datenblatt!$X$6),100,IF(AND($C922=12,Datenblatt!O922&gt;Datenblatt!$X$7),100,IF(AND($C922=11,Datenblatt!O922&gt;Datenblatt!$X$8),100,IF(Übersicht!$C922=13,Datenblatt!$B$11*Datenblatt!O922^3+Datenblatt!$C$11*Datenblatt!O922^2+Datenblatt!$D$11*Datenblatt!O922+Datenblatt!$E$11,IF(Übersicht!$C922=14,Datenblatt!$B$12*Datenblatt!O922^3+Datenblatt!$C$12*Datenblatt!O922^2+Datenblatt!$D$12*Datenblatt!O922+Datenblatt!$E$12,IF(Übersicht!$C922=15,Datenblatt!$B$13*Datenblatt!O922^3+Datenblatt!$C$13*Datenblatt!O922^2+Datenblatt!$D$13*Datenblatt!O922+Datenblatt!$E$13,IF(Übersicht!$C922=16,Datenblatt!$B$14*Datenblatt!O922^3+Datenblatt!$C$14*Datenblatt!O922^2+Datenblatt!$D$14*Datenblatt!O922+Datenblatt!$E$14,IF(Übersicht!$C922=12,Datenblatt!$B$15*Datenblatt!O922^3+Datenblatt!$C$15*Datenblatt!O922^2+Datenblatt!$D$15*Datenblatt!O922+Datenblatt!$E$15,IF(Übersicht!$C922=11,Datenblatt!$B$16*Datenblatt!O922^3+Datenblatt!$C$16*Datenblatt!O922^2+Datenblatt!$D$16*Datenblatt!O922+Datenblatt!$E$16,0))))))))))))))))))</f>
        <v>#DIV/0!</v>
      </c>
      <c r="N922">
        <f>IF(AND($C922=13,H922&lt;Datenblatt!$AA$3),0,IF(AND($C922=14,H922&lt;Datenblatt!$AA$4),0,IF(AND($C922=15,H922&lt;Datenblatt!$AA$5),0,IF(AND($C922=16,H922&lt;Datenblatt!$AA$6),0,IF(AND($C922=12,H922&lt;Datenblatt!$AA$7),0,IF(AND($C922=11,H922&lt;Datenblatt!$AA$8),0,IF(AND($C922=13,H922&gt;Datenblatt!$Z$3),100,IF(AND($C922=14,H922&gt;Datenblatt!$Z$4),100,IF(AND($C922=15,H922&gt;Datenblatt!$Z$5),100,IF(AND($C922=16,H922&gt;Datenblatt!$Z$6),100,IF(AND($C922=12,H922&gt;Datenblatt!$Z$7),100,IF(AND($C922=11,H922&gt;Datenblatt!$Z$8),100,IF($C922=13,(Datenblatt!$B$19*Übersicht!H922^3)+(Datenblatt!$C$19*Übersicht!H922^2)+(Datenblatt!$D$19*Übersicht!H922)+Datenblatt!$E$19,IF($C922=14,(Datenblatt!$B$20*Übersicht!H922^3)+(Datenblatt!$C$20*Übersicht!H922^2)+(Datenblatt!$D$20*Übersicht!H922)+Datenblatt!$E$20,IF($C922=15,(Datenblatt!$B$21*Übersicht!H922^3)+(Datenblatt!$C$21*Übersicht!H922^2)+(Datenblatt!$D$21*Übersicht!H922)+Datenblatt!$E$21,IF($C922=16,(Datenblatt!$B$22*Übersicht!H922^3)+(Datenblatt!$C$22*Übersicht!H922^2)+(Datenblatt!$D$22*Übersicht!H922)+Datenblatt!$E$22,IF($C922=12,(Datenblatt!$B$23*Übersicht!H922^3)+(Datenblatt!$C$23*Übersicht!H922^2)+(Datenblatt!$D$23*Übersicht!H922)+Datenblatt!$E$23,IF($C922=11,(Datenblatt!$B$24*Übersicht!H922^3)+(Datenblatt!$C$24*Übersicht!H922^2)+(Datenblatt!$D$24*Übersicht!H922)+Datenblatt!$E$24,0))))))))))))))))))</f>
        <v>0</v>
      </c>
      <c r="O922">
        <f>IF(AND(I922="",C922=11),Datenblatt!$I$26,IF(AND(I922="",C922=12),Datenblatt!$I$26,IF(AND(I922="",C922=16),Datenblatt!$I$27,IF(AND(I922="",C922=15),Datenblatt!$I$26,IF(AND(I922="",C922=14),Datenblatt!$I$26,IF(AND(I922="",C922=13),Datenblatt!$I$26,IF(AND($C922=13,I922&gt;Datenblatt!$AC$3),0,IF(AND($C922=14,I922&gt;Datenblatt!$AC$4),0,IF(AND($C922=15,I922&gt;Datenblatt!$AC$5),0,IF(AND($C922=16,I922&gt;Datenblatt!$AC$6),0,IF(AND($C922=12,I922&gt;Datenblatt!$AC$7),0,IF(AND($C922=11,I922&gt;Datenblatt!$AC$8),0,IF(AND($C922=13,I922&lt;Datenblatt!$AB$3),100,IF(AND($C922=14,I922&lt;Datenblatt!$AB$4),100,IF(AND($C922=15,I922&lt;Datenblatt!$AB$5),100,IF(AND($C922=16,I922&lt;Datenblatt!$AB$6),100,IF(AND($C922=12,I922&lt;Datenblatt!$AB$7),100,IF(AND($C922=11,I922&lt;Datenblatt!$AB$8),100,IF($C922=13,(Datenblatt!$B$27*Übersicht!I922^3)+(Datenblatt!$C$27*Übersicht!I922^2)+(Datenblatt!$D$27*Übersicht!I922)+Datenblatt!$E$27,IF($C922=14,(Datenblatt!$B$28*Übersicht!I922^3)+(Datenblatt!$C$28*Übersicht!I922^2)+(Datenblatt!$D$28*Übersicht!I922)+Datenblatt!$E$28,IF($C922=15,(Datenblatt!$B$29*Übersicht!I922^3)+(Datenblatt!$C$29*Übersicht!I922^2)+(Datenblatt!$D$29*Übersicht!I922)+Datenblatt!$E$29,IF($C922=16,(Datenblatt!$B$30*Übersicht!I922^3)+(Datenblatt!$C$30*Übersicht!I922^2)+(Datenblatt!$D$30*Übersicht!I922)+Datenblatt!$E$30,IF($C922=12,(Datenblatt!$B$31*Übersicht!I922^3)+(Datenblatt!$C$31*Übersicht!I922^2)+(Datenblatt!$D$31*Übersicht!I922)+Datenblatt!$E$31,IF($C922=11,(Datenblatt!$B$32*Übersicht!I922^3)+(Datenblatt!$C$32*Übersicht!I922^2)+(Datenblatt!$D$32*Übersicht!I922)+Datenblatt!$E$32,0))))))))))))))))))))))))</f>
        <v>0</v>
      </c>
      <c r="P922">
        <f>IF(AND(I922="",C922=11),Datenblatt!$I$29,IF(AND(I922="",C922=12),Datenblatt!$I$29,IF(AND(I922="",C922=16),Datenblatt!$I$29,IF(AND(I922="",C922=15),Datenblatt!$I$29,IF(AND(I922="",C922=14),Datenblatt!$I$29,IF(AND(I922="",C922=13),Datenblatt!$I$29,IF(AND($C922=13,I922&gt;Datenblatt!$AC$3),0,IF(AND($C922=14,I922&gt;Datenblatt!$AC$4),0,IF(AND($C922=15,I922&gt;Datenblatt!$AC$5),0,IF(AND($C922=16,I922&gt;Datenblatt!$AC$6),0,IF(AND($C922=12,I922&gt;Datenblatt!$AC$7),0,IF(AND($C922=11,I922&gt;Datenblatt!$AC$8),0,IF(AND($C922=13,I922&lt;Datenblatt!$AB$3),100,IF(AND($C922=14,I922&lt;Datenblatt!$AB$4),100,IF(AND($C922=15,I922&lt;Datenblatt!$AB$5),100,IF(AND($C922=16,I922&lt;Datenblatt!$AB$6),100,IF(AND($C922=12,I922&lt;Datenblatt!$AB$7),100,IF(AND($C922=11,I922&lt;Datenblatt!$AB$8),100,IF($C922=13,(Datenblatt!$B$27*Übersicht!I922^3)+(Datenblatt!$C$27*Übersicht!I922^2)+(Datenblatt!$D$27*Übersicht!I922)+Datenblatt!$E$27,IF($C922=14,(Datenblatt!$B$28*Übersicht!I922^3)+(Datenblatt!$C$28*Übersicht!I922^2)+(Datenblatt!$D$28*Übersicht!I922)+Datenblatt!$E$28,IF($C922=15,(Datenblatt!$B$29*Übersicht!I922^3)+(Datenblatt!$C$29*Übersicht!I922^2)+(Datenblatt!$D$29*Übersicht!I922)+Datenblatt!$E$29,IF($C922=16,(Datenblatt!$B$30*Übersicht!I922^3)+(Datenblatt!$C$30*Übersicht!I922^2)+(Datenblatt!$D$30*Übersicht!I922)+Datenblatt!$E$30,IF($C922=12,(Datenblatt!$B$31*Übersicht!I922^3)+(Datenblatt!$C$31*Übersicht!I922^2)+(Datenblatt!$D$31*Übersicht!I922)+Datenblatt!$E$31,IF($C922=11,(Datenblatt!$B$32*Übersicht!I922^3)+(Datenblatt!$C$32*Übersicht!I922^2)+(Datenblatt!$D$32*Übersicht!I922)+Datenblatt!$E$32,0))))))))))))))))))))))))</f>
        <v>0</v>
      </c>
      <c r="Q922" s="2" t="e">
        <f t="shared" si="56"/>
        <v>#DIV/0!</v>
      </c>
      <c r="R922" s="2" t="e">
        <f t="shared" si="57"/>
        <v>#DIV/0!</v>
      </c>
      <c r="T922" s="2"/>
      <c r="U922" s="2">
        <f>Datenblatt!$I$10</f>
        <v>63</v>
      </c>
      <c r="V922" s="2">
        <f>Datenblatt!$I$18</f>
        <v>62</v>
      </c>
      <c r="W922" s="2">
        <f>Datenblatt!$I$26</f>
        <v>56</v>
      </c>
      <c r="X922" s="2">
        <f>Datenblatt!$I$34</f>
        <v>58</v>
      </c>
      <c r="Y922" s="7" t="e">
        <f t="shared" si="58"/>
        <v>#DIV/0!</v>
      </c>
      <c r="AA922" s="2">
        <f>Datenblatt!$I$5</f>
        <v>73</v>
      </c>
      <c r="AB922">
        <f>Datenblatt!$I$13</f>
        <v>80</v>
      </c>
      <c r="AC922">
        <f>Datenblatt!$I$21</f>
        <v>80</v>
      </c>
      <c r="AD922">
        <f>Datenblatt!$I$29</f>
        <v>71</v>
      </c>
      <c r="AE922">
        <f>Datenblatt!$I$37</f>
        <v>75</v>
      </c>
      <c r="AF922" s="7" t="e">
        <f t="shared" si="59"/>
        <v>#DIV/0!</v>
      </c>
    </row>
    <row r="923" spans="11:32" ht="18.75" x14ac:dyDescent="0.3">
      <c r="K923" s="3" t="e">
        <f>IF(AND($C923=13,Datenblatt!M923&lt;Datenblatt!$S$3),0,IF(AND($C923=14,Datenblatt!M923&lt;Datenblatt!$S$4),0,IF(AND($C923=15,Datenblatt!M923&lt;Datenblatt!$S$5),0,IF(AND($C923=16,Datenblatt!M923&lt;Datenblatt!$S$6),0,IF(AND($C923=12,Datenblatt!M923&lt;Datenblatt!$S$7),0,IF(AND($C923=11,Datenblatt!M923&lt;Datenblatt!$S$8),0,IF(AND($C923=13,Datenblatt!M923&gt;Datenblatt!$R$3),100,IF(AND($C923=14,Datenblatt!M923&gt;Datenblatt!$R$4),100,IF(AND($C923=15,Datenblatt!M923&gt;Datenblatt!$R$5),100,IF(AND($C923=16,Datenblatt!M923&gt;Datenblatt!$R$6),100,IF(AND($C923=12,Datenblatt!M923&gt;Datenblatt!$R$7),100,IF(AND($C923=11,Datenblatt!M923&gt;Datenblatt!$R$8),100,IF(Übersicht!$C923=13,Datenblatt!$B$35*Datenblatt!M923^3+Datenblatt!$C$35*Datenblatt!M923^2+Datenblatt!$D$35*Datenblatt!M923+Datenblatt!$E$35,IF(Übersicht!$C923=14,Datenblatt!$B$36*Datenblatt!M923^3+Datenblatt!$C$36*Datenblatt!M923^2+Datenblatt!$D$36*Datenblatt!M923+Datenblatt!$E$36,IF(Übersicht!$C923=15,Datenblatt!$B$37*Datenblatt!M923^3+Datenblatt!$C$37*Datenblatt!M923^2+Datenblatt!$D$37*Datenblatt!M923+Datenblatt!$E$37,IF(Übersicht!$C923=16,Datenblatt!$B$38*Datenblatt!M923^3+Datenblatt!$C$38*Datenblatt!M923^2+Datenblatt!$D$38*Datenblatt!M923+Datenblatt!$E$38,IF(Übersicht!$C923=12,Datenblatt!$B$39*Datenblatt!M923^3+Datenblatt!$C$39*Datenblatt!M923^2+Datenblatt!$D$39*Datenblatt!M923+Datenblatt!$E$39,IF(Übersicht!$C923=11,Datenblatt!$B$40*Datenblatt!M923^3+Datenblatt!$C$40*Datenblatt!M923^2+Datenblatt!$D$40*Datenblatt!M923+Datenblatt!$E$40,0))))))))))))))))))</f>
        <v>#DIV/0!</v>
      </c>
      <c r="L923" s="3"/>
      <c r="M923" t="e">
        <f>IF(AND(Übersicht!$C923=13,Datenblatt!O923&lt;Datenblatt!$Y$3),0,IF(AND(Übersicht!$C923=14,Datenblatt!O923&lt;Datenblatt!$Y$4),0,IF(AND(Übersicht!$C923=15,Datenblatt!O923&lt;Datenblatt!$Y$5),0,IF(AND(Übersicht!$C923=16,Datenblatt!O923&lt;Datenblatt!$Y$6),0,IF(AND(Übersicht!$C923=12,Datenblatt!O923&lt;Datenblatt!$Y$7),0,IF(AND(Übersicht!$C923=11,Datenblatt!O923&lt;Datenblatt!$Y$8),0,IF(AND($C923=13,Datenblatt!O923&gt;Datenblatt!$X$3),100,IF(AND($C923=14,Datenblatt!O923&gt;Datenblatt!$X$4),100,IF(AND($C923=15,Datenblatt!O923&gt;Datenblatt!$X$5),100,IF(AND($C923=16,Datenblatt!O923&gt;Datenblatt!$X$6),100,IF(AND($C923=12,Datenblatt!O923&gt;Datenblatt!$X$7),100,IF(AND($C923=11,Datenblatt!O923&gt;Datenblatt!$X$8),100,IF(Übersicht!$C923=13,Datenblatt!$B$11*Datenblatt!O923^3+Datenblatt!$C$11*Datenblatt!O923^2+Datenblatt!$D$11*Datenblatt!O923+Datenblatt!$E$11,IF(Übersicht!$C923=14,Datenblatt!$B$12*Datenblatt!O923^3+Datenblatt!$C$12*Datenblatt!O923^2+Datenblatt!$D$12*Datenblatt!O923+Datenblatt!$E$12,IF(Übersicht!$C923=15,Datenblatt!$B$13*Datenblatt!O923^3+Datenblatt!$C$13*Datenblatt!O923^2+Datenblatt!$D$13*Datenblatt!O923+Datenblatt!$E$13,IF(Übersicht!$C923=16,Datenblatt!$B$14*Datenblatt!O923^3+Datenblatt!$C$14*Datenblatt!O923^2+Datenblatt!$D$14*Datenblatt!O923+Datenblatt!$E$14,IF(Übersicht!$C923=12,Datenblatt!$B$15*Datenblatt!O923^3+Datenblatt!$C$15*Datenblatt!O923^2+Datenblatt!$D$15*Datenblatt!O923+Datenblatt!$E$15,IF(Übersicht!$C923=11,Datenblatt!$B$16*Datenblatt!O923^3+Datenblatt!$C$16*Datenblatt!O923^2+Datenblatt!$D$16*Datenblatt!O923+Datenblatt!$E$16,0))))))))))))))))))</f>
        <v>#DIV/0!</v>
      </c>
      <c r="N923">
        <f>IF(AND($C923=13,H923&lt;Datenblatt!$AA$3),0,IF(AND($C923=14,H923&lt;Datenblatt!$AA$4),0,IF(AND($C923=15,H923&lt;Datenblatt!$AA$5),0,IF(AND($C923=16,H923&lt;Datenblatt!$AA$6),0,IF(AND($C923=12,H923&lt;Datenblatt!$AA$7),0,IF(AND($C923=11,H923&lt;Datenblatt!$AA$8),0,IF(AND($C923=13,H923&gt;Datenblatt!$Z$3),100,IF(AND($C923=14,H923&gt;Datenblatt!$Z$4),100,IF(AND($C923=15,H923&gt;Datenblatt!$Z$5),100,IF(AND($C923=16,H923&gt;Datenblatt!$Z$6),100,IF(AND($C923=12,H923&gt;Datenblatt!$Z$7),100,IF(AND($C923=11,H923&gt;Datenblatt!$Z$8),100,IF($C923=13,(Datenblatt!$B$19*Übersicht!H923^3)+(Datenblatt!$C$19*Übersicht!H923^2)+(Datenblatt!$D$19*Übersicht!H923)+Datenblatt!$E$19,IF($C923=14,(Datenblatt!$B$20*Übersicht!H923^3)+(Datenblatt!$C$20*Übersicht!H923^2)+(Datenblatt!$D$20*Übersicht!H923)+Datenblatt!$E$20,IF($C923=15,(Datenblatt!$B$21*Übersicht!H923^3)+(Datenblatt!$C$21*Übersicht!H923^2)+(Datenblatt!$D$21*Übersicht!H923)+Datenblatt!$E$21,IF($C923=16,(Datenblatt!$B$22*Übersicht!H923^3)+(Datenblatt!$C$22*Übersicht!H923^2)+(Datenblatt!$D$22*Übersicht!H923)+Datenblatt!$E$22,IF($C923=12,(Datenblatt!$B$23*Übersicht!H923^3)+(Datenblatt!$C$23*Übersicht!H923^2)+(Datenblatt!$D$23*Übersicht!H923)+Datenblatt!$E$23,IF($C923=11,(Datenblatt!$B$24*Übersicht!H923^3)+(Datenblatt!$C$24*Übersicht!H923^2)+(Datenblatt!$D$24*Übersicht!H923)+Datenblatt!$E$24,0))))))))))))))))))</f>
        <v>0</v>
      </c>
      <c r="O923">
        <f>IF(AND(I923="",C923=11),Datenblatt!$I$26,IF(AND(I923="",C923=12),Datenblatt!$I$26,IF(AND(I923="",C923=16),Datenblatt!$I$27,IF(AND(I923="",C923=15),Datenblatt!$I$26,IF(AND(I923="",C923=14),Datenblatt!$I$26,IF(AND(I923="",C923=13),Datenblatt!$I$26,IF(AND($C923=13,I923&gt;Datenblatt!$AC$3),0,IF(AND($C923=14,I923&gt;Datenblatt!$AC$4),0,IF(AND($C923=15,I923&gt;Datenblatt!$AC$5),0,IF(AND($C923=16,I923&gt;Datenblatt!$AC$6),0,IF(AND($C923=12,I923&gt;Datenblatt!$AC$7),0,IF(AND($C923=11,I923&gt;Datenblatt!$AC$8),0,IF(AND($C923=13,I923&lt;Datenblatt!$AB$3),100,IF(AND($C923=14,I923&lt;Datenblatt!$AB$4),100,IF(AND($C923=15,I923&lt;Datenblatt!$AB$5),100,IF(AND($C923=16,I923&lt;Datenblatt!$AB$6),100,IF(AND($C923=12,I923&lt;Datenblatt!$AB$7),100,IF(AND($C923=11,I923&lt;Datenblatt!$AB$8),100,IF($C923=13,(Datenblatt!$B$27*Übersicht!I923^3)+(Datenblatt!$C$27*Übersicht!I923^2)+(Datenblatt!$D$27*Übersicht!I923)+Datenblatt!$E$27,IF($C923=14,(Datenblatt!$B$28*Übersicht!I923^3)+(Datenblatt!$C$28*Übersicht!I923^2)+(Datenblatt!$D$28*Übersicht!I923)+Datenblatt!$E$28,IF($C923=15,(Datenblatt!$B$29*Übersicht!I923^3)+(Datenblatt!$C$29*Übersicht!I923^2)+(Datenblatt!$D$29*Übersicht!I923)+Datenblatt!$E$29,IF($C923=16,(Datenblatt!$B$30*Übersicht!I923^3)+(Datenblatt!$C$30*Übersicht!I923^2)+(Datenblatt!$D$30*Übersicht!I923)+Datenblatt!$E$30,IF($C923=12,(Datenblatt!$B$31*Übersicht!I923^3)+(Datenblatt!$C$31*Übersicht!I923^2)+(Datenblatt!$D$31*Übersicht!I923)+Datenblatt!$E$31,IF($C923=11,(Datenblatt!$B$32*Übersicht!I923^3)+(Datenblatt!$C$32*Übersicht!I923^2)+(Datenblatt!$D$32*Übersicht!I923)+Datenblatt!$E$32,0))))))))))))))))))))))))</f>
        <v>0</v>
      </c>
      <c r="P923">
        <f>IF(AND(I923="",C923=11),Datenblatt!$I$29,IF(AND(I923="",C923=12),Datenblatt!$I$29,IF(AND(I923="",C923=16),Datenblatt!$I$29,IF(AND(I923="",C923=15),Datenblatt!$I$29,IF(AND(I923="",C923=14),Datenblatt!$I$29,IF(AND(I923="",C923=13),Datenblatt!$I$29,IF(AND($C923=13,I923&gt;Datenblatt!$AC$3),0,IF(AND($C923=14,I923&gt;Datenblatt!$AC$4),0,IF(AND($C923=15,I923&gt;Datenblatt!$AC$5),0,IF(AND($C923=16,I923&gt;Datenblatt!$AC$6),0,IF(AND($C923=12,I923&gt;Datenblatt!$AC$7),0,IF(AND($C923=11,I923&gt;Datenblatt!$AC$8),0,IF(AND($C923=13,I923&lt;Datenblatt!$AB$3),100,IF(AND($C923=14,I923&lt;Datenblatt!$AB$4),100,IF(AND($C923=15,I923&lt;Datenblatt!$AB$5),100,IF(AND($C923=16,I923&lt;Datenblatt!$AB$6),100,IF(AND($C923=12,I923&lt;Datenblatt!$AB$7),100,IF(AND($C923=11,I923&lt;Datenblatt!$AB$8),100,IF($C923=13,(Datenblatt!$B$27*Übersicht!I923^3)+(Datenblatt!$C$27*Übersicht!I923^2)+(Datenblatt!$D$27*Übersicht!I923)+Datenblatt!$E$27,IF($C923=14,(Datenblatt!$B$28*Übersicht!I923^3)+(Datenblatt!$C$28*Übersicht!I923^2)+(Datenblatt!$D$28*Übersicht!I923)+Datenblatt!$E$28,IF($C923=15,(Datenblatt!$B$29*Übersicht!I923^3)+(Datenblatt!$C$29*Übersicht!I923^2)+(Datenblatt!$D$29*Übersicht!I923)+Datenblatt!$E$29,IF($C923=16,(Datenblatt!$B$30*Übersicht!I923^3)+(Datenblatt!$C$30*Übersicht!I923^2)+(Datenblatt!$D$30*Übersicht!I923)+Datenblatt!$E$30,IF($C923=12,(Datenblatt!$B$31*Übersicht!I923^3)+(Datenblatt!$C$31*Übersicht!I923^2)+(Datenblatt!$D$31*Übersicht!I923)+Datenblatt!$E$31,IF($C923=11,(Datenblatt!$B$32*Übersicht!I923^3)+(Datenblatt!$C$32*Übersicht!I923^2)+(Datenblatt!$D$32*Übersicht!I923)+Datenblatt!$E$32,0))))))))))))))))))))))))</f>
        <v>0</v>
      </c>
      <c r="Q923" s="2" t="e">
        <f t="shared" si="56"/>
        <v>#DIV/0!</v>
      </c>
      <c r="R923" s="2" t="e">
        <f t="shared" si="57"/>
        <v>#DIV/0!</v>
      </c>
      <c r="T923" s="2"/>
      <c r="U923" s="2">
        <f>Datenblatt!$I$10</f>
        <v>63</v>
      </c>
      <c r="V923" s="2">
        <f>Datenblatt!$I$18</f>
        <v>62</v>
      </c>
      <c r="W923" s="2">
        <f>Datenblatt!$I$26</f>
        <v>56</v>
      </c>
      <c r="X923" s="2">
        <f>Datenblatt!$I$34</f>
        <v>58</v>
      </c>
      <c r="Y923" s="7" t="e">
        <f t="shared" si="58"/>
        <v>#DIV/0!</v>
      </c>
      <c r="AA923" s="2">
        <f>Datenblatt!$I$5</f>
        <v>73</v>
      </c>
      <c r="AB923">
        <f>Datenblatt!$I$13</f>
        <v>80</v>
      </c>
      <c r="AC923">
        <f>Datenblatt!$I$21</f>
        <v>80</v>
      </c>
      <c r="AD923">
        <f>Datenblatt!$I$29</f>
        <v>71</v>
      </c>
      <c r="AE923">
        <f>Datenblatt!$I$37</f>
        <v>75</v>
      </c>
      <c r="AF923" s="7" t="e">
        <f t="shared" si="59"/>
        <v>#DIV/0!</v>
      </c>
    </row>
    <row r="924" spans="11:32" ht="18.75" x14ac:dyDescent="0.3">
      <c r="K924" s="3" t="e">
        <f>IF(AND($C924=13,Datenblatt!M924&lt;Datenblatt!$S$3),0,IF(AND($C924=14,Datenblatt!M924&lt;Datenblatt!$S$4),0,IF(AND($C924=15,Datenblatt!M924&lt;Datenblatt!$S$5),0,IF(AND($C924=16,Datenblatt!M924&lt;Datenblatt!$S$6),0,IF(AND($C924=12,Datenblatt!M924&lt;Datenblatt!$S$7),0,IF(AND($C924=11,Datenblatt!M924&lt;Datenblatt!$S$8),0,IF(AND($C924=13,Datenblatt!M924&gt;Datenblatt!$R$3),100,IF(AND($C924=14,Datenblatt!M924&gt;Datenblatt!$R$4),100,IF(AND($C924=15,Datenblatt!M924&gt;Datenblatt!$R$5),100,IF(AND($C924=16,Datenblatt!M924&gt;Datenblatt!$R$6),100,IF(AND($C924=12,Datenblatt!M924&gt;Datenblatt!$R$7),100,IF(AND($C924=11,Datenblatt!M924&gt;Datenblatt!$R$8),100,IF(Übersicht!$C924=13,Datenblatt!$B$35*Datenblatt!M924^3+Datenblatt!$C$35*Datenblatt!M924^2+Datenblatt!$D$35*Datenblatt!M924+Datenblatt!$E$35,IF(Übersicht!$C924=14,Datenblatt!$B$36*Datenblatt!M924^3+Datenblatt!$C$36*Datenblatt!M924^2+Datenblatt!$D$36*Datenblatt!M924+Datenblatt!$E$36,IF(Übersicht!$C924=15,Datenblatt!$B$37*Datenblatt!M924^3+Datenblatt!$C$37*Datenblatt!M924^2+Datenblatt!$D$37*Datenblatt!M924+Datenblatt!$E$37,IF(Übersicht!$C924=16,Datenblatt!$B$38*Datenblatt!M924^3+Datenblatt!$C$38*Datenblatt!M924^2+Datenblatt!$D$38*Datenblatt!M924+Datenblatt!$E$38,IF(Übersicht!$C924=12,Datenblatt!$B$39*Datenblatt!M924^3+Datenblatt!$C$39*Datenblatt!M924^2+Datenblatt!$D$39*Datenblatt!M924+Datenblatt!$E$39,IF(Übersicht!$C924=11,Datenblatt!$B$40*Datenblatt!M924^3+Datenblatt!$C$40*Datenblatt!M924^2+Datenblatt!$D$40*Datenblatt!M924+Datenblatt!$E$40,0))))))))))))))))))</f>
        <v>#DIV/0!</v>
      </c>
      <c r="L924" s="3"/>
      <c r="M924" t="e">
        <f>IF(AND(Übersicht!$C924=13,Datenblatt!O924&lt;Datenblatt!$Y$3),0,IF(AND(Übersicht!$C924=14,Datenblatt!O924&lt;Datenblatt!$Y$4),0,IF(AND(Übersicht!$C924=15,Datenblatt!O924&lt;Datenblatt!$Y$5),0,IF(AND(Übersicht!$C924=16,Datenblatt!O924&lt;Datenblatt!$Y$6),0,IF(AND(Übersicht!$C924=12,Datenblatt!O924&lt;Datenblatt!$Y$7),0,IF(AND(Übersicht!$C924=11,Datenblatt!O924&lt;Datenblatt!$Y$8),0,IF(AND($C924=13,Datenblatt!O924&gt;Datenblatt!$X$3),100,IF(AND($C924=14,Datenblatt!O924&gt;Datenblatt!$X$4),100,IF(AND($C924=15,Datenblatt!O924&gt;Datenblatt!$X$5),100,IF(AND($C924=16,Datenblatt!O924&gt;Datenblatt!$X$6),100,IF(AND($C924=12,Datenblatt!O924&gt;Datenblatt!$X$7),100,IF(AND($C924=11,Datenblatt!O924&gt;Datenblatt!$X$8),100,IF(Übersicht!$C924=13,Datenblatt!$B$11*Datenblatt!O924^3+Datenblatt!$C$11*Datenblatt!O924^2+Datenblatt!$D$11*Datenblatt!O924+Datenblatt!$E$11,IF(Übersicht!$C924=14,Datenblatt!$B$12*Datenblatt!O924^3+Datenblatt!$C$12*Datenblatt!O924^2+Datenblatt!$D$12*Datenblatt!O924+Datenblatt!$E$12,IF(Übersicht!$C924=15,Datenblatt!$B$13*Datenblatt!O924^3+Datenblatt!$C$13*Datenblatt!O924^2+Datenblatt!$D$13*Datenblatt!O924+Datenblatt!$E$13,IF(Übersicht!$C924=16,Datenblatt!$B$14*Datenblatt!O924^3+Datenblatt!$C$14*Datenblatt!O924^2+Datenblatt!$D$14*Datenblatt!O924+Datenblatt!$E$14,IF(Übersicht!$C924=12,Datenblatt!$B$15*Datenblatt!O924^3+Datenblatt!$C$15*Datenblatt!O924^2+Datenblatt!$D$15*Datenblatt!O924+Datenblatt!$E$15,IF(Übersicht!$C924=11,Datenblatt!$B$16*Datenblatt!O924^3+Datenblatt!$C$16*Datenblatt!O924^2+Datenblatt!$D$16*Datenblatt!O924+Datenblatt!$E$16,0))))))))))))))))))</f>
        <v>#DIV/0!</v>
      </c>
      <c r="N924">
        <f>IF(AND($C924=13,H924&lt;Datenblatt!$AA$3),0,IF(AND($C924=14,H924&lt;Datenblatt!$AA$4),0,IF(AND($C924=15,H924&lt;Datenblatt!$AA$5),0,IF(AND($C924=16,H924&lt;Datenblatt!$AA$6),0,IF(AND($C924=12,H924&lt;Datenblatt!$AA$7),0,IF(AND($C924=11,H924&lt;Datenblatt!$AA$8),0,IF(AND($C924=13,H924&gt;Datenblatt!$Z$3),100,IF(AND($C924=14,H924&gt;Datenblatt!$Z$4),100,IF(AND($C924=15,H924&gt;Datenblatt!$Z$5),100,IF(AND($C924=16,H924&gt;Datenblatt!$Z$6),100,IF(AND($C924=12,H924&gt;Datenblatt!$Z$7),100,IF(AND($C924=11,H924&gt;Datenblatt!$Z$8),100,IF($C924=13,(Datenblatt!$B$19*Übersicht!H924^3)+(Datenblatt!$C$19*Übersicht!H924^2)+(Datenblatt!$D$19*Übersicht!H924)+Datenblatt!$E$19,IF($C924=14,(Datenblatt!$B$20*Übersicht!H924^3)+(Datenblatt!$C$20*Übersicht!H924^2)+(Datenblatt!$D$20*Übersicht!H924)+Datenblatt!$E$20,IF($C924=15,(Datenblatt!$B$21*Übersicht!H924^3)+(Datenblatt!$C$21*Übersicht!H924^2)+(Datenblatt!$D$21*Übersicht!H924)+Datenblatt!$E$21,IF($C924=16,(Datenblatt!$B$22*Übersicht!H924^3)+(Datenblatt!$C$22*Übersicht!H924^2)+(Datenblatt!$D$22*Übersicht!H924)+Datenblatt!$E$22,IF($C924=12,(Datenblatt!$B$23*Übersicht!H924^3)+(Datenblatt!$C$23*Übersicht!H924^2)+(Datenblatt!$D$23*Übersicht!H924)+Datenblatt!$E$23,IF($C924=11,(Datenblatt!$B$24*Übersicht!H924^3)+(Datenblatt!$C$24*Übersicht!H924^2)+(Datenblatt!$D$24*Übersicht!H924)+Datenblatt!$E$24,0))))))))))))))))))</f>
        <v>0</v>
      </c>
      <c r="O924">
        <f>IF(AND(I924="",C924=11),Datenblatt!$I$26,IF(AND(I924="",C924=12),Datenblatt!$I$26,IF(AND(I924="",C924=16),Datenblatt!$I$27,IF(AND(I924="",C924=15),Datenblatt!$I$26,IF(AND(I924="",C924=14),Datenblatt!$I$26,IF(AND(I924="",C924=13),Datenblatt!$I$26,IF(AND($C924=13,I924&gt;Datenblatt!$AC$3),0,IF(AND($C924=14,I924&gt;Datenblatt!$AC$4),0,IF(AND($C924=15,I924&gt;Datenblatt!$AC$5),0,IF(AND($C924=16,I924&gt;Datenblatt!$AC$6),0,IF(AND($C924=12,I924&gt;Datenblatt!$AC$7),0,IF(AND($C924=11,I924&gt;Datenblatt!$AC$8),0,IF(AND($C924=13,I924&lt;Datenblatt!$AB$3),100,IF(AND($C924=14,I924&lt;Datenblatt!$AB$4),100,IF(AND($C924=15,I924&lt;Datenblatt!$AB$5),100,IF(AND($C924=16,I924&lt;Datenblatt!$AB$6),100,IF(AND($C924=12,I924&lt;Datenblatt!$AB$7),100,IF(AND($C924=11,I924&lt;Datenblatt!$AB$8),100,IF($C924=13,(Datenblatt!$B$27*Übersicht!I924^3)+(Datenblatt!$C$27*Übersicht!I924^2)+(Datenblatt!$D$27*Übersicht!I924)+Datenblatt!$E$27,IF($C924=14,(Datenblatt!$B$28*Übersicht!I924^3)+(Datenblatt!$C$28*Übersicht!I924^2)+(Datenblatt!$D$28*Übersicht!I924)+Datenblatt!$E$28,IF($C924=15,(Datenblatt!$B$29*Übersicht!I924^3)+(Datenblatt!$C$29*Übersicht!I924^2)+(Datenblatt!$D$29*Übersicht!I924)+Datenblatt!$E$29,IF($C924=16,(Datenblatt!$B$30*Übersicht!I924^3)+(Datenblatt!$C$30*Übersicht!I924^2)+(Datenblatt!$D$30*Übersicht!I924)+Datenblatt!$E$30,IF($C924=12,(Datenblatt!$B$31*Übersicht!I924^3)+(Datenblatt!$C$31*Übersicht!I924^2)+(Datenblatt!$D$31*Übersicht!I924)+Datenblatt!$E$31,IF($C924=11,(Datenblatt!$B$32*Übersicht!I924^3)+(Datenblatt!$C$32*Übersicht!I924^2)+(Datenblatt!$D$32*Übersicht!I924)+Datenblatt!$E$32,0))))))))))))))))))))))))</f>
        <v>0</v>
      </c>
      <c r="P924">
        <f>IF(AND(I924="",C924=11),Datenblatt!$I$29,IF(AND(I924="",C924=12),Datenblatt!$I$29,IF(AND(I924="",C924=16),Datenblatt!$I$29,IF(AND(I924="",C924=15),Datenblatt!$I$29,IF(AND(I924="",C924=14),Datenblatt!$I$29,IF(AND(I924="",C924=13),Datenblatt!$I$29,IF(AND($C924=13,I924&gt;Datenblatt!$AC$3),0,IF(AND($C924=14,I924&gt;Datenblatt!$AC$4),0,IF(AND($C924=15,I924&gt;Datenblatt!$AC$5),0,IF(AND($C924=16,I924&gt;Datenblatt!$AC$6),0,IF(AND($C924=12,I924&gt;Datenblatt!$AC$7),0,IF(AND($C924=11,I924&gt;Datenblatt!$AC$8),0,IF(AND($C924=13,I924&lt;Datenblatt!$AB$3),100,IF(AND($C924=14,I924&lt;Datenblatt!$AB$4),100,IF(AND($C924=15,I924&lt;Datenblatt!$AB$5),100,IF(AND($C924=16,I924&lt;Datenblatt!$AB$6),100,IF(AND($C924=12,I924&lt;Datenblatt!$AB$7),100,IF(AND($C924=11,I924&lt;Datenblatt!$AB$8),100,IF($C924=13,(Datenblatt!$B$27*Übersicht!I924^3)+(Datenblatt!$C$27*Übersicht!I924^2)+(Datenblatt!$D$27*Übersicht!I924)+Datenblatt!$E$27,IF($C924=14,(Datenblatt!$B$28*Übersicht!I924^3)+(Datenblatt!$C$28*Übersicht!I924^2)+(Datenblatt!$D$28*Übersicht!I924)+Datenblatt!$E$28,IF($C924=15,(Datenblatt!$B$29*Übersicht!I924^3)+(Datenblatt!$C$29*Übersicht!I924^2)+(Datenblatt!$D$29*Übersicht!I924)+Datenblatt!$E$29,IF($C924=16,(Datenblatt!$B$30*Übersicht!I924^3)+(Datenblatt!$C$30*Übersicht!I924^2)+(Datenblatt!$D$30*Übersicht!I924)+Datenblatt!$E$30,IF($C924=12,(Datenblatt!$B$31*Übersicht!I924^3)+(Datenblatt!$C$31*Übersicht!I924^2)+(Datenblatt!$D$31*Übersicht!I924)+Datenblatt!$E$31,IF($C924=11,(Datenblatt!$B$32*Übersicht!I924^3)+(Datenblatt!$C$32*Übersicht!I924^2)+(Datenblatt!$D$32*Übersicht!I924)+Datenblatt!$E$32,0))))))))))))))))))))))))</f>
        <v>0</v>
      </c>
      <c r="Q924" s="2" t="e">
        <f t="shared" si="56"/>
        <v>#DIV/0!</v>
      </c>
      <c r="R924" s="2" t="e">
        <f t="shared" si="57"/>
        <v>#DIV/0!</v>
      </c>
      <c r="T924" s="2"/>
      <c r="U924" s="2">
        <f>Datenblatt!$I$10</f>
        <v>63</v>
      </c>
      <c r="V924" s="2">
        <f>Datenblatt!$I$18</f>
        <v>62</v>
      </c>
      <c r="W924" s="2">
        <f>Datenblatt!$I$26</f>
        <v>56</v>
      </c>
      <c r="X924" s="2">
        <f>Datenblatt!$I$34</f>
        <v>58</v>
      </c>
      <c r="Y924" s="7" t="e">
        <f t="shared" si="58"/>
        <v>#DIV/0!</v>
      </c>
      <c r="AA924" s="2">
        <f>Datenblatt!$I$5</f>
        <v>73</v>
      </c>
      <c r="AB924">
        <f>Datenblatt!$I$13</f>
        <v>80</v>
      </c>
      <c r="AC924">
        <f>Datenblatt!$I$21</f>
        <v>80</v>
      </c>
      <c r="AD924">
        <f>Datenblatt!$I$29</f>
        <v>71</v>
      </c>
      <c r="AE924">
        <f>Datenblatt!$I$37</f>
        <v>75</v>
      </c>
      <c r="AF924" s="7" t="e">
        <f t="shared" si="59"/>
        <v>#DIV/0!</v>
      </c>
    </row>
    <row r="925" spans="11:32" ht="18.75" x14ac:dyDescent="0.3">
      <c r="K925" s="3" t="e">
        <f>IF(AND($C925=13,Datenblatt!M925&lt;Datenblatt!$S$3),0,IF(AND($C925=14,Datenblatt!M925&lt;Datenblatt!$S$4),0,IF(AND($C925=15,Datenblatt!M925&lt;Datenblatt!$S$5),0,IF(AND($C925=16,Datenblatt!M925&lt;Datenblatt!$S$6),0,IF(AND($C925=12,Datenblatt!M925&lt;Datenblatt!$S$7),0,IF(AND($C925=11,Datenblatt!M925&lt;Datenblatt!$S$8),0,IF(AND($C925=13,Datenblatt!M925&gt;Datenblatt!$R$3),100,IF(AND($C925=14,Datenblatt!M925&gt;Datenblatt!$R$4),100,IF(AND($C925=15,Datenblatt!M925&gt;Datenblatt!$R$5),100,IF(AND($C925=16,Datenblatt!M925&gt;Datenblatt!$R$6),100,IF(AND($C925=12,Datenblatt!M925&gt;Datenblatt!$R$7),100,IF(AND($C925=11,Datenblatt!M925&gt;Datenblatt!$R$8),100,IF(Übersicht!$C925=13,Datenblatt!$B$35*Datenblatt!M925^3+Datenblatt!$C$35*Datenblatt!M925^2+Datenblatt!$D$35*Datenblatt!M925+Datenblatt!$E$35,IF(Übersicht!$C925=14,Datenblatt!$B$36*Datenblatt!M925^3+Datenblatt!$C$36*Datenblatt!M925^2+Datenblatt!$D$36*Datenblatt!M925+Datenblatt!$E$36,IF(Übersicht!$C925=15,Datenblatt!$B$37*Datenblatt!M925^3+Datenblatt!$C$37*Datenblatt!M925^2+Datenblatt!$D$37*Datenblatt!M925+Datenblatt!$E$37,IF(Übersicht!$C925=16,Datenblatt!$B$38*Datenblatt!M925^3+Datenblatt!$C$38*Datenblatt!M925^2+Datenblatt!$D$38*Datenblatt!M925+Datenblatt!$E$38,IF(Übersicht!$C925=12,Datenblatt!$B$39*Datenblatt!M925^3+Datenblatt!$C$39*Datenblatt!M925^2+Datenblatt!$D$39*Datenblatt!M925+Datenblatt!$E$39,IF(Übersicht!$C925=11,Datenblatt!$B$40*Datenblatt!M925^3+Datenblatt!$C$40*Datenblatt!M925^2+Datenblatt!$D$40*Datenblatt!M925+Datenblatt!$E$40,0))))))))))))))))))</f>
        <v>#DIV/0!</v>
      </c>
      <c r="L925" s="3"/>
      <c r="M925" t="e">
        <f>IF(AND(Übersicht!$C925=13,Datenblatt!O925&lt;Datenblatt!$Y$3),0,IF(AND(Übersicht!$C925=14,Datenblatt!O925&lt;Datenblatt!$Y$4),0,IF(AND(Übersicht!$C925=15,Datenblatt!O925&lt;Datenblatt!$Y$5),0,IF(AND(Übersicht!$C925=16,Datenblatt!O925&lt;Datenblatt!$Y$6),0,IF(AND(Übersicht!$C925=12,Datenblatt!O925&lt;Datenblatt!$Y$7),0,IF(AND(Übersicht!$C925=11,Datenblatt!O925&lt;Datenblatt!$Y$8),0,IF(AND($C925=13,Datenblatt!O925&gt;Datenblatt!$X$3),100,IF(AND($C925=14,Datenblatt!O925&gt;Datenblatt!$X$4),100,IF(AND($C925=15,Datenblatt!O925&gt;Datenblatt!$X$5),100,IF(AND($C925=16,Datenblatt!O925&gt;Datenblatt!$X$6),100,IF(AND($C925=12,Datenblatt!O925&gt;Datenblatt!$X$7),100,IF(AND($C925=11,Datenblatt!O925&gt;Datenblatt!$X$8),100,IF(Übersicht!$C925=13,Datenblatt!$B$11*Datenblatt!O925^3+Datenblatt!$C$11*Datenblatt!O925^2+Datenblatt!$D$11*Datenblatt!O925+Datenblatt!$E$11,IF(Übersicht!$C925=14,Datenblatt!$B$12*Datenblatt!O925^3+Datenblatt!$C$12*Datenblatt!O925^2+Datenblatt!$D$12*Datenblatt!O925+Datenblatt!$E$12,IF(Übersicht!$C925=15,Datenblatt!$B$13*Datenblatt!O925^3+Datenblatt!$C$13*Datenblatt!O925^2+Datenblatt!$D$13*Datenblatt!O925+Datenblatt!$E$13,IF(Übersicht!$C925=16,Datenblatt!$B$14*Datenblatt!O925^3+Datenblatt!$C$14*Datenblatt!O925^2+Datenblatt!$D$14*Datenblatt!O925+Datenblatt!$E$14,IF(Übersicht!$C925=12,Datenblatt!$B$15*Datenblatt!O925^3+Datenblatt!$C$15*Datenblatt!O925^2+Datenblatt!$D$15*Datenblatt!O925+Datenblatt!$E$15,IF(Übersicht!$C925=11,Datenblatt!$B$16*Datenblatt!O925^3+Datenblatt!$C$16*Datenblatt!O925^2+Datenblatt!$D$16*Datenblatt!O925+Datenblatt!$E$16,0))))))))))))))))))</f>
        <v>#DIV/0!</v>
      </c>
      <c r="N925">
        <f>IF(AND($C925=13,H925&lt;Datenblatt!$AA$3),0,IF(AND($C925=14,H925&lt;Datenblatt!$AA$4),0,IF(AND($C925=15,H925&lt;Datenblatt!$AA$5),0,IF(AND($C925=16,H925&lt;Datenblatt!$AA$6),0,IF(AND($C925=12,H925&lt;Datenblatt!$AA$7),0,IF(AND($C925=11,H925&lt;Datenblatt!$AA$8),0,IF(AND($C925=13,H925&gt;Datenblatt!$Z$3),100,IF(AND($C925=14,H925&gt;Datenblatt!$Z$4),100,IF(AND($C925=15,H925&gt;Datenblatt!$Z$5),100,IF(AND($C925=16,H925&gt;Datenblatt!$Z$6),100,IF(AND($C925=12,H925&gt;Datenblatt!$Z$7),100,IF(AND($C925=11,H925&gt;Datenblatt!$Z$8),100,IF($C925=13,(Datenblatt!$B$19*Übersicht!H925^3)+(Datenblatt!$C$19*Übersicht!H925^2)+(Datenblatt!$D$19*Übersicht!H925)+Datenblatt!$E$19,IF($C925=14,(Datenblatt!$B$20*Übersicht!H925^3)+(Datenblatt!$C$20*Übersicht!H925^2)+(Datenblatt!$D$20*Übersicht!H925)+Datenblatt!$E$20,IF($C925=15,(Datenblatt!$B$21*Übersicht!H925^3)+(Datenblatt!$C$21*Übersicht!H925^2)+(Datenblatt!$D$21*Übersicht!H925)+Datenblatt!$E$21,IF($C925=16,(Datenblatt!$B$22*Übersicht!H925^3)+(Datenblatt!$C$22*Übersicht!H925^2)+(Datenblatt!$D$22*Übersicht!H925)+Datenblatt!$E$22,IF($C925=12,(Datenblatt!$B$23*Übersicht!H925^3)+(Datenblatt!$C$23*Übersicht!H925^2)+(Datenblatt!$D$23*Übersicht!H925)+Datenblatt!$E$23,IF($C925=11,(Datenblatt!$B$24*Übersicht!H925^3)+(Datenblatt!$C$24*Übersicht!H925^2)+(Datenblatt!$D$24*Übersicht!H925)+Datenblatt!$E$24,0))))))))))))))))))</f>
        <v>0</v>
      </c>
      <c r="O925">
        <f>IF(AND(I925="",C925=11),Datenblatt!$I$26,IF(AND(I925="",C925=12),Datenblatt!$I$26,IF(AND(I925="",C925=16),Datenblatt!$I$27,IF(AND(I925="",C925=15),Datenblatt!$I$26,IF(AND(I925="",C925=14),Datenblatt!$I$26,IF(AND(I925="",C925=13),Datenblatt!$I$26,IF(AND($C925=13,I925&gt;Datenblatt!$AC$3),0,IF(AND($C925=14,I925&gt;Datenblatt!$AC$4),0,IF(AND($C925=15,I925&gt;Datenblatt!$AC$5),0,IF(AND($C925=16,I925&gt;Datenblatt!$AC$6),0,IF(AND($C925=12,I925&gt;Datenblatt!$AC$7),0,IF(AND($C925=11,I925&gt;Datenblatt!$AC$8),0,IF(AND($C925=13,I925&lt;Datenblatt!$AB$3),100,IF(AND($C925=14,I925&lt;Datenblatt!$AB$4),100,IF(AND($C925=15,I925&lt;Datenblatt!$AB$5),100,IF(AND($C925=16,I925&lt;Datenblatt!$AB$6),100,IF(AND($C925=12,I925&lt;Datenblatt!$AB$7),100,IF(AND($C925=11,I925&lt;Datenblatt!$AB$8),100,IF($C925=13,(Datenblatt!$B$27*Übersicht!I925^3)+(Datenblatt!$C$27*Übersicht!I925^2)+(Datenblatt!$D$27*Übersicht!I925)+Datenblatt!$E$27,IF($C925=14,(Datenblatt!$B$28*Übersicht!I925^3)+(Datenblatt!$C$28*Übersicht!I925^2)+(Datenblatt!$D$28*Übersicht!I925)+Datenblatt!$E$28,IF($C925=15,(Datenblatt!$B$29*Übersicht!I925^3)+(Datenblatt!$C$29*Übersicht!I925^2)+(Datenblatt!$D$29*Übersicht!I925)+Datenblatt!$E$29,IF($C925=16,(Datenblatt!$B$30*Übersicht!I925^3)+(Datenblatt!$C$30*Übersicht!I925^2)+(Datenblatt!$D$30*Übersicht!I925)+Datenblatt!$E$30,IF($C925=12,(Datenblatt!$B$31*Übersicht!I925^3)+(Datenblatt!$C$31*Übersicht!I925^2)+(Datenblatt!$D$31*Übersicht!I925)+Datenblatt!$E$31,IF($C925=11,(Datenblatt!$B$32*Übersicht!I925^3)+(Datenblatt!$C$32*Übersicht!I925^2)+(Datenblatt!$D$32*Übersicht!I925)+Datenblatt!$E$32,0))))))))))))))))))))))))</f>
        <v>0</v>
      </c>
      <c r="P925">
        <f>IF(AND(I925="",C925=11),Datenblatt!$I$29,IF(AND(I925="",C925=12),Datenblatt!$I$29,IF(AND(I925="",C925=16),Datenblatt!$I$29,IF(AND(I925="",C925=15),Datenblatt!$I$29,IF(AND(I925="",C925=14),Datenblatt!$I$29,IF(AND(I925="",C925=13),Datenblatt!$I$29,IF(AND($C925=13,I925&gt;Datenblatt!$AC$3),0,IF(AND($C925=14,I925&gt;Datenblatt!$AC$4),0,IF(AND($C925=15,I925&gt;Datenblatt!$AC$5),0,IF(AND($C925=16,I925&gt;Datenblatt!$AC$6),0,IF(AND($C925=12,I925&gt;Datenblatt!$AC$7),0,IF(AND($C925=11,I925&gt;Datenblatt!$AC$8),0,IF(AND($C925=13,I925&lt;Datenblatt!$AB$3),100,IF(AND($C925=14,I925&lt;Datenblatt!$AB$4),100,IF(AND($C925=15,I925&lt;Datenblatt!$AB$5),100,IF(AND($C925=16,I925&lt;Datenblatt!$AB$6),100,IF(AND($C925=12,I925&lt;Datenblatt!$AB$7),100,IF(AND($C925=11,I925&lt;Datenblatt!$AB$8),100,IF($C925=13,(Datenblatt!$B$27*Übersicht!I925^3)+(Datenblatt!$C$27*Übersicht!I925^2)+(Datenblatt!$D$27*Übersicht!I925)+Datenblatt!$E$27,IF($C925=14,(Datenblatt!$B$28*Übersicht!I925^3)+(Datenblatt!$C$28*Übersicht!I925^2)+(Datenblatt!$D$28*Übersicht!I925)+Datenblatt!$E$28,IF($C925=15,(Datenblatt!$B$29*Übersicht!I925^3)+(Datenblatt!$C$29*Übersicht!I925^2)+(Datenblatt!$D$29*Übersicht!I925)+Datenblatt!$E$29,IF($C925=16,(Datenblatt!$B$30*Übersicht!I925^3)+(Datenblatt!$C$30*Übersicht!I925^2)+(Datenblatt!$D$30*Übersicht!I925)+Datenblatt!$E$30,IF($C925=12,(Datenblatt!$B$31*Übersicht!I925^3)+(Datenblatt!$C$31*Übersicht!I925^2)+(Datenblatt!$D$31*Übersicht!I925)+Datenblatt!$E$31,IF($C925=11,(Datenblatt!$B$32*Übersicht!I925^3)+(Datenblatt!$C$32*Übersicht!I925^2)+(Datenblatt!$D$32*Übersicht!I925)+Datenblatt!$E$32,0))))))))))))))))))))))))</f>
        <v>0</v>
      </c>
      <c r="Q925" s="2" t="e">
        <f t="shared" si="56"/>
        <v>#DIV/0!</v>
      </c>
      <c r="R925" s="2" t="e">
        <f t="shared" si="57"/>
        <v>#DIV/0!</v>
      </c>
      <c r="T925" s="2"/>
      <c r="U925" s="2">
        <f>Datenblatt!$I$10</f>
        <v>63</v>
      </c>
      <c r="V925" s="2">
        <f>Datenblatt!$I$18</f>
        <v>62</v>
      </c>
      <c r="W925" s="2">
        <f>Datenblatt!$I$26</f>
        <v>56</v>
      </c>
      <c r="X925" s="2">
        <f>Datenblatt!$I$34</f>
        <v>58</v>
      </c>
      <c r="Y925" s="7" t="e">
        <f t="shared" si="58"/>
        <v>#DIV/0!</v>
      </c>
      <c r="AA925" s="2">
        <f>Datenblatt!$I$5</f>
        <v>73</v>
      </c>
      <c r="AB925">
        <f>Datenblatt!$I$13</f>
        <v>80</v>
      </c>
      <c r="AC925">
        <f>Datenblatt!$I$21</f>
        <v>80</v>
      </c>
      <c r="AD925">
        <f>Datenblatt!$I$29</f>
        <v>71</v>
      </c>
      <c r="AE925">
        <f>Datenblatt!$I$37</f>
        <v>75</v>
      </c>
      <c r="AF925" s="7" t="e">
        <f t="shared" si="59"/>
        <v>#DIV/0!</v>
      </c>
    </row>
    <row r="926" spans="11:32" ht="18.75" x14ac:dyDescent="0.3">
      <c r="K926" s="3" t="e">
        <f>IF(AND($C926=13,Datenblatt!M926&lt;Datenblatt!$S$3),0,IF(AND($C926=14,Datenblatt!M926&lt;Datenblatt!$S$4),0,IF(AND($C926=15,Datenblatt!M926&lt;Datenblatt!$S$5),0,IF(AND($C926=16,Datenblatt!M926&lt;Datenblatt!$S$6),0,IF(AND($C926=12,Datenblatt!M926&lt;Datenblatt!$S$7),0,IF(AND($C926=11,Datenblatt!M926&lt;Datenblatt!$S$8),0,IF(AND($C926=13,Datenblatt!M926&gt;Datenblatt!$R$3),100,IF(AND($C926=14,Datenblatt!M926&gt;Datenblatt!$R$4),100,IF(AND($C926=15,Datenblatt!M926&gt;Datenblatt!$R$5),100,IF(AND($C926=16,Datenblatt!M926&gt;Datenblatt!$R$6),100,IF(AND($C926=12,Datenblatt!M926&gt;Datenblatt!$R$7),100,IF(AND($C926=11,Datenblatt!M926&gt;Datenblatt!$R$8),100,IF(Übersicht!$C926=13,Datenblatt!$B$35*Datenblatt!M926^3+Datenblatt!$C$35*Datenblatt!M926^2+Datenblatt!$D$35*Datenblatt!M926+Datenblatt!$E$35,IF(Übersicht!$C926=14,Datenblatt!$B$36*Datenblatt!M926^3+Datenblatt!$C$36*Datenblatt!M926^2+Datenblatt!$D$36*Datenblatt!M926+Datenblatt!$E$36,IF(Übersicht!$C926=15,Datenblatt!$B$37*Datenblatt!M926^3+Datenblatt!$C$37*Datenblatt!M926^2+Datenblatt!$D$37*Datenblatt!M926+Datenblatt!$E$37,IF(Übersicht!$C926=16,Datenblatt!$B$38*Datenblatt!M926^3+Datenblatt!$C$38*Datenblatt!M926^2+Datenblatt!$D$38*Datenblatt!M926+Datenblatt!$E$38,IF(Übersicht!$C926=12,Datenblatt!$B$39*Datenblatt!M926^3+Datenblatt!$C$39*Datenblatt!M926^2+Datenblatt!$D$39*Datenblatt!M926+Datenblatt!$E$39,IF(Übersicht!$C926=11,Datenblatt!$B$40*Datenblatt!M926^3+Datenblatt!$C$40*Datenblatt!M926^2+Datenblatt!$D$40*Datenblatt!M926+Datenblatt!$E$40,0))))))))))))))))))</f>
        <v>#DIV/0!</v>
      </c>
      <c r="L926" s="3"/>
      <c r="M926" t="e">
        <f>IF(AND(Übersicht!$C926=13,Datenblatt!O926&lt;Datenblatt!$Y$3),0,IF(AND(Übersicht!$C926=14,Datenblatt!O926&lt;Datenblatt!$Y$4),0,IF(AND(Übersicht!$C926=15,Datenblatt!O926&lt;Datenblatt!$Y$5),0,IF(AND(Übersicht!$C926=16,Datenblatt!O926&lt;Datenblatt!$Y$6),0,IF(AND(Übersicht!$C926=12,Datenblatt!O926&lt;Datenblatt!$Y$7),0,IF(AND(Übersicht!$C926=11,Datenblatt!O926&lt;Datenblatt!$Y$8),0,IF(AND($C926=13,Datenblatt!O926&gt;Datenblatt!$X$3),100,IF(AND($C926=14,Datenblatt!O926&gt;Datenblatt!$X$4),100,IF(AND($C926=15,Datenblatt!O926&gt;Datenblatt!$X$5),100,IF(AND($C926=16,Datenblatt!O926&gt;Datenblatt!$X$6),100,IF(AND($C926=12,Datenblatt!O926&gt;Datenblatt!$X$7),100,IF(AND($C926=11,Datenblatt!O926&gt;Datenblatt!$X$8),100,IF(Übersicht!$C926=13,Datenblatt!$B$11*Datenblatt!O926^3+Datenblatt!$C$11*Datenblatt!O926^2+Datenblatt!$D$11*Datenblatt!O926+Datenblatt!$E$11,IF(Übersicht!$C926=14,Datenblatt!$B$12*Datenblatt!O926^3+Datenblatt!$C$12*Datenblatt!O926^2+Datenblatt!$D$12*Datenblatt!O926+Datenblatt!$E$12,IF(Übersicht!$C926=15,Datenblatt!$B$13*Datenblatt!O926^3+Datenblatt!$C$13*Datenblatt!O926^2+Datenblatt!$D$13*Datenblatt!O926+Datenblatt!$E$13,IF(Übersicht!$C926=16,Datenblatt!$B$14*Datenblatt!O926^3+Datenblatt!$C$14*Datenblatt!O926^2+Datenblatt!$D$14*Datenblatt!O926+Datenblatt!$E$14,IF(Übersicht!$C926=12,Datenblatt!$B$15*Datenblatt!O926^3+Datenblatt!$C$15*Datenblatt!O926^2+Datenblatt!$D$15*Datenblatt!O926+Datenblatt!$E$15,IF(Übersicht!$C926=11,Datenblatt!$B$16*Datenblatt!O926^3+Datenblatt!$C$16*Datenblatt!O926^2+Datenblatt!$D$16*Datenblatt!O926+Datenblatt!$E$16,0))))))))))))))))))</f>
        <v>#DIV/0!</v>
      </c>
      <c r="N926">
        <f>IF(AND($C926=13,H926&lt;Datenblatt!$AA$3),0,IF(AND($C926=14,H926&lt;Datenblatt!$AA$4),0,IF(AND($C926=15,H926&lt;Datenblatt!$AA$5),0,IF(AND($C926=16,H926&lt;Datenblatt!$AA$6),0,IF(AND($C926=12,H926&lt;Datenblatt!$AA$7),0,IF(AND($C926=11,H926&lt;Datenblatt!$AA$8),0,IF(AND($C926=13,H926&gt;Datenblatt!$Z$3),100,IF(AND($C926=14,H926&gt;Datenblatt!$Z$4),100,IF(AND($C926=15,H926&gt;Datenblatt!$Z$5),100,IF(AND($C926=16,H926&gt;Datenblatt!$Z$6),100,IF(AND($C926=12,H926&gt;Datenblatt!$Z$7),100,IF(AND($C926=11,H926&gt;Datenblatt!$Z$8),100,IF($C926=13,(Datenblatt!$B$19*Übersicht!H926^3)+(Datenblatt!$C$19*Übersicht!H926^2)+(Datenblatt!$D$19*Übersicht!H926)+Datenblatt!$E$19,IF($C926=14,(Datenblatt!$B$20*Übersicht!H926^3)+(Datenblatt!$C$20*Übersicht!H926^2)+(Datenblatt!$D$20*Übersicht!H926)+Datenblatt!$E$20,IF($C926=15,(Datenblatt!$B$21*Übersicht!H926^3)+(Datenblatt!$C$21*Übersicht!H926^2)+(Datenblatt!$D$21*Übersicht!H926)+Datenblatt!$E$21,IF($C926=16,(Datenblatt!$B$22*Übersicht!H926^3)+(Datenblatt!$C$22*Übersicht!H926^2)+(Datenblatt!$D$22*Übersicht!H926)+Datenblatt!$E$22,IF($C926=12,(Datenblatt!$B$23*Übersicht!H926^3)+(Datenblatt!$C$23*Übersicht!H926^2)+(Datenblatt!$D$23*Übersicht!H926)+Datenblatt!$E$23,IF($C926=11,(Datenblatt!$B$24*Übersicht!H926^3)+(Datenblatt!$C$24*Übersicht!H926^2)+(Datenblatt!$D$24*Übersicht!H926)+Datenblatt!$E$24,0))))))))))))))))))</f>
        <v>0</v>
      </c>
      <c r="O926">
        <f>IF(AND(I926="",C926=11),Datenblatt!$I$26,IF(AND(I926="",C926=12),Datenblatt!$I$26,IF(AND(I926="",C926=16),Datenblatt!$I$27,IF(AND(I926="",C926=15),Datenblatt!$I$26,IF(AND(I926="",C926=14),Datenblatt!$I$26,IF(AND(I926="",C926=13),Datenblatt!$I$26,IF(AND($C926=13,I926&gt;Datenblatt!$AC$3),0,IF(AND($C926=14,I926&gt;Datenblatt!$AC$4),0,IF(AND($C926=15,I926&gt;Datenblatt!$AC$5),0,IF(AND($C926=16,I926&gt;Datenblatt!$AC$6),0,IF(AND($C926=12,I926&gt;Datenblatt!$AC$7),0,IF(AND($C926=11,I926&gt;Datenblatt!$AC$8),0,IF(AND($C926=13,I926&lt;Datenblatt!$AB$3),100,IF(AND($C926=14,I926&lt;Datenblatt!$AB$4),100,IF(AND($C926=15,I926&lt;Datenblatt!$AB$5),100,IF(AND($C926=16,I926&lt;Datenblatt!$AB$6),100,IF(AND($C926=12,I926&lt;Datenblatt!$AB$7),100,IF(AND($C926=11,I926&lt;Datenblatt!$AB$8),100,IF($C926=13,(Datenblatt!$B$27*Übersicht!I926^3)+(Datenblatt!$C$27*Übersicht!I926^2)+(Datenblatt!$D$27*Übersicht!I926)+Datenblatt!$E$27,IF($C926=14,(Datenblatt!$B$28*Übersicht!I926^3)+(Datenblatt!$C$28*Übersicht!I926^2)+(Datenblatt!$D$28*Übersicht!I926)+Datenblatt!$E$28,IF($C926=15,(Datenblatt!$B$29*Übersicht!I926^3)+(Datenblatt!$C$29*Übersicht!I926^2)+(Datenblatt!$D$29*Übersicht!I926)+Datenblatt!$E$29,IF($C926=16,(Datenblatt!$B$30*Übersicht!I926^3)+(Datenblatt!$C$30*Übersicht!I926^2)+(Datenblatt!$D$30*Übersicht!I926)+Datenblatt!$E$30,IF($C926=12,(Datenblatt!$B$31*Übersicht!I926^3)+(Datenblatt!$C$31*Übersicht!I926^2)+(Datenblatt!$D$31*Übersicht!I926)+Datenblatt!$E$31,IF($C926=11,(Datenblatt!$B$32*Übersicht!I926^3)+(Datenblatt!$C$32*Übersicht!I926^2)+(Datenblatt!$D$32*Übersicht!I926)+Datenblatt!$E$32,0))))))))))))))))))))))))</f>
        <v>0</v>
      </c>
      <c r="P926">
        <f>IF(AND(I926="",C926=11),Datenblatt!$I$29,IF(AND(I926="",C926=12),Datenblatt!$I$29,IF(AND(I926="",C926=16),Datenblatt!$I$29,IF(AND(I926="",C926=15),Datenblatt!$I$29,IF(AND(I926="",C926=14),Datenblatt!$I$29,IF(AND(I926="",C926=13),Datenblatt!$I$29,IF(AND($C926=13,I926&gt;Datenblatt!$AC$3),0,IF(AND($C926=14,I926&gt;Datenblatt!$AC$4),0,IF(AND($C926=15,I926&gt;Datenblatt!$AC$5),0,IF(AND($C926=16,I926&gt;Datenblatt!$AC$6),0,IF(AND($C926=12,I926&gt;Datenblatt!$AC$7),0,IF(AND($C926=11,I926&gt;Datenblatt!$AC$8),0,IF(AND($C926=13,I926&lt;Datenblatt!$AB$3),100,IF(AND($C926=14,I926&lt;Datenblatt!$AB$4),100,IF(AND($C926=15,I926&lt;Datenblatt!$AB$5),100,IF(AND($C926=16,I926&lt;Datenblatt!$AB$6),100,IF(AND($C926=12,I926&lt;Datenblatt!$AB$7),100,IF(AND($C926=11,I926&lt;Datenblatt!$AB$8),100,IF($C926=13,(Datenblatt!$B$27*Übersicht!I926^3)+(Datenblatt!$C$27*Übersicht!I926^2)+(Datenblatt!$D$27*Übersicht!I926)+Datenblatt!$E$27,IF($C926=14,(Datenblatt!$B$28*Übersicht!I926^3)+(Datenblatt!$C$28*Übersicht!I926^2)+(Datenblatt!$D$28*Übersicht!I926)+Datenblatt!$E$28,IF($C926=15,(Datenblatt!$B$29*Übersicht!I926^3)+(Datenblatt!$C$29*Übersicht!I926^2)+(Datenblatt!$D$29*Übersicht!I926)+Datenblatt!$E$29,IF($C926=16,(Datenblatt!$B$30*Übersicht!I926^3)+(Datenblatt!$C$30*Übersicht!I926^2)+(Datenblatt!$D$30*Übersicht!I926)+Datenblatt!$E$30,IF($C926=12,(Datenblatt!$B$31*Übersicht!I926^3)+(Datenblatt!$C$31*Übersicht!I926^2)+(Datenblatt!$D$31*Übersicht!I926)+Datenblatt!$E$31,IF($C926=11,(Datenblatt!$B$32*Übersicht!I926^3)+(Datenblatt!$C$32*Übersicht!I926^2)+(Datenblatt!$D$32*Übersicht!I926)+Datenblatt!$E$32,0))))))))))))))))))))))))</f>
        <v>0</v>
      </c>
      <c r="Q926" s="2" t="e">
        <f t="shared" si="56"/>
        <v>#DIV/0!</v>
      </c>
      <c r="R926" s="2" t="e">
        <f t="shared" si="57"/>
        <v>#DIV/0!</v>
      </c>
      <c r="T926" s="2"/>
      <c r="U926" s="2">
        <f>Datenblatt!$I$10</f>
        <v>63</v>
      </c>
      <c r="V926" s="2">
        <f>Datenblatt!$I$18</f>
        <v>62</v>
      </c>
      <c r="W926" s="2">
        <f>Datenblatt!$I$26</f>
        <v>56</v>
      </c>
      <c r="X926" s="2">
        <f>Datenblatt!$I$34</f>
        <v>58</v>
      </c>
      <c r="Y926" s="7" t="e">
        <f t="shared" si="58"/>
        <v>#DIV/0!</v>
      </c>
      <c r="AA926" s="2">
        <f>Datenblatt!$I$5</f>
        <v>73</v>
      </c>
      <c r="AB926">
        <f>Datenblatt!$I$13</f>
        <v>80</v>
      </c>
      <c r="AC926">
        <f>Datenblatt!$I$21</f>
        <v>80</v>
      </c>
      <c r="AD926">
        <f>Datenblatt!$I$29</f>
        <v>71</v>
      </c>
      <c r="AE926">
        <f>Datenblatt!$I$37</f>
        <v>75</v>
      </c>
      <c r="AF926" s="7" t="e">
        <f t="shared" si="59"/>
        <v>#DIV/0!</v>
      </c>
    </row>
    <row r="927" spans="11:32" ht="18.75" x14ac:dyDescent="0.3">
      <c r="K927" s="3" t="e">
        <f>IF(AND($C927=13,Datenblatt!M927&lt;Datenblatt!$S$3),0,IF(AND($C927=14,Datenblatt!M927&lt;Datenblatt!$S$4),0,IF(AND($C927=15,Datenblatt!M927&lt;Datenblatt!$S$5),0,IF(AND($C927=16,Datenblatt!M927&lt;Datenblatt!$S$6),0,IF(AND($C927=12,Datenblatt!M927&lt;Datenblatt!$S$7),0,IF(AND($C927=11,Datenblatt!M927&lt;Datenblatt!$S$8),0,IF(AND($C927=13,Datenblatt!M927&gt;Datenblatt!$R$3),100,IF(AND($C927=14,Datenblatt!M927&gt;Datenblatt!$R$4),100,IF(AND($C927=15,Datenblatt!M927&gt;Datenblatt!$R$5),100,IF(AND($C927=16,Datenblatt!M927&gt;Datenblatt!$R$6),100,IF(AND($C927=12,Datenblatt!M927&gt;Datenblatt!$R$7),100,IF(AND($C927=11,Datenblatt!M927&gt;Datenblatt!$R$8),100,IF(Übersicht!$C927=13,Datenblatt!$B$35*Datenblatt!M927^3+Datenblatt!$C$35*Datenblatt!M927^2+Datenblatt!$D$35*Datenblatt!M927+Datenblatt!$E$35,IF(Übersicht!$C927=14,Datenblatt!$B$36*Datenblatt!M927^3+Datenblatt!$C$36*Datenblatt!M927^2+Datenblatt!$D$36*Datenblatt!M927+Datenblatt!$E$36,IF(Übersicht!$C927=15,Datenblatt!$B$37*Datenblatt!M927^3+Datenblatt!$C$37*Datenblatt!M927^2+Datenblatt!$D$37*Datenblatt!M927+Datenblatt!$E$37,IF(Übersicht!$C927=16,Datenblatt!$B$38*Datenblatt!M927^3+Datenblatt!$C$38*Datenblatt!M927^2+Datenblatt!$D$38*Datenblatt!M927+Datenblatt!$E$38,IF(Übersicht!$C927=12,Datenblatt!$B$39*Datenblatt!M927^3+Datenblatt!$C$39*Datenblatt!M927^2+Datenblatt!$D$39*Datenblatt!M927+Datenblatt!$E$39,IF(Übersicht!$C927=11,Datenblatt!$B$40*Datenblatt!M927^3+Datenblatt!$C$40*Datenblatt!M927^2+Datenblatt!$D$40*Datenblatt!M927+Datenblatt!$E$40,0))))))))))))))))))</f>
        <v>#DIV/0!</v>
      </c>
      <c r="L927" s="3"/>
      <c r="M927" t="e">
        <f>IF(AND(Übersicht!$C927=13,Datenblatt!O927&lt;Datenblatt!$Y$3),0,IF(AND(Übersicht!$C927=14,Datenblatt!O927&lt;Datenblatt!$Y$4),0,IF(AND(Übersicht!$C927=15,Datenblatt!O927&lt;Datenblatt!$Y$5),0,IF(AND(Übersicht!$C927=16,Datenblatt!O927&lt;Datenblatt!$Y$6),0,IF(AND(Übersicht!$C927=12,Datenblatt!O927&lt;Datenblatt!$Y$7),0,IF(AND(Übersicht!$C927=11,Datenblatt!O927&lt;Datenblatt!$Y$8),0,IF(AND($C927=13,Datenblatt!O927&gt;Datenblatt!$X$3),100,IF(AND($C927=14,Datenblatt!O927&gt;Datenblatt!$X$4),100,IF(AND($C927=15,Datenblatt!O927&gt;Datenblatt!$X$5),100,IF(AND($C927=16,Datenblatt!O927&gt;Datenblatt!$X$6),100,IF(AND($C927=12,Datenblatt!O927&gt;Datenblatt!$X$7),100,IF(AND($C927=11,Datenblatt!O927&gt;Datenblatt!$X$8),100,IF(Übersicht!$C927=13,Datenblatt!$B$11*Datenblatt!O927^3+Datenblatt!$C$11*Datenblatt!O927^2+Datenblatt!$D$11*Datenblatt!O927+Datenblatt!$E$11,IF(Übersicht!$C927=14,Datenblatt!$B$12*Datenblatt!O927^3+Datenblatt!$C$12*Datenblatt!O927^2+Datenblatt!$D$12*Datenblatt!O927+Datenblatt!$E$12,IF(Übersicht!$C927=15,Datenblatt!$B$13*Datenblatt!O927^3+Datenblatt!$C$13*Datenblatt!O927^2+Datenblatt!$D$13*Datenblatt!O927+Datenblatt!$E$13,IF(Übersicht!$C927=16,Datenblatt!$B$14*Datenblatt!O927^3+Datenblatt!$C$14*Datenblatt!O927^2+Datenblatt!$D$14*Datenblatt!O927+Datenblatt!$E$14,IF(Übersicht!$C927=12,Datenblatt!$B$15*Datenblatt!O927^3+Datenblatt!$C$15*Datenblatt!O927^2+Datenblatt!$D$15*Datenblatt!O927+Datenblatt!$E$15,IF(Übersicht!$C927=11,Datenblatt!$B$16*Datenblatt!O927^3+Datenblatt!$C$16*Datenblatt!O927^2+Datenblatt!$D$16*Datenblatt!O927+Datenblatt!$E$16,0))))))))))))))))))</f>
        <v>#DIV/0!</v>
      </c>
      <c r="N927">
        <f>IF(AND($C927=13,H927&lt;Datenblatt!$AA$3),0,IF(AND($C927=14,H927&lt;Datenblatt!$AA$4),0,IF(AND($C927=15,H927&lt;Datenblatt!$AA$5),0,IF(AND($C927=16,H927&lt;Datenblatt!$AA$6),0,IF(AND($C927=12,H927&lt;Datenblatt!$AA$7),0,IF(AND($C927=11,H927&lt;Datenblatt!$AA$8),0,IF(AND($C927=13,H927&gt;Datenblatt!$Z$3),100,IF(AND($C927=14,H927&gt;Datenblatt!$Z$4),100,IF(AND($C927=15,H927&gt;Datenblatt!$Z$5),100,IF(AND($C927=16,H927&gt;Datenblatt!$Z$6),100,IF(AND($C927=12,H927&gt;Datenblatt!$Z$7),100,IF(AND($C927=11,H927&gt;Datenblatt!$Z$8),100,IF($C927=13,(Datenblatt!$B$19*Übersicht!H927^3)+(Datenblatt!$C$19*Übersicht!H927^2)+(Datenblatt!$D$19*Übersicht!H927)+Datenblatt!$E$19,IF($C927=14,(Datenblatt!$B$20*Übersicht!H927^3)+(Datenblatt!$C$20*Übersicht!H927^2)+(Datenblatt!$D$20*Übersicht!H927)+Datenblatt!$E$20,IF($C927=15,(Datenblatt!$B$21*Übersicht!H927^3)+(Datenblatt!$C$21*Übersicht!H927^2)+(Datenblatt!$D$21*Übersicht!H927)+Datenblatt!$E$21,IF($C927=16,(Datenblatt!$B$22*Übersicht!H927^3)+(Datenblatt!$C$22*Übersicht!H927^2)+(Datenblatt!$D$22*Übersicht!H927)+Datenblatt!$E$22,IF($C927=12,(Datenblatt!$B$23*Übersicht!H927^3)+(Datenblatt!$C$23*Übersicht!H927^2)+(Datenblatt!$D$23*Übersicht!H927)+Datenblatt!$E$23,IF($C927=11,(Datenblatt!$B$24*Übersicht!H927^3)+(Datenblatt!$C$24*Übersicht!H927^2)+(Datenblatt!$D$24*Übersicht!H927)+Datenblatt!$E$24,0))))))))))))))))))</f>
        <v>0</v>
      </c>
      <c r="O927">
        <f>IF(AND(I927="",C927=11),Datenblatt!$I$26,IF(AND(I927="",C927=12),Datenblatt!$I$26,IF(AND(I927="",C927=16),Datenblatt!$I$27,IF(AND(I927="",C927=15),Datenblatt!$I$26,IF(AND(I927="",C927=14),Datenblatt!$I$26,IF(AND(I927="",C927=13),Datenblatt!$I$26,IF(AND($C927=13,I927&gt;Datenblatt!$AC$3),0,IF(AND($C927=14,I927&gt;Datenblatt!$AC$4),0,IF(AND($C927=15,I927&gt;Datenblatt!$AC$5),0,IF(AND($C927=16,I927&gt;Datenblatt!$AC$6),0,IF(AND($C927=12,I927&gt;Datenblatt!$AC$7),0,IF(AND($C927=11,I927&gt;Datenblatt!$AC$8),0,IF(AND($C927=13,I927&lt;Datenblatt!$AB$3),100,IF(AND($C927=14,I927&lt;Datenblatt!$AB$4),100,IF(AND($C927=15,I927&lt;Datenblatt!$AB$5),100,IF(AND($C927=16,I927&lt;Datenblatt!$AB$6),100,IF(AND($C927=12,I927&lt;Datenblatt!$AB$7),100,IF(AND($C927=11,I927&lt;Datenblatt!$AB$8),100,IF($C927=13,(Datenblatt!$B$27*Übersicht!I927^3)+(Datenblatt!$C$27*Übersicht!I927^2)+(Datenblatt!$D$27*Übersicht!I927)+Datenblatt!$E$27,IF($C927=14,(Datenblatt!$B$28*Übersicht!I927^3)+(Datenblatt!$C$28*Übersicht!I927^2)+(Datenblatt!$D$28*Übersicht!I927)+Datenblatt!$E$28,IF($C927=15,(Datenblatt!$B$29*Übersicht!I927^3)+(Datenblatt!$C$29*Übersicht!I927^2)+(Datenblatt!$D$29*Übersicht!I927)+Datenblatt!$E$29,IF($C927=16,(Datenblatt!$B$30*Übersicht!I927^3)+(Datenblatt!$C$30*Übersicht!I927^2)+(Datenblatt!$D$30*Übersicht!I927)+Datenblatt!$E$30,IF($C927=12,(Datenblatt!$B$31*Übersicht!I927^3)+(Datenblatt!$C$31*Übersicht!I927^2)+(Datenblatt!$D$31*Übersicht!I927)+Datenblatt!$E$31,IF($C927=11,(Datenblatt!$B$32*Übersicht!I927^3)+(Datenblatt!$C$32*Übersicht!I927^2)+(Datenblatt!$D$32*Übersicht!I927)+Datenblatt!$E$32,0))))))))))))))))))))))))</f>
        <v>0</v>
      </c>
      <c r="P927">
        <f>IF(AND(I927="",C927=11),Datenblatt!$I$29,IF(AND(I927="",C927=12),Datenblatt!$I$29,IF(AND(I927="",C927=16),Datenblatt!$I$29,IF(AND(I927="",C927=15),Datenblatt!$I$29,IF(AND(I927="",C927=14),Datenblatt!$I$29,IF(AND(I927="",C927=13),Datenblatt!$I$29,IF(AND($C927=13,I927&gt;Datenblatt!$AC$3),0,IF(AND($C927=14,I927&gt;Datenblatt!$AC$4),0,IF(AND($C927=15,I927&gt;Datenblatt!$AC$5),0,IF(AND($C927=16,I927&gt;Datenblatt!$AC$6),0,IF(AND($C927=12,I927&gt;Datenblatt!$AC$7),0,IF(AND($C927=11,I927&gt;Datenblatt!$AC$8),0,IF(AND($C927=13,I927&lt;Datenblatt!$AB$3),100,IF(AND($C927=14,I927&lt;Datenblatt!$AB$4),100,IF(AND($C927=15,I927&lt;Datenblatt!$AB$5),100,IF(AND($C927=16,I927&lt;Datenblatt!$AB$6),100,IF(AND($C927=12,I927&lt;Datenblatt!$AB$7),100,IF(AND($C927=11,I927&lt;Datenblatt!$AB$8),100,IF($C927=13,(Datenblatt!$B$27*Übersicht!I927^3)+(Datenblatt!$C$27*Übersicht!I927^2)+(Datenblatt!$D$27*Übersicht!I927)+Datenblatt!$E$27,IF($C927=14,(Datenblatt!$B$28*Übersicht!I927^3)+(Datenblatt!$C$28*Übersicht!I927^2)+(Datenblatt!$D$28*Übersicht!I927)+Datenblatt!$E$28,IF($C927=15,(Datenblatt!$B$29*Übersicht!I927^3)+(Datenblatt!$C$29*Übersicht!I927^2)+(Datenblatt!$D$29*Übersicht!I927)+Datenblatt!$E$29,IF($C927=16,(Datenblatt!$B$30*Übersicht!I927^3)+(Datenblatt!$C$30*Übersicht!I927^2)+(Datenblatt!$D$30*Übersicht!I927)+Datenblatt!$E$30,IF($C927=12,(Datenblatt!$B$31*Übersicht!I927^3)+(Datenblatt!$C$31*Übersicht!I927^2)+(Datenblatt!$D$31*Übersicht!I927)+Datenblatt!$E$31,IF($C927=11,(Datenblatt!$B$32*Übersicht!I927^3)+(Datenblatt!$C$32*Übersicht!I927^2)+(Datenblatt!$D$32*Übersicht!I927)+Datenblatt!$E$32,0))))))))))))))))))))))))</f>
        <v>0</v>
      </c>
      <c r="Q927" s="2" t="e">
        <f t="shared" si="56"/>
        <v>#DIV/0!</v>
      </c>
      <c r="R927" s="2" t="e">
        <f t="shared" si="57"/>
        <v>#DIV/0!</v>
      </c>
      <c r="T927" s="2"/>
      <c r="U927" s="2">
        <f>Datenblatt!$I$10</f>
        <v>63</v>
      </c>
      <c r="V927" s="2">
        <f>Datenblatt!$I$18</f>
        <v>62</v>
      </c>
      <c r="W927" s="2">
        <f>Datenblatt!$I$26</f>
        <v>56</v>
      </c>
      <c r="X927" s="2">
        <f>Datenblatt!$I$34</f>
        <v>58</v>
      </c>
      <c r="Y927" s="7" t="e">
        <f t="shared" si="58"/>
        <v>#DIV/0!</v>
      </c>
      <c r="AA927" s="2">
        <f>Datenblatt!$I$5</f>
        <v>73</v>
      </c>
      <c r="AB927">
        <f>Datenblatt!$I$13</f>
        <v>80</v>
      </c>
      <c r="AC927">
        <f>Datenblatt!$I$21</f>
        <v>80</v>
      </c>
      <c r="AD927">
        <f>Datenblatt!$I$29</f>
        <v>71</v>
      </c>
      <c r="AE927">
        <f>Datenblatt!$I$37</f>
        <v>75</v>
      </c>
      <c r="AF927" s="7" t="e">
        <f t="shared" si="59"/>
        <v>#DIV/0!</v>
      </c>
    </row>
    <row r="928" spans="11:32" ht="18.75" x14ac:dyDescent="0.3">
      <c r="K928" s="3" t="e">
        <f>IF(AND($C928=13,Datenblatt!M928&lt;Datenblatt!$S$3),0,IF(AND($C928=14,Datenblatt!M928&lt;Datenblatt!$S$4),0,IF(AND($C928=15,Datenblatt!M928&lt;Datenblatt!$S$5),0,IF(AND($C928=16,Datenblatt!M928&lt;Datenblatt!$S$6),0,IF(AND($C928=12,Datenblatt!M928&lt;Datenblatt!$S$7),0,IF(AND($C928=11,Datenblatt!M928&lt;Datenblatt!$S$8),0,IF(AND($C928=13,Datenblatt!M928&gt;Datenblatt!$R$3),100,IF(AND($C928=14,Datenblatt!M928&gt;Datenblatt!$R$4),100,IF(AND($C928=15,Datenblatt!M928&gt;Datenblatt!$R$5),100,IF(AND($C928=16,Datenblatt!M928&gt;Datenblatt!$R$6),100,IF(AND($C928=12,Datenblatt!M928&gt;Datenblatt!$R$7),100,IF(AND($C928=11,Datenblatt!M928&gt;Datenblatt!$R$8),100,IF(Übersicht!$C928=13,Datenblatt!$B$35*Datenblatt!M928^3+Datenblatt!$C$35*Datenblatt!M928^2+Datenblatt!$D$35*Datenblatt!M928+Datenblatt!$E$35,IF(Übersicht!$C928=14,Datenblatt!$B$36*Datenblatt!M928^3+Datenblatt!$C$36*Datenblatt!M928^2+Datenblatt!$D$36*Datenblatt!M928+Datenblatt!$E$36,IF(Übersicht!$C928=15,Datenblatt!$B$37*Datenblatt!M928^3+Datenblatt!$C$37*Datenblatt!M928^2+Datenblatt!$D$37*Datenblatt!M928+Datenblatt!$E$37,IF(Übersicht!$C928=16,Datenblatt!$B$38*Datenblatt!M928^3+Datenblatt!$C$38*Datenblatt!M928^2+Datenblatt!$D$38*Datenblatt!M928+Datenblatt!$E$38,IF(Übersicht!$C928=12,Datenblatt!$B$39*Datenblatt!M928^3+Datenblatt!$C$39*Datenblatt!M928^2+Datenblatt!$D$39*Datenblatt!M928+Datenblatt!$E$39,IF(Übersicht!$C928=11,Datenblatt!$B$40*Datenblatt!M928^3+Datenblatt!$C$40*Datenblatt!M928^2+Datenblatt!$D$40*Datenblatt!M928+Datenblatt!$E$40,0))))))))))))))))))</f>
        <v>#DIV/0!</v>
      </c>
      <c r="L928" s="3"/>
      <c r="M928" t="e">
        <f>IF(AND(Übersicht!$C928=13,Datenblatt!O928&lt;Datenblatt!$Y$3),0,IF(AND(Übersicht!$C928=14,Datenblatt!O928&lt;Datenblatt!$Y$4),0,IF(AND(Übersicht!$C928=15,Datenblatt!O928&lt;Datenblatt!$Y$5),0,IF(AND(Übersicht!$C928=16,Datenblatt!O928&lt;Datenblatt!$Y$6),0,IF(AND(Übersicht!$C928=12,Datenblatt!O928&lt;Datenblatt!$Y$7),0,IF(AND(Übersicht!$C928=11,Datenblatt!O928&lt;Datenblatt!$Y$8),0,IF(AND($C928=13,Datenblatt!O928&gt;Datenblatt!$X$3),100,IF(AND($C928=14,Datenblatt!O928&gt;Datenblatt!$X$4),100,IF(AND($C928=15,Datenblatt!O928&gt;Datenblatt!$X$5),100,IF(AND($C928=16,Datenblatt!O928&gt;Datenblatt!$X$6),100,IF(AND($C928=12,Datenblatt!O928&gt;Datenblatt!$X$7),100,IF(AND($C928=11,Datenblatt!O928&gt;Datenblatt!$X$8),100,IF(Übersicht!$C928=13,Datenblatt!$B$11*Datenblatt!O928^3+Datenblatt!$C$11*Datenblatt!O928^2+Datenblatt!$D$11*Datenblatt!O928+Datenblatt!$E$11,IF(Übersicht!$C928=14,Datenblatt!$B$12*Datenblatt!O928^3+Datenblatt!$C$12*Datenblatt!O928^2+Datenblatt!$D$12*Datenblatt!O928+Datenblatt!$E$12,IF(Übersicht!$C928=15,Datenblatt!$B$13*Datenblatt!O928^3+Datenblatt!$C$13*Datenblatt!O928^2+Datenblatt!$D$13*Datenblatt!O928+Datenblatt!$E$13,IF(Übersicht!$C928=16,Datenblatt!$B$14*Datenblatt!O928^3+Datenblatt!$C$14*Datenblatt!O928^2+Datenblatt!$D$14*Datenblatt!O928+Datenblatt!$E$14,IF(Übersicht!$C928=12,Datenblatt!$B$15*Datenblatt!O928^3+Datenblatt!$C$15*Datenblatt!O928^2+Datenblatt!$D$15*Datenblatt!O928+Datenblatt!$E$15,IF(Übersicht!$C928=11,Datenblatt!$B$16*Datenblatt!O928^3+Datenblatt!$C$16*Datenblatt!O928^2+Datenblatt!$D$16*Datenblatt!O928+Datenblatt!$E$16,0))))))))))))))))))</f>
        <v>#DIV/0!</v>
      </c>
      <c r="N928">
        <f>IF(AND($C928=13,H928&lt;Datenblatt!$AA$3),0,IF(AND($C928=14,H928&lt;Datenblatt!$AA$4),0,IF(AND($C928=15,H928&lt;Datenblatt!$AA$5),0,IF(AND($C928=16,H928&lt;Datenblatt!$AA$6),0,IF(AND($C928=12,H928&lt;Datenblatt!$AA$7),0,IF(AND($C928=11,H928&lt;Datenblatt!$AA$8),0,IF(AND($C928=13,H928&gt;Datenblatt!$Z$3),100,IF(AND($C928=14,H928&gt;Datenblatt!$Z$4),100,IF(AND($C928=15,H928&gt;Datenblatt!$Z$5),100,IF(AND($C928=16,H928&gt;Datenblatt!$Z$6),100,IF(AND($C928=12,H928&gt;Datenblatt!$Z$7),100,IF(AND($C928=11,H928&gt;Datenblatt!$Z$8),100,IF($C928=13,(Datenblatt!$B$19*Übersicht!H928^3)+(Datenblatt!$C$19*Übersicht!H928^2)+(Datenblatt!$D$19*Übersicht!H928)+Datenblatt!$E$19,IF($C928=14,(Datenblatt!$B$20*Übersicht!H928^3)+(Datenblatt!$C$20*Übersicht!H928^2)+(Datenblatt!$D$20*Übersicht!H928)+Datenblatt!$E$20,IF($C928=15,(Datenblatt!$B$21*Übersicht!H928^3)+(Datenblatt!$C$21*Übersicht!H928^2)+(Datenblatt!$D$21*Übersicht!H928)+Datenblatt!$E$21,IF($C928=16,(Datenblatt!$B$22*Übersicht!H928^3)+(Datenblatt!$C$22*Übersicht!H928^2)+(Datenblatt!$D$22*Übersicht!H928)+Datenblatt!$E$22,IF($C928=12,(Datenblatt!$B$23*Übersicht!H928^3)+(Datenblatt!$C$23*Übersicht!H928^2)+(Datenblatt!$D$23*Übersicht!H928)+Datenblatt!$E$23,IF($C928=11,(Datenblatt!$B$24*Übersicht!H928^3)+(Datenblatt!$C$24*Übersicht!H928^2)+(Datenblatt!$D$24*Übersicht!H928)+Datenblatt!$E$24,0))))))))))))))))))</f>
        <v>0</v>
      </c>
      <c r="O928">
        <f>IF(AND(I928="",C928=11),Datenblatt!$I$26,IF(AND(I928="",C928=12),Datenblatt!$I$26,IF(AND(I928="",C928=16),Datenblatt!$I$27,IF(AND(I928="",C928=15),Datenblatt!$I$26,IF(AND(I928="",C928=14),Datenblatt!$I$26,IF(AND(I928="",C928=13),Datenblatt!$I$26,IF(AND($C928=13,I928&gt;Datenblatt!$AC$3),0,IF(AND($C928=14,I928&gt;Datenblatt!$AC$4),0,IF(AND($C928=15,I928&gt;Datenblatt!$AC$5),0,IF(AND($C928=16,I928&gt;Datenblatt!$AC$6),0,IF(AND($C928=12,I928&gt;Datenblatt!$AC$7),0,IF(AND($C928=11,I928&gt;Datenblatt!$AC$8),0,IF(AND($C928=13,I928&lt;Datenblatt!$AB$3),100,IF(AND($C928=14,I928&lt;Datenblatt!$AB$4),100,IF(AND($C928=15,I928&lt;Datenblatt!$AB$5),100,IF(AND($C928=16,I928&lt;Datenblatt!$AB$6),100,IF(AND($C928=12,I928&lt;Datenblatt!$AB$7),100,IF(AND($C928=11,I928&lt;Datenblatt!$AB$8),100,IF($C928=13,(Datenblatt!$B$27*Übersicht!I928^3)+(Datenblatt!$C$27*Übersicht!I928^2)+(Datenblatt!$D$27*Übersicht!I928)+Datenblatt!$E$27,IF($C928=14,(Datenblatt!$B$28*Übersicht!I928^3)+(Datenblatt!$C$28*Übersicht!I928^2)+(Datenblatt!$D$28*Übersicht!I928)+Datenblatt!$E$28,IF($C928=15,(Datenblatt!$B$29*Übersicht!I928^3)+(Datenblatt!$C$29*Übersicht!I928^2)+(Datenblatt!$D$29*Übersicht!I928)+Datenblatt!$E$29,IF($C928=16,(Datenblatt!$B$30*Übersicht!I928^3)+(Datenblatt!$C$30*Übersicht!I928^2)+(Datenblatt!$D$30*Übersicht!I928)+Datenblatt!$E$30,IF($C928=12,(Datenblatt!$B$31*Übersicht!I928^3)+(Datenblatt!$C$31*Übersicht!I928^2)+(Datenblatt!$D$31*Übersicht!I928)+Datenblatt!$E$31,IF($C928=11,(Datenblatt!$B$32*Übersicht!I928^3)+(Datenblatt!$C$32*Übersicht!I928^2)+(Datenblatt!$D$32*Übersicht!I928)+Datenblatt!$E$32,0))))))))))))))))))))))))</f>
        <v>0</v>
      </c>
      <c r="P928">
        <f>IF(AND(I928="",C928=11),Datenblatt!$I$29,IF(AND(I928="",C928=12),Datenblatt!$I$29,IF(AND(I928="",C928=16),Datenblatt!$I$29,IF(AND(I928="",C928=15),Datenblatt!$I$29,IF(AND(I928="",C928=14),Datenblatt!$I$29,IF(AND(I928="",C928=13),Datenblatt!$I$29,IF(AND($C928=13,I928&gt;Datenblatt!$AC$3),0,IF(AND($C928=14,I928&gt;Datenblatt!$AC$4),0,IF(AND($C928=15,I928&gt;Datenblatt!$AC$5),0,IF(AND($C928=16,I928&gt;Datenblatt!$AC$6),0,IF(AND($C928=12,I928&gt;Datenblatt!$AC$7),0,IF(AND($C928=11,I928&gt;Datenblatt!$AC$8),0,IF(AND($C928=13,I928&lt;Datenblatt!$AB$3),100,IF(AND($C928=14,I928&lt;Datenblatt!$AB$4),100,IF(AND($C928=15,I928&lt;Datenblatt!$AB$5),100,IF(AND($C928=16,I928&lt;Datenblatt!$AB$6),100,IF(AND($C928=12,I928&lt;Datenblatt!$AB$7),100,IF(AND($C928=11,I928&lt;Datenblatt!$AB$8),100,IF($C928=13,(Datenblatt!$B$27*Übersicht!I928^3)+(Datenblatt!$C$27*Übersicht!I928^2)+(Datenblatt!$D$27*Übersicht!I928)+Datenblatt!$E$27,IF($C928=14,(Datenblatt!$B$28*Übersicht!I928^3)+(Datenblatt!$C$28*Übersicht!I928^2)+(Datenblatt!$D$28*Übersicht!I928)+Datenblatt!$E$28,IF($C928=15,(Datenblatt!$B$29*Übersicht!I928^3)+(Datenblatt!$C$29*Übersicht!I928^2)+(Datenblatt!$D$29*Übersicht!I928)+Datenblatt!$E$29,IF($C928=16,(Datenblatt!$B$30*Übersicht!I928^3)+(Datenblatt!$C$30*Übersicht!I928^2)+(Datenblatt!$D$30*Übersicht!I928)+Datenblatt!$E$30,IF($C928=12,(Datenblatt!$B$31*Übersicht!I928^3)+(Datenblatt!$C$31*Übersicht!I928^2)+(Datenblatt!$D$31*Übersicht!I928)+Datenblatt!$E$31,IF($C928=11,(Datenblatt!$B$32*Übersicht!I928^3)+(Datenblatt!$C$32*Übersicht!I928^2)+(Datenblatt!$D$32*Übersicht!I928)+Datenblatt!$E$32,0))))))))))))))))))))))))</f>
        <v>0</v>
      </c>
      <c r="Q928" s="2" t="e">
        <f t="shared" si="56"/>
        <v>#DIV/0!</v>
      </c>
      <c r="R928" s="2" t="e">
        <f t="shared" si="57"/>
        <v>#DIV/0!</v>
      </c>
      <c r="T928" s="2"/>
      <c r="U928" s="2">
        <f>Datenblatt!$I$10</f>
        <v>63</v>
      </c>
      <c r="V928" s="2">
        <f>Datenblatt!$I$18</f>
        <v>62</v>
      </c>
      <c r="W928" s="2">
        <f>Datenblatt!$I$26</f>
        <v>56</v>
      </c>
      <c r="X928" s="2">
        <f>Datenblatt!$I$34</f>
        <v>58</v>
      </c>
      <c r="Y928" s="7" t="e">
        <f t="shared" si="58"/>
        <v>#DIV/0!</v>
      </c>
      <c r="AA928" s="2">
        <f>Datenblatt!$I$5</f>
        <v>73</v>
      </c>
      <c r="AB928">
        <f>Datenblatt!$I$13</f>
        <v>80</v>
      </c>
      <c r="AC928">
        <f>Datenblatt!$I$21</f>
        <v>80</v>
      </c>
      <c r="AD928">
        <f>Datenblatt!$I$29</f>
        <v>71</v>
      </c>
      <c r="AE928">
        <f>Datenblatt!$I$37</f>
        <v>75</v>
      </c>
      <c r="AF928" s="7" t="e">
        <f t="shared" si="59"/>
        <v>#DIV/0!</v>
      </c>
    </row>
    <row r="929" spans="11:32" ht="18.75" x14ac:dyDescent="0.3">
      <c r="K929" s="3" t="e">
        <f>IF(AND($C929=13,Datenblatt!M929&lt;Datenblatt!$S$3),0,IF(AND($C929=14,Datenblatt!M929&lt;Datenblatt!$S$4),0,IF(AND($C929=15,Datenblatt!M929&lt;Datenblatt!$S$5),0,IF(AND($C929=16,Datenblatt!M929&lt;Datenblatt!$S$6),0,IF(AND($C929=12,Datenblatt!M929&lt;Datenblatt!$S$7),0,IF(AND($C929=11,Datenblatt!M929&lt;Datenblatt!$S$8),0,IF(AND($C929=13,Datenblatt!M929&gt;Datenblatt!$R$3),100,IF(AND($C929=14,Datenblatt!M929&gt;Datenblatt!$R$4),100,IF(AND($C929=15,Datenblatt!M929&gt;Datenblatt!$R$5),100,IF(AND($C929=16,Datenblatt!M929&gt;Datenblatt!$R$6),100,IF(AND($C929=12,Datenblatt!M929&gt;Datenblatt!$R$7),100,IF(AND($C929=11,Datenblatt!M929&gt;Datenblatt!$R$8),100,IF(Übersicht!$C929=13,Datenblatt!$B$35*Datenblatt!M929^3+Datenblatt!$C$35*Datenblatt!M929^2+Datenblatt!$D$35*Datenblatt!M929+Datenblatt!$E$35,IF(Übersicht!$C929=14,Datenblatt!$B$36*Datenblatt!M929^3+Datenblatt!$C$36*Datenblatt!M929^2+Datenblatt!$D$36*Datenblatt!M929+Datenblatt!$E$36,IF(Übersicht!$C929=15,Datenblatt!$B$37*Datenblatt!M929^3+Datenblatt!$C$37*Datenblatt!M929^2+Datenblatt!$D$37*Datenblatt!M929+Datenblatt!$E$37,IF(Übersicht!$C929=16,Datenblatt!$B$38*Datenblatt!M929^3+Datenblatt!$C$38*Datenblatt!M929^2+Datenblatt!$D$38*Datenblatt!M929+Datenblatt!$E$38,IF(Übersicht!$C929=12,Datenblatt!$B$39*Datenblatt!M929^3+Datenblatt!$C$39*Datenblatt!M929^2+Datenblatt!$D$39*Datenblatt!M929+Datenblatt!$E$39,IF(Übersicht!$C929=11,Datenblatt!$B$40*Datenblatt!M929^3+Datenblatt!$C$40*Datenblatt!M929^2+Datenblatt!$D$40*Datenblatt!M929+Datenblatt!$E$40,0))))))))))))))))))</f>
        <v>#DIV/0!</v>
      </c>
      <c r="L929" s="3"/>
      <c r="M929" t="e">
        <f>IF(AND(Übersicht!$C929=13,Datenblatt!O929&lt;Datenblatt!$Y$3),0,IF(AND(Übersicht!$C929=14,Datenblatt!O929&lt;Datenblatt!$Y$4),0,IF(AND(Übersicht!$C929=15,Datenblatt!O929&lt;Datenblatt!$Y$5),0,IF(AND(Übersicht!$C929=16,Datenblatt!O929&lt;Datenblatt!$Y$6),0,IF(AND(Übersicht!$C929=12,Datenblatt!O929&lt;Datenblatt!$Y$7),0,IF(AND(Übersicht!$C929=11,Datenblatt!O929&lt;Datenblatt!$Y$8),0,IF(AND($C929=13,Datenblatt!O929&gt;Datenblatt!$X$3),100,IF(AND($C929=14,Datenblatt!O929&gt;Datenblatt!$X$4),100,IF(AND($C929=15,Datenblatt!O929&gt;Datenblatt!$X$5),100,IF(AND($C929=16,Datenblatt!O929&gt;Datenblatt!$X$6),100,IF(AND($C929=12,Datenblatt!O929&gt;Datenblatt!$X$7),100,IF(AND($C929=11,Datenblatt!O929&gt;Datenblatt!$X$8),100,IF(Übersicht!$C929=13,Datenblatt!$B$11*Datenblatt!O929^3+Datenblatt!$C$11*Datenblatt!O929^2+Datenblatt!$D$11*Datenblatt!O929+Datenblatt!$E$11,IF(Übersicht!$C929=14,Datenblatt!$B$12*Datenblatt!O929^3+Datenblatt!$C$12*Datenblatt!O929^2+Datenblatt!$D$12*Datenblatt!O929+Datenblatt!$E$12,IF(Übersicht!$C929=15,Datenblatt!$B$13*Datenblatt!O929^3+Datenblatt!$C$13*Datenblatt!O929^2+Datenblatt!$D$13*Datenblatt!O929+Datenblatt!$E$13,IF(Übersicht!$C929=16,Datenblatt!$B$14*Datenblatt!O929^3+Datenblatt!$C$14*Datenblatt!O929^2+Datenblatt!$D$14*Datenblatt!O929+Datenblatt!$E$14,IF(Übersicht!$C929=12,Datenblatt!$B$15*Datenblatt!O929^3+Datenblatt!$C$15*Datenblatt!O929^2+Datenblatt!$D$15*Datenblatt!O929+Datenblatt!$E$15,IF(Übersicht!$C929=11,Datenblatt!$B$16*Datenblatt!O929^3+Datenblatt!$C$16*Datenblatt!O929^2+Datenblatt!$D$16*Datenblatt!O929+Datenblatt!$E$16,0))))))))))))))))))</f>
        <v>#DIV/0!</v>
      </c>
      <c r="N929">
        <f>IF(AND($C929=13,H929&lt;Datenblatt!$AA$3),0,IF(AND($C929=14,H929&lt;Datenblatt!$AA$4),0,IF(AND($C929=15,H929&lt;Datenblatt!$AA$5),0,IF(AND($C929=16,H929&lt;Datenblatt!$AA$6),0,IF(AND($C929=12,H929&lt;Datenblatt!$AA$7),0,IF(AND($C929=11,H929&lt;Datenblatt!$AA$8),0,IF(AND($C929=13,H929&gt;Datenblatt!$Z$3),100,IF(AND($C929=14,H929&gt;Datenblatt!$Z$4),100,IF(AND($C929=15,H929&gt;Datenblatt!$Z$5),100,IF(AND($C929=16,H929&gt;Datenblatt!$Z$6),100,IF(AND($C929=12,H929&gt;Datenblatt!$Z$7),100,IF(AND($C929=11,H929&gt;Datenblatt!$Z$8),100,IF($C929=13,(Datenblatt!$B$19*Übersicht!H929^3)+(Datenblatt!$C$19*Übersicht!H929^2)+(Datenblatt!$D$19*Übersicht!H929)+Datenblatt!$E$19,IF($C929=14,(Datenblatt!$B$20*Übersicht!H929^3)+(Datenblatt!$C$20*Übersicht!H929^2)+(Datenblatt!$D$20*Übersicht!H929)+Datenblatt!$E$20,IF($C929=15,(Datenblatt!$B$21*Übersicht!H929^3)+(Datenblatt!$C$21*Übersicht!H929^2)+(Datenblatt!$D$21*Übersicht!H929)+Datenblatt!$E$21,IF($C929=16,(Datenblatt!$B$22*Übersicht!H929^3)+(Datenblatt!$C$22*Übersicht!H929^2)+(Datenblatt!$D$22*Übersicht!H929)+Datenblatt!$E$22,IF($C929=12,(Datenblatt!$B$23*Übersicht!H929^3)+(Datenblatt!$C$23*Übersicht!H929^2)+(Datenblatt!$D$23*Übersicht!H929)+Datenblatt!$E$23,IF($C929=11,(Datenblatt!$B$24*Übersicht!H929^3)+(Datenblatt!$C$24*Übersicht!H929^2)+(Datenblatt!$D$24*Übersicht!H929)+Datenblatt!$E$24,0))))))))))))))))))</f>
        <v>0</v>
      </c>
      <c r="O929">
        <f>IF(AND(I929="",C929=11),Datenblatt!$I$26,IF(AND(I929="",C929=12),Datenblatt!$I$26,IF(AND(I929="",C929=16),Datenblatt!$I$27,IF(AND(I929="",C929=15),Datenblatt!$I$26,IF(AND(I929="",C929=14),Datenblatt!$I$26,IF(AND(I929="",C929=13),Datenblatt!$I$26,IF(AND($C929=13,I929&gt;Datenblatt!$AC$3),0,IF(AND($C929=14,I929&gt;Datenblatt!$AC$4),0,IF(AND($C929=15,I929&gt;Datenblatt!$AC$5),0,IF(AND($C929=16,I929&gt;Datenblatt!$AC$6),0,IF(AND($C929=12,I929&gt;Datenblatt!$AC$7),0,IF(AND($C929=11,I929&gt;Datenblatt!$AC$8),0,IF(AND($C929=13,I929&lt;Datenblatt!$AB$3),100,IF(AND($C929=14,I929&lt;Datenblatt!$AB$4),100,IF(AND($C929=15,I929&lt;Datenblatt!$AB$5),100,IF(AND($C929=16,I929&lt;Datenblatt!$AB$6),100,IF(AND($C929=12,I929&lt;Datenblatt!$AB$7),100,IF(AND($C929=11,I929&lt;Datenblatt!$AB$8),100,IF($C929=13,(Datenblatt!$B$27*Übersicht!I929^3)+(Datenblatt!$C$27*Übersicht!I929^2)+(Datenblatt!$D$27*Übersicht!I929)+Datenblatt!$E$27,IF($C929=14,(Datenblatt!$B$28*Übersicht!I929^3)+(Datenblatt!$C$28*Übersicht!I929^2)+(Datenblatt!$D$28*Übersicht!I929)+Datenblatt!$E$28,IF($C929=15,(Datenblatt!$B$29*Übersicht!I929^3)+(Datenblatt!$C$29*Übersicht!I929^2)+(Datenblatt!$D$29*Übersicht!I929)+Datenblatt!$E$29,IF($C929=16,(Datenblatt!$B$30*Übersicht!I929^3)+(Datenblatt!$C$30*Übersicht!I929^2)+(Datenblatt!$D$30*Übersicht!I929)+Datenblatt!$E$30,IF($C929=12,(Datenblatt!$B$31*Übersicht!I929^3)+(Datenblatt!$C$31*Übersicht!I929^2)+(Datenblatt!$D$31*Übersicht!I929)+Datenblatt!$E$31,IF($C929=11,(Datenblatt!$B$32*Übersicht!I929^3)+(Datenblatt!$C$32*Übersicht!I929^2)+(Datenblatt!$D$32*Übersicht!I929)+Datenblatt!$E$32,0))))))))))))))))))))))))</f>
        <v>0</v>
      </c>
      <c r="P929">
        <f>IF(AND(I929="",C929=11),Datenblatt!$I$29,IF(AND(I929="",C929=12),Datenblatt!$I$29,IF(AND(I929="",C929=16),Datenblatt!$I$29,IF(AND(I929="",C929=15),Datenblatt!$I$29,IF(AND(I929="",C929=14),Datenblatt!$I$29,IF(AND(I929="",C929=13),Datenblatt!$I$29,IF(AND($C929=13,I929&gt;Datenblatt!$AC$3),0,IF(AND($C929=14,I929&gt;Datenblatt!$AC$4),0,IF(AND($C929=15,I929&gt;Datenblatt!$AC$5),0,IF(AND($C929=16,I929&gt;Datenblatt!$AC$6),0,IF(AND($C929=12,I929&gt;Datenblatt!$AC$7),0,IF(AND($C929=11,I929&gt;Datenblatt!$AC$8),0,IF(AND($C929=13,I929&lt;Datenblatt!$AB$3),100,IF(AND($C929=14,I929&lt;Datenblatt!$AB$4),100,IF(AND($C929=15,I929&lt;Datenblatt!$AB$5),100,IF(AND($C929=16,I929&lt;Datenblatt!$AB$6),100,IF(AND($C929=12,I929&lt;Datenblatt!$AB$7),100,IF(AND($C929=11,I929&lt;Datenblatt!$AB$8),100,IF($C929=13,(Datenblatt!$B$27*Übersicht!I929^3)+(Datenblatt!$C$27*Übersicht!I929^2)+(Datenblatt!$D$27*Übersicht!I929)+Datenblatt!$E$27,IF($C929=14,(Datenblatt!$B$28*Übersicht!I929^3)+(Datenblatt!$C$28*Übersicht!I929^2)+(Datenblatt!$D$28*Übersicht!I929)+Datenblatt!$E$28,IF($C929=15,(Datenblatt!$B$29*Übersicht!I929^3)+(Datenblatt!$C$29*Übersicht!I929^2)+(Datenblatt!$D$29*Übersicht!I929)+Datenblatt!$E$29,IF($C929=16,(Datenblatt!$B$30*Übersicht!I929^3)+(Datenblatt!$C$30*Übersicht!I929^2)+(Datenblatt!$D$30*Übersicht!I929)+Datenblatt!$E$30,IF($C929=12,(Datenblatt!$B$31*Übersicht!I929^3)+(Datenblatt!$C$31*Übersicht!I929^2)+(Datenblatt!$D$31*Übersicht!I929)+Datenblatt!$E$31,IF($C929=11,(Datenblatt!$B$32*Übersicht!I929^3)+(Datenblatt!$C$32*Übersicht!I929^2)+(Datenblatt!$D$32*Übersicht!I929)+Datenblatt!$E$32,0))))))))))))))))))))))))</f>
        <v>0</v>
      </c>
      <c r="Q929" s="2" t="e">
        <f t="shared" si="56"/>
        <v>#DIV/0!</v>
      </c>
      <c r="R929" s="2" t="e">
        <f t="shared" si="57"/>
        <v>#DIV/0!</v>
      </c>
      <c r="T929" s="2"/>
      <c r="U929" s="2">
        <f>Datenblatt!$I$10</f>
        <v>63</v>
      </c>
      <c r="V929" s="2">
        <f>Datenblatt!$I$18</f>
        <v>62</v>
      </c>
      <c r="W929" s="2">
        <f>Datenblatt!$I$26</f>
        <v>56</v>
      </c>
      <c r="X929" s="2">
        <f>Datenblatt!$I$34</f>
        <v>58</v>
      </c>
      <c r="Y929" s="7" t="e">
        <f t="shared" si="58"/>
        <v>#DIV/0!</v>
      </c>
      <c r="AA929" s="2">
        <f>Datenblatt!$I$5</f>
        <v>73</v>
      </c>
      <c r="AB929">
        <f>Datenblatt!$I$13</f>
        <v>80</v>
      </c>
      <c r="AC929">
        <f>Datenblatt!$I$21</f>
        <v>80</v>
      </c>
      <c r="AD929">
        <f>Datenblatt!$I$29</f>
        <v>71</v>
      </c>
      <c r="AE929">
        <f>Datenblatt!$I$37</f>
        <v>75</v>
      </c>
      <c r="AF929" s="7" t="e">
        <f t="shared" si="59"/>
        <v>#DIV/0!</v>
      </c>
    </row>
    <row r="930" spans="11:32" ht="18.75" x14ac:dyDescent="0.3">
      <c r="K930" s="3" t="e">
        <f>IF(AND($C930=13,Datenblatt!M930&lt;Datenblatt!$S$3),0,IF(AND($C930=14,Datenblatt!M930&lt;Datenblatt!$S$4),0,IF(AND($C930=15,Datenblatt!M930&lt;Datenblatt!$S$5),0,IF(AND($C930=16,Datenblatt!M930&lt;Datenblatt!$S$6),0,IF(AND($C930=12,Datenblatt!M930&lt;Datenblatt!$S$7),0,IF(AND($C930=11,Datenblatt!M930&lt;Datenblatt!$S$8),0,IF(AND($C930=13,Datenblatt!M930&gt;Datenblatt!$R$3),100,IF(AND($C930=14,Datenblatt!M930&gt;Datenblatt!$R$4),100,IF(AND($C930=15,Datenblatt!M930&gt;Datenblatt!$R$5),100,IF(AND($C930=16,Datenblatt!M930&gt;Datenblatt!$R$6),100,IF(AND($C930=12,Datenblatt!M930&gt;Datenblatt!$R$7),100,IF(AND($C930=11,Datenblatt!M930&gt;Datenblatt!$R$8),100,IF(Übersicht!$C930=13,Datenblatt!$B$35*Datenblatt!M930^3+Datenblatt!$C$35*Datenblatt!M930^2+Datenblatt!$D$35*Datenblatt!M930+Datenblatt!$E$35,IF(Übersicht!$C930=14,Datenblatt!$B$36*Datenblatt!M930^3+Datenblatt!$C$36*Datenblatt!M930^2+Datenblatt!$D$36*Datenblatt!M930+Datenblatt!$E$36,IF(Übersicht!$C930=15,Datenblatt!$B$37*Datenblatt!M930^3+Datenblatt!$C$37*Datenblatt!M930^2+Datenblatt!$D$37*Datenblatt!M930+Datenblatt!$E$37,IF(Übersicht!$C930=16,Datenblatt!$B$38*Datenblatt!M930^3+Datenblatt!$C$38*Datenblatt!M930^2+Datenblatt!$D$38*Datenblatt!M930+Datenblatt!$E$38,IF(Übersicht!$C930=12,Datenblatt!$B$39*Datenblatt!M930^3+Datenblatt!$C$39*Datenblatt!M930^2+Datenblatt!$D$39*Datenblatt!M930+Datenblatt!$E$39,IF(Übersicht!$C930=11,Datenblatt!$B$40*Datenblatt!M930^3+Datenblatt!$C$40*Datenblatt!M930^2+Datenblatt!$D$40*Datenblatt!M930+Datenblatt!$E$40,0))))))))))))))))))</f>
        <v>#DIV/0!</v>
      </c>
      <c r="L930" s="3"/>
      <c r="M930" t="e">
        <f>IF(AND(Übersicht!$C930=13,Datenblatt!O930&lt;Datenblatt!$Y$3),0,IF(AND(Übersicht!$C930=14,Datenblatt!O930&lt;Datenblatt!$Y$4),0,IF(AND(Übersicht!$C930=15,Datenblatt!O930&lt;Datenblatt!$Y$5),0,IF(AND(Übersicht!$C930=16,Datenblatt!O930&lt;Datenblatt!$Y$6),0,IF(AND(Übersicht!$C930=12,Datenblatt!O930&lt;Datenblatt!$Y$7),0,IF(AND(Übersicht!$C930=11,Datenblatt!O930&lt;Datenblatt!$Y$8),0,IF(AND($C930=13,Datenblatt!O930&gt;Datenblatt!$X$3),100,IF(AND($C930=14,Datenblatt!O930&gt;Datenblatt!$X$4),100,IF(AND($C930=15,Datenblatt!O930&gt;Datenblatt!$X$5),100,IF(AND($C930=16,Datenblatt!O930&gt;Datenblatt!$X$6),100,IF(AND($C930=12,Datenblatt!O930&gt;Datenblatt!$X$7),100,IF(AND($C930=11,Datenblatt!O930&gt;Datenblatt!$X$8),100,IF(Übersicht!$C930=13,Datenblatt!$B$11*Datenblatt!O930^3+Datenblatt!$C$11*Datenblatt!O930^2+Datenblatt!$D$11*Datenblatt!O930+Datenblatt!$E$11,IF(Übersicht!$C930=14,Datenblatt!$B$12*Datenblatt!O930^3+Datenblatt!$C$12*Datenblatt!O930^2+Datenblatt!$D$12*Datenblatt!O930+Datenblatt!$E$12,IF(Übersicht!$C930=15,Datenblatt!$B$13*Datenblatt!O930^3+Datenblatt!$C$13*Datenblatt!O930^2+Datenblatt!$D$13*Datenblatt!O930+Datenblatt!$E$13,IF(Übersicht!$C930=16,Datenblatt!$B$14*Datenblatt!O930^3+Datenblatt!$C$14*Datenblatt!O930^2+Datenblatt!$D$14*Datenblatt!O930+Datenblatt!$E$14,IF(Übersicht!$C930=12,Datenblatt!$B$15*Datenblatt!O930^3+Datenblatt!$C$15*Datenblatt!O930^2+Datenblatt!$D$15*Datenblatt!O930+Datenblatt!$E$15,IF(Übersicht!$C930=11,Datenblatt!$B$16*Datenblatt!O930^3+Datenblatt!$C$16*Datenblatt!O930^2+Datenblatt!$D$16*Datenblatt!O930+Datenblatt!$E$16,0))))))))))))))))))</f>
        <v>#DIV/0!</v>
      </c>
      <c r="N930">
        <f>IF(AND($C930=13,H930&lt;Datenblatt!$AA$3),0,IF(AND($C930=14,H930&lt;Datenblatt!$AA$4),0,IF(AND($C930=15,H930&lt;Datenblatt!$AA$5),0,IF(AND($C930=16,H930&lt;Datenblatt!$AA$6),0,IF(AND($C930=12,H930&lt;Datenblatt!$AA$7),0,IF(AND($C930=11,H930&lt;Datenblatt!$AA$8),0,IF(AND($C930=13,H930&gt;Datenblatt!$Z$3),100,IF(AND($C930=14,H930&gt;Datenblatt!$Z$4),100,IF(AND($C930=15,H930&gt;Datenblatt!$Z$5),100,IF(AND($C930=16,H930&gt;Datenblatt!$Z$6),100,IF(AND($C930=12,H930&gt;Datenblatt!$Z$7),100,IF(AND($C930=11,H930&gt;Datenblatt!$Z$8),100,IF($C930=13,(Datenblatt!$B$19*Übersicht!H930^3)+(Datenblatt!$C$19*Übersicht!H930^2)+(Datenblatt!$D$19*Übersicht!H930)+Datenblatt!$E$19,IF($C930=14,(Datenblatt!$B$20*Übersicht!H930^3)+(Datenblatt!$C$20*Übersicht!H930^2)+(Datenblatt!$D$20*Übersicht!H930)+Datenblatt!$E$20,IF($C930=15,(Datenblatt!$B$21*Übersicht!H930^3)+(Datenblatt!$C$21*Übersicht!H930^2)+(Datenblatt!$D$21*Übersicht!H930)+Datenblatt!$E$21,IF($C930=16,(Datenblatt!$B$22*Übersicht!H930^3)+(Datenblatt!$C$22*Übersicht!H930^2)+(Datenblatt!$D$22*Übersicht!H930)+Datenblatt!$E$22,IF($C930=12,(Datenblatt!$B$23*Übersicht!H930^3)+(Datenblatt!$C$23*Übersicht!H930^2)+(Datenblatt!$D$23*Übersicht!H930)+Datenblatt!$E$23,IF($C930=11,(Datenblatt!$B$24*Übersicht!H930^3)+(Datenblatt!$C$24*Übersicht!H930^2)+(Datenblatt!$D$24*Übersicht!H930)+Datenblatt!$E$24,0))))))))))))))))))</f>
        <v>0</v>
      </c>
      <c r="O930">
        <f>IF(AND(I930="",C930=11),Datenblatt!$I$26,IF(AND(I930="",C930=12),Datenblatt!$I$26,IF(AND(I930="",C930=16),Datenblatt!$I$27,IF(AND(I930="",C930=15),Datenblatt!$I$26,IF(AND(I930="",C930=14),Datenblatt!$I$26,IF(AND(I930="",C930=13),Datenblatt!$I$26,IF(AND($C930=13,I930&gt;Datenblatt!$AC$3),0,IF(AND($C930=14,I930&gt;Datenblatt!$AC$4),0,IF(AND($C930=15,I930&gt;Datenblatt!$AC$5),0,IF(AND($C930=16,I930&gt;Datenblatt!$AC$6),0,IF(AND($C930=12,I930&gt;Datenblatt!$AC$7),0,IF(AND($C930=11,I930&gt;Datenblatt!$AC$8),0,IF(AND($C930=13,I930&lt;Datenblatt!$AB$3),100,IF(AND($C930=14,I930&lt;Datenblatt!$AB$4),100,IF(AND($C930=15,I930&lt;Datenblatt!$AB$5),100,IF(AND($C930=16,I930&lt;Datenblatt!$AB$6),100,IF(AND($C930=12,I930&lt;Datenblatt!$AB$7),100,IF(AND($C930=11,I930&lt;Datenblatt!$AB$8),100,IF($C930=13,(Datenblatt!$B$27*Übersicht!I930^3)+(Datenblatt!$C$27*Übersicht!I930^2)+(Datenblatt!$D$27*Übersicht!I930)+Datenblatt!$E$27,IF($C930=14,(Datenblatt!$B$28*Übersicht!I930^3)+(Datenblatt!$C$28*Übersicht!I930^2)+(Datenblatt!$D$28*Übersicht!I930)+Datenblatt!$E$28,IF($C930=15,(Datenblatt!$B$29*Übersicht!I930^3)+(Datenblatt!$C$29*Übersicht!I930^2)+(Datenblatt!$D$29*Übersicht!I930)+Datenblatt!$E$29,IF($C930=16,(Datenblatt!$B$30*Übersicht!I930^3)+(Datenblatt!$C$30*Übersicht!I930^2)+(Datenblatt!$D$30*Übersicht!I930)+Datenblatt!$E$30,IF($C930=12,(Datenblatt!$B$31*Übersicht!I930^3)+(Datenblatt!$C$31*Übersicht!I930^2)+(Datenblatt!$D$31*Übersicht!I930)+Datenblatt!$E$31,IF($C930=11,(Datenblatt!$B$32*Übersicht!I930^3)+(Datenblatt!$C$32*Übersicht!I930^2)+(Datenblatt!$D$32*Übersicht!I930)+Datenblatt!$E$32,0))))))))))))))))))))))))</f>
        <v>0</v>
      </c>
      <c r="P930">
        <f>IF(AND(I930="",C930=11),Datenblatt!$I$29,IF(AND(I930="",C930=12),Datenblatt!$I$29,IF(AND(I930="",C930=16),Datenblatt!$I$29,IF(AND(I930="",C930=15),Datenblatt!$I$29,IF(AND(I930="",C930=14),Datenblatt!$I$29,IF(AND(I930="",C930=13),Datenblatt!$I$29,IF(AND($C930=13,I930&gt;Datenblatt!$AC$3),0,IF(AND($C930=14,I930&gt;Datenblatt!$AC$4),0,IF(AND($C930=15,I930&gt;Datenblatt!$AC$5),0,IF(AND($C930=16,I930&gt;Datenblatt!$AC$6),0,IF(AND($C930=12,I930&gt;Datenblatt!$AC$7),0,IF(AND($C930=11,I930&gt;Datenblatt!$AC$8),0,IF(AND($C930=13,I930&lt;Datenblatt!$AB$3),100,IF(AND($C930=14,I930&lt;Datenblatt!$AB$4),100,IF(AND($C930=15,I930&lt;Datenblatt!$AB$5),100,IF(AND($C930=16,I930&lt;Datenblatt!$AB$6),100,IF(AND($C930=12,I930&lt;Datenblatt!$AB$7),100,IF(AND($C930=11,I930&lt;Datenblatt!$AB$8),100,IF($C930=13,(Datenblatt!$B$27*Übersicht!I930^3)+(Datenblatt!$C$27*Übersicht!I930^2)+(Datenblatt!$D$27*Übersicht!I930)+Datenblatt!$E$27,IF($C930=14,(Datenblatt!$B$28*Übersicht!I930^3)+(Datenblatt!$C$28*Übersicht!I930^2)+(Datenblatt!$D$28*Übersicht!I930)+Datenblatt!$E$28,IF($C930=15,(Datenblatt!$B$29*Übersicht!I930^3)+(Datenblatt!$C$29*Übersicht!I930^2)+(Datenblatt!$D$29*Übersicht!I930)+Datenblatt!$E$29,IF($C930=16,(Datenblatt!$B$30*Übersicht!I930^3)+(Datenblatt!$C$30*Übersicht!I930^2)+(Datenblatt!$D$30*Übersicht!I930)+Datenblatt!$E$30,IF($C930=12,(Datenblatt!$B$31*Übersicht!I930^3)+(Datenblatt!$C$31*Übersicht!I930^2)+(Datenblatt!$D$31*Übersicht!I930)+Datenblatt!$E$31,IF($C930=11,(Datenblatt!$B$32*Übersicht!I930^3)+(Datenblatt!$C$32*Übersicht!I930^2)+(Datenblatt!$D$32*Übersicht!I930)+Datenblatt!$E$32,0))))))))))))))))))))))))</f>
        <v>0</v>
      </c>
      <c r="Q930" s="2" t="e">
        <f t="shared" si="56"/>
        <v>#DIV/0!</v>
      </c>
      <c r="R930" s="2" t="e">
        <f t="shared" si="57"/>
        <v>#DIV/0!</v>
      </c>
      <c r="T930" s="2"/>
      <c r="U930" s="2">
        <f>Datenblatt!$I$10</f>
        <v>63</v>
      </c>
      <c r="V930" s="2">
        <f>Datenblatt!$I$18</f>
        <v>62</v>
      </c>
      <c r="W930" s="2">
        <f>Datenblatt!$I$26</f>
        <v>56</v>
      </c>
      <c r="X930" s="2">
        <f>Datenblatt!$I$34</f>
        <v>58</v>
      </c>
      <c r="Y930" s="7" t="e">
        <f t="shared" si="58"/>
        <v>#DIV/0!</v>
      </c>
      <c r="AA930" s="2">
        <f>Datenblatt!$I$5</f>
        <v>73</v>
      </c>
      <c r="AB930">
        <f>Datenblatt!$I$13</f>
        <v>80</v>
      </c>
      <c r="AC930">
        <f>Datenblatt!$I$21</f>
        <v>80</v>
      </c>
      <c r="AD930">
        <f>Datenblatt!$I$29</f>
        <v>71</v>
      </c>
      <c r="AE930">
        <f>Datenblatt!$I$37</f>
        <v>75</v>
      </c>
      <c r="AF930" s="7" t="e">
        <f t="shared" si="59"/>
        <v>#DIV/0!</v>
      </c>
    </row>
    <row r="931" spans="11:32" ht="18.75" x14ac:dyDescent="0.3">
      <c r="K931" s="3" t="e">
        <f>IF(AND($C931=13,Datenblatt!M931&lt;Datenblatt!$S$3),0,IF(AND($C931=14,Datenblatt!M931&lt;Datenblatt!$S$4),0,IF(AND($C931=15,Datenblatt!M931&lt;Datenblatt!$S$5),0,IF(AND($C931=16,Datenblatt!M931&lt;Datenblatt!$S$6),0,IF(AND($C931=12,Datenblatt!M931&lt;Datenblatt!$S$7),0,IF(AND($C931=11,Datenblatt!M931&lt;Datenblatt!$S$8),0,IF(AND($C931=13,Datenblatt!M931&gt;Datenblatt!$R$3),100,IF(AND($C931=14,Datenblatt!M931&gt;Datenblatt!$R$4),100,IF(AND($C931=15,Datenblatt!M931&gt;Datenblatt!$R$5),100,IF(AND($C931=16,Datenblatt!M931&gt;Datenblatt!$R$6),100,IF(AND($C931=12,Datenblatt!M931&gt;Datenblatt!$R$7),100,IF(AND($C931=11,Datenblatt!M931&gt;Datenblatt!$R$8),100,IF(Übersicht!$C931=13,Datenblatt!$B$35*Datenblatt!M931^3+Datenblatt!$C$35*Datenblatt!M931^2+Datenblatt!$D$35*Datenblatt!M931+Datenblatt!$E$35,IF(Übersicht!$C931=14,Datenblatt!$B$36*Datenblatt!M931^3+Datenblatt!$C$36*Datenblatt!M931^2+Datenblatt!$D$36*Datenblatt!M931+Datenblatt!$E$36,IF(Übersicht!$C931=15,Datenblatt!$B$37*Datenblatt!M931^3+Datenblatt!$C$37*Datenblatt!M931^2+Datenblatt!$D$37*Datenblatt!M931+Datenblatt!$E$37,IF(Übersicht!$C931=16,Datenblatt!$B$38*Datenblatt!M931^3+Datenblatt!$C$38*Datenblatt!M931^2+Datenblatt!$D$38*Datenblatt!M931+Datenblatt!$E$38,IF(Übersicht!$C931=12,Datenblatt!$B$39*Datenblatt!M931^3+Datenblatt!$C$39*Datenblatt!M931^2+Datenblatt!$D$39*Datenblatt!M931+Datenblatt!$E$39,IF(Übersicht!$C931=11,Datenblatt!$B$40*Datenblatt!M931^3+Datenblatt!$C$40*Datenblatt!M931^2+Datenblatt!$D$40*Datenblatt!M931+Datenblatt!$E$40,0))))))))))))))))))</f>
        <v>#DIV/0!</v>
      </c>
      <c r="L931" s="3"/>
      <c r="M931" t="e">
        <f>IF(AND(Übersicht!$C931=13,Datenblatt!O931&lt;Datenblatt!$Y$3),0,IF(AND(Übersicht!$C931=14,Datenblatt!O931&lt;Datenblatt!$Y$4),0,IF(AND(Übersicht!$C931=15,Datenblatt!O931&lt;Datenblatt!$Y$5),0,IF(AND(Übersicht!$C931=16,Datenblatt!O931&lt;Datenblatt!$Y$6),0,IF(AND(Übersicht!$C931=12,Datenblatt!O931&lt;Datenblatt!$Y$7),0,IF(AND(Übersicht!$C931=11,Datenblatt!O931&lt;Datenblatt!$Y$8),0,IF(AND($C931=13,Datenblatt!O931&gt;Datenblatt!$X$3),100,IF(AND($C931=14,Datenblatt!O931&gt;Datenblatt!$X$4),100,IF(AND($C931=15,Datenblatt!O931&gt;Datenblatt!$X$5),100,IF(AND($C931=16,Datenblatt!O931&gt;Datenblatt!$X$6),100,IF(AND($C931=12,Datenblatt!O931&gt;Datenblatt!$X$7),100,IF(AND($C931=11,Datenblatt!O931&gt;Datenblatt!$X$8),100,IF(Übersicht!$C931=13,Datenblatt!$B$11*Datenblatt!O931^3+Datenblatt!$C$11*Datenblatt!O931^2+Datenblatt!$D$11*Datenblatt!O931+Datenblatt!$E$11,IF(Übersicht!$C931=14,Datenblatt!$B$12*Datenblatt!O931^3+Datenblatt!$C$12*Datenblatt!O931^2+Datenblatt!$D$12*Datenblatt!O931+Datenblatt!$E$12,IF(Übersicht!$C931=15,Datenblatt!$B$13*Datenblatt!O931^3+Datenblatt!$C$13*Datenblatt!O931^2+Datenblatt!$D$13*Datenblatt!O931+Datenblatt!$E$13,IF(Übersicht!$C931=16,Datenblatt!$B$14*Datenblatt!O931^3+Datenblatt!$C$14*Datenblatt!O931^2+Datenblatt!$D$14*Datenblatt!O931+Datenblatt!$E$14,IF(Übersicht!$C931=12,Datenblatt!$B$15*Datenblatt!O931^3+Datenblatt!$C$15*Datenblatt!O931^2+Datenblatt!$D$15*Datenblatt!O931+Datenblatt!$E$15,IF(Übersicht!$C931=11,Datenblatt!$B$16*Datenblatt!O931^3+Datenblatt!$C$16*Datenblatt!O931^2+Datenblatt!$D$16*Datenblatt!O931+Datenblatt!$E$16,0))))))))))))))))))</f>
        <v>#DIV/0!</v>
      </c>
      <c r="N931">
        <f>IF(AND($C931=13,H931&lt;Datenblatt!$AA$3),0,IF(AND($C931=14,H931&lt;Datenblatt!$AA$4),0,IF(AND($C931=15,H931&lt;Datenblatt!$AA$5),0,IF(AND($C931=16,H931&lt;Datenblatt!$AA$6),0,IF(AND($C931=12,H931&lt;Datenblatt!$AA$7),0,IF(AND($C931=11,H931&lt;Datenblatt!$AA$8),0,IF(AND($C931=13,H931&gt;Datenblatt!$Z$3),100,IF(AND($C931=14,H931&gt;Datenblatt!$Z$4),100,IF(AND($C931=15,H931&gt;Datenblatt!$Z$5),100,IF(AND($C931=16,H931&gt;Datenblatt!$Z$6),100,IF(AND($C931=12,H931&gt;Datenblatt!$Z$7),100,IF(AND($C931=11,H931&gt;Datenblatt!$Z$8),100,IF($C931=13,(Datenblatt!$B$19*Übersicht!H931^3)+(Datenblatt!$C$19*Übersicht!H931^2)+(Datenblatt!$D$19*Übersicht!H931)+Datenblatt!$E$19,IF($C931=14,(Datenblatt!$B$20*Übersicht!H931^3)+(Datenblatt!$C$20*Übersicht!H931^2)+(Datenblatt!$D$20*Übersicht!H931)+Datenblatt!$E$20,IF($C931=15,(Datenblatt!$B$21*Übersicht!H931^3)+(Datenblatt!$C$21*Übersicht!H931^2)+(Datenblatt!$D$21*Übersicht!H931)+Datenblatt!$E$21,IF($C931=16,(Datenblatt!$B$22*Übersicht!H931^3)+(Datenblatt!$C$22*Übersicht!H931^2)+(Datenblatt!$D$22*Übersicht!H931)+Datenblatt!$E$22,IF($C931=12,(Datenblatt!$B$23*Übersicht!H931^3)+(Datenblatt!$C$23*Übersicht!H931^2)+(Datenblatt!$D$23*Übersicht!H931)+Datenblatt!$E$23,IF($C931=11,(Datenblatt!$B$24*Übersicht!H931^3)+(Datenblatt!$C$24*Übersicht!H931^2)+(Datenblatt!$D$24*Übersicht!H931)+Datenblatt!$E$24,0))))))))))))))))))</f>
        <v>0</v>
      </c>
      <c r="O931">
        <f>IF(AND(I931="",C931=11),Datenblatt!$I$26,IF(AND(I931="",C931=12),Datenblatt!$I$26,IF(AND(I931="",C931=16),Datenblatt!$I$27,IF(AND(I931="",C931=15),Datenblatt!$I$26,IF(AND(I931="",C931=14),Datenblatt!$I$26,IF(AND(I931="",C931=13),Datenblatt!$I$26,IF(AND($C931=13,I931&gt;Datenblatt!$AC$3),0,IF(AND($C931=14,I931&gt;Datenblatt!$AC$4),0,IF(AND($C931=15,I931&gt;Datenblatt!$AC$5),0,IF(AND($C931=16,I931&gt;Datenblatt!$AC$6),0,IF(AND($C931=12,I931&gt;Datenblatt!$AC$7),0,IF(AND($C931=11,I931&gt;Datenblatt!$AC$8),0,IF(AND($C931=13,I931&lt;Datenblatt!$AB$3),100,IF(AND($C931=14,I931&lt;Datenblatt!$AB$4),100,IF(AND($C931=15,I931&lt;Datenblatt!$AB$5),100,IF(AND($C931=16,I931&lt;Datenblatt!$AB$6),100,IF(AND($C931=12,I931&lt;Datenblatt!$AB$7),100,IF(AND($C931=11,I931&lt;Datenblatt!$AB$8),100,IF($C931=13,(Datenblatt!$B$27*Übersicht!I931^3)+(Datenblatt!$C$27*Übersicht!I931^2)+(Datenblatt!$D$27*Übersicht!I931)+Datenblatt!$E$27,IF($C931=14,(Datenblatt!$B$28*Übersicht!I931^3)+(Datenblatt!$C$28*Übersicht!I931^2)+(Datenblatt!$D$28*Übersicht!I931)+Datenblatt!$E$28,IF($C931=15,(Datenblatt!$B$29*Übersicht!I931^3)+(Datenblatt!$C$29*Übersicht!I931^2)+(Datenblatt!$D$29*Übersicht!I931)+Datenblatt!$E$29,IF($C931=16,(Datenblatt!$B$30*Übersicht!I931^3)+(Datenblatt!$C$30*Übersicht!I931^2)+(Datenblatt!$D$30*Übersicht!I931)+Datenblatt!$E$30,IF($C931=12,(Datenblatt!$B$31*Übersicht!I931^3)+(Datenblatt!$C$31*Übersicht!I931^2)+(Datenblatt!$D$31*Übersicht!I931)+Datenblatt!$E$31,IF($C931=11,(Datenblatt!$B$32*Übersicht!I931^3)+(Datenblatt!$C$32*Übersicht!I931^2)+(Datenblatt!$D$32*Übersicht!I931)+Datenblatt!$E$32,0))))))))))))))))))))))))</f>
        <v>0</v>
      </c>
      <c r="P931">
        <f>IF(AND(I931="",C931=11),Datenblatt!$I$29,IF(AND(I931="",C931=12),Datenblatt!$I$29,IF(AND(I931="",C931=16),Datenblatt!$I$29,IF(AND(I931="",C931=15),Datenblatt!$I$29,IF(AND(I931="",C931=14),Datenblatt!$I$29,IF(AND(I931="",C931=13),Datenblatt!$I$29,IF(AND($C931=13,I931&gt;Datenblatt!$AC$3),0,IF(AND($C931=14,I931&gt;Datenblatt!$AC$4),0,IF(AND($C931=15,I931&gt;Datenblatt!$AC$5),0,IF(AND($C931=16,I931&gt;Datenblatt!$AC$6),0,IF(AND($C931=12,I931&gt;Datenblatt!$AC$7),0,IF(AND($C931=11,I931&gt;Datenblatt!$AC$8),0,IF(AND($C931=13,I931&lt;Datenblatt!$AB$3),100,IF(AND($C931=14,I931&lt;Datenblatt!$AB$4),100,IF(AND($C931=15,I931&lt;Datenblatt!$AB$5),100,IF(AND($C931=16,I931&lt;Datenblatt!$AB$6),100,IF(AND($C931=12,I931&lt;Datenblatt!$AB$7),100,IF(AND($C931=11,I931&lt;Datenblatt!$AB$8),100,IF($C931=13,(Datenblatt!$B$27*Übersicht!I931^3)+(Datenblatt!$C$27*Übersicht!I931^2)+(Datenblatt!$D$27*Übersicht!I931)+Datenblatt!$E$27,IF($C931=14,(Datenblatt!$B$28*Übersicht!I931^3)+(Datenblatt!$C$28*Übersicht!I931^2)+(Datenblatt!$D$28*Übersicht!I931)+Datenblatt!$E$28,IF($C931=15,(Datenblatt!$B$29*Übersicht!I931^3)+(Datenblatt!$C$29*Übersicht!I931^2)+(Datenblatt!$D$29*Übersicht!I931)+Datenblatt!$E$29,IF($C931=16,(Datenblatt!$B$30*Übersicht!I931^3)+(Datenblatt!$C$30*Übersicht!I931^2)+(Datenblatt!$D$30*Übersicht!I931)+Datenblatt!$E$30,IF($C931=12,(Datenblatt!$B$31*Übersicht!I931^3)+(Datenblatt!$C$31*Übersicht!I931^2)+(Datenblatt!$D$31*Übersicht!I931)+Datenblatt!$E$31,IF($C931=11,(Datenblatt!$B$32*Übersicht!I931^3)+(Datenblatt!$C$32*Übersicht!I931^2)+(Datenblatt!$D$32*Übersicht!I931)+Datenblatt!$E$32,0))))))))))))))))))))))))</f>
        <v>0</v>
      </c>
      <c r="Q931" s="2" t="e">
        <f t="shared" si="56"/>
        <v>#DIV/0!</v>
      </c>
      <c r="R931" s="2" t="e">
        <f t="shared" si="57"/>
        <v>#DIV/0!</v>
      </c>
      <c r="T931" s="2"/>
      <c r="U931" s="2">
        <f>Datenblatt!$I$10</f>
        <v>63</v>
      </c>
      <c r="V931" s="2">
        <f>Datenblatt!$I$18</f>
        <v>62</v>
      </c>
      <c r="W931" s="2">
        <f>Datenblatt!$I$26</f>
        <v>56</v>
      </c>
      <c r="X931" s="2">
        <f>Datenblatt!$I$34</f>
        <v>58</v>
      </c>
      <c r="Y931" s="7" t="e">
        <f t="shared" si="58"/>
        <v>#DIV/0!</v>
      </c>
      <c r="AA931" s="2">
        <f>Datenblatt!$I$5</f>
        <v>73</v>
      </c>
      <c r="AB931">
        <f>Datenblatt!$I$13</f>
        <v>80</v>
      </c>
      <c r="AC931">
        <f>Datenblatt!$I$21</f>
        <v>80</v>
      </c>
      <c r="AD931">
        <f>Datenblatt!$I$29</f>
        <v>71</v>
      </c>
      <c r="AE931">
        <f>Datenblatt!$I$37</f>
        <v>75</v>
      </c>
      <c r="AF931" s="7" t="e">
        <f t="shared" si="59"/>
        <v>#DIV/0!</v>
      </c>
    </row>
    <row r="932" spans="11:32" ht="18.75" x14ac:dyDescent="0.3">
      <c r="K932" s="3" t="e">
        <f>IF(AND($C932=13,Datenblatt!M932&lt;Datenblatt!$S$3),0,IF(AND($C932=14,Datenblatt!M932&lt;Datenblatt!$S$4),0,IF(AND($C932=15,Datenblatt!M932&lt;Datenblatt!$S$5),0,IF(AND($C932=16,Datenblatt!M932&lt;Datenblatt!$S$6),0,IF(AND($C932=12,Datenblatt!M932&lt;Datenblatt!$S$7),0,IF(AND($C932=11,Datenblatt!M932&lt;Datenblatt!$S$8),0,IF(AND($C932=13,Datenblatt!M932&gt;Datenblatt!$R$3),100,IF(AND($C932=14,Datenblatt!M932&gt;Datenblatt!$R$4),100,IF(AND($C932=15,Datenblatt!M932&gt;Datenblatt!$R$5),100,IF(AND($C932=16,Datenblatt!M932&gt;Datenblatt!$R$6),100,IF(AND($C932=12,Datenblatt!M932&gt;Datenblatt!$R$7),100,IF(AND($C932=11,Datenblatt!M932&gt;Datenblatt!$R$8),100,IF(Übersicht!$C932=13,Datenblatt!$B$35*Datenblatt!M932^3+Datenblatt!$C$35*Datenblatt!M932^2+Datenblatt!$D$35*Datenblatt!M932+Datenblatt!$E$35,IF(Übersicht!$C932=14,Datenblatt!$B$36*Datenblatt!M932^3+Datenblatt!$C$36*Datenblatt!M932^2+Datenblatt!$D$36*Datenblatt!M932+Datenblatt!$E$36,IF(Übersicht!$C932=15,Datenblatt!$B$37*Datenblatt!M932^3+Datenblatt!$C$37*Datenblatt!M932^2+Datenblatt!$D$37*Datenblatt!M932+Datenblatt!$E$37,IF(Übersicht!$C932=16,Datenblatt!$B$38*Datenblatt!M932^3+Datenblatt!$C$38*Datenblatt!M932^2+Datenblatt!$D$38*Datenblatt!M932+Datenblatt!$E$38,IF(Übersicht!$C932=12,Datenblatt!$B$39*Datenblatt!M932^3+Datenblatt!$C$39*Datenblatt!M932^2+Datenblatt!$D$39*Datenblatt!M932+Datenblatt!$E$39,IF(Übersicht!$C932=11,Datenblatt!$B$40*Datenblatt!M932^3+Datenblatt!$C$40*Datenblatt!M932^2+Datenblatt!$D$40*Datenblatt!M932+Datenblatt!$E$40,0))))))))))))))))))</f>
        <v>#DIV/0!</v>
      </c>
      <c r="L932" s="3"/>
      <c r="M932" t="e">
        <f>IF(AND(Übersicht!$C932=13,Datenblatt!O932&lt;Datenblatt!$Y$3),0,IF(AND(Übersicht!$C932=14,Datenblatt!O932&lt;Datenblatt!$Y$4),0,IF(AND(Übersicht!$C932=15,Datenblatt!O932&lt;Datenblatt!$Y$5),0,IF(AND(Übersicht!$C932=16,Datenblatt!O932&lt;Datenblatt!$Y$6),0,IF(AND(Übersicht!$C932=12,Datenblatt!O932&lt;Datenblatt!$Y$7),0,IF(AND(Übersicht!$C932=11,Datenblatt!O932&lt;Datenblatt!$Y$8),0,IF(AND($C932=13,Datenblatt!O932&gt;Datenblatt!$X$3),100,IF(AND($C932=14,Datenblatt!O932&gt;Datenblatt!$X$4),100,IF(AND($C932=15,Datenblatt!O932&gt;Datenblatt!$X$5),100,IF(AND($C932=16,Datenblatt!O932&gt;Datenblatt!$X$6),100,IF(AND($C932=12,Datenblatt!O932&gt;Datenblatt!$X$7),100,IF(AND($C932=11,Datenblatt!O932&gt;Datenblatt!$X$8),100,IF(Übersicht!$C932=13,Datenblatt!$B$11*Datenblatt!O932^3+Datenblatt!$C$11*Datenblatt!O932^2+Datenblatt!$D$11*Datenblatt!O932+Datenblatt!$E$11,IF(Übersicht!$C932=14,Datenblatt!$B$12*Datenblatt!O932^3+Datenblatt!$C$12*Datenblatt!O932^2+Datenblatt!$D$12*Datenblatt!O932+Datenblatt!$E$12,IF(Übersicht!$C932=15,Datenblatt!$B$13*Datenblatt!O932^3+Datenblatt!$C$13*Datenblatt!O932^2+Datenblatt!$D$13*Datenblatt!O932+Datenblatt!$E$13,IF(Übersicht!$C932=16,Datenblatt!$B$14*Datenblatt!O932^3+Datenblatt!$C$14*Datenblatt!O932^2+Datenblatt!$D$14*Datenblatt!O932+Datenblatt!$E$14,IF(Übersicht!$C932=12,Datenblatt!$B$15*Datenblatt!O932^3+Datenblatt!$C$15*Datenblatt!O932^2+Datenblatt!$D$15*Datenblatt!O932+Datenblatt!$E$15,IF(Übersicht!$C932=11,Datenblatt!$B$16*Datenblatt!O932^3+Datenblatt!$C$16*Datenblatt!O932^2+Datenblatt!$D$16*Datenblatt!O932+Datenblatt!$E$16,0))))))))))))))))))</f>
        <v>#DIV/0!</v>
      </c>
      <c r="N932">
        <f>IF(AND($C932=13,H932&lt;Datenblatt!$AA$3),0,IF(AND($C932=14,H932&lt;Datenblatt!$AA$4),0,IF(AND($C932=15,H932&lt;Datenblatt!$AA$5),0,IF(AND($C932=16,H932&lt;Datenblatt!$AA$6),0,IF(AND($C932=12,H932&lt;Datenblatt!$AA$7),0,IF(AND($C932=11,H932&lt;Datenblatt!$AA$8),0,IF(AND($C932=13,H932&gt;Datenblatt!$Z$3),100,IF(AND($C932=14,H932&gt;Datenblatt!$Z$4),100,IF(AND($C932=15,H932&gt;Datenblatt!$Z$5),100,IF(AND($C932=16,H932&gt;Datenblatt!$Z$6),100,IF(AND($C932=12,H932&gt;Datenblatt!$Z$7),100,IF(AND($C932=11,H932&gt;Datenblatt!$Z$8),100,IF($C932=13,(Datenblatt!$B$19*Übersicht!H932^3)+(Datenblatt!$C$19*Übersicht!H932^2)+(Datenblatt!$D$19*Übersicht!H932)+Datenblatt!$E$19,IF($C932=14,(Datenblatt!$B$20*Übersicht!H932^3)+(Datenblatt!$C$20*Übersicht!H932^2)+(Datenblatt!$D$20*Übersicht!H932)+Datenblatt!$E$20,IF($C932=15,(Datenblatt!$B$21*Übersicht!H932^3)+(Datenblatt!$C$21*Übersicht!H932^2)+(Datenblatt!$D$21*Übersicht!H932)+Datenblatt!$E$21,IF($C932=16,(Datenblatt!$B$22*Übersicht!H932^3)+(Datenblatt!$C$22*Übersicht!H932^2)+(Datenblatt!$D$22*Übersicht!H932)+Datenblatt!$E$22,IF($C932=12,(Datenblatt!$B$23*Übersicht!H932^3)+(Datenblatt!$C$23*Übersicht!H932^2)+(Datenblatt!$D$23*Übersicht!H932)+Datenblatt!$E$23,IF($C932=11,(Datenblatt!$B$24*Übersicht!H932^3)+(Datenblatt!$C$24*Übersicht!H932^2)+(Datenblatt!$D$24*Übersicht!H932)+Datenblatt!$E$24,0))))))))))))))))))</f>
        <v>0</v>
      </c>
      <c r="O932">
        <f>IF(AND(I932="",C932=11),Datenblatt!$I$26,IF(AND(I932="",C932=12),Datenblatt!$I$26,IF(AND(I932="",C932=16),Datenblatt!$I$27,IF(AND(I932="",C932=15),Datenblatt!$I$26,IF(AND(I932="",C932=14),Datenblatt!$I$26,IF(AND(I932="",C932=13),Datenblatt!$I$26,IF(AND($C932=13,I932&gt;Datenblatt!$AC$3),0,IF(AND($C932=14,I932&gt;Datenblatt!$AC$4),0,IF(AND($C932=15,I932&gt;Datenblatt!$AC$5),0,IF(AND($C932=16,I932&gt;Datenblatt!$AC$6),0,IF(AND($C932=12,I932&gt;Datenblatt!$AC$7),0,IF(AND($C932=11,I932&gt;Datenblatt!$AC$8),0,IF(AND($C932=13,I932&lt;Datenblatt!$AB$3),100,IF(AND($C932=14,I932&lt;Datenblatt!$AB$4),100,IF(AND($C932=15,I932&lt;Datenblatt!$AB$5),100,IF(AND($C932=16,I932&lt;Datenblatt!$AB$6),100,IF(AND($C932=12,I932&lt;Datenblatt!$AB$7),100,IF(AND($C932=11,I932&lt;Datenblatt!$AB$8),100,IF($C932=13,(Datenblatt!$B$27*Übersicht!I932^3)+(Datenblatt!$C$27*Übersicht!I932^2)+(Datenblatt!$D$27*Übersicht!I932)+Datenblatt!$E$27,IF($C932=14,(Datenblatt!$B$28*Übersicht!I932^3)+(Datenblatt!$C$28*Übersicht!I932^2)+(Datenblatt!$D$28*Übersicht!I932)+Datenblatt!$E$28,IF($C932=15,(Datenblatt!$B$29*Übersicht!I932^3)+(Datenblatt!$C$29*Übersicht!I932^2)+(Datenblatt!$D$29*Übersicht!I932)+Datenblatt!$E$29,IF($C932=16,(Datenblatt!$B$30*Übersicht!I932^3)+(Datenblatt!$C$30*Übersicht!I932^2)+(Datenblatt!$D$30*Übersicht!I932)+Datenblatt!$E$30,IF($C932=12,(Datenblatt!$B$31*Übersicht!I932^3)+(Datenblatt!$C$31*Übersicht!I932^2)+(Datenblatt!$D$31*Übersicht!I932)+Datenblatt!$E$31,IF($C932=11,(Datenblatt!$B$32*Übersicht!I932^3)+(Datenblatt!$C$32*Übersicht!I932^2)+(Datenblatt!$D$32*Übersicht!I932)+Datenblatt!$E$32,0))))))))))))))))))))))))</f>
        <v>0</v>
      </c>
      <c r="P932">
        <f>IF(AND(I932="",C932=11),Datenblatt!$I$29,IF(AND(I932="",C932=12),Datenblatt!$I$29,IF(AND(I932="",C932=16),Datenblatt!$I$29,IF(AND(I932="",C932=15),Datenblatt!$I$29,IF(AND(I932="",C932=14),Datenblatt!$I$29,IF(AND(I932="",C932=13),Datenblatt!$I$29,IF(AND($C932=13,I932&gt;Datenblatt!$AC$3),0,IF(AND($C932=14,I932&gt;Datenblatt!$AC$4),0,IF(AND($C932=15,I932&gt;Datenblatt!$AC$5),0,IF(AND($C932=16,I932&gt;Datenblatt!$AC$6),0,IF(AND($C932=12,I932&gt;Datenblatt!$AC$7),0,IF(AND($C932=11,I932&gt;Datenblatt!$AC$8),0,IF(AND($C932=13,I932&lt;Datenblatt!$AB$3),100,IF(AND($C932=14,I932&lt;Datenblatt!$AB$4),100,IF(AND($C932=15,I932&lt;Datenblatt!$AB$5),100,IF(AND($C932=16,I932&lt;Datenblatt!$AB$6),100,IF(AND($C932=12,I932&lt;Datenblatt!$AB$7),100,IF(AND($C932=11,I932&lt;Datenblatt!$AB$8),100,IF($C932=13,(Datenblatt!$B$27*Übersicht!I932^3)+(Datenblatt!$C$27*Übersicht!I932^2)+(Datenblatt!$D$27*Übersicht!I932)+Datenblatt!$E$27,IF($C932=14,(Datenblatt!$B$28*Übersicht!I932^3)+(Datenblatt!$C$28*Übersicht!I932^2)+(Datenblatt!$D$28*Übersicht!I932)+Datenblatt!$E$28,IF($C932=15,(Datenblatt!$B$29*Übersicht!I932^3)+(Datenblatt!$C$29*Übersicht!I932^2)+(Datenblatt!$D$29*Übersicht!I932)+Datenblatt!$E$29,IF($C932=16,(Datenblatt!$B$30*Übersicht!I932^3)+(Datenblatt!$C$30*Übersicht!I932^2)+(Datenblatt!$D$30*Übersicht!I932)+Datenblatt!$E$30,IF($C932=12,(Datenblatt!$B$31*Übersicht!I932^3)+(Datenblatt!$C$31*Übersicht!I932^2)+(Datenblatt!$D$31*Übersicht!I932)+Datenblatt!$E$31,IF($C932=11,(Datenblatt!$B$32*Übersicht!I932^3)+(Datenblatt!$C$32*Übersicht!I932^2)+(Datenblatt!$D$32*Übersicht!I932)+Datenblatt!$E$32,0))))))))))))))))))))))))</f>
        <v>0</v>
      </c>
      <c r="Q932" s="2" t="e">
        <f t="shared" si="56"/>
        <v>#DIV/0!</v>
      </c>
      <c r="R932" s="2" t="e">
        <f t="shared" si="57"/>
        <v>#DIV/0!</v>
      </c>
      <c r="T932" s="2"/>
      <c r="U932" s="2">
        <f>Datenblatt!$I$10</f>
        <v>63</v>
      </c>
      <c r="V932" s="2">
        <f>Datenblatt!$I$18</f>
        <v>62</v>
      </c>
      <c r="W932" s="2">
        <f>Datenblatt!$I$26</f>
        <v>56</v>
      </c>
      <c r="X932" s="2">
        <f>Datenblatt!$I$34</f>
        <v>58</v>
      </c>
      <c r="Y932" s="7" t="e">
        <f t="shared" si="58"/>
        <v>#DIV/0!</v>
      </c>
      <c r="AA932" s="2">
        <f>Datenblatt!$I$5</f>
        <v>73</v>
      </c>
      <c r="AB932">
        <f>Datenblatt!$I$13</f>
        <v>80</v>
      </c>
      <c r="AC932">
        <f>Datenblatt!$I$21</f>
        <v>80</v>
      </c>
      <c r="AD932">
        <f>Datenblatt!$I$29</f>
        <v>71</v>
      </c>
      <c r="AE932">
        <f>Datenblatt!$I$37</f>
        <v>75</v>
      </c>
      <c r="AF932" s="7" t="e">
        <f t="shared" si="59"/>
        <v>#DIV/0!</v>
      </c>
    </row>
    <row r="933" spans="11:32" ht="18.75" x14ac:dyDescent="0.3">
      <c r="K933" s="3" t="e">
        <f>IF(AND($C933=13,Datenblatt!M933&lt;Datenblatt!$S$3),0,IF(AND($C933=14,Datenblatt!M933&lt;Datenblatt!$S$4),0,IF(AND($C933=15,Datenblatt!M933&lt;Datenblatt!$S$5),0,IF(AND($C933=16,Datenblatt!M933&lt;Datenblatt!$S$6),0,IF(AND($C933=12,Datenblatt!M933&lt;Datenblatt!$S$7),0,IF(AND($C933=11,Datenblatt!M933&lt;Datenblatt!$S$8),0,IF(AND($C933=13,Datenblatt!M933&gt;Datenblatt!$R$3),100,IF(AND($C933=14,Datenblatt!M933&gt;Datenblatt!$R$4),100,IF(AND($C933=15,Datenblatt!M933&gt;Datenblatt!$R$5),100,IF(AND($C933=16,Datenblatt!M933&gt;Datenblatt!$R$6),100,IF(AND($C933=12,Datenblatt!M933&gt;Datenblatt!$R$7),100,IF(AND($C933=11,Datenblatt!M933&gt;Datenblatt!$R$8),100,IF(Übersicht!$C933=13,Datenblatt!$B$35*Datenblatt!M933^3+Datenblatt!$C$35*Datenblatt!M933^2+Datenblatt!$D$35*Datenblatt!M933+Datenblatt!$E$35,IF(Übersicht!$C933=14,Datenblatt!$B$36*Datenblatt!M933^3+Datenblatt!$C$36*Datenblatt!M933^2+Datenblatt!$D$36*Datenblatt!M933+Datenblatt!$E$36,IF(Übersicht!$C933=15,Datenblatt!$B$37*Datenblatt!M933^3+Datenblatt!$C$37*Datenblatt!M933^2+Datenblatt!$D$37*Datenblatt!M933+Datenblatt!$E$37,IF(Übersicht!$C933=16,Datenblatt!$B$38*Datenblatt!M933^3+Datenblatt!$C$38*Datenblatt!M933^2+Datenblatt!$D$38*Datenblatt!M933+Datenblatt!$E$38,IF(Übersicht!$C933=12,Datenblatt!$B$39*Datenblatt!M933^3+Datenblatt!$C$39*Datenblatt!M933^2+Datenblatt!$D$39*Datenblatt!M933+Datenblatt!$E$39,IF(Übersicht!$C933=11,Datenblatt!$B$40*Datenblatt!M933^3+Datenblatt!$C$40*Datenblatt!M933^2+Datenblatt!$D$40*Datenblatt!M933+Datenblatt!$E$40,0))))))))))))))))))</f>
        <v>#DIV/0!</v>
      </c>
      <c r="L933" s="3"/>
      <c r="M933" t="e">
        <f>IF(AND(Übersicht!$C933=13,Datenblatt!O933&lt;Datenblatt!$Y$3),0,IF(AND(Übersicht!$C933=14,Datenblatt!O933&lt;Datenblatt!$Y$4),0,IF(AND(Übersicht!$C933=15,Datenblatt!O933&lt;Datenblatt!$Y$5),0,IF(AND(Übersicht!$C933=16,Datenblatt!O933&lt;Datenblatt!$Y$6),0,IF(AND(Übersicht!$C933=12,Datenblatt!O933&lt;Datenblatt!$Y$7),0,IF(AND(Übersicht!$C933=11,Datenblatt!O933&lt;Datenblatt!$Y$8),0,IF(AND($C933=13,Datenblatt!O933&gt;Datenblatt!$X$3),100,IF(AND($C933=14,Datenblatt!O933&gt;Datenblatt!$X$4),100,IF(AND($C933=15,Datenblatt!O933&gt;Datenblatt!$X$5),100,IF(AND($C933=16,Datenblatt!O933&gt;Datenblatt!$X$6),100,IF(AND($C933=12,Datenblatt!O933&gt;Datenblatt!$X$7),100,IF(AND($C933=11,Datenblatt!O933&gt;Datenblatt!$X$8),100,IF(Übersicht!$C933=13,Datenblatt!$B$11*Datenblatt!O933^3+Datenblatt!$C$11*Datenblatt!O933^2+Datenblatt!$D$11*Datenblatt!O933+Datenblatt!$E$11,IF(Übersicht!$C933=14,Datenblatt!$B$12*Datenblatt!O933^3+Datenblatt!$C$12*Datenblatt!O933^2+Datenblatt!$D$12*Datenblatt!O933+Datenblatt!$E$12,IF(Übersicht!$C933=15,Datenblatt!$B$13*Datenblatt!O933^3+Datenblatt!$C$13*Datenblatt!O933^2+Datenblatt!$D$13*Datenblatt!O933+Datenblatt!$E$13,IF(Übersicht!$C933=16,Datenblatt!$B$14*Datenblatt!O933^3+Datenblatt!$C$14*Datenblatt!O933^2+Datenblatt!$D$14*Datenblatt!O933+Datenblatt!$E$14,IF(Übersicht!$C933=12,Datenblatt!$B$15*Datenblatt!O933^3+Datenblatt!$C$15*Datenblatt!O933^2+Datenblatt!$D$15*Datenblatt!O933+Datenblatt!$E$15,IF(Übersicht!$C933=11,Datenblatt!$B$16*Datenblatt!O933^3+Datenblatt!$C$16*Datenblatt!O933^2+Datenblatt!$D$16*Datenblatt!O933+Datenblatt!$E$16,0))))))))))))))))))</f>
        <v>#DIV/0!</v>
      </c>
      <c r="N933">
        <f>IF(AND($C933=13,H933&lt;Datenblatt!$AA$3),0,IF(AND($C933=14,H933&lt;Datenblatt!$AA$4),0,IF(AND($C933=15,H933&lt;Datenblatt!$AA$5),0,IF(AND($C933=16,H933&lt;Datenblatt!$AA$6),0,IF(AND($C933=12,H933&lt;Datenblatt!$AA$7),0,IF(AND($C933=11,H933&lt;Datenblatt!$AA$8),0,IF(AND($C933=13,H933&gt;Datenblatt!$Z$3),100,IF(AND($C933=14,H933&gt;Datenblatt!$Z$4),100,IF(AND($C933=15,H933&gt;Datenblatt!$Z$5),100,IF(AND($C933=16,H933&gt;Datenblatt!$Z$6),100,IF(AND($C933=12,H933&gt;Datenblatt!$Z$7),100,IF(AND($C933=11,H933&gt;Datenblatt!$Z$8),100,IF($C933=13,(Datenblatt!$B$19*Übersicht!H933^3)+(Datenblatt!$C$19*Übersicht!H933^2)+(Datenblatt!$D$19*Übersicht!H933)+Datenblatt!$E$19,IF($C933=14,(Datenblatt!$B$20*Übersicht!H933^3)+(Datenblatt!$C$20*Übersicht!H933^2)+(Datenblatt!$D$20*Übersicht!H933)+Datenblatt!$E$20,IF($C933=15,(Datenblatt!$B$21*Übersicht!H933^3)+(Datenblatt!$C$21*Übersicht!H933^2)+(Datenblatt!$D$21*Übersicht!H933)+Datenblatt!$E$21,IF($C933=16,(Datenblatt!$B$22*Übersicht!H933^3)+(Datenblatt!$C$22*Übersicht!H933^2)+(Datenblatt!$D$22*Übersicht!H933)+Datenblatt!$E$22,IF($C933=12,(Datenblatt!$B$23*Übersicht!H933^3)+(Datenblatt!$C$23*Übersicht!H933^2)+(Datenblatt!$D$23*Übersicht!H933)+Datenblatt!$E$23,IF($C933=11,(Datenblatt!$B$24*Übersicht!H933^3)+(Datenblatt!$C$24*Übersicht!H933^2)+(Datenblatt!$D$24*Übersicht!H933)+Datenblatt!$E$24,0))))))))))))))))))</f>
        <v>0</v>
      </c>
      <c r="O933">
        <f>IF(AND(I933="",C933=11),Datenblatt!$I$26,IF(AND(I933="",C933=12),Datenblatt!$I$26,IF(AND(I933="",C933=16),Datenblatt!$I$27,IF(AND(I933="",C933=15),Datenblatt!$I$26,IF(AND(I933="",C933=14),Datenblatt!$I$26,IF(AND(I933="",C933=13),Datenblatt!$I$26,IF(AND($C933=13,I933&gt;Datenblatt!$AC$3),0,IF(AND($C933=14,I933&gt;Datenblatt!$AC$4),0,IF(AND($C933=15,I933&gt;Datenblatt!$AC$5),0,IF(AND($C933=16,I933&gt;Datenblatt!$AC$6),0,IF(AND($C933=12,I933&gt;Datenblatt!$AC$7),0,IF(AND($C933=11,I933&gt;Datenblatt!$AC$8),0,IF(AND($C933=13,I933&lt;Datenblatt!$AB$3),100,IF(AND($C933=14,I933&lt;Datenblatt!$AB$4),100,IF(AND($C933=15,I933&lt;Datenblatt!$AB$5),100,IF(AND($C933=16,I933&lt;Datenblatt!$AB$6),100,IF(AND($C933=12,I933&lt;Datenblatt!$AB$7),100,IF(AND($C933=11,I933&lt;Datenblatt!$AB$8),100,IF($C933=13,(Datenblatt!$B$27*Übersicht!I933^3)+(Datenblatt!$C$27*Übersicht!I933^2)+(Datenblatt!$D$27*Übersicht!I933)+Datenblatt!$E$27,IF($C933=14,(Datenblatt!$B$28*Übersicht!I933^3)+(Datenblatt!$C$28*Übersicht!I933^2)+(Datenblatt!$D$28*Übersicht!I933)+Datenblatt!$E$28,IF($C933=15,(Datenblatt!$B$29*Übersicht!I933^3)+(Datenblatt!$C$29*Übersicht!I933^2)+(Datenblatt!$D$29*Übersicht!I933)+Datenblatt!$E$29,IF($C933=16,(Datenblatt!$B$30*Übersicht!I933^3)+(Datenblatt!$C$30*Übersicht!I933^2)+(Datenblatt!$D$30*Übersicht!I933)+Datenblatt!$E$30,IF($C933=12,(Datenblatt!$B$31*Übersicht!I933^3)+(Datenblatt!$C$31*Übersicht!I933^2)+(Datenblatt!$D$31*Übersicht!I933)+Datenblatt!$E$31,IF($C933=11,(Datenblatt!$B$32*Übersicht!I933^3)+(Datenblatt!$C$32*Übersicht!I933^2)+(Datenblatt!$D$32*Übersicht!I933)+Datenblatt!$E$32,0))))))))))))))))))))))))</f>
        <v>0</v>
      </c>
      <c r="P933">
        <f>IF(AND(I933="",C933=11),Datenblatt!$I$29,IF(AND(I933="",C933=12),Datenblatt!$I$29,IF(AND(I933="",C933=16),Datenblatt!$I$29,IF(AND(I933="",C933=15),Datenblatt!$I$29,IF(AND(I933="",C933=14),Datenblatt!$I$29,IF(AND(I933="",C933=13),Datenblatt!$I$29,IF(AND($C933=13,I933&gt;Datenblatt!$AC$3),0,IF(AND($C933=14,I933&gt;Datenblatt!$AC$4),0,IF(AND($C933=15,I933&gt;Datenblatt!$AC$5),0,IF(AND($C933=16,I933&gt;Datenblatt!$AC$6),0,IF(AND($C933=12,I933&gt;Datenblatt!$AC$7),0,IF(AND($C933=11,I933&gt;Datenblatt!$AC$8),0,IF(AND($C933=13,I933&lt;Datenblatt!$AB$3),100,IF(AND($C933=14,I933&lt;Datenblatt!$AB$4),100,IF(AND($C933=15,I933&lt;Datenblatt!$AB$5),100,IF(AND($C933=16,I933&lt;Datenblatt!$AB$6),100,IF(AND($C933=12,I933&lt;Datenblatt!$AB$7),100,IF(AND($C933=11,I933&lt;Datenblatt!$AB$8),100,IF($C933=13,(Datenblatt!$B$27*Übersicht!I933^3)+(Datenblatt!$C$27*Übersicht!I933^2)+(Datenblatt!$D$27*Übersicht!I933)+Datenblatt!$E$27,IF($C933=14,(Datenblatt!$B$28*Übersicht!I933^3)+(Datenblatt!$C$28*Übersicht!I933^2)+(Datenblatt!$D$28*Übersicht!I933)+Datenblatt!$E$28,IF($C933=15,(Datenblatt!$B$29*Übersicht!I933^3)+(Datenblatt!$C$29*Übersicht!I933^2)+(Datenblatt!$D$29*Übersicht!I933)+Datenblatt!$E$29,IF($C933=16,(Datenblatt!$B$30*Übersicht!I933^3)+(Datenblatt!$C$30*Übersicht!I933^2)+(Datenblatt!$D$30*Übersicht!I933)+Datenblatt!$E$30,IF($C933=12,(Datenblatt!$B$31*Übersicht!I933^3)+(Datenblatt!$C$31*Übersicht!I933^2)+(Datenblatt!$D$31*Übersicht!I933)+Datenblatt!$E$31,IF($C933=11,(Datenblatt!$B$32*Übersicht!I933^3)+(Datenblatt!$C$32*Übersicht!I933^2)+(Datenblatt!$D$32*Übersicht!I933)+Datenblatt!$E$32,0))))))))))))))))))))))))</f>
        <v>0</v>
      </c>
      <c r="Q933" s="2" t="e">
        <f t="shared" si="56"/>
        <v>#DIV/0!</v>
      </c>
      <c r="R933" s="2" t="e">
        <f t="shared" si="57"/>
        <v>#DIV/0!</v>
      </c>
      <c r="T933" s="2"/>
      <c r="U933" s="2">
        <f>Datenblatt!$I$10</f>
        <v>63</v>
      </c>
      <c r="V933" s="2">
        <f>Datenblatt!$I$18</f>
        <v>62</v>
      </c>
      <c r="W933" s="2">
        <f>Datenblatt!$I$26</f>
        <v>56</v>
      </c>
      <c r="X933" s="2">
        <f>Datenblatt!$I$34</f>
        <v>58</v>
      </c>
      <c r="Y933" s="7" t="e">
        <f t="shared" si="58"/>
        <v>#DIV/0!</v>
      </c>
      <c r="AA933" s="2">
        <f>Datenblatt!$I$5</f>
        <v>73</v>
      </c>
      <c r="AB933">
        <f>Datenblatt!$I$13</f>
        <v>80</v>
      </c>
      <c r="AC933">
        <f>Datenblatt!$I$21</f>
        <v>80</v>
      </c>
      <c r="AD933">
        <f>Datenblatt!$I$29</f>
        <v>71</v>
      </c>
      <c r="AE933">
        <f>Datenblatt!$I$37</f>
        <v>75</v>
      </c>
      <c r="AF933" s="7" t="e">
        <f t="shared" si="59"/>
        <v>#DIV/0!</v>
      </c>
    </row>
    <row r="934" spans="11:32" ht="18.75" x14ac:dyDescent="0.3">
      <c r="K934" s="3" t="e">
        <f>IF(AND($C934=13,Datenblatt!M934&lt;Datenblatt!$S$3),0,IF(AND($C934=14,Datenblatt!M934&lt;Datenblatt!$S$4),0,IF(AND($C934=15,Datenblatt!M934&lt;Datenblatt!$S$5),0,IF(AND($C934=16,Datenblatt!M934&lt;Datenblatt!$S$6),0,IF(AND($C934=12,Datenblatt!M934&lt;Datenblatt!$S$7),0,IF(AND($C934=11,Datenblatt!M934&lt;Datenblatt!$S$8),0,IF(AND($C934=13,Datenblatt!M934&gt;Datenblatt!$R$3),100,IF(AND($C934=14,Datenblatt!M934&gt;Datenblatt!$R$4),100,IF(AND($C934=15,Datenblatt!M934&gt;Datenblatt!$R$5),100,IF(AND($C934=16,Datenblatt!M934&gt;Datenblatt!$R$6),100,IF(AND($C934=12,Datenblatt!M934&gt;Datenblatt!$R$7),100,IF(AND($C934=11,Datenblatt!M934&gt;Datenblatt!$R$8),100,IF(Übersicht!$C934=13,Datenblatt!$B$35*Datenblatt!M934^3+Datenblatt!$C$35*Datenblatt!M934^2+Datenblatt!$D$35*Datenblatt!M934+Datenblatt!$E$35,IF(Übersicht!$C934=14,Datenblatt!$B$36*Datenblatt!M934^3+Datenblatt!$C$36*Datenblatt!M934^2+Datenblatt!$D$36*Datenblatt!M934+Datenblatt!$E$36,IF(Übersicht!$C934=15,Datenblatt!$B$37*Datenblatt!M934^3+Datenblatt!$C$37*Datenblatt!M934^2+Datenblatt!$D$37*Datenblatt!M934+Datenblatt!$E$37,IF(Übersicht!$C934=16,Datenblatt!$B$38*Datenblatt!M934^3+Datenblatt!$C$38*Datenblatt!M934^2+Datenblatt!$D$38*Datenblatt!M934+Datenblatt!$E$38,IF(Übersicht!$C934=12,Datenblatt!$B$39*Datenblatt!M934^3+Datenblatt!$C$39*Datenblatt!M934^2+Datenblatt!$D$39*Datenblatt!M934+Datenblatt!$E$39,IF(Übersicht!$C934=11,Datenblatt!$B$40*Datenblatt!M934^3+Datenblatt!$C$40*Datenblatt!M934^2+Datenblatt!$D$40*Datenblatt!M934+Datenblatt!$E$40,0))))))))))))))))))</f>
        <v>#DIV/0!</v>
      </c>
      <c r="L934" s="3"/>
      <c r="M934" t="e">
        <f>IF(AND(Übersicht!$C934=13,Datenblatt!O934&lt;Datenblatt!$Y$3),0,IF(AND(Übersicht!$C934=14,Datenblatt!O934&lt;Datenblatt!$Y$4),0,IF(AND(Übersicht!$C934=15,Datenblatt!O934&lt;Datenblatt!$Y$5),0,IF(AND(Übersicht!$C934=16,Datenblatt!O934&lt;Datenblatt!$Y$6),0,IF(AND(Übersicht!$C934=12,Datenblatt!O934&lt;Datenblatt!$Y$7),0,IF(AND(Übersicht!$C934=11,Datenblatt!O934&lt;Datenblatt!$Y$8),0,IF(AND($C934=13,Datenblatt!O934&gt;Datenblatt!$X$3),100,IF(AND($C934=14,Datenblatt!O934&gt;Datenblatt!$X$4),100,IF(AND($C934=15,Datenblatt!O934&gt;Datenblatt!$X$5),100,IF(AND($C934=16,Datenblatt!O934&gt;Datenblatt!$X$6),100,IF(AND($C934=12,Datenblatt!O934&gt;Datenblatt!$X$7),100,IF(AND($C934=11,Datenblatt!O934&gt;Datenblatt!$X$8),100,IF(Übersicht!$C934=13,Datenblatt!$B$11*Datenblatt!O934^3+Datenblatt!$C$11*Datenblatt!O934^2+Datenblatt!$D$11*Datenblatt!O934+Datenblatt!$E$11,IF(Übersicht!$C934=14,Datenblatt!$B$12*Datenblatt!O934^3+Datenblatt!$C$12*Datenblatt!O934^2+Datenblatt!$D$12*Datenblatt!O934+Datenblatt!$E$12,IF(Übersicht!$C934=15,Datenblatt!$B$13*Datenblatt!O934^3+Datenblatt!$C$13*Datenblatt!O934^2+Datenblatt!$D$13*Datenblatt!O934+Datenblatt!$E$13,IF(Übersicht!$C934=16,Datenblatt!$B$14*Datenblatt!O934^3+Datenblatt!$C$14*Datenblatt!O934^2+Datenblatt!$D$14*Datenblatt!O934+Datenblatt!$E$14,IF(Übersicht!$C934=12,Datenblatt!$B$15*Datenblatt!O934^3+Datenblatt!$C$15*Datenblatt!O934^2+Datenblatt!$D$15*Datenblatt!O934+Datenblatt!$E$15,IF(Übersicht!$C934=11,Datenblatt!$B$16*Datenblatt!O934^3+Datenblatt!$C$16*Datenblatt!O934^2+Datenblatt!$D$16*Datenblatt!O934+Datenblatt!$E$16,0))))))))))))))))))</f>
        <v>#DIV/0!</v>
      </c>
      <c r="N934">
        <f>IF(AND($C934=13,H934&lt;Datenblatt!$AA$3),0,IF(AND($C934=14,H934&lt;Datenblatt!$AA$4),0,IF(AND($C934=15,H934&lt;Datenblatt!$AA$5),0,IF(AND($C934=16,H934&lt;Datenblatt!$AA$6),0,IF(AND($C934=12,H934&lt;Datenblatt!$AA$7),0,IF(AND($C934=11,H934&lt;Datenblatt!$AA$8),0,IF(AND($C934=13,H934&gt;Datenblatt!$Z$3),100,IF(AND($C934=14,H934&gt;Datenblatt!$Z$4),100,IF(AND($C934=15,H934&gt;Datenblatt!$Z$5),100,IF(AND($C934=16,H934&gt;Datenblatt!$Z$6),100,IF(AND($C934=12,H934&gt;Datenblatt!$Z$7),100,IF(AND($C934=11,H934&gt;Datenblatt!$Z$8),100,IF($C934=13,(Datenblatt!$B$19*Übersicht!H934^3)+(Datenblatt!$C$19*Übersicht!H934^2)+(Datenblatt!$D$19*Übersicht!H934)+Datenblatt!$E$19,IF($C934=14,(Datenblatt!$B$20*Übersicht!H934^3)+(Datenblatt!$C$20*Übersicht!H934^2)+(Datenblatt!$D$20*Übersicht!H934)+Datenblatt!$E$20,IF($C934=15,(Datenblatt!$B$21*Übersicht!H934^3)+(Datenblatt!$C$21*Übersicht!H934^2)+(Datenblatt!$D$21*Übersicht!H934)+Datenblatt!$E$21,IF($C934=16,(Datenblatt!$B$22*Übersicht!H934^3)+(Datenblatt!$C$22*Übersicht!H934^2)+(Datenblatt!$D$22*Übersicht!H934)+Datenblatt!$E$22,IF($C934=12,(Datenblatt!$B$23*Übersicht!H934^3)+(Datenblatt!$C$23*Übersicht!H934^2)+(Datenblatt!$D$23*Übersicht!H934)+Datenblatt!$E$23,IF($C934=11,(Datenblatt!$B$24*Übersicht!H934^3)+(Datenblatt!$C$24*Übersicht!H934^2)+(Datenblatt!$D$24*Übersicht!H934)+Datenblatt!$E$24,0))))))))))))))))))</f>
        <v>0</v>
      </c>
      <c r="O934">
        <f>IF(AND(I934="",C934=11),Datenblatt!$I$26,IF(AND(I934="",C934=12),Datenblatt!$I$26,IF(AND(I934="",C934=16),Datenblatt!$I$27,IF(AND(I934="",C934=15),Datenblatt!$I$26,IF(AND(I934="",C934=14),Datenblatt!$I$26,IF(AND(I934="",C934=13),Datenblatt!$I$26,IF(AND($C934=13,I934&gt;Datenblatt!$AC$3),0,IF(AND($C934=14,I934&gt;Datenblatt!$AC$4),0,IF(AND($C934=15,I934&gt;Datenblatt!$AC$5),0,IF(AND($C934=16,I934&gt;Datenblatt!$AC$6),0,IF(AND($C934=12,I934&gt;Datenblatt!$AC$7),0,IF(AND($C934=11,I934&gt;Datenblatt!$AC$8),0,IF(AND($C934=13,I934&lt;Datenblatt!$AB$3),100,IF(AND($C934=14,I934&lt;Datenblatt!$AB$4),100,IF(AND($C934=15,I934&lt;Datenblatt!$AB$5),100,IF(AND($C934=16,I934&lt;Datenblatt!$AB$6),100,IF(AND($C934=12,I934&lt;Datenblatt!$AB$7),100,IF(AND($C934=11,I934&lt;Datenblatt!$AB$8),100,IF($C934=13,(Datenblatt!$B$27*Übersicht!I934^3)+(Datenblatt!$C$27*Übersicht!I934^2)+(Datenblatt!$D$27*Übersicht!I934)+Datenblatt!$E$27,IF($C934=14,(Datenblatt!$B$28*Übersicht!I934^3)+(Datenblatt!$C$28*Übersicht!I934^2)+(Datenblatt!$D$28*Übersicht!I934)+Datenblatt!$E$28,IF($C934=15,(Datenblatt!$B$29*Übersicht!I934^3)+(Datenblatt!$C$29*Übersicht!I934^2)+(Datenblatt!$D$29*Übersicht!I934)+Datenblatt!$E$29,IF($C934=16,(Datenblatt!$B$30*Übersicht!I934^3)+(Datenblatt!$C$30*Übersicht!I934^2)+(Datenblatt!$D$30*Übersicht!I934)+Datenblatt!$E$30,IF($C934=12,(Datenblatt!$B$31*Übersicht!I934^3)+(Datenblatt!$C$31*Übersicht!I934^2)+(Datenblatt!$D$31*Übersicht!I934)+Datenblatt!$E$31,IF($C934=11,(Datenblatt!$B$32*Übersicht!I934^3)+(Datenblatt!$C$32*Übersicht!I934^2)+(Datenblatt!$D$32*Übersicht!I934)+Datenblatt!$E$32,0))))))))))))))))))))))))</f>
        <v>0</v>
      </c>
      <c r="P934">
        <f>IF(AND(I934="",C934=11),Datenblatt!$I$29,IF(AND(I934="",C934=12),Datenblatt!$I$29,IF(AND(I934="",C934=16),Datenblatt!$I$29,IF(AND(I934="",C934=15),Datenblatt!$I$29,IF(AND(I934="",C934=14),Datenblatt!$I$29,IF(AND(I934="",C934=13),Datenblatt!$I$29,IF(AND($C934=13,I934&gt;Datenblatt!$AC$3),0,IF(AND($C934=14,I934&gt;Datenblatt!$AC$4),0,IF(AND($C934=15,I934&gt;Datenblatt!$AC$5),0,IF(AND($C934=16,I934&gt;Datenblatt!$AC$6),0,IF(AND($C934=12,I934&gt;Datenblatt!$AC$7),0,IF(AND($C934=11,I934&gt;Datenblatt!$AC$8),0,IF(AND($C934=13,I934&lt;Datenblatt!$AB$3),100,IF(AND($C934=14,I934&lt;Datenblatt!$AB$4),100,IF(AND($C934=15,I934&lt;Datenblatt!$AB$5),100,IF(AND($C934=16,I934&lt;Datenblatt!$AB$6),100,IF(AND($C934=12,I934&lt;Datenblatt!$AB$7),100,IF(AND($C934=11,I934&lt;Datenblatt!$AB$8),100,IF($C934=13,(Datenblatt!$B$27*Übersicht!I934^3)+(Datenblatt!$C$27*Übersicht!I934^2)+(Datenblatt!$D$27*Übersicht!I934)+Datenblatt!$E$27,IF($C934=14,(Datenblatt!$B$28*Übersicht!I934^3)+(Datenblatt!$C$28*Übersicht!I934^2)+(Datenblatt!$D$28*Übersicht!I934)+Datenblatt!$E$28,IF($C934=15,(Datenblatt!$B$29*Übersicht!I934^3)+(Datenblatt!$C$29*Übersicht!I934^2)+(Datenblatt!$D$29*Übersicht!I934)+Datenblatt!$E$29,IF($C934=16,(Datenblatt!$B$30*Übersicht!I934^3)+(Datenblatt!$C$30*Übersicht!I934^2)+(Datenblatt!$D$30*Übersicht!I934)+Datenblatt!$E$30,IF($C934=12,(Datenblatt!$B$31*Übersicht!I934^3)+(Datenblatt!$C$31*Übersicht!I934^2)+(Datenblatt!$D$31*Übersicht!I934)+Datenblatt!$E$31,IF($C934=11,(Datenblatt!$B$32*Übersicht!I934^3)+(Datenblatt!$C$32*Übersicht!I934^2)+(Datenblatt!$D$32*Übersicht!I934)+Datenblatt!$E$32,0))))))))))))))))))))))))</f>
        <v>0</v>
      </c>
      <c r="Q934" s="2" t="e">
        <f t="shared" si="56"/>
        <v>#DIV/0!</v>
      </c>
      <c r="R934" s="2" t="e">
        <f t="shared" si="57"/>
        <v>#DIV/0!</v>
      </c>
      <c r="T934" s="2"/>
      <c r="U934" s="2">
        <f>Datenblatt!$I$10</f>
        <v>63</v>
      </c>
      <c r="V934" s="2">
        <f>Datenblatt!$I$18</f>
        <v>62</v>
      </c>
      <c r="W934" s="2">
        <f>Datenblatt!$I$26</f>
        <v>56</v>
      </c>
      <c r="X934" s="2">
        <f>Datenblatt!$I$34</f>
        <v>58</v>
      </c>
      <c r="Y934" s="7" t="e">
        <f t="shared" si="58"/>
        <v>#DIV/0!</v>
      </c>
      <c r="AA934" s="2">
        <f>Datenblatt!$I$5</f>
        <v>73</v>
      </c>
      <c r="AB934">
        <f>Datenblatt!$I$13</f>
        <v>80</v>
      </c>
      <c r="AC934">
        <f>Datenblatt!$I$21</f>
        <v>80</v>
      </c>
      <c r="AD934">
        <f>Datenblatt!$I$29</f>
        <v>71</v>
      </c>
      <c r="AE934">
        <f>Datenblatt!$I$37</f>
        <v>75</v>
      </c>
      <c r="AF934" s="7" t="e">
        <f t="shared" si="59"/>
        <v>#DIV/0!</v>
      </c>
    </row>
    <row r="935" spans="11:32" ht="18.75" x14ac:dyDescent="0.3">
      <c r="K935" s="3" t="e">
        <f>IF(AND($C935=13,Datenblatt!M935&lt;Datenblatt!$S$3),0,IF(AND($C935=14,Datenblatt!M935&lt;Datenblatt!$S$4),0,IF(AND($C935=15,Datenblatt!M935&lt;Datenblatt!$S$5),0,IF(AND($C935=16,Datenblatt!M935&lt;Datenblatt!$S$6),0,IF(AND($C935=12,Datenblatt!M935&lt;Datenblatt!$S$7),0,IF(AND($C935=11,Datenblatt!M935&lt;Datenblatt!$S$8),0,IF(AND($C935=13,Datenblatt!M935&gt;Datenblatt!$R$3),100,IF(AND($C935=14,Datenblatt!M935&gt;Datenblatt!$R$4),100,IF(AND($C935=15,Datenblatt!M935&gt;Datenblatt!$R$5),100,IF(AND($C935=16,Datenblatt!M935&gt;Datenblatt!$R$6),100,IF(AND($C935=12,Datenblatt!M935&gt;Datenblatt!$R$7),100,IF(AND($C935=11,Datenblatt!M935&gt;Datenblatt!$R$8),100,IF(Übersicht!$C935=13,Datenblatt!$B$35*Datenblatt!M935^3+Datenblatt!$C$35*Datenblatt!M935^2+Datenblatt!$D$35*Datenblatt!M935+Datenblatt!$E$35,IF(Übersicht!$C935=14,Datenblatt!$B$36*Datenblatt!M935^3+Datenblatt!$C$36*Datenblatt!M935^2+Datenblatt!$D$36*Datenblatt!M935+Datenblatt!$E$36,IF(Übersicht!$C935=15,Datenblatt!$B$37*Datenblatt!M935^3+Datenblatt!$C$37*Datenblatt!M935^2+Datenblatt!$D$37*Datenblatt!M935+Datenblatt!$E$37,IF(Übersicht!$C935=16,Datenblatt!$B$38*Datenblatt!M935^3+Datenblatt!$C$38*Datenblatt!M935^2+Datenblatt!$D$38*Datenblatt!M935+Datenblatt!$E$38,IF(Übersicht!$C935=12,Datenblatt!$B$39*Datenblatt!M935^3+Datenblatt!$C$39*Datenblatt!M935^2+Datenblatt!$D$39*Datenblatt!M935+Datenblatt!$E$39,IF(Übersicht!$C935=11,Datenblatt!$B$40*Datenblatt!M935^3+Datenblatt!$C$40*Datenblatt!M935^2+Datenblatt!$D$40*Datenblatt!M935+Datenblatt!$E$40,0))))))))))))))))))</f>
        <v>#DIV/0!</v>
      </c>
      <c r="L935" s="3"/>
      <c r="M935" t="e">
        <f>IF(AND(Übersicht!$C935=13,Datenblatt!O935&lt;Datenblatt!$Y$3),0,IF(AND(Übersicht!$C935=14,Datenblatt!O935&lt;Datenblatt!$Y$4),0,IF(AND(Übersicht!$C935=15,Datenblatt!O935&lt;Datenblatt!$Y$5),0,IF(AND(Übersicht!$C935=16,Datenblatt!O935&lt;Datenblatt!$Y$6),0,IF(AND(Übersicht!$C935=12,Datenblatt!O935&lt;Datenblatt!$Y$7),0,IF(AND(Übersicht!$C935=11,Datenblatt!O935&lt;Datenblatt!$Y$8),0,IF(AND($C935=13,Datenblatt!O935&gt;Datenblatt!$X$3),100,IF(AND($C935=14,Datenblatt!O935&gt;Datenblatt!$X$4),100,IF(AND($C935=15,Datenblatt!O935&gt;Datenblatt!$X$5),100,IF(AND($C935=16,Datenblatt!O935&gt;Datenblatt!$X$6),100,IF(AND($C935=12,Datenblatt!O935&gt;Datenblatt!$X$7),100,IF(AND($C935=11,Datenblatt!O935&gt;Datenblatt!$X$8),100,IF(Übersicht!$C935=13,Datenblatt!$B$11*Datenblatt!O935^3+Datenblatt!$C$11*Datenblatt!O935^2+Datenblatt!$D$11*Datenblatt!O935+Datenblatt!$E$11,IF(Übersicht!$C935=14,Datenblatt!$B$12*Datenblatt!O935^3+Datenblatt!$C$12*Datenblatt!O935^2+Datenblatt!$D$12*Datenblatt!O935+Datenblatt!$E$12,IF(Übersicht!$C935=15,Datenblatt!$B$13*Datenblatt!O935^3+Datenblatt!$C$13*Datenblatt!O935^2+Datenblatt!$D$13*Datenblatt!O935+Datenblatt!$E$13,IF(Übersicht!$C935=16,Datenblatt!$B$14*Datenblatt!O935^3+Datenblatt!$C$14*Datenblatt!O935^2+Datenblatt!$D$14*Datenblatt!O935+Datenblatt!$E$14,IF(Übersicht!$C935=12,Datenblatt!$B$15*Datenblatt!O935^3+Datenblatt!$C$15*Datenblatt!O935^2+Datenblatt!$D$15*Datenblatt!O935+Datenblatt!$E$15,IF(Übersicht!$C935=11,Datenblatt!$B$16*Datenblatt!O935^3+Datenblatt!$C$16*Datenblatt!O935^2+Datenblatt!$D$16*Datenblatt!O935+Datenblatt!$E$16,0))))))))))))))))))</f>
        <v>#DIV/0!</v>
      </c>
      <c r="N935">
        <f>IF(AND($C935=13,H935&lt;Datenblatt!$AA$3),0,IF(AND($C935=14,H935&lt;Datenblatt!$AA$4),0,IF(AND($C935=15,H935&lt;Datenblatt!$AA$5),0,IF(AND($C935=16,H935&lt;Datenblatt!$AA$6),0,IF(AND($C935=12,H935&lt;Datenblatt!$AA$7),0,IF(AND($C935=11,H935&lt;Datenblatt!$AA$8),0,IF(AND($C935=13,H935&gt;Datenblatt!$Z$3),100,IF(AND($C935=14,H935&gt;Datenblatt!$Z$4),100,IF(AND($C935=15,H935&gt;Datenblatt!$Z$5),100,IF(AND($C935=16,H935&gt;Datenblatt!$Z$6),100,IF(AND($C935=12,H935&gt;Datenblatt!$Z$7),100,IF(AND($C935=11,H935&gt;Datenblatt!$Z$8),100,IF($C935=13,(Datenblatt!$B$19*Übersicht!H935^3)+(Datenblatt!$C$19*Übersicht!H935^2)+(Datenblatt!$D$19*Übersicht!H935)+Datenblatt!$E$19,IF($C935=14,(Datenblatt!$B$20*Übersicht!H935^3)+(Datenblatt!$C$20*Übersicht!H935^2)+(Datenblatt!$D$20*Übersicht!H935)+Datenblatt!$E$20,IF($C935=15,(Datenblatt!$B$21*Übersicht!H935^3)+(Datenblatt!$C$21*Übersicht!H935^2)+(Datenblatt!$D$21*Übersicht!H935)+Datenblatt!$E$21,IF($C935=16,(Datenblatt!$B$22*Übersicht!H935^3)+(Datenblatt!$C$22*Übersicht!H935^2)+(Datenblatt!$D$22*Übersicht!H935)+Datenblatt!$E$22,IF($C935=12,(Datenblatt!$B$23*Übersicht!H935^3)+(Datenblatt!$C$23*Übersicht!H935^2)+(Datenblatt!$D$23*Übersicht!H935)+Datenblatt!$E$23,IF($C935=11,(Datenblatt!$B$24*Übersicht!H935^3)+(Datenblatt!$C$24*Übersicht!H935^2)+(Datenblatt!$D$24*Übersicht!H935)+Datenblatt!$E$24,0))))))))))))))))))</f>
        <v>0</v>
      </c>
      <c r="O935">
        <f>IF(AND(I935="",C935=11),Datenblatt!$I$26,IF(AND(I935="",C935=12),Datenblatt!$I$26,IF(AND(I935="",C935=16),Datenblatt!$I$27,IF(AND(I935="",C935=15),Datenblatt!$I$26,IF(AND(I935="",C935=14),Datenblatt!$I$26,IF(AND(I935="",C935=13),Datenblatt!$I$26,IF(AND($C935=13,I935&gt;Datenblatt!$AC$3),0,IF(AND($C935=14,I935&gt;Datenblatt!$AC$4),0,IF(AND($C935=15,I935&gt;Datenblatt!$AC$5),0,IF(AND($C935=16,I935&gt;Datenblatt!$AC$6),0,IF(AND($C935=12,I935&gt;Datenblatt!$AC$7),0,IF(AND($C935=11,I935&gt;Datenblatt!$AC$8),0,IF(AND($C935=13,I935&lt;Datenblatt!$AB$3),100,IF(AND($C935=14,I935&lt;Datenblatt!$AB$4),100,IF(AND($C935=15,I935&lt;Datenblatt!$AB$5),100,IF(AND($C935=16,I935&lt;Datenblatt!$AB$6),100,IF(AND($C935=12,I935&lt;Datenblatt!$AB$7),100,IF(AND($C935=11,I935&lt;Datenblatt!$AB$8),100,IF($C935=13,(Datenblatt!$B$27*Übersicht!I935^3)+(Datenblatt!$C$27*Übersicht!I935^2)+(Datenblatt!$D$27*Übersicht!I935)+Datenblatt!$E$27,IF($C935=14,(Datenblatt!$B$28*Übersicht!I935^3)+(Datenblatt!$C$28*Übersicht!I935^2)+(Datenblatt!$D$28*Übersicht!I935)+Datenblatt!$E$28,IF($C935=15,(Datenblatt!$B$29*Übersicht!I935^3)+(Datenblatt!$C$29*Übersicht!I935^2)+(Datenblatt!$D$29*Übersicht!I935)+Datenblatt!$E$29,IF($C935=16,(Datenblatt!$B$30*Übersicht!I935^3)+(Datenblatt!$C$30*Übersicht!I935^2)+(Datenblatt!$D$30*Übersicht!I935)+Datenblatt!$E$30,IF($C935=12,(Datenblatt!$B$31*Übersicht!I935^3)+(Datenblatt!$C$31*Übersicht!I935^2)+(Datenblatt!$D$31*Übersicht!I935)+Datenblatt!$E$31,IF($C935=11,(Datenblatt!$B$32*Übersicht!I935^3)+(Datenblatt!$C$32*Übersicht!I935^2)+(Datenblatt!$D$32*Übersicht!I935)+Datenblatt!$E$32,0))))))))))))))))))))))))</f>
        <v>0</v>
      </c>
      <c r="P935">
        <f>IF(AND(I935="",C935=11),Datenblatt!$I$29,IF(AND(I935="",C935=12),Datenblatt!$I$29,IF(AND(I935="",C935=16),Datenblatt!$I$29,IF(AND(I935="",C935=15),Datenblatt!$I$29,IF(AND(I935="",C935=14),Datenblatt!$I$29,IF(AND(I935="",C935=13),Datenblatt!$I$29,IF(AND($C935=13,I935&gt;Datenblatt!$AC$3),0,IF(AND($C935=14,I935&gt;Datenblatt!$AC$4),0,IF(AND($C935=15,I935&gt;Datenblatt!$AC$5),0,IF(AND($C935=16,I935&gt;Datenblatt!$AC$6),0,IF(AND($C935=12,I935&gt;Datenblatt!$AC$7),0,IF(AND($C935=11,I935&gt;Datenblatt!$AC$8),0,IF(AND($C935=13,I935&lt;Datenblatt!$AB$3),100,IF(AND($C935=14,I935&lt;Datenblatt!$AB$4),100,IF(AND($C935=15,I935&lt;Datenblatt!$AB$5),100,IF(AND($C935=16,I935&lt;Datenblatt!$AB$6),100,IF(AND($C935=12,I935&lt;Datenblatt!$AB$7),100,IF(AND($C935=11,I935&lt;Datenblatt!$AB$8),100,IF($C935=13,(Datenblatt!$B$27*Übersicht!I935^3)+(Datenblatt!$C$27*Übersicht!I935^2)+(Datenblatt!$D$27*Übersicht!I935)+Datenblatt!$E$27,IF($C935=14,(Datenblatt!$B$28*Übersicht!I935^3)+(Datenblatt!$C$28*Übersicht!I935^2)+(Datenblatt!$D$28*Übersicht!I935)+Datenblatt!$E$28,IF($C935=15,(Datenblatt!$B$29*Übersicht!I935^3)+(Datenblatt!$C$29*Übersicht!I935^2)+(Datenblatt!$D$29*Übersicht!I935)+Datenblatt!$E$29,IF($C935=16,(Datenblatt!$B$30*Übersicht!I935^3)+(Datenblatt!$C$30*Übersicht!I935^2)+(Datenblatt!$D$30*Übersicht!I935)+Datenblatt!$E$30,IF($C935=12,(Datenblatt!$B$31*Übersicht!I935^3)+(Datenblatt!$C$31*Übersicht!I935^2)+(Datenblatt!$D$31*Übersicht!I935)+Datenblatt!$E$31,IF($C935=11,(Datenblatt!$B$32*Übersicht!I935^3)+(Datenblatt!$C$32*Übersicht!I935^2)+(Datenblatt!$D$32*Übersicht!I935)+Datenblatt!$E$32,0))))))))))))))))))))))))</f>
        <v>0</v>
      </c>
      <c r="Q935" s="2" t="e">
        <f t="shared" si="56"/>
        <v>#DIV/0!</v>
      </c>
      <c r="R935" s="2" t="e">
        <f t="shared" si="57"/>
        <v>#DIV/0!</v>
      </c>
      <c r="T935" s="2"/>
      <c r="U935" s="2">
        <f>Datenblatt!$I$10</f>
        <v>63</v>
      </c>
      <c r="V935" s="2">
        <f>Datenblatt!$I$18</f>
        <v>62</v>
      </c>
      <c r="W935" s="2">
        <f>Datenblatt!$I$26</f>
        <v>56</v>
      </c>
      <c r="X935" s="2">
        <f>Datenblatt!$I$34</f>
        <v>58</v>
      </c>
      <c r="Y935" s="7" t="e">
        <f t="shared" si="58"/>
        <v>#DIV/0!</v>
      </c>
      <c r="AA935" s="2">
        <f>Datenblatt!$I$5</f>
        <v>73</v>
      </c>
      <c r="AB935">
        <f>Datenblatt!$I$13</f>
        <v>80</v>
      </c>
      <c r="AC935">
        <f>Datenblatt!$I$21</f>
        <v>80</v>
      </c>
      <c r="AD935">
        <f>Datenblatt!$I$29</f>
        <v>71</v>
      </c>
      <c r="AE935">
        <f>Datenblatt!$I$37</f>
        <v>75</v>
      </c>
      <c r="AF935" s="7" t="e">
        <f t="shared" si="59"/>
        <v>#DIV/0!</v>
      </c>
    </row>
    <row r="936" spans="11:32" ht="18.75" x14ac:dyDescent="0.3">
      <c r="K936" s="3" t="e">
        <f>IF(AND($C936=13,Datenblatt!M936&lt;Datenblatt!$S$3),0,IF(AND($C936=14,Datenblatt!M936&lt;Datenblatt!$S$4),0,IF(AND($C936=15,Datenblatt!M936&lt;Datenblatt!$S$5),0,IF(AND($C936=16,Datenblatt!M936&lt;Datenblatt!$S$6),0,IF(AND($C936=12,Datenblatt!M936&lt;Datenblatt!$S$7),0,IF(AND($C936=11,Datenblatt!M936&lt;Datenblatt!$S$8),0,IF(AND($C936=13,Datenblatt!M936&gt;Datenblatt!$R$3),100,IF(AND($C936=14,Datenblatt!M936&gt;Datenblatt!$R$4),100,IF(AND($C936=15,Datenblatt!M936&gt;Datenblatt!$R$5),100,IF(AND($C936=16,Datenblatt!M936&gt;Datenblatt!$R$6),100,IF(AND($C936=12,Datenblatt!M936&gt;Datenblatt!$R$7),100,IF(AND($C936=11,Datenblatt!M936&gt;Datenblatt!$R$8),100,IF(Übersicht!$C936=13,Datenblatt!$B$35*Datenblatt!M936^3+Datenblatt!$C$35*Datenblatt!M936^2+Datenblatt!$D$35*Datenblatt!M936+Datenblatt!$E$35,IF(Übersicht!$C936=14,Datenblatt!$B$36*Datenblatt!M936^3+Datenblatt!$C$36*Datenblatt!M936^2+Datenblatt!$D$36*Datenblatt!M936+Datenblatt!$E$36,IF(Übersicht!$C936=15,Datenblatt!$B$37*Datenblatt!M936^3+Datenblatt!$C$37*Datenblatt!M936^2+Datenblatt!$D$37*Datenblatt!M936+Datenblatt!$E$37,IF(Übersicht!$C936=16,Datenblatt!$B$38*Datenblatt!M936^3+Datenblatt!$C$38*Datenblatt!M936^2+Datenblatt!$D$38*Datenblatt!M936+Datenblatt!$E$38,IF(Übersicht!$C936=12,Datenblatt!$B$39*Datenblatt!M936^3+Datenblatt!$C$39*Datenblatt!M936^2+Datenblatt!$D$39*Datenblatt!M936+Datenblatt!$E$39,IF(Übersicht!$C936=11,Datenblatt!$B$40*Datenblatt!M936^3+Datenblatt!$C$40*Datenblatt!M936^2+Datenblatt!$D$40*Datenblatt!M936+Datenblatt!$E$40,0))))))))))))))))))</f>
        <v>#DIV/0!</v>
      </c>
      <c r="L936" s="3"/>
      <c r="M936" t="e">
        <f>IF(AND(Übersicht!$C936=13,Datenblatt!O936&lt;Datenblatt!$Y$3),0,IF(AND(Übersicht!$C936=14,Datenblatt!O936&lt;Datenblatt!$Y$4),0,IF(AND(Übersicht!$C936=15,Datenblatt!O936&lt;Datenblatt!$Y$5),0,IF(AND(Übersicht!$C936=16,Datenblatt!O936&lt;Datenblatt!$Y$6),0,IF(AND(Übersicht!$C936=12,Datenblatt!O936&lt;Datenblatt!$Y$7),0,IF(AND(Übersicht!$C936=11,Datenblatt!O936&lt;Datenblatt!$Y$8),0,IF(AND($C936=13,Datenblatt!O936&gt;Datenblatt!$X$3),100,IF(AND($C936=14,Datenblatt!O936&gt;Datenblatt!$X$4),100,IF(AND($C936=15,Datenblatt!O936&gt;Datenblatt!$X$5),100,IF(AND($C936=16,Datenblatt!O936&gt;Datenblatt!$X$6),100,IF(AND($C936=12,Datenblatt!O936&gt;Datenblatt!$X$7),100,IF(AND($C936=11,Datenblatt!O936&gt;Datenblatt!$X$8),100,IF(Übersicht!$C936=13,Datenblatt!$B$11*Datenblatt!O936^3+Datenblatt!$C$11*Datenblatt!O936^2+Datenblatt!$D$11*Datenblatt!O936+Datenblatt!$E$11,IF(Übersicht!$C936=14,Datenblatt!$B$12*Datenblatt!O936^3+Datenblatt!$C$12*Datenblatt!O936^2+Datenblatt!$D$12*Datenblatt!O936+Datenblatt!$E$12,IF(Übersicht!$C936=15,Datenblatt!$B$13*Datenblatt!O936^3+Datenblatt!$C$13*Datenblatt!O936^2+Datenblatt!$D$13*Datenblatt!O936+Datenblatt!$E$13,IF(Übersicht!$C936=16,Datenblatt!$B$14*Datenblatt!O936^3+Datenblatt!$C$14*Datenblatt!O936^2+Datenblatt!$D$14*Datenblatt!O936+Datenblatt!$E$14,IF(Übersicht!$C936=12,Datenblatt!$B$15*Datenblatt!O936^3+Datenblatt!$C$15*Datenblatt!O936^2+Datenblatt!$D$15*Datenblatt!O936+Datenblatt!$E$15,IF(Übersicht!$C936=11,Datenblatt!$B$16*Datenblatt!O936^3+Datenblatt!$C$16*Datenblatt!O936^2+Datenblatt!$D$16*Datenblatt!O936+Datenblatt!$E$16,0))))))))))))))))))</f>
        <v>#DIV/0!</v>
      </c>
      <c r="N936">
        <f>IF(AND($C936=13,H936&lt;Datenblatt!$AA$3),0,IF(AND($C936=14,H936&lt;Datenblatt!$AA$4),0,IF(AND($C936=15,H936&lt;Datenblatt!$AA$5),0,IF(AND($C936=16,H936&lt;Datenblatt!$AA$6),0,IF(AND($C936=12,H936&lt;Datenblatt!$AA$7),0,IF(AND($C936=11,H936&lt;Datenblatt!$AA$8),0,IF(AND($C936=13,H936&gt;Datenblatt!$Z$3),100,IF(AND($C936=14,H936&gt;Datenblatt!$Z$4),100,IF(AND($C936=15,H936&gt;Datenblatt!$Z$5),100,IF(AND($C936=16,H936&gt;Datenblatt!$Z$6),100,IF(AND($C936=12,H936&gt;Datenblatt!$Z$7),100,IF(AND($C936=11,H936&gt;Datenblatt!$Z$8),100,IF($C936=13,(Datenblatt!$B$19*Übersicht!H936^3)+(Datenblatt!$C$19*Übersicht!H936^2)+(Datenblatt!$D$19*Übersicht!H936)+Datenblatt!$E$19,IF($C936=14,(Datenblatt!$B$20*Übersicht!H936^3)+(Datenblatt!$C$20*Übersicht!H936^2)+(Datenblatt!$D$20*Übersicht!H936)+Datenblatt!$E$20,IF($C936=15,(Datenblatt!$B$21*Übersicht!H936^3)+(Datenblatt!$C$21*Übersicht!H936^2)+(Datenblatt!$D$21*Übersicht!H936)+Datenblatt!$E$21,IF($C936=16,(Datenblatt!$B$22*Übersicht!H936^3)+(Datenblatt!$C$22*Übersicht!H936^2)+(Datenblatt!$D$22*Übersicht!H936)+Datenblatt!$E$22,IF($C936=12,(Datenblatt!$B$23*Übersicht!H936^3)+(Datenblatt!$C$23*Übersicht!H936^2)+(Datenblatt!$D$23*Übersicht!H936)+Datenblatt!$E$23,IF($C936=11,(Datenblatt!$B$24*Übersicht!H936^3)+(Datenblatt!$C$24*Übersicht!H936^2)+(Datenblatt!$D$24*Übersicht!H936)+Datenblatt!$E$24,0))))))))))))))))))</f>
        <v>0</v>
      </c>
      <c r="O936">
        <f>IF(AND(I936="",C936=11),Datenblatt!$I$26,IF(AND(I936="",C936=12),Datenblatt!$I$26,IF(AND(I936="",C936=16),Datenblatt!$I$27,IF(AND(I936="",C936=15),Datenblatt!$I$26,IF(AND(I936="",C936=14),Datenblatt!$I$26,IF(AND(I936="",C936=13),Datenblatt!$I$26,IF(AND($C936=13,I936&gt;Datenblatt!$AC$3),0,IF(AND($C936=14,I936&gt;Datenblatt!$AC$4),0,IF(AND($C936=15,I936&gt;Datenblatt!$AC$5),0,IF(AND($C936=16,I936&gt;Datenblatt!$AC$6),0,IF(AND($C936=12,I936&gt;Datenblatt!$AC$7),0,IF(AND($C936=11,I936&gt;Datenblatt!$AC$8),0,IF(AND($C936=13,I936&lt;Datenblatt!$AB$3),100,IF(AND($C936=14,I936&lt;Datenblatt!$AB$4),100,IF(AND($C936=15,I936&lt;Datenblatt!$AB$5),100,IF(AND($C936=16,I936&lt;Datenblatt!$AB$6),100,IF(AND($C936=12,I936&lt;Datenblatt!$AB$7),100,IF(AND($C936=11,I936&lt;Datenblatt!$AB$8),100,IF($C936=13,(Datenblatt!$B$27*Übersicht!I936^3)+(Datenblatt!$C$27*Übersicht!I936^2)+(Datenblatt!$D$27*Übersicht!I936)+Datenblatt!$E$27,IF($C936=14,(Datenblatt!$B$28*Übersicht!I936^3)+(Datenblatt!$C$28*Übersicht!I936^2)+(Datenblatt!$D$28*Übersicht!I936)+Datenblatt!$E$28,IF($C936=15,(Datenblatt!$B$29*Übersicht!I936^3)+(Datenblatt!$C$29*Übersicht!I936^2)+(Datenblatt!$D$29*Übersicht!I936)+Datenblatt!$E$29,IF($C936=16,(Datenblatt!$B$30*Übersicht!I936^3)+(Datenblatt!$C$30*Übersicht!I936^2)+(Datenblatt!$D$30*Übersicht!I936)+Datenblatt!$E$30,IF($C936=12,(Datenblatt!$B$31*Übersicht!I936^3)+(Datenblatt!$C$31*Übersicht!I936^2)+(Datenblatt!$D$31*Übersicht!I936)+Datenblatt!$E$31,IF($C936=11,(Datenblatt!$B$32*Übersicht!I936^3)+(Datenblatt!$C$32*Übersicht!I936^2)+(Datenblatt!$D$32*Übersicht!I936)+Datenblatt!$E$32,0))))))))))))))))))))))))</f>
        <v>0</v>
      </c>
      <c r="P936">
        <f>IF(AND(I936="",C936=11),Datenblatt!$I$29,IF(AND(I936="",C936=12),Datenblatt!$I$29,IF(AND(I936="",C936=16),Datenblatt!$I$29,IF(AND(I936="",C936=15),Datenblatt!$I$29,IF(AND(I936="",C936=14),Datenblatt!$I$29,IF(AND(I936="",C936=13),Datenblatt!$I$29,IF(AND($C936=13,I936&gt;Datenblatt!$AC$3),0,IF(AND($C936=14,I936&gt;Datenblatt!$AC$4),0,IF(AND($C936=15,I936&gt;Datenblatt!$AC$5),0,IF(AND($C936=16,I936&gt;Datenblatt!$AC$6),0,IF(AND($C936=12,I936&gt;Datenblatt!$AC$7),0,IF(AND($C936=11,I936&gt;Datenblatt!$AC$8),0,IF(AND($C936=13,I936&lt;Datenblatt!$AB$3),100,IF(AND($C936=14,I936&lt;Datenblatt!$AB$4),100,IF(AND($C936=15,I936&lt;Datenblatt!$AB$5),100,IF(AND($C936=16,I936&lt;Datenblatt!$AB$6),100,IF(AND($C936=12,I936&lt;Datenblatt!$AB$7),100,IF(AND($C936=11,I936&lt;Datenblatt!$AB$8),100,IF($C936=13,(Datenblatt!$B$27*Übersicht!I936^3)+(Datenblatt!$C$27*Übersicht!I936^2)+(Datenblatt!$D$27*Übersicht!I936)+Datenblatt!$E$27,IF($C936=14,(Datenblatt!$B$28*Übersicht!I936^3)+(Datenblatt!$C$28*Übersicht!I936^2)+(Datenblatt!$D$28*Übersicht!I936)+Datenblatt!$E$28,IF($C936=15,(Datenblatt!$B$29*Übersicht!I936^3)+(Datenblatt!$C$29*Übersicht!I936^2)+(Datenblatt!$D$29*Übersicht!I936)+Datenblatt!$E$29,IF($C936=16,(Datenblatt!$B$30*Übersicht!I936^3)+(Datenblatt!$C$30*Übersicht!I936^2)+(Datenblatt!$D$30*Übersicht!I936)+Datenblatt!$E$30,IF($C936=12,(Datenblatt!$B$31*Übersicht!I936^3)+(Datenblatt!$C$31*Übersicht!I936^2)+(Datenblatt!$D$31*Übersicht!I936)+Datenblatt!$E$31,IF($C936=11,(Datenblatt!$B$32*Übersicht!I936^3)+(Datenblatt!$C$32*Übersicht!I936^2)+(Datenblatt!$D$32*Übersicht!I936)+Datenblatt!$E$32,0))))))))))))))))))))))))</f>
        <v>0</v>
      </c>
      <c r="Q936" s="2" t="e">
        <f t="shared" si="56"/>
        <v>#DIV/0!</v>
      </c>
      <c r="R936" s="2" t="e">
        <f t="shared" si="57"/>
        <v>#DIV/0!</v>
      </c>
      <c r="T936" s="2"/>
      <c r="U936" s="2">
        <f>Datenblatt!$I$10</f>
        <v>63</v>
      </c>
      <c r="V936" s="2">
        <f>Datenblatt!$I$18</f>
        <v>62</v>
      </c>
      <c r="W936" s="2">
        <f>Datenblatt!$I$26</f>
        <v>56</v>
      </c>
      <c r="X936" s="2">
        <f>Datenblatt!$I$34</f>
        <v>58</v>
      </c>
      <c r="Y936" s="7" t="e">
        <f t="shared" si="58"/>
        <v>#DIV/0!</v>
      </c>
      <c r="AA936" s="2">
        <f>Datenblatt!$I$5</f>
        <v>73</v>
      </c>
      <c r="AB936">
        <f>Datenblatt!$I$13</f>
        <v>80</v>
      </c>
      <c r="AC936">
        <f>Datenblatt!$I$21</f>
        <v>80</v>
      </c>
      <c r="AD936">
        <f>Datenblatt!$I$29</f>
        <v>71</v>
      </c>
      <c r="AE936">
        <f>Datenblatt!$I$37</f>
        <v>75</v>
      </c>
      <c r="AF936" s="7" t="e">
        <f t="shared" si="59"/>
        <v>#DIV/0!</v>
      </c>
    </row>
    <row r="937" spans="11:32" ht="18.75" x14ac:dyDescent="0.3">
      <c r="K937" s="3" t="e">
        <f>IF(AND($C937=13,Datenblatt!M937&lt;Datenblatt!$S$3),0,IF(AND($C937=14,Datenblatt!M937&lt;Datenblatt!$S$4),0,IF(AND($C937=15,Datenblatt!M937&lt;Datenblatt!$S$5),0,IF(AND($C937=16,Datenblatt!M937&lt;Datenblatt!$S$6),0,IF(AND($C937=12,Datenblatt!M937&lt;Datenblatt!$S$7),0,IF(AND($C937=11,Datenblatt!M937&lt;Datenblatt!$S$8),0,IF(AND($C937=13,Datenblatt!M937&gt;Datenblatt!$R$3),100,IF(AND($C937=14,Datenblatt!M937&gt;Datenblatt!$R$4),100,IF(AND($C937=15,Datenblatt!M937&gt;Datenblatt!$R$5),100,IF(AND($C937=16,Datenblatt!M937&gt;Datenblatt!$R$6),100,IF(AND($C937=12,Datenblatt!M937&gt;Datenblatt!$R$7),100,IF(AND($C937=11,Datenblatt!M937&gt;Datenblatt!$R$8),100,IF(Übersicht!$C937=13,Datenblatt!$B$35*Datenblatt!M937^3+Datenblatt!$C$35*Datenblatt!M937^2+Datenblatt!$D$35*Datenblatt!M937+Datenblatt!$E$35,IF(Übersicht!$C937=14,Datenblatt!$B$36*Datenblatt!M937^3+Datenblatt!$C$36*Datenblatt!M937^2+Datenblatt!$D$36*Datenblatt!M937+Datenblatt!$E$36,IF(Übersicht!$C937=15,Datenblatt!$B$37*Datenblatt!M937^3+Datenblatt!$C$37*Datenblatt!M937^2+Datenblatt!$D$37*Datenblatt!M937+Datenblatt!$E$37,IF(Übersicht!$C937=16,Datenblatt!$B$38*Datenblatt!M937^3+Datenblatt!$C$38*Datenblatt!M937^2+Datenblatt!$D$38*Datenblatt!M937+Datenblatt!$E$38,IF(Übersicht!$C937=12,Datenblatt!$B$39*Datenblatt!M937^3+Datenblatt!$C$39*Datenblatt!M937^2+Datenblatt!$D$39*Datenblatt!M937+Datenblatt!$E$39,IF(Übersicht!$C937=11,Datenblatt!$B$40*Datenblatt!M937^3+Datenblatt!$C$40*Datenblatt!M937^2+Datenblatt!$D$40*Datenblatt!M937+Datenblatt!$E$40,0))))))))))))))))))</f>
        <v>#DIV/0!</v>
      </c>
      <c r="L937" s="3"/>
      <c r="M937" t="e">
        <f>IF(AND(Übersicht!$C937=13,Datenblatt!O937&lt;Datenblatt!$Y$3),0,IF(AND(Übersicht!$C937=14,Datenblatt!O937&lt;Datenblatt!$Y$4),0,IF(AND(Übersicht!$C937=15,Datenblatt!O937&lt;Datenblatt!$Y$5),0,IF(AND(Übersicht!$C937=16,Datenblatt!O937&lt;Datenblatt!$Y$6),0,IF(AND(Übersicht!$C937=12,Datenblatt!O937&lt;Datenblatt!$Y$7),0,IF(AND(Übersicht!$C937=11,Datenblatt!O937&lt;Datenblatt!$Y$8),0,IF(AND($C937=13,Datenblatt!O937&gt;Datenblatt!$X$3),100,IF(AND($C937=14,Datenblatt!O937&gt;Datenblatt!$X$4),100,IF(AND($C937=15,Datenblatt!O937&gt;Datenblatt!$X$5),100,IF(AND($C937=16,Datenblatt!O937&gt;Datenblatt!$X$6),100,IF(AND($C937=12,Datenblatt!O937&gt;Datenblatt!$X$7),100,IF(AND($C937=11,Datenblatt!O937&gt;Datenblatt!$X$8),100,IF(Übersicht!$C937=13,Datenblatt!$B$11*Datenblatt!O937^3+Datenblatt!$C$11*Datenblatt!O937^2+Datenblatt!$D$11*Datenblatt!O937+Datenblatt!$E$11,IF(Übersicht!$C937=14,Datenblatt!$B$12*Datenblatt!O937^3+Datenblatt!$C$12*Datenblatt!O937^2+Datenblatt!$D$12*Datenblatt!O937+Datenblatt!$E$12,IF(Übersicht!$C937=15,Datenblatt!$B$13*Datenblatt!O937^3+Datenblatt!$C$13*Datenblatt!O937^2+Datenblatt!$D$13*Datenblatt!O937+Datenblatt!$E$13,IF(Übersicht!$C937=16,Datenblatt!$B$14*Datenblatt!O937^3+Datenblatt!$C$14*Datenblatt!O937^2+Datenblatt!$D$14*Datenblatt!O937+Datenblatt!$E$14,IF(Übersicht!$C937=12,Datenblatt!$B$15*Datenblatt!O937^3+Datenblatt!$C$15*Datenblatt!O937^2+Datenblatt!$D$15*Datenblatt!O937+Datenblatt!$E$15,IF(Übersicht!$C937=11,Datenblatt!$B$16*Datenblatt!O937^3+Datenblatt!$C$16*Datenblatt!O937^2+Datenblatt!$D$16*Datenblatt!O937+Datenblatt!$E$16,0))))))))))))))))))</f>
        <v>#DIV/0!</v>
      </c>
      <c r="N937">
        <f>IF(AND($C937=13,H937&lt;Datenblatt!$AA$3),0,IF(AND($C937=14,H937&lt;Datenblatt!$AA$4),0,IF(AND($C937=15,H937&lt;Datenblatt!$AA$5),0,IF(AND($C937=16,H937&lt;Datenblatt!$AA$6),0,IF(AND($C937=12,H937&lt;Datenblatt!$AA$7),0,IF(AND($C937=11,H937&lt;Datenblatt!$AA$8),0,IF(AND($C937=13,H937&gt;Datenblatt!$Z$3),100,IF(AND($C937=14,H937&gt;Datenblatt!$Z$4),100,IF(AND($C937=15,H937&gt;Datenblatt!$Z$5),100,IF(AND($C937=16,H937&gt;Datenblatt!$Z$6),100,IF(AND($C937=12,H937&gt;Datenblatt!$Z$7),100,IF(AND($C937=11,H937&gt;Datenblatt!$Z$8),100,IF($C937=13,(Datenblatt!$B$19*Übersicht!H937^3)+(Datenblatt!$C$19*Übersicht!H937^2)+(Datenblatt!$D$19*Übersicht!H937)+Datenblatt!$E$19,IF($C937=14,(Datenblatt!$B$20*Übersicht!H937^3)+(Datenblatt!$C$20*Übersicht!H937^2)+(Datenblatt!$D$20*Übersicht!H937)+Datenblatt!$E$20,IF($C937=15,(Datenblatt!$B$21*Übersicht!H937^3)+(Datenblatt!$C$21*Übersicht!H937^2)+(Datenblatt!$D$21*Übersicht!H937)+Datenblatt!$E$21,IF($C937=16,(Datenblatt!$B$22*Übersicht!H937^3)+(Datenblatt!$C$22*Übersicht!H937^2)+(Datenblatt!$D$22*Übersicht!H937)+Datenblatt!$E$22,IF($C937=12,(Datenblatt!$B$23*Übersicht!H937^3)+(Datenblatt!$C$23*Übersicht!H937^2)+(Datenblatt!$D$23*Übersicht!H937)+Datenblatt!$E$23,IF($C937=11,(Datenblatt!$B$24*Übersicht!H937^3)+(Datenblatt!$C$24*Übersicht!H937^2)+(Datenblatt!$D$24*Übersicht!H937)+Datenblatt!$E$24,0))))))))))))))))))</f>
        <v>0</v>
      </c>
      <c r="O937">
        <f>IF(AND(I937="",C937=11),Datenblatt!$I$26,IF(AND(I937="",C937=12),Datenblatt!$I$26,IF(AND(I937="",C937=16),Datenblatt!$I$27,IF(AND(I937="",C937=15),Datenblatt!$I$26,IF(AND(I937="",C937=14),Datenblatt!$I$26,IF(AND(I937="",C937=13),Datenblatt!$I$26,IF(AND($C937=13,I937&gt;Datenblatt!$AC$3),0,IF(AND($C937=14,I937&gt;Datenblatt!$AC$4),0,IF(AND($C937=15,I937&gt;Datenblatt!$AC$5),0,IF(AND($C937=16,I937&gt;Datenblatt!$AC$6),0,IF(AND($C937=12,I937&gt;Datenblatt!$AC$7),0,IF(AND($C937=11,I937&gt;Datenblatt!$AC$8),0,IF(AND($C937=13,I937&lt;Datenblatt!$AB$3),100,IF(AND($C937=14,I937&lt;Datenblatt!$AB$4),100,IF(AND($C937=15,I937&lt;Datenblatt!$AB$5),100,IF(AND($C937=16,I937&lt;Datenblatt!$AB$6),100,IF(AND($C937=12,I937&lt;Datenblatt!$AB$7),100,IF(AND($C937=11,I937&lt;Datenblatt!$AB$8),100,IF($C937=13,(Datenblatt!$B$27*Übersicht!I937^3)+(Datenblatt!$C$27*Übersicht!I937^2)+(Datenblatt!$D$27*Übersicht!I937)+Datenblatt!$E$27,IF($C937=14,(Datenblatt!$B$28*Übersicht!I937^3)+(Datenblatt!$C$28*Übersicht!I937^2)+(Datenblatt!$D$28*Übersicht!I937)+Datenblatt!$E$28,IF($C937=15,(Datenblatt!$B$29*Übersicht!I937^3)+(Datenblatt!$C$29*Übersicht!I937^2)+(Datenblatt!$D$29*Übersicht!I937)+Datenblatt!$E$29,IF($C937=16,(Datenblatt!$B$30*Übersicht!I937^3)+(Datenblatt!$C$30*Übersicht!I937^2)+(Datenblatt!$D$30*Übersicht!I937)+Datenblatt!$E$30,IF($C937=12,(Datenblatt!$B$31*Übersicht!I937^3)+(Datenblatt!$C$31*Übersicht!I937^2)+(Datenblatt!$D$31*Übersicht!I937)+Datenblatt!$E$31,IF($C937=11,(Datenblatt!$B$32*Übersicht!I937^3)+(Datenblatt!$C$32*Übersicht!I937^2)+(Datenblatt!$D$32*Übersicht!I937)+Datenblatt!$E$32,0))))))))))))))))))))))))</f>
        <v>0</v>
      </c>
      <c r="P937">
        <f>IF(AND(I937="",C937=11),Datenblatt!$I$29,IF(AND(I937="",C937=12),Datenblatt!$I$29,IF(AND(I937="",C937=16),Datenblatt!$I$29,IF(AND(I937="",C937=15),Datenblatt!$I$29,IF(AND(I937="",C937=14),Datenblatt!$I$29,IF(AND(I937="",C937=13),Datenblatt!$I$29,IF(AND($C937=13,I937&gt;Datenblatt!$AC$3),0,IF(AND($C937=14,I937&gt;Datenblatt!$AC$4),0,IF(AND($C937=15,I937&gt;Datenblatt!$AC$5),0,IF(AND($C937=16,I937&gt;Datenblatt!$AC$6),0,IF(AND($C937=12,I937&gt;Datenblatt!$AC$7),0,IF(AND($C937=11,I937&gt;Datenblatt!$AC$8),0,IF(AND($C937=13,I937&lt;Datenblatt!$AB$3),100,IF(AND($C937=14,I937&lt;Datenblatt!$AB$4),100,IF(AND($C937=15,I937&lt;Datenblatt!$AB$5),100,IF(AND($C937=16,I937&lt;Datenblatt!$AB$6),100,IF(AND($C937=12,I937&lt;Datenblatt!$AB$7),100,IF(AND($C937=11,I937&lt;Datenblatt!$AB$8),100,IF($C937=13,(Datenblatt!$B$27*Übersicht!I937^3)+(Datenblatt!$C$27*Übersicht!I937^2)+(Datenblatt!$D$27*Übersicht!I937)+Datenblatt!$E$27,IF($C937=14,(Datenblatt!$B$28*Übersicht!I937^3)+(Datenblatt!$C$28*Übersicht!I937^2)+(Datenblatt!$D$28*Übersicht!I937)+Datenblatt!$E$28,IF($C937=15,(Datenblatt!$B$29*Übersicht!I937^3)+(Datenblatt!$C$29*Übersicht!I937^2)+(Datenblatt!$D$29*Übersicht!I937)+Datenblatt!$E$29,IF($C937=16,(Datenblatt!$B$30*Übersicht!I937^3)+(Datenblatt!$C$30*Übersicht!I937^2)+(Datenblatt!$D$30*Übersicht!I937)+Datenblatt!$E$30,IF($C937=12,(Datenblatt!$B$31*Übersicht!I937^3)+(Datenblatt!$C$31*Übersicht!I937^2)+(Datenblatt!$D$31*Übersicht!I937)+Datenblatt!$E$31,IF($C937=11,(Datenblatt!$B$32*Übersicht!I937^3)+(Datenblatt!$C$32*Übersicht!I937^2)+(Datenblatt!$D$32*Übersicht!I937)+Datenblatt!$E$32,0))))))))))))))))))))))))</f>
        <v>0</v>
      </c>
      <c r="Q937" s="2" t="e">
        <f t="shared" si="56"/>
        <v>#DIV/0!</v>
      </c>
      <c r="R937" s="2" t="e">
        <f t="shared" si="57"/>
        <v>#DIV/0!</v>
      </c>
      <c r="T937" s="2"/>
      <c r="U937" s="2">
        <f>Datenblatt!$I$10</f>
        <v>63</v>
      </c>
      <c r="V937" s="2">
        <f>Datenblatt!$I$18</f>
        <v>62</v>
      </c>
      <c r="W937" s="2">
        <f>Datenblatt!$I$26</f>
        <v>56</v>
      </c>
      <c r="X937" s="2">
        <f>Datenblatt!$I$34</f>
        <v>58</v>
      </c>
      <c r="Y937" s="7" t="e">
        <f t="shared" si="58"/>
        <v>#DIV/0!</v>
      </c>
      <c r="AA937" s="2">
        <f>Datenblatt!$I$5</f>
        <v>73</v>
      </c>
      <c r="AB937">
        <f>Datenblatt!$I$13</f>
        <v>80</v>
      </c>
      <c r="AC937">
        <f>Datenblatt!$I$21</f>
        <v>80</v>
      </c>
      <c r="AD937">
        <f>Datenblatt!$I$29</f>
        <v>71</v>
      </c>
      <c r="AE937">
        <f>Datenblatt!$I$37</f>
        <v>75</v>
      </c>
      <c r="AF937" s="7" t="e">
        <f t="shared" si="59"/>
        <v>#DIV/0!</v>
      </c>
    </row>
    <row r="938" spans="11:32" ht="18.75" x14ac:dyDescent="0.3">
      <c r="K938" s="3" t="e">
        <f>IF(AND($C938=13,Datenblatt!M938&lt;Datenblatt!$S$3),0,IF(AND($C938=14,Datenblatt!M938&lt;Datenblatt!$S$4),0,IF(AND($C938=15,Datenblatt!M938&lt;Datenblatt!$S$5),0,IF(AND($C938=16,Datenblatt!M938&lt;Datenblatt!$S$6),0,IF(AND($C938=12,Datenblatt!M938&lt;Datenblatt!$S$7),0,IF(AND($C938=11,Datenblatt!M938&lt;Datenblatt!$S$8),0,IF(AND($C938=13,Datenblatt!M938&gt;Datenblatt!$R$3),100,IF(AND($C938=14,Datenblatt!M938&gt;Datenblatt!$R$4),100,IF(AND($C938=15,Datenblatt!M938&gt;Datenblatt!$R$5),100,IF(AND($C938=16,Datenblatt!M938&gt;Datenblatt!$R$6),100,IF(AND($C938=12,Datenblatt!M938&gt;Datenblatt!$R$7),100,IF(AND($C938=11,Datenblatt!M938&gt;Datenblatt!$R$8),100,IF(Übersicht!$C938=13,Datenblatt!$B$35*Datenblatt!M938^3+Datenblatt!$C$35*Datenblatt!M938^2+Datenblatt!$D$35*Datenblatt!M938+Datenblatt!$E$35,IF(Übersicht!$C938=14,Datenblatt!$B$36*Datenblatt!M938^3+Datenblatt!$C$36*Datenblatt!M938^2+Datenblatt!$D$36*Datenblatt!M938+Datenblatt!$E$36,IF(Übersicht!$C938=15,Datenblatt!$B$37*Datenblatt!M938^3+Datenblatt!$C$37*Datenblatt!M938^2+Datenblatt!$D$37*Datenblatt!M938+Datenblatt!$E$37,IF(Übersicht!$C938=16,Datenblatt!$B$38*Datenblatt!M938^3+Datenblatt!$C$38*Datenblatt!M938^2+Datenblatt!$D$38*Datenblatt!M938+Datenblatt!$E$38,IF(Übersicht!$C938=12,Datenblatt!$B$39*Datenblatt!M938^3+Datenblatt!$C$39*Datenblatt!M938^2+Datenblatt!$D$39*Datenblatt!M938+Datenblatt!$E$39,IF(Übersicht!$C938=11,Datenblatt!$B$40*Datenblatt!M938^3+Datenblatt!$C$40*Datenblatt!M938^2+Datenblatt!$D$40*Datenblatt!M938+Datenblatt!$E$40,0))))))))))))))))))</f>
        <v>#DIV/0!</v>
      </c>
      <c r="L938" s="3"/>
      <c r="M938" t="e">
        <f>IF(AND(Übersicht!$C938=13,Datenblatt!O938&lt;Datenblatt!$Y$3),0,IF(AND(Übersicht!$C938=14,Datenblatt!O938&lt;Datenblatt!$Y$4),0,IF(AND(Übersicht!$C938=15,Datenblatt!O938&lt;Datenblatt!$Y$5),0,IF(AND(Übersicht!$C938=16,Datenblatt!O938&lt;Datenblatt!$Y$6),0,IF(AND(Übersicht!$C938=12,Datenblatt!O938&lt;Datenblatt!$Y$7),0,IF(AND(Übersicht!$C938=11,Datenblatt!O938&lt;Datenblatt!$Y$8),0,IF(AND($C938=13,Datenblatt!O938&gt;Datenblatt!$X$3),100,IF(AND($C938=14,Datenblatt!O938&gt;Datenblatt!$X$4),100,IF(AND($C938=15,Datenblatt!O938&gt;Datenblatt!$X$5),100,IF(AND($C938=16,Datenblatt!O938&gt;Datenblatt!$X$6),100,IF(AND($C938=12,Datenblatt!O938&gt;Datenblatt!$X$7),100,IF(AND($C938=11,Datenblatt!O938&gt;Datenblatt!$X$8),100,IF(Übersicht!$C938=13,Datenblatt!$B$11*Datenblatt!O938^3+Datenblatt!$C$11*Datenblatt!O938^2+Datenblatt!$D$11*Datenblatt!O938+Datenblatt!$E$11,IF(Übersicht!$C938=14,Datenblatt!$B$12*Datenblatt!O938^3+Datenblatt!$C$12*Datenblatt!O938^2+Datenblatt!$D$12*Datenblatt!O938+Datenblatt!$E$12,IF(Übersicht!$C938=15,Datenblatt!$B$13*Datenblatt!O938^3+Datenblatt!$C$13*Datenblatt!O938^2+Datenblatt!$D$13*Datenblatt!O938+Datenblatt!$E$13,IF(Übersicht!$C938=16,Datenblatt!$B$14*Datenblatt!O938^3+Datenblatt!$C$14*Datenblatt!O938^2+Datenblatt!$D$14*Datenblatt!O938+Datenblatt!$E$14,IF(Übersicht!$C938=12,Datenblatt!$B$15*Datenblatt!O938^3+Datenblatt!$C$15*Datenblatt!O938^2+Datenblatt!$D$15*Datenblatt!O938+Datenblatt!$E$15,IF(Übersicht!$C938=11,Datenblatt!$B$16*Datenblatt!O938^3+Datenblatt!$C$16*Datenblatt!O938^2+Datenblatt!$D$16*Datenblatt!O938+Datenblatt!$E$16,0))))))))))))))))))</f>
        <v>#DIV/0!</v>
      </c>
      <c r="N938">
        <f>IF(AND($C938=13,H938&lt;Datenblatt!$AA$3),0,IF(AND($C938=14,H938&lt;Datenblatt!$AA$4),0,IF(AND($C938=15,H938&lt;Datenblatt!$AA$5),0,IF(AND($C938=16,H938&lt;Datenblatt!$AA$6),0,IF(AND($C938=12,H938&lt;Datenblatt!$AA$7),0,IF(AND($C938=11,H938&lt;Datenblatt!$AA$8),0,IF(AND($C938=13,H938&gt;Datenblatt!$Z$3),100,IF(AND($C938=14,H938&gt;Datenblatt!$Z$4),100,IF(AND($C938=15,H938&gt;Datenblatt!$Z$5),100,IF(AND($C938=16,H938&gt;Datenblatt!$Z$6),100,IF(AND($C938=12,H938&gt;Datenblatt!$Z$7),100,IF(AND($C938=11,H938&gt;Datenblatt!$Z$8),100,IF($C938=13,(Datenblatt!$B$19*Übersicht!H938^3)+(Datenblatt!$C$19*Übersicht!H938^2)+(Datenblatt!$D$19*Übersicht!H938)+Datenblatt!$E$19,IF($C938=14,(Datenblatt!$B$20*Übersicht!H938^3)+(Datenblatt!$C$20*Übersicht!H938^2)+(Datenblatt!$D$20*Übersicht!H938)+Datenblatt!$E$20,IF($C938=15,(Datenblatt!$B$21*Übersicht!H938^3)+(Datenblatt!$C$21*Übersicht!H938^2)+(Datenblatt!$D$21*Übersicht!H938)+Datenblatt!$E$21,IF($C938=16,(Datenblatt!$B$22*Übersicht!H938^3)+(Datenblatt!$C$22*Übersicht!H938^2)+(Datenblatt!$D$22*Übersicht!H938)+Datenblatt!$E$22,IF($C938=12,(Datenblatt!$B$23*Übersicht!H938^3)+(Datenblatt!$C$23*Übersicht!H938^2)+(Datenblatt!$D$23*Übersicht!H938)+Datenblatt!$E$23,IF($C938=11,(Datenblatt!$B$24*Übersicht!H938^3)+(Datenblatt!$C$24*Übersicht!H938^2)+(Datenblatt!$D$24*Übersicht!H938)+Datenblatt!$E$24,0))))))))))))))))))</f>
        <v>0</v>
      </c>
      <c r="O938">
        <f>IF(AND(I938="",C938=11),Datenblatt!$I$26,IF(AND(I938="",C938=12),Datenblatt!$I$26,IF(AND(I938="",C938=16),Datenblatt!$I$27,IF(AND(I938="",C938=15),Datenblatt!$I$26,IF(AND(I938="",C938=14),Datenblatt!$I$26,IF(AND(I938="",C938=13),Datenblatt!$I$26,IF(AND($C938=13,I938&gt;Datenblatt!$AC$3),0,IF(AND($C938=14,I938&gt;Datenblatt!$AC$4),0,IF(AND($C938=15,I938&gt;Datenblatt!$AC$5),0,IF(AND($C938=16,I938&gt;Datenblatt!$AC$6),0,IF(AND($C938=12,I938&gt;Datenblatt!$AC$7),0,IF(AND($C938=11,I938&gt;Datenblatt!$AC$8),0,IF(AND($C938=13,I938&lt;Datenblatt!$AB$3),100,IF(AND($C938=14,I938&lt;Datenblatt!$AB$4),100,IF(AND($C938=15,I938&lt;Datenblatt!$AB$5),100,IF(AND($C938=16,I938&lt;Datenblatt!$AB$6),100,IF(AND($C938=12,I938&lt;Datenblatt!$AB$7),100,IF(AND($C938=11,I938&lt;Datenblatt!$AB$8),100,IF($C938=13,(Datenblatt!$B$27*Übersicht!I938^3)+(Datenblatt!$C$27*Übersicht!I938^2)+(Datenblatt!$D$27*Übersicht!I938)+Datenblatt!$E$27,IF($C938=14,(Datenblatt!$B$28*Übersicht!I938^3)+(Datenblatt!$C$28*Übersicht!I938^2)+(Datenblatt!$D$28*Übersicht!I938)+Datenblatt!$E$28,IF($C938=15,(Datenblatt!$B$29*Übersicht!I938^3)+(Datenblatt!$C$29*Übersicht!I938^2)+(Datenblatt!$D$29*Übersicht!I938)+Datenblatt!$E$29,IF($C938=16,(Datenblatt!$B$30*Übersicht!I938^3)+(Datenblatt!$C$30*Übersicht!I938^2)+(Datenblatt!$D$30*Übersicht!I938)+Datenblatt!$E$30,IF($C938=12,(Datenblatt!$B$31*Übersicht!I938^3)+(Datenblatt!$C$31*Übersicht!I938^2)+(Datenblatt!$D$31*Übersicht!I938)+Datenblatt!$E$31,IF($C938=11,(Datenblatt!$B$32*Übersicht!I938^3)+(Datenblatt!$C$32*Übersicht!I938^2)+(Datenblatt!$D$32*Übersicht!I938)+Datenblatt!$E$32,0))))))))))))))))))))))))</f>
        <v>0</v>
      </c>
      <c r="P938">
        <f>IF(AND(I938="",C938=11),Datenblatt!$I$29,IF(AND(I938="",C938=12),Datenblatt!$I$29,IF(AND(I938="",C938=16),Datenblatt!$I$29,IF(AND(I938="",C938=15),Datenblatt!$I$29,IF(AND(I938="",C938=14),Datenblatt!$I$29,IF(AND(I938="",C938=13),Datenblatt!$I$29,IF(AND($C938=13,I938&gt;Datenblatt!$AC$3),0,IF(AND($C938=14,I938&gt;Datenblatt!$AC$4),0,IF(AND($C938=15,I938&gt;Datenblatt!$AC$5),0,IF(AND($C938=16,I938&gt;Datenblatt!$AC$6),0,IF(AND($C938=12,I938&gt;Datenblatt!$AC$7),0,IF(AND($C938=11,I938&gt;Datenblatt!$AC$8),0,IF(AND($C938=13,I938&lt;Datenblatt!$AB$3),100,IF(AND($C938=14,I938&lt;Datenblatt!$AB$4),100,IF(AND($C938=15,I938&lt;Datenblatt!$AB$5),100,IF(AND($C938=16,I938&lt;Datenblatt!$AB$6),100,IF(AND($C938=12,I938&lt;Datenblatt!$AB$7),100,IF(AND($C938=11,I938&lt;Datenblatt!$AB$8),100,IF($C938=13,(Datenblatt!$B$27*Übersicht!I938^3)+(Datenblatt!$C$27*Übersicht!I938^2)+(Datenblatt!$D$27*Übersicht!I938)+Datenblatt!$E$27,IF($C938=14,(Datenblatt!$B$28*Übersicht!I938^3)+(Datenblatt!$C$28*Übersicht!I938^2)+(Datenblatt!$D$28*Übersicht!I938)+Datenblatt!$E$28,IF($C938=15,(Datenblatt!$B$29*Übersicht!I938^3)+(Datenblatt!$C$29*Übersicht!I938^2)+(Datenblatt!$D$29*Übersicht!I938)+Datenblatt!$E$29,IF($C938=16,(Datenblatt!$B$30*Übersicht!I938^3)+(Datenblatt!$C$30*Übersicht!I938^2)+(Datenblatt!$D$30*Übersicht!I938)+Datenblatt!$E$30,IF($C938=12,(Datenblatt!$B$31*Übersicht!I938^3)+(Datenblatt!$C$31*Übersicht!I938^2)+(Datenblatt!$D$31*Übersicht!I938)+Datenblatt!$E$31,IF($C938=11,(Datenblatt!$B$32*Übersicht!I938^3)+(Datenblatt!$C$32*Übersicht!I938^2)+(Datenblatt!$D$32*Übersicht!I938)+Datenblatt!$E$32,0))))))))))))))))))))))))</f>
        <v>0</v>
      </c>
      <c r="Q938" s="2" t="e">
        <f t="shared" si="56"/>
        <v>#DIV/0!</v>
      </c>
      <c r="R938" s="2" t="e">
        <f t="shared" si="57"/>
        <v>#DIV/0!</v>
      </c>
      <c r="T938" s="2"/>
      <c r="U938" s="2">
        <f>Datenblatt!$I$10</f>
        <v>63</v>
      </c>
      <c r="V938" s="2">
        <f>Datenblatt!$I$18</f>
        <v>62</v>
      </c>
      <c r="W938" s="2">
        <f>Datenblatt!$I$26</f>
        <v>56</v>
      </c>
      <c r="X938" s="2">
        <f>Datenblatt!$I$34</f>
        <v>58</v>
      </c>
      <c r="Y938" s="7" t="e">
        <f t="shared" si="58"/>
        <v>#DIV/0!</v>
      </c>
      <c r="AA938" s="2">
        <f>Datenblatt!$I$5</f>
        <v>73</v>
      </c>
      <c r="AB938">
        <f>Datenblatt!$I$13</f>
        <v>80</v>
      </c>
      <c r="AC938">
        <f>Datenblatt!$I$21</f>
        <v>80</v>
      </c>
      <c r="AD938">
        <f>Datenblatt!$I$29</f>
        <v>71</v>
      </c>
      <c r="AE938">
        <f>Datenblatt!$I$37</f>
        <v>75</v>
      </c>
      <c r="AF938" s="7" t="e">
        <f t="shared" si="59"/>
        <v>#DIV/0!</v>
      </c>
    </row>
    <row r="939" spans="11:32" ht="18.75" x14ac:dyDescent="0.3">
      <c r="K939" s="3" t="e">
        <f>IF(AND($C939=13,Datenblatt!M939&lt;Datenblatt!$S$3),0,IF(AND($C939=14,Datenblatt!M939&lt;Datenblatt!$S$4),0,IF(AND($C939=15,Datenblatt!M939&lt;Datenblatt!$S$5),0,IF(AND($C939=16,Datenblatt!M939&lt;Datenblatt!$S$6),0,IF(AND($C939=12,Datenblatt!M939&lt;Datenblatt!$S$7),0,IF(AND($C939=11,Datenblatt!M939&lt;Datenblatt!$S$8),0,IF(AND($C939=13,Datenblatt!M939&gt;Datenblatt!$R$3),100,IF(AND($C939=14,Datenblatt!M939&gt;Datenblatt!$R$4),100,IF(AND($C939=15,Datenblatt!M939&gt;Datenblatt!$R$5),100,IF(AND($C939=16,Datenblatt!M939&gt;Datenblatt!$R$6),100,IF(AND($C939=12,Datenblatt!M939&gt;Datenblatt!$R$7),100,IF(AND($C939=11,Datenblatt!M939&gt;Datenblatt!$R$8),100,IF(Übersicht!$C939=13,Datenblatt!$B$35*Datenblatt!M939^3+Datenblatt!$C$35*Datenblatt!M939^2+Datenblatt!$D$35*Datenblatt!M939+Datenblatt!$E$35,IF(Übersicht!$C939=14,Datenblatt!$B$36*Datenblatt!M939^3+Datenblatt!$C$36*Datenblatt!M939^2+Datenblatt!$D$36*Datenblatt!M939+Datenblatt!$E$36,IF(Übersicht!$C939=15,Datenblatt!$B$37*Datenblatt!M939^3+Datenblatt!$C$37*Datenblatt!M939^2+Datenblatt!$D$37*Datenblatt!M939+Datenblatt!$E$37,IF(Übersicht!$C939=16,Datenblatt!$B$38*Datenblatt!M939^3+Datenblatt!$C$38*Datenblatt!M939^2+Datenblatt!$D$38*Datenblatt!M939+Datenblatt!$E$38,IF(Übersicht!$C939=12,Datenblatt!$B$39*Datenblatt!M939^3+Datenblatt!$C$39*Datenblatt!M939^2+Datenblatt!$D$39*Datenblatt!M939+Datenblatt!$E$39,IF(Übersicht!$C939=11,Datenblatt!$B$40*Datenblatt!M939^3+Datenblatt!$C$40*Datenblatt!M939^2+Datenblatt!$D$40*Datenblatt!M939+Datenblatt!$E$40,0))))))))))))))))))</f>
        <v>#DIV/0!</v>
      </c>
      <c r="L939" s="3"/>
      <c r="M939" t="e">
        <f>IF(AND(Übersicht!$C939=13,Datenblatt!O939&lt;Datenblatt!$Y$3),0,IF(AND(Übersicht!$C939=14,Datenblatt!O939&lt;Datenblatt!$Y$4),0,IF(AND(Übersicht!$C939=15,Datenblatt!O939&lt;Datenblatt!$Y$5),0,IF(AND(Übersicht!$C939=16,Datenblatt!O939&lt;Datenblatt!$Y$6),0,IF(AND(Übersicht!$C939=12,Datenblatt!O939&lt;Datenblatt!$Y$7),0,IF(AND(Übersicht!$C939=11,Datenblatt!O939&lt;Datenblatt!$Y$8),0,IF(AND($C939=13,Datenblatt!O939&gt;Datenblatt!$X$3),100,IF(AND($C939=14,Datenblatt!O939&gt;Datenblatt!$X$4),100,IF(AND($C939=15,Datenblatt!O939&gt;Datenblatt!$X$5),100,IF(AND($C939=16,Datenblatt!O939&gt;Datenblatt!$X$6),100,IF(AND($C939=12,Datenblatt!O939&gt;Datenblatt!$X$7),100,IF(AND($C939=11,Datenblatt!O939&gt;Datenblatt!$X$8),100,IF(Übersicht!$C939=13,Datenblatt!$B$11*Datenblatt!O939^3+Datenblatt!$C$11*Datenblatt!O939^2+Datenblatt!$D$11*Datenblatt!O939+Datenblatt!$E$11,IF(Übersicht!$C939=14,Datenblatt!$B$12*Datenblatt!O939^3+Datenblatt!$C$12*Datenblatt!O939^2+Datenblatt!$D$12*Datenblatt!O939+Datenblatt!$E$12,IF(Übersicht!$C939=15,Datenblatt!$B$13*Datenblatt!O939^3+Datenblatt!$C$13*Datenblatt!O939^2+Datenblatt!$D$13*Datenblatt!O939+Datenblatt!$E$13,IF(Übersicht!$C939=16,Datenblatt!$B$14*Datenblatt!O939^3+Datenblatt!$C$14*Datenblatt!O939^2+Datenblatt!$D$14*Datenblatt!O939+Datenblatt!$E$14,IF(Übersicht!$C939=12,Datenblatt!$B$15*Datenblatt!O939^3+Datenblatt!$C$15*Datenblatt!O939^2+Datenblatt!$D$15*Datenblatt!O939+Datenblatt!$E$15,IF(Übersicht!$C939=11,Datenblatt!$B$16*Datenblatt!O939^3+Datenblatt!$C$16*Datenblatt!O939^2+Datenblatt!$D$16*Datenblatt!O939+Datenblatt!$E$16,0))))))))))))))))))</f>
        <v>#DIV/0!</v>
      </c>
      <c r="N939">
        <f>IF(AND($C939=13,H939&lt;Datenblatt!$AA$3),0,IF(AND($C939=14,H939&lt;Datenblatt!$AA$4),0,IF(AND($C939=15,H939&lt;Datenblatt!$AA$5),0,IF(AND($C939=16,H939&lt;Datenblatt!$AA$6),0,IF(AND($C939=12,H939&lt;Datenblatt!$AA$7),0,IF(AND($C939=11,H939&lt;Datenblatt!$AA$8),0,IF(AND($C939=13,H939&gt;Datenblatt!$Z$3),100,IF(AND($C939=14,H939&gt;Datenblatt!$Z$4),100,IF(AND($C939=15,H939&gt;Datenblatt!$Z$5),100,IF(AND($C939=16,H939&gt;Datenblatt!$Z$6),100,IF(AND($C939=12,H939&gt;Datenblatt!$Z$7),100,IF(AND($C939=11,H939&gt;Datenblatt!$Z$8),100,IF($C939=13,(Datenblatt!$B$19*Übersicht!H939^3)+(Datenblatt!$C$19*Übersicht!H939^2)+(Datenblatt!$D$19*Übersicht!H939)+Datenblatt!$E$19,IF($C939=14,(Datenblatt!$B$20*Übersicht!H939^3)+(Datenblatt!$C$20*Übersicht!H939^2)+(Datenblatt!$D$20*Übersicht!H939)+Datenblatt!$E$20,IF($C939=15,(Datenblatt!$B$21*Übersicht!H939^3)+(Datenblatt!$C$21*Übersicht!H939^2)+(Datenblatt!$D$21*Übersicht!H939)+Datenblatt!$E$21,IF($C939=16,(Datenblatt!$B$22*Übersicht!H939^3)+(Datenblatt!$C$22*Übersicht!H939^2)+(Datenblatt!$D$22*Übersicht!H939)+Datenblatt!$E$22,IF($C939=12,(Datenblatt!$B$23*Übersicht!H939^3)+(Datenblatt!$C$23*Übersicht!H939^2)+(Datenblatt!$D$23*Übersicht!H939)+Datenblatt!$E$23,IF($C939=11,(Datenblatt!$B$24*Übersicht!H939^3)+(Datenblatt!$C$24*Übersicht!H939^2)+(Datenblatt!$D$24*Übersicht!H939)+Datenblatt!$E$24,0))))))))))))))))))</f>
        <v>0</v>
      </c>
      <c r="O939">
        <f>IF(AND(I939="",C939=11),Datenblatt!$I$26,IF(AND(I939="",C939=12),Datenblatt!$I$26,IF(AND(I939="",C939=16),Datenblatt!$I$27,IF(AND(I939="",C939=15),Datenblatt!$I$26,IF(AND(I939="",C939=14),Datenblatt!$I$26,IF(AND(I939="",C939=13),Datenblatt!$I$26,IF(AND($C939=13,I939&gt;Datenblatt!$AC$3),0,IF(AND($C939=14,I939&gt;Datenblatt!$AC$4),0,IF(AND($C939=15,I939&gt;Datenblatt!$AC$5),0,IF(AND($C939=16,I939&gt;Datenblatt!$AC$6),0,IF(AND($C939=12,I939&gt;Datenblatt!$AC$7),0,IF(AND($C939=11,I939&gt;Datenblatt!$AC$8),0,IF(AND($C939=13,I939&lt;Datenblatt!$AB$3),100,IF(AND($C939=14,I939&lt;Datenblatt!$AB$4),100,IF(AND($C939=15,I939&lt;Datenblatt!$AB$5),100,IF(AND($C939=16,I939&lt;Datenblatt!$AB$6),100,IF(AND($C939=12,I939&lt;Datenblatt!$AB$7),100,IF(AND($C939=11,I939&lt;Datenblatt!$AB$8),100,IF($C939=13,(Datenblatt!$B$27*Übersicht!I939^3)+(Datenblatt!$C$27*Übersicht!I939^2)+(Datenblatt!$D$27*Übersicht!I939)+Datenblatt!$E$27,IF($C939=14,(Datenblatt!$B$28*Übersicht!I939^3)+(Datenblatt!$C$28*Übersicht!I939^2)+(Datenblatt!$D$28*Übersicht!I939)+Datenblatt!$E$28,IF($C939=15,(Datenblatt!$B$29*Übersicht!I939^3)+(Datenblatt!$C$29*Übersicht!I939^2)+(Datenblatt!$D$29*Übersicht!I939)+Datenblatt!$E$29,IF($C939=16,(Datenblatt!$B$30*Übersicht!I939^3)+(Datenblatt!$C$30*Übersicht!I939^2)+(Datenblatt!$D$30*Übersicht!I939)+Datenblatt!$E$30,IF($C939=12,(Datenblatt!$B$31*Übersicht!I939^3)+(Datenblatt!$C$31*Übersicht!I939^2)+(Datenblatt!$D$31*Übersicht!I939)+Datenblatt!$E$31,IF($C939=11,(Datenblatt!$B$32*Übersicht!I939^3)+(Datenblatt!$C$32*Übersicht!I939^2)+(Datenblatt!$D$32*Übersicht!I939)+Datenblatt!$E$32,0))))))))))))))))))))))))</f>
        <v>0</v>
      </c>
      <c r="P939">
        <f>IF(AND(I939="",C939=11),Datenblatt!$I$29,IF(AND(I939="",C939=12),Datenblatt!$I$29,IF(AND(I939="",C939=16),Datenblatt!$I$29,IF(AND(I939="",C939=15),Datenblatt!$I$29,IF(AND(I939="",C939=14),Datenblatt!$I$29,IF(AND(I939="",C939=13),Datenblatt!$I$29,IF(AND($C939=13,I939&gt;Datenblatt!$AC$3),0,IF(AND($C939=14,I939&gt;Datenblatt!$AC$4),0,IF(AND($C939=15,I939&gt;Datenblatt!$AC$5),0,IF(AND($C939=16,I939&gt;Datenblatt!$AC$6),0,IF(AND($C939=12,I939&gt;Datenblatt!$AC$7),0,IF(AND($C939=11,I939&gt;Datenblatt!$AC$8),0,IF(AND($C939=13,I939&lt;Datenblatt!$AB$3),100,IF(AND($C939=14,I939&lt;Datenblatt!$AB$4),100,IF(AND($C939=15,I939&lt;Datenblatt!$AB$5),100,IF(AND($C939=16,I939&lt;Datenblatt!$AB$6),100,IF(AND($C939=12,I939&lt;Datenblatt!$AB$7),100,IF(AND($C939=11,I939&lt;Datenblatt!$AB$8),100,IF($C939=13,(Datenblatt!$B$27*Übersicht!I939^3)+(Datenblatt!$C$27*Übersicht!I939^2)+(Datenblatt!$D$27*Übersicht!I939)+Datenblatt!$E$27,IF($C939=14,(Datenblatt!$B$28*Übersicht!I939^3)+(Datenblatt!$C$28*Übersicht!I939^2)+(Datenblatt!$D$28*Übersicht!I939)+Datenblatt!$E$28,IF($C939=15,(Datenblatt!$B$29*Übersicht!I939^3)+(Datenblatt!$C$29*Übersicht!I939^2)+(Datenblatt!$D$29*Übersicht!I939)+Datenblatt!$E$29,IF($C939=16,(Datenblatt!$B$30*Übersicht!I939^3)+(Datenblatt!$C$30*Übersicht!I939^2)+(Datenblatt!$D$30*Übersicht!I939)+Datenblatt!$E$30,IF($C939=12,(Datenblatt!$B$31*Übersicht!I939^3)+(Datenblatt!$C$31*Übersicht!I939^2)+(Datenblatt!$D$31*Übersicht!I939)+Datenblatt!$E$31,IF($C939=11,(Datenblatt!$B$32*Übersicht!I939^3)+(Datenblatt!$C$32*Übersicht!I939^2)+(Datenblatt!$D$32*Übersicht!I939)+Datenblatt!$E$32,0))))))))))))))))))))))))</f>
        <v>0</v>
      </c>
      <c r="Q939" s="2" t="e">
        <f t="shared" si="56"/>
        <v>#DIV/0!</v>
      </c>
      <c r="R939" s="2" t="e">
        <f t="shared" si="57"/>
        <v>#DIV/0!</v>
      </c>
      <c r="T939" s="2"/>
      <c r="U939" s="2">
        <f>Datenblatt!$I$10</f>
        <v>63</v>
      </c>
      <c r="V939" s="2">
        <f>Datenblatt!$I$18</f>
        <v>62</v>
      </c>
      <c r="W939" s="2">
        <f>Datenblatt!$I$26</f>
        <v>56</v>
      </c>
      <c r="X939" s="2">
        <f>Datenblatt!$I$34</f>
        <v>58</v>
      </c>
      <c r="Y939" s="7" t="e">
        <f t="shared" si="58"/>
        <v>#DIV/0!</v>
      </c>
      <c r="AA939" s="2">
        <f>Datenblatt!$I$5</f>
        <v>73</v>
      </c>
      <c r="AB939">
        <f>Datenblatt!$I$13</f>
        <v>80</v>
      </c>
      <c r="AC939">
        <f>Datenblatt!$I$21</f>
        <v>80</v>
      </c>
      <c r="AD939">
        <f>Datenblatt!$I$29</f>
        <v>71</v>
      </c>
      <c r="AE939">
        <f>Datenblatt!$I$37</f>
        <v>75</v>
      </c>
      <c r="AF939" s="7" t="e">
        <f t="shared" si="59"/>
        <v>#DIV/0!</v>
      </c>
    </row>
    <row r="940" spans="11:32" ht="18.75" x14ac:dyDescent="0.3">
      <c r="K940" s="3" t="e">
        <f>IF(AND($C940=13,Datenblatt!M940&lt;Datenblatt!$S$3),0,IF(AND($C940=14,Datenblatt!M940&lt;Datenblatt!$S$4),0,IF(AND($C940=15,Datenblatt!M940&lt;Datenblatt!$S$5),0,IF(AND($C940=16,Datenblatt!M940&lt;Datenblatt!$S$6),0,IF(AND($C940=12,Datenblatt!M940&lt;Datenblatt!$S$7),0,IF(AND($C940=11,Datenblatt!M940&lt;Datenblatt!$S$8),0,IF(AND($C940=13,Datenblatt!M940&gt;Datenblatt!$R$3),100,IF(AND($C940=14,Datenblatt!M940&gt;Datenblatt!$R$4),100,IF(AND($C940=15,Datenblatt!M940&gt;Datenblatt!$R$5),100,IF(AND($C940=16,Datenblatt!M940&gt;Datenblatt!$R$6),100,IF(AND($C940=12,Datenblatt!M940&gt;Datenblatt!$R$7),100,IF(AND($C940=11,Datenblatt!M940&gt;Datenblatt!$R$8),100,IF(Übersicht!$C940=13,Datenblatt!$B$35*Datenblatt!M940^3+Datenblatt!$C$35*Datenblatt!M940^2+Datenblatt!$D$35*Datenblatt!M940+Datenblatt!$E$35,IF(Übersicht!$C940=14,Datenblatt!$B$36*Datenblatt!M940^3+Datenblatt!$C$36*Datenblatt!M940^2+Datenblatt!$D$36*Datenblatt!M940+Datenblatt!$E$36,IF(Übersicht!$C940=15,Datenblatt!$B$37*Datenblatt!M940^3+Datenblatt!$C$37*Datenblatt!M940^2+Datenblatt!$D$37*Datenblatt!M940+Datenblatt!$E$37,IF(Übersicht!$C940=16,Datenblatt!$B$38*Datenblatt!M940^3+Datenblatt!$C$38*Datenblatt!M940^2+Datenblatt!$D$38*Datenblatt!M940+Datenblatt!$E$38,IF(Übersicht!$C940=12,Datenblatt!$B$39*Datenblatt!M940^3+Datenblatt!$C$39*Datenblatt!M940^2+Datenblatt!$D$39*Datenblatt!M940+Datenblatt!$E$39,IF(Übersicht!$C940=11,Datenblatt!$B$40*Datenblatt!M940^3+Datenblatt!$C$40*Datenblatt!M940^2+Datenblatt!$D$40*Datenblatt!M940+Datenblatt!$E$40,0))))))))))))))))))</f>
        <v>#DIV/0!</v>
      </c>
      <c r="L940" s="3"/>
      <c r="M940" t="e">
        <f>IF(AND(Übersicht!$C940=13,Datenblatt!O940&lt;Datenblatt!$Y$3),0,IF(AND(Übersicht!$C940=14,Datenblatt!O940&lt;Datenblatt!$Y$4),0,IF(AND(Übersicht!$C940=15,Datenblatt!O940&lt;Datenblatt!$Y$5),0,IF(AND(Übersicht!$C940=16,Datenblatt!O940&lt;Datenblatt!$Y$6),0,IF(AND(Übersicht!$C940=12,Datenblatt!O940&lt;Datenblatt!$Y$7),0,IF(AND(Übersicht!$C940=11,Datenblatt!O940&lt;Datenblatt!$Y$8),0,IF(AND($C940=13,Datenblatt!O940&gt;Datenblatt!$X$3),100,IF(AND($C940=14,Datenblatt!O940&gt;Datenblatt!$X$4),100,IF(AND($C940=15,Datenblatt!O940&gt;Datenblatt!$X$5),100,IF(AND($C940=16,Datenblatt!O940&gt;Datenblatt!$X$6),100,IF(AND($C940=12,Datenblatt!O940&gt;Datenblatt!$X$7),100,IF(AND($C940=11,Datenblatt!O940&gt;Datenblatt!$X$8),100,IF(Übersicht!$C940=13,Datenblatt!$B$11*Datenblatt!O940^3+Datenblatt!$C$11*Datenblatt!O940^2+Datenblatt!$D$11*Datenblatt!O940+Datenblatt!$E$11,IF(Übersicht!$C940=14,Datenblatt!$B$12*Datenblatt!O940^3+Datenblatt!$C$12*Datenblatt!O940^2+Datenblatt!$D$12*Datenblatt!O940+Datenblatt!$E$12,IF(Übersicht!$C940=15,Datenblatt!$B$13*Datenblatt!O940^3+Datenblatt!$C$13*Datenblatt!O940^2+Datenblatt!$D$13*Datenblatt!O940+Datenblatt!$E$13,IF(Übersicht!$C940=16,Datenblatt!$B$14*Datenblatt!O940^3+Datenblatt!$C$14*Datenblatt!O940^2+Datenblatt!$D$14*Datenblatt!O940+Datenblatt!$E$14,IF(Übersicht!$C940=12,Datenblatt!$B$15*Datenblatt!O940^3+Datenblatt!$C$15*Datenblatt!O940^2+Datenblatt!$D$15*Datenblatt!O940+Datenblatt!$E$15,IF(Übersicht!$C940=11,Datenblatt!$B$16*Datenblatt!O940^3+Datenblatt!$C$16*Datenblatt!O940^2+Datenblatt!$D$16*Datenblatt!O940+Datenblatt!$E$16,0))))))))))))))))))</f>
        <v>#DIV/0!</v>
      </c>
      <c r="N940">
        <f>IF(AND($C940=13,H940&lt;Datenblatt!$AA$3),0,IF(AND($C940=14,H940&lt;Datenblatt!$AA$4),0,IF(AND($C940=15,H940&lt;Datenblatt!$AA$5),0,IF(AND($C940=16,H940&lt;Datenblatt!$AA$6),0,IF(AND($C940=12,H940&lt;Datenblatt!$AA$7),0,IF(AND($C940=11,H940&lt;Datenblatt!$AA$8),0,IF(AND($C940=13,H940&gt;Datenblatt!$Z$3),100,IF(AND($C940=14,H940&gt;Datenblatt!$Z$4),100,IF(AND($C940=15,H940&gt;Datenblatt!$Z$5),100,IF(AND($C940=16,H940&gt;Datenblatt!$Z$6),100,IF(AND($C940=12,H940&gt;Datenblatt!$Z$7),100,IF(AND($C940=11,H940&gt;Datenblatt!$Z$8),100,IF($C940=13,(Datenblatt!$B$19*Übersicht!H940^3)+(Datenblatt!$C$19*Übersicht!H940^2)+(Datenblatt!$D$19*Übersicht!H940)+Datenblatt!$E$19,IF($C940=14,(Datenblatt!$B$20*Übersicht!H940^3)+(Datenblatt!$C$20*Übersicht!H940^2)+(Datenblatt!$D$20*Übersicht!H940)+Datenblatt!$E$20,IF($C940=15,(Datenblatt!$B$21*Übersicht!H940^3)+(Datenblatt!$C$21*Übersicht!H940^2)+(Datenblatt!$D$21*Übersicht!H940)+Datenblatt!$E$21,IF($C940=16,(Datenblatt!$B$22*Übersicht!H940^3)+(Datenblatt!$C$22*Übersicht!H940^2)+(Datenblatt!$D$22*Übersicht!H940)+Datenblatt!$E$22,IF($C940=12,(Datenblatt!$B$23*Übersicht!H940^3)+(Datenblatt!$C$23*Übersicht!H940^2)+(Datenblatt!$D$23*Übersicht!H940)+Datenblatt!$E$23,IF($C940=11,(Datenblatt!$B$24*Übersicht!H940^3)+(Datenblatt!$C$24*Übersicht!H940^2)+(Datenblatt!$D$24*Übersicht!H940)+Datenblatt!$E$24,0))))))))))))))))))</f>
        <v>0</v>
      </c>
      <c r="O940">
        <f>IF(AND(I940="",C940=11),Datenblatt!$I$26,IF(AND(I940="",C940=12),Datenblatt!$I$26,IF(AND(I940="",C940=16),Datenblatt!$I$27,IF(AND(I940="",C940=15),Datenblatt!$I$26,IF(AND(I940="",C940=14),Datenblatt!$I$26,IF(AND(I940="",C940=13),Datenblatt!$I$26,IF(AND($C940=13,I940&gt;Datenblatt!$AC$3),0,IF(AND($C940=14,I940&gt;Datenblatt!$AC$4),0,IF(AND($C940=15,I940&gt;Datenblatt!$AC$5),0,IF(AND($C940=16,I940&gt;Datenblatt!$AC$6),0,IF(AND($C940=12,I940&gt;Datenblatt!$AC$7),0,IF(AND($C940=11,I940&gt;Datenblatt!$AC$8),0,IF(AND($C940=13,I940&lt;Datenblatt!$AB$3),100,IF(AND($C940=14,I940&lt;Datenblatt!$AB$4),100,IF(AND($C940=15,I940&lt;Datenblatt!$AB$5),100,IF(AND($C940=16,I940&lt;Datenblatt!$AB$6),100,IF(AND($C940=12,I940&lt;Datenblatt!$AB$7),100,IF(AND($C940=11,I940&lt;Datenblatt!$AB$8),100,IF($C940=13,(Datenblatt!$B$27*Übersicht!I940^3)+(Datenblatt!$C$27*Übersicht!I940^2)+(Datenblatt!$D$27*Übersicht!I940)+Datenblatt!$E$27,IF($C940=14,(Datenblatt!$B$28*Übersicht!I940^3)+(Datenblatt!$C$28*Übersicht!I940^2)+(Datenblatt!$D$28*Übersicht!I940)+Datenblatt!$E$28,IF($C940=15,(Datenblatt!$B$29*Übersicht!I940^3)+(Datenblatt!$C$29*Übersicht!I940^2)+(Datenblatt!$D$29*Übersicht!I940)+Datenblatt!$E$29,IF($C940=16,(Datenblatt!$B$30*Übersicht!I940^3)+(Datenblatt!$C$30*Übersicht!I940^2)+(Datenblatt!$D$30*Übersicht!I940)+Datenblatt!$E$30,IF($C940=12,(Datenblatt!$B$31*Übersicht!I940^3)+(Datenblatt!$C$31*Übersicht!I940^2)+(Datenblatt!$D$31*Übersicht!I940)+Datenblatt!$E$31,IF($C940=11,(Datenblatt!$B$32*Übersicht!I940^3)+(Datenblatt!$C$32*Übersicht!I940^2)+(Datenblatt!$D$32*Übersicht!I940)+Datenblatt!$E$32,0))))))))))))))))))))))))</f>
        <v>0</v>
      </c>
      <c r="P940">
        <f>IF(AND(I940="",C940=11),Datenblatt!$I$29,IF(AND(I940="",C940=12),Datenblatt!$I$29,IF(AND(I940="",C940=16),Datenblatt!$I$29,IF(AND(I940="",C940=15),Datenblatt!$I$29,IF(AND(I940="",C940=14),Datenblatt!$I$29,IF(AND(I940="",C940=13),Datenblatt!$I$29,IF(AND($C940=13,I940&gt;Datenblatt!$AC$3),0,IF(AND($C940=14,I940&gt;Datenblatt!$AC$4),0,IF(AND($C940=15,I940&gt;Datenblatt!$AC$5),0,IF(AND($C940=16,I940&gt;Datenblatt!$AC$6),0,IF(AND($C940=12,I940&gt;Datenblatt!$AC$7),0,IF(AND($C940=11,I940&gt;Datenblatt!$AC$8),0,IF(AND($C940=13,I940&lt;Datenblatt!$AB$3),100,IF(AND($C940=14,I940&lt;Datenblatt!$AB$4),100,IF(AND($C940=15,I940&lt;Datenblatt!$AB$5),100,IF(AND($C940=16,I940&lt;Datenblatt!$AB$6),100,IF(AND($C940=12,I940&lt;Datenblatt!$AB$7),100,IF(AND($C940=11,I940&lt;Datenblatt!$AB$8),100,IF($C940=13,(Datenblatt!$B$27*Übersicht!I940^3)+(Datenblatt!$C$27*Übersicht!I940^2)+(Datenblatt!$D$27*Übersicht!I940)+Datenblatt!$E$27,IF($C940=14,(Datenblatt!$B$28*Übersicht!I940^3)+(Datenblatt!$C$28*Übersicht!I940^2)+(Datenblatt!$D$28*Übersicht!I940)+Datenblatt!$E$28,IF($C940=15,(Datenblatt!$B$29*Übersicht!I940^3)+(Datenblatt!$C$29*Übersicht!I940^2)+(Datenblatt!$D$29*Übersicht!I940)+Datenblatt!$E$29,IF($C940=16,(Datenblatt!$B$30*Übersicht!I940^3)+(Datenblatt!$C$30*Übersicht!I940^2)+(Datenblatt!$D$30*Übersicht!I940)+Datenblatt!$E$30,IF($C940=12,(Datenblatt!$B$31*Übersicht!I940^3)+(Datenblatt!$C$31*Übersicht!I940^2)+(Datenblatt!$D$31*Übersicht!I940)+Datenblatt!$E$31,IF($C940=11,(Datenblatt!$B$32*Übersicht!I940^3)+(Datenblatt!$C$32*Übersicht!I940^2)+(Datenblatt!$D$32*Übersicht!I940)+Datenblatt!$E$32,0))))))))))))))))))))))))</f>
        <v>0</v>
      </c>
      <c r="Q940" s="2" t="e">
        <f t="shared" si="56"/>
        <v>#DIV/0!</v>
      </c>
      <c r="R940" s="2" t="e">
        <f t="shared" si="57"/>
        <v>#DIV/0!</v>
      </c>
      <c r="T940" s="2"/>
      <c r="U940" s="2">
        <f>Datenblatt!$I$10</f>
        <v>63</v>
      </c>
      <c r="V940" s="2">
        <f>Datenblatt!$I$18</f>
        <v>62</v>
      </c>
      <c r="W940" s="2">
        <f>Datenblatt!$I$26</f>
        <v>56</v>
      </c>
      <c r="X940" s="2">
        <f>Datenblatt!$I$34</f>
        <v>58</v>
      </c>
      <c r="Y940" s="7" t="e">
        <f t="shared" si="58"/>
        <v>#DIV/0!</v>
      </c>
      <c r="AA940" s="2">
        <f>Datenblatt!$I$5</f>
        <v>73</v>
      </c>
      <c r="AB940">
        <f>Datenblatt!$I$13</f>
        <v>80</v>
      </c>
      <c r="AC940">
        <f>Datenblatt!$I$21</f>
        <v>80</v>
      </c>
      <c r="AD940">
        <f>Datenblatt!$I$29</f>
        <v>71</v>
      </c>
      <c r="AE940">
        <f>Datenblatt!$I$37</f>
        <v>75</v>
      </c>
      <c r="AF940" s="7" t="e">
        <f t="shared" si="59"/>
        <v>#DIV/0!</v>
      </c>
    </row>
    <row r="941" spans="11:32" ht="18.75" x14ac:dyDescent="0.3">
      <c r="K941" s="3" t="e">
        <f>IF(AND($C941=13,Datenblatt!M941&lt;Datenblatt!$S$3),0,IF(AND($C941=14,Datenblatt!M941&lt;Datenblatt!$S$4),0,IF(AND($C941=15,Datenblatt!M941&lt;Datenblatt!$S$5),0,IF(AND($C941=16,Datenblatt!M941&lt;Datenblatt!$S$6),0,IF(AND($C941=12,Datenblatt!M941&lt;Datenblatt!$S$7),0,IF(AND($C941=11,Datenblatt!M941&lt;Datenblatt!$S$8),0,IF(AND($C941=13,Datenblatt!M941&gt;Datenblatt!$R$3),100,IF(AND($C941=14,Datenblatt!M941&gt;Datenblatt!$R$4),100,IF(AND($C941=15,Datenblatt!M941&gt;Datenblatt!$R$5),100,IF(AND($C941=16,Datenblatt!M941&gt;Datenblatt!$R$6),100,IF(AND($C941=12,Datenblatt!M941&gt;Datenblatt!$R$7),100,IF(AND($C941=11,Datenblatt!M941&gt;Datenblatt!$R$8),100,IF(Übersicht!$C941=13,Datenblatt!$B$35*Datenblatt!M941^3+Datenblatt!$C$35*Datenblatt!M941^2+Datenblatt!$D$35*Datenblatt!M941+Datenblatt!$E$35,IF(Übersicht!$C941=14,Datenblatt!$B$36*Datenblatt!M941^3+Datenblatt!$C$36*Datenblatt!M941^2+Datenblatt!$D$36*Datenblatt!M941+Datenblatt!$E$36,IF(Übersicht!$C941=15,Datenblatt!$B$37*Datenblatt!M941^3+Datenblatt!$C$37*Datenblatt!M941^2+Datenblatt!$D$37*Datenblatt!M941+Datenblatt!$E$37,IF(Übersicht!$C941=16,Datenblatt!$B$38*Datenblatt!M941^3+Datenblatt!$C$38*Datenblatt!M941^2+Datenblatt!$D$38*Datenblatt!M941+Datenblatt!$E$38,IF(Übersicht!$C941=12,Datenblatt!$B$39*Datenblatt!M941^3+Datenblatt!$C$39*Datenblatt!M941^2+Datenblatt!$D$39*Datenblatt!M941+Datenblatt!$E$39,IF(Übersicht!$C941=11,Datenblatt!$B$40*Datenblatt!M941^3+Datenblatt!$C$40*Datenblatt!M941^2+Datenblatt!$D$40*Datenblatt!M941+Datenblatt!$E$40,0))))))))))))))))))</f>
        <v>#DIV/0!</v>
      </c>
      <c r="L941" s="3"/>
      <c r="M941" t="e">
        <f>IF(AND(Übersicht!$C941=13,Datenblatt!O941&lt;Datenblatt!$Y$3),0,IF(AND(Übersicht!$C941=14,Datenblatt!O941&lt;Datenblatt!$Y$4),0,IF(AND(Übersicht!$C941=15,Datenblatt!O941&lt;Datenblatt!$Y$5),0,IF(AND(Übersicht!$C941=16,Datenblatt!O941&lt;Datenblatt!$Y$6),0,IF(AND(Übersicht!$C941=12,Datenblatt!O941&lt;Datenblatt!$Y$7),0,IF(AND(Übersicht!$C941=11,Datenblatt!O941&lt;Datenblatt!$Y$8),0,IF(AND($C941=13,Datenblatt!O941&gt;Datenblatt!$X$3),100,IF(AND($C941=14,Datenblatt!O941&gt;Datenblatt!$X$4),100,IF(AND($C941=15,Datenblatt!O941&gt;Datenblatt!$X$5),100,IF(AND($C941=16,Datenblatt!O941&gt;Datenblatt!$X$6),100,IF(AND($C941=12,Datenblatt!O941&gt;Datenblatt!$X$7),100,IF(AND($C941=11,Datenblatt!O941&gt;Datenblatt!$X$8),100,IF(Übersicht!$C941=13,Datenblatt!$B$11*Datenblatt!O941^3+Datenblatt!$C$11*Datenblatt!O941^2+Datenblatt!$D$11*Datenblatt!O941+Datenblatt!$E$11,IF(Übersicht!$C941=14,Datenblatt!$B$12*Datenblatt!O941^3+Datenblatt!$C$12*Datenblatt!O941^2+Datenblatt!$D$12*Datenblatt!O941+Datenblatt!$E$12,IF(Übersicht!$C941=15,Datenblatt!$B$13*Datenblatt!O941^3+Datenblatt!$C$13*Datenblatt!O941^2+Datenblatt!$D$13*Datenblatt!O941+Datenblatt!$E$13,IF(Übersicht!$C941=16,Datenblatt!$B$14*Datenblatt!O941^3+Datenblatt!$C$14*Datenblatt!O941^2+Datenblatt!$D$14*Datenblatt!O941+Datenblatt!$E$14,IF(Übersicht!$C941=12,Datenblatt!$B$15*Datenblatt!O941^3+Datenblatt!$C$15*Datenblatt!O941^2+Datenblatt!$D$15*Datenblatt!O941+Datenblatt!$E$15,IF(Übersicht!$C941=11,Datenblatt!$B$16*Datenblatt!O941^3+Datenblatt!$C$16*Datenblatt!O941^2+Datenblatt!$D$16*Datenblatt!O941+Datenblatt!$E$16,0))))))))))))))))))</f>
        <v>#DIV/0!</v>
      </c>
      <c r="N941">
        <f>IF(AND($C941=13,H941&lt;Datenblatt!$AA$3),0,IF(AND($C941=14,H941&lt;Datenblatt!$AA$4),0,IF(AND($C941=15,H941&lt;Datenblatt!$AA$5),0,IF(AND($C941=16,H941&lt;Datenblatt!$AA$6),0,IF(AND($C941=12,H941&lt;Datenblatt!$AA$7),0,IF(AND($C941=11,H941&lt;Datenblatt!$AA$8),0,IF(AND($C941=13,H941&gt;Datenblatt!$Z$3),100,IF(AND($C941=14,H941&gt;Datenblatt!$Z$4),100,IF(AND($C941=15,H941&gt;Datenblatt!$Z$5),100,IF(AND($C941=16,H941&gt;Datenblatt!$Z$6),100,IF(AND($C941=12,H941&gt;Datenblatt!$Z$7),100,IF(AND($C941=11,H941&gt;Datenblatt!$Z$8),100,IF($C941=13,(Datenblatt!$B$19*Übersicht!H941^3)+(Datenblatt!$C$19*Übersicht!H941^2)+(Datenblatt!$D$19*Übersicht!H941)+Datenblatt!$E$19,IF($C941=14,(Datenblatt!$B$20*Übersicht!H941^3)+(Datenblatt!$C$20*Übersicht!H941^2)+(Datenblatt!$D$20*Übersicht!H941)+Datenblatt!$E$20,IF($C941=15,(Datenblatt!$B$21*Übersicht!H941^3)+(Datenblatt!$C$21*Übersicht!H941^2)+(Datenblatt!$D$21*Übersicht!H941)+Datenblatt!$E$21,IF($C941=16,(Datenblatt!$B$22*Übersicht!H941^3)+(Datenblatt!$C$22*Übersicht!H941^2)+(Datenblatt!$D$22*Übersicht!H941)+Datenblatt!$E$22,IF($C941=12,(Datenblatt!$B$23*Übersicht!H941^3)+(Datenblatt!$C$23*Übersicht!H941^2)+(Datenblatt!$D$23*Übersicht!H941)+Datenblatt!$E$23,IF($C941=11,(Datenblatt!$B$24*Übersicht!H941^3)+(Datenblatt!$C$24*Übersicht!H941^2)+(Datenblatt!$D$24*Übersicht!H941)+Datenblatt!$E$24,0))))))))))))))))))</f>
        <v>0</v>
      </c>
      <c r="O941">
        <f>IF(AND(I941="",C941=11),Datenblatt!$I$26,IF(AND(I941="",C941=12),Datenblatt!$I$26,IF(AND(I941="",C941=16),Datenblatt!$I$27,IF(AND(I941="",C941=15),Datenblatt!$I$26,IF(AND(I941="",C941=14),Datenblatt!$I$26,IF(AND(I941="",C941=13),Datenblatt!$I$26,IF(AND($C941=13,I941&gt;Datenblatt!$AC$3),0,IF(AND($C941=14,I941&gt;Datenblatt!$AC$4),0,IF(AND($C941=15,I941&gt;Datenblatt!$AC$5),0,IF(AND($C941=16,I941&gt;Datenblatt!$AC$6),0,IF(AND($C941=12,I941&gt;Datenblatt!$AC$7),0,IF(AND($C941=11,I941&gt;Datenblatt!$AC$8),0,IF(AND($C941=13,I941&lt;Datenblatt!$AB$3),100,IF(AND($C941=14,I941&lt;Datenblatt!$AB$4),100,IF(AND($C941=15,I941&lt;Datenblatt!$AB$5),100,IF(AND($C941=16,I941&lt;Datenblatt!$AB$6),100,IF(AND($C941=12,I941&lt;Datenblatt!$AB$7),100,IF(AND($C941=11,I941&lt;Datenblatt!$AB$8),100,IF($C941=13,(Datenblatt!$B$27*Übersicht!I941^3)+(Datenblatt!$C$27*Übersicht!I941^2)+(Datenblatt!$D$27*Übersicht!I941)+Datenblatt!$E$27,IF($C941=14,(Datenblatt!$B$28*Übersicht!I941^3)+(Datenblatt!$C$28*Übersicht!I941^2)+(Datenblatt!$D$28*Übersicht!I941)+Datenblatt!$E$28,IF($C941=15,(Datenblatt!$B$29*Übersicht!I941^3)+(Datenblatt!$C$29*Übersicht!I941^2)+(Datenblatt!$D$29*Übersicht!I941)+Datenblatt!$E$29,IF($C941=16,(Datenblatt!$B$30*Übersicht!I941^3)+(Datenblatt!$C$30*Übersicht!I941^2)+(Datenblatt!$D$30*Übersicht!I941)+Datenblatt!$E$30,IF($C941=12,(Datenblatt!$B$31*Übersicht!I941^3)+(Datenblatt!$C$31*Übersicht!I941^2)+(Datenblatt!$D$31*Übersicht!I941)+Datenblatt!$E$31,IF($C941=11,(Datenblatt!$B$32*Übersicht!I941^3)+(Datenblatt!$C$32*Übersicht!I941^2)+(Datenblatt!$D$32*Übersicht!I941)+Datenblatt!$E$32,0))))))))))))))))))))))))</f>
        <v>0</v>
      </c>
      <c r="P941">
        <f>IF(AND(I941="",C941=11),Datenblatt!$I$29,IF(AND(I941="",C941=12),Datenblatt!$I$29,IF(AND(I941="",C941=16),Datenblatt!$I$29,IF(AND(I941="",C941=15),Datenblatt!$I$29,IF(AND(I941="",C941=14),Datenblatt!$I$29,IF(AND(I941="",C941=13),Datenblatt!$I$29,IF(AND($C941=13,I941&gt;Datenblatt!$AC$3),0,IF(AND($C941=14,I941&gt;Datenblatt!$AC$4),0,IF(AND($C941=15,I941&gt;Datenblatt!$AC$5),0,IF(AND($C941=16,I941&gt;Datenblatt!$AC$6),0,IF(AND($C941=12,I941&gt;Datenblatt!$AC$7),0,IF(AND($C941=11,I941&gt;Datenblatt!$AC$8),0,IF(AND($C941=13,I941&lt;Datenblatt!$AB$3),100,IF(AND($C941=14,I941&lt;Datenblatt!$AB$4),100,IF(AND($C941=15,I941&lt;Datenblatt!$AB$5),100,IF(AND($C941=16,I941&lt;Datenblatt!$AB$6),100,IF(AND($C941=12,I941&lt;Datenblatt!$AB$7),100,IF(AND($C941=11,I941&lt;Datenblatt!$AB$8),100,IF($C941=13,(Datenblatt!$B$27*Übersicht!I941^3)+(Datenblatt!$C$27*Übersicht!I941^2)+(Datenblatt!$D$27*Übersicht!I941)+Datenblatt!$E$27,IF($C941=14,(Datenblatt!$B$28*Übersicht!I941^3)+(Datenblatt!$C$28*Übersicht!I941^2)+(Datenblatt!$D$28*Übersicht!I941)+Datenblatt!$E$28,IF($C941=15,(Datenblatt!$B$29*Übersicht!I941^3)+(Datenblatt!$C$29*Übersicht!I941^2)+(Datenblatt!$D$29*Übersicht!I941)+Datenblatt!$E$29,IF($C941=16,(Datenblatt!$B$30*Übersicht!I941^3)+(Datenblatt!$C$30*Übersicht!I941^2)+(Datenblatt!$D$30*Übersicht!I941)+Datenblatt!$E$30,IF($C941=12,(Datenblatt!$B$31*Übersicht!I941^3)+(Datenblatt!$C$31*Übersicht!I941^2)+(Datenblatt!$D$31*Übersicht!I941)+Datenblatt!$E$31,IF($C941=11,(Datenblatt!$B$32*Übersicht!I941^3)+(Datenblatt!$C$32*Übersicht!I941^2)+(Datenblatt!$D$32*Übersicht!I941)+Datenblatt!$E$32,0))))))))))))))))))))))))</f>
        <v>0</v>
      </c>
      <c r="Q941" s="2" t="e">
        <f t="shared" si="56"/>
        <v>#DIV/0!</v>
      </c>
      <c r="R941" s="2" t="e">
        <f t="shared" si="57"/>
        <v>#DIV/0!</v>
      </c>
      <c r="T941" s="2"/>
      <c r="U941" s="2">
        <f>Datenblatt!$I$10</f>
        <v>63</v>
      </c>
      <c r="V941" s="2">
        <f>Datenblatt!$I$18</f>
        <v>62</v>
      </c>
      <c r="W941" s="2">
        <f>Datenblatt!$I$26</f>
        <v>56</v>
      </c>
      <c r="X941" s="2">
        <f>Datenblatt!$I$34</f>
        <v>58</v>
      </c>
      <c r="Y941" s="7" t="e">
        <f t="shared" si="58"/>
        <v>#DIV/0!</v>
      </c>
      <c r="AA941" s="2">
        <f>Datenblatt!$I$5</f>
        <v>73</v>
      </c>
      <c r="AB941">
        <f>Datenblatt!$I$13</f>
        <v>80</v>
      </c>
      <c r="AC941">
        <f>Datenblatt!$I$21</f>
        <v>80</v>
      </c>
      <c r="AD941">
        <f>Datenblatt!$I$29</f>
        <v>71</v>
      </c>
      <c r="AE941">
        <f>Datenblatt!$I$37</f>
        <v>75</v>
      </c>
      <c r="AF941" s="7" t="e">
        <f t="shared" si="59"/>
        <v>#DIV/0!</v>
      </c>
    </row>
    <row r="942" spans="11:32" ht="18.75" x14ac:dyDescent="0.3">
      <c r="K942" s="3" t="e">
        <f>IF(AND($C942=13,Datenblatt!M942&lt;Datenblatt!$S$3),0,IF(AND($C942=14,Datenblatt!M942&lt;Datenblatt!$S$4),0,IF(AND($C942=15,Datenblatt!M942&lt;Datenblatt!$S$5),0,IF(AND($C942=16,Datenblatt!M942&lt;Datenblatt!$S$6),0,IF(AND($C942=12,Datenblatt!M942&lt;Datenblatt!$S$7),0,IF(AND($C942=11,Datenblatt!M942&lt;Datenblatt!$S$8),0,IF(AND($C942=13,Datenblatt!M942&gt;Datenblatt!$R$3),100,IF(AND($C942=14,Datenblatt!M942&gt;Datenblatt!$R$4),100,IF(AND($C942=15,Datenblatt!M942&gt;Datenblatt!$R$5),100,IF(AND($C942=16,Datenblatt!M942&gt;Datenblatt!$R$6),100,IF(AND($C942=12,Datenblatt!M942&gt;Datenblatt!$R$7),100,IF(AND($C942=11,Datenblatt!M942&gt;Datenblatt!$R$8),100,IF(Übersicht!$C942=13,Datenblatt!$B$35*Datenblatt!M942^3+Datenblatt!$C$35*Datenblatt!M942^2+Datenblatt!$D$35*Datenblatt!M942+Datenblatt!$E$35,IF(Übersicht!$C942=14,Datenblatt!$B$36*Datenblatt!M942^3+Datenblatt!$C$36*Datenblatt!M942^2+Datenblatt!$D$36*Datenblatt!M942+Datenblatt!$E$36,IF(Übersicht!$C942=15,Datenblatt!$B$37*Datenblatt!M942^3+Datenblatt!$C$37*Datenblatt!M942^2+Datenblatt!$D$37*Datenblatt!M942+Datenblatt!$E$37,IF(Übersicht!$C942=16,Datenblatt!$B$38*Datenblatt!M942^3+Datenblatt!$C$38*Datenblatt!M942^2+Datenblatt!$D$38*Datenblatt!M942+Datenblatt!$E$38,IF(Übersicht!$C942=12,Datenblatt!$B$39*Datenblatt!M942^3+Datenblatt!$C$39*Datenblatt!M942^2+Datenblatt!$D$39*Datenblatt!M942+Datenblatt!$E$39,IF(Übersicht!$C942=11,Datenblatt!$B$40*Datenblatt!M942^3+Datenblatt!$C$40*Datenblatt!M942^2+Datenblatt!$D$40*Datenblatt!M942+Datenblatt!$E$40,0))))))))))))))))))</f>
        <v>#DIV/0!</v>
      </c>
      <c r="L942" s="3"/>
      <c r="M942" t="e">
        <f>IF(AND(Übersicht!$C942=13,Datenblatt!O942&lt;Datenblatt!$Y$3),0,IF(AND(Übersicht!$C942=14,Datenblatt!O942&lt;Datenblatt!$Y$4),0,IF(AND(Übersicht!$C942=15,Datenblatt!O942&lt;Datenblatt!$Y$5),0,IF(AND(Übersicht!$C942=16,Datenblatt!O942&lt;Datenblatt!$Y$6),0,IF(AND(Übersicht!$C942=12,Datenblatt!O942&lt;Datenblatt!$Y$7),0,IF(AND(Übersicht!$C942=11,Datenblatt!O942&lt;Datenblatt!$Y$8),0,IF(AND($C942=13,Datenblatt!O942&gt;Datenblatt!$X$3),100,IF(AND($C942=14,Datenblatt!O942&gt;Datenblatt!$X$4),100,IF(AND($C942=15,Datenblatt!O942&gt;Datenblatt!$X$5),100,IF(AND($C942=16,Datenblatt!O942&gt;Datenblatt!$X$6),100,IF(AND($C942=12,Datenblatt!O942&gt;Datenblatt!$X$7),100,IF(AND($C942=11,Datenblatt!O942&gt;Datenblatt!$X$8),100,IF(Übersicht!$C942=13,Datenblatt!$B$11*Datenblatt!O942^3+Datenblatt!$C$11*Datenblatt!O942^2+Datenblatt!$D$11*Datenblatt!O942+Datenblatt!$E$11,IF(Übersicht!$C942=14,Datenblatt!$B$12*Datenblatt!O942^3+Datenblatt!$C$12*Datenblatt!O942^2+Datenblatt!$D$12*Datenblatt!O942+Datenblatt!$E$12,IF(Übersicht!$C942=15,Datenblatt!$B$13*Datenblatt!O942^3+Datenblatt!$C$13*Datenblatt!O942^2+Datenblatt!$D$13*Datenblatt!O942+Datenblatt!$E$13,IF(Übersicht!$C942=16,Datenblatt!$B$14*Datenblatt!O942^3+Datenblatt!$C$14*Datenblatt!O942^2+Datenblatt!$D$14*Datenblatt!O942+Datenblatt!$E$14,IF(Übersicht!$C942=12,Datenblatt!$B$15*Datenblatt!O942^3+Datenblatt!$C$15*Datenblatt!O942^2+Datenblatt!$D$15*Datenblatt!O942+Datenblatt!$E$15,IF(Übersicht!$C942=11,Datenblatt!$B$16*Datenblatt!O942^3+Datenblatt!$C$16*Datenblatt!O942^2+Datenblatt!$D$16*Datenblatt!O942+Datenblatt!$E$16,0))))))))))))))))))</f>
        <v>#DIV/0!</v>
      </c>
      <c r="N942">
        <f>IF(AND($C942=13,H942&lt;Datenblatt!$AA$3),0,IF(AND($C942=14,H942&lt;Datenblatt!$AA$4),0,IF(AND($C942=15,H942&lt;Datenblatt!$AA$5),0,IF(AND($C942=16,H942&lt;Datenblatt!$AA$6),0,IF(AND($C942=12,H942&lt;Datenblatt!$AA$7),0,IF(AND($C942=11,H942&lt;Datenblatt!$AA$8),0,IF(AND($C942=13,H942&gt;Datenblatt!$Z$3),100,IF(AND($C942=14,H942&gt;Datenblatt!$Z$4),100,IF(AND($C942=15,H942&gt;Datenblatt!$Z$5),100,IF(AND($C942=16,H942&gt;Datenblatt!$Z$6),100,IF(AND($C942=12,H942&gt;Datenblatt!$Z$7),100,IF(AND($C942=11,H942&gt;Datenblatt!$Z$8),100,IF($C942=13,(Datenblatt!$B$19*Übersicht!H942^3)+(Datenblatt!$C$19*Übersicht!H942^2)+(Datenblatt!$D$19*Übersicht!H942)+Datenblatt!$E$19,IF($C942=14,(Datenblatt!$B$20*Übersicht!H942^3)+(Datenblatt!$C$20*Übersicht!H942^2)+(Datenblatt!$D$20*Übersicht!H942)+Datenblatt!$E$20,IF($C942=15,(Datenblatt!$B$21*Übersicht!H942^3)+(Datenblatt!$C$21*Übersicht!H942^2)+(Datenblatt!$D$21*Übersicht!H942)+Datenblatt!$E$21,IF($C942=16,(Datenblatt!$B$22*Übersicht!H942^3)+(Datenblatt!$C$22*Übersicht!H942^2)+(Datenblatt!$D$22*Übersicht!H942)+Datenblatt!$E$22,IF($C942=12,(Datenblatt!$B$23*Übersicht!H942^3)+(Datenblatt!$C$23*Übersicht!H942^2)+(Datenblatt!$D$23*Übersicht!H942)+Datenblatt!$E$23,IF($C942=11,(Datenblatt!$B$24*Übersicht!H942^3)+(Datenblatt!$C$24*Übersicht!H942^2)+(Datenblatt!$D$24*Übersicht!H942)+Datenblatt!$E$24,0))))))))))))))))))</f>
        <v>0</v>
      </c>
      <c r="O942">
        <f>IF(AND(I942="",C942=11),Datenblatt!$I$26,IF(AND(I942="",C942=12),Datenblatt!$I$26,IF(AND(I942="",C942=16),Datenblatt!$I$27,IF(AND(I942="",C942=15),Datenblatt!$I$26,IF(AND(I942="",C942=14),Datenblatt!$I$26,IF(AND(I942="",C942=13),Datenblatt!$I$26,IF(AND($C942=13,I942&gt;Datenblatt!$AC$3),0,IF(AND($C942=14,I942&gt;Datenblatt!$AC$4),0,IF(AND($C942=15,I942&gt;Datenblatt!$AC$5),0,IF(AND($C942=16,I942&gt;Datenblatt!$AC$6),0,IF(AND($C942=12,I942&gt;Datenblatt!$AC$7),0,IF(AND($C942=11,I942&gt;Datenblatt!$AC$8),0,IF(AND($C942=13,I942&lt;Datenblatt!$AB$3),100,IF(AND($C942=14,I942&lt;Datenblatt!$AB$4),100,IF(AND($C942=15,I942&lt;Datenblatt!$AB$5),100,IF(AND($C942=16,I942&lt;Datenblatt!$AB$6),100,IF(AND($C942=12,I942&lt;Datenblatt!$AB$7),100,IF(AND($C942=11,I942&lt;Datenblatt!$AB$8),100,IF($C942=13,(Datenblatt!$B$27*Übersicht!I942^3)+(Datenblatt!$C$27*Übersicht!I942^2)+(Datenblatt!$D$27*Übersicht!I942)+Datenblatt!$E$27,IF($C942=14,(Datenblatt!$B$28*Übersicht!I942^3)+(Datenblatt!$C$28*Übersicht!I942^2)+(Datenblatt!$D$28*Übersicht!I942)+Datenblatt!$E$28,IF($C942=15,(Datenblatt!$B$29*Übersicht!I942^3)+(Datenblatt!$C$29*Übersicht!I942^2)+(Datenblatt!$D$29*Übersicht!I942)+Datenblatt!$E$29,IF($C942=16,(Datenblatt!$B$30*Übersicht!I942^3)+(Datenblatt!$C$30*Übersicht!I942^2)+(Datenblatt!$D$30*Übersicht!I942)+Datenblatt!$E$30,IF($C942=12,(Datenblatt!$B$31*Übersicht!I942^3)+(Datenblatt!$C$31*Übersicht!I942^2)+(Datenblatt!$D$31*Übersicht!I942)+Datenblatt!$E$31,IF($C942=11,(Datenblatt!$B$32*Übersicht!I942^3)+(Datenblatt!$C$32*Übersicht!I942^2)+(Datenblatt!$D$32*Übersicht!I942)+Datenblatt!$E$32,0))))))))))))))))))))))))</f>
        <v>0</v>
      </c>
      <c r="P942">
        <f>IF(AND(I942="",C942=11),Datenblatt!$I$29,IF(AND(I942="",C942=12),Datenblatt!$I$29,IF(AND(I942="",C942=16),Datenblatt!$I$29,IF(AND(I942="",C942=15),Datenblatt!$I$29,IF(AND(I942="",C942=14),Datenblatt!$I$29,IF(AND(I942="",C942=13),Datenblatt!$I$29,IF(AND($C942=13,I942&gt;Datenblatt!$AC$3),0,IF(AND($C942=14,I942&gt;Datenblatt!$AC$4),0,IF(AND($C942=15,I942&gt;Datenblatt!$AC$5),0,IF(AND($C942=16,I942&gt;Datenblatt!$AC$6),0,IF(AND($C942=12,I942&gt;Datenblatt!$AC$7),0,IF(AND($C942=11,I942&gt;Datenblatt!$AC$8),0,IF(AND($C942=13,I942&lt;Datenblatt!$AB$3),100,IF(AND($C942=14,I942&lt;Datenblatt!$AB$4),100,IF(AND($C942=15,I942&lt;Datenblatt!$AB$5),100,IF(AND($C942=16,I942&lt;Datenblatt!$AB$6),100,IF(AND($C942=12,I942&lt;Datenblatt!$AB$7),100,IF(AND($C942=11,I942&lt;Datenblatt!$AB$8),100,IF($C942=13,(Datenblatt!$B$27*Übersicht!I942^3)+(Datenblatt!$C$27*Übersicht!I942^2)+(Datenblatt!$D$27*Übersicht!I942)+Datenblatt!$E$27,IF($C942=14,(Datenblatt!$B$28*Übersicht!I942^3)+(Datenblatt!$C$28*Übersicht!I942^2)+(Datenblatt!$D$28*Übersicht!I942)+Datenblatt!$E$28,IF($C942=15,(Datenblatt!$B$29*Übersicht!I942^3)+(Datenblatt!$C$29*Übersicht!I942^2)+(Datenblatt!$D$29*Übersicht!I942)+Datenblatt!$E$29,IF($C942=16,(Datenblatt!$B$30*Übersicht!I942^3)+(Datenblatt!$C$30*Übersicht!I942^2)+(Datenblatt!$D$30*Übersicht!I942)+Datenblatt!$E$30,IF($C942=12,(Datenblatt!$B$31*Übersicht!I942^3)+(Datenblatt!$C$31*Übersicht!I942^2)+(Datenblatt!$D$31*Übersicht!I942)+Datenblatt!$E$31,IF($C942=11,(Datenblatt!$B$32*Übersicht!I942^3)+(Datenblatt!$C$32*Übersicht!I942^2)+(Datenblatt!$D$32*Übersicht!I942)+Datenblatt!$E$32,0))))))))))))))))))))))))</f>
        <v>0</v>
      </c>
      <c r="Q942" s="2" t="e">
        <f t="shared" si="56"/>
        <v>#DIV/0!</v>
      </c>
      <c r="R942" s="2" t="e">
        <f t="shared" si="57"/>
        <v>#DIV/0!</v>
      </c>
      <c r="T942" s="2"/>
      <c r="U942" s="2">
        <f>Datenblatt!$I$10</f>
        <v>63</v>
      </c>
      <c r="V942" s="2">
        <f>Datenblatt!$I$18</f>
        <v>62</v>
      </c>
      <c r="W942" s="2">
        <f>Datenblatt!$I$26</f>
        <v>56</v>
      </c>
      <c r="X942" s="2">
        <f>Datenblatt!$I$34</f>
        <v>58</v>
      </c>
      <c r="Y942" s="7" t="e">
        <f t="shared" si="58"/>
        <v>#DIV/0!</v>
      </c>
      <c r="AA942" s="2">
        <f>Datenblatt!$I$5</f>
        <v>73</v>
      </c>
      <c r="AB942">
        <f>Datenblatt!$I$13</f>
        <v>80</v>
      </c>
      <c r="AC942">
        <f>Datenblatt!$I$21</f>
        <v>80</v>
      </c>
      <c r="AD942">
        <f>Datenblatt!$I$29</f>
        <v>71</v>
      </c>
      <c r="AE942">
        <f>Datenblatt!$I$37</f>
        <v>75</v>
      </c>
      <c r="AF942" s="7" t="e">
        <f t="shared" si="59"/>
        <v>#DIV/0!</v>
      </c>
    </row>
    <row r="943" spans="11:32" ht="18.75" x14ac:dyDescent="0.3">
      <c r="K943" s="3" t="e">
        <f>IF(AND($C943=13,Datenblatt!M943&lt;Datenblatt!$S$3),0,IF(AND($C943=14,Datenblatt!M943&lt;Datenblatt!$S$4),0,IF(AND($C943=15,Datenblatt!M943&lt;Datenblatt!$S$5),0,IF(AND($C943=16,Datenblatt!M943&lt;Datenblatt!$S$6),0,IF(AND($C943=12,Datenblatt!M943&lt;Datenblatt!$S$7),0,IF(AND($C943=11,Datenblatt!M943&lt;Datenblatt!$S$8),0,IF(AND($C943=13,Datenblatt!M943&gt;Datenblatt!$R$3),100,IF(AND($C943=14,Datenblatt!M943&gt;Datenblatt!$R$4),100,IF(AND($C943=15,Datenblatt!M943&gt;Datenblatt!$R$5),100,IF(AND($C943=16,Datenblatt!M943&gt;Datenblatt!$R$6),100,IF(AND($C943=12,Datenblatt!M943&gt;Datenblatt!$R$7),100,IF(AND($C943=11,Datenblatt!M943&gt;Datenblatt!$R$8),100,IF(Übersicht!$C943=13,Datenblatt!$B$35*Datenblatt!M943^3+Datenblatt!$C$35*Datenblatt!M943^2+Datenblatt!$D$35*Datenblatt!M943+Datenblatt!$E$35,IF(Übersicht!$C943=14,Datenblatt!$B$36*Datenblatt!M943^3+Datenblatt!$C$36*Datenblatt!M943^2+Datenblatt!$D$36*Datenblatt!M943+Datenblatt!$E$36,IF(Übersicht!$C943=15,Datenblatt!$B$37*Datenblatt!M943^3+Datenblatt!$C$37*Datenblatt!M943^2+Datenblatt!$D$37*Datenblatt!M943+Datenblatt!$E$37,IF(Übersicht!$C943=16,Datenblatt!$B$38*Datenblatt!M943^3+Datenblatt!$C$38*Datenblatt!M943^2+Datenblatt!$D$38*Datenblatt!M943+Datenblatt!$E$38,IF(Übersicht!$C943=12,Datenblatt!$B$39*Datenblatt!M943^3+Datenblatt!$C$39*Datenblatt!M943^2+Datenblatt!$D$39*Datenblatt!M943+Datenblatt!$E$39,IF(Übersicht!$C943=11,Datenblatt!$B$40*Datenblatt!M943^3+Datenblatt!$C$40*Datenblatt!M943^2+Datenblatt!$D$40*Datenblatt!M943+Datenblatt!$E$40,0))))))))))))))))))</f>
        <v>#DIV/0!</v>
      </c>
      <c r="L943" s="3"/>
      <c r="M943" t="e">
        <f>IF(AND(Übersicht!$C943=13,Datenblatt!O943&lt;Datenblatt!$Y$3),0,IF(AND(Übersicht!$C943=14,Datenblatt!O943&lt;Datenblatt!$Y$4),0,IF(AND(Übersicht!$C943=15,Datenblatt!O943&lt;Datenblatt!$Y$5),0,IF(AND(Übersicht!$C943=16,Datenblatt!O943&lt;Datenblatt!$Y$6),0,IF(AND(Übersicht!$C943=12,Datenblatt!O943&lt;Datenblatt!$Y$7),0,IF(AND(Übersicht!$C943=11,Datenblatt!O943&lt;Datenblatt!$Y$8),0,IF(AND($C943=13,Datenblatt!O943&gt;Datenblatt!$X$3),100,IF(AND($C943=14,Datenblatt!O943&gt;Datenblatt!$X$4),100,IF(AND($C943=15,Datenblatt!O943&gt;Datenblatt!$X$5),100,IF(AND($C943=16,Datenblatt!O943&gt;Datenblatt!$X$6),100,IF(AND($C943=12,Datenblatt!O943&gt;Datenblatt!$X$7),100,IF(AND($C943=11,Datenblatt!O943&gt;Datenblatt!$X$8),100,IF(Übersicht!$C943=13,Datenblatt!$B$11*Datenblatt!O943^3+Datenblatt!$C$11*Datenblatt!O943^2+Datenblatt!$D$11*Datenblatt!O943+Datenblatt!$E$11,IF(Übersicht!$C943=14,Datenblatt!$B$12*Datenblatt!O943^3+Datenblatt!$C$12*Datenblatt!O943^2+Datenblatt!$D$12*Datenblatt!O943+Datenblatt!$E$12,IF(Übersicht!$C943=15,Datenblatt!$B$13*Datenblatt!O943^3+Datenblatt!$C$13*Datenblatt!O943^2+Datenblatt!$D$13*Datenblatt!O943+Datenblatt!$E$13,IF(Übersicht!$C943=16,Datenblatt!$B$14*Datenblatt!O943^3+Datenblatt!$C$14*Datenblatt!O943^2+Datenblatt!$D$14*Datenblatt!O943+Datenblatt!$E$14,IF(Übersicht!$C943=12,Datenblatt!$B$15*Datenblatt!O943^3+Datenblatt!$C$15*Datenblatt!O943^2+Datenblatt!$D$15*Datenblatt!O943+Datenblatt!$E$15,IF(Übersicht!$C943=11,Datenblatt!$B$16*Datenblatt!O943^3+Datenblatt!$C$16*Datenblatt!O943^2+Datenblatt!$D$16*Datenblatt!O943+Datenblatt!$E$16,0))))))))))))))))))</f>
        <v>#DIV/0!</v>
      </c>
      <c r="N943">
        <f>IF(AND($C943=13,H943&lt;Datenblatt!$AA$3),0,IF(AND($C943=14,H943&lt;Datenblatt!$AA$4),0,IF(AND($C943=15,H943&lt;Datenblatt!$AA$5),0,IF(AND($C943=16,H943&lt;Datenblatt!$AA$6),0,IF(AND($C943=12,H943&lt;Datenblatt!$AA$7),0,IF(AND($C943=11,H943&lt;Datenblatt!$AA$8),0,IF(AND($C943=13,H943&gt;Datenblatt!$Z$3),100,IF(AND($C943=14,H943&gt;Datenblatt!$Z$4),100,IF(AND($C943=15,H943&gt;Datenblatt!$Z$5),100,IF(AND($C943=16,H943&gt;Datenblatt!$Z$6),100,IF(AND($C943=12,H943&gt;Datenblatt!$Z$7),100,IF(AND($C943=11,H943&gt;Datenblatt!$Z$8),100,IF($C943=13,(Datenblatt!$B$19*Übersicht!H943^3)+(Datenblatt!$C$19*Übersicht!H943^2)+(Datenblatt!$D$19*Übersicht!H943)+Datenblatt!$E$19,IF($C943=14,(Datenblatt!$B$20*Übersicht!H943^3)+(Datenblatt!$C$20*Übersicht!H943^2)+(Datenblatt!$D$20*Übersicht!H943)+Datenblatt!$E$20,IF($C943=15,(Datenblatt!$B$21*Übersicht!H943^3)+(Datenblatt!$C$21*Übersicht!H943^2)+(Datenblatt!$D$21*Übersicht!H943)+Datenblatt!$E$21,IF($C943=16,(Datenblatt!$B$22*Übersicht!H943^3)+(Datenblatt!$C$22*Übersicht!H943^2)+(Datenblatt!$D$22*Übersicht!H943)+Datenblatt!$E$22,IF($C943=12,(Datenblatt!$B$23*Übersicht!H943^3)+(Datenblatt!$C$23*Übersicht!H943^2)+(Datenblatt!$D$23*Übersicht!H943)+Datenblatt!$E$23,IF($C943=11,(Datenblatt!$B$24*Übersicht!H943^3)+(Datenblatt!$C$24*Übersicht!H943^2)+(Datenblatt!$D$24*Übersicht!H943)+Datenblatt!$E$24,0))))))))))))))))))</f>
        <v>0</v>
      </c>
      <c r="O943">
        <f>IF(AND(I943="",C943=11),Datenblatt!$I$26,IF(AND(I943="",C943=12),Datenblatt!$I$26,IF(AND(I943="",C943=16),Datenblatt!$I$27,IF(AND(I943="",C943=15),Datenblatt!$I$26,IF(AND(I943="",C943=14),Datenblatt!$I$26,IF(AND(I943="",C943=13),Datenblatt!$I$26,IF(AND($C943=13,I943&gt;Datenblatt!$AC$3),0,IF(AND($C943=14,I943&gt;Datenblatt!$AC$4),0,IF(AND($C943=15,I943&gt;Datenblatt!$AC$5),0,IF(AND($C943=16,I943&gt;Datenblatt!$AC$6),0,IF(AND($C943=12,I943&gt;Datenblatt!$AC$7),0,IF(AND($C943=11,I943&gt;Datenblatt!$AC$8),0,IF(AND($C943=13,I943&lt;Datenblatt!$AB$3),100,IF(AND($C943=14,I943&lt;Datenblatt!$AB$4),100,IF(AND($C943=15,I943&lt;Datenblatt!$AB$5),100,IF(AND($C943=16,I943&lt;Datenblatt!$AB$6),100,IF(AND($C943=12,I943&lt;Datenblatt!$AB$7),100,IF(AND($C943=11,I943&lt;Datenblatt!$AB$8),100,IF($C943=13,(Datenblatt!$B$27*Übersicht!I943^3)+(Datenblatt!$C$27*Übersicht!I943^2)+(Datenblatt!$D$27*Übersicht!I943)+Datenblatt!$E$27,IF($C943=14,(Datenblatt!$B$28*Übersicht!I943^3)+(Datenblatt!$C$28*Übersicht!I943^2)+(Datenblatt!$D$28*Übersicht!I943)+Datenblatt!$E$28,IF($C943=15,(Datenblatt!$B$29*Übersicht!I943^3)+(Datenblatt!$C$29*Übersicht!I943^2)+(Datenblatt!$D$29*Übersicht!I943)+Datenblatt!$E$29,IF($C943=16,(Datenblatt!$B$30*Übersicht!I943^3)+(Datenblatt!$C$30*Übersicht!I943^2)+(Datenblatt!$D$30*Übersicht!I943)+Datenblatt!$E$30,IF($C943=12,(Datenblatt!$B$31*Übersicht!I943^3)+(Datenblatt!$C$31*Übersicht!I943^2)+(Datenblatt!$D$31*Übersicht!I943)+Datenblatt!$E$31,IF($C943=11,(Datenblatt!$B$32*Übersicht!I943^3)+(Datenblatt!$C$32*Übersicht!I943^2)+(Datenblatt!$D$32*Übersicht!I943)+Datenblatt!$E$32,0))))))))))))))))))))))))</f>
        <v>0</v>
      </c>
      <c r="P943">
        <f>IF(AND(I943="",C943=11),Datenblatt!$I$29,IF(AND(I943="",C943=12),Datenblatt!$I$29,IF(AND(I943="",C943=16),Datenblatt!$I$29,IF(AND(I943="",C943=15),Datenblatt!$I$29,IF(AND(I943="",C943=14),Datenblatt!$I$29,IF(AND(I943="",C943=13),Datenblatt!$I$29,IF(AND($C943=13,I943&gt;Datenblatt!$AC$3),0,IF(AND($C943=14,I943&gt;Datenblatt!$AC$4),0,IF(AND($C943=15,I943&gt;Datenblatt!$AC$5),0,IF(AND($C943=16,I943&gt;Datenblatt!$AC$6),0,IF(AND($C943=12,I943&gt;Datenblatt!$AC$7),0,IF(AND($C943=11,I943&gt;Datenblatt!$AC$8),0,IF(AND($C943=13,I943&lt;Datenblatt!$AB$3),100,IF(AND($C943=14,I943&lt;Datenblatt!$AB$4),100,IF(AND($C943=15,I943&lt;Datenblatt!$AB$5),100,IF(AND($C943=16,I943&lt;Datenblatt!$AB$6),100,IF(AND($C943=12,I943&lt;Datenblatt!$AB$7),100,IF(AND($C943=11,I943&lt;Datenblatt!$AB$8),100,IF($C943=13,(Datenblatt!$B$27*Übersicht!I943^3)+(Datenblatt!$C$27*Übersicht!I943^2)+(Datenblatt!$D$27*Übersicht!I943)+Datenblatt!$E$27,IF($C943=14,(Datenblatt!$B$28*Übersicht!I943^3)+(Datenblatt!$C$28*Übersicht!I943^2)+(Datenblatt!$D$28*Übersicht!I943)+Datenblatt!$E$28,IF($C943=15,(Datenblatt!$B$29*Übersicht!I943^3)+(Datenblatt!$C$29*Übersicht!I943^2)+(Datenblatt!$D$29*Übersicht!I943)+Datenblatt!$E$29,IF($C943=16,(Datenblatt!$B$30*Übersicht!I943^3)+(Datenblatt!$C$30*Übersicht!I943^2)+(Datenblatt!$D$30*Übersicht!I943)+Datenblatt!$E$30,IF($C943=12,(Datenblatt!$B$31*Übersicht!I943^3)+(Datenblatt!$C$31*Übersicht!I943^2)+(Datenblatt!$D$31*Übersicht!I943)+Datenblatt!$E$31,IF($C943=11,(Datenblatt!$B$32*Übersicht!I943^3)+(Datenblatt!$C$32*Übersicht!I943^2)+(Datenblatt!$D$32*Übersicht!I943)+Datenblatt!$E$32,0))))))))))))))))))))))))</f>
        <v>0</v>
      </c>
      <c r="Q943" s="2" t="e">
        <f t="shared" si="56"/>
        <v>#DIV/0!</v>
      </c>
      <c r="R943" s="2" t="e">
        <f t="shared" si="57"/>
        <v>#DIV/0!</v>
      </c>
      <c r="T943" s="2"/>
      <c r="U943" s="2">
        <f>Datenblatt!$I$10</f>
        <v>63</v>
      </c>
      <c r="V943" s="2">
        <f>Datenblatt!$I$18</f>
        <v>62</v>
      </c>
      <c r="W943" s="2">
        <f>Datenblatt!$I$26</f>
        <v>56</v>
      </c>
      <c r="X943" s="2">
        <f>Datenblatt!$I$34</f>
        <v>58</v>
      </c>
      <c r="Y943" s="7" t="e">
        <f t="shared" si="58"/>
        <v>#DIV/0!</v>
      </c>
      <c r="AA943" s="2">
        <f>Datenblatt!$I$5</f>
        <v>73</v>
      </c>
      <c r="AB943">
        <f>Datenblatt!$I$13</f>
        <v>80</v>
      </c>
      <c r="AC943">
        <f>Datenblatt!$I$21</f>
        <v>80</v>
      </c>
      <c r="AD943">
        <f>Datenblatt!$I$29</f>
        <v>71</v>
      </c>
      <c r="AE943">
        <f>Datenblatt!$I$37</f>
        <v>75</v>
      </c>
      <c r="AF943" s="7" t="e">
        <f t="shared" si="59"/>
        <v>#DIV/0!</v>
      </c>
    </row>
    <row r="944" spans="11:32" ht="18.75" x14ac:dyDescent="0.3">
      <c r="K944" s="3" t="e">
        <f>IF(AND($C944=13,Datenblatt!M944&lt;Datenblatt!$S$3),0,IF(AND($C944=14,Datenblatt!M944&lt;Datenblatt!$S$4),0,IF(AND($C944=15,Datenblatt!M944&lt;Datenblatt!$S$5),0,IF(AND($C944=16,Datenblatt!M944&lt;Datenblatt!$S$6),0,IF(AND($C944=12,Datenblatt!M944&lt;Datenblatt!$S$7),0,IF(AND($C944=11,Datenblatt!M944&lt;Datenblatt!$S$8),0,IF(AND($C944=13,Datenblatt!M944&gt;Datenblatt!$R$3),100,IF(AND($C944=14,Datenblatt!M944&gt;Datenblatt!$R$4),100,IF(AND($C944=15,Datenblatt!M944&gt;Datenblatt!$R$5),100,IF(AND($C944=16,Datenblatt!M944&gt;Datenblatt!$R$6),100,IF(AND($C944=12,Datenblatt!M944&gt;Datenblatt!$R$7),100,IF(AND($C944=11,Datenblatt!M944&gt;Datenblatt!$R$8),100,IF(Übersicht!$C944=13,Datenblatt!$B$35*Datenblatt!M944^3+Datenblatt!$C$35*Datenblatt!M944^2+Datenblatt!$D$35*Datenblatt!M944+Datenblatt!$E$35,IF(Übersicht!$C944=14,Datenblatt!$B$36*Datenblatt!M944^3+Datenblatt!$C$36*Datenblatt!M944^2+Datenblatt!$D$36*Datenblatt!M944+Datenblatt!$E$36,IF(Übersicht!$C944=15,Datenblatt!$B$37*Datenblatt!M944^3+Datenblatt!$C$37*Datenblatt!M944^2+Datenblatt!$D$37*Datenblatt!M944+Datenblatt!$E$37,IF(Übersicht!$C944=16,Datenblatt!$B$38*Datenblatt!M944^3+Datenblatt!$C$38*Datenblatt!M944^2+Datenblatt!$D$38*Datenblatt!M944+Datenblatt!$E$38,IF(Übersicht!$C944=12,Datenblatt!$B$39*Datenblatt!M944^3+Datenblatt!$C$39*Datenblatt!M944^2+Datenblatt!$D$39*Datenblatt!M944+Datenblatt!$E$39,IF(Übersicht!$C944=11,Datenblatt!$B$40*Datenblatt!M944^3+Datenblatt!$C$40*Datenblatt!M944^2+Datenblatt!$D$40*Datenblatt!M944+Datenblatt!$E$40,0))))))))))))))))))</f>
        <v>#DIV/0!</v>
      </c>
      <c r="L944" s="3"/>
      <c r="M944" t="e">
        <f>IF(AND(Übersicht!$C944=13,Datenblatt!O944&lt;Datenblatt!$Y$3),0,IF(AND(Übersicht!$C944=14,Datenblatt!O944&lt;Datenblatt!$Y$4),0,IF(AND(Übersicht!$C944=15,Datenblatt!O944&lt;Datenblatt!$Y$5),0,IF(AND(Übersicht!$C944=16,Datenblatt!O944&lt;Datenblatt!$Y$6),0,IF(AND(Übersicht!$C944=12,Datenblatt!O944&lt;Datenblatt!$Y$7),0,IF(AND(Übersicht!$C944=11,Datenblatt!O944&lt;Datenblatt!$Y$8),0,IF(AND($C944=13,Datenblatt!O944&gt;Datenblatt!$X$3),100,IF(AND($C944=14,Datenblatt!O944&gt;Datenblatt!$X$4),100,IF(AND($C944=15,Datenblatt!O944&gt;Datenblatt!$X$5),100,IF(AND($C944=16,Datenblatt!O944&gt;Datenblatt!$X$6),100,IF(AND($C944=12,Datenblatt!O944&gt;Datenblatt!$X$7),100,IF(AND($C944=11,Datenblatt!O944&gt;Datenblatt!$X$8),100,IF(Übersicht!$C944=13,Datenblatt!$B$11*Datenblatt!O944^3+Datenblatt!$C$11*Datenblatt!O944^2+Datenblatt!$D$11*Datenblatt!O944+Datenblatt!$E$11,IF(Übersicht!$C944=14,Datenblatt!$B$12*Datenblatt!O944^3+Datenblatt!$C$12*Datenblatt!O944^2+Datenblatt!$D$12*Datenblatt!O944+Datenblatt!$E$12,IF(Übersicht!$C944=15,Datenblatt!$B$13*Datenblatt!O944^3+Datenblatt!$C$13*Datenblatt!O944^2+Datenblatt!$D$13*Datenblatt!O944+Datenblatt!$E$13,IF(Übersicht!$C944=16,Datenblatt!$B$14*Datenblatt!O944^3+Datenblatt!$C$14*Datenblatt!O944^2+Datenblatt!$D$14*Datenblatt!O944+Datenblatt!$E$14,IF(Übersicht!$C944=12,Datenblatt!$B$15*Datenblatt!O944^3+Datenblatt!$C$15*Datenblatt!O944^2+Datenblatt!$D$15*Datenblatt!O944+Datenblatt!$E$15,IF(Übersicht!$C944=11,Datenblatt!$B$16*Datenblatt!O944^3+Datenblatt!$C$16*Datenblatt!O944^2+Datenblatt!$D$16*Datenblatt!O944+Datenblatt!$E$16,0))))))))))))))))))</f>
        <v>#DIV/0!</v>
      </c>
      <c r="N944">
        <f>IF(AND($C944=13,H944&lt;Datenblatt!$AA$3),0,IF(AND($C944=14,H944&lt;Datenblatt!$AA$4),0,IF(AND($C944=15,H944&lt;Datenblatt!$AA$5),0,IF(AND($C944=16,H944&lt;Datenblatt!$AA$6),0,IF(AND($C944=12,H944&lt;Datenblatt!$AA$7),0,IF(AND($C944=11,H944&lt;Datenblatt!$AA$8),0,IF(AND($C944=13,H944&gt;Datenblatt!$Z$3),100,IF(AND($C944=14,H944&gt;Datenblatt!$Z$4),100,IF(AND($C944=15,H944&gt;Datenblatt!$Z$5),100,IF(AND($C944=16,H944&gt;Datenblatt!$Z$6),100,IF(AND($C944=12,H944&gt;Datenblatt!$Z$7),100,IF(AND($C944=11,H944&gt;Datenblatt!$Z$8),100,IF($C944=13,(Datenblatt!$B$19*Übersicht!H944^3)+(Datenblatt!$C$19*Übersicht!H944^2)+(Datenblatt!$D$19*Übersicht!H944)+Datenblatt!$E$19,IF($C944=14,(Datenblatt!$B$20*Übersicht!H944^3)+(Datenblatt!$C$20*Übersicht!H944^2)+(Datenblatt!$D$20*Übersicht!H944)+Datenblatt!$E$20,IF($C944=15,(Datenblatt!$B$21*Übersicht!H944^3)+(Datenblatt!$C$21*Übersicht!H944^2)+(Datenblatt!$D$21*Übersicht!H944)+Datenblatt!$E$21,IF($C944=16,(Datenblatt!$B$22*Übersicht!H944^3)+(Datenblatt!$C$22*Übersicht!H944^2)+(Datenblatt!$D$22*Übersicht!H944)+Datenblatt!$E$22,IF($C944=12,(Datenblatt!$B$23*Übersicht!H944^3)+(Datenblatt!$C$23*Übersicht!H944^2)+(Datenblatt!$D$23*Übersicht!H944)+Datenblatt!$E$23,IF($C944=11,(Datenblatt!$B$24*Übersicht!H944^3)+(Datenblatt!$C$24*Übersicht!H944^2)+(Datenblatt!$D$24*Übersicht!H944)+Datenblatt!$E$24,0))))))))))))))))))</f>
        <v>0</v>
      </c>
      <c r="O944">
        <f>IF(AND(I944="",C944=11),Datenblatt!$I$26,IF(AND(I944="",C944=12),Datenblatt!$I$26,IF(AND(I944="",C944=16),Datenblatt!$I$27,IF(AND(I944="",C944=15),Datenblatt!$I$26,IF(AND(I944="",C944=14),Datenblatt!$I$26,IF(AND(I944="",C944=13),Datenblatt!$I$26,IF(AND($C944=13,I944&gt;Datenblatt!$AC$3),0,IF(AND($C944=14,I944&gt;Datenblatt!$AC$4),0,IF(AND($C944=15,I944&gt;Datenblatt!$AC$5),0,IF(AND($C944=16,I944&gt;Datenblatt!$AC$6),0,IF(AND($C944=12,I944&gt;Datenblatt!$AC$7),0,IF(AND($C944=11,I944&gt;Datenblatt!$AC$8),0,IF(AND($C944=13,I944&lt;Datenblatt!$AB$3),100,IF(AND($C944=14,I944&lt;Datenblatt!$AB$4),100,IF(AND($C944=15,I944&lt;Datenblatt!$AB$5),100,IF(AND($C944=16,I944&lt;Datenblatt!$AB$6),100,IF(AND($C944=12,I944&lt;Datenblatt!$AB$7),100,IF(AND($C944=11,I944&lt;Datenblatt!$AB$8),100,IF($C944=13,(Datenblatt!$B$27*Übersicht!I944^3)+(Datenblatt!$C$27*Übersicht!I944^2)+(Datenblatt!$D$27*Übersicht!I944)+Datenblatt!$E$27,IF($C944=14,(Datenblatt!$B$28*Übersicht!I944^3)+(Datenblatt!$C$28*Übersicht!I944^2)+(Datenblatt!$D$28*Übersicht!I944)+Datenblatt!$E$28,IF($C944=15,(Datenblatt!$B$29*Übersicht!I944^3)+(Datenblatt!$C$29*Übersicht!I944^2)+(Datenblatt!$D$29*Übersicht!I944)+Datenblatt!$E$29,IF($C944=16,(Datenblatt!$B$30*Übersicht!I944^3)+(Datenblatt!$C$30*Übersicht!I944^2)+(Datenblatt!$D$30*Übersicht!I944)+Datenblatt!$E$30,IF($C944=12,(Datenblatt!$B$31*Übersicht!I944^3)+(Datenblatt!$C$31*Übersicht!I944^2)+(Datenblatt!$D$31*Übersicht!I944)+Datenblatt!$E$31,IF($C944=11,(Datenblatt!$B$32*Übersicht!I944^3)+(Datenblatt!$C$32*Übersicht!I944^2)+(Datenblatt!$D$32*Übersicht!I944)+Datenblatt!$E$32,0))))))))))))))))))))))))</f>
        <v>0</v>
      </c>
      <c r="P944">
        <f>IF(AND(I944="",C944=11),Datenblatt!$I$29,IF(AND(I944="",C944=12),Datenblatt!$I$29,IF(AND(I944="",C944=16),Datenblatt!$I$29,IF(AND(I944="",C944=15),Datenblatt!$I$29,IF(AND(I944="",C944=14),Datenblatt!$I$29,IF(AND(I944="",C944=13),Datenblatt!$I$29,IF(AND($C944=13,I944&gt;Datenblatt!$AC$3),0,IF(AND($C944=14,I944&gt;Datenblatt!$AC$4),0,IF(AND($C944=15,I944&gt;Datenblatt!$AC$5),0,IF(AND($C944=16,I944&gt;Datenblatt!$AC$6),0,IF(AND($C944=12,I944&gt;Datenblatt!$AC$7),0,IF(AND($C944=11,I944&gt;Datenblatt!$AC$8),0,IF(AND($C944=13,I944&lt;Datenblatt!$AB$3),100,IF(AND($C944=14,I944&lt;Datenblatt!$AB$4),100,IF(AND($C944=15,I944&lt;Datenblatt!$AB$5),100,IF(AND($C944=16,I944&lt;Datenblatt!$AB$6),100,IF(AND($C944=12,I944&lt;Datenblatt!$AB$7),100,IF(AND($C944=11,I944&lt;Datenblatt!$AB$8),100,IF($C944=13,(Datenblatt!$B$27*Übersicht!I944^3)+(Datenblatt!$C$27*Übersicht!I944^2)+(Datenblatt!$D$27*Übersicht!I944)+Datenblatt!$E$27,IF($C944=14,(Datenblatt!$B$28*Übersicht!I944^3)+(Datenblatt!$C$28*Übersicht!I944^2)+(Datenblatt!$D$28*Übersicht!I944)+Datenblatt!$E$28,IF($C944=15,(Datenblatt!$B$29*Übersicht!I944^3)+(Datenblatt!$C$29*Übersicht!I944^2)+(Datenblatt!$D$29*Übersicht!I944)+Datenblatt!$E$29,IF($C944=16,(Datenblatt!$B$30*Übersicht!I944^3)+(Datenblatt!$C$30*Übersicht!I944^2)+(Datenblatt!$D$30*Übersicht!I944)+Datenblatt!$E$30,IF($C944=12,(Datenblatt!$B$31*Übersicht!I944^3)+(Datenblatt!$C$31*Übersicht!I944^2)+(Datenblatt!$D$31*Übersicht!I944)+Datenblatt!$E$31,IF($C944=11,(Datenblatt!$B$32*Übersicht!I944^3)+(Datenblatt!$C$32*Übersicht!I944^2)+(Datenblatt!$D$32*Übersicht!I944)+Datenblatt!$E$32,0))))))))))))))))))))))))</f>
        <v>0</v>
      </c>
      <c r="Q944" s="2" t="e">
        <f t="shared" si="56"/>
        <v>#DIV/0!</v>
      </c>
      <c r="R944" s="2" t="e">
        <f t="shared" si="57"/>
        <v>#DIV/0!</v>
      </c>
      <c r="T944" s="2"/>
      <c r="U944" s="2">
        <f>Datenblatt!$I$10</f>
        <v>63</v>
      </c>
      <c r="V944" s="2">
        <f>Datenblatt!$I$18</f>
        <v>62</v>
      </c>
      <c r="W944" s="2">
        <f>Datenblatt!$I$26</f>
        <v>56</v>
      </c>
      <c r="X944" s="2">
        <f>Datenblatt!$I$34</f>
        <v>58</v>
      </c>
      <c r="Y944" s="7" t="e">
        <f t="shared" si="58"/>
        <v>#DIV/0!</v>
      </c>
      <c r="AA944" s="2">
        <f>Datenblatt!$I$5</f>
        <v>73</v>
      </c>
      <c r="AB944">
        <f>Datenblatt!$I$13</f>
        <v>80</v>
      </c>
      <c r="AC944">
        <f>Datenblatt!$I$21</f>
        <v>80</v>
      </c>
      <c r="AD944">
        <f>Datenblatt!$I$29</f>
        <v>71</v>
      </c>
      <c r="AE944">
        <f>Datenblatt!$I$37</f>
        <v>75</v>
      </c>
      <c r="AF944" s="7" t="e">
        <f t="shared" si="59"/>
        <v>#DIV/0!</v>
      </c>
    </row>
    <row r="945" spans="11:32" ht="18.75" x14ac:dyDescent="0.3">
      <c r="K945" s="3" t="e">
        <f>IF(AND($C945=13,Datenblatt!M945&lt;Datenblatt!$S$3),0,IF(AND($C945=14,Datenblatt!M945&lt;Datenblatt!$S$4),0,IF(AND($C945=15,Datenblatt!M945&lt;Datenblatt!$S$5),0,IF(AND($C945=16,Datenblatt!M945&lt;Datenblatt!$S$6),0,IF(AND($C945=12,Datenblatt!M945&lt;Datenblatt!$S$7),0,IF(AND($C945=11,Datenblatt!M945&lt;Datenblatt!$S$8),0,IF(AND($C945=13,Datenblatt!M945&gt;Datenblatt!$R$3),100,IF(AND($C945=14,Datenblatt!M945&gt;Datenblatt!$R$4),100,IF(AND($C945=15,Datenblatt!M945&gt;Datenblatt!$R$5),100,IF(AND($C945=16,Datenblatt!M945&gt;Datenblatt!$R$6),100,IF(AND($C945=12,Datenblatt!M945&gt;Datenblatt!$R$7),100,IF(AND($C945=11,Datenblatt!M945&gt;Datenblatt!$R$8),100,IF(Übersicht!$C945=13,Datenblatt!$B$35*Datenblatt!M945^3+Datenblatt!$C$35*Datenblatt!M945^2+Datenblatt!$D$35*Datenblatt!M945+Datenblatt!$E$35,IF(Übersicht!$C945=14,Datenblatt!$B$36*Datenblatt!M945^3+Datenblatt!$C$36*Datenblatt!M945^2+Datenblatt!$D$36*Datenblatt!M945+Datenblatt!$E$36,IF(Übersicht!$C945=15,Datenblatt!$B$37*Datenblatt!M945^3+Datenblatt!$C$37*Datenblatt!M945^2+Datenblatt!$D$37*Datenblatt!M945+Datenblatt!$E$37,IF(Übersicht!$C945=16,Datenblatt!$B$38*Datenblatt!M945^3+Datenblatt!$C$38*Datenblatt!M945^2+Datenblatt!$D$38*Datenblatt!M945+Datenblatt!$E$38,IF(Übersicht!$C945=12,Datenblatt!$B$39*Datenblatt!M945^3+Datenblatt!$C$39*Datenblatt!M945^2+Datenblatt!$D$39*Datenblatt!M945+Datenblatt!$E$39,IF(Übersicht!$C945=11,Datenblatt!$B$40*Datenblatt!M945^3+Datenblatt!$C$40*Datenblatt!M945^2+Datenblatt!$D$40*Datenblatt!M945+Datenblatt!$E$40,0))))))))))))))))))</f>
        <v>#DIV/0!</v>
      </c>
      <c r="L945" s="3"/>
      <c r="M945" t="e">
        <f>IF(AND(Übersicht!$C945=13,Datenblatt!O945&lt;Datenblatt!$Y$3),0,IF(AND(Übersicht!$C945=14,Datenblatt!O945&lt;Datenblatt!$Y$4),0,IF(AND(Übersicht!$C945=15,Datenblatt!O945&lt;Datenblatt!$Y$5),0,IF(AND(Übersicht!$C945=16,Datenblatt!O945&lt;Datenblatt!$Y$6),0,IF(AND(Übersicht!$C945=12,Datenblatt!O945&lt;Datenblatt!$Y$7),0,IF(AND(Übersicht!$C945=11,Datenblatt!O945&lt;Datenblatt!$Y$8),0,IF(AND($C945=13,Datenblatt!O945&gt;Datenblatt!$X$3),100,IF(AND($C945=14,Datenblatt!O945&gt;Datenblatt!$X$4),100,IF(AND($C945=15,Datenblatt!O945&gt;Datenblatt!$X$5),100,IF(AND($C945=16,Datenblatt!O945&gt;Datenblatt!$X$6),100,IF(AND($C945=12,Datenblatt!O945&gt;Datenblatt!$X$7),100,IF(AND($C945=11,Datenblatt!O945&gt;Datenblatt!$X$8),100,IF(Übersicht!$C945=13,Datenblatt!$B$11*Datenblatt!O945^3+Datenblatt!$C$11*Datenblatt!O945^2+Datenblatt!$D$11*Datenblatt!O945+Datenblatt!$E$11,IF(Übersicht!$C945=14,Datenblatt!$B$12*Datenblatt!O945^3+Datenblatt!$C$12*Datenblatt!O945^2+Datenblatt!$D$12*Datenblatt!O945+Datenblatt!$E$12,IF(Übersicht!$C945=15,Datenblatt!$B$13*Datenblatt!O945^3+Datenblatt!$C$13*Datenblatt!O945^2+Datenblatt!$D$13*Datenblatt!O945+Datenblatt!$E$13,IF(Übersicht!$C945=16,Datenblatt!$B$14*Datenblatt!O945^3+Datenblatt!$C$14*Datenblatt!O945^2+Datenblatt!$D$14*Datenblatt!O945+Datenblatt!$E$14,IF(Übersicht!$C945=12,Datenblatt!$B$15*Datenblatt!O945^3+Datenblatt!$C$15*Datenblatt!O945^2+Datenblatt!$D$15*Datenblatt!O945+Datenblatt!$E$15,IF(Übersicht!$C945=11,Datenblatt!$B$16*Datenblatt!O945^3+Datenblatt!$C$16*Datenblatt!O945^2+Datenblatt!$D$16*Datenblatt!O945+Datenblatt!$E$16,0))))))))))))))))))</f>
        <v>#DIV/0!</v>
      </c>
      <c r="N945">
        <f>IF(AND($C945=13,H945&lt;Datenblatt!$AA$3),0,IF(AND($C945=14,H945&lt;Datenblatt!$AA$4),0,IF(AND($C945=15,H945&lt;Datenblatt!$AA$5),0,IF(AND($C945=16,H945&lt;Datenblatt!$AA$6),0,IF(AND($C945=12,H945&lt;Datenblatt!$AA$7),0,IF(AND($C945=11,H945&lt;Datenblatt!$AA$8),0,IF(AND($C945=13,H945&gt;Datenblatt!$Z$3),100,IF(AND($C945=14,H945&gt;Datenblatt!$Z$4),100,IF(AND($C945=15,H945&gt;Datenblatt!$Z$5),100,IF(AND($C945=16,H945&gt;Datenblatt!$Z$6),100,IF(AND($C945=12,H945&gt;Datenblatt!$Z$7),100,IF(AND($C945=11,H945&gt;Datenblatt!$Z$8),100,IF($C945=13,(Datenblatt!$B$19*Übersicht!H945^3)+(Datenblatt!$C$19*Übersicht!H945^2)+(Datenblatt!$D$19*Übersicht!H945)+Datenblatt!$E$19,IF($C945=14,(Datenblatt!$B$20*Übersicht!H945^3)+(Datenblatt!$C$20*Übersicht!H945^2)+(Datenblatt!$D$20*Übersicht!H945)+Datenblatt!$E$20,IF($C945=15,(Datenblatt!$B$21*Übersicht!H945^3)+(Datenblatt!$C$21*Übersicht!H945^2)+(Datenblatt!$D$21*Übersicht!H945)+Datenblatt!$E$21,IF($C945=16,(Datenblatt!$B$22*Übersicht!H945^3)+(Datenblatt!$C$22*Übersicht!H945^2)+(Datenblatt!$D$22*Übersicht!H945)+Datenblatt!$E$22,IF($C945=12,(Datenblatt!$B$23*Übersicht!H945^3)+(Datenblatt!$C$23*Übersicht!H945^2)+(Datenblatt!$D$23*Übersicht!H945)+Datenblatt!$E$23,IF($C945=11,(Datenblatt!$B$24*Übersicht!H945^3)+(Datenblatt!$C$24*Übersicht!H945^2)+(Datenblatt!$D$24*Übersicht!H945)+Datenblatt!$E$24,0))))))))))))))))))</f>
        <v>0</v>
      </c>
      <c r="O945">
        <f>IF(AND(I945="",C945=11),Datenblatt!$I$26,IF(AND(I945="",C945=12),Datenblatt!$I$26,IF(AND(I945="",C945=16),Datenblatt!$I$27,IF(AND(I945="",C945=15),Datenblatt!$I$26,IF(AND(I945="",C945=14),Datenblatt!$I$26,IF(AND(I945="",C945=13),Datenblatt!$I$26,IF(AND($C945=13,I945&gt;Datenblatt!$AC$3),0,IF(AND($C945=14,I945&gt;Datenblatt!$AC$4),0,IF(AND($C945=15,I945&gt;Datenblatt!$AC$5),0,IF(AND($C945=16,I945&gt;Datenblatt!$AC$6),0,IF(AND($C945=12,I945&gt;Datenblatt!$AC$7),0,IF(AND($C945=11,I945&gt;Datenblatt!$AC$8),0,IF(AND($C945=13,I945&lt;Datenblatt!$AB$3),100,IF(AND($C945=14,I945&lt;Datenblatt!$AB$4),100,IF(AND($C945=15,I945&lt;Datenblatt!$AB$5),100,IF(AND($C945=16,I945&lt;Datenblatt!$AB$6),100,IF(AND($C945=12,I945&lt;Datenblatt!$AB$7),100,IF(AND($C945=11,I945&lt;Datenblatt!$AB$8),100,IF($C945=13,(Datenblatt!$B$27*Übersicht!I945^3)+(Datenblatt!$C$27*Übersicht!I945^2)+(Datenblatt!$D$27*Übersicht!I945)+Datenblatt!$E$27,IF($C945=14,(Datenblatt!$B$28*Übersicht!I945^3)+(Datenblatt!$C$28*Übersicht!I945^2)+(Datenblatt!$D$28*Übersicht!I945)+Datenblatt!$E$28,IF($C945=15,(Datenblatt!$B$29*Übersicht!I945^3)+(Datenblatt!$C$29*Übersicht!I945^2)+(Datenblatt!$D$29*Übersicht!I945)+Datenblatt!$E$29,IF($C945=16,(Datenblatt!$B$30*Übersicht!I945^3)+(Datenblatt!$C$30*Übersicht!I945^2)+(Datenblatt!$D$30*Übersicht!I945)+Datenblatt!$E$30,IF($C945=12,(Datenblatt!$B$31*Übersicht!I945^3)+(Datenblatt!$C$31*Übersicht!I945^2)+(Datenblatt!$D$31*Übersicht!I945)+Datenblatt!$E$31,IF($C945=11,(Datenblatt!$B$32*Übersicht!I945^3)+(Datenblatt!$C$32*Übersicht!I945^2)+(Datenblatt!$D$32*Übersicht!I945)+Datenblatt!$E$32,0))))))))))))))))))))))))</f>
        <v>0</v>
      </c>
      <c r="P945">
        <f>IF(AND(I945="",C945=11),Datenblatt!$I$29,IF(AND(I945="",C945=12),Datenblatt!$I$29,IF(AND(I945="",C945=16),Datenblatt!$I$29,IF(AND(I945="",C945=15),Datenblatt!$I$29,IF(AND(I945="",C945=14),Datenblatt!$I$29,IF(AND(I945="",C945=13),Datenblatt!$I$29,IF(AND($C945=13,I945&gt;Datenblatt!$AC$3),0,IF(AND($C945=14,I945&gt;Datenblatt!$AC$4),0,IF(AND($C945=15,I945&gt;Datenblatt!$AC$5),0,IF(AND($C945=16,I945&gt;Datenblatt!$AC$6),0,IF(AND($C945=12,I945&gt;Datenblatt!$AC$7),0,IF(AND($C945=11,I945&gt;Datenblatt!$AC$8),0,IF(AND($C945=13,I945&lt;Datenblatt!$AB$3),100,IF(AND($C945=14,I945&lt;Datenblatt!$AB$4),100,IF(AND($C945=15,I945&lt;Datenblatt!$AB$5),100,IF(AND($C945=16,I945&lt;Datenblatt!$AB$6),100,IF(AND($C945=12,I945&lt;Datenblatt!$AB$7),100,IF(AND($C945=11,I945&lt;Datenblatt!$AB$8),100,IF($C945=13,(Datenblatt!$B$27*Übersicht!I945^3)+(Datenblatt!$C$27*Übersicht!I945^2)+(Datenblatt!$D$27*Übersicht!I945)+Datenblatt!$E$27,IF($C945=14,(Datenblatt!$B$28*Übersicht!I945^3)+(Datenblatt!$C$28*Übersicht!I945^2)+(Datenblatt!$D$28*Übersicht!I945)+Datenblatt!$E$28,IF($C945=15,(Datenblatt!$B$29*Übersicht!I945^3)+(Datenblatt!$C$29*Übersicht!I945^2)+(Datenblatt!$D$29*Übersicht!I945)+Datenblatt!$E$29,IF($C945=16,(Datenblatt!$B$30*Übersicht!I945^3)+(Datenblatt!$C$30*Übersicht!I945^2)+(Datenblatt!$D$30*Übersicht!I945)+Datenblatt!$E$30,IF($C945=12,(Datenblatt!$B$31*Übersicht!I945^3)+(Datenblatt!$C$31*Übersicht!I945^2)+(Datenblatt!$D$31*Übersicht!I945)+Datenblatt!$E$31,IF($C945=11,(Datenblatt!$B$32*Übersicht!I945^3)+(Datenblatt!$C$32*Übersicht!I945^2)+(Datenblatt!$D$32*Übersicht!I945)+Datenblatt!$E$32,0))))))))))))))))))))))))</f>
        <v>0</v>
      </c>
      <c r="Q945" s="2" t="e">
        <f t="shared" si="56"/>
        <v>#DIV/0!</v>
      </c>
      <c r="R945" s="2" t="e">
        <f t="shared" si="57"/>
        <v>#DIV/0!</v>
      </c>
      <c r="T945" s="2"/>
      <c r="U945" s="2">
        <f>Datenblatt!$I$10</f>
        <v>63</v>
      </c>
      <c r="V945" s="2">
        <f>Datenblatt!$I$18</f>
        <v>62</v>
      </c>
      <c r="W945" s="2">
        <f>Datenblatt!$I$26</f>
        <v>56</v>
      </c>
      <c r="X945" s="2">
        <f>Datenblatt!$I$34</f>
        <v>58</v>
      </c>
      <c r="Y945" s="7" t="e">
        <f t="shared" si="58"/>
        <v>#DIV/0!</v>
      </c>
      <c r="AA945" s="2">
        <f>Datenblatt!$I$5</f>
        <v>73</v>
      </c>
      <c r="AB945">
        <f>Datenblatt!$I$13</f>
        <v>80</v>
      </c>
      <c r="AC945">
        <f>Datenblatt!$I$21</f>
        <v>80</v>
      </c>
      <c r="AD945">
        <f>Datenblatt!$I$29</f>
        <v>71</v>
      </c>
      <c r="AE945">
        <f>Datenblatt!$I$37</f>
        <v>75</v>
      </c>
      <c r="AF945" s="7" t="e">
        <f t="shared" si="59"/>
        <v>#DIV/0!</v>
      </c>
    </row>
    <row r="946" spans="11:32" ht="18.75" x14ac:dyDescent="0.3">
      <c r="K946" s="3" t="e">
        <f>IF(AND($C946=13,Datenblatt!M946&lt;Datenblatt!$S$3),0,IF(AND($C946=14,Datenblatt!M946&lt;Datenblatt!$S$4),0,IF(AND($C946=15,Datenblatt!M946&lt;Datenblatt!$S$5),0,IF(AND($C946=16,Datenblatt!M946&lt;Datenblatt!$S$6),0,IF(AND($C946=12,Datenblatt!M946&lt;Datenblatt!$S$7),0,IF(AND($C946=11,Datenblatt!M946&lt;Datenblatt!$S$8),0,IF(AND($C946=13,Datenblatt!M946&gt;Datenblatt!$R$3),100,IF(AND($C946=14,Datenblatt!M946&gt;Datenblatt!$R$4),100,IF(AND($C946=15,Datenblatt!M946&gt;Datenblatt!$R$5),100,IF(AND($C946=16,Datenblatt!M946&gt;Datenblatt!$R$6),100,IF(AND($C946=12,Datenblatt!M946&gt;Datenblatt!$R$7),100,IF(AND($C946=11,Datenblatt!M946&gt;Datenblatt!$R$8),100,IF(Übersicht!$C946=13,Datenblatt!$B$35*Datenblatt!M946^3+Datenblatt!$C$35*Datenblatt!M946^2+Datenblatt!$D$35*Datenblatt!M946+Datenblatt!$E$35,IF(Übersicht!$C946=14,Datenblatt!$B$36*Datenblatt!M946^3+Datenblatt!$C$36*Datenblatt!M946^2+Datenblatt!$D$36*Datenblatt!M946+Datenblatt!$E$36,IF(Übersicht!$C946=15,Datenblatt!$B$37*Datenblatt!M946^3+Datenblatt!$C$37*Datenblatt!M946^2+Datenblatt!$D$37*Datenblatt!M946+Datenblatt!$E$37,IF(Übersicht!$C946=16,Datenblatt!$B$38*Datenblatt!M946^3+Datenblatt!$C$38*Datenblatt!M946^2+Datenblatt!$D$38*Datenblatt!M946+Datenblatt!$E$38,IF(Übersicht!$C946=12,Datenblatt!$B$39*Datenblatt!M946^3+Datenblatt!$C$39*Datenblatt!M946^2+Datenblatt!$D$39*Datenblatt!M946+Datenblatt!$E$39,IF(Übersicht!$C946=11,Datenblatt!$B$40*Datenblatt!M946^3+Datenblatt!$C$40*Datenblatt!M946^2+Datenblatt!$D$40*Datenblatt!M946+Datenblatt!$E$40,0))))))))))))))))))</f>
        <v>#DIV/0!</v>
      </c>
      <c r="L946" s="3"/>
      <c r="M946" t="e">
        <f>IF(AND(Übersicht!$C946=13,Datenblatt!O946&lt;Datenblatt!$Y$3),0,IF(AND(Übersicht!$C946=14,Datenblatt!O946&lt;Datenblatt!$Y$4),0,IF(AND(Übersicht!$C946=15,Datenblatt!O946&lt;Datenblatt!$Y$5),0,IF(AND(Übersicht!$C946=16,Datenblatt!O946&lt;Datenblatt!$Y$6),0,IF(AND(Übersicht!$C946=12,Datenblatt!O946&lt;Datenblatt!$Y$7),0,IF(AND(Übersicht!$C946=11,Datenblatt!O946&lt;Datenblatt!$Y$8),0,IF(AND($C946=13,Datenblatt!O946&gt;Datenblatt!$X$3),100,IF(AND($C946=14,Datenblatt!O946&gt;Datenblatt!$X$4),100,IF(AND($C946=15,Datenblatt!O946&gt;Datenblatt!$X$5),100,IF(AND($C946=16,Datenblatt!O946&gt;Datenblatt!$X$6),100,IF(AND($C946=12,Datenblatt!O946&gt;Datenblatt!$X$7),100,IF(AND($C946=11,Datenblatt!O946&gt;Datenblatt!$X$8),100,IF(Übersicht!$C946=13,Datenblatt!$B$11*Datenblatt!O946^3+Datenblatt!$C$11*Datenblatt!O946^2+Datenblatt!$D$11*Datenblatt!O946+Datenblatt!$E$11,IF(Übersicht!$C946=14,Datenblatt!$B$12*Datenblatt!O946^3+Datenblatt!$C$12*Datenblatt!O946^2+Datenblatt!$D$12*Datenblatt!O946+Datenblatt!$E$12,IF(Übersicht!$C946=15,Datenblatt!$B$13*Datenblatt!O946^3+Datenblatt!$C$13*Datenblatt!O946^2+Datenblatt!$D$13*Datenblatt!O946+Datenblatt!$E$13,IF(Übersicht!$C946=16,Datenblatt!$B$14*Datenblatt!O946^3+Datenblatt!$C$14*Datenblatt!O946^2+Datenblatt!$D$14*Datenblatt!O946+Datenblatt!$E$14,IF(Übersicht!$C946=12,Datenblatt!$B$15*Datenblatt!O946^3+Datenblatt!$C$15*Datenblatt!O946^2+Datenblatt!$D$15*Datenblatt!O946+Datenblatt!$E$15,IF(Übersicht!$C946=11,Datenblatt!$B$16*Datenblatt!O946^3+Datenblatt!$C$16*Datenblatt!O946^2+Datenblatt!$D$16*Datenblatt!O946+Datenblatt!$E$16,0))))))))))))))))))</f>
        <v>#DIV/0!</v>
      </c>
      <c r="N946">
        <f>IF(AND($C946=13,H946&lt;Datenblatt!$AA$3),0,IF(AND($C946=14,H946&lt;Datenblatt!$AA$4),0,IF(AND($C946=15,H946&lt;Datenblatt!$AA$5),0,IF(AND($C946=16,H946&lt;Datenblatt!$AA$6),0,IF(AND($C946=12,H946&lt;Datenblatt!$AA$7),0,IF(AND($C946=11,H946&lt;Datenblatt!$AA$8),0,IF(AND($C946=13,H946&gt;Datenblatt!$Z$3),100,IF(AND($C946=14,H946&gt;Datenblatt!$Z$4),100,IF(AND($C946=15,H946&gt;Datenblatt!$Z$5),100,IF(AND($C946=16,H946&gt;Datenblatt!$Z$6),100,IF(AND($C946=12,H946&gt;Datenblatt!$Z$7),100,IF(AND($C946=11,H946&gt;Datenblatt!$Z$8),100,IF($C946=13,(Datenblatt!$B$19*Übersicht!H946^3)+(Datenblatt!$C$19*Übersicht!H946^2)+(Datenblatt!$D$19*Übersicht!H946)+Datenblatt!$E$19,IF($C946=14,(Datenblatt!$B$20*Übersicht!H946^3)+(Datenblatt!$C$20*Übersicht!H946^2)+(Datenblatt!$D$20*Übersicht!H946)+Datenblatt!$E$20,IF($C946=15,(Datenblatt!$B$21*Übersicht!H946^3)+(Datenblatt!$C$21*Übersicht!H946^2)+(Datenblatt!$D$21*Übersicht!H946)+Datenblatt!$E$21,IF($C946=16,(Datenblatt!$B$22*Übersicht!H946^3)+(Datenblatt!$C$22*Übersicht!H946^2)+(Datenblatt!$D$22*Übersicht!H946)+Datenblatt!$E$22,IF($C946=12,(Datenblatt!$B$23*Übersicht!H946^3)+(Datenblatt!$C$23*Übersicht!H946^2)+(Datenblatt!$D$23*Übersicht!H946)+Datenblatt!$E$23,IF($C946=11,(Datenblatt!$B$24*Übersicht!H946^3)+(Datenblatt!$C$24*Übersicht!H946^2)+(Datenblatt!$D$24*Übersicht!H946)+Datenblatt!$E$24,0))))))))))))))))))</f>
        <v>0</v>
      </c>
      <c r="O946">
        <f>IF(AND(I946="",C946=11),Datenblatt!$I$26,IF(AND(I946="",C946=12),Datenblatt!$I$26,IF(AND(I946="",C946=16),Datenblatt!$I$27,IF(AND(I946="",C946=15),Datenblatt!$I$26,IF(AND(I946="",C946=14),Datenblatt!$I$26,IF(AND(I946="",C946=13),Datenblatt!$I$26,IF(AND($C946=13,I946&gt;Datenblatt!$AC$3),0,IF(AND($C946=14,I946&gt;Datenblatt!$AC$4),0,IF(AND($C946=15,I946&gt;Datenblatt!$AC$5),0,IF(AND($C946=16,I946&gt;Datenblatt!$AC$6),0,IF(AND($C946=12,I946&gt;Datenblatt!$AC$7),0,IF(AND($C946=11,I946&gt;Datenblatt!$AC$8),0,IF(AND($C946=13,I946&lt;Datenblatt!$AB$3),100,IF(AND($C946=14,I946&lt;Datenblatt!$AB$4),100,IF(AND($C946=15,I946&lt;Datenblatt!$AB$5),100,IF(AND($C946=16,I946&lt;Datenblatt!$AB$6),100,IF(AND($C946=12,I946&lt;Datenblatt!$AB$7),100,IF(AND($C946=11,I946&lt;Datenblatt!$AB$8),100,IF($C946=13,(Datenblatt!$B$27*Übersicht!I946^3)+(Datenblatt!$C$27*Übersicht!I946^2)+(Datenblatt!$D$27*Übersicht!I946)+Datenblatt!$E$27,IF($C946=14,(Datenblatt!$B$28*Übersicht!I946^3)+(Datenblatt!$C$28*Übersicht!I946^2)+(Datenblatt!$D$28*Übersicht!I946)+Datenblatt!$E$28,IF($C946=15,(Datenblatt!$B$29*Übersicht!I946^3)+(Datenblatt!$C$29*Übersicht!I946^2)+(Datenblatt!$D$29*Übersicht!I946)+Datenblatt!$E$29,IF($C946=16,(Datenblatt!$B$30*Übersicht!I946^3)+(Datenblatt!$C$30*Übersicht!I946^2)+(Datenblatt!$D$30*Übersicht!I946)+Datenblatt!$E$30,IF($C946=12,(Datenblatt!$B$31*Übersicht!I946^3)+(Datenblatt!$C$31*Übersicht!I946^2)+(Datenblatt!$D$31*Übersicht!I946)+Datenblatt!$E$31,IF($C946=11,(Datenblatt!$B$32*Übersicht!I946^3)+(Datenblatt!$C$32*Übersicht!I946^2)+(Datenblatt!$D$32*Übersicht!I946)+Datenblatt!$E$32,0))))))))))))))))))))))))</f>
        <v>0</v>
      </c>
      <c r="P946">
        <f>IF(AND(I946="",C946=11),Datenblatt!$I$29,IF(AND(I946="",C946=12),Datenblatt!$I$29,IF(AND(I946="",C946=16),Datenblatt!$I$29,IF(AND(I946="",C946=15),Datenblatt!$I$29,IF(AND(I946="",C946=14),Datenblatt!$I$29,IF(AND(I946="",C946=13),Datenblatt!$I$29,IF(AND($C946=13,I946&gt;Datenblatt!$AC$3),0,IF(AND($C946=14,I946&gt;Datenblatt!$AC$4),0,IF(AND($C946=15,I946&gt;Datenblatt!$AC$5),0,IF(AND($C946=16,I946&gt;Datenblatt!$AC$6),0,IF(AND($C946=12,I946&gt;Datenblatt!$AC$7),0,IF(AND($C946=11,I946&gt;Datenblatt!$AC$8),0,IF(AND($C946=13,I946&lt;Datenblatt!$AB$3),100,IF(AND($C946=14,I946&lt;Datenblatt!$AB$4),100,IF(AND($C946=15,I946&lt;Datenblatt!$AB$5),100,IF(AND($C946=16,I946&lt;Datenblatt!$AB$6),100,IF(AND($C946=12,I946&lt;Datenblatt!$AB$7),100,IF(AND($C946=11,I946&lt;Datenblatt!$AB$8),100,IF($C946=13,(Datenblatt!$B$27*Übersicht!I946^3)+(Datenblatt!$C$27*Übersicht!I946^2)+(Datenblatt!$D$27*Übersicht!I946)+Datenblatt!$E$27,IF($C946=14,(Datenblatt!$B$28*Übersicht!I946^3)+(Datenblatt!$C$28*Übersicht!I946^2)+(Datenblatt!$D$28*Übersicht!I946)+Datenblatt!$E$28,IF($C946=15,(Datenblatt!$B$29*Übersicht!I946^3)+(Datenblatt!$C$29*Übersicht!I946^2)+(Datenblatt!$D$29*Übersicht!I946)+Datenblatt!$E$29,IF($C946=16,(Datenblatt!$B$30*Übersicht!I946^3)+(Datenblatt!$C$30*Übersicht!I946^2)+(Datenblatt!$D$30*Übersicht!I946)+Datenblatt!$E$30,IF($C946=12,(Datenblatt!$B$31*Übersicht!I946^3)+(Datenblatt!$C$31*Übersicht!I946^2)+(Datenblatt!$D$31*Übersicht!I946)+Datenblatt!$E$31,IF($C946=11,(Datenblatt!$B$32*Übersicht!I946^3)+(Datenblatt!$C$32*Übersicht!I946^2)+(Datenblatt!$D$32*Übersicht!I946)+Datenblatt!$E$32,0))))))))))))))))))))))))</f>
        <v>0</v>
      </c>
      <c r="Q946" s="2" t="e">
        <f t="shared" si="56"/>
        <v>#DIV/0!</v>
      </c>
      <c r="R946" s="2" t="e">
        <f t="shared" si="57"/>
        <v>#DIV/0!</v>
      </c>
      <c r="T946" s="2"/>
      <c r="U946" s="2">
        <f>Datenblatt!$I$10</f>
        <v>63</v>
      </c>
      <c r="V946" s="2">
        <f>Datenblatt!$I$18</f>
        <v>62</v>
      </c>
      <c r="W946" s="2">
        <f>Datenblatt!$I$26</f>
        <v>56</v>
      </c>
      <c r="X946" s="2">
        <f>Datenblatt!$I$34</f>
        <v>58</v>
      </c>
      <c r="Y946" s="7" t="e">
        <f t="shared" si="58"/>
        <v>#DIV/0!</v>
      </c>
      <c r="AA946" s="2">
        <f>Datenblatt!$I$5</f>
        <v>73</v>
      </c>
      <c r="AB946">
        <f>Datenblatt!$I$13</f>
        <v>80</v>
      </c>
      <c r="AC946">
        <f>Datenblatt!$I$21</f>
        <v>80</v>
      </c>
      <c r="AD946">
        <f>Datenblatt!$I$29</f>
        <v>71</v>
      </c>
      <c r="AE946">
        <f>Datenblatt!$I$37</f>
        <v>75</v>
      </c>
      <c r="AF946" s="7" t="e">
        <f t="shared" si="59"/>
        <v>#DIV/0!</v>
      </c>
    </row>
    <row r="947" spans="11:32" ht="18.75" x14ac:dyDescent="0.3">
      <c r="K947" s="3" t="e">
        <f>IF(AND($C947=13,Datenblatt!M947&lt;Datenblatt!$S$3),0,IF(AND($C947=14,Datenblatt!M947&lt;Datenblatt!$S$4),0,IF(AND($C947=15,Datenblatt!M947&lt;Datenblatt!$S$5),0,IF(AND($C947=16,Datenblatt!M947&lt;Datenblatt!$S$6),0,IF(AND($C947=12,Datenblatt!M947&lt;Datenblatt!$S$7),0,IF(AND($C947=11,Datenblatt!M947&lt;Datenblatt!$S$8),0,IF(AND($C947=13,Datenblatt!M947&gt;Datenblatt!$R$3),100,IF(AND($C947=14,Datenblatt!M947&gt;Datenblatt!$R$4),100,IF(AND($C947=15,Datenblatt!M947&gt;Datenblatt!$R$5),100,IF(AND($C947=16,Datenblatt!M947&gt;Datenblatt!$R$6),100,IF(AND($C947=12,Datenblatt!M947&gt;Datenblatt!$R$7),100,IF(AND($C947=11,Datenblatt!M947&gt;Datenblatt!$R$8),100,IF(Übersicht!$C947=13,Datenblatt!$B$35*Datenblatt!M947^3+Datenblatt!$C$35*Datenblatt!M947^2+Datenblatt!$D$35*Datenblatt!M947+Datenblatt!$E$35,IF(Übersicht!$C947=14,Datenblatt!$B$36*Datenblatt!M947^3+Datenblatt!$C$36*Datenblatt!M947^2+Datenblatt!$D$36*Datenblatt!M947+Datenblatt!$E$36,IF(Übersicht!$C947=15,Datenblatt!$B$37*Datenblatt!M947^3+Datenblatt!$C$37*Datenblatt!M947^2+Datenblatt!$D$37*Datenblatt!M947+Datenblatt!$E$37,IF(Übersicht!$C947=16,Datenblatt!$B$38*Datenblatt!M947^3+Datenblatt!$C$38*Datenblatt!M947^2+Datenblatt!$D$38*Datenblatt!M947+Datenblatt!$E$38,IF(Übersicht!$C947=12,Datenblatt!$B$39*Datenblatt!M947^3+Datenblatt!$C$39*Datenblatt!M947^2+Datenblatt!$D$39*Datenblatt!M947+Datenblatt!$E$39,IF(Übersicht!$C947=11,Datenblatt!$B$40*Datenblatt!M947^3+Datenblatt!$C$40*Datenblatt!M947^2+Datenblatt!$D$40*Datenblatt!M947+Datenblatt!$E$40,0))))))))))))))))))</f>
        <v>#DIV/0!</v>
      </c>
      <c r="L947" s="3"/>
      <c r="M947" t="e">
        <f>IF(AND(Übersicht!$C947=13,Datenblatt!O947&lt;Datenblatt!$Y$3),0,IF(AND(Übersicht!$C947=14,Datenblatt!O947&lt;Datenblatt!$Y$4),0,IF(AND(Übersicht!$C947=15,Datenblatt!O947&lt;Datenblatt!$Y$5),0,IF(AND(Übersicht!$C947=16,Datenblatt!O947&lt;Datenblatt!$Y$6),0,IF(AND(Übersicht!$C947=12,Datenblatt!O947&lt;Datenblatt!$Y$7),0,IF(AND(Übersicht!$C947=11,Datenblatt!O947&lt;Datenblatt!$Y$8),0,IF(AND($C947=13,Datenblatt!O947&gt;Datenblatt!$X$3),100,IF(AND($C947=14,Datenblatt!O947&gt;Datenblatt!$X$4),100,IF(AND($C947=15,Datenblatt!O947&gt;Datenblatt!$X$5),100,IF(AND($C947=16,Datenblatt!O947&gt;Datenblatt!$X$6),100,IF(AND($C947=12,Datenblatt!O947&gt;Datenblatt!$X$7),100,IF(AND($C947=11,Datenblatt!O947&gt;Datenblatt!$X$8),100,IF(Übersicht!$C947=13,Datenblatt!$B$11*Datenblatt!O947^3+Datenblatt!$C$11*Datenblatt!O947^2+Datenblatt!$D$11*Datenblatt!O947+Datenblatt!$E$11,IF(Übersicht!$C947=14,Datenblatt!$B$12*Datenblatt!O947^3+Datenblatt!$C$12*Datenblatt!O947^2+Datenblatt!$D$12*Datenblatt!O947+Datenblatt!$E$12,IF(Übersicht!$C947=15,Datenblatt!$B$13*Datenblatt!O947^3+Datenblatt!$C$13*Datenblatt!O947^2+Datenblatt!$D$13*Datenblatt!O947+Datenblatt!$E$13,IF(Übersicht!$C947=16,Datenblatt!$B$14*Datenblatt!O947^3+Datenblatt!$C$14*Datenblatt!O947^2+Datenblatt!$D$14*Datenblatt!O947+Datenblatt!$E$14,IF(Übersicht!$C947=12,Datenblatt!$B$15*Datenblatt!O947^3+Datenblatt!$C$15*Datenblatt!O947^2+Datenblatt!$D$15*Datenblatt!O947+Datenblatt!$E$15,IF(Übersicht!$C947=11,Datenblatt!$B$16*Datenblatt!O947^3+Datenblatt!$C$16*Datenblatt!O947^2+Datenblatt!$D$16*Datenblatt!O947+Datenblatt!$E$16,0))))))))))))))))))</f>
        <v>#DIV/0!</v>
      </c>
      <c r="N947">
        <f>IF(AND($C947=13,H947&lt;Datenblatt!$AA$3),0,IF(AND($C947=14,H947&lt;Datenblatt!$AA$4),0,IF(AND($C947=15,H947&lt;Datenblatt!$AA$5),0,IF(AND($C947=16,H947&lt;Datenblatt!$AA$6),0,IF(AND($C947=12,H947&lt;Datenblatt!$AA$7),0,IF(AND($C947=11,H947&lt;Datenblatt!$AA$8),0,IF(AND($C947=13,H947&gt;Datenblatt!$Z$3),100,IF(AND($C947=14,H947&gt;Datenblatt!$Z$4),100,IF(AND($C947=15,H947&gt;Datenblatt!$Z$5),100,IF(AND($C947=16,H947&gt;Datenblatt!$Z$6),100,IF(AND($C947=12,H947&gt;Datenblatt!$Z$7),100,IF(AND($C947=11,H947&gt;Datenblatt!$Z$8),100,IF($C947=13,(Datenblatt!$B$19*Übersicht!H947^3)+(Datenblatt!$C$19*Übersicht!H947^2)+(Datenblatt!$D$19*Übersicht!H947)+Datenblatt!$E$19,IF($C947=14,(Datenblatt!$B$20*Übersicht!H947^3)+(Datenblatt!$C$20*Übersicht!H947^2)+(Datenblatt!$D$20*Übersicht!H947)+Datenblatt!$E$20,IF($C947=15,(Datenblatt!$B$21*Übersicht!H947^3)+(Datenblatt!$C$21*Übersicht!H947^2)+(Datenblatt!$D$21*Übersicht!H947)+Datenblatt!$E$21,IF($C947=16,(Datenblatt!$B$22*Übersicht!H947^3)+(Datenblatt!$C$22*Übersicht!H947^2)+(Datenblatt!$D$22*Übersicht!H947)+Datenblatt!$E$22,IF($C947=12,(Datenblatt!$B$23*Übersicht!H947^3)+(Datenblatt!$C$23*Übersicht!H947^2)+(Datenblatt!$D$23*Übersicht!H947)+Datenblatt!$E$23,IF($C947=11,(Datenblatt!$B$24*Übersicht!H947^3)+(Datenblatt!$C$24*Übersicht!H947^2)+(Datenblatt!$D$24*Übersicht!H947)+Datenblatt!$E$24,0))))))))))))))))))</f>
        <v>0</v>
      </c>
      <c r="O947">
        <f>IF(AND(I947="",C947=11),Datenblatt!$I$26,IF(AND(I947="",C947=12),Datenblatt!$I$26,IF(AND(I947="",C947=16),Datenblatt!$I$27,IF(AND(I947="",C947=15),Datenblatt!$I$26,IF(AND(I947="",C947=14),Datenblatt!$I$26,IF(AND(I947="",C947=13),Datenblatt!$I$26,IF(AND($C947=13,I947&gt;Datenblatt!$AC$3),0,IF(AND($C947=14,I947&gt;Datenblatt!$AC$4),0,IF(AND($C947=15,I947&gt;Datenblatt!$AC$5),0,IF(AND($C947=16,I947&gt;Datenblatt!$AC$6),0,IF(AND($C947=12,I947&gt;Datenblatt!$AC$7),0,IF(AND($C947=11,I947&gt;Datenblatt!$AC$8),0,IF(AND($C947=13,I947&lt;Datenblatt!$AB$3),100,IF(AND($C947=14,I947&lt;Datenblatt!$AB$4),100,IF(AND($C947=15,I947&lt;Datenblatt!$AB$5),100,IF(AND($C947=16,I947&lt;Datenblatt!$AB$6),100,IF(AND($C947=12,I947&lt;Datenblatt!$AB$7),100,IF(AND($C947=11,I947&lt;Datenblatt!$AB$8),100,IF($C947=13,(Datenblatt!$B$27*Übersicht!I947^3)+(Datenblatt!$C$27*Übersicht!I947^2)+(Datenblatt!$D$27*Übersicht!I947)+Datenblatt!$E$27,IF($C947=14,(Datenblatt!$B$28*Übersicht!I947^3)+(Datenblatt!$C$28*Übersicht!I947^2)+(Datenblatt!$D$28*Übersicht!I947)+Datenblatt!$E$28,IF($C947=15,(Datenblatt!$B$29*Übersicht!I947^3)+(Datenblatt!$C$29*Übersicht!I947^2)+(Datenblatt!$D$29*Übersicht!I947)+Datenblatt!$E$29,IF($C947=16,(Datenblatt!$B$30*Übersicht!I947^3)+(Datenblatt!$C$30*Übersicht!I947^2)+(Datenblatt!$D$30*Übersicht!I947)+Datenblatt!$E$30,IF($C947=12,(Datenblatt!$B$31*Übersicht!I947^3)+(Datenblatt!$C$31*Übersicht!I947^2)+(Datenblatt!$D$31*Übersicht!I947)+Datenblatt!$E$31,IF($C947=11,(Datenblatt!$B$32*Übersicht!I947^3)+(Datenblatt!$C$32*Übersicht!I947^2)+(Datenblatt!$D$32*Übersicht!I947)+Datenblatt!$E$32,0))))))))))))))))))))))))</f>
        <v>0</v>
      </c>
      <c r="P947">
        <f>IF(AND(I947="",C947=11),Datenblatt!$I$29,IF(AND(I947="",C947=12),Datenblatt!$I$29,IF(AND(I947="",C947=16),Datenblatt!$I$29,IF(AND(I947="",C947=15),Datenblatt!$I$29,IF(AND(I947="",C947=14),Datenblatt!$I$29,IF(AND(I947="",C947=13),Datenblatt!$I$29,IF(AND($C947=13,I947&gt;Datenblatt!$AC$3),0,IF(AND($C947=14,I947&gt;Datenblatt!$AC$4),0,IF(AND($C947=15,I947&gt;Datenblatt!$AC$5),0,IF(AND($C947=16,I947&gt;Datenblatt!$AC$6),0,IF(AND($C947=12,I947&gt;Datenblatt!$AC$7),0,IF(AND($C947=11,I947&gt;Datenblatt!$AC$8),0,IF(AND($C947=13,I947&lt;Datenblatt!$AB$3),100,IF(AND($C947=14,I947&lt;Datenblatt!$AB$4),100,IF(AND($C947=15,I947&lt;Datenblatt!$AB$5),100,IF(AND($C947=16,I947&lt;Datenblatt!$AB$6),100,IF(AND($C947=12,I947&lt;Datenblatt!$AB$7),100,IF(AND($C947=11,I947&lt;Datenblatt!$AB$8),100,IF($C947=13,(Datenblatt!$B$27*Übersicht!I947^3)+(Datenblatt!$C$27*Übersicht!I947^2)+(Datenblatt!$D$27*Übersicht!I947)+Datenblatt!$E$27,IF($C947=14,(Datenblatt!$B$28*Übersicht!I947^3)+(Datenblatt!$C$28*Übersicht!I947^2)+(Datenblatt!$D$28*Übersicht!I947)+Datenblatt!$E$28,IF($C947=15,(Datenblatt!$B$29*Übersicht!I947^3)+(Datenblatt!$C$29*Übersicht!I947^2)+(Datenblatt!$D$29*Übersicht!I947)+Datenblatt!$E$29,IF($C947=16,(Datenblatt!$B$30*Übersicht!I947^3)+(Datenblatt!$C$30*Übersicht!I947^2)+(Datenblatt!$D$30*Übersicht!I947)+Datenblatt!$E$30,IF($C947=12,(Datenblatt!$B$31*Übersicht!I947^3)+(Datenblatt!$C$31*Übersicht!I947^2)+(Datenblatt!$D$31*Übersicht!I947)+Datenblatt!$E$31,IF($C947=11,(Datenblatt!$B$32*Übersicht!I947^3)+(Datenblatt!$C$32*Übersicht!I947^2)+(Datenblatt!$D$32*Übersicht!I947)+Datenblatt!$E$32,0))))))))))))))))))))))))</f>
        <v>0</v>
      </c>
      <c r="Q947" s="2" t="e">
        <f t="shared" si="56"/>
        <v>#DIV/0!</v>
      </c>
      <c r="R947" s="2" t="e">
        <f t="shared" si="57"/>
        <v>#DIV/0!</v>
      </c>
      <c r="T947" s="2"/>
      <c r="U947" s="2">
        <f>Datenblatt!$I$10</f>
        <v>63</v>
      </c>
      <c r="V947" s="2">
        <f>Datenblatt!$I$18</f>
        <v>62</v>
      </c>
      <c r="W947" s="2">
        <f>Datenblatt!$I$26</f>
        <v>56</v>
      </c>
      <c r="X947" s="2">
        <f>Datenblatt!$I$34</f>
        <v>58</v>
      </c>
      <c r="Y947" s="7" t="e">
        <f t="shared" si="58"/>
        <v>#DIV/0!</v>
      </c>
      <c r="AA947" s="2">
        <f>Datenblatt!$I$5</f>
        <v>73</v>
      </c>
      <c r="AB947">
        <f>Datenblatt!$I$13</f>
        <v>80</v>
      </c>
      <c r="AC947">
        <f>Datenblatt!$I$21</f>
        <v>80</v>
      </c>
      <c r="AD947">
        <f>Datenblatt!$I$29</f>
        <v>71</v>
      </c>
      <c r="AE947">
        <f>Datenblatt!$I$37</f>
        <v>75</v>
      </c>
      <c r="AF947" s="7" t="e">
        <f t="shared" si="59"/>
        <v>#DIV/0!</v>
      </c>
    </row>
    <row r="948" spans="11:32" ht="18.75" x14ac:dyDescent="0.3">
      <c r="K948" s="3" t="e">
        <f>IF(AND($C948=13,Datenblatt!M948&lt;Datenblatt!$S$3),0,IF(AND($C948=14,Datenblatt!M948&lt;Datenblatt!$S$4),0,IF(AND($C948=15,Datenblatt!M948&lt;Datenblatt!$S$5),0,IF(AND($C948=16,Datenblatt!M948&lt;Datenblatt!$S$6),0,IF(AND($C948=12,Datenblatt!M948&lt;Datenblatt!$S$7),0,IF(AND($C948=11,Datenblatt!M948&lt;Datenblatt!$S$8),0,IF(AND($C948=13,Datenblatt!M948&gt;Datenblatt!$R$3),100,IF(AND($C948=14,Datenblatt!M948&gt;Datenblatt!$R$4),100,IF(AND($C948=15,Datenblatt!M948&gt;Datenblatt!$R$5),100,IF(AND($C948=16,Datenblatt!M948&gt;Datenblatt!$R$6),100,IF(AND($C948=12,Datenblatt!M948&gt;Datenblatt!$R$7),100,IF(AND($C948=11,Datenblatt!M948&gt;Datenblatt!$R$8),100,IF(Übersicht!$C948=13,Datenblatt!$B$35*Datenblatt!M948^3+Datenblatt!$C$35*Datenblatt!M948^2+Datenblatt!$D$35*Datenblatt!M948+Datenblatt!$E$35,IF(Übersicht!$C948=14,Datenblatt!$B$36*Datenblatt!M948^3+Datenblatt!$C$36*Datenblatt!M948^2+Datenblatt!$D$36*Datenblatt!M948+Datenblatt!$E$36,IF(Übersicht!$C948=15,Datenblatt!$B$37*Datenblatt!M948^3+Datenblatt!$C$37*Datenblatt!M948^2+Datenblatt!$D$37*Datenblatt!M948+Datenblatt!$E$37,IF(Übersicht!$C948=16,Datenblatt!$B$38*Datenblatt!M948^3+Datenblatt!$C$38*Datenblatt!M948^2+Datenblatt!$D$38*Datenblatt!M948+Datenblatt!$E$38,IF(Übersicht!$C948=12,Datenblatt!$B$39*Datenblatt!M948^3+Datenblatt!$C$39*Datenblatt!M948^2+Datenblatt!$D$39*Datenblatt!M948+Datenblatt!$E$39,IF(Übersicht!$C948=11,Datenblatt!$B$40*Datenblatt!M948^3+Datenblatt!$C$40*Datenblatt!M948^2+Datenblatt!$D$40*Datenblatt!M948+Datenblatt!$E$40,0))))))))))))))))))</f>
        <v>#DIV/0!</v>
      </c>
      <c r="L948" s="3"/>
      <c r="M948" t="e">
        <f>IF(AND(Übersicht!$C948=13,Datenblatt!O948&lt;Datenblatt!$Y$3),0,IF(AND(Übersicht!$C948=14,Datenblatt!O948&lt;Datenblatt!$Y$4),0,IF(AND(Übersicht!$C948=15,Datenblatt!O948&lt;Datenblatt!$Y$5),0,IF(AND(Übersicht!$C948=16,Datenblatt!O948&lt;Datenblatt!$Y$6),0,IF(AND(Übersicht!$C948=12,Datenblatt!O948&lt;Datenblatt!$Y$7),0,IF(AND(Übersicht!$C948=11,Datenblatt!O948&lt;Datenblatt!$Y$8),0,IF(AND($C948=13,Datenblatt!O948&gt;Datenblatt!$X$3),100,IF(AND($C948=14,Datenblatt!O948&gt;Datenblatt!$X$4),100,IF(AND($C948=15,Datenblatt!O948&gt;Datenblatt!$X$5),100,IF(AND($C948=16,Datenblatt!O948&gt;Datenblatt!$X$6),100,IF(AND($C948=12,Datenblatt!O948&gt;Datenblatt!$X$7),100,IF(AND($C948=11,Datenblatt!O948&gt;Datenblatt!$X$8),100,IF(Übersicht!$C948=13,Datenblatt!$B$11*Datenblatt!O948^3+Datenblatt!$C$11*Datenblatt!O948^2+Datenblatt!$D$11*Datenblatt!O948+Datenblatt!$E$11,IF(Übersicht!$C948=14,Datenblatt!$B$12*Datenblatt!O948^3+Datenblatt!$C$12*Datenblatt!O948^2+Datenblatt!$D$12*Datenblatt!O948+Datenblatt!$E$12,IF(Übersicht!$C948=15,Datenblatt!$B$13*Datenblatt!O948^3+Datenblatt!$C$13*Datenblatt!O948^2+Datenblatt!$D$13*Datenblatt!O948+Datenblatt!$E$13,IF(Übersicht!$C948=16,Datenblatt!$B$14*Datenblatt!O948^3+Datenblatt!$C$14*Datenblatt!O948^2+Datenblatt!$D$14*Datenblatt!O948+Datenblatt!$E$14,IF(Übersicht!$C948=12,Datenblatt!$B$15*Datenblatt!O948^3+Datenblatt!$C$15*Datenblatt!O948^2+Datenblatt!$D$15*Datenblatt!O948+Datenblatt!$E$15,IF(Übersicht!$C948=11,Datenblatt!$B$16*Datenblatt!O948^3+Datenblatt!$C$16*Datenblatt!O948^2+Datenblatt!$D$16*Datenblatt!O948+Datenblatt!$E$16,0))))))))))))))))))</f>
        <v>#DIV/0!</v>
      </c>
      <c r="N948">
        <f>IF(AND($C948=13,H948&lt;Datenblatt!$AA$3),0,IF(AND($C948=14,H948&lt;Datenblatt!$AA$4),0,IF(AND($C948=15,H948&lt;Datenblatt!$AA$5),0,IF(AND($C948=16,H948&lt;Datenblatt!$AA$6),0,IF(AND($C948=12,H948&lt;Datenblatt!$AA$7),0,IF(AND($C948=11,H948&lt;Datenblatt!$AA$8),0,IF(AND($C948=13,H948&gt;Datenblatt!$Z$3),100,IF(AND($C948=14,H948&gt;Datenblatt!$Z$4),100,IF(AND($C948=15,H948&gt;Datenblatt!$Z$5),100,IF(AND($C948=16,H948&gt;Datenblatt!$Z$6),100,IF(AND($C948=12,H948&gt;Datenblatt!$Z$7),100,IF(AND($C948=11,H948&gt;Datenblatt!$Z$8),100,IF($C948=13,(Datenblatt!$B$19*Übersicht!H948^3)+(Datenblatt!$C$19*Übersicht!H948^2)+(Datenblatt!$D$19*Übersicht!H948)+Datenblatt!$E$19,IF($C948=14,(Datenblatt!$B$20*Übersicht!H948^3)+(Datenblatt!$C$20*Übersicht!H948^2)+(Datenblatt!$D$20*Übersicht!H948)+Datenblatt!$E$20,IF($C948=15,(Datenblatt!$B$21*Übersicht!H948^3)+(Datenblatt!$C$21*Übersicht!H948^2)+(Datenblatt!$D$21*Übersicht!H948)+Datenblatt!$E$21,IF($C948=16,(Datenblatt!$B$22*Übersicht!H948^3)+(Datenblatt!$C$22*Übersicht!H948^2)+(Datenblatt!$D$22*Übersicht!H948)+Datenblatt!$E$22,IF($C948=12,(Datenblatt!$B$23*Übersicht!H948^3)+(Datenblatt!$C$23*Übersicht!H948^2)+(Datenblatt!$D$23*Übersicht!H948)+Datenblatt!$E$23,IF($C948=11,(Datenblatt!$B$24*Übersicht!H948^3)+(Datenblatt!$C$24*Übersicht!H948^2)+(Datenblatt!$D$24*Übersicht!H948)+Datenblatt!$E$24,0))))))))))))))))))</f>
        <v>0</v>
      </c>
      <c r="O948">
        <f>IF(AND(I948="",C948=11),Datenblatt!$I$26,IF(AND(I948="",C948=12),Datenblatt!$I$26,IF(AND(I948="",C948=16),Datenblatt!$I$27,IF(AND(I948="",C948=15),Datenblatt!$I$26,IF(AND(I948="",C948=14),Datenblatt!$I$26,IF(AND(I948="",C948=13),Datenblatt!$I$26,IF(AND($C948=13,I948&gt;Datenblatt!$AC$3),0,IF(AND($C948=14,I948&gt;Datenblatt!$AC$4),0,IF(AND($C948=15,I948&gt;Datenblatt!$AC$5),0,IF(AND($C948=16,I948&gt;Datenblatt!$AC$6),0,IF(AND($C948=12,I948&gt;Datenblatt!$AC$7),0,IF(AND($C948=11,I948&gt;Datenblatt!$AC$8),0,IF(AND($C948=13,I948&lt;Datenblatt!$AB$3),100,IF(AND($C948=14,I948&lt;Datenblatt!$AB$4),100,IF(AND($C948=15,I948&lt;Datenblatt!$AB$5),100,IF(AND($C948=16,I948&lt;Datenblatt!$AB$6),100,IF(AND($C948=12,I948&lt;Datenblatt!$AB$7),100,IF(AND($C948=11,I948&lt;Datenblatt!$AB$8),100,IF($C948=13,(Datenblatt!$B$27*Übersicht!I948^3)+(Datenblatt!$C$27*Übersicht!I948^2)+(Datenblatt!$D$27*Übersicht!I948)+Datenblatt!$E$27,IF($C948=14,(Datenblatt!$B$28*Übersicht!I948^3)+(Datenblatt!$C$28*Übersicht!I948^2)+(Datenblatt!$D$28*Übersicht!I948)+Datenblatt!$E$28,IF($C948=15,(Datenblatt!$B$29*Übersicht!I948^3)+(Datenblatt!$C$29*Übersicht!I948^2)+(Datenblatt!$D$29*Übersicht!I948)+Datenblatt!$E$29,IF($C948=16,(Datenblatt!$B$30*Übersicht!I948^3)+(Datenblatt!$C$30*Übersicht!I948^2)+(Datenblatt!$D$30*Übersicht!I948)+Datenblatt!$E$30,IF($C948=12,(Datenblatt!$B$31*Übersicht!I948^3)+(Datenblatt!$C$31*Übersicht!I948^2)+(Datenblatt!$D$31*Übersicht!I948)+Datenblatt!$E$31,IF($C948=11,(Datenblatt!$B$32*Übersicht!I948^3)+(Datenblatt!$C$32*Übersicht!I948^2)+(Datenblatt!$D$32*Übersicht!I948)+Datenblatt!$E$32,0))))))))))))))))))))))))</f>
        <v>0</v>
      </c>
      <c r="P948">
        <f>IF(AND(I948="",C948=11),Datenblatt!$I$29,IF(AND(I948="",C948=12),Datenblatt!$I$29,IF(AND(I948="",C948=16),Datenblatt!$I$29,IF(AND(I948="",C948=15),Datenblatt!$I$29,IF(AND(I948="",C948=14),Datenblatt!$I$29,IF(AND(I948="",C948=13),Datenblatt!$I$29,IF(AND($C948=13,I948&gt;Datenblatt!$AC$3),0,IF(AND($C948=14,I948&gt;Datenblatt!$AC$4),0,IF(AND($C948=15,I948&gt;Datenblatt!$AC$5),0,IF(AND($C948=16,I948&gt;Datenblatt!$AC$6),0,IF(AND($C948=12,I948&gt;Datenblatt!$AC$7),0,IF(AND($C948=11,I948&gt;Datenblatt!$AC$8),0,IF(AND($C948=13,I948&lt;Datenblatt!$AB$3),100,IF(AND($C948=14,I948&lt;Datenblatt!$AB$4),100,IF(AND($C948=15,I948&lt;Datenblatt!$AB$5),100,IF(AND($C948=16,I948&lt;Datenblatt!$AB$6),100,IF(AND($C948=12,I948&lt;Datenblatt!$AB$7),100,IF(AND($C948=11,I948&lt;Datenblatt!$AB$8),100,IF($C948=13,(Datenblatt!$B$27*Übersicht!I948^3)+(Datenblatt!$C$27*Übersicht!I948^2)+(Datenblatt!$D$27*Übersicht!I948)+Datenblatt!$E$27,IF($C948=14,(Datenblatt!$B$28*Übersicht!I948^3)+(Datenblatt!$C$28*Übersicht!I948^2)+(Datenblatt!$D$28*Übersicht!I948)+Datenblatt!$E$28,IF($C948=15,(Datenblatt!$B$29*Übersicht!I948^3)+(Datenblatt!$C$29*Übersicht!I948^2)+(Datenblatt!$D$29*Übersicht!I948)+Datenblatt!$E$29,IF($C948=16,(Datenblatt!$B$30*Übersicht!I948^3)+(Datenblatt!$C$30*Übersicht!I948^2)+(Datenblatt!$D$30*Übersicht!I948)+Datenblatt!$E$30,IF($C948=12,(Datenblatt!$B$31*Übersicht!I948^3)+(Datenblatt!$C$31*Übersicht!I948^2)+(Datenblatt!$D$31*Übersicht!I948)+Datenblatt!$E$31,IF($C948=11,(Datenblatt!$B$32*Übersicht!I948^3)+(Datenblatt!$C$32*Übersicht!I948^2)+(Datenblatt!$D$32*Übersicht!I948)+Datenblatt!$E$32,0))))))))))))))))))))))))</f>
        <v>0</v>
      </c>
      <c r="Q948" s="2" t="e">
        <f t="shared" si="56"/>
        <v>#DIV/0!</v>
      </c>
      <c r="R948" s="2" t="e">
        <f t="shared" si="57"/>
        <v>#DIV/0!</v>
      </c>
      <c r="T948" s="2"/>
      <c r="U948" s="2">
        <f>Datenblatt!$I$10</f>
        <v>63</v>
      </c>
      <c r="V948" s="2">
        <f>Datenblatt!$I$18</f>
        <v>62</v>
      </c>
      <c r="W948" s="2">
        <f>Datenblatt!$I$26</f>
        <v>56</v>
      </c>
      <c r="X948" s="2">
        <f>Datenblatt!$I$34</f>
        <v>58</v>
      </c>
      <c r="Y948" s="7" t="e">
        <f t="shared" si="58"/>
        <v>#DIV/0!</v>
      </c>
      <c r="AA948" s="2">
        <f>Datenblatt!$I$5</f>
        <v>73</v>
      </c>
      <c r="AB948">
        <f>Datenblatt!$I$13</f>
        <v>80</v>
      </c>
      <c r="AC948">
        <f>Datenblatt!$I$21</f>
        <v>80</v>
      </c>
      <c r="AD948">
        <f>Datenblatt!$I$29</f>
        <v>71</v>
      </c>
      <c r="AE948">
        <f>Datenblatt!$I$37</f>
        <v>75</v>
      </c>
      <c r="AF948" s="7" t="e">
        <f t="shared" si="59"/>
        <v>#DIV/0!</v>
      </c>
    </row>
    <row r="949" spans="11:32" ht="18.75" x14ac:dyDescent="0.3">
      <c r="K949" s="3" t="e">
        <f>IF(AND($C949=13,Datenblatt!M949&lt;Datenblatt!$S$3),0,IF(AND($C949=14,Datenblatt!M949&lt;Datenblatt!$S$4),0,IF(AND($C949=15,Datenblatt!M949&lt;Datenblatt!$S$5),0,IF(AND($C949=16,Datenblatt!M949&lt;Datenblatt!$S$6),0,IF(AND($C949=12,Datenblatt!M949&lt;Datenblatt!$S$7),0,IF(AND($C949=11,Datenblatt!M949&lt;Datenblatt!$S$8),0,IF(AND($C949=13,Datenblatt!M949&gt;Datenblatt!$R$3),100,IF(AND($C949=14,Datenblatt!M949&gt;Datenblatt!$R$4),100,IF(AND($C949=15,Datenblatt!M949&gt;Datenblatt!$R$5),100,IF(AND($C949=16,Datenblatt!M949&gt;Datenblatt!$R$6),100,IF(AND($C949=12,Datenblatt!M949&gt;Datenblatt!$R$7),100,IF(AND($C949=11,Datenblatt!M949&gt;Datenblatt!$R$8),100,IF(Übersicht!$C949=13,Datenblatt!$B$35*Datenblatt!M949^3+Datenblatt!$C$35*Datenblatt!M949^2+Datenblatt!$D$35*Datenblatt!M949+Datenblatt!$E$35,IF(Übersicht!$C949=14,Datenblatt!$B$36*Datenblatt!M949^3+Datenblatt!$C$36*Datenblatt!M949^2+Datenblatt!$D$36*Datenblatt!M949+Datenblatt!$E$36,IF(Übersicht!$C949=15,Datenblatt!$B$37*Datenblatt!M949^3+Datenblatt!$C$37*Datenblatt!M949^2+Datenblatt!$D$37*Datenblatt!M949+Datenblatt!$E$37,IF(Übersicht!$C949=16,Datenblatt!$B$38*Datenblatt!M949^3+Datenblatt!$C$38*Datenblatt!M949^2+Datenblatt!$D$38*Datenblatt!M949+Datenblatt!$E$38,IF(Übersicht!$C949=12,Datenblatt!$B$39*Datenblatt!M949^3+Datenblatt!$C$39*Datenblatt!M949^2+Datenblatt!$D$39*Datenblatt!M949+Datenblatt!$E$39,IF(Übersicht!$C949=11,Datenblatt!$B$40*Datenblatt!M949^3+Datenblatt!$C$40*Datenblatt!M949^2+Datenblatt!$D$40*Datenblatt!M949+Datenblatt!$E$40,0))))))))))))))))))</f>
        <v>#DIV/0!</v>
      </c>
      <c r="L949" s="3"/>
      <c r="M949" t="e">
        <f>IF(AND(Übersicht!$C949=13,Datenblatt!O949&lt;Datenblatt!$Y$3),0,IF(AND(Übersicht!$C949=14,Datenblatt!O949&lt;Datenblatt!$Y$4),0,IF(AND(Übersicht!$C949=15,Datenblatt!O949&lt;Datenblatt!$Y$5),0,IF(AND(Übersicht!$C949=16,Datenblatt!O949&lt;Datenblatt!$Y$6),0,IF(AND(Übersicht!$C949=12,Datenblatt!O949&lt;Datenblatt!$Y$7),0,IF(AND(Übersicht!$C949=11,Datenblatt!O949&lt;Datenblatt!$Y$8),0,IF(AND($C949=13,Datenblatt!O949&gt;Datenblatt!$X$3),100,IF(AND($C949=14,Datenblatt!O949&gt;Datenblatt!$X$4),100,IF(AND($C949=15,Datenblatt!O949&gt;Datenblatt!$X$5),100,IF(AND($C949=16,Datenblatt!O949&gt;Datenblatt!$X$6),100,IF(AND($C949=12,Datenblatt!O949&gt;Datenblatt!$X$7),100,IF(AND($C949=11,Datenblatt!O949&gt;Datenblatt!$X$8),100,IF(Übersicht!$C949=13,Datenblatt!$B$11*Datenblatt!O949^3+Datenblatt!$C$11*Datenblatt!O949^2+Datenblatt!$D$11*Datenblatt!O949+Datenblatt!$E$11,IF(Übersicht!$C949=14,Datenblatt!$B$12*Datenblatt!O949^3+Datenblatt!$C$12*Datenblatt!O949^2+Datenblatt!$D$12*Datenblatt!O949+Datenblatt!$E$12,IF(Übersicht!$C949=15,Datenblatt!$B$13*Datenblatt!O949^3+Datenblatt!$C$13*Datenblatt!O949^2+Datenblatt!$D$13*Datenblatt!O949+Datenblatt!$E$13,IF(Übersicht!$C949=16,Datenblatt!$B$14*Datenblatt!O949^3+Datenblatt!$C$14*Datenblatt!O949^2+Datenblatt!$D$14*Datenblatt!O949+Datenblatt!$E$14,IF(Übersicht!$C949=12,Datenblatt!$B$15*Datenblatt!O949^3+Datenblatt!$C$15*Datenblatt!O949^2+Datenblatt!$D$15*Datenblatt!O949+Datenblatt!$E$15,IF(Übersicht!$C949=11,Datenblatt!$B$16*Datenblatt!O949^3+Datenblatt!$C$16*Datenblatt!O949^2+Datenblatt!$D$16*Datenblatt!O949+Datenblatt!$E$16,0))))))))))))))))))</f>
        <v>#DIV/0!</v>
      </c>
      <c r="N949">
        <f>IF(AND($C949=13,H949&lt;Datenblatt!$AA$3),0,IF(AND($C949=14,H949&lt;Datenblatt!$AA$4),0,IF(AND($C949=15,H949&lt;Datenblatt!$AA$5),0,IF(AND($C949=16,H949&lt;Datenblatt!$AA$6),0,IF(AND($C949=12,H949&lt;Datenblatt!$AA$7),0,IF(AND($C949=11,H949&lt;Datenblatt!$AA$8),0,IF(AND($C949=13,H949&gt;Datenblatt!$Z$3),100,IF(AND($C949=14,H949&gt;Datenblatt!$Z$4),100,IF(AND($C949=15,H949&gt;Datenblatt!$Z$5),100,IF(AND($C949=16,H949&gt;Datenblatt!$Z$6),100,IF(AND($C949=12,H949&gt;Datenblatt!$Z$7),100,IF(AND($C949=11,H949&gt;Datenblatt!$Z$8),100,IF($C949=13,(Datenblatt!$B$19*Übersicht!H949^3)+(Datenblatt!$C$19*Übersicht!H949^2)+(Datenblatt!$D$19*Übersicht!H949)+Datenblatt!$E$19,IF($C949=14,(Datenblatt!$B$20*Übersicht!H949^3)+(Datenblatt!$C$20*Übersicht!H949^2)+(Datenblatt!$D$20*Übersicht!H949)+Datenblatt!$E$20,IF($C949=15,(Datenblatt!$B$21*Übersicht!H949^3)+(Datenblatt!$C$21*Übersicht!H949^2)+(Datenblatt!$D$21*Übersicht!H949)+Datenblatt!$E$21,IF($C949=16,(Datenblatt!$B$22*Übersicht!H949^3)+(Datenblatt!$C$22*Übersicht!H949^2)+(Datenblatt!$D$22*Übersicht!H949)+Datenblatt!$E$22,IF($C949=12,(Datenblatt!$B$23*Übersicht!H949^3)+(Datenblatt!$C$23*Übersicht!H949^2)+(Datenblatt!$D$23*Übersicht!H949)+Datenblatt!$E$23,IF($C949=11,(Datenblatt!$B$24*Übersicht!H949^3)+(Datenblatt!$C$24*Übersicht!H949^2)+(Datenblatt!$D$24*Übersicht!H949)+Datenblatt!$E$24,0))))))))))))))))))</f>
        <v>0</v>
      </c>
      <c r="O949">
        <f>IF(AND(I949="",C949=11),Datenblatt!$I$26,IF(AND(I949="",C949=12),Datenblatt!$I$26,IF(AND(I949="",C949=16),Datenblatt!$I$27,IF(AND(I949="",C949=15),Datenblatt!$I$26,IF(AND(I949="",C949=14),Datenblatt!$I$26,IF(AND(I949="",C949=13),Datenblatt!$I$26,IF(AND($C949=13,I949&gt;Datenblatt!$AC$3),0,IF(AND($C949=14,I949&gt;Datenblatt!$AC$4),0,IF(AND($C949=15,I949&gt;Datenblatt!$AC$5),0,IF(AND($C949=16,I949&gt;Datenblatt!$AC$6),0,IF(AND($C949=12,I949&gt;Datenblatt!$AC$7),0,IF(AND($C949=11,I949&gt;Datenblatt!$AC$8),0,IF(AND($C949=13,I949&lt;Datenblatt!$AB$3),100,IF(AND($C949=14,I949&lt;Datenblatt!$AB$4),100,IF(AND($C949=15,I949&lt;Datenblatt!$AB$5),100,IF(AND($C949=16,I949&lt;Datenblatt!$AB$6),100,IF(AND($C949=12,I949&lt;Datenblatt!$AB$7),100,IF(AND($C949=11,I949&lt;Datenblatt!$AB$8),100,IF($C949=13,(Datenblatt!$B$27*Übersicht!I949^3)+(Datenblatt!$C$27*Übersicht!I949^2)+(Datenblatt!$D$27*Übersicht!I949)+Datenblatt!$E$27,IF($C949=14,(Datenblatt!$B$28*Übersicht!I949^3)+(Datenblatt!$C$28*Übersicht!I949^2)+(Datenblatt!$D$28*Übersicht!I949)+Datenblatt!$E$28,IF($C949=15,(Datenblatt!$B$29*Übersicht!I949^3)+(Datenblatt!$C$29*Übersicht!I949^2)+(Datenblatt!$D$29*Übersicht!I949)+Datenblatt!$E$29,IF($C949=16,(Datenblatt!$B$30*Übersicht!I949^3)+(Datenblatt!$C$30*Übersicht!I949^2)+(Datenblatt!$D$30*Übersicht!I949)+Datenblatt!$E$30,IF($C949=12,(Datenblatt!$B$31*Übersicht!I949^3)+(Datenblatt!$C$31*Übersicht!I949^2)+(Datenblatt!$D$31*Übersicht!I949)+Datenblatt!$E$31,IF($C949=11,(Datenblatt!$B$32*Übersicht!I949^3)+(Datenblatt!$C$32*Übersicht!I949^2)+(Datenblatt!$D$32*Übersicht!I949)+Datenblatt!$E$32,0))))))))))))))))))))))))</f>
        <v>0</v>
      </c>
      <c r="P949">
        <f>IF(AND(I949="",C949=11),Datenblatt!$I$29,IF(AND(I949="",C949=12),Datenblatt!$I$29,IF(AND(I949="",C949=16),Datenblatt!$I$29,IF(AND(I949="",C949=15),Datenblatt!$I$29,IF(AND(I949="",C949=14),Datenblatt!$I$29,IF(AND(I949="",C949=13),Datenblatt!$I$29,IF(AND($C949=13,I949&gt;Datenblatt!$AC$3),0,IF(AND($C949=14,I949&gt;Datenblatt!$AC$4),0,IF(AND($C949=15,I949&gt;Datenblatt!$AC$5),0,IF(AND($C949=16,I949&gt;Datenblatt!$AC$6),0,IF(AND($C949=12,I949&gt;Datenblatt!$AC$7),0,IF(AND($C949=11,I949&gt;Datenblatt!$AC$8),0,IF(AND($C949=13,I949&lt;Datenblatt!$AB$3),100,IF(AND($C949=14,I949&lt;Datenblatt!$AB$4),100,IF(AND($C949=15,I949&lt;Datenblatt!$AB$5),100,IF(AND($C949=16,I949&lt;Datenblatt!$AB$6),100,IF(AND($C949=12,I949&lt;Datenblatt!$AB$7),100,IF(AND($C949=11,I949&lt;Datenblatt!$AB$8),100,IF($C949=13,(Datenblatt!$B$27*Übersicht!I949^3)+(Datenblatt!$C$27*Übersicht!I949^2)+(Datenblatt!$D$27*Übersicht!I949)+Datenblatt!$E$27,IF($C949=14,(Datenblatt!$B$28*Übersicht!I949^3)+(Datenblatt!$C$28*Übersicht!I949^2)+(Datenblatt!$D$28*Übersicht!I949)+Datenblatt!$E$28,IF($C949=15,(Datenblatt!$B$29*Übersicht!I949^3)+(Datenblatt!$C$29*Übersicht!I949^2)+(Datenblatt!$D$29*Übersicht!I949)+Datenblatt!$E$29,IF($C949=16,(Datenblatt!$B$30*Übersicht!I949^3)+(Datenblatt!$C$30*Übersicht!I949^2)+(Datenblatt!$D$30*Übersicht!I949)+Datenblatt!$E$30,IF($C949=12,(Datenblatt!$B$31*Übersicht!I949^3)+(Datenblatt!$C$31*Übersicht!I949^2)+(Datenblatt!$D$31*Übersicht!I949)+Datenblatt!$E$31,IF($C949=11,(Datenblatt!$B$32*Übersicht!I949^3)+(Datenblatt!$C$32*Übersicht!I949^2)+(Datenblatt!$D$32*Übersicht!I949)+Datenblatt!$E$32,0))))))))))))))))))))))))</f>
        <v>0</v>
      </c>
      <c r="Q949" s="2" t="e">
        <f t="shared" si="56"/>
        <v>#DIV/0!</v>
      </c>
      <c r="R949" s="2" t="e">
        <f t="shared" si="57"/>
        <v>#DIV/0!</v>
      </c>
      <c r="T949" s="2"/>
      <c r="U949" s="2">
        <f>Datenblatt!$I$10</f>
        <v>63</v>
      </c>
      <c r="V949" s="2">
        <f>Datenblatt!$I$18</f>
        <v>62</v>
      </c>
      <c r="W949" s="2">
        <f>Datenblatt!$I$26</f>
        <v>56</v>
      </c>
      <c r="X949" s="2">
        <f>Datenblatt!$I$34</f>
        <v>58</v>
      </c>
      <c r="Y949" s="7" t="e">
        <f t="shared" si="58"/>
        <v>#DIV/0!</v>
      </c>
      <c r="AA949" s="2">
        <f>Datenblatt!$I$5</f>
        <v>73</v>
      </c>
      <c r="AB949">
        <f>Datenblatt!$I$13</f>
        <v>80</v>
      </c>
      <c r="AC949">
        <f>Datenblatt!$I$21</f>
        <v>80</v>
      </c>
      <c r="AD949">
        <f>Datenblatt!$I$29</f>
        <v>71</v>
      </c>
      <c r="AE949">
        <f>Datenblatt!$I$37</f>
        <v>75</v>
      </c>
      <c r="AF949" s="7" t="e">
        <f t="shared" si="59"/>
        <v>#DIV/0!</v>
      </c>
    </row>
    <row r="950" spans="11:32" ht="18.75" x14ac:dyDescent="0.3">
      <c r="K950" s="3" t="e">
        <f>IF(AND($C950=13,Datenblatt!M950&lt;Datenblatt!$S$3),0,IF(AND($C950=14,Datenblatt!M950&lt;Datenblatt!$S$4),0,IF(AND($C950=15,Datenblatt!M950&lt;Datenblatt!$S$5),0,IF(AND($C950=16,Datenblatt!M950&lt;Datenblatt!$S$6),0,IF(AND($C950=12,Datenblatt!M950&lt;Datenblatt!$S$7),0,IF(AND($C950=11,Datenblatt!M950&lt;Datenblatt!$S$8),0,IF(AND($C950=13,Datenblatt!M950&gt;Datenblatt!$R$3),100,IF(AND($C950=14,Datenblatt!M950&gt;Datenblatt!$R$4),100,IF(AND($C950=15,Datenblatt!M950&gt;Datenblatt!$R$5),100,IF(AND($C950=16,Datenblatt!M950&gt;Datenblatt!$R$6),100,IF(AND($C950=12,Datenblatt!M950&gt;Datenblatt!$R$7),100,IF(AND($C950=11,Datenblatt!M950&gt;Datenblatt!$R$8),100,IF(Übersicht!$C950=13,Datenblatt!$B$35*Datenblatt!M950^3+Datenblatt!$C$35*Datenblatt!M950^2+Datenblatt!$D$35*Datenblatt!M950+Datenblatt!$E$35,IF(Übersicht!$C950=14,Datenblatt!$B$36*Datenblatt!M950^3+Datenblatt!$C$36*Datenblatt!M950^2+Datenblatt!$D$36*Datenblatt!M950+Datenblatt!$E$36,IF(Übersicht!$C950=15,Datenblatt!$B$37*Datenblatt!M950^3+Datenblatt!$C$37*Datenblatt!M950^2+Datenblatt!$D$37*Datenblatt!M950+Datenblatt!$E$37,IF(Übersicht!$C950=16,Datenblatt!$B$38*Datenblatt!M950^3+Datenblatt!$C$38*Datenblatt!M950^2+Datenblatt!$D$38*Datenblatt!M950+Datenblatt!$E$38,IF(Übersicht!$C950=12,Datenblatt!$B$39*Datenblatt!M950^3+Datenblatt!$C$39*Datenblatt!M950^2+Datenblatt!$D$39*Datenblatt!M950+Datenblatt!$E$39,IF(Übersicht!$C950=11,Datenblatt!$B$40*Datenblatt!M950^3+Datenblatt!$C$40*Datenblatt!M950^2+Datenblatt!$D$40*Datenblatt!M950+Datenblatt!$E$40,0))))))))))))))))))</f>
        <v>#DIV/0!</v>
      </c>
      <c r="L950" s="3"/>
      <c r="M950" t="e">
        <f>IF(AND(Übersicht!$C950=13,Datenblatt!O950&lt;Datenblatt!$Y$3),0,IF(AND(Übersicht!$C950=14,Datenblatt!O950&lt;Datenblatt!$Y$4),0,IF(AND(Übersicht!$C950=15,Datenblatt!O950&lt;Datenblatt!$Y$5),0,IF(AND(Übersicht!$C950=16,Datenblatt!O950&lt;Datenblatt!$Y$6),0,IF(AND(Übersicht!$C950=12,Datenblatt!O950&lt;Datenblatt!$Y$7),0,IF(AND(Übersicht!$C950=11,Datenblatt!O950&lt;Datenblatt!$Y$8),0,IF(AND($C950=13,Datenblatt!O950&gt;Datenblatt!$X$3),100,IF(AND($C950=14,Datenblatt!O950&gt;Datenblatt!$X$4),100,IF(AND($C950=15,Datenblatt!O950&gt;Datenblatt!$X$5),100,IF(AND($C950=16,Datenblatt!O950&gt;Datenblatt!$X$6),100,IF(AND($C950=12,Datenblatt!O950&gt;Datenblatt!$X$7),100,IF(AND($C950=11,Datenblatt!O950&gt;Datenblatt!$X$8),100,IF(Übersicht!$C950=13,Datenblatt!$B$11*Datenblatt!O950^3+Datenblatt!$C$11*Datenblatt!O950^2+Datenblatt!$D$11*Datenblatt!O950+Datenblatt!$E$11,IF(Übersicht!$C950=14,Datenblatt!$B$12*Datenblatt!O950^3+Datenblatt!$C$12*Datenblatt!O950^2+Datenblatt!$D$12*Datenblatt!O950+Datenblatt!$E$12,IF(Übersicht!$C950=15,Datenblatt!$B$13*Datenblatt!O950^3+Datenblatt!$C$13*Datenblatt!O950^2+Datenblatt!$D$13*Datenblatt!O950+Datenblatt!$E$13,IF(Übersicht!$C950=16,Datenblatt!$B$14*Datenblatt!O950^3+Datenblatt!$C$14*Datenblatt!O950^2+Datenblatt!$D$14*Datenblatt!O950+Datenblatt!$E$14,IF(Übersicht!$C950=12,Datenblatt!$B$15*Datenblatt!O950^3+Datenblatt!$C$15*Datenblatt!O950^2+Datenblatt!$D$15*Datenblatt!O950+Datenblatt!$E$15,IF(Übersicht!$C950=11,Datenblatt!$B$16*Datenblatt!O950^3+Datenblatt!$C$16*Datenblatt!O950^2+Datenblatt!$D$16*Datenblatt!O950+Datenblatt!$E$16,0))))))))))))))))))</f>
        <v>#DIV/0!</v>
      </c>
      <c r="N950">
        <f>IF(AND($C950=13,H950&lt;Datenblatt!$AA$3),0,IF(AND($C950=14,H950&lt;Datenblatt!$AA$4),0,IF(AND($C950=15,H950&lt;Datenblatt!$AA$5),0,IF(AND($C950=16,H950&lt;Datenblatt!$AA$6),0,IF(AND($C950=12,H950&lt;Datenblatt!$AA$7),0,IF(AND($C950=11,H950&lt;Datenblatt!$AA$8),0,IF(AND($C950=13,H950&gt;Datenblatt!$Z$3),100,IF(AND($C950=14,H950&gt;Datenblatt!$Z$4),100,IF(AND($C950=15,H950&gt;Datenblatt!$Z$5),100,IF(AND($C950=16,H950&gt;Datenblatt!$Z$6),100,IF(AND($C950=12,H950&gt;Datenblatt!$Z$7),100,IF(AND($C950=11,H950&gt;Datenblatt!$Z$8),100,IF($C950=13,(Datenblatt!$B$19*Übersicht!H950^3)+(Datenblatt!$C$19*Übersicht!H950^2)+(Datenblatt!$D$19*Übersicht!H950)+Datenblatt!$E$19,IF($C950=14,(Datenblatt!$B$20*Übersicht!H950^3)+(Datenblatt!$C$20*Übersicht!H950^2)+(Datenblatt!$D$20*Übersicht!H950)+Datenblatt!$E$20,IF($C950=15,(Datenblatt!$B$21*Übersicht!H950^3)+(Datenblatt!$C$21*Übersicht!H950^2)+(Datenblatt!$D$21*Übersicht!H950)+Datenblatt!$E$21,IF($C950=16,(Datenblatt!$B$22*Übersicht!H950^3)+(Datenblatt!$C$22*Übersicht!H950^2)+(Datenblatt!$D$22*Übersicht!H950)+Datenblatt!$E$22,IF($C950=12,(Datenblatt!$B$23*Übersicht!H950^3)+(Datenblatt!$C$23*Übersicht!H950^2)+(Datenblatt!$D$23*Übersicht!H950)+Datenblatt!$E$23,IF($C950=11,(Datenblatt!$B$24*Übersicht!H950^3)+(Datenblatt!$C$24*Übersicht!H950^2)+(Datenblatt!$D$24*Übersicht!H950)+Datenblatt!$E$24,0))))))))))))))))))</f>
        <v>0</v>
      </c>
      <c r="O950">
        <f>IF(AND(I950="",C950=11),Datenblatt!$I$26,IF(AND(I950="",C950=12),Datenblatt!$I$26,IF(AND(I950="",C950=16),Datenblatt!$I$27,IF(AND(I950="",C950=15),Datenblatt!$I$26,IF(AND(I950="",C950=14),Datenblatt!$I$26,IF(AND(I950="",C950=13),Datenblatt!$I$26,IF(AND($C950=13,I950&gt;Datenblatt!$AC$3),0,IF(AND($C950=14,I950&gt;Datenblatt!$AC$4),0,IF(AND($C950=15,I950&gt;Datenblatt!$AC$5),0,IF(AND($C950=16,I950&gt;Datenblatt!$AC$6),0,IF(AND($C950=12,I950&gt;Datenblatt!$AC$7),0,IF(AND($C950=11,I950&gt;Datenblatt!$AC$8),0,IF(AND($C950=13,I950&lt;Datenblatt!$AB$3),100,IF(AND($C950=14,I950&lt;Datenblatt!$AB$4),100,IF(AND($C950=15,I950&lt;Datenblatt!$AB$5),100,IF(AND($C950=16,I950&lt;Datenblatt!$AB$6),100,IF(AND($C950=12,I950&lt;Datenblatt!$AB$7),100,IF(AND($C950=11,I950&lt;Datenblatt!$AB$8),100,IF($C950=13,(Datenblatt!$B$27*Übersicht!I950^3)+(Datenblatt!$C$27*Übersicht!I950^2)+(Datenblatt!$D$27*Übersicht!I950)+Datenblatt!$E$27,IF($C950=14,(Datenblatt!$B$28*Übersicht!I950^3)+(Datenblatt!$C$28*Übersicht!I950^2)+(Datenblatt!$D$28*Übersicht!I950)+Datenblatt!$E$28,IF($C950=15,(Datenblatt!$B$29*Übersicht!I950^3)+(Datenblatt!$C$29*Übersicht!I950^2)+(Datenblatt!$D$29*Übersicht!I950)+Datenblatt!$E$29,IF($C950=16,(Datenblatt!$B$30*Übersicht!I950^3)+(Datenblatt!$C$30*Übersicht!I950^2)+(Datenblatt!$D$30*Übersicht!I950)+Datenblatt!$E$30,IF($C950=12,(Datenblatt!$B$31*Übersicht!I950^3)+(Datenblatt!$C$31*Übersicht!I950^2)+(Datenblatt!$D$31*Übersicht!I950)+Datenblatt!$E$31,IF($C950=11,(Datenblatt!$B$32*Übersicht!I950^3)+(Datenblatt!$C$32*Übersicht!I950^2)+(Datenblatt!$D$32*Übersicht!I950)+Datenblatt!$E$32,0))))))))))))))))))))))))</f>
        <v>0</v>
      </c>
      <c r="P950">
        <f>IF(AND(I950="",C950=11),Datenblatt!$I$29,IF(AND(I950="",C950=12),Datenblatt!$I$29,IF(AND(I950="",C950=16),Datenblatt!$I$29,IF(AND(I950="",C950=15),Datenblatt!$I$29,IF(AND(I950="",C950=14),Datenblatt!$I$29,IF(AND(I950="",C950=13),Datenblatt!$I$29,IF(AND($C950=13,I950&gt;Datenblatt!$AC$3),0,IF(AND($C950=14,I950&gt;Datenblatt!$AC$4),0,IF(AND($C950=15,I950&gt;Datenblatt!$AC$5),0,IF(AND($C950=16,I950&gt;Datenblatt!$AC$6),0,IF(AND($C950=12,I950&gt;Datenblatt!$AC$7),0,IF(AND($C950=11,I950&gt;Datenblatt!$AC$8),0,IF(AND($C950=13,I950&lt;Datenblatt!$AB$3),100,IF(AND($C950=14,I950&lt;Datenblatt!$AB$4),100,IF(AND($C950=15,I950&lt;Datenblatt!$AB$5),100,IF(AND($C950=16,I950&lt;Datenblatt!$AB$6),100,IF(AND($C950=12,I950&lt;Datenblatt!$AB$7),100,IF(AND($C950=11,I950&lt;Datenblatt!$AB$8),100,IF($C950=13,(Datenblatt!$B$27*Übersicht!I950^3)+(Datenblatt!$C$27*Übersicht!I950^2)+(Datenblatt!$D$27*Übersicht!I950)+Datenblatt!$E$27,IF($C950=14,(Datenblatt!$B$28*Übersicht!I950^3)+(Datenblatt!$C$28*Übersicht!I950^2)+(Datenblatt!$D$28*Übersicht!I950)+Datenblatt!$E$28,IF($C950=15,(Datenblatt!$B$29*Übersicht!I950^3)+(Datenblatt!$C$29*Übersicht!I950^2)+(Datenblatt!$D$29*Übersicht!I950)+Datenblatt!$E$29,IF($C950=16,(Datenblatt!$B$30*Übersicht!I950^3)+(Datenblatt!$C$30*Übersicht!I950^2)+(Datenblatt!$D$30*Übersicht!I950)+Datenblatt!$E$30,IF($C950=12,(Datenblatt!$B$31*Übersicht!I950^3)+(Datenblatt!$C$31*Übersicht!I950^2)+(Datenblatt!$D$31*Übersicht!I950)+Datenblatt!$E$31,IF($C950=11,(Datenblatt!$B$32*Übersicht!I950^3)+(Datenblatt!$C$32*Übersicht!I950^2)+(Datenblatt!$D$32*Übersicht!I950)+Datenblatt!$E$32,0))))))))))))))))))))))))</f>
        <v>0</v>
      </c>
      <c r="Q950" s="2" t="e">
        <f t="shared" si="56"/>
        <v>#DIV/0!</v>
      </c>
      <c r="R950" s="2" t="e">
        <f t="shared" si="57"/>
        <v>#DIV/0!</v>
      </c>
      <c r="T950" s="2"/>
      <c r="U950" s="2">
        <f>Datenblatt!$I$10</f>
        <v>63</v>
      </c>
      <c r="V950" s="2">
        <f>Datenblatt!$I$18</f>
        <v>62</v>
      </c>
      <c r="W950" s="2">
        <f>Datenblatt!$I$26</f>
        <v>56</v>
      </c>
      <c r="X950" s="2">
        <f>Datenblatt!$I$34</f>
        <v>58</v>
      </c>
      <c r="Y950" s="7" t="e">
        <f t="shared" si="58"/>
        <v>#DIV/0!</v>
      </c>
      <c r="AA950" s="2">
        <f>Datenblatt!$I$5</f>
        <v>73</v>
      </c>
      <c r="AB950">
        <f>Datenblatt!$I$13</f>
        <v>80</v>
      </c>
      <c r="AC950">
        <f>Datenblatt!$I$21</f>
        <v>80</v>
      </c>
      <c r="AD950">
        <f>Datenblatt!$I$29</f>
        <v>71</v>
      </c>
      <c r="AE950">
        <f>Datenblatt!$I$37</f>
        <v>75</v>
      </c>
      <c r="AF950" s="7" t="e">
        <f t="shared" si="59"/>
        <v>#DIV/0!</v>
      </c>
    </row>
    <row r="951" spans="11:32" ht="18.75" x14ac:dyDescent="0.3">
      <c r="K951" s="3" t="e">
        <f>IF(AND($C951=13,Datenblatt!M951&lt;Datenblatt!$S$3),0,IF(AND($C951=14,Datenblatt!M951&lt;Datenblatt!$S$4),0,IF(AND($C951=15,Datenblatt!M951&lt;Datenblatt!$S$5),0,IF(AND($C951=16,Datenblatt!M951&lt;Datenblatt!$S$6),0,IF(AND($C951=12,Datenblatt!M951&lt;Datenblatt!$S$7),0,IF(AND($C951=11,Datenblatt!M951&lt;Datenblatt!$S$8),0,IF(AND($C951=13,Datenblatt!M951&gt;Datenblatt!$R$3),100,IF(AND($C951=14,Datenblatt!M951&gt;Datenblatt!$R$4),100,IF(AND($C951=15,Datenblatt!M951&gt;Datenblatt!$R$5),100,IF(AND($C951=16,Datenblatt!M951&gt;Datenblatt!$R$6),100,IF(AND($C951=12,Datenblatt!M951&gt;Datenblatt!$R$7),100,IF(AND($C951=11,Datenblatt!M951&gt;Datenblatt!$R$8),100,IF(Übersicht!$C951=13,Datenblatt!$B$35*Datenblatt!M951^3+Datenblatt!$C$35*Datenblatt!M951^2+Datenblatt!$D$35*Datenblatt!M951+Datenblatt!$E$35,IF(Übersicht!$C951=14,Datenblatt!$B$36*Datenblatt!M951^3+Datenblatt!$C$36*Datenblatt!M951^2+Datenblatt!$D$36*Datenblatt!M951+Datenblatt!$E$36,IF(Übersicht!$C951=15,Datenblatt!$B$37*Datenblatt!M951^3+Datenblatt!$C$37*Datenblatt!M951^2+Datenblatt!$D$37*Datenblatt!M951+Datenblatt!$E$37,IF(Übersicht!$C951=16,Datenblatt!$B$38*Datenblatt!M951^3+Datenblatt!$C$38*Datenblatt!M951^2+Datenblatt!$D$38*Datenblatt!M951+Datenblatt!$E$38,IF(Übersicht!$C951=12,Datenblatt!$B$39*Datenblatt!M951^3+Datenblatt!$C$39*Datenblatt!M951^2+Datenblatt!$D$39*Datenblatt!M951+Datenblatt!$E$39,IF(Übersicht!$C951=11,Datenblatt!$B$40*Datenblatt!M951^3+Datenblatt!$C$40*Datenblatt!M951^2+Datenblatt!$D$40*Datenblatt!M951+Datenblatt!$E$40,0))))))))))))))))))</f>
        <v>#DIV/0!</v>
      </c>
      <c r="L951" s="3"/>
      <c r="M951" t="e">
        <f>IF(AND(Übersicht!$C951=13,Datenblatt!O951&lt;Datenblatt!$Y$3),0,IF(AND(Übersicht!$C951=14,Datenblatt!O951&lt;Datenblatt!$Y$4),0,IF(AND(Übersicht!$C951=15,Datenblatt!O951&lt;Datenblatt!$Y$5),0,IF(AND(Übersicht!$C951=16,Datenblatt!O951&lt;Datenblatt!$Y$6),0,IF(AND(Übersicht!$C951=12,Datenblatt!O951&lt;Datenblatt!$Y$7),0,IF(AND(Übersicht!$C951=11,Datenblatt!O951&lt;Datenblatt!$Y$8),0,IF(AND($C951=13,Datenblatt!O951&gt;Datenblatt!$X$3),100,IF(AND($C951=14,Datenblatt!O951&gt;Datenblatt!$X$4),100,IF(AND($C951=15,Datenblatt!O951&gt;Datenblatt!$X$5),100,IF(AND($C951=16,Datenblatt!O951&gt;Datenblatt!$X$6),100,IF(AND($C951=12,Datenblatt!O951&gt;Datenblatt!$X$7),100,IF(AND($C951=11,Datenblatt!O951&gt;Datenblatt!$X$8),100,IF(Übersicht!$C951=13,Datenblatt!$B$11*Datenblatt!O951^3+Datenblatt!$C$11*Datenblatt!O951^2+Datenblatt!$D$11*Datenblatt!O951+Datenblatt!$E$11,IF(Übersicht!$C951=14,Datenblatt!$B$12*Datenblatt!O951^3+Datenblatt!$C$12*Datenblatt!O951^2+Datenblatt!$D$12*Datenblatt!O951+Datenblatt!$E$12,IF(Übersicht!$C951=15,Datenblatt!$B$13*Datenblatt!O951^3+Datenblatt!$C$13*Datenblatt!O951^2+Datenblatt!$D$13*Datenblatt!O951+Datenblatt!$E$13,IF(Übersicht!$C951=16,Datenblatt!$B$14*Datenblatt!O951^3+Datenblatt!$C$14*Datenblatt!O951^2+Datenblatt!$D$14*Datenblatt!O951+Datenblatt!$E$14,IF(Übersicht!$C951=12,Datenblatt!$B$15*Datenblatt!O951^3+Datenblatt!$C$15*Datenblatt!O951^2+Datenblatt!$D$15*Datenblatt!O951+Datenblatt!$E$15,IF(Übersicht!$C951=11,Datenblatt!$B$16*Datenblatt!O951^3+Datenblatt!$C$16*Datenblatt!O951^2+Datenblatt!$D$16*Datenblatt!O951+Datenblatt!$E$16,0))))))))))))))))))</f>
        <v>#DIV/0!</v>
      </c>
      <c r="N951">
        <f>IF(AND($C951=13,H951&lt;Datenblatt!$AA$3),0,IF(AND($C951=14,H951&lt;Datenblatt!$AA$4),0,IF(AND($C951=15,H951&lt;Datenblatt!$AA$5),0,IF(AND($C951=16,H951&lt;Datenblatt!$AA$6),0,IF(AND($C951=12,H951&lt;Datenblatt!$AA$7),0,IF(AND($C951=11,H951&lt;Datenblatt!$AA$8),0,IF(AND($C951=13,H951&gt;Datenblatt!$Z$3),100,IF(AND($C951=14,H951&gt;Datenblatt!$Z$4),100,IF(AND($C951=15,H951&gt;Datenblatt!$Z$5),100,IF(AND($C951=16,H951&gt;Datenblatt!$Z$6),100,IF(AND($C951=12,H951&gt;Datenblatt!$Z$7),100,IF(AND($C951=11,H951&gt;Datenblatt!$Z$8),100,IF($C951=13,(Datenblatt!$B$19*Übersicht!H951^3)+(Datenblatt!$C$19*Übersicht!H951^2)+(Datenblatt!$D$19*Übersicht!H951)+Datenblatt!$E$19,IF($C951=14,(Datenblatt!$B$20*Übersicht!H951^3)+(Datenblatt!$C$20*Übersicht!H951^2)+(Datenblatt!$D$20*Übersicht!H951)+Datenblatt!$E$20,IF($C951=15,(Datenblatt!$B$21*Übersicht!H951^3)+(Datenblatt!$C$21*Übersicht!H951^2)+(Datenblatt!$D$21*Übersicht!H951)+Datenblatt!$E$21,IF($C951=16,(Datenblatt!$B$22*Übersicht!H951^3)+(Datenblatt!$C$22*Übersicht!H951^2)+(Datenblatt!$D$22*Übersicht!H951)+Datenblatt!$E$22,IF($C951=12,(Datenblatt!$B$23*Übersicht!H951^3)+(Datenblatt!$C$23*Übersicht!H951^2)+(Datenblatt!$D$23*Übersicht!H951)+Datenblatt!$E$23,IF($C951=11,(Datenblatt!$B$24*Übersicht!H951^3)+(Datenblatt!$C$24*Übersicht!H951^2)+(Datenblatt!$D$24*Übersicht!H951)+Datenblatt!$E$24,0))))))))))))))))))</f>
        <v>0</v>
      </c>
      <c r="O951">
        <f>IF(AND(I951="",C951=11),Datenblatt!$I$26,IF(AND(I951="",C951=12),Datenblatt!$I$26,IF(AND(I951="",C951=16),Datenblatt!$I$27,IF(AND(I951="",C951=15),Datenblatt!$I$26,IF(AND(I951="",C951=14),Datenblatt!$I$26,IF(AND(I951="",C951=13),Datenblatt!$I$26,IF(AND($C951=13,I951&gt;Datenblatt!$AC$3),0,IF(AND($C951=14,I951&gt;Datenblatt!$AC$4),0,IF(AND($C951=15,I951&gt;Datenblatt!$AC$5),0,IF(AND($C951=16,I951&gt;Datenblatt!$AC$6),0,IF(AND($C951=12,I951&gt;Datenblatt!$AC$7),0,IF(AND($C951=11,I951&gt;Datenblatt!$AC$8),0,IF(AND($C951=13,I951&lt;Datenblatt!$AB$3),100,IF(AND($C951=14,I951&lt;Datenblatt!$AB$4),100,IF(AND($C951=15,I951&lt;Datenblatt!$AB$5),100,IF(AND($C951=16,I951&lt;Datenblatt!$AB$6),100,IF(AND($C951=12,I951&lt;Datenblatt!$AB$7),100,IF(AND($C951=11,I951&lt;Datenblatt!$AB$8),100,IF($C951=13,(Datenblatt!$B$27*Übersicht!I951^3)+(Datenblatt!$C$27*Übersicht!I951^2)+(Datenblatt!$D$27*Übersicht!I951)+Datenblatt!$E$27,IF($C951=14,(Datenblatt!$B$28*Übersicht!I951^3)+(Datenblatt!$C$28*Übersicht!I951^2)+(Datenblatt!$D$28*Übersicht!I951)+Datenblatt!$E$28,IF($C951=15,(Datenblatt!$B$29*Übersicht!I951^3)+(Datenblatt!$C$29*Übersicht!I951^2)+(Datenblatt!$D$29*Übersicht!I951)+Datenblatt!$E$29,IF($C951=16,(Datenblatt!$B$30*Übersicht!I951^3)+(Datenblatt!$C$30*Übersicht!I951^2)+(Datenblatt!$D$30*Übersicht!I951)+Datenblatt!$E$30,IF($C951=12,(Datenblatt!$B$31*Übersicht!I951^3)+(Datenblatt!$C$31*Übersicht!I951^2)+(Datenblatt!$D$31*Übersicht!I951)+Datenblatt!$E$31,IF($C951=11,(Datenblatt!$B$32*Übersicht!I951^3)+(Datenblatt!$C$32*Übersicht!I951^2)+(Datenblatt!$D$32*Übersicht!I951)+Datenblatt!$E$32,0))))))))))))))))))))))))</f>
        <v>0</v>
      </c>
      <c r="P951">
        <f>IF(AND(I951="",C951=11),Datenblatt!$I$29,IF(AND(I951="",C951=12),Datenblatt!$I$29,IF(AND(I951="",C951=16),Datenblatt!$I$29,IF(AND(I951="",C951=15),Datenblatt!$I$29,IF(AND(I951="",C951=14),Datenblatt!$I$29,IF(AND(I951="",C951=13),Datenblatt!$I$29,IF(AND($C951=13,I951&gt;Datenblatt!$AC$3),0,IF(AND($C951=14,I951&gt;Datenblatt!$AC$4),0,IF(AND($C951=15,I951&gt;Datenblatt!$AC$5),0,IF(AND($C951=16,I951&gt;Datenblatt!$AC$6),0,IF(AND($C951=12,I951&gt;Datenblatt!$AC$7),0,IF(AND($C951=11,I951&gt;Datenblatt!$AC$8),0,IF(AND($C951=13,I951&lt;Datenblatt!$AB$3),100,IF(AND($C951=14,I951&lt;Datenblatt!$AB$4),100,IF(AND($C951=15,I951&lt;Datenblatt!$AB$5),100,IF(AND($C951=16,I951&lt;Datenblatt!$AB$6),100,IF(AND($C951=12,I951&lt;Datenblatt!$AB$7),100,IF(AND($C951=11,I951&lt;Datenblatt!$AB$8),100,IF($C951=13,(Datenblatt!$B$27*Übersicht!I951^3)+(Datenblatt!$C$27*Übersicht!I951^2)+(Datenblatt!$D$27*Übersicht!I951)+Datenblatt!$E$27,IF($C951=14,(Datenblatt!$B$28*Übersicht!I951^3)+(Datenblatt!$C$28*Übersicht!I951^2)+(Datenblatt!$D$28*Übersicht!I951)+Datenblatt!$E$28,IF($C951=15,(Datenblatt!$B$29*Übersicht!I951^3)+(Datenblatt!$C$29*Übersicht!I951^2)+(Datenblatt!$D$29*Übersicht!I951)+Datenblatt!$E$29,IF($C951=16,(Datenblatt!$B$30*Übersicht!I951^3)+(Datenblatt!$C$30*Übersicht!I951^2)+(Datenblatt!$D$30*Übersicht!I951)+Datenblatt!$E$30,IF($C951=12,(Datenblatt!$B$31*Übersicht!I951^3)+(Datenblatt!$C$31*Übersicht!I951^2)+(Datenblatt!$D$31*Übersicht!I951)+Datenblatt!$E$31,IF($C951=11,(Datenblatt!$B$32*Übersicht!I951^3)+(Datenblatt!$C$32*Übersicht!I951^2)+(Datenblatt!$D$32*Übersicht!I951)+Datenblatt!$E$32,0))))))))))))))))))))))))</f>
        <v>0</v>
      </c>
      <c r="Q951" s="2" t="e">
        <f t="shared" si="56"/>
        <v>#DIV/0!</v>
      </c>
      <c r="R951" s="2" t="e">
        <f t="shared" si="57"/>
        <v>#DIV/0!</v>
      </c>
      <c r="T951" s="2"/>
      <c r="U951" s="2">
        <f>Datenblatt!$I$10</f>
        <v>63</v>
      </c>
      <c r="V951" s="2">
        <f>Datenblatt!$I$18</f>
        <v>62</v>
      </c>
      <c r="W951" s="2">
        <f>Datenblatt!$I$26</f>
        <v>56</v>
      </c>
      <c r="X951" s="2">
        <f>Datenblatt!$I$34</f>
        <v>58</v>
      </c>
      <c r="Y951" s="7" t="e">
        <f t="shared" si="58"/>
        <v>#DIV/0!</v>
      </c>
      <c r="AA951" s="2">
        <f>Datenblatt!$I$5</f>
        <v>73</v>
      </c>
      <c r="AB951">
        <f>Datenblatt!$I$13</f>
        <v>80</v>
      </c>
      <c r="AC951">
        <f>Datenblatt!$I$21</f>
        <v>80</v>
      </c>
      <c r="AD951">
        <f>Datenblatt!$I$29</f>
        <v>71</v>
      </c>
      <c r="AE951">
        <f>Datenblatt!$I$37</f>
        <v>75</v>
      </c>
      <c r="AF951" s="7" t="e">
        <f t="shared" si="59"/>
        <v>#DIV/0!</v>
      </c>
    </row>
    <row r="952" spans="11:32" ht="18.75" x14ac:dyDescent="0.3">
      <c r="K952" s="3" t="e">
        <f>IF(AND($C952=13,Datenblatt!M952&lt;Datenblatt!$S$3),0,IF(AND($C952=14,Datenblatt!M952&lt;Datenblatt!$S$4),0,IF(AND($C952=15,Datenblatt!M952&lt;Datenblatt!$S$5),0,IF(AND($C952=16,Datenblatt!M952&lt;Datenblatt!$S$6),0,IF(AND($C952=12,Datenblatt!M952&lt;Datenblatt!$S$7),0,IF(AND($C952=11,Datenblatt!M952&lt;Datenblatt!$S$8),0,IF(AND($C952=13,Datenblatt!M952&gt;Datenblatt!$R$3),100,IF(AND($C952=14,Datenblatt!M952&gt;Datenblatt!$R$4),100,IF(AND($C952=15,Datenblatt!M952&gt;Datenblatt!$R$5),100,IF(AND($C952=16,Datenblatt!M952&gt;Datenblatt!$R$6),100,IF(AND($C952=12,Datenblatt!M952&gt;Datenblatt!$R$7),100,IF(AND($C952=11,Datenblatt!M952&gt;Datenblatt!$R$8),100,IF(Übersicht!$C952=13,Datenblatt!$B$35*Datenblatt!M952^3+Datenblatt!$C$35*Datenblatt!M952^2+Datenblatt!$D$35*Datenblatt!M952+Datenblatt!$E$35,IF(Übersicht!$C952=14,Datenblatt!$B$36*Datenblatt!M952^3+Datenblatt!$C$36*Datenblatt!M952^2+Datenblatt!$D$36*Datenblatt!M952+Datenblatt!$E$36,IF(Übersicht!$C952=15,Datenblatt!$B$37*Datenblatt!M952^3+Datenblatt!$C$37*Datenblatt!M952^2+Datenblatt!$D$37*Datenblatt!M952+Datenblatt!$E$37,IF(Übersicht!$C952=16,Datenblatt!$B$38*Datenblatt!M952^3+Datenblatt!$C$38*Datenblatt!M952^2+Datenblatt!$D$38*Datenblatt!M952+Datenblatt!$E$38,IF(Übersicht!$C952=12,Datenblatt!$B$39*Datenblatt!M952^3+Datenblatt!$C$39*Datenblatt!M952^2+Datenblatt!$D$39*Datenblatt!M952+Datenblatt!$E$39,IF(Übersicht!$C952=11,Datenblatt!$B$40*Datenblatt!M952^3+Datenblatt!$C$40*Datenblatt!M952^2+Datenblatt!$D$40*Datenblatt!M952+Datenblatt!$E$40,0))))))))))))))))))</f>
        <v>#DIV/0!</v>
      </c>
      <c r="L952" s="3"/>
      <c r="M952" t="e">
        <f>IF(AND(Übersicht!$C952=13,Datenblatt!O952&lt;Datenblatt!$Y$3),0,IF(AND(Übersicht!$C952=14,Datenblatt!O952&lt;Datenblatt!$Y$4),0,IF(AND(Übersicht!$C952=15,Datenblatt!O952&lt;Datenblatt!$Y$5),0,IF(AND(Übersicht!$C952=16,Datenblatt!O952&lt;Datenblatt!$Y$6),0,IF(AND(Übersicht!$C952=12,Datenblatt!O952&lt;Datenblatt!$Y$7),0,IF(AND(Übersicht!$C952=11,Datenblatt!O952&lt;Datenblatt!$Y$8),0,IF(AND($C952=13,Datenblatt!O952&gt;Datenblatt!$X$3),100,IF(AND($C952=14,Datenblatt!O952&gt;Datenblatt!$X$4),100,IF(AND($C952=15,Datenblatt!O952&gt;Datenblatt!$X$5),100,IF(AND($C952=16,Datenblatt!O952&gt;Datenblatt!$X$6),100,IF(AND($C952=12,Datenblatt!O952&gt;Datenblatt!$X$7),100,IF(AND($C952=11,Datenblatt!O952&gt;Datenblatt!$X$8),100,IF(Übersicht!$C952=13,Datenblatt!$B$11*Datenblatt!O952^3+Datenblatt!$C$11*Datenblatt!O952^2+Datenblatt!$D$11*Datenblatt!O952+Datenblatt!$E$11,IF(Übersicht!$C952=14,Datenblatt!$B$12*Datenblatt!O952^3+Datenblatt!$C$12*Datenblatt!O952^2+Datenblatt!$D$12*Datenblatt!O952+Datenblatt!$E$12,IF(Übersicht!$C952=15,Datenblatt!$B$13*Datenblatt!O952^3+Datenblatt!$C$13*Datenblatt!O952^2+Datenblatt!$D$13*Datenblatt!O952+Datenblatt!$E$13,IF(Übersicht!$C952=16,Datenblatt!$B$14*Datenblatt!O952^3+Datenblatt!$C$14*Datenblatt!O952^2+Datenblatt!$D$14*Datenblatt!O952+Datenblatt!$E$14,IF(Übersicht!$C952=12,Datenblatt!$B$15*Datenblatt!O952^3+Datenblatt!$C$15*Datenblatt!O952^2+Datenblatt!$D$15*Datenblatt!O952+Datenblatt!$E$15,IF(Übersicht!$C952=11,Datenblatt!$B$16*Datenblatt!O952^3+Datenblatt!$C$16*Datenblatt!O952^2+Datenblatt!$D$16*Datenblatt!O952+Datenblatt!$E$16,0))))))))))))))))))</f>
        <v>#DIV/0!</v>
      </c>
      <c r="N952">
        <f>IF(AND($C952=13,H952&lt;Datenblatt!$AA$3),0,IF(AND($C952=14,H952&lt;Datenblatt!$AA$4),0,IF(AND($C952=15,H952&lt;Datenblatt!$AA$5),0,IF(AND($C952=16,H952&lt;Datenblatt!$AA$6),0,IF(AND($C952=12,H952&lt;Datenblatt!$AA$7),0,IF(AND($C952=11,H952&lt;Datenblatt!$AA$8),0,IF(AND($C952=13,H952&gt;Datenblatt!$Z$3),100,IF(AND($C952=14,H952&gt;Datenblatt!$Z$4),100,IF(AND($C952=15,H952&gt;Datenblatt!$Z$5),100,IF(AND($C952=16,H952&gt;Datenblatt!$Z$6),100,IF(AND($C952=12,H952&gt;Datenblatt!$Z$7),100,IF(AND($C952=11,H952&gt;Datenblatt!$Z$8),100,IF($C952=13,(Datenblatt!$B$19*Übersicht!H952^3)+(Datenblatt!$C$19*Übersicht!H952^2)+(Datenblatt!$D$19*Übersicht!H952)+Datenblatt!$E$19,IF($C952=14,(Datenblatt!$B$20*Übersicht!H952^3)+(Datenblatt!$C$20*Übersicht!H952^2)+(Datenblatt!$D$20*Übersicht!H952)+Datenblatt!$E$20,IF($C952=15,(Datenblatt!$B$21*Übersicht!H952^3)+(Datenblatt!$C$21*Übersicht!H952^2)+(Datenblatt!$D$21*Übersicht!H952)+Datenblatt!$E$21,IF($C952=16,(Datenblatt!$B$22*Übersicht!H952^3)+(Datenblatt!$C$22*Übersicht!H952^2)+(Datenblatt!$D$22*Übersicht!H952)+Datenblatt!$E$22,IF($C952=12,(Datenblatt!$B$23*Übersicht!H952^3)+(Datenblatt!$C$23*Übersicht!H952^2)+(Datenblatt!$D$23*Übersicht!H952)+Datenblatt!$E$23,IF($C952=11,(Datenblatt!$B$24*Übersicht!H952^3)+(Datenblatt!$C$24*Übersicht!H952^2)+(Datenblatt!$D$24*Übersicht!H952)+Datenblatt!$E$24,0))))))))))))))))))</f>
        <v>0</v>
      </c>
      <c r="O952">
        <f>IF(AND(I952="",C952=11),Datenblatt!$I$26,IF(AND(I952="",C952=12),Datenblatt!$I$26,IF(AND(I952="",C952=16),Datenblatt!$I$27,IF(AND(I952="",C952=15),Datenblatt!$I$26,IF(AND(I952="",C952=14),Datenblatt!$I$26,IF(AND(I952="",C952=13),Datenblatt!$I$26,IF(AND($C952=13,I952&gt;Datenblatt!$AC$3),0,IF(AND($C952=14,I952&gt;Datenblatt!$AC$4),0,IF(AND($C952=15,I952&gt;Datenblatt!$AC$5),0,IF(AND($C952=16,I952&gt;Datenblatt!$AC$6),0,IF(AND($C952=12,I952&gt;Datenblatt!$AC$7),0,IF(AND($C952=11,I952&gt;Datenblatt!$AC$8),0,IF(AND($C952=13,I952&lt;Datenblatt!$AB$3),100,IF(AND($C952=14,I952&lt;Datenblatt!$AB$4),100,IF(AND($C952=15,I952&lt;Datenblatt!$AB$5),100,IF(AND($C952=16,I952&lt;Datenblatt!$AB$6),100,IF(AND($C952=12,I952&lt;Datenblatt!$AB$7),100,IF(AND($C952=11,I952&lt;Datenblatt!$AB$8),100,IF($C952=13,(Datenblatt!$B$27*Übersicht!I952^3)+(Datenblatt!$C$27*Übersicht!I952^2)+(Datenblatt!$D$27*Übersicht!I952)+Datenblatt!$E$27,IF($C952=14,(Datenblatt!$B$28*Übersicht!I952^3)+(Datenblatt!$C$28*Übersicht!I952^2)+(Datenblatt!$D$28*Übersicht!I952)+Datenblatt!$E$28,IF($C952=15,(Datenblatt!$B$29*Übersicht!I952^3)+(Datenblatt!$C$29*Übersicht!I952^2)+(Datenblatt!$D$29*Übersicht!I952)+Datenblatt!$E$29,IF($C952=16,(Datenblatt!$B$30*Übersicht!I952^3)+(Datenblatt!$C$30*Übersicht!I952^2)+(Datenblatt!$D$30*Übersicht!I952)+Datenblatt!$E$30,IF($C952=12,(Datenblatt!$B$31*Übersicht!I952^3)+(Datenblatt!$C$31*Übersicht!I952^2)+(Datenblatt!$D$31*Übersicht!I952)+Datenblatt!$E$31,IF($C952=11,(Datenblatt!$B$32*Übersicht!I952^3)+(Datenblatt!$C$32*Übersicht!I952^2)+(Datenblatt!$D$32*Übersicht!I952)+Datenblatt!$E$32,0))))))))))))))))))))))))</f>
        <v>0</v>
      </c>
      <c r="P952">
        <f>IF(AND(I952="",C952=11),Datenblatt!$I$29,IF(AND(I952="",C952=12),Datenblatt!$I$29,IF(AND(I952="",C952=16),Datenblatt!$I$29,IF(AND(I952="",C952=15),Datenblatt!$I$29,IF(AND(I952="",C952=14),Datenblatt!$I$29,IF(AND(I952="",C952=13),Datenblatt!$I$29,IF(AND($C952=13,I952&gt;Datenblatt!$AC$3),0,IF(AND($C952=14,I952&gt;Datenblatt!$AC$4),0,IF(AND($C952=15,I952&gt;Datenblatt!$AC$5),0,IF(AND($C952=16,I952&gt;Datenblatt!$AC$6),0,IF(AND($C952=12,I952&gt;Datenblatt!$AC$7),0,IF(AND($C952=11,I952&gt;Datenblatt!$AC$8),0,IF(AND($C952=13,I952&lt;Datenblatt!$AB$3),100,IF(AND($C952=14,I952&lt;Datenblatt!$AB$4),100,IF(AND($C952=15,I952&lt;Datenblatt!$AB$5),100,IF(AND($C952=16,I952&lt;Datenblatt!$AB$6),100,IF(AND($C952=12,I952&lt;Datenblatt!$AB$7),100,IF(AND($C952=11,I952&lt;Datenblatt!$AB$8),100,IF($C952=13,(Datenblatt!$B$27*Übersicht!I952^3)+(Datenblatt!$C$27*Übersicht!I952^2)+(Datenblatt!$D$27*Übersicht!I952)+Datenblatt!$E$27,IF($C952=14,(Datenblatt!$B$28*Übersicht!I952^3)+(Datenblatt!$C$28*Übersicht!I952^2)+(Datenblatt!$D$28*Übersicht!I952)+Datenblatt!$E$28,IF($C952=15,(Datenblatt!$B$29*Übersicht!I952^3)+(Datenblatt!$C$29*Übersicht!I952^2)+(Datenblatt!$D$29*Übersicht!I952)+Datenblatt!$E$29,IF($C952=16,(Datenblatt!$B$30*Übersicht!I952^3)+(Datenblatt!$C$30*Übersicht!I952^2)+(Datenblatt!$D$30*Übersicht!I952)+Datenblatt!$E$30,IF($C952=12,(Datenblatt!$B$31*Übersicht!I952^3)+(Datenblatt!$C$31*Übersicht!I952^2)+(Datenblatt!$D$31*Übersicht!I952)+Datenblatt!$E$31,IF($C952=11,(Datenblatt!$B$32*Übersicht!I952^3)+(Datenblatt!$C$32*Übersicht!I952^2)+(Datenblatt!$D$32*Übersicht!I952)+Datenblatt!$E$32,0))))))))))))))))))))))))</f>
        <v>0</v>
      </c>
      <c r="Q952" s="2" t="e">
        <f t="shared" si="56"/>
        <v>#DIV/0!</v>
      </c>
      <c r="R952" s="2" t="e">
        <f t="shared" si="57"/>
        <v>#DIV/0!</v>
      </c>
      <c r="T952" s="2"/>
      <c r="U952" s="2">
        <f>Datenblatt!$I$10</f>
        <v>63</v>
      </c>
      <c r="V952" s="2">
        <f>Datenblatt!$I$18</f>
        <v>62</v>
      </c>
      <c r="W952" s="2">
        <f>Datenblatt!$I$26</f>
        <v>56</v>
      </c>
      <c r="X952" s="2">
        <f>Datenblatt!$I$34</f>
        <v>58</v>
      </c>
      <c r="Y952" s="7" t="e">
        <f t="shared" si="58"/>
        <v>#DIV/0!</v>
      </c>
      <c r="AA952" s="2">
        <f>Datenblatt!$I$5</f>
        <v>73</v>
      </c>
      <c r="AB952">
        <f>Datenblatt!$I$13</f>
        <v>80</v>
      </c>
      <c r="AC952">
        <f>Datenblatt!$I$21</f>
        <v>80</v>
      </c>
      <c r="AD952">
        <f>Datenblatt!$I$29</f>
        <v>71</v>
      </c>
      <c r="AE952">
        <f>Datenblatt!$I$37</f>
        <v>75</v>
      </c>
      <c r="AF952" s="7" t="e">
        <f t="shared" si="59"/>
        <v>#DIV/0!</v>
      </c>
    </row>
    <row r="953" spans="11:32" ht="18.75" x14ac:dyDescent="0.3">
      <c r="K953" s="3" t="e">
        <f>IF(AND($C953=13,Datenblatt!M953&lt;Datenblatt!$S$3),0,IF(AND($C953=14,Datenblatt!M953&lt;Datenblatt!$S$4),0,IF(AND($C953=15,Datenblatt!M953&lt;Datenblatt!$S$5),0,IF(AND($C953=16,Datenblatt!M953&lt;Datenblatt!$S$6),0,IF(AND($C953=12,Datenblatt!M953&lt;Datenblatt!$S$7),0,IF(AND($C953=11,Datenblatt!M953&lt;Datenblatt!$S$8),0,IF(AND($C953=13,Datenblatt!M953&gt;Datenblatt!$R$3),100,IF(AND($C953=14,Datenblatt!M953&gt;Datenblatt!$R$4),100,IF(AND($C953=15,Datenblatt!M953&gt;Datenblatt!$R$5),100,IF(AND($C953=16,Datenblatt!M953&gt;Datenblatt!$R$6),100,IF(AND($C953=12,Datenblatt!M953&gt;Datenblatt!$R$7),100,IF(AND($C953=11,Datenblatt!M953&gt;Datenblatt!$R$8),100,IF(Übersicht!$C953=13,Datenblatt!$B$35*Datenblatt!M953^3+Datenblatt!$C$35*Datenblatt!M953^2+Datenblatt!$D$35*Datenblatt!M953+Datenblatt!$E$35,IF(Übersicht!$C953=14,Datenblatt!$B$36*Datenblatt!M953^3+Datenblatt!$C$36*Datenblatt!M953^2+Datenblatt!$D$36*Datenblatt!M953+Datenblatt!$E$36,IF(Übersicht!$C953=15,Datenblatt!$B$37*Datenblatt!M953^3+Datenblatt!$C$37*Datenblatt!M953^2+Datenblatt!$D$37*Datenblatt!M953+Datenblatt!$E$37,IF(Übersicht!$C953=16,Datenblatt!$B$38*Datenblatt!M953^3+Datenblatt!$C$38*Datenblatt!M953^2+Datenblatt!$D$38*Datenblatt!M953+Datenblatt!$E$38,IF(Übersicht!$C953=12,Datenblatt!$B$39*Datenblatt!M953^3+Datenblatt!$C$39*Datenblatt!M953^2+Datenblatt!$D$39*Datenblatt!M953+Datenblatt!$E$39,IF(Übersicht!$C953=11,Datenblatt!$B$40*Datenblatt!M953^3+Datenblatt!$C$40*Datenblatt!M953^2+Datenblatt!$D$40*Datenblatt!M953+Datenblatt!$E$40,0))))))))))))))))))</f>
        <v>#DIV/0!</v>
      </c>
      <c r="L953" s="3"/>
      <c r="M953" t="e">
        <f>IF(AND(Übersicht!$C953=13,Datenblatt!O953&lt;Datenblatt!$Y$3),0,IF(AND(Übersicht!$C953=14,Datenblatt!O953&lt;Datenblatt!$Y$4),0,IF(AND(Übersicht!$C953=15,Datenblatt!O953&lt;Datenblatt!$Y$5),0,IF(AND(Übersicht!$C953=16,Datenblatt!O953&lt;Datenblatt!$Y$6),0,IF(AND(Übersicht!$C953=12,Datenblatt!O953&lt;Datenblatt!$Y$7),0,IF(AND(Übersicht!$C953=11,Datenblatt!O953&lt;Datenblatt!$Y$8),0,IF(AND($C953=13,Datenblatt!O953&gt;Datenblatt!$X$3),100,IF(AND($C953=14,Datenblatt!O953&gt;Datenblatt!$X$4),100,IF(AND($C953=15,Datenblatt!O953&gt;Datenblatt!$X$5),100,IF(AND($C953=16,Datenblatt!O953&gt;Datenblatt!$X$6),100,IF(AND($C953=12,Datenblatt!O953&gt;Datenblatt!$X$7),100,IF(AND($C953=11,Datenblatt!O953&gt;Datenblatt!$X$8),100,IF(Übersicht!$C953=13,Datenblatt!$B$11*Datenblatt!O953^3+Datenblatt!$C$11*Datenblatt!O953^2+Datenblatt!$D$11*Datenblatt!O953+Datenblatt!$E$11,IF(Übersicht!$C953=14,Datenblatt!$B$12*Datenblatt!O953^3+Datenblatt!$C$12*Datenblatt!O953^2+Datenblatt!$D$12*Datenblatt!O953+Datenblatt!$E$12,IF(Übersicht!$C953=15,Datenblatt!$B$13*Datenblatt!O953^3+Datenblatt!$C$13*Datenblatt!O953^2+Datenblatt!$D$13*Datenblatt!O953+Datenblatt!$E$13,IF(Übersicht!$C953=16,Datenblatt!$B$14*Datenblatt!O953^3+Datenblatt!$C$14*Datenblatt!O953^2+Datenblatt!$D$14*Datenblatt!O953+Datenblatt!$E$14,IF(Übersicht!$C953=12,Datenblatt!$B$15*Datenblatt!O953^3+Datenblatt!$C$15*Datenblatt!O953^2+Datenblatt!$D$15*Datenblatt!O953+Datenblatt!$E$15,IF(Übersicht!$C953=11,Datenblatt!$B$16*Datenblatt!O953^3+Datenblatt!$C$16*Datenblatt!O953^2+Datenblatt!$D$16*Datenblatt!O953+Datenblatt!$E$16,0))))))))))))))))))</f>
        <v>#DIV/0!</v>
      </c>
      <c r="N953">
        <f>IF(AND($C953=13,H953&lt;Datenblatt!$AA$3),0,IF(AND($C953=14,H953&lt;Datenblatt!$AA$4),0,IF(AND($C953=15,H953&lt;Datenblatt!$AA$5),0,IF(AND($C953=16,H953&lt;Datenblatt!$AA$6),0,IF(AND($C953=12,H953&lt;Datenblatt!$AA$7),0,IF(AND($C953=11,H953&lt;Datenblatt!$AA$8),0,IF(AND($C953=13,H953&gt;Datenblatt!$Z$3),100,IF(AND($C953=14,H953&gt;Datenblatt!$Z$4),100,IF(AND($C953=15,H953&gt;Datenblatt!$Z$5),100,IF(AND($C953=16,H953&gt;Datenblatt!$Z$6),100,IF(AND($C953=12,H953&gt;Datenblatt!$Z$7),100,IF(AND($C953=11,H953&gt;Datenblatt!$Z$8),100,IF($C953=13,(Datenblatt!$B$19*Übersicht!H953^3)+(Datenblatt!$C$19*Übersicht!H953^2)+(Datenblatt!$D$19*Übersicht!H953)+Datenblatt!$E$19,IF($C953=14,(Datenblatt!$B$20*Übersicht!H953^3)+(Datenblatt!$C$20*Übersicht!H953^2)+(Datenblatt!$D$20*Übersicht!H953)+Datenblatt!$E$20,IF($C953=15,(Datenblatt!$B$21*Übersicht!H953^3)+(Datenblatt!$C$21*Übersicht!H953^2)+(Datenblatt!$D$21*Übersicht!H953)+Datenblatt!$E$21,IF($C953=16,(Datenblatt!$B$22*Übersicht!H953^3)+(Datenblatt!$C$22*Übersicht!H953^2)+(Datenblatt!$D$22*Übersicht!H953)+Datenblatt!$E$22,IF($C953=12,(Datenblatt!$B$23*Übersicht!H953^3)+(Datenblatt!$C$23*Übersicht!H953^2)+(Datenblatt!$D$23*Übersicht!H953)+Datenblatt!$E$23,IF($C953=11,(Datenblatt!$B$24*Übersicht!H953^3)+(Datenblatt!$C$24*Übersicht!H953^2)+(Datenblatt!$D$24*Übersicht!H953)+Datenblatt!$E$24,0))))))))))))))))))</f>
        <v>0</v>
      </c>
      <c r="O953">
        <f>IF(AND(I953="",C953=11),Datenblatt!$I$26,IF(AND(I953="",C953=12),Datenblatt!$I$26,IF(AND(I953="",C953=16),Datenblatt!$I$27,IF(AND(I953="",C953=15),Datenblatt!$I$26,IF(AND(I953="",C953=14),Datenblatt!$I$26,IF(AND(I953="",C953=13),Datenblatt!$I$26,IF(AND($C953=13,I953&gt;Datenblatt!$AC$3),0,IF(AND($C953=14,I953&gt;Datenblatt!$AC$4),0,IF(AND($C953=15,I953&gt;Datenblatt!$AC$5),0,IF(AND($C953=16,I953&gt;Datenblatt!$AC$6),0,IF(AND($C953=12,I953&gt;Datenblatt!$AC$7),0,IF(AND($C953=11,I953&gt;Datenblatt!$AC$8),0,IF(AND($C953=13,I953&lt;Datenblatt!$AB$3),100,IF(AND($C953=14,I953&lt;Datenblatt!$AB$4),100,IF(AND($C953=15,I953&lt;Datenblatt!$AB$5),100,IF(AND($C953=16,I953&lt;Datenblatt!$AB$6),100,IF(AND($C953=12,I953&lt;Datenblatt!$AB$7),100,IF(AND($C953=11,I953&lt;Datenblatt!$AB$8),100,IF($C953=13,(Datenblatt!$B$27*Übersicht!I953^3)+(Datenblatt!$C$27*Übersicht!I953^2)+(Datenblatt!$D$27*Übersicht!I953)+Datenblatt!$E$27,IF($C953=14,(Datenblatt!$B$28*Übersicht!I953^3)+(Datenblatt!$C$28*Übersicht!I953^2)+(Datenblatt!$D$28*Übersicht!I953)+Datenblatt!$E$28,IF($C953=15,(Datenblatt!$B$29*Übersicht!I953^3)+(Datenblatt!$C$29*Übersicht!I953^2)+(Datenblatt!$D$29*Übersicht!I953)+Datenblatt!$E$29,IF($C953=16,(Datenblatt!$B$30*Übersicht!I953^3)+(Datenblatt!$C$30*Übersicht!I953^2)+(Datenblatt!$D$30*Übersicht!I953)+Datenblatt!$E$30,IF($C953=12,(Datenblatt!$B$31*Übersicht!I953^3)+(Datenblatt!$C$31*Übersicht!I953^2)+(Datenblatt!$D$31*Übersicht!I953)+Datenblatt!$E$31,IF($C953=11,(Datenblatt!$B$32*Übersicht!I953^3)+(Datenblatt!$C$32*Übersicht!I953^2)+(Datenblatt!$D$32*Übersicht!I953)+Datenblatt!$E$32,0))))))))))))))))))))))))</f>
        <v>0</v>
      </c>
      <c r="P953">
        <f>IF(AND(I953="",C953=11),Datenblatt!$I$29,IF(AND(I953="",C953=12),Datenblatt!$I$29,IF(AND(I953="",C953=16),Datenblatt!$I$29,IF(AND(I953="",C953=15),Datenblatt!$I$29,IF(AND(I953="",C953=14),Datenblatt!$I$29,IF(AND(I953="",C953=13),Datenblatt!$I$29,IF(AND($C953=13,I953&gt;Datenblatt!$AC$3),0,IF(AND($C953=14,I953&gt;Datenblatt!$AC$4),0,IF(AND($C953=15,I953&gt;Datenblatt!$AC$5),0,IF(AND($C953=16,I953&gt;Datenblatt!$AC$6),0,IF(AND($C953=12,I953&gt;Datenblatt!$AC$7),0,IF(AND($C953=11,I953&gt;Datenblatt!$AC$8),0,IF(AND($C953=13,I953&lt;Datenblatt!$AB$3),100,IF(AND($C953=14,I953&lt;Datenblatt!$AB$4),100,IF(AND($C953=15,I953&lt;Datenblatt!$AB$5),100,IF(AND($C953=16,I953&lt;Datenblatt!$AB$6),100,IF(AND($C953=12,I953&lt;Datenblatt!$AB$7),100,IF(AND($C953=11,I953&lt;Datenblatt!$AB$8),100,IF($C953=13,(Datenblatt!$B$27*Übersicht!I953^3)+(Datenblatt!$C$27*Übersicht!I953^2)+(Datenblatt!$D$27*Übersicht!I953)+Datenblatt!$E$27,IF($C953=14,(Datenblatt!$B$28*Übersicht!I953^3)+(Datenblatt!$C$28*Übersicht!I953^2)+(Datenblatt!$D$28*Übersicht!I953)+Datenblatt!$E$28,IF($C953=15,(Datenblatt!$B$29*Übersicht!I953^3)+(Datenblatt!$C$29*Übersicht!I953^2)+(Datenblatt!$D$29*Übersicht!I953)+Datenblatt!$E$29,IF($C953=16,(Datenblatt!$B$30*Übersicht!I953^3)+(Datenblatt!$C$30*Übersicht!I953^2)+(Datenblatt!$D$30*Übersicht!I953)+Datenblatt!$E$30,IF($C953=12,(Datenblatt!$B$31*Übersicht!I953^3)+(Datenblatt!$C$31*Übersicht!I953^2)+(Datenblatt!$D$31*Übersicht!I953)+Datenblatt!$E$31,IF($C953=11,(Datenblatt!$B$32*Übersicht!I953^3)+(Datenblatt!$C$32*Übersicht!I953^2)+(Datenblatt!$D$32*Übersicht!I953)+Datenblatt!$E$32,0))))))))))))))))))))))))</f>
        <v>0</v>
      </c>
      <c r="Q953" s="2" t="e">
        <f t="shared" si="56"/>
        <v>#DIV/0!</v>
      </c>
      <c r="R953" s="2" t="e">
        <f t="shared" si="57"/>
        <v>#DIV/0!</v>
      </c>
      <c r="T953" s="2"/>
      <c r="U953" s="2">
        <f>Datenblatt!$I$10</f>
        <v>63</v>
      </c>
      <c r="V953" s="2">
        <f>Datenblatt!$I$18</f>
        <v>62</v>
      </c>
      <c r="W953" s="2">
        <f>Datenblatt!$I$26</f>
        <v>56</v>
      </c>
      <c r="X953" s="2">
        <f>Datenblatt!$I$34</f>
        <v>58</v>
      </c>
      <c r="Y953" s="7" t="e">
        <f t="shared" si="58"/>
        <v>#DIV/0!</v>
      </c>
      <c r="AA953" s="2">
        <f>Datenblatt!$I$5</f>
        <v>73</v>
      </c>
      <c r="AB953">
        <f>Datenblatt!$I$13</f>
        <v>80</v>
      </c>
      <c r="AC953">
        <f>Datenblatt!$I$21</f>
        <v>80</v>
      </c>
      <c r="AD953">
        <f>Datenblatt!$I$29</f>
        <v>71</v>
      </c>
      <c r="AE953">
        <f>Datenblatt!$I$37</f>
        <v>75</v>
      </c>
      <c r="AF953" s="7" t="e">
        <f t="shared" si="59"/>
        <v>#DIV/0!</v>
      </c>
    </row>
    <row r="954" spans="11:32" ht="18.75" x14ac:dyDescent="0.3">
      <c r="K954" s="3" t="e">
        <f>IF(AND($C954=13,Datenblatt!M954&lt;Datenblatt!$S$3),0,IF(AND($C954=14,Datenblatt!M954&lt;Datenblatt!$S$4),0,IF(AND($C954=15,Datenblatt!M954&lt;Datenblatt!$S$5),0,IF(AND($C954=16,Datenblatt!M954&lt;Datenblatt!$S$6),0,IF(AND($C954=12,Datenblatt!M954&lt;Datenblatt!$S$7),0,IF(AND($C954=11,Datenblatt!M954&lt;Datenblatt!$S$8),0,IF(AND($C954=13,Datenblatt!M954&gt;Datenblatt!$R$3),100,IF(AND($C954=14,Datenblatt!M954&gt;Datenblatt!$R$4),100,IF(AND($C954=15,Datenblatt!M954&gt;Datenblatt!$R$5),100,IF(AND($C954=16,Datenblatt!M954&gt;Datenblatt!$R$6),100,IF(AND($C954=12,Datenblatt!M954&gt;Datenblatt!$R$7),100,IF(AND($C954=11,Datenblatt!M954&gt;Datenblatt!$R$8),100,IF(Übersicht!$C954=13,Datenblatt!$B$35*Datenblatt!M954^3+Datenblatt!$C$35*Datenblatt!M954^2+Datenblatt!$D$35*Datenblatt!M954+Datenblatt!$E$35,IF(Übersicht!$C954=14,Datenblatt!$B$36*Datenblatt!M954^3+Datenblatt!$C$36*Datenblatt!M954^2+Datenblatt!$D$36*Datenblatt!M954+Datenblatt!$E$36,IF(Übersicht!$C954=15,Datenblatt!$B$37*Datenblatt!M954^3+Datenblatt!$C$37*Datenblatt!M954^2+Datenblatt!$D$37*Datenblatt!M954+Datenblatt!$E$37,IF(Übersicht!$C954=16,Datenblatt!$B$38*Datenblatt!M954^3+Datenblatt!$C$38*Datenblatt!M954^2+Datenblatt!$D$38*Datenblatt!M954+Datenblatt!$E$38,IF(Übersicht!$C954=12,Datenblatt!$B$39*Datenblatt!M954^3+Datenblatt!$C$39*Datenblatt!M954^2+Datenblatt!$D$39*Datenblatt!M954+Datenblatt!$E$39,IF(Übersicht!$C954=11,Datenblatt!$B$40*Datenblatt!M954^3+Datenblatt!$C$40*Datenblatt!M954^2+Datenblatt!$D$40*Datenblatt!M954+Datenblatt!$E$40,0))))))))))))))))))</f>
        <v>#DIV/0!</v>
      </c>
      <c r="L954" s="3"/>
      <c r="M954" t="e">
        <f>IF(AND(Übersicht!$C954=13,Datenblatt!O954&lt;Datenblatt!$Y$3),0,IF(AND(Übersicht!$C954=14,Datenblatt!O954&lt;Datenblatt!$Y$4),0,IF(AND(Übersicht!$C954=15,Datenblatt!O954&lt;Datenblatt!$Y$5),0,IF(AND(Übersicht!$C954=16,Datenblatt!O954&lt;Datenblatt!$Y$6),0,IF(AND(Übersicht!$C954=12,Datenblatt!O954&lt;Datenblatt!$Y$7),0,IF(AND(Übersicht!$C954=11,Datenblatt!O954&lt;Datenblatt!$Y$8),0,IF(AND($C954=13,Datenblatt!O954&gt;Datenblatt!$X$3),100,IF(AND($C954=14,Datenblatt!O954&gt;Datenblatt!$X$4),100,IF(AND($C954=15,Datenblatt!O954&gt;Datenblatt!$X$5),100,IF(AND($C954=16,Datenblatt!O954&gt;Datenblatt!$X$6),100,IF(AND($C954=12,Datenblatt!O954&gt;Datenblatt!$X$7),100,IF(AND($C954=11,Datenblatt!O954&gt;Datenblatt!$X$8),100,IF(Übersicht!$C954=13,Datenblatt!$B$11*Datenblatt!O954^3+Datenblatt!$C$11*Datenblatt!O954^2+Datenblatt!$D$11*Datenblatt!O954+Datenblatt!$E$11,IF(Übersicht!$C954=14,Datenblatt!$B$12*Datenblatt!O954^3+Datenblatt!$C$12*Datenblatt!O954^2+Datenblatt!$D$12*Datenblatt!O954+Datenblatt!$E$12,IF(Übersicht!$C954=15,Datenblatt!$B$13*Datenblatt!O954^3+Datenblatt!$C$13*Datenblatt!O954^2+Datenblatt!$D$13*Datenblatt!O954+Datenblatt!$E$13,IF(Übersicht!$C954=16,Datenblatt!$B$14*Datenblatt!O954^3+Datenblatt!$C$14*Datenblatt!O954^2+Datenblatt!$D$14*Datenblatt!O954+Datenblatt!$E$14,IF(Übersicht!$C954=12,Datenblatt!$B$15*Datenblatt!O954^3+Datenblatt!$C$15*Datenblatt!O954^2+Datenblatt!$D$15*Datenblatt!O954+Datenblatt!$E$15,IF(Übersicht!$C954=11,Datenblatt!$B$16*Datenblatt!O954^3+Datenblatt!$C$16*Datenblatt!O954^2+Datenblatt!$D$16*Datenblatt!O954+Datenblatt!$E$16,0))))))))))))))))))</f>
        <v>#DIV/0!</v>
      </c>
      <c r="N954">
        <f>IF(AND($C954=13,H954&lt;Datenblatt!$AA$3),0,IF(AND($C954=14,H954&lt;Datenblatt!$AA$4),0,IF(AND($C954=15,H954&lt;Datenblatt!$AA$5),0,IF(AND($C954=16,H954&lt;Datenblatt!$AA$6),0,IF(AND($C954=12,H954&lt;Datenblatt!$AA$7),0,IF(AND($C954=11,H954&lt;Datenblatt!$AA$8),0,IF(AND($C954=13,H954&gt;Datenblatt!$Z$3),100,IF(AND($C954=14,H954&gt;Datenblatt!$Z$4),100,IF(AND($C954=15,H954&gt;Datenblatt!$Z$5),100,IF(AND($C954=16,H954&gt;Datenblatt!$Z$6),100,IF(AND($C954=12,H954&gt;Datenblatt!$Z$7),100,IF(AND($C954=11,H954&gt;Datenblatt!$Z$8),100,IF($C954=13,(Datenblatt!$B$19*Übersicht!H954^3)+(Datenblatt!$C$19*Übersicht!H954^2)+(Datenblatt!$D$19*Übersicht!H954)+Datenblatt!$E$19,IF($C954=14,(Datenblatt!$B$20*Übersicht!H954^3)+(Datenblatt!$C$20*Übersicht!H954^2)+(Datenblatt!$D$20*Übersicht!H954)+Datenblatt!$E$20,IF($C954=15,(Datenblatt!$B$21*Übersicht!H954^3)+(Datenblatt!$C$21*Übersicht!H954^2)+(Datenblatt!$D$21*Übersicht!H954)+Datenblatt!$E$21,IF($C954=16,(Datenblatt!$B$22*Übersicht!H954^3)+(Datenblatt!$C$22*Übersicht!H954^2)+(Datenblatt!$D$22*Übersicht!H954)+Datenblatt!$E$22,IF($C954=12,(Datenblatt!$B$23*Übersicht!H954^3)+(Datenblatt!$C$23*Übersicht!H954^2)+(Datenblatt!$D$23*Übersicht!H954)+Datenblatt!$E$23,IF($C954=11,(Datenblatt!$B$24*Übersicht!H954^3)+(Datenblatt!$C$24*Übersicht!H954^2)+(Datenblatt!$D$24*Übersicht!H954)+Datenblatt!$E$24,0))))))))))))))))))</f>
        <v>0</v>
      </c>
      <c r="O954">
        <f>IF(AND(I954="",C954=11),Datenblatt!$I$26,IF(AND(I954="",C954=12),Datenblatt!$I$26,IF(AND(I954="",C954=16),Datenblatt!$I$27,IF(AND(I954="",C954=15),Datenblatt!$I$26,IF(AND(I954="",C954=14),Datenblatt!$I$26,IF(AND(I954="",C954=13),Datenblatt!$I$26,IF(AND($C954=13,I954&gt;Datenblatt!$AC$3),0,IF(AND($C954=14,I954&gt;Datenblatt!$AC$4),0,IF(AND($C954=15,I954&gt;Datenblatt!$AC$5),0,IF(AND($C954=16,I954&gt;Datenblatt!$AC$6),0,IF(AND($C954=12,I954&gt;Datenblatt!$AC$7),0,IF(AND($C954=11,I954&gt;Datenblatt!$AC$8),0,IF(AND($C954=13,I954&lt;Datenblatt!$AB$3),100,IF(AND($C954=14,I954&lt;Datenblatt!$AB$4),100,IF(AND($C954=15,I954&lt;Datenblatt!$AB$5),100,IF(AND($C954=16,I954&lt;Datenblatt!$AB$6),100,IF(AND($C954=12,I954&lt;Datenblatt!$AB$7),100,IF(AND($C954=11,I954&lt;Datenblatt!$AB$8),100,IF($C954=13,(Datenblatt!$B$27*Übersicht!I954^3)+(Datenblatt!$C$27*Übersicht!I954^2)+(Datenblatt!$D$27*Übersicht!I954)+Datenblatt!$E$27,IF($C954=14,(Datenblatt!$B$28*Übersicht!I954^3)+(Datenblatt!$C$28*Übersicht!I954^2)+(Datenblatt!$D$28*Übersicht!I954)+Datenblatt!$E$28,IF($C954=15,(Datenblatt!$B$29*Übersicht!I954^3)+(Datenblatt!$C$29*Übersicht!I954^2)+(Datenblatt!$D$29*Übersicht!I954)+Datenblatt!$E$29,IF($C954=16,(Datenblatt!$B$30*Übersicht!I954^3)+(Datenblatt!$C$30*Übersicht!I954^2)+(Datenblatt!$D$30*Übersicht!I954)+Datenblatt!$E$30,IF($C954=12,(Datenblatt!$B$31*Übersicht!I954^3)+(Datenblatt!$C$31*Übersicht!I954^2)+(Datenblatt!$D$31*Übersicht!I954)+Datenblatt!$E$31,IF($C954=11,(Datenblatt!$B$32*Übersicht!I954^3)+(Datenblatt!$C$32*Übersicht!I954^2)+(Datenblatt!$D$32*Übersicht!I954)+Datenblatt!$E$32,0))))))))))))))))))))))))</f>
        <v>0</v>
      </c>
      <c r="P954">
        <f>IF(AND(I954="",C954=11),Datenblatt!$I$29,IF(AND(I954="",C954=12),Datenblatt!$I$29,IF(AND(I954="",C954=16),Datenblatt!$I$29,IF(AND(I954="",C954=15),Datenblatt!$I$29,IF(AND(I954="",C954=14),Datenblatt!$I$29,IF(AND(I954="",C954=13),Datenblatt!$I$29,IF(AND($C954=13,I954&gt;Datenblatt!$AC$3),0,IF(AND($C954=14,I954&gt;Datenblatt!$AC$4),0,IF(AND($C954=15,I954&gt;Datenblatt!$AC$5),0,IF(AND($C954=16,I954&gt;Datenblatt!$AC$6),0,IF(AND($C954=12,I954&gt;Datenblatt!$AC$7),0,IF(AND($C954=11,I954&gt;Datenblatt!$AC$8),0,IF(AND($C954=13,I954&lt;Datenblatt!$AB$3),100,IF(AND($C954=14,I954&lt;Datenblatt!$AB$4),100,IF(AND($C954=15,I954&lt;Datenblatt!$AB$5),100,IF(AND($C954=16,I954&lt;Datenblatt!$AB$6),100,IF(AND($C954=12,I954&lt;Datenblatt!$AB$7),100,IF(AND($C954=11,I954&lt;Datenblatt!$AB$8),100,IF($C954=13,(Datenblatt!$B$27*Übersicht!I954^3)+(Datenblatt!$C$27*Übersicht!I954^2)+(Datenblatt!$D$27*Übersicht!I954)+Datenblatt!$E$27,IF($C954=14,(Datenblatt!$B$28*Übersicht!I954^3)+(Datenblatt!$C$28*Übersicht!I954^2)+(Datenblatt!$D$28*Übersicht!I954)+Datenblatt!$E$28,IF($C954=15,(Datenblatt!$B$29*Übersicht!I954^3)+(Datenblatt!$C$29*Übersicht!I954^2)+(Datenblatt!$D$29*Übersicht!I954)+Datenblatt!$E$29,IF($C954=16,(Datenblatt!$B$30*Übersicht!I954^3)+(Datenblatt!$C$30*Übersicht!I954^2)+(Datenblatt!$D$30*Übersicht!I954)+Datenblatt!$E$30,IF($C954=12,(Datenblatt!$B$31*Übersicht!I954^3)+(Datenblatt!$C$31*Übersicht!I954^2)+(Datenblatt!$D$31*Übersicht!I954)+Datenblatt!$E$31,IF($C954=11,(Datenblatt!$B$32*Übersicht!I954^3)+(Datenblatt!$C$32*Übersicht!I954^2)+(Datenblatt!$D$32*Übersicht!I954)+Datenblatt!$E$32,0))))))))))))))))))))))))</f>
        <v>0</v>
      </c>
      <c r="Q954" s="2" t="e">
        <f t="shared" si="56"/>
        <v>#DIV/0!</v>
      </c>
      <c r="R954" s="2" t="e">
        <f t="shared" si="57"/>
        <v>#DIV/0!</v>
      </c>
      <c r="T954" s="2"/>
      <c r="U954" s="2">
        <f>Datenblatt!$I$10</f>
        <v>63</v>
      </c>
      <c r="V954" s="2">
        <f>Datenblatt!$I$18</f>
        <v>62</v>
      </c>
      <c r="W954" s="2">
        <f>Datenblatt!$I$26</f>
        <v>56</v>
      </c>
      <c r="X954" s="2">
        <f>Datenblatt!$I$34</f>
        <v>58</v>
      </c>
      <c r="Y954" s="7" t="e">
        <f t="shared" si="58"/>
        <v>#DIV/0!</v>
      </c>
      <c r="AA954" s="2">
        <f>Datenblatt!$I$5</f>
        <v>73</v>
      </c>
      <c r="AB954">
        <f>Datenblatt!$I$13</f>
        <v>80</v>
      </c>
      <c r="AC954">
        <f>Datenblatt!$I$21</f>
        <v>80</v>
      </c>
      <c r="AD954">
        <f>Datenblatt!$I$29</f>
        <v>71</v>
      </c>
      <c r="AE954">
        <f>Datenblatt!$I$37</f>
        <v>75</v>
      </c>
      <c r="AF954" s="7" t="e">
        <f t="shared" si="59"/>
        <v>#DIV/0!</v>
      </c>
    </row>
    <row r="955" spans="11:32" ht="18.75" x14ac:dyDescent="0.3">
      <c r="K955" s="3" t="e">
        <f>IF(AND($C955=13,Datenblatt!M955&lt;Datenblatt!$S$3),0,IF(AND($C955=14,Datenblatt!M955&lt;Datenblatt!$S$4),0,IF(AND($C955=15,Datenblatt!M955&lt;Datenblatt!$S$5),0,IF(AND($C955=16,Datenblatt!M955&lt;Datenblatt!$S$6),0,IF(AND($C955=12,Datenblatt!M955&lt;Datenblatt!$S$7),0,IF(AND($C955=11,Datenblatt!M955&lt;Datenblatt!$S$8),0,IF(AND($C955=13,Datenblatt!M955&gt;Datenblatt!$R$3),100,IF(AND($C955=14,Datenblatt!M955&gt;Datenblatt!$R$4),100,IF(AND($C955=15,Datenblatt!M955&gt;Datenblatt!$R$5),100,IF(AND($C955=16,Datenblatt!M955&gt;Datenblatt!$R$6),100,IF(AND($C955=12,Datenblatt!M955&gt;Datenblatt!$R$7),100,IF(AND($C955=11,Datenblatt!M955&gt;Datenblatt!$R$8),100,IF(Übersicht!$C955=13,Datenblatt!$B$35*Datenblatt!M955^3+Datenblatt!$C$35*Datenblatt!M955^2+Datenblatt!$D$35*Datenblatt!M955+Datenblatt!$E$35,IF(Übersicht!$C955=14,Datenblatt!$B$36*Datenblatt!M955^3+Datenblatt!$C$36*Datenblatt!M955^2+Datenblatt!$D$36*Datenblatt!M955+Datenblatt!$E$36,IF(Übersicht!$C955=15,Datenblatt!$B$37*Datenblatt!M955^3+Datenblatt!$C$37*Datenblatt!M955^2+Datenblatt!$D$37*Datenblatt!M955+Datenblatt!$E$37,IF(Übersicht!$C955=16,Datenblatt!$B$38*Datenblatt!M955^3+Datenblatt!$C$38*Datenblatt!M955^2+Datenblatt!$D$38*Datenblatt!M955+Datenblatt!$E$38,IF(Übersicht!$C955=12,Datenblatt!$B$39*Datenblatt!M955^3+Datenblatt!$C$39*Datenblatt!M955^2+Datenblatt!$D$39*Datenblatt!M955+Datenblatt!$E$39,IF(Übersicht!$C955=11,Datenblatt!$B$40*Datenblatt!M955^3+Datenblatt!$C$40*Datenblatt!M955^2+Datenblatt!$D$40*Datenblatt!M955+Datenblatt!$E$40,0))))))))))))))))))</f>
        <v>#DIV/0!</v>
      </c>
      <c r="L955" s="3"/>
      <c r="M955" t="e">
        <f>IF(AND(Übersicht!$C955=13,Datenblatt!O955&lt;Datenblatt!$Y$3),0,IF(AND(Übersicht!$C955=14,Datenblatt!O955&lt;Datenblatt!$Y$4),0,IF(AND(Übersicht!$C955=15,Datenblatt!O955&lt;Datenblatt!$Y$5),0,IF(AND(Übersicht!$C955=16,Datenblatt!O955&lt;Datenblatt!$Y$6),0,IF(AND(Übersicht!$C955=12,Datenblatt!O955&lt;Datenblatt!$Y$7),0,IF(AND(Übersicht!$C955=11,Datenblatt!O955&lt;Datenblatt!$Y$8),0,IF(AND($C955=13,Datenblatt!O955&gt;Datenblatt!$X$3),100,IF(AND($C955=14,Datenblatt!O955&gt;Datenblatt!$X$4),100,IF(AND($C955=15,Datenblatt!O955&gt;Datenblatt!$X$5),100,IF(AND($C955=16,Datenblatt!O955&gt;Datenblatt!$X$6),100,IF(AND($C955=12,Datenblatt!O955&gt;Datenblatt!$X$7),100,IF(AND($C955=11,Datenblatt!O955&gt;Datenblatt!$X$8),100,IF(Übersicht!$C955=13,Datenblatt!$B$11*Datenblatt!O955^3+Datenblatt!$C$11*Datenblatt!O955^2+Datenblatt!$D$11*Datenblatt!O955+Datenblatt!$E$11,IF(Übersicht!$C955=14,Datenblatt!$B$12*Datenblatt!O955^3+Datenblatt!$C$12*Datenblatt!O955^2+Datenblatt!$D$12*Datenblatt!O955+Datenblatt!$E$12,IF(Übersicht!$C955=15,Datenblatt!$B$13*Datenblatt!O955^3+Datenblatt!$C$13*Datenblatt!O955^2+Datenblatt!$D$13*Datenblatt!O955+Datenblatt!$E$13,IF(Übersicht!$C955=16,Datenblatt!$B$14*Datenblatt!O955^3+Datenblatt!$C$14*Datenblatt!O955^2+Datenblatt!$D$14*Datenblatt!O955+Datenblatt!$E$14,IF(Übersicht!$C955=12,Datenblatt!$B$15*Datenblatt!O955^3+Datenblatt!$C$15*Datenblatt!O955^2+Datenblatt!$D$15*Datenblatt!O955+Datenblatt!$E$15,IF(Übersicht!$C955=11,Datenblatt!$B$16*Datenblatt!O955^3+Datenblatt!$C$16*Datenblatt!O955^2+Datenblatt!$D$16*Datenblatt!O955+Datenblatt!$E$16,0))))))))))))))))))</f>
        <v>#DIV/0!</v>
      </c>
      <c r="N955">
        <f>IF(AND($C955=13,H955&lt;Datenblatt!$AA$3),0,IF(AND($C955=14,H955&lt;Datenblatt!$AA$4),0,IF(AND($C955=15,H955&lt;Datenblatt!$AA$5),0,IF(AND($C955=16,H955&lt;Datenblatt!$AA$6),0,IF(AND($C955=12,H955&lt;Datenblatt!$AA$7),0,IF(AND($C955=11,H955&lt;Datenblatt!$AA$8),0,IF(AND($C955=13,H955&gt;Datenblatt!$Z$3),100,IF(AND($C955=14,H955&gt;Datenblatt!$Z$4),100,IF(AND($C955=15,H955&gt;Datenblatt!$Z$5),100,IF(AND($C955=16,H955&gt;Datenblatt!$Z$6),100,IF(AND($C955=12,H955&gt;Datenblatt!$Z$7),100,IF(AND($C955=11,H955&gt;Datenblatt!$Z$8),100,IF($C955=13,(Datenblatt!$B$19*Übersicht!H955^3)+(Datenblatt!$C$19*Übersicht!H955^2)+(Datenblatt!$D$19*Übersicht!H955)+Datenblatt!$E$19,IF($C955=14,(Datenblatt!$B$20*Übersicht!H955^3)+(Datenblatt!$C$20*Übersicht!H955^2)+(Datenblatt!$D$20*Übersicht!H955)+Datenblatt!$E$20,IF($C955=15,(Datenblatt!$B$21*Übersicht!H955^3)+(Datenblatt!$C$21*Übersicht!H955^2)+(Datenblatt!$D$21*Übersicht!H955)+Datenblatt!$E$21,IF($C955=16,(Datenblatt!$B$22*Übersicht!H955^3)+(Datenblatt!$C$22*Übersicht!H955^2)+(Datenblatt!$D$22*Übersicht!H955)+Datenblatt!$E$22,IF($C955=12,(Datenblatt!$B$23*Übersicht!H955^3)+(Datenblatt!$C$23*Übersicht!H955^2)+(Datenblatt!$D$23*Übersicht!H955)+Datenblatt!$E$23,IF($C955=11,(Datenblatt!$B$24*Übersicht!H955^3)+(Datenblatt!$C$24*Übersicht!H955^2)+(Datenblatt!$D$24*Übersicht!H955)+Datenblatt!$E$24,0))))))))))))))))))</f>
        <v>0</v>
      </c>
      <c r="O955">
        <f>IF(AND(I955="",C955=11),Datenblatt!$I$26,IF(AND(I955="",C955=12),Datenblatt!$I$26,IF(AND(I955="",C955=16),Datenblatt!$I$27,IF(AND(I955="",C955=15),Datenblatt!$I$26,IF(AND(I955="",C955=14),Datenblatt!$I$26,IF(AND(I955="",C955=13),Datenblatt!$I$26,IF(AND($C955=13,I955&gt;Datenblatt!$AC$3),0,IF(AND($C955=14,I955&gt;Datenblatt!$AC$4),0,IF(AND($C955=15,I955&gt;Datenblatt!$AC$5),0,IF(AND($C955=16,I955&gt;Datenblatt!$AC$6),0,IF(AND($C955=12,I955&gt;Datenblatt!$AC$7),0,IF(AND($C955=11,I955&gt;Datenblatt!$AC$8),0,IF(AND($C955=13,I955&lt;Datenblatt!$AB$3),100,IF(AND($C955=14,I955&lt;Datenblatt!$AB$4),100,IF(AND($C955=15,I955&lt;Datenblatt!$AB$5),100,IF(AND($C955=16,I955&lt;Datenblatt!$AB$6),100,IF(AND($C955=12,I955&lt;Datenblatt!$AB$7),100,IF(AND($C955=11,I955&lt;Datenblatt!$AB$8),100,IF($C955=13,(Datenblatt!$B$27*Übersicht!I955^3)+(Datenblatt!$C$27*Übersicht!I955^2)+(Datenblatt!$D$27*Übersicht!I955)+Datenblatt!$E$27,IF($C955=14,(Datenblatt!$B$28*Übersicht!I955^3)+(Datenblatt!$C$28*Übersicht!I955^2)+(Datenblatt!$D$28*Übersicht!I955)+Datenblatt!$E$28,IF($C955=15,(Datenblatt!$B$29*Übersicht!I955^3)+(Datenblatt!$C$29*Übersicht!I955^2)+(Datenblatt!$D$29*Übersicht!I955)+Datenblatt!$E$29,IF($C955=16,(Datenblatt!$B$30*Übersicht!I955^3)+(Datenblatt!$C$30*Übersicht!I955^2)+(Datenblatt!$D$30*Übersicht!I955)+Datenblatt!$E$30,IF($C955=12,(Datenblatt!$B$31*Übersicht!I955^3)+(Datenblatt!$C$31*Übersicht!I955^2)+(Datenblatt!$D$31*Übersicht!I955)+Datenblatt!$E$31,IF($C955=11,(Datenblatt!$B$32*Übersicht!I955^3)+(Datenblatt!$C$32*Übersicht!I955^2)+(Datenblatt!$D$32*Übersicht!I955)+Datenblatt!$E$32,0))))))))))))))))))))))))</f>
        <v>0</v>
      </c>
      <c r="P955">
        <f>IF(AND(I955="",C955=11),Datenblatt!$I$29,IF(AND(I955="",C955=12),Datenblatt!$I$29,IF(AND(I955="",C955=16),Datenblatt!$I$29,IF(AND(I955="",C955=15),Datenblatt!$I$29,IF(AND(I955="",C955=14),Datenblatt!$I$29,IF(AND(I955="",C955=13),Datenblatt!$I$29,IF(AND($C955=13,I955&gt;Datenblatt!$AC$3),0,IF(AND($C955=14,I955&gt;Datenblatt!$AC$4),0,IF(AND($C955=15,I955&gt;Datenblatt!$AC$5),0,IF(AND($C955=16,I955&gt;Datenblatt!$AC$6),0,IF(AND($C955=12,I955&gt;Datenblatt!$AC$7),0,IF(AND($C955=11,I955&gt;Datenblatt!$AC$8),0,IF(AND($C955=13,I955&lt;Datenblatt!$AB$3),100,IF(AND($C955=14,I955&lt;Datenblatt!$AB$4),100,IF(AND($C955=15,I955&lt;Datenblatt!$AB$5),100,IF(AND($C955=16,I955&lt;Datenblatt!$AB$6),100,IF(AND($C955=12,I955&lt;Datenblatt!$AB$7),100,IF(AND($C955=11,I955&lt;Datenblatt!$AB$8),100,IF($C955=13,(Datenblatt!$B$27*Übersicht!I955^3)+(Datenblatt!$C$27*Übersicht!I955^2)+(Datenblatt!$D$27*Übersicht!I955)+Datenblatt!$E$27,IF($C955=14,(Datenblatt!$B$28*Übersicht!I955^3)+(Datenblatt!$C$28*Übersicht!I955^2)+(Datenblatt!$D$28*Übersicht!I955)+Datenblatt!$E$28,IF($C955=15,(Datenblatt!$B$29*Übersicht!I955^3)+(Datenblatt!$C$29*Übersicht!I955^2)+(Datenblatt!$D$29*Übersicht!I955)+Datenblatt!$E$29,IF($C955=16,(Datenblatt!$B$30*Übersicht!I955^3)+(Datenblatt!$C$30*Übersicht!I955^2)+(Datenblatt!$D$30*Übersicht!I955)+Datenblatt!$E$30,IF($C955=12,(Datenblatt!$B$31*Übersicht!I955^3)+(Datenblatt!$C$31*Übersicht!I955^2)+(Datenblatt!$D$31*Übersicht!I955)+Datenblatt!$E$31,IF($C955=11,(Datenblatt!$B$32*Übersicht!I955^3)+(Datenblatt!$C$32*Übersicht!I955^2)+(Datenblatt!$D$32*Übersicht!I955)+Datenblatt!$E$32,0))))))))))))))))))))))))</f>
        <v>0</v>
      </c>
      <c r="Q955" s="2" t="e">
        <f t="shared" si="56"/>
        <v>#DIV/0!</v>
      </c>
      <c r="R955" s="2" t="e">
        <f t="shared" si="57"/>
        <v>#DIV/0!</v>
      </c>
      <c r="T955" s="2"/>
      <c r="U955" s="2">
        <f>Datenblatt!$I$10</f>
        <v>63</v>
      </c>
      <c r="V955" s="2">
        <f>Datenblatt!$I$18</f>
        <v>62</v>
      </c>
      <c r="W955" s="2">
        <f>Datenblatt!$I$26</f>
        <v>56</v>
      </c>
      <c r="X955" s="2">
        <f>Datenblatt!$I$34</f>
        <v>58</v>
      </c>
      <c r="Y955" s="7" t="e">
        <f t="shared" si="58"/>
        <v>#DIV/0!</v>
      </c>
      <c r="AA955" s="2">
        <f>Datenblatt!$I$5</f>
        <v>73</v>
      </c>
      <c r="AB955">
        <f>Datenblatt!$I$13</f>
        <v>80</v>
      </c>
      <c r="AC955">
        <f>Datenblatt!$I$21</f>
        <v>80</v>
      </c>
      <c r="AD955">
        <f>Datenblatt!$I$29</f>
        <v>71</v>
      </c>
      <c r="AE955">
        <f>Datenblatt!$I$37</f>
        <v>75</v>
      </c>
      <c r="AF955" s="7" t="e">
        <f t="shared" si="59"/>
        <v>#DIV/0!</v>
      </c>
    </row>
    <row r="956" spans="11:32" ht="18.75" x14ac:dyDescent="0.3">
      <c r="K956" s="3" t="e">
        <f>IF(AND($C956=13,Datenblatt!M956&lt;Datenblatt!$S$3),0,IF(AND($C956=14,Datenblatt!M956&lt;Datenblatt!$S$4),0,IF(AND($C956=15,Datenblatt!M956&lt;Datenblatt!$S$5),0,IF(AND($C956=16,Datenblatt!M956&lt;Datenblatt!$S$6),0,IF(AND($C956=12,Datenblatt!M956&lt;Datenblatt!$S$7),0,IF(AND($C956=11,Datenblatt!M956&lt;Datenblatt!$S$8),0,IF(AND($C956=13,Datenblatt!M956&gt;Datenblatt!$R$3),100,IF(AND($C956=14,Datenblatt!M956&gt;Datenblatt!$R$4),100,IF(AND($C956=15,Datenblatt!M956&gt;Datenblatt!$R$5),100,IF(AND($C956=16,Datenblatt!M956&gt;Datenblatt!$R$6),100,IF(AND($C956=12,Datenblatt!M956&gt;Datenblatt!$R$7),100,IF(AND($C956=11,Datenblatt!M956&gt;Datenblatt!$R$8),100,IF(Übersicht!$C956=13,Datenblatt!$B$35*Datenblatt!M956^3+Datenblatt!$C$35*Datenblatt!M956^2+Datenblatt!$D$35*Datenblatt!M956+Datenblatt!$E$35,IF(Übersicht!$C956=14,Datenblatt!$B$36*Datenblatt!M956^3+Datenblatt!$C$36*Datenblatt!M956^2+Datenblatt!$D$36*Datenblatt!M956+Datenblatt!$E$36,IF(Übersicht!$C956=15,Datenblatt!$B$37*Datenblatt!M956^3+Datenblatt!$C$37*Datenblatt!M956^2+Datenblatt!$D$37*Datenblatt!M956+Datenblatt!$E$37,IF(Übersicht!$C956=16,Datenblatt!$B$38*Datenblatt!M956^3+Datenblatt!$C$38*Datenblatt!M956^2+Datenblatt!$D$38*Datenblatt!M956+Datenblatt!$E$38,IF(Übersicht!$C956=12,Datenblatt!$B$39*Datenblatt!M956^3+Datenblatt!$C$39*Datenblatt!M956^2+Datenblatt!$D$39*Datenblatt!M956+Datenblatt!$E$39,IF(Übersicht!$C956=11,Datenblatt!$B$40*Datenblatt!M956^3+Datenblatt!$C$40*Datenblatt!M956^2+Datenblatt!$D$40*Datenblatt!M956+Datenblatt!$E$40,0))))))))))))))))))</f>
        <v>#DIV/0!</v>
      </c>
      <c r="L956" s="3"/>
      <c r="M956" t="e">
        <f>IF(AND(Übersicht!$C956=13,Datenblatt!O956&lt;Datenblatt!$Y$3),0,IF(AND(Übersicht!$C956=14,Datenblatt!O956&lt;Datenblatt!$Y$4),0,IF(AND(Übersicht!$C956=15,Datenblatt!O956&lt;Datenblatt!$Y$5),0,IF(AND(Übersicht!$C956=16,Datenblatt!O956&lt;Datenblatt!$Y$6),0,IF(AND(Übersicht!$C956=12,Datenblatt!O956&lt;Datenblatt!$Y$7),0,IF(AND(Übersicht!$C956=11,Datenblatt!O956&lt;Datenblatt!$Y$8),0,IF(AND($C956=13,Datenblatt!O956&gt;Datenblatt!$X$3),100,IF(AND($C956=14,Datenblatt!O956&gt;Datenblatt!$X$4),100,IF(AND($C956=15,Datenblatt!O956&gt;Datenblatt!$X$5),100,IF(AND($C956=16,Datenblatt!O956&gt;Datenblatt!$X$6),100,IF(AND($C956=12,Datenblatt!O956&gt;Datenblatt!$X$7),100,IF(AND($C956=11,Datenblatt!O956&gt;Datenblatt!$X$8),100,IF(Übersicht!$C956=13,Datenblatt!$B$11*Datenblatt!O956^3+Datenblatt!$C$11*Datenblatt!O956^2+Datenblatt!$D$11*Datenblatt!O956+Datenblatt!$E$11,IF(Übersicht!$C956=14,Datenblatt!$B$12*Datenblatt!O956^3+Datenblatt!$C$12*Datenblatt!O956^2+Datenblatt!$D$12*Datenblatt!O956+Datenblatt!$E$12,IF(Übersicht!$C956=15,Datenblatt!$B$13*Datenblatt!O956^3+Datenblatt!$C$13*Datenblatt!O956^2+Datenblatt!$D$13*Datenblatt!O956+Datenblatt!$E$13,IF(Übersicht!$C956=16,Datenblatt!$B$14*Datenblatt!O956^3+Datenblatt!$C$14*Datenblatt!O956^2+Datenblatt!$D$14*Datenblatt!O956+Datenblatt!$E$14,IF(Übersicht!$C956=12,Datenblatt!$B$15*Datenblatt!O956^3+Datenblatt!$C$15*Datenblatt!O956^2+Datenblatt!$D$15*Datenblatt!O956+Datenblatt!$E$15,IF(Übersicht!$C956=11,Datenblatt!$B$16*Datenblatt!O956^3+Datenblatt!$C$16*Datenblatt!O956^2+Datenblatt!$D$16*Datenblatt!O956+Datenblatt!$E$16,0))))))))))))))))))</f>
        <v>#DIV/0!</v>
      </c>
      <c r="N956">
        <f>IF(AND($C956=13,H956&lt;Datenblatt!$AA$3),0,IF(AND($C956=14,H956&lt;Datenblatt!$AA$4),0,IF(AND($C956=15,H956&lt;Datenblatt!$AA$5),0,IF(AND($C956=16,H956&lt;Datenblatt!$AA$6),0,IF(AND($C956=12,H956&lt;Datenblatt!$AA$7),0,IF(AND($C956=11,H956&lt;Datenblatt!$AA$8),0,IF(AND($C956=13,H956&gt;Datenblatt!$Z$3),100,IF(AND($C956=14,H956&gt;Datenblatt!$Z$4),100,IF(AND($C956=15,H956&gt;Datenblatt!$Z$5),100,IF(AND($C956=16,H956&gt;Datenblatt!$Z$6),100,IF(AND($C956=12,H956&gt;Datenblatt!$Z$7),100,IF(AND($C956=11,H956&gt;Datenblatt!$Z$8),100,IF($C956=13,(Datenblatt!$B$19*Übersicht!H956^3)+(Datenblatt!$C$19*Übersicht!H956^2)+(Datenblatt!$D$19*Übersicht!H956)+Datenblatt!$E$19,IF($C956=14,(Datenblatt!$B$20*Übersicht!H956^3)+(Datenblatt!$C$20*Übersicht!H956^2)+(Datenblatt!$D$20*Übersicht!H956)+Datenblatt!$E$20,IF($C956=15,(Datenblatt!$B$21*Übersicht!H956^3)+(Datenblatt!$C$21*Übersicht!H956^2)+(Datenblatt!$D$21*Übersicht!H956)+Datenblatt!$E$21,IF($C956=16,(Datenblatt!$B$22*Übersicht!H956^3)+(Datenblatt!$C$22*Übersicht!H956^2)+(Datenblatt!$D$22*Übersicht!H956)+Datenblatt!$E$22,IF($C956=12,(Datenblatt!$B$23*Übersicht!H956^3)+(Datenblatt!$C$23*Übersicht!H956^2)+(Datenblatt!$D$23*Übersicht!H956)+Datenblatt!$E$23,IF($C956=11,(Datenblatt!$B$24*Übersicht!H956^3)+(Datenblatt!$C$24*Übersicht!H956^2)+(Datenblatt!$D$24*Übersicht!H956)+Datenblatt!$E$24,0))))))))))))))))))</f>
        <v>0</v>
      </c>
      <c r="O956">
        <f>IF(AND(I956="",C956=11),Datenblatt!$I$26,IF(AND(I956="",C956=12),Datenblatt!$I$26,IF(AND(I956="",C956=16),Datenblatt!$I$27,IF(AND(I956="",C956=15),Datenblatt!$I$26,IF(AND(I956="",C956=14),Datenblatt!$I$26,IF(AND(I956="",C956=13),Datenblatt!$I$26,IF(AND($C956=13,I956&gt;Datenblatt!$AC$3),0,IF(AND($C956=14,I956&gt;Datenblatt!$AC$4),0,IF(AND($C956=15,I956&gt;Datenblatt!$AC$5),0,IF(AND($C956=16,I956&gt;Datenblatt!$AC$6),0,IF(AND($C956=12,I956&gt;Datenblatt!$AC$7),0,IF(AND($C956=11,I956&gt;Datenblatt!$AC$8),0,IF(AND($C956=13,I956&lt;Datenblatt!$AB$3),100,IF(AND($C956=14,I956&lt;Datenblatt!$AB$4),100,IF(AND($C956=15,I956&lt;Datenblatt!$AB$5),100,IF(AND($C956=16,I956&lt;Datenblatt!$AB$6),100,IF(AND($C956=12,I956&lt;Datenblatt!$AB$7),100,IF(AND($C956=11,I956&lt;Datenblatt!$AB$8),100,IF($C956=13,(Datenblatt!$B$27*Übersicht!I956^3)+(Datenblatt!$C$27*Übersicht!I956^2)+(Datenblatt!$D$27*Übersicht!I956)+Datenblatt!$E$27,IF($C956=14,(Datenblatt!$B$28*Übersicht!I956^3)+(Datenblatt!$C$28*Übersicht!I956^2)+(Datenblatt!$D$28*Übersicht!I956)+Datenblatt!$E$28,IF($C956=15,(Datenblatt!$B$29*Übersicht!I956^3)+(Datenblatt!$C$29*Übersicht!I956^2)+(Datenblatt!$D$29*Übersicht!I956)+Datenblatt!$E$29,IF($C956=16,(Datenblatt!$B$30*Übersicht!I956^3)+(Datenblatt!$C$30*Übersicht!I956^2)+(Datenblatt!$D$30*Übersicht!I956)+Datenblatt!$E$30,IF($C956=12,(Datenblatt!$B$31*Übersicht!I956^3)+(Datenblatt!$C$31*Übersicht!I956^2)+(Datenblatt!$D$31*Übersicht!I956)+Datenblatt!$E$31,IF($C956=11,(Datenblatt!$B$32*Übersicht!I956^3)+(Datenblatt!$C$32*Übersicht!I956^2)+(Datenblatt!$D$32*Übersicht!I956)+Datenblatt!$E$32,0))))))))))))))))))))))))</f>
        <v>0</v>
      </c>
      <c r="P956">
        <f>IF(AND(I956="",C956=11),Datenblatt!$I$29,IF(AND(I956="",C956=12),Datenblatt!$I$29,IF(AND(I956="",C956=16),Datenblatt!$I$29,IF(AND(I956="",C956=15),Datenblatt!$I$29,IF(AND(I956="",C956=14),Datenblatt!$I$29,IF(AND(I956="",C956=13),Datenblatt!$I$29,IF(AND($C956=13,I956&gt;Datenblatt!$AC$3),0,IF(AND($C956=14,I956&gt;Datenblatt!$AC$4),0,IF(AND($C956=15,I956&gt;Datenblatt!$AC$5),0,IF(AND($C956=16,I956&gt;Datenblatt!$AC$6),0,IF(AND($C956=12,I956&gt;Datenblatt!$AC$7),0,IF(AND($C956=11,I956&gt;Datenblatt!$AC$8),0,IF(AND($C956=13,I956&lt;Datenblatt!$AB$3),100,IF(AND($C956=14,I956&lt;Datenblatt!$AB$4),100,IF(AND($C956=15,I956&lt;Datenblatt!$AB$5),100,IF(AND($C956=16,I956&lt;Datenblatt!$AB$6),100,IF(AND($C956=12,I956&lt;Datenblatt!$AB$7),100,IF(AND($C956=11,I956&lt;Datenblatt!$AB$8),100,IF($C956=13,(Datenblatt!$B$27*Übersicht!I956^3)+(Datenblatt!$C$27*Übersicht!I956^2)+(Datenblatt!$D$27*Übersicht!I956)+Datenblatt!$E$27,IF($C956=14,(Datenblatt!$B$28*Übersicht!I956^3)+(Datenblatt!$C$28*Übersicht!I956^2)+(Datenblatt!$D$28*Übersicht!I956)+Datenblatt!$E$28,IF($C956=15,(Datenblatt!$B$29*Übersicht!I956^3)+(Datenblatt!$C$29*Übersicht!I956^2)+(Datenblatt!$D$29*Übersicht!I956)+Datenblatt!$E$29,IF($C956=16,(Datenblatt!$B$30*Übersicht!I956^3)+(Datenblatt!$C$30*Übersicht!I956^2)+(Datenblatt!$D$30*Übersicht!I956)+Datenblatt!$E$30,IF($C956=12,(Datenblatt!$B$31*Übersicht!I956^3)+(Datenblatt!$C$31*Übersicht!I956^2)+(Datenblatt!$D$31*Übersicht!I956)+Datenblatt!$E$31,IF($C956=11,(Datenblatt!$B$32*Übersicht!I956^3)+(Datenblatt!$C$32*Übersicht!I956^2)+(Datenblatt!$D$32*Übersicht!I956)+Datenblatt!$E$32,0))))))))))))))))))))))))</f>
        <v>0</v>
      </c>
      <c r="Q956" s="2" t="e">
        <f t="shared" si="56"/>
        <v>#DIV/0!</v>
      </c>
      <c r="R956" s="2" t="e">
        <f t="shared" si="57"/>
        <v>#DIV/0!</v>
      </c>
      <c r="T956" s="2"/>
      <c r="U956" s="2">
        <f>Datenblatt!$I$10</f>
        <v>63</v>
      </c>
      <c r="V956" s="2">
        <f>Datenblatt!$I$18</f>
        <v>62</v>
      </c>
      <c r="W956" s="2">
        <f>Datenblatt!$I$26</f>
        <v>56</v>
      </c>
      <c r="X956" s="2">
        <f>Datenblatt!$I$34</f>
        <v>58</v>
      </c>
      <c r="Y956" s="7" t="e">
        <f t="shared" si="58"/>
        <v>#DIV/0!</v>
      </c>
      <c r="AA956" s="2">
        <f>Datenblatt!$I$5</f>
        <v>73</v>
      </c>
      <c r="AB956">
        <f>Datenblatt!$I$13</f>
        <v>80</v>
      </c>
      <c r="AC956">
        <f>Datenblatt!$I$21</f>
        <v>80</v>
      </c>
      <c r="AD956">
        <f>Datenblatt!$I$29</f>
        <v>71</v>
      </c>
      <c r="AE956">
        <f>Datenblatt!$I$37</f>
        <v>75</v>
      </c>
      <c r="AF956" s="7" t="e">
        <f t="shared" si="59"/>
        <v>#DIV/0!</v>
      </c>
    </row>
    <row r="957" spans="11:32" ht="18.75" x14ac:dyDescent="0.3">
      <c r="K957" s="3" t="e">
        <f>IF(AND($C957=13,Datenblatt!M957&lt;Datenblatt!$S$3),0,IF(AND($C957=14,Datenblatt!M957&lt;Datenblatt!$S$4),0,IF(AND($C957=15,Datenblatt!M957&lt;Datenblatt!$S$5),0,IF(AND($C957=16,Datenblatt!M957&lt;Datenblatt!$S$6),0,IF(AND($C957=12,Datenblatt!M957&lt;Datenblatt!$S$7),0,IF(AND($C957=11,Datenblatt!M957&lt;Datenblatt!$S$8),0,IF(AND($C957=13,Datenblatt!M957&gt;Datenblatt!$R$3),100,IF(AND($C957=14,Datenblatt!M957&gt;Datenblatt!$R$4),100,IF(AND($C957=15,Datenblatt!M957&gt;Datenblatt!$R$5),100,IF(AND($C957=16,Datenblatt!M957&gt;Datenblatt!$R$6),100,IF(AND($C957=12,Datenblatt!M957&gt;Datenblatt!$R$7),100,IF(AND($C957=11,Datenblatt!M957&gt;Datenblatt!$R$8),100,IF(Übersicht!$C957=13,Datenblatt!$B$35*Datenblatt!M957^3+Datenblatt!$C$35*Datenblatt!M957^2+Datenblatt!$D$35*Datenblatt!M957+Datenblatt!$E$35,IF(Übersicht!$C957=14,Datenblatt!$B$36*Datenblatt!M957^3+Datenblatt!$C$36*Datenblatt!M957^2+Datenblatt!$D$36*Datenblatt!M957+Datenblatt!$E$36,IF(Übersicht!$C957=15,Datenblatt!$B$37*Datenblatt!M957^3+Datenblatt!$C$37*Datenblatt!M957^2+Datenblatt!$D$37*Datenblatt!M957+Datenblatt!$E$37,IF(Übersicht!$C957=16,Datenblatt!$B$38*Datenblatt!M957^3+Datenblatt!$C$38*Datenblatt!M957^2+Datenblatt!$D$38*Datenblatt!M957+Datenblatt!$E$38,IF(Übersicht!$C957=12,Datenblatt!$B$39*Datenblatt!M957^3+Datenblatt!$C$39*Datenblatt!M957^2+Datenblatt!$D$39*Datenblatt!M957+Datenblatt!$E$39,IF(Übersicht!$C957=11,Datenblatt!$B$40*Datenblatt!M957^3+Datenblatt!$C$40*Datenblatt!M957^2+Datenblatt!$D$40*Datenblatt!M957+Datenblatt!$E$40,0))))))))))))))))))</f>
        <v>#DIV/0!</v>
      </c>
      <c r="L957" s="3"/>
      <c r="M957" t="e">
        <f>IF(AND(Übersicht!$C957=13,Datenblatt!O957&lt;Datenblatt!$Y$3),0,IF(AND(Übersicht!$C957=14,Datenblatt!O957&lt;Datenblatt!$Y$4),0,IF(AND(Übersicht!$C957=15,Datenblatt!O957&lt;Datenblatt!$Y$5),0,IF(AND(Übersicht!$C957=16,Datenblatt!O957&lt;Datenblatt!$Y$6),0,IF(AND(Übersicht!$C957=12,Datenblatt!O957&lt;Datenblatt!$Y$7),0,IF(AND(Übersicht!$C957=11,Datenblatt!O957&lt;Datenblatt!$Y$8),0,IF(AND($C957=13,Datenblatt!O957&gt;Datenblatt!$X$3),100,IF(AND($C957=14,Datenblatt!O957&gt;Datenblatt!$X$4),100,IF(AND($C957=15,Datenblatt!O957&gt;Datenblatt!$X$5),100,IF(AND($C957=16,Datenblatt!O957&gt;Datenblatt!$X$6),100,IF(AND($C957=12,Datenblatt!O957&gt;Datenblatt!$X$7),100,IF(AND($C957=11,Datenblatt!O957&gt;Datenblatt!$X$8),100,IF(Übersicht!$C957=13,Datenblatt!$B$11*Datenblatt!O957^3+Datenblatt!$C$11*Datenblatt!O957^2+Datenblatt!$D$11*Datenblatt!O957+Datenblatt!$E$11,IF(Übersicht!$C957=14,Datenblatt!$B$12*Datenblatt!O957^3+Datenblatt!$C$12*Datenblatt!O957^2+Datenblatt!$D$12*Datenblatt!O957+Datenblatt!$E$12,IF(Übersicht!$C957=15,Datenblatt!$B$13*Datenblatt!O957^3+Datenblatt!$C$13*Datenblatt!O957^2+Datenblatt!$D$13*Datenblatt!O957+Datenblatt!$E$13,IF(Übersicht!$C957=16,Datenblatt!$B$14*Datenblatt!O957^3+Datenblatt!$C$14*Datenblatt!O957^2+Datenblatt!$D$14*Datenblatt!O957+Datenblatt!$E$14,IF(Übersicht!$C957=12,Datenblatt!$B$15*Datenblatt!O957^3+Datenblatt!$C$15*Datenblatt!O957^2+Datenblatt!$D$15*Datenblatt!O957+Datenblatt!$E$15,IF(Übersicht!$C957=11,Datenblatt!$B$16*Datenblatt!O957^3+Datenblatt!$C$16*Datenblatt!O957^2+Datenblatt!$D$16*Datenblatt!O957+Datenblatt!$E$16,0))))))))))))))))))</f>
        <v>#DIV/0!</v>
      </c>
      <c r="N957">
        <f>IF(AND($C957=13,H957&lt;Datenblatt!$AA$3),0,IF(AND($C957=14,H957&lt;Datenblatt!$AA$4),0,IF(AND($C957=15,H957&lt;Datenblatt!$AA$5),0,IF(AND($C957=16,H957&lt;Datenblatt!$AA$6),0,IF(AND($C957=12,H957&lt;Datenblatt!$AA$7),0,IF(AND($C957=11,H957&lt;Datenblatt!$AA$8),0,IF(AND($C957=13,H957&gt;Datenblatt!$Z$3),100,IF(AND($C957=14,H957&gt;Datenblatt!$Z$4),100,IF(AND($C957=15,H957&gt;Datenblatt!$Z$5),100,IF(AND($C957=16,H957&gt;Datenblatt!$Z$6),100,IF(AND($C957=12,H957&gt;Datenblatt!$Z$7),100,IF(AND($C957=11,H957&gt;Datenblatt!$Z$8),100,IF($C957=13,(Datenblatt!$B$19*Übersicht!H957^3)+(Datenblatt!$C$19*Übersicht!H957^2)+(Datenblatt!$D$19*Übersicht!H957)+Datenblatt!$E$19,IF($C957=14,(Datenblatt!$B$20*Übersicht!H957^3)+(Datenblatt!$C$20*Übersicht!H957^2)+(Datenblatt!$D$20*Übersicht!H957)+Datenblatt!$E$20,IF($C957=15,(Datenblatt!$B$21*Übersicht!H957^3)+(Datenblatt!$C$21*Übersicht!H957^2)+(Datenblatt!$D$21*Übersicht!H957)+Datenblatt!$E$21,IF($C957=16,(Datenblatt!$B$22*Übersicht!H957^3)+(Datenblatt!$C$22*Übersicht!H957^2)+(Datenblatt!$D$22*Übersicht!H957)+Datenblatt!$E$22,IF($C957=12,(Datenblatt!$B$23*Übersicht!H957^3)+(Datenblatt!$C$23*Übersicht!H957^2)+(Datenblatt!$D$23*Übersicht!H957)+Datenblatt!$E$23,IF($C957=11,(Datenblatt!$B$24*Übersicht!H957^3)+(Datenblatt!$C$24*Übersicht!H957^2)+(Datenblatt!$D$24*Übersicht!H957)+Datenblatt!$E$24,0))))))))))))))))))</f>
        <v>0</v>
      </c>
      <c r="O957">
        <f>IF(AND(I957="",C957=11),Datenblatt!$I$26,IF(AND(I957="",C957=12),Datenblatt!$I$26,IF(AND(I957="",C957=16),Datenblatt!$I$27,IF(AND(I957="",C957=15),Datenblatt!$I$26,IF(AND(I957="",C957=14),Datenblatt!$I$26,IF(AND(I957="",C957=13),Datenblatt!$I$26,IF(AND($C957=13,I957&gt;Datenblatt!$AC$3),0,IF(AND($C957=14,I957&gt;Datenblatt!$AC$4),0,IF(AND($C957=15,I957&gt;Datenblatt!$AC$5),0,IF(AND($C957=16,I957&gt;Datenblatt!$AC$6),0,IF(AND($C957=12,I957&gt;Datenblatt!$AC$7),0,IF(AND($C957=11,I957&gt;Datenblatt!$AC$8),0,IF(AND($C957=13,I957&lt;Datenblatt!$AB$3),100,IF(AND($C957=14,I957&lt;Datenblatt!$AB$4),100,IF(AND($C957=15,I957&lt;Datenblatt!$AB$5),100,IF(AND($C957=16,I957&lt;Datenblatt!$AB$6),100,IF(AND($C957=12,I957&lt;Datenblatt!$AB$7),100,IF(AND($C957=11,I957&lt;Datenblatt!$AB$8),100,IF($C957=13,(Datenblatt!$B$27*Übersicht!I957^3)+(Datenblatt!$C$27*Übersicht!I957^2)+(Datenblatt!$D$27*Übersicht!I957)+Datenblatt!$E$27,IF($C957=14,(Datenblatt!$B$28*Übersicht!I957^3)+(Datenblatt!$C$28*Übersicht!I957^2)+(Datenblatt!$D$28*Übersicht!I957)+Datenblatt!$E$28,IF($C957=15,(Datenblatt!$B$29*Übersicht!I957^3)+(Datenblatt!$C$29*Übersicht!I957^2)+(Datenblatt!$D$29*Übersicht!I957)+Datenblatt!$E$29,IF($C957=16,(Datenblatt!$B$30*Übersicht!I957^3)+(Datenblatt!$C$30*Übersicht!I957^2)+(Datenblatt!$D$30*Übersicht!I957)+Datenblatt!$E$30,IF($C957=12,(Datenblatt!$B$31*Übersicht!I957^3)+(Datenblatt!$C$31*Übersicht!I957^2)+(Datenblatt!$D$31*Übersicht!I957)+Datenblatt!$E$31,IF($C957=11,(Datenblatt!$B$32*Übersicht!I957^3)+(Datenblatt!$C$32*Übersicht!I957^2)+(Datenblatt!$D$32*Übersicht!I957)+Datenblatt!$E$32,0))))))))))))))))))))))))</f>
        <v>0</v>
      </c>
      <c r="P957">
        <f>IF(AND(I957="",C957=11),Datenblatt!$I$29,IF(AND(I957="",C957=12),Datenblatt!$I$29,IF(AND(I957="",C957=16),Datenblatt!$I$29,IF(AND(I957="",C957=15),Datenblatt!$I$29,IF(AND(I957="",C957=14),Datenblatt!$I$29,IF(AND(I957="",C957=13),Datenblatt!$I$29,IF(AND($C957=13,I957&gt;Datenblatt!$AC$3),0,IF(AND($C957=14,I957&gt;Datenblatt!$AC$4),0,IF(AND($C957=15,I957&gt;Datenblatt!$AC$5),0,IF(AND($C957=16,I957&gt;Datenblatt!$AC$6),0,IF(AND($C957=12,I957&gt;Datenblatt!$AC$7),0,IF(AND($C957=11,I957&gt;Datenblatt!$AC$8),0,IF(AND($C957=13,I957&lt;Datenblatt!$AB$3),100,IF(AND($C957=14,I957&lt;Datenblatt!$AB$4),100,IF(AND($C957=15,I957&lt;Datenblatt!$AB$5),100,IF(AND($C957=16,I957&lt;Datenblatt!$AB$6),100,IF(AND($C957=12,I957&lt;Datenblatt!$AB$7),100,IF(AND($C957=11,I957&lt;Datenblatt!$AB$8),100,IF($C957=13,(Datenblatt!$B$27*Übersicht!I957^3)+(Datenblatt!$C$27*Übersicht!I957^2)+(Datenblatt!$D$27*Übersicht!I957)+Datenblatt!$E$27,IF($C957=14,(Datenblatt!$B$28*Übersicht!I957^3)+(Datenblatt!$C$28*Übersicht!I957^2)+(Datenblatt!$D$28*Übersicht!I957)+Datenblatt!$E$28,IF($C957=15,(Datenblatt!$B$29*Übersicht!I957^3)+(Datenblatt!$C$29*Übersicht!I957^2)+(Datenblatt!$D$29*Übersicht!I957)+Datenblatt!$E$29,IF($C957=16,(Datenblatt!$B$30*Übersicht!I957^3)+(Datenblatt!$C$30*Übersicht!I957^2)+(Datenblatt!$D$30*Übersicht!I957)+Datenblatt!$E$30,IF($C957=12,(Datenblatt!$B$31*Übersicht!I957^3)+(Datenblatt!$C$31*Übersicht!I957^2)+(Datenblatt!$D$31*Übersicht!I957)+Datenblatt!$E$31,IF($C957=11,(Datenblatt!$B$32*Übersicht!I957^3)+(Datenblatt!$C$32*Übersicht!I957^2)+(Datenblatt!$D$32*Übersicht!I957)+Datenblatt!$E$32,0))))))))))))))))))))))))</f>
        <v>0</v>
      </c>
      <c r="Q957" s="2" t="e">
        <f t="shared" si="56"/>
        <v>#DIV/0!</v>
      </c>
      <c r="R957" s="2" t="e">
        <f t="shared" si="57"/>
        <v>#DIV/0!</v>
      </c>
      <c r="T957" s="2"/>
      <c r="U957" s="2">
        <f>Datenblatt!$I$10</f>
        <v>63</v>
      </c>
      <c r="V957" s="2">
        <f>Datenblatt!$I$18</f>
        <v>62</v>
      </c>
      <c r="W957" s="2">
        <f>Datenblatt!$I$26</f>
        <v>56</v>
      </c>
      <c r="X957" s="2">
        <f>Datenblatt!$I$34</f>
        <v>58</v>
      </c>
      <c r="Y957" s="7" t="e">
        <f t="shared" si="58"/>
        <v>#DIV/0!</v>
      </c>
      <c r="AA957" s="2">
        <f>Datenblatt!$I$5</f>
        <v>73</v>
      </c>
      <c r="AB957">
        <f>Datenblatt!$I$13</f>
        <v>80</v>
      </c>
      <c r="AC957">
        <f>Datenblatt!$I$21</f>
        <v>80</v>
      </c>
      <c r="AD957">
        <f>Datenblatt!$I$29</f>
        <v>71</v>
      </c>
      <c r="AE957">
        <f>Datenblatt!$I$37</f>
        <v>75</v>
      </c>
      <c r="AF957" s="7" t="e">
        <f t="shared" si="59"/>
        <v>#DIV/0!</v>
      </c>
    </row>
    <row r="958" spans="11:32" ht="18.75" x14ac:dyDescent="0.3">
      <c r="K958" s="3" t="e">
        <f>IF(AND($C958=13,Datenblatt!M958&lt;Datenblatt!$S$3),0,IF(AND($C958=14,Datenblatt!M958&lt;Datenblatt!$S$4),0,IF(AND($C958=15,Datenblatt!M958&lt;Datenblatt!$S$5),0,IF(AND($C958=16,Datenblatt!M958&lt;Datenblatt!$S$6),0,IF(AND($C958=12,Datenblatt!M958&lt;Datenblatt!$S$7),0,IF(AND($C958=11,Datenblatt!M958&lt;Datenblatt!$S$8),0,IF(AND($C958=13,Datenblatt!M958&gt;Datenblatt!$R$3),100,IF(AND($C958=14,Datenblatt!M958&gt;Datenblatt!$R$4),100,IF(AND($C958=15,Datenblatt!M958&gt;Datenblatt!$R$5),100,IF(AND($C958=16,Datenblatt!M958&gt;Datenblatt!$R$6),100,IF(AND($C958=12,Datenblatt!M958&gt;Datenblatt!$R$7),100,IF(AND($C958=11,Datenblatt!M958&gt;Datenblatt!$R$8),100,IF(Übersicht!$C958=13,Datenblatt!$B$35*Datenblatt!M958^3+Datenblatt!$C$35*Datenblatt!M958^2+Datenblatt!$D$35*Datenblatt!M958+Datenblatt!$E$35,IF(Übersicht!$C958=14,Datenblatt!$B$36*Datenblatt!M958^3+Datenblatt!$C$36*Datenblatt!M958^2+Datenblatt!$D$36*Datenblatt!M958+Datenblatt!$E$36,IF(Übersicht!$C958=15,Datenblatt!$B$37*Datenblatt!M958^3+Datenblatt!$C$37*Datenblatt!M958^2+Datenblatt!$D$37*Datenblatt!M958+Datenblatt!$E$37,IF(Übersicht!$C958=16,Datenblatt!$B$38*Datenblatt!M958^3+Datenblatt!$C$38*Datenblatt!M958^2+Datenblatt!$D$38*Datenblatt!M958+Datenblatt!$E$38,IF(Übersicht!$C958=12,Datenblatt!$B$39*Datenblatt!M958^3+Datenblatt!$C$39*Datenblatt!M958^2+Datenblatt!$D$39*Datenblatt!M958+Datenblatt!$E$39,IF(Übersicht!$C958=11,Datenblatt!$B$40*Datenblatt!M958^3+Datenblatt!$C$40*Datenblatt!M958^2+Datenblatt!$D$40*Datenblatt!M958+Datenblatt!$E$40,0))))))))))))))))))</f>
        <v>#DIV/0!</v>
      </c>
      <c r="L958" s="3"/>
      <c r="M958" t="e">
        <f>IF(AND(Übersicht!$C958=13,Datenblatt!O958&lt;Datenblatt!$Y$3),0,IF(AND(Übersicht!$C958=14,Datenblatt!O958&lt;Datenblatt!$Y$4),0,IF(AND(Übersicht!$C958=15,Datenblatt!O958&lt;Datenblatt!$Y$5),0,IF(AND(Übersicht!$C958=16,Datenblatt!O958&lt;Datenblatt!$Y$6),0,IF(AND(Übersicht!$C958=12,Datenblatt!O958&lt;Datenblatt!$Y$7),0,IF(AND(Übersicht!$C958=11,Datenblatt!O958&lt;Datenblatt!$Y$8),0,IF(AND($C958=13,Datenblatt!O958&gt;Datenblatt!$X$3),100,IF(AND($C958=14,Datenblatt!O958&gt;Datenblatt!$X$4),100,IF(AND($C958=15,Datenblatt!O958&gt;Datenblatt!$X$5),100,IF(AND($C958=16,Datenblatt!O958&gt;Datenblatt!$X$6),100,IF(AND($C958=12,Datenblatt!O958&gt;Datenblatt!$X$7),100,IF(AND($C958=11,Datenblatt!O958&gt;Datenblatt!$X$8),100,IF(Übersicht!$C958=13,Datenblatt!$B$11*Datenblatt!O958^3+Datenblatt!$C$11*Datenblatt!O958^2+Datenblatt!$D$11*Datenblatt!O958+Datenblatt!$E$11,IF(Übersicht!$C958=14,Datenblatt!$B$12*Datenblatt!O958^3+Datenblatt!$C$12*Datenblatt!O958^2+Datenblatt!$D$12*Datenblatt!O958+Datenblatt!$E$12,IF(Übersicht!$C958=15,Datenblatt!$B$13*Datenblatt!O958^3+Datenblatt!$C$13*Datenblatt!O958^2+Datenblatt!$D$13*Datenblatt!O958+Datenblatt!$E$13,IF(Übersicht!$C958=16,Datenblatt!$B$14*Datenblatt!O958^3+Datenblatt!$C$14*Datenblatt!O958^2+Datenblatt!$D$14*Datenblatt!O958+Datenblatt!$E$14,IF(Übersicht!$C958=12,Datenblatt!$B$15*Datenblatt!O958^3+Datenblatt!$C$15*Datenblatt!O958^2+Datenblatt!$D$15*Datenblatt!O958+Datenblatt!$E$15,IF(Übersicht!$C958=11,Datenblatt!$B$16*Datenblatt!O958^3+Datenblatt!$C$16*Datenblatt!O958^2+Datenblatt!$D$16*Datenblatt!O958+Datenblatt!$E$16,0))))))))))))))))))</f>
        <v>#DIV/0!</v>
      </c>
      <c r="N958">
        <f>IF(AND($C958=13,H958&lt;Datenblatt!$AA$3),0,IF(AND($C958=14,H958&lt;Datenblatt!$AA$4),0,IF(AND($C958=15,H958&lt;Datenblatt!$AA$5),0,IF(AND($C958=16,H958&lt;Datenblatt!$AA$6),0,IF(AND($C958=12,H958&lt;Datenblatt!$AA$7),0,IF(AND($C958=11,H958&lt;Datenblatt!$AA$8),0,IF(AND($C958=13,H958&gt;Datenblatt!$Z$3),100,IF(AND($C958=14,H958&gt;Datenblatt!$Z$4),100,IF(AND($C958=15,H958&gt;Datenblatt!$Z$5),100,IF(AND($C958=16,H958&gt;Datenblatt!$Z$6),100,IF(AND($C958=12,H958&gt;Datenblatt!$Z$7),100,IF(AND($C958=11,H958&gt;Datenblatt!$Z$8),100,IF($C958=13,(Datenblatt!$B$19*Übersicht!H958^3)+(Datenblatt!$C$19*Übersicht!H958^2)+(Datenblatt!$D$19*Übersicht!H958)+Datenblatt!$E$19,IF($C958=14,(Datenblatt!$B$20*Übersicht!H958^3)+(Datenblatt!$C$20*Übersicht!H958^2)+(Datenblatt!$D$20*Übersicht!H958)+Datenblatt!$E$20,IF($C958=15,(Datenblatt!$B$21*Übersicht!H958^3)+(Datenblatt!$C$21*Übersicht!H958^2)+(Datenblatt!$D$21*Übersicht!H958)+Datenblatt!$E$21,IF($C958=16,(Datenblatt!$B$22*Übersicht!H958^3)+(Datenblatt!$C$22*Übersicht!H958^2)+(Datenblatt!$D$22*Übersicht!H958)+Datenblatt!$E$22,IF($C958=12,(Datenblatt!$B$23*Übersicht!H958^3)+(Datenblatt!$C$23*Übersicht!H958^2)+(Datenblatt!$D$23*Übersicht!H958)+Datenblatt!$E$23,IF($C958=11,(Datenblatt!$B$24*Übersicht!H958^3)+(Datenblatt!$C$24*Übersicht!H958^2)+(Datenblatt!$D$24*Übersicht!H958)+Datenblatt!$E$24,0))))))))))))))))))</f>
        <v>0</v>
      </c>
      <c r="O958">
        <f>IF(AND(I958="",C958=11),Datenblatt!$I$26,IF(AND(I958="",C958=12),Datenblatt!$I$26,IF(AND(I958="",C958=16),Datenblatt!$I$27,IF(AND(I958="",C958=15),Datenblatt!$I$26,IF(AND(I958="",C958=14),Datenblatt!$I$26,IF(AND(I958="",C958=13),Datenblatt!$I$26,IF(AND($C958=13,I958&gt;Datenblatt!$AC$3),0,IF(AND($C958=14,I958&gt;Datenblatt!$AC$4),0,IF(AND($C958=15,I958&gt;Datenblatt!$AC$5),0,IF(AND($C958=16,I958&gt;Datenblatt!$AC$6),0,IF(AND($C958=12,I958&gt;Datenblatt!$AC$7),0,IF(AND($C958=11,I958&gt;Datenblatt!$AC$8),0,IF(AND($C958=13,I958&lt;Datenblatt!$AB$3),100,IF(AND($C958=14,I958&lt;Datenblatt!$AB$4),100,IF(AND($C958=15,I958&lt;Datenblatt!$AB$5),100,IF(AND($C958=16,I958&lt;Datenblatt!$AB$6),100,IF(AND($C958=12,I958&lt;Datenblatt!$AB$7),100,IF(AND($C958=11,I958&lt;Datenblatt!$AB$8),100,IF($C958=13,(Datenblatt!$B$27*Übersicht!I958^3)+(Datenblatt!$C$27*Übersicht!I958^2)+(Datenblatt!$D$27*Übersicht!I958)+Datenblatt!$E$27,IF($C958=14,(Datenblatt!$B$28*Übersicht!I958^3)+(Datenblatt!$C$28*Übersicht!I958^2)+(Datenblatt!$D$28*Übersicht!I958)+Datenblatt!$E$28,IF($C958=15,(Datenblatt!$B$29*Übersicht!I958^3)+(Datenblatt!$C$29*Übersicht!I958^2)+(Datenblatt!$D$29*Übersicht!I958)+Datenblatt!$E$29,IF($C958=16,(Datenblatt!$B$30*Übersicht!I958^3)+(Datenblatt!$C$30*Übersicht!I958^2)+(Datenblatt!$D$30*Übersicht!I958)+Datenblatt!$E$30,IF($C958=12,(Datenblatt!$B$31*Übersicht!I958^3)+(Datenblatt!$C$31*Übersicht!I958^2)+(Datenblatt!$D$31*Übersicht!I958)+Datenblatt!$E$31,IF($C958=11,(Datenblatt!$B$32*Übersicht!I958^3)+(Datenblatt!$C$32*Übersicht!I958^2)+(Datenblatt!$D$32*Übersicht!I958)+Datenblatt!$E$32,0))))))))))))))))))))))))</f>
        <v>0</v>
      </c>
      <c r="P958">
        <f>IF(AND(I958="",C958=11),Datenblatt!$I$29,IF(AND(I958="",C958=12),Datenblatt!$I$29,IF(AND(I958="",C958=16),Datenblatt!$I$29,IF(AND(I958="",C958=15),Datenblatt!$I$29,IF(AND(I958="",C958=14),Datenblatt!$I$29,IF(AND(I958="",C958=13),Datenblatt!$I$29,IF(AND($C958=13,I958&gt;Datenblatt!$AC$3),0,IF(AND($C958=14,I958&gt;Datenblatt!$AC$4),0,IF(AND($C958=15,I958&gt;Datenblatt!$AC$5),0,IF(AND($C958=16,I958&gt;Datenblatt!$AC$6),0,IF(AND($C958=12,I958&gt;Datenblatt!$AC$7),0,IF(AND($C958=11,I958&gt;Datenblatt!$AC$8),0,IF(AND($C958=13,I958&lt;Datenblatt!$AB$3),100,IF(AND($C958=14,I958&lt;Datenblatt!$AB$4),100,IF(AND($C958=15,I958&lt;Datenblatt!$AB$5),100,IF(AND($C958=16,I958&lt;Datenblatt!$AB$6),100,IF(AND($C958=12,I958&lt;Datenblatt!$AB$7),100,IF(AND($C958=11,I958&lt;Datenblatt!$AB$8),100,IF($C958=13,(Datenblatt!$B$27*Übersicht!I958^3)+(Datenblatt!$C$27*Übersicht!I958^2)+(Datenblatt!$D$27*Übersicht!I958)+Datenblatt!$E$27,IF($C958=14,(Datenblatt!$B$28*Übersicht!I958^3)+(Datenblatt!$C$28*Übersicht!I958^2)+(Datenblatt!$D$28*Übersicht!I958)+Datenblatt!$E$28,IF($C958=15,(Datenblatt!$B$29*Übersicht!I958^3)+(Datenblatt!$C$29*Übersicht!I958^2)+(Datenblatt!$D$29*Übersicht!I958)+Datenblatt!$E$29,IF($C958=16,(Datenblatt!$B$30*Übersicht!I958^3)+(Datenblatt!$C$30*Übersicht!I958^2)+(Datenblatt!$D$30*Übersicht!I958)+Datenblatt!$E$30,IF($C958=12,(Datenblatt!$B$31*Übersicht!I958^3)+(Datenblatt!$C$31*Übersicht!I958^2)+(Datenblatt!$D$31*Übersicht!I958)+Datenblatt!$E$31,IF($C958=11,(Datenblatt!$B$32*Übersicht!I958^3)+(Datenblatt!$C$32*Übersicht!I958^2)+(Datenblatt!$D$32*Übersicht!I958)+Datenblatt!$E$32,0))))))))))))))))))))))))</f>
        <v>0</v>
      </c>
      <c r="Q958" s="2" t="e">
        <f t="shared" si="56"/>
        <v>#DIV/0!</v>
      </c>
      <c r="R958" s="2" t="e">
        <f t="shared" si="57"/>
        <v>#DIV/0!</v>
      </c>
      <c r="T958" s="2"/>
      <c r="U958" s="2">
        <f>Datenblatt!$I$10</f>
        <v>63</v>
      </c>
      <c r="V958" s="2">
        <f>Datenblatt!$I$18</f>
        <v>62</v>
      </c>
      <c r="W958" s="2">
        <f>Datenblatt!$I$26</f>
        <v>56</v>
      </c>
      <c r="X958" s="2">
        <f>Datenblatt!$I$34</f>
        <v>58</v>
      </c>
      <c r="Y958" s="7" t="e">
        <f t="shared" si="58"/>
        <v>#DIV/0!</v>
      </c>
      <c r="AA958" s="2">
        <f>Datenblatt!$I$5</f>
        <v>73</v>
      </c>
      <c r="AB958">
        <f>Datenblatt!$I$13</f>
        <v>80</v>
      </c>
      <c r="AC958">
        <f>Datenblatt!$I$21</f>
        <v>80</v>
      </c>
      <c r="AD958">
        <f>Datenblatt!$I$29</f>
        <v>71</v>
      </c>
      <c r="AE958">
        <f>Datenblatt!$I$37</f>
        <v>75</v>
      </c>
      <c r="AF958" s="7" t="e">
        <f t="shared" si="59"/>
        <v>#DIV/0!</v>
      </c>
    </row>
    <row r="959" spans="11:32" ht="18.75" x14ac:dyDescent="0.3">
      <c r="K959" s="3" t="e">
        <f>IF(AND($C959=13,Datenblatt!M959&lt;Datenblatt!$S$3),0,IF(AND($C959=14,Datenblatt!M959&lt;Datenblatt!$S$4),0,IF(AND($C959=15,Datenblatt!M959&lt;Datenblatt!$S$5),0,IF(AND($C959=16,Datenblatt!M959&lt;Datenblatt!$S$6),0,IF(AND($C959=12,Datenblatt!M959&lt;Datenblatt!$S$7),0,IF(AND($C959=11,Datenblatt!M959&lt;Datenblatt!$S$8),0,IF(AND($C959=13,Datenblatt!M959&gt;Datenblatt!$R$3),100,IF(AND($C959=14,Datenblatt!M959&gt;Datenblatt!$R$4),100,IF(AND($C959=15,Datenblatt!M959&gt;Datenblatt!$R$5),100,IF(AND($C959=16,Datenblatt!M959&gt;Datenblatt!$R$6),100,IF(AND($C959=12,Datenblatt!M959&gt;Datenblatt!$R$7),100,IF(AND($C959=11,Datenblatt!M959&gt;Datenblatt!$R$8),100,IF(Übersicht!$C959=13,Datenblatt!$B$35*Datenblatt!M959^3+Datenblatt!$C$35*Datenblatt!M959^2+Datenblatt!$D$35*Datenblatt!M959+Datenblatt!$E$35,IF(Übersicht!$C959=14,Datenblatt!$B$36*Datenblatt!M959^3+Datenblatt!$C$36*Datenblatt!M959^2+Datenblatt!$D$36*Datenblatt!M959+Datenblatt!$E$36,IF(Übersicht!$C959=15,Datenblatt!$B$37*Datenblatt!M959^3+Datenblatt!$C$37*Datenblatt!M959^2+Datenblatt!$D$37*Datenblatt!M959+Datenblatt!$E$37,IF(Übersicht!$C959=16,Datenblatt!$B$38*Datenblatt!M959^3+Datenblatt!$C$38*Datenblatt!M959^2+Datenblatt!$D$38*Datenblatt!M959+Datenblatt!$E$38,IF(Übersicht!$C959=12,Datenblatt!$B$39*Datenblatt!M959^3+Datenblatt!$C$39*Datenblatt!M959^2+Datenblatt!$D$39*Datenblatt!M959+Datenblatt!$E$39,IF(Übersicht!$C959=11,Datenblatt!$B$40*Datenblatt!M959^3+Datenblatt!$C$40*Datenblatt!M959^2+Datenblatt!$D$40*Datenblatt!M959+Datenblatt!$E$40,0))))))))))))))))))</f>
        <v>#DIV/0!</v>
      </c>
      <c r="L959" s="3"/>
      <c r="M959" t="e">
        <f>IF(AND(Übersicht!$C959=13,Datenblatt!O959&lt;Datenblatt!$Y$3),0,IF(AND(Übersicht!$C959=14,Datenblatt!O959&lt;Datenblatt!$Y$4),0,IF(AND(Übersicht!$C959=15,Datenblatt!O959&lt;Datenblatt!$Y$5),0,IF(AND(Übersicht!$C959=16,Datenblatt!O959&lt;Datenblatt!$Y$6),0,IF(AND(Übersicht!$C959=12,Datenblatt!O959&lt;Datenblatt!$Y$7),0,IF(AND(Übersicht!$C959=11,Datenblatt!O959&lt;Datenblatt!$Y$8),0,IF(AND($C959=13,Datenblatt!O959&gt;Datenblatt!$X$3),100,IF(AND($C959=14,Datenblatt!O959&gt;Datenblatt!$X$4),100,IF(AND($C959=15,Datenblatt!O959&gt;Datenblatt!$X$5),100,IF(AND($C959=16,Datenblatt!O959&gt;Datenblatt!$X$6),100,IF(AND($C959=12,Datenblatt!O959&gt;Datenblatt!$X$7),100,IF(AND($C959=11,Datenblatt!O959&gt;Datenblatt!$X$8),100,IF(Übersicht!$C959=13,Datenblatt!$B$11*Datenblatt!O959^3+Datenblatt!$C$11*Datenblatt!O959^2+Datenblatt!$D$11*Datenblatt!O959+Datenblatt!$E$11,IF(Übersicht!$C959=14,Datenblatt!$B$12*Datenblatt!O959^3+Datenblatt!$C$12*Datenblatt!O959^2+Datenblatt!$D$12*Datenblatt!O959+Datenblatt!$E$12,IF(Übersicht!$C959=15,Datenblatt!$B$13*Datenblatt!O959^3+Datenblatt!$C$13*Datenblatt!O959^2+Datenblatt!$D$13*Datenblatt!O959+Datenblatt!$E$13,IF(Übersicht!$C959=16,Datenblatt!$B$14*Datenblatt!O959^3+Datenblatt!$C$14*Datenblatt!O959^2+Datenblatt!$D$14*Datenblatt!O959+Datenblatt!$E$14,IF(Übersicht!$C959=12,Datenblatt!$B$15*Datenblatt!O959^3+Datenblatt!$C$15*Datenblatt!O959^2+Datenblatt!$D$15*Datenblatt!O959+Datenblatt!$E$15,IF(Übersicht!$C959=11,Datenblatt!$B$16*Datenblatt!O959^3+Datenblatt!$C$16*Datenblatt!O959^2+Datenblatt!$D$16*Datenblatt!O959+Datenblatt!$E$16,0))))))))))))))))))</f>
        <v>#DIV/0!</v>
      </c>
      <c r="N959">
        <f>IF(AND($C959=13,H959&lt;Datenblatt!$AA$3),0,IF(AND($C959=14,H959&lt;Datenblatt!$AA$4),0,IF(AND($C959=15,H959&lt;Datenblatt!$AA$5),0,IF(AND($C959=16,H959&lt;Datenblatt!$AA$6),0,IF(AND($C959=12,H959&lt;Datenblatt!$AA$7),0,IF(AND($C959=11,H959&lt;Datenblatt!$AA$8),0,IF(AND($C959=13,H959&gt;Datenblatt!$Z$3),100,IF(AND($C959=14,H959&gt;Datenblatt!$Z$4),100,IF(AND($C959=15,H959&gt;Datenblatt!$Z$5),100,IF(AND($C959=16,H959&gt;Datenblatt!$Z$6),100,IF(AND($C959=12,H959&gt;Datenblatt!$Z$7),100,IF(AND($C959=11,H959&gt;Datenblatt!$Z$8),100,IF($C959=13,(Datenblatt!$B$19*Übersicht!H959^3)+(Datenblatt!$C$19*Übersicht!H959^2)+(Datenblatt!$D$19*Übersicht!H959)+Datenblatt!$E$19,IF($C959=14,(Datenblatt!$B$20*Übersicht!H959^3)+(Datenblatt!$C$20*Übersicht!H959^2)+(Datenblatt!$D$20*Übersicht!H959)+Datenblatt!$E$20,IF($C959=15,(Datenblatt!$B$21*Übersicht!H959^3)+(Datenblatt!$C$21*Übersicht!H959^2)+(Datenblatt!$D$21*Übersicht!H959)+Datenblatt!$E$21,IF($C959=16,(Datenblatt!$B$22*Übersicht!H959^3)+(Datenblatt!$C$22*Übersicht!H959^2)+(Datenblatt!$D$22*Übersicht!H959)+Datenblatt!$E$22,IF($C959=12,(Datenblatt!$B$23*Übersicht!H959^3)+(Datenblatt!$C$23*Übersicht!H959^2)+(Datenblatt!$D$23*Übersicht!H959)+Datenblatt!$E$23,IF($C959=11,(Datenblatt!$B$24*Übersicht!H959^3)+(Datenblatt!$C$24*Übersicht!H959^2)+(Datenblatt!$D$24*Übersicht!H959)+Datenblatt!$E$24,0))))))))))))))))))</f>
        <v>0</v>
      </c>
      <c r="O959">
        <f>IF(AND(I959="",C959=11),Datenblatt!$I$26,IF(AND(I959="",C959=12),Datenblatt!$I$26,IF(AND(I959="",C959=16),Datenblatt!$I$27,IF(AND(I959="",C959=15),Datenblatt!$I$26,IF(AND(I959="",C959=14),Datenblatt!$I$26,IF(AND(I959="",C959=13),Datenblatt!$I$26,IF(AND($C959=13,I959&gt;Datenblatt!$AC$3),0,IF(AND($C959=14,I959&gt;Datenblatt!$AC$4),0,IF(AND($C959=15,I959&gt;Datenblatt!$AC$5),0,IF(AND($C959=16,I959&gt;Datenblatt!$AC$6),0,IF(AND($C959=12,I959&gt;Datenblatt!$AC$7),0,IF(AND($C959=11,I959&gt;Datenblatt!$AC$8),0,IF(AND($C959=13,I959&lt;Datenblatt!$AB$3),100,IF(AND($C959=14,I959&lt;Datenblatt!$AB$4),100,IF(AND($C959=15,I959&lt;Datenblatt!$AB$5),100,IF(AND($C959=16,I959&lt;Datenblatt!$AB$6),100,IF(AND($C959=12,I959&lt;Datenblatt!$AB$7),100,IF(AND($C959=11,I959&lt;Datenblatt!$AB$8),100,IF($C959=13,(Datenblatt!$B$27*Übersicht!I959^3)+(Datenblatt!$C$27*Übersicht!I959^2)+(Datenblatt!$D$27*Übersicht!I959)+Datenblatt!$E$27,IF($C959=14,(Datenblatt!$B$28*Übersicht!I959^3)+(Datenblatt!$C$28*Übersicht!I959^2)+(Datenblatt!$D$28*Übersicht!I959)+Datenblatt!$E$28,IF($C959=15,(Datenblatt!$B$29*Übersicht!I959^3)+(Datenblatt!$C$29*Übersicht!I959^2)+(Datenblatt!$D$29*Übersicht!I959)+Datenblatt!$E$29,IF($C959=16,(Datenblatt!$B$30*Übersicht!I959^3)+(Datenblatt!$C$30*Übersicht!I959^2)+(Datenblatt!$D$30*Übersicht!I959)+Datenblatt!$E$30,IF($C959=12,(Datenblatt!$B$31*Übersicht!I959^3)+(Datenblatt!$C$31*Übersicht!I959^2)+(Datenblatt!$D$31*Übersicht!I959)+Datenblatt!$E$31,IF($C959=11,(Datenblatt!$B$32*Übersicht!I959^3)+(Datenblatt!$C$32*Übersicht!I959^2)+(Datenblatt!$D$32*Übersicht!I959)+Datenblatt!$E$32,0))))))))))))))))))))))))</f>
        <v>0</v>
      </c>
      <c r="P959">
        <f>IF(AND(I959="",C959=11),Datenblatt!$I$29,IF(AND(I959="",C959=12),Datenblatt!$I$29,IF(AND(I959="",C959=16),Datenblatt!$I$29,IF(AND(I959="",C959=15),Datenblatt!$I$29,IF(AND(I959="",C959=14),Datenblatt!$I$29,IF(AND(I959="",C959=13),Datenblatt!$I$29,IF(AND($C959=13,I959&gt;Datenblatt!$AC$3),0,IF(AND($C959=14,I959&gt;Datenblatt!$AC$4),0,IF(AND($C959=15,I959&gt;Datenblatt!$AC$5),0,IF(AND($C959=16,I959&gt;Datenblatt!$AC$6),0,IF(AND($C959=12,I959&gt;Datenblatt!$AC$7),0,IF(AND($C959=11,I959&gt;Datenblatt!$AC$8),0,IF(AND($C959=13,I959&lt;Datenblatt!$AB$3),100,IF(AND($C959=14,I959&lt;Datenblatt!$AB$4),100,IF(AND($C959=15,I959&lt;Datenblatt!$AB$5),100,IF(AND($C959=16,I959&lt;Datenblatt!$AB$6),100,IF(AND($C959=12,I959&lt;Datenblatt!$AB$7),100,IF(AND($C959=11,I959&lt;Datenblatt!$AB$8),100,IF($C959=13,(Datenblatt!$B$27*Übersicht!I959^3)+(Datenblatt!$C$27*Übersicht!I959^2)+(Datenblatt!$D$27*Übersicht!I959)+Datenblatt!$E$27,IF($C959=14,(Datenblatt!$B$28*Übersicht!I959^3)+(Datenblatt!$C$28*Übersicht!I959^2)+(Datenblatt!$D$28*Übersicht!I959)+Datenblatt!$E$28,IF($C959=15,(Datenblatt!$B$29*Übersicht!I959^3)+(Datenblatt!$C$29*Übersicht!I959^2)+(Datenblatt!$D$29*Übersicht!I959)+Datenblatt!$E$29,IF($C959=16,(Datenblatt!$B$30*Übersicht!I959^3)+(Datenblatt!$C$30*Übersicht!I959^2)+(Datenblatt!$D$30*Übersicht!I959)+Datenblatt!$E$30,IF($C959=12,(Datenblatt!$B$31*Übersicht!I959^3)+(Datenblatt!$C$31*Übersicht!I959^2)+(Datenblatt!$D$31*Übersicht!I959)+Datenblatt!$E$31,IF($C959=11,(Datenblatt!$B$32*Übersicht!I959^3)+(Datenblatt!$C$32*Übersicht!I959^2)+(Datenblatt!$D$32*Übersicht!I959)+Datenblatt!$E$32,0))))))))))))))))))))))))</f>
        <v>0</v>
      </c>
      <c r="Q959" s="2" t="e">
        <f t="shared" si="56"/>
        <v>#DIV/0!</v>
      </c>
      <c r="R959" s="2" t="e">
        <f t="shared" si="57"/>
        <v>#DIV/0!</v>
      </c>
      <c r="T959" s="2"/>
      <c r="U959" s="2">
        <f>Datenblatt!$I$10</f>
        <v>63</v>
      </c>
      <c r="V959" s="2">
        <f>Datenblatt!$I$18</f>
        <v>62</v>
      </c>
      <c r="W959" s="2">
        <f>Datenblatt!$I$26</f>
        <v>56</v>
      </c>
      <c r="X959" s="2">
        <f>Datenblatt!$I$34</f>
        <v>58</v>
      </c>
      <c r="Y959" s="7" t="e">
        <f t="shared" si="58"/>
        <v>#DIV/0!</v>
      </c>
      <c r="AA959" s="2">
        <f>Datenblatt!$I$5</f>
        <v>73</v>
      </c>
      <c r="AB959">
        <f>Datenblatt!$I$13</f>
        <v>80</v>
      </c>
      <c r="AC959">
        <f>Datenblatt!$I$21</f>
        <v>80</v>
      </c>
      <c r="AD959">
        <f>Datenblatt!$I$29</f>
        <v>71</v>
      </c>
      <c r="AE959">
        <f>Datenblatt!$I$37</f>
        <v>75</v>
      </c>
      <c r="AF959" s="7" t="e">
        <f t="shared" si="59"/>
        <v>#DIV/0!</v>
      </c>
    </row>
    <row r="960" spans="11:32" ht="18.75" x14ac:dyDescent="0.3">
      <c r="K960" s="3" t="e">
        <f>IF(AND($C960=13,Datenblatt!M960&lt;Datenblatt!$S$3),0,IF(AND($C960=14,Datenblatt!M960&lt;Datenblatt!$S$4),0,IF(AND($C960=15,Datenblatt!M960&lt;Datenblatt!$S$5),0,IF(AND($C960=16,Datenblatt!M960&lt;Datenblatt!$S$6),0,IF(AND($C960=12,Datenblatt!M960&lt;Datenblatt!$S$7),0,IF(AND($C960=11,Datenblatt!M960&lt;Datenblatt!$S$8),0,IF(AND($C960=13,Datenblatt!M960&gt;Datenblatt!$R$3),100,IF(AND($C960=14,Datenblatt!M960&gt;Datenblatt!$R$4),100,IF(AND($C960=15,Datenblatt!M960&gt;Datenblatt!$R$5),100,IF(AND($C960=16,Datenblatt!M960&gt;Datenblatt!$R$6),100,IF(AND($C960=12,Datenblatt!M960&gt;Datenblatt!$R$7),100,IF(AND($C960=11,Datenblatt!M960&gt;Datenblatt!$R$8),100,IF(Übersicht!$C960=13,Datenblatt!$B$35*Datenblatt!M960^3+Datenblatt!$C$35*Datenblatt!M960^2+Datenblatt!$D$35*Datenblatt!M960+Datenblatt!$E$35,IF(Übersicht!$C960=14,Datenblatt!$B$36*Datenblatt!M960^3+Datenblatt!$C$36*Datenblatt!M960^2+Datenblatt!$D$36*Datenblatt!M960+Datenblatt!$E$36,IF(Übersicht!$C960=15,Datenblatt!$B$37*Datenblatt!M960^3+Datenblatt!$C$37*Datenblatt!M960^2+Datenblatt!$D$37*Datenblatt!M960+Datenblatt!$E$37,IF(Übersicht!$C960=16,Datenblatt!$B$38*Datenblatt!M960^3+Datenblatt!$C$38*Datenblatt!M960^2+Datenblatt!$D$38*Datenblatt!M960+Datenblatt!$E$38,IF(Übersicht!$C960=12,Datenblatt!$B$39*Datenblatt!M960^3+Datenblatt!$C$39*Datenblatt!M960^2+Datenblatt!$D$39*Datenblatt!M960+Datenblatt!$E$39,IF(Übersicht!$C960=11,Datenblatt!$B$40*Datenblatt!M960^3+Datenblatt!$C$40*Datenblatt!M960^2+Datenblatt!$D$40*Datenblatt!M960+Datenblatt!$E$40,0))))))))))))))))))</f>
        <v>#DIV/0!</v>
      </c>
      <c r="L960" s="3"/>
      <c r="M960" t="e">
        <f>IF(AND(Übersicht!$C960=13,Datenblatt!O960&lt;Datenblatt!$Y$3),0,IF(AND(Übersicht!$C960=14,Datenblatt!O960&lt;Datenblatt!$Y$4),0,IF(AND(Übersicht!$C960=15,Datenblatt!O960&lt;Datenblatt!$Y$5),0,IF(AND(Übersicht!$C960=16,Datenblatt!O960&lt;Datenblatt!$Y$6),0,IF(AND(Übersicht!$C960=12,Datenblatt!O960&lt;Datenblatt!$Y$7),0,IF(AND(Übersicht!$C960=11,Datenblatt!O960&lt;Datenblatt!$Y$8),0,IF(AND($C960=13,Datenblatt!O960&gt;Datenblatt!$X$3),100,IF(AND($C960=14,Datenblatt!O960&gt;Datenblatt!$X$4),100,IF(AND($C960=15,Datenblatt!O960&gt;Datenblatt!$X$5),100,IF(AND($C960=16,Datenblatt!O960&gt;Datenblatt!$X$6),100,IF(AND($C960=12,Datenblatt!O960&gt;Datenblatt!$X$7),100,IF(AND($C960=11,Datenblatt!O960&gt;Datenblatt!$X$8),100,IF(Übersicht!$C960=13,Datenblatt!$B$11*Datenblatt!O960^3+Datenblatt!$C$11*Datenblatt!O960^2+Datenblatt!$D$11*Datenblatt!O960+Datenblatt!$E$11,IF(Übersicht!$C960=14,Datenblatt!$B$12*Datenblatt!O960^3+Datenblatt!$C$12*Datenblatt!O960^2+Datenblatt!$D$12*Datenblatt!O960+Datenblatt!$E$12,IF(Übersicht!$C960=15,Datenblatt!$B$13*Datenblatt!O960^3+Datenblatt!$C$13*Datenblatt!O960^2+Datenblatt!$D$13*Datenblatt!O960+Datenblatt!$E$13,IF(Übersicht!$C960=16,Datenblatt!$B$14*Datenblatt!O960^3+Datenblatt!$C$14*Datenblatt!O960^2+Datenblatt!$D$14*Datenblatt!O960+Datenblatt!$E$14,IF(Übersicht!$C960=12,Datenblatt!$B$15*Datenblatt!O960^3+Datenblatt!$C$15*Datenblatt!O960^2+Datenblatt!$D$15*Datenblatt!O960+Datenblatt!$E$15,IF(Übersicht!$C960=11,Datenblatt!$B$16*Datenblatt!O960^3+Datenblatt!$C$16*Datenblatt!O960^2+Datenblatt!$D$16*Datenblatt!O960+Datenblatt!$E$16,0))))))))))))))))))</f>
        <v>#DIV/0!</v>
      </c>
      <c r="N960">
        <f>IF(AND($C960=13,H960&lt;Datenblatt!$AA$3),0,IF(AND($C960=14,H960&lt;Datenblatt!$AA$4),0,IF(AND($C960=15,H960&lt;Datenblatt!$AA$5),0,IF(AND($C960=16,H960&lt;Datenblatt!$AA$6),0,IF(AND($C960=12,H960&lt;Datenblatt!$AA$7),0,IF(AND($C960=11,H960&lt;Datenblatt!$AA$8),0,IF(AND($C960=13,H960&gt;Datenblatt!$Z$3),100,IF(AND($C960=14,H960&gt;Datenblatt!$Z$4),100,IF(AND($C960=15,H960&gt;Datenblatt!$Z$5),100,IF(AND($C960=16,H960&gt;Datenblatt!$Z$6),100,IF(AND($C960=12,H960&gt;Datenblatt!$Z$7),100,IF(AND($C960=11,H960&gt;Datenblatt!$Z$8),100,IF($C960=13,(Datenblatt!$B$19*Übersicht!H960^3)+(Datenblatt!$C$19*Übersicht!H960^2)+(Datenblatt!$D$19*Übersicht!H960)+Datenblatt!$E$19,IF($C960=14,(Datenblatt!$B$20*Übersicht!H960^3)+(Datenblatt!$C$20*Übersicht!H960^2)+(Datenblatt!$D$20*Übersicht!H960)+Datenblatt!$E$20,IF($C960=15,(Datenblatt!$B$21*Übersicht!H960^3)+(Datenblatt!$C$21*Übersicht!H960^2)+(Datenblatt!$D$21*Übersicht!H960)+Datenblatt!$E$21,IF($C960=16,(Datenblatt!$B$22*Übersicht!H960^3)+(Datenblatt!$C$22*Übersicht!H960^2)+(Datenblatt!$D$22*Übersicht!H960)+Datenblatt!$E$22,IF($C960=12,(Datenblatt!$B$23*Übersicht!H960^3)+(Datenblatt!$C$23*Übersicht!H960^2)+(Datenblatt!$D$23*Übersicht!H960)+Datenblatt!$E$23,IF($C960=11,(Datenblatt!$B$24*Übersicht!H960^3)+(Datenblatt!$C$24*Übersicht!H960^2)+(Datenblatt!$D$24*Übersicht!H960)+Datenblatt!$E$24,0))))))))))))))))))</f>
        <v>0</v>
      </c>
      <c r="O960">
        <f>IF(AND(I960="",C960=11),Datenblatt!$I$26,IF(AND(I960="",C960=12),Datenblatt!$I$26,IF(AND(I960="",C960=16),Datenblatt!$I$27,IF(AND(I960="",C960=15),Datenblatt!$I$26,IF(AND(I960="",C960=14),Datenblatt!$I$26,IF(AND(I960="",C960=13),Datenblatt!$I$26,IF(AND($C960=13,I960&gt;Datenblatt!$AC$3),0,IF(AND($C960=14,I960&gt;Datenblatt!$AC$4),0,IF(AND($C960=15,I960&gt;Datenblatt!$AC$5),0,IF(AND($C960=16,I960&gt;Datenblatt!$AC$6),0,IF(AND($C960=12,I960&gt;Datenblatt!$AC$7),0,IF(AND($C960=11,I960&gt;Datenblatt!$AC$8),0,IF(AND($C960=13,I960&lt;Datenblatt!$AB$3),100,IF(AND($C960=14,I960&lt;Datenblatt!$AB$4),100,IF(AND($C960=15,I960&lt;Datenblatt!$AB$5),100,IF(AND($C960=16,I960&lt;Datenblatt!$AB$6),100,IF(AND($C960=12,I960&lt;Datenblatt!$AB$7),100,IF(AND($C960=11,I960&lt;Datenblatt!$AB$8),100,IF($C960=13,(Datenblatt!$B$27*Übersicht!I960^3)+(Datenblatt!$C$27*Übersicht!I960^2)+(Datenblatt!$D$27*Übersicht!I960)+Datenblatt!$E$27,IF($C960=14,(Datenblatt!$B$28*Übersicht!I960^3)+(Datenblatt!$C$28*Übersicht!I960^2)+(Datenblatt!$D$28*Übersicht!I960)+Datenblatt!$E$28,IF($C960=15,(Datenblatt!$B$29*Übersicht!I960^3)+(Datenblatt!$C$29*Übersicht!I960^2)+(Datenblatt!$D$29*Übersicht!I960)+Datenblatt!$E$29,IF($C960=16,(Datenblatt!$B$30*Übersicht!I960^3)+(Datenblatt!$C$30*Übersicht!I960^2)+(Datenblatt!$D$30*Übersicht!I960)+Datenblatt!$E$30,IF($C960=12,(Datenblatt!$B$31*Übersicht!I960^3)+(Datenblatt!$C$31*Übersicht!I960^2)+(Datenblatt!$D$31*Übersicht!I960)+Datenblatt!$E$31,IF($C960=11,(Datenblatt!$B$32*Übersicht!I960^3)+(Datenblatt!$C$32*Übersicht!I960^2)+(Datenblatt!$D$32*Übersicht!I960)+Datenblatt!$E$32,0))))))))))))))))))))))))</f>
        <v>0</v>
      </c>
      <c r="P960">
        <f>IF(AND(I960="",C960=11),Datenblatt!$I$29,IF(AND(I960="",C960=12),Datenblatt!$I$29,IF(AND(I960="",C960=16),Datenblatt!$I$29,IF(AND(I960="",C960=15),Datenblatt!$I$29,IF(AND(I960="",C960=14),Datenblatt!$I$29,IF(AND(I960="",C960=13),Datenblatt!$I$29,IF(AND($C960=13,I960&gt;Datenblatt!$AC$3),0,IF(AND($C960=14,I960&gt;Datenblatt!$AC$4),0,IF(AND($C960=15,I960&gt;Datenblatt!$AC$5),0,IF(AND($C960=16,I960&gt;Datenblatt!$AC$6),0,IF(AND($C960=12,I960&gt;Datenblatt!$AC$7),0,IF(AND($C960=11,I960&gt;Datenblatt!$AC$8),0,IF(AND($C960=13,I960&lt;Datenblatt!$AB$3),100,IF(AND($C960=14,I960&lt;Datenblatt!$AB$4),100,IF(AND($C960=15,I960&lt;Datenblatt!$AB$5),100,IF(AND($C960=16,I960&lt;Datenblatt!$AB$6),100,IF(AND($C960=12,I960&lt;Datenblatt!$AB$7),100,IF(AND($C960=11,I960&lt;Datenblatt!$AB$8),100,IF($C960=13,(Datenblatt!$B$27*Übersicht!I960^3)+(Datenblatt!$C$27*Übersicht!I960^2)+(Datenblatt!$D$27*Übersicht!I960)+Datenblatt!$E$27,IF($C960=14,(Datenblatt!$B$28*Übersicht!I960^3)+(Datenblatt!$C$28*Übersicht!I960^2)+(Datenblatt!$D$28*Übersicht!I960)+Datenblatt!$E$28,IF($C960=15,(Datenblatt!$B$29*Übersicht!I960^3)+(Datenblatt!$C$29*Übersicht!I960^2)+(Datenblatt!$D$29*Übersicht!I960)+Datenblatt!$E$29,IF($C960=16,(Datenblatt!$B$30*Übersicht!I960^3)+(Datenblatt!$C$30*Übersicht!I960^2)+(Datenblatt!$D$30*Übersicht!I960)+Datenblatt!$E$30,IF($C960=12,(Datenblatt!$B$31*Übersicht!I960^3)+(Datenblatt!$C$31*Übersicht!I960^2)+(Datenblatt!$D$31*Übersicht!I960)+Datenblatt!$E$31,IF($C960=11,(Datenblatt!$B$32*Übersicht!I960^3)+(Datenblatt!$C$32*Übersicht!I960^2)+(Datenblatt!$D$32*Übersicht!I960)+Datenblatt!$E$32,0))))))))))))))))))))))))</f>
        <v>0</v>
      </c>
      <c r="Q960" s="2" t="e">
        <f t="shared" si="56"/>
        <v>#DIV/0!</v>
      </c>
      <c r="R960" s="2" t="e">
        <f t="shared" si="57"/>
        <v>#DIV/0!</v>
      </c>
      <c r="T960" s="2"/>
      <c r="U960" s="2">
        <f>Datenblatt!$I$10</f>
        <v>63</v>
      </c>
      <c r="V960" s="2">
        <f>Datenblatt!$I$18</f>
        <v>62</v>
      </c>
      <c r="W960" s="2">
        <f>Datenblatt!$I$26</f>
        <v>56</v>
      </c>
      <c r="X960" s="2">
        <f>Datenblatt!$I$34</f>
        <v>58</v>
      </c>
      <c r="Y960" s="7" t="e">
        <f t="shared" si="58"/>
        <v>#DIV/0!</v>
      </c>
      <c r="AA960" s="2">
        <f>Datenblatt!$I$5</f>
        <v>73</v>
      </c>
      <c r="AB960">
        <f>Datenblatt!$I$13</f>
        <v>80</v>
      </c>
      <c r="AC960">
        <f>Datenblatt!$I$21</f>
        <v>80</v>
      </c>
      <c r="AD960">
        <f>Datenblatt!$I$29</f>
        <v>71</v>
      </c>
      <c r="AE960">
        <f>Datenblatt!$I$37</f>
        <v>75</v>
      </c>
      <c r="AF960" s="7" t="e">
        <f t="shared" si="59"/>
        <v>#DIV/0!</v>
      </c>
    </row>
    <row r="961" spans="11:32" ht="18.75" x14ac:dyDescent="0.3">
      <c r="K961" s="3" t="e">
        <f>IF(AND($C961=13,Datenblatt!M961&lt;Datenblatt!$S$3),0,IF(AND($C961=14,Datenblatt!M961&lt;Datenblatt!$S$4),0,IF(AND($C961=15,Datenblatt!M961&lt;Datenblatt!$S$5),0,IF(AND($C961=16,Datenblatt!M961&lt;Datenblatt!$S$6),0,IF(AND($C961=12,Datenblatt!M961&lt;Datenblatt!$S$7),0,IF(AND($C961=11,Datenblatt!M961&lt;Datenblatt!$S$8),0,IF(AND($C961=13,Datenblatt!M961&gt;Datenblatt!$R$3),100,IF(AND($C961=14,Datenblatt!M961&gt;Datenblatt!$R$4),100,IF(AND($C961=15,Datenblatt!M961&gt;Datenblatt!$R$5),100,IF(AND($C961=16,Datenblatt!M961&gt;Datenblatt!$R$6),100,IF(AND($C961=12,Datenblatt!M961&gt;Datenblatt!$R$7),100,IF(AND($C961=11,Datenblatt!M961&gt;Datenblatt!$R$8),100,IF(Übersicht!$C961=13,Datenblatt!$B$35*Datenblatt!M961^3+Datenblatt!$C$35*Datenblatt!M961^2+Datenblatt!$D$35*Datenblatt!M961+Datenblatt!$E$35,IF(Übersicht!$C961=14,Datenblatt!$B$36*Datenblatt!M961^3+Datenblatt!$C$36*Datenblatt!M961^2+Datenblatt!$D$36*Datenblatt!M961+Datenblatt!$E$36,IF(Übersicht!$C961=15,Datenblatt!$B$37*Datenblatt!M961^3+Datenblatt!$C$37*Datenblatt!M961^2+Datenblatt!$D$37*Datenblatt!M961+Datenblatt!$E$37,IF(Übersicht!$C961=16,Datenblatt!$B$38*Datenblatt!M961^3+Datenblatt!$C$38*Datenblatt!M961^2+Datenblatt!$D$38*Datenblatt!M961+Datenblatt!$E$38,IF(Übersicht!$C961=12,Datenblatt!$B$39*Datenblatt!M961^3+Datenblatt!$C$39*Datenblatt!M961^2+Datenblatt!$D$39*Datenblatt!M961+Datenblatt!$E$39,IF(Übersicht!$C961=11,Datenblatt!$B$40*Datenblatt!M961^3+Datenblatt!$C$40*Datenblatt!M961^2+Datenblatt!$D$40*Datenblatt!M961+Datenblatt!$E$40,0))))))))))))))))))</f>
        <v>#DIV/0!</v>
      </c>
      <c r="L961" s="3"/>
      <c r="M961" t="e">
        <f>IF(AND(Übersicht!$C961=13,Datenblatt!O961&lt;Datenblatt!$Y$3),0,IF(AND(Übersicht!$C961=14,Datenblatt!O961&lt;Datenblatt!$Y$4),0,IF(AND(Übersicht!$C961=15,Datenblatt!O961&lt;Datenblatt!$Y$5),0,IF(AND(Übersicht!$C961=16,Datenblatt!O961&lt;Datenblatt!$Y$6),0,IF(AND(Übersicht!$C961=12,Datenblatt!O961&lt;Datenblatt!$Y$7),0,IF(AND(Übersicht!$C961=11,Datenblatt!O961&lt;Datenblatt!$Y$8),0,IF(AND($C961=13,Datenblatt!O961&gt;Datenblatt!$X$3),100,IF(AND($C961=14,Datenblatt!O961&gt;Datenblatt!$X$4),100,IF(AND($C961=15,Datenblatt!O961&gt;Datenblatt!$X$5),100,IF(AND($C961=16,Datenblatt!O961&gt;Datenblatt!$X$6),100,IF(AND($C961=12,Datenblatt!O961&gt;Datenblatt!$X$7),100,IF(AND($C961=11,Datenblatt!O961&gt;Datenblatt!$X$8),100,IF(Übersicht!$C961=13,Datenblatt!$B$11*Datenblatt!O961^3+Datenblatt!$C$11*Datenblatt!O961^2+Datenblatt!$D$11*Datenblatt!O961+Datenblatt!$E$11,IF(Übersicht!$C961=14,Datenblatt!$B$12*Datenblatt!O961^3+Datenblatt!$C$12*Datenblatt!O961^2+Datenblatt!$D$12*Datenblatt!O961+Datenblatt!$E$12,IF(Übersicht!$C961=15,Datenblatt!$B$13*Datenblatt!O961^3+Datenblatt!$C$13*Datenblatt!O961^2+Datenblatt!$D$13*Datenblatt!O961+Datenblatt!$E$13,IF(Übersicht!$C961=16,Datenblatt!$B$14*Datenblatt!O961^3+Datenblatt!$C$14*Datenblatt!O961^2+Datenblatt!$D$14*Datenblatt!O961+Datenblatt!$E$14,IF(Übersicht!$C961=12,Datenblatt!$B$15*Datenblatt!O961^3+Datenblatt!$C$15*Datenblatt!O961^2+Datenblatt!$D$15*Datenblatt!O961+Datenblatt!$E$15,IF(Übersicht!$C961=11,Datenblatt!$B$16*Datenblatt!O961^3+Datenblatt!$C$16*Datenblatt!O961^2+Datenblatt!$D$16*Datenblatt!O961+Datenblatt!$E$16,0))))))))))))))))))</f>
        <v>#DIV/0!</v>
      </c>
      <c r="N961">
        <f>IF(AND($C961=13,H961&lt;Datenblatt!$AA$3),0,IF(AND($C961=14,H961&lt;Datenblatt!$AA$4),0,IF(AND($C961=15,H961&lt;Datenblatt!$AA$5),0,IF(AND($C961=16,H961&lt;Datenblatt!$AA$6),0,IF(AND($C961=12,H961&lt;Datenblatt!$AA$7),0,IF(AND($C961=11,H961&lt;Datenblatt!$AA$8),0,IF(AND($C961=13,H961&gt;Datenblatt!$Z$3),100,IF(AND($C961=14,H961&gt;Datenblatt!$Z$4),100,IF(AND($C961=15,H961&gt;Datenblatt!$Z$5),100,IF(AND($C961=16,H961&gt;Datenblatt!$Z$6),100,IF(AND($C961=12,H961&gt;Datenblatt!$Z$7),100,IF(AND($C961=11,H961&gt;Datenblatt!$Z$8),100,IF($C961=13,(Datenblatt!$B$19*Übersicht!H961^3)+(Datenblatt!$C$19*Übersicht!H961^2)+(Datenblatt!$D$19*Übersicht!H961)+Datenblatt!$E$19,IF($C961=14,(Datenblatt!$B$20*Übersicht!H961^3)+(Datenblatt!$C$20*Übersicht!H961^2)+(Datenblatt!$D$20*Übersicht!H961)+Datenblatt!$E$20,IF($C961=15,(Datenblatt!$B$21*Übersicht!H961^3)+(Datenblatt!$C$21*Übersicht!H961^2)+(Datenblatt!$D$21*Übersicht!H961)+Datenblatt!$E$21,IF($C961=16,(Datenblatt!$B$22*Übersicht!H961^3)+(Datenblatt!$C$22*Übersicht!H961^2)+(Datenblatt!$D$22*Übersicht!H961)+Datenblatt!$E$22,IF($C961=12,(Datenblatt!$B$23*Übersicht!H961^3)+(Datenblatt!$C$23*Übersicht!H961^2)+(Datenblatt!$D$23*Übersicht!H961)+Datenblatt!$E$23,IF($C961=11,(Datenblatt!$B$24*Übersicht!H961^3)+(Datenblatt!$C$24*Übersicht!H961^2)+(Datenblatt!$D$24*Übersicht!H961)+Datenblatt!$E$24,0))))))))))))))))))</f>
        <v>0</v>
      </c>
      <c r="O961">
        <f>IF(AND(I961="",C961=11),Datenblatt!$I$26,IF(AND(I961="",C961=12),Datenblatt!$I$26,IF(AND(I961="",C961=16),Datenblatt!$I$27,IF(AND(I961="",C961=15),Datenblatt!$I$26,IF(AND(I961="",C961=14),Datenblatt!$I$26,IF(AND(I961="",C961=13),Datenblatt!$I$26,IF(AND($C961=13,I961&gt;Datenblatt!$AC$3),0,IF(AND($C961=14,I961&gt;Datenblatt!$AC$4),0,IF(AND($C961=15,I961&gt;Datenblatt!$AC$5),0,IF(AND($C961=16,I961&gt;Datenblatt!$AC$6),0,IF(AND($C961=12,I961&gt;Datenblatt!$AC$7),0,IF(AND($C961=11,I961&gt;Datenblatt!$AC$8),0,IF(AND($C961=13,I961&lt;Datenblatt!$AB$3),100,IF(AND($C961=14,I961&lt;Datenblatt!$AB$4),100,IF(AND($C961=15,I961&lt;Datenblatt!$AB$5),100,IF(AND($C961=16,I961&lt;Datenblatt!$AB$6),100,IF(AND($C961=12,I961&lt;Datenblatt!$AB$7),100,IF(AND($C961=11,I961&lt;Datenblatt!$AB$8),100,IF($C961=13,(Datenblatt!$B$27*Übersicht!I961^3)+(Datenblatt!$C$27*Übersicht!I961^2)+(Datenblatt!$D$27*Übersicht!I961)+Datenblatt!$E$27,IF($C961=14,(Datenblatt!$B$28*Übersicht!I961^3)+(Datenblatt!$C$28*Übersicht!I961^2)+(Datenblatt!$D$28*Übersicht!I961)+Datenblatt!$E$28,IF($C961=15,(Datenblatt!$B$29*Übersicht!I961^3)+(Datenblatt!$C$29*Übersicht!I961^2)+(Datenblatt!$D$29*Übersicht!I961)+Datenblatt!$E$29,IF($C961=16,(Datenblatt!$B$30*Übersicht!I961^3)+(Datenblatt!$C$30*Übersicht!I961^2)+(Datenblatt!$D$30*Übersicht!I961)+Datenblatt!$E$30,IF($C961=12,(Datenblatt!$B$31*Übersicht!I961^3)+(Datenblatt!$C$31*Übersicht!I961^2)+(Datenblatt!$D$31*Übersicht!I961)+Datenblatt!$E$31,IF($C961=11,(Datenblatt!$B$32*Übersicht!I961^3)+(Datenblatt!$C$32*Übersicht!I961^2)+(Datenblatt!$D$32*Übersicht!I961)+Datenblatt!$E$32,0))))))))))))))))))))))))</f>
        <v>0</v>
      </c>
      <c r="P961">
        <f>IF(AND(I961="",C961=11),Datenblatt!$I$29,IF(AND(I961="",C961=12),Datenblatt!$I$29,IF(AND(I961="",C961=16),Datenblatt!$I$29,IF(AND(I961="",C961=15),Datenblatt!$I$29,IF(AND(I961="",C961=14),Datenblatt!$I$29,IF(AND(I961="",C961=13),Datenblatt!$I$29,IF(AND($C961=13,I961&gt;Datenblatt!$AC$3),0,IF(AND($C961=14,I961&gt;Datenblatt!$AC$4),0,IF(AND($C961=15,I961&gt;Datenblatt!$AC$5),0,IF(AND($C961=16,I961&gt;Datenblatt!$AC$6),0,IF(AND($C961=12,I961&gt;Datenblatt!$AC$7),0,IF(AND($C961=11,I961&gt;Datenblatt!$AC$8),0,IF(AND($C961=13,I961&lt;Datenblatt!$AB$3),100,IF(AND($C961=14,I961&lt;Datenblatt!$AB$4),100,IF(AND($C961=15,I961&lt;Datenblatt!$AB$5),100,IF(AND($C961=16,I961&lt;Datenblatt!$AB$6),100,IF(AND($C961=12,I961&lt;Datenblatt!$AB$7),100,IF(AND($C961=11,I961&lt;Datenblatt!$AB$8),100,IF($C961=13,(Datenblatt!$B$27*Übersicht!I961^3)+(Datenblatt!$C$27*Übersicht!I961^2)+(Datenblatt!$D$27*Übersicht!I961)+Datenblatt!$E$27,IF($C961=14,(Datenblatt!$B$28*Übersicht!I961^3)+(Datenblatt!$C$28*Übersicht!I961^2)+(Datenblatt!$D$28*Übersicht!I961)+Datenblatt!$E$28,IF($C961=15,(Datenblatt!$B$29*Übersicht!I961^3)+(Datenblatt!$C$29*Übersicht!I961^2)+(Datenblatt!$D$29*Übersicht!I961)+Datenblatt!$E$29,IF($C961=16,(Datenblatt!$B$30*Übersicht!I961^3)+(Datenblatt!$C$30*Übersicht!I961^2)+(Datenblatt!$D$30*Übersicht!I961)+Datenblatt!$E$30,IF($C961=12,(Datenblatt!$B$31*Übersicht!I961^3)+(Datenblatt!$C$31*Übersicht!I961^2)+(Datenblatt!$D$31*Übersicht!I961)+Datenblatt!$E$31,IF($C961=11,(Datenblatt!$B$32*Übersicht!I961^3)+(Datenblatt!$C$32*Übersicht!I961^2)+(Datenblatt!$D$32*Übersicht!I961)+Datenblatt!$E$32,0))))))))))))))))))))))))</f>
        <v>0</v>
      </c>
      <c r="Q961" s="2" t="e">
        <f t="shared" si="56"/>
        <v>#DIV/0!</v>
      </c>
      <c r="R961" s="2" t="e">
        <f t="shared" si="57"/>
        <v>#DIV/0!</v>
      </c>
      <c r="T961" s="2"/>
      <c r="U961" s="2">
        <f>Datenblatt!$I$10</f>
        <v>63</v>
      </c>
      <c r="V961" s="2">
        <f>Datenblatt!$I$18</f>
        <v>62</v>
      </c>
      <c r="W961" s="2">
        <f>Datenblatt!$I$26</f>
        <v>56</v>
      </c>
      <c r="X961" s="2">
        <f>Datenblatt!$I$34</f>
        <v>58</v>
      </c>
      <c r="Y961" s="7" t="e">
        <f t="shared" si="58"/>
        <v>#DIV/0!</v>
      </c>
      <c r="AA961" s="2">
        <f>Datenblatt!$I$5</f>
        <v>73</v>
      </c>
      <c r="AB961">
        <f>Datenblatt!$I$13</f>
        <v>80</v>
      </c>
      <c r="AC961">
        <f>Datenblatt!$I$21</f>
        <v>80</v>
      </c>
      <c r="AD961">
        <f>Datenblatt!$I$29</f>
        <v>71</v>
      </c>
      <c r="AE961">
        <f>Datenblatt!$I$37</f>
        <v>75</v>
      </c>
      <c r="AF961" s="7" t="e">
        <f t="shared" si="59"/>
        <v>#DIV/0!</v>
      </c>
    </row>
    <row r="962" spans="11:32" ht="18.75" x14ac:dyDescent="0.3">
      <c r="K962" s="3" t="e">
        <f>IF(AND($C962=13,Datenblatt!M962&lt;Datenblatt!$S$3),0,IF(AND($C962=14,Datenblatt!M962&lt;Datenblatt!$S$4),0,IF(AND($C962=15,Datenblatt!M962&lt;Datenblatt!$S$5),0,IF(AND($C962=16,Datenblatt!M962&lt;Datenblatt!$S$6),0,IF(AND($C962=12,Datenblatt!M962&lt;Datenblatt!$S$7),0,IF(AND($C962=11,Datenblatt!M962&lt;Datenblatt!$S$8),0,IF(AND($C962=13,Datenblatt!M962&gt;Datenblatt!$R$3),100,IF(AND($C962=14,Datenblatt!M962&gt;Datenblatt!$R$4),100,IF(AND($C962=15,Datenblatt!M962&gt;Datenblatt!$R$5),100,IF(AND($C962=16,Datenblatt!M962&gt;Datenblatt!$R$6),100,IF(AND($C962=12,Datenblatt!M962&gt;Datenblatt!$R$7),100,IF(AND($C962=11,Datenblatt!M962&gt;Datenblatt!$R$8),100,IF(Übersicht!$C962=13,Datenblatt!$B$35*Datenblatt!M962^3+Datenblatt!$C$35*Datenblatt!M962^2+Datenblatt!$D$35*Datenblatt!M962+Datenblatt!$E$35,IF(Übersicht!$C962=14,Datenblatt!$B$36*Datenblatt!M962^3+Datenblatt!$C$36*Datenblatt!M962^2+Datenblatt!$D$36*Datenblatt!M962+Datenblatt!$E$36,IF(Übersicht!$C962=15,Datenblatt!$B$37*Datenblatt!M962^3+Datenblatt!$C$37*Datenblatt!M962^2+Datenblatt!$D$37*Datenblatt!M962+Datenblatt!$E$37,IF(Übersicht!$C962=16,Datenblatt!$B$38*Datenblatt!M962^3+Datenblatt!$C$38*Datenblatt!M962^2+Datenblatt!$D$38*Datenblatt!M962+Datenblatt!$E$38,IF(Übersicht!$C962=12,Datenblatt!$B$39*Datenblatt!M962^3+Datenblatt!$C$39*Datenblatt!M962^2+Datenblatt!$D$39*Datenblatt!M962+Datenblatt!$E$39,IF(Übersicht!$C962=11,Datenblatt!$B$40*Datenblatt!M962^3+Datenblatt!$C$40*Datenblatt!M962^2+Datenblatt!$D$40*Datenblatt!M962+Datenblatt!$E$40,0))))))))))))))))))</f>
        <v>#DIV/0!</v>
      </c>
      <c r="L962" s="3"/>
      <c r="M962" t="e">
        <f>IF(AND(Übersicht!$C962=13,Datenblatt!O962&lt;Datenblatt!$Y$3),0,IF(AND(Übersicht!$C962=14,Datenblatt!O962&lt;Datenblatt!$Y$4),0,IF(AND(Übersicht!$C962=15,Datenblatt!O962&lt;Datenblatt!$Y$5),0,IF(AND(Übersicht!$C962=16,Datenblatt!O962&lt;Datenblatt!$Y$6),0,IF(AND(Übersicht!$C962=12,Datenblatt!O962&lt;Datenblatt!$Y$7),0,IF(AND(Übersicht!$C962=11,Datenblatt!O962&lt;Datenblatt!$Y$8),0,IF(AND($C962=13,Datenblatt!O962&gt;Datenblatt!$X$3),100,IF(AND($C962=14,Datenblatt!O962&gt;Datenblatt!$X$4),100,IF(AND($C962=15,Datenblatt!O962&gt;Datenblatt!$X$5),100,IF(AND($C962=16,Datenblatt!O962&gt;Datenblatt!$X$6),100,IF(AND($C962=12,Datenblatt!O962&gt;Datenblatt!$X$7),100,IF(AND($C962=11,Datenblatt!O962&gt;Datenblatt!$X$8),100,IF(Übersicht!$C962=13,Datenblatt!$B$11*Datenblatt!O962^3+Datenblatt!$C$11*Datenblatt!O962^2+Datenblatt!$D$11*Datenblatt!O962+Datenblatt!$E$11,IF(Übersicht!$C962=14,Datenblatt!$B$12*Datenblatt!O962^3+Datenblatt!$C$12*Datenblatt!O962^2+Datenblatt!$D$12*Datenblatt!O962+Datenblatt!$E$12,IF(Übersicht!$C962=15,Datenblatt!$B$13*Datenblatt!O962^3+Datenblatt!$C$13*Datenblatt!O962^2+Datenblatt!$D$13*Datenblatt!O962+Datenblatt!$E$13,IF(Übersicht!$C962=16,Datenblatt!$B$14*Datenblatt!O962^3+Datenblatt!$C$14*Datenblatt!O962^2+Datenblatt!$D$14*Datenblatt!O962+Datenblatt!$E$14,IF(Übersicht!$C962=12,Datenblatt!$B$15*Datenblatt!O962^3+Datenblatt!$C$15*Datenblatt!O962^2+Datenblatt!$D$15*Datenblatt!O962+Datenblatt!$E$15,IF(Übersicht!$C962=11,Datenblatt!$B$16*Datenblatt!O962^3+Datenblatt!$C$16*Datenblatt!O962^2+Datenblatt!$D$16*Datenblatt!O962+Datenblatt!$E$16,0))))))))))))))))))</f>
        <v>#DIV/0!</v>
      </c>
      <c r="N962">
        <f>IF(AND($C962=13,H962&lt;Datenblatt!$AA$3),0,IF(AND($C962=14,H962&lt;Datenblatt!$AA$4),0,IF(AND($C962=15,H962&lt;Datenblatt!$AA$5),0,IF(AND($C962=16,H962&lt;Datenblatt!$AA$6),0,IF(AND($C962=12,H962&lt;Datenblatt!$AA$7),0,IF(AND($C962=11,H962&lt;Datenblatt!$AA$8),0,IF(AND($C962=13,H962&gt;Datenblatt!$Z$3),100,IF(AND($C962=14,H962&gt;Datenblatt!$Z$4),100,IF(AND($C962=15,H962&gt;Datenblatt!$Z$5),100,IF(AND($C962=16,H962&gt;Datenblatt!$Z$6),100,IF(AND($C962=12,H962&gt;Datenblatt!$Z$7),100,IF(AND($C962=11,H962&gt;Datenblatt!$Z$8),100,IF($C962=13,(Datenblatt!$B$19*Übersicht!H962^3)+(Datenblatt!$C$19*Übersicht!H962^2)+(Datenblatt!$D$19*Übersicht!H962)+Datenblatt!$E$19,IF($C962=14,(Datenblatt!$B$20*Übersicht!H962^3)+(Datenblatt!$C$20*Übersicht!H962^2)+(Datenblatt!$D$20*Übersicht!H962)+Datenblatt!$E$20,IF($C962=15,(Datenblatt!$B$21*Übersicht!H962^3)+(Datenblatt!$C$21*Übersicht!H962^2)+(Datenblatt!$D$21*Übersicht!H962)+Datenblatt!$E$21,IF($C962=16,(Datenblatt!$B$22*Übersicht!H962^3)+(Datenblatt!$C$22*Übersicht!H962^2)+(Datenblatt!$D$22*Übersicht!H962)+Datenblatt!$E$22,IF($C962=12,(Datenblatt!$B$23*Übersicht!H962^3)+(Datenblatt!$C$23*Übersicht!H962^2)+(Datenblatt!$D$23*Übersicht!H962)+Datenblatt!$E$23,IF($C962=11,(Datenblatt!$B$24*Übersicht!H962^3)+(Datenblatt!$C$24*Übersicht!H962^2)+(Datenblatt!$D$24*Übersicht!H962)+Datenblatt!$E$24,0))))))))))))))))))</f>
        <v>0</v>
      </c>
      <c r="O962">
        <f>IF(AND(I962="",C962=11),Datenblatt!$I$26,IF(AND(I962="",C962=12),Datenblatt!$I$26,IF(AND(I962="",C962=16),Datenblatt!$I$27,IF(AND(I962="",C962=15),Datenblatt!$I$26,IF(AND(I962="",C962=14),Datenblatt!$I$26,IF(AND(I962="",C962=13),Datenblatt!$I$26,IF(AND($C962=13,I962&gt;Datenblatt!$AC$3),0,IF(AND($C962=14,I962&gt;Datenblatt!$AC$4),0,IF(AND($C962=15,I962&gt;Datenblatt!$AC$5),0,IF(AND($C962=16,I962&gt;Datenblatt!$AC$6),0,IF(AND($C962=12,I962&gt;Datenblatt!$AC$7),0,IF(AND($C962=11,I962&gt;Datenblatt!$AC$8),0,IF(AND($C962=13,I962&lt;Datenblatt!$AB$3),100,IF(AND($C962=14,I962&lt;Datenblatt!$AB$4),100,IF(AND($C962=15,I962&lt;Datenblatt!$AB$5),100,IF(AND($C962=16,I962&lt;Datenblatt!$AB$6),100,IF(AND($C962=12,I962&lt;Datenblatt!$AB$7),100,IF(AND($C962=11,I962&lt;Datenblatt!$AB$8),100,IF($C962=13,(Datenblatt!$B$27*Übersicht!I962^3)+(Datenblatt!$C$27*Übersicht!I962^2)+(Datenblatt!$D$27*Übersicht!I962)+Datenblatt!$E$27,IF($C962=14,(Datenblatt!$B$28*Übersicht!I962^3)+(Datenblatt!$C$28*Übersicht!I962^2)+(Datenblatt!$D$28*Übersicht!I962)+Datenblatt!$E$28,IF($C962=15,(Datenblatt!$B$29*Übersicht!I962^3)+(Datenblatt!$C$29*Übersicht!I962^2)+(Datenblatt!$D$29*Übersicht!I962)+Datenblatt!$E$29,IF($C962=16,(Datenblatt!$B$30*Übersicht!I962^3)+(Datenblatt!$C$30*Übersicht!I962^2)+(Datenblatt!$D$30*Übersicht!I962)+Datenblatt!$E$30,IF($C962=12,(Datenblatt!$B$31*Übersicht!I962^3)+(Datenblatt!$C$31*Übersicht!I962^2)+(Datenblatt!$D$31*Übersicht!I962)+Datenblatt!$E$31,IF($C962=11,(Datenblatt!$B$32*Übersicht!I962^3)+(Datenblatt!$C$32*Übersicht!I962^2)+(Datenblatt!$D$32*Übersicht!I962)+Datenblatt!$E$32,0))))))))))))))))))))))))</f>
        <v>0</v>
      </c>
      <c r="P962">
        <f>IF(AND(I962="",C962=11),Datenblatt!$I$29,IF(AND(I962="",C962=12),Datenblatt!$I$29,IF(AND(I962="",C962=16),Datenblatt!$I$29,IF(AND(I962="",C962=15),Datenblatt!$I$29,IF(AND(I962="",C962=14),Datenblatt!$I$29,IF(AND(I962="",C962=13),Datenblatt!$I$29,IF(AND($C962=13,I962&gt;Datenblatt!$AC$3),0,IF(AND($C962=14,I962&gt;Datenblatt!$AC$4),0,IF(AND($C962=15,I962&gt;Datenblatt!$AC$5),0,IF(AND($C962=16,I962&gt;Datenblatt!$AC$6),0,IF(AND($C962=12,I962&gt;Datenblatt!$AC$7),0,IF(AND($C962=11,I962&gt;Datenblatt!$AC$8),0,IF(AND($C962=13,I962&lt;Datenblatt!$AB$3),100,IF(AND($C962=14,I962&lt;Datenblatt!$AB$4),100,IF(AND($C962=15,I962&lt;Datenblatt!$AB$5),100,IF(AND($C962=16,I962&lt;Datenblatt!$AB$6),100,IF(AND($C962=12,I962&lt;Datenblatt!$AB$7),100,IF(AND($C962=11,I962&lt;Datenblatt!$AB$8),100,IF($C962=13,(Datenblatt!$B$27*Übersicht!I962^3)+(Datenblatt!$C$27*Übersicht!I962^2)+(Datenblatt!$D$27*Übersicht!I962)+Datenblatt!$E$27,IF($C962=14,(Datenblatt!$B$28*Übersicht!I962^3)+(Datenblatt!$C$28*Übersicht!I962^2)+(Datenblatt!$D$28*Übersicht!I962)+Datenblatt!$E$28,IF($C962=15,(Datenblatt!$B$29*Übersicht!I962^3)+(Datenblatt!$C$29*Übersicht!I962^2)+(Datenblatt!$D$29*Übersicht!I962)+Datenblatt!$E$29,IF($C962=16,(Datenblatt!$B$30*Übersicht!I962^3)+(Datenblatt!$C$30*Übersicht!I962^2)+(Datenblatt!$D$30*Übersicht!I962)+Datenblatt!$E$30,IF($C962=12,(Datenblatt!$B$31*Übersicht!I962^3)+(Datenblatt!$C$31*Übersicht!I962^2)+(Datenblatt!$D$31*Übersicht!I962)+Datenblatt!$E$31,IF($C962=11,(Datenblatt!$B$32*Übersicht!I962^3)+(Datenblatt!$C$32*Übersicht!I962^2)+(Datenblatt!$D$32*Übersicht!I962)+Datenblatt!$E$32,0))))))))))))))))))))))))</f>
        <v>0</v>
      </c>
      <c r="Q962" s="2" t="e">
        <f t="shared" si="56"/>
        <v>#DIV/0!</v>
      </c>
      <c r="R962" s="2" t="e">
        <f t="shared" si="57"/>
        <v>#DIV/0!</v>
      </c>
      <c r="T962" s="2"/>
      <c r="U962" s="2">
        <f>Datenblatt!$I$10</f>
        <v>63</v>
      </c>
      <c r="V962" s="2">
        <f>Datenblatt!$I$18</f>
        <v>62</v>
      </c>
      <c r="W962" s="2">
        <f>Datenblatt!$I$26</f>
        <v>56</v>
      </c>
      <c r="X962" s="2">
        <f>Datenblatt!$I$34</f>
        <v>58</v>
      </c>
      <c r="Y962" s="7" t="e">
        <f t="shared" si="58"/>
        <v>#DIV/0!</v>
      </c>
      <c r="AA962" s="2">
        <f>Datenblatt!$I$5</f>
        <v>73</v>
      </c>
      <c r="AB962">
        <f>Datenblatt!$I$13</f>
        <v>80</v>
      </c>
      <c r="AC962">
        <f>Datenblatt!$I$21</f>
        <v>80</v>
      </c>
      <c r="AD962">
        <f>Datenblatt!$I$29</f>
        <v>71</v>
      </c>
      <c r="AE962">
        <f>Datenblatt!$I$37</f>
        <v>75</v>
      </c>
      <c r="AF962" s="7" t="e">
        <f t="shared" si="59"/>
        <v>#DIV/0!</v>
      </c>
    </row>
    <row r="963" spans="11:32" ht="18.75" x14ac:dyDescent="0.3">
      <c r="K963" s="3" t="e">
        <f>IF(AND($C963=13,Datenblatt!M963&lt;Datenblatt!$S$3),0,IF(AND($C963=14,Datenblatt!M963&lt;Datenblatt!$S$4),0,IF(AND($C963=15,Datenblatt!M963&lt;Datenblatt!$S$5),0,IF(AND($C963=16,Datenblatt!M963&lt;Datenblatt!$S$6),0,IF(AND($C963=12,Datenblatt!M963&lt;Datenblatt!$S$7),0,IF(AND($C963=11,Datenblatt!M963&lt;Datenblatt!$S$8),0,IF(AND($C963=13,Datenblatt!M963&gt;Datenblatt!$R$3),100,IF(AND($C963=14,Datenblatt!M963&gt;Datenblatt!$R$4),100,IF(AND($C963=15,Datenblatt!M963&gt;Datenblatt!$R$5),100,IF(AND($C963=16,Datenblatt!M963&gt;Datenblatt!$R$6),100,IF(AND($C963=12,Datenblatt!M963&gt;Datenblatt!$R$7),100,IF(AND($C963=11,Datenblatt!M963&gt;Datenblatt!$R$8),100,IF(Übersicht!$C963=13,Datenblatt!$B$35*Datenblatt!M963^3+Datenblatt!$C$35*Datenblatt!M963^2+Datenblatt!$D$35*Datenblatt!M963+Datenblatt!$E$35,IF(Übersicht!$C963=14,Datenblatt!$B$36*Datenblatt!M963^3+Datenblatt!$C$36*Datenblatt!M963^2+Datenblatt!$D$36*Datenblatt!M963+Datenblatt!$E$36,IF(Übersicht!$C963=15,Datenblatt!$B$37*Datenblatt!M963^3+Datenblatt!$C$37*Datenblatt!M963^2+Datenblatt!$D$37*Datenblatt!M963+Datenblatt!$E$37,IF(Übersicht!$C963=16,Datenblatt!$B$38*Datenblatt!M963^3+Datenblatt!$C$38*Datenblatt!M963^2+Datenblatt!$D$38*Datenblatt!M963+Datenblatt!$E$38,IF(Übersicht!$C963=12,Datenblatt!$B$39*Datenblatt!M963^3+Datenblatt!$C$39*Datenblatt!M963^2+Datenblatt!$D$39*Datenblatt!M963+Datenblatt!$E$39,IF(Übersicht!$C963=11,Datenblatt!$B$40*Datenblatt!M963^3+Datenblatt!$C$40*Datenblatt!M963^2+Datenblatt!$D$40*Datenblatt!M963+Datenblatt!$E$40,0))))))))))))))))))</f>
        <v>#DIV/0!</v>
      </c>
      <c r="L963" s="3"/>
      <c r="M963" t="e">
        <f>IF(AND(Übersicht!$C963=13,Datenblatt!O963&lt;Datenblatt!$Y$3),0,IF(AND(Übersicht!$C963=14,Datenblatt!O963&lt;Datenblatt!$Y$4),0,IF(AND(Übersicht!$C963=15,Datenblatt!O963&lt;Datenblatt!$Y$5),0,IF(AND(Übersicht!$C963=16,Datenblatt!O963&lt;Datenblatt!$Y$6),0,IF(AND(Übersicht!$C963=12,Datenblatt!O963&lt;Datenblatt!$Y$7),0,IF(AND(Übersicht!$C963=11,Datenblatt!O963&lt;Datenblatt!$Y$8),0,IF(AND($C963=13,Datenblatt!O963&gt;Datenblatt!$X$3),100,IF(AND($C963=14,Datenblatt!O963&gt;Datenblatt!$X$4),100,IF(AND($C963=15,Datenblatt!O963&gt;Datenblatt!$X$5),100,IF(AND($C963=16,Datenblatt!O963&gt;Datenblatt!$X$6),100,IF(AND($C963=12,Datenblatt!O963&gt;Datenblatt!$X$7),100,IF(AND($C963=11,Datenblatt!O963&gt;Datenblatt!$X$8),100,IF(Übersicht!$C963=13,Datenblatt!$B$11*Datenblatt!O963^3+Datenblatt!$C$11*Datenblatt!O963^2+Datenblatt!$D$11*Datenblatt!O963+Datenblatt!$E$11,IF(Übersicht!$C963=14,Datenblatt!$B$12*Datenblatt!O963^3+Datenblatt!$C$12*Datenblatt!O963^2+Datenblatt!$D$12*Datenblatt!O963+Datenblatt!$E$12,IF(Übersicht!$C963=15,Datenblatt!$B$13*Datenblatt!O963^3+Datenblatt!$C$13*Datenblatt!O963^2+Datenblatt!$D$13*Datenblatt!O963+Datenblatt!$E$13,IF(Übersicht!$C963=16,Datenblatt!$B$14*Datenblatt!O963^3+Datenblatt!$C$14*Datenblatt!O963^2+Datenblatt!$D$14*Datenblatt!O963+Datenblatt!$E$14,IF(Übersicht!$C963=12,Datenblatt!$B$15*Datenblatt!O963^3+Datenblatt!$C$15*Datenblatt!O963^2+Datenblatt!$D$15*Datenblatt!O963+Datenblatt!$E$15,IF(Übersicht!$C963=11,Datenblatt!$B$16*Datenblatt!O963^3+Datenblatt!$C$16*Datenblatt!O963^2+Datenblatt!$D$16*Datenblatt!O963+Datenblatt!$E$16,0))))))))))))))))))</f>
        <v>#DIV/0!</v>
      </c>
      <c r="N963">
        <f>IF(AND($C963=13,H963&lt;Datenblatt!$AA$3),0,IF(AND($C963=14,H963&lt;Datenblatt!$AA$4),0,IF(AND($C963=15,H963&lt;Datenblatt!$AA$5),0,IF(AND($C963=16,H963&lt;Datenblatt!$AA$6),0,IF(AND($C963=12,H963&lt;Datenblatt!$AA$7),0,IF(AND($C963=11,H963&lt;Datenblatt!$AA$8),0,IF(AND($C963=13,H963&gt;Datenblatt!$Z$3),100,IF(AND($C963=14,H963&gt;Datenblatt!$Z$4),100,IF(AND($C963=15,H963&gt;Datenblatt!$Z$5),100,IF(AND($C963=16,H963&gt;Datenblatt!$Z$6),100,IF(AND($C963=12,H963&gt;Datenblatt!$Z$7),100,IF(AND($C963=11,H963&gt;Datenblatt!$Z$8),100,IF($C963=13,(Datenblatt!$B$19*Übersicht!H963^3)+(Datenblatt!$C$19*Übersicht!H963^2)+(Datenblatt!$D$19*Übersicht!H963)+Datenblatt!$E$19,IF($C963=14,(Datenblatt!$B$20*Übersicht!H963^3)+(Datenblatt!$C$20*Übersicht!H963^2)+(Datenblatt!$D$20*Übersicht!H963)+Datenblatt!$E$20,IF($C963=15,(Datenblatt!$B$21*Übersicht!H963^3)+(Datenblatt!$C$21*Übersicht!H963^2)+(Datenblatt!$D$21*Übersicht!H963)+Datenblatt!$E$21,IF($C963=16,(Datenblatt!$B$22*Übersicht!H963^3)+(Datenblatt!$C$22*Übersicht!H963^2)+(Datenblatt!$D$22*Übersicht!H963)+Datenblatt!$E$22,IF($C963=12,(Datenblatt!$B$23*Übersicht!H963^3)+(Datenblatt!$C$23*Übersicht!H963^2)+(Datenblatt!$D$23*Übersicht!H963)+Datenblatt!$E$23,IF($C963=11,(Datenblatt!$B$24*Übersicht!H963^3)+(Datenblatt!$C$24*Übersicht!H963^2)+(Datenblatt!$D$24*Übersicht!H963)+Datenblatt!$E$24,0))))))))))))))))))</f>
        <v>0</v>
      </c>
      <c r="O963">
        <f>IF(AND(I963="",C963=11),Datenblatt!$I$26,IF(AND(I963="",C963=12),Datenblatt!$I$26,IF(AND(I963="",C963=16),Datenblatt!$I$27,IF(AND(I963="",C963=15),Datenblatt!$I$26,IF(AND(I963="",C963=14),Datenblatt!$I$26,IF(AND(I963="",C963=13),Datenblatt!$I$26,IF(AND($C963=13,I963&gt;Datenblatt!$AC$3),0,IF(AND($C963=14,I963&gt;Datenblatt!$AC$4),0,IF(AND($C963=15,I963&gt;Datenblatt!$AC$5),0,IF(AND($C963=16,I963&gt;Datenblatt!$AC$6),0,IF(AND($C963=12,I963&gt;Datenblatt!$AC$7),0,IF(AND($C963=11,I963&gt;Datenblatt!$AC$8),0,IF(AND($C963=13,I963&lt;Datenblatt!$AB$3),100,IF(AND($C963=14,I963&lt;Datenblatt!$AB$4),100,IF(AND($C963=15,I963&lt;Datenblatt!$AB$5),100,IF(AND($C963=16,I963&lt;Datenblatt!$AB$6),100,IF(AND($C963=12,I963&lt;Datenblatt!$AB$7),100,IF(AND($C963=11,I963&lt;Datenblatt!$AB$8),100,IF($C963=13,(Datenblatt!$B$27*Übersicht!I963^3)+(Datenblatt!$C$27*Übersicht!I963^2)+(Datenblatt!$D$27*Übersicht!I963)+Datenblatt!$E$27,IF($C963=14,(Datenblatt!$B$28*Übersicht!I963^3)+(Datenblatt!$C$28*Übersicht!I963^2)+(Datenblatt!$D$28*Übersicht!I963)+Datenblatt!$E$28,IF($C963=15,(Datenblatt!$B$29*Übersicht!I963^3)+(Datenblatt!$C$29*Übersicht!I963^2)+(Datenblatt!$D$29*Übersicht!I963)+Datenblatt!$E$29,IF($C963=16,(Datenblatt!$B$30*Übersicht!I963^3)+(Datenblatt!$C$30*Übersicht!I963^2)+(Datenblatt!$D$30*Übersicht!I963)+Datenblatt!$E$30,IF($C963=12,(Datenblatt!$B$31*Übersicht!I963^3)+(Datenblatt!$C$31*Übersicht!I963^2)+(Datenblatt!$D$31*Übersicht!I963)+Datenblatt!$E$31,IF($C963=11,(Datenblatt!$B$32*Übersicht!I963^3)+(Datenblatt!$C$32*Übersicht!I963^2)+(Datenblatt!$D$32*Übersicht!I963)+Datenblatt!$E$32,0))))))))))))))))))))))))</f>
        <v>0</v>
      </c>
      <c r="P963">
        <f>IF(AND(I963="",C963=11),Datenblatt!$I$29,IF(AND(I963="",C963=12),Datenblatt!$I$29,IF(AND(I963="",C963=16),Datenblatt!$I$29,IF(AND(I963="",C963=15),Datenblatt!$I$29,IF(AND(I963="",C963=14),Datenblatt!$I$29,IF(AND(I963="",C963=13),Datenblatt!$I$29,IF(AND($C963=13,I963&gt;Datenblatt!$AC$3),0,IF(AND($C963=14,I963&gt;Datenblatt!$AC$4),0,IF(AND($C963=15,I963&gt;Datenblatt!$AC$5),0,IF(AND($C963=16,I963&gt;Datenblatt!$AC$6),0,IF(AND($C963=12,I963&gt;Datenblatt!$AC$7),0,IF(AND($C963=11,I963&gt;Datenblatt!$AC$8),0,IF(AND($C963=13,I963&lt;Datenblatt!$AB$3),100,IF(AND($C963=14,I963&lt;Datenblatt!$AB$4),100,IF(AND($C963=15,I963&lt;Datenblatt!$AB$5),100,IF(AND($C963=16,I963&lt;Datenblatt!$AB$6),100,IF(AND($C963=12,I963&lt;Datenblatt!$AB$7),100,IF(AND($C963=11,I963&lt;Datenblatt!$AB$8),100,IF($C963=13,(Datenblatt!$B$27*Übersicht!I963^3)+(Datenblatt!$C$27*Übersicht!I963^2)+(Datenblatt!$D$27*Übersicht!I963)+Datenblatt!$E$27,IF($C963=14,(Datenblatt!$B$28*Übersicht!I963^3)+(Datenblatt!$C$28*Übersicht!I963^2)+(Datenblatt!$D$28*Übersicht!I963)+Datenblatt!$E$28,IF($C963=15,(Datenblatt!$B$29*Übersicht!I963^3)+(Datenblatt!$C$29*Übersicht!I963^2)+(Datenblatt!$D$29*Übersicht!I963)+Datenblatt!$E$29,IF($C963=16,(Datenblatt!$B$30*Übersicht!I963^3)+(Datenblatt!$C$30*Übersicht!I963^2)+(Datenblatt!$D$30*Übersicht!I963)+Datenblatt!$E$30,IF($C963=12,(Datenblatt!$B$31*Übersicht!I963^3)+(Datenblatt!$C$31*Übersicht!I963^2)+(Datenblatt!$D$31*Übersicht!I963)+Datenblatt!$E$31,IF($C963=11,(Datenblatt!$B$32*Übersicht!I963^3)+(Datenblatt!$C$32*Übersicht!I963^2)+(Datenblatt!$D$32*Übersicht!I963)+Datenblatt!$E$32,0))))))))))))))))))))))))</f>
        <v>0</v>
      </c>
      <c r="Q963" s="2" t="e">
        <f t="shared" ref="Q963:Q1000" si="60">(M963*0.38+N963*0.34+O963*0.28)</f>
        <v>#DIV/0!</v>
      </c>
      <c r="R963" s="2" t="e">
        <f t="shared" ref="R963:R1000" si="61">(K963*0.5+M963*0.19+N963*0.17+P963*0.14)</f>
        <v>#DIV/0!</v>
      </c>
      <c r="T963" s="2"/>
      <c r="U963" s="2">
        <f>Datenblatt!$I$10</f>
        <v>63</v>
      </c>
      <c r="V963" s="2">
        <f>Datenblatt!$I$18</f>
        <v>62</v>
      </c>
      <c r="W963" s="2">
        <f>Datenblatt!$I$26</f>
        <v>56</v>
      </c>
      <c r="X963" s="2">
        <f>Datenblatt!$I$34</f>
        <v>58</v>
      </c>
      <c r="Y963" s="7" t="e">
        <f t="shared" ref="Y963:Y1000" si="62">IF(Q963&gt;X963,"JA","NEIN")</f>
        <v>#DIV/0!</v>
      </c>
      <c r="AA963" s="2">
        <f>Datenblatt!$I$5</f>
        <v>73</v>
      </c>
      <c r="AB963">
        <f>Datenblatt!$I$13</f>
        <v>80</v>
      </c>
      <c r="AC963">
        <f>Datenblatt!$I$21</f>
        <v>80</v>
      </c>
      <c r="AD963">
        <f>Datenblatt!$I$29</f>
        <v>71</v>
      </c>
      <c r="AE963">
        <f>Datenblatt!$I$37</f>
        <v>75</v>
      </c>
      <c r="AF963" s="7" t="e">
        <f t="shared" ref="AF963:AF1000" si="63">IF(R963&gt;AE963,"JA","NEIN")</f>
        <v>#DIV/0!</v>
      </c>
    </row>
    <row r="964" spans="11:32" ht="18.75" x14ac:dyDescent="0.3">
      <c r="K964" s="3" t="e">
        <f>IF(AND($C964=13,Datenblatt!M964&lt;Datenblatt!$S$3),0,IF(AND($C964=14,Datenblatt!M964&lt;Datenblatt!$S$4),0,IF(AND($C964=15,Datenblatt!M964&lt;Datenblatt!$S$5),0,IF(AND($C964=16,Datenblatt!M964&lt;Datenblatt!$S$6),0,IF(AND($C964=12,Datenblatt!M964&lt;Datenblatt!$S$7),0,IF(AND($C964=11,Datenblatt!M964&lt;Datenblatt!$S$8),0,IF(AND($C964=13,Datenblatt!M964&gt;Datenblatt!$R$3),100,IF(AND($C964=14,Datenblatt!M964&gt;Datenblatt!$R$4),100,IF(AND($C964=15,Datenblatt!M964&gt;Datenblatt!$R$5),100,IF(AND($C964=16,Datenblatt!M964&gt;Datenblatt!$R$6),100,IF(AND($C964=12,Datenblatt!M964&gt;Datenblatt!$R$7),100,IF(AND($C964=11,Datenblatt!M964&gt;Datenblatt!$R$8),100,IF(Übersicht!$C964=13,Datenblatt!$B$35*Datenblatt!M964^3+Datenblatt!$C$35*Datenblatt!M964^2+Datenblatt!$D$35*Datenblatt!M964+Datenblatt!$E$35,IF(Übersicht!$C964=14,Datenblatt!$B$36*Datenblatt!M964^3+Datenblatt!$C$36*Datenblatt!M964^2+Datenblatt!$D$36*Datenblatt!M964+Datenblatt!$E$36,IF(Übersicht!$C964=15,Datenblatt!$B$37*Datenblatt!M964^3+Datenblatt!$C$37*Datenblatt!M964^2+Datenblatt!$D$37*Datenblatt!M964+Datenblatt!$E$37,IF(Übersicht!$C964=16,Datenblatt!$B$38*Datenblatt!M964^3+Datenblatt!$C$38*Datenblatt!M964^2+Datenblatt!$D$38*Datenblatt!M964+Datenblatt!$E$38,IF(Übersicht!$C964=12,Datenblatt!$B$39*Datenblatt!M964^3+Datenblatt!$C$39*Datenblatt!M964^2+Datenblatt!$D$39*Datenblatt!M964+Datenblatt!$E$39,IF(Übersicht!$C964=11,Datenblatt!$B$40*Datenblatt!M964^3+Datenblatt!$C$40*Datenblatt!M964^2+Datenblatt!$D$40*Datenblatt!M964+Datenblatt!$E$40,0))))))))))))))))))</f>
        <v>#DIV/0!</v>
      </c>
      <c r="L964" s="3"/>
      <c r="M964" t="e">
        <f>IF(AND(Übersicht!$C964=13,Datenblatt!O964&lt;Datenblatt!$Y$3),0,IF(AND(Übersicht!$C964=14,Datenblatt!O964&lt;Datenblatt!$Y$4),0,IF(AND(Übersicht!$C964=15,Datenblatt!O964&lt;Datenblatt!$Y$5),0,IF(AND(Übersicht!$C964=16,Datenblatt!O964&lt;Datenblatt!$Y$6),0,IF(AND(Übersicht!$C964=12,Datenblatt!O964&lt;Datenblatt!$Y$7),0,IF(AND(Übersicht!$C964=11,Datenblatt!O964&lt;Datenblatt!$Y$8),0,IF(AND($C964=13,Datenblatt!O964&gt;Datenblatt!$X$3),100,IF(AND($C964=14,Datenblatt!O964&gt;Datenblatt!$X$4),100,IF(AND($C964=15,Datenblatt!O964&gt;Datenblatt!$X$5),100,IF(AND($C964=16,Datenblatt!O964&gt;Datenblatt!$X$6),100,IF(AND($C964=12,Datenblatt!O964&gt;Datenblatt!$X$7),100,IF(AND($C964=11,Datenblatt!O964&gt;Datenblatt!$X$8),100,IF(Übersicht!$C964=13,Datenblatt!$B$11*Datenblatt!O964^3+Datenblatt!$C$11*Datenblatt!O964^2+Datenblatt!$D$11*Datenblatt!O964+Datenblatt!$E$11,IF(Übersicht!$C964=14,Datenblatt!$B$12*Datenblatt!O964^3+Datenblatt!$C$12*Datenblatt!O964^2+Datenblatt!$D$12*Datenblatt!O964+Datenblatt!$E$12,IF(Übersicht!$C964=15,Datenblatt!$B$13*Datenblatt!O964^3+Datenblatt!$C$13*Datenblatt!O964^2+Datenblatt!$D$13*Datenblatt!O964+Datenblatt!$E$13,IF(Übersicht!$C964=16,Datenblatt!$B$14*Datenblatt!O964^3+Datenblatt!$C$14*Datenblatt!O964^2+Datenblatt!$D$14*Datenblatt!O964+Datenblatt!$E$14,IF(Übersicht!$C964=12,Datenblatt!$B$15*Datenblatt!O964^3+Datenblatt!$C$15*Datenblatt!O964^2+Datenblatt!$D$15*Datenblatt!O964+Datenblatt!$E$15,IF(Übersicht!$C964=11,Datenblatt!$B$16*Datenblatt!O964^3+Datenblatt!$C$16*Datenblatt!O964^2+Datenblatt!$D$16*Datenblatt!O964+Datenblatt!$E$16,0))))))))))))))))))</f>
        <v>#DIV/0!</v>
      </c>
      <c r="N964">
        <f>IF(AND($C964=13,H964&lt;Datenblatt!$AA$3),0,IF(AND($C964=14,H964&lt;Datenblatt!$AA$4),0,IF(AND($C964=15,H964&lt;Datenblatt!$AA$5),0,IF(AND($C964=16,H964&lt;Datenblatt!$AA$6),0,IF(AND($C964=12,H964&lt;Datenblatt!$AA$7),0,IF(AND($C964=11,H964&lt;Datenblatt!$AA$8),0,IF(AND($C964=13,H964&gt;Datenblatt!$Z$3),100,IF(AND($C964=14,H964&gt;Datenblatt!$Z$4),100,IF(AND($C964=15,H964&gt;Datenblatt!$Z$5),100,IF(AND($C964=16,H964&gt;Datenblatt!$Z$6),100,IF(AND($C964=12,H964&gt;Datenblatt!$Z$7),100,IF(AND($C964=11,H964&gt;Datenblatt!$Z$8),100,IF($C964=13,(Datenblatt!$B$19*Übersicht!H964^3)+(Datenblatt!$C$19*Übersicht!H964^2)+(Datenblatt!$D$19*Übersicht!H964)+Datenblatt!$E$19,IF($C964=14,(Datenblatt!$B$20*Übersicht!H964^3)+(Datenblatt!$C$20*Übersicht!H964^2)+(Datenblatt!$D$20*Übersicht!H964)+Datenblatt!$E$20,IF($C964=15,(Datenblatt!$B$21*Übersicht!H964^3)+(Datenblatt!$C$21*Übersicht!H964^2)+(Datenblatt!$D$21*Übersicht!H964)+Datenblatt!$E$21,IF($C964=16,(Datenblatt!$B$22*Übersicht!H964^3)+(Datenblatt!$C$22*Übersicht!H964^2)+(Datenblatt!$D$22*Übersicht!H964)+Datenblatt!$E$22,IF($C964=12,(Datenblatt!$B$23*Übersicht!H964^3)+(Datenblatt!$C$23*Übersicht!H964^2)+(Datenblatt!$D$23*Übersicht!H964)+Datenblatt!$E$23,IF($C964=11,(Datenblatt!$B$24*Übersicht!H964^3)+(Datenblatt!$C$24*Übersicht!H964^2)+(Datenblatt!$D$24*Übersicht!H964)+Datenblatt!$E$24,0))))))))))))))))))</f>
        <v>0</v>
      </c>
      <c r="O964">
        <f>IF(AND(I964="",C964=11),Datenblatt!$I$26,IF(AND(I964="",C964=12),Datenblatt!$I$26,IF(AND(I964="",C964=16),Datenblatt!$I$27,IF(AND(I964="",C964=15),Datenblatt!$I$26,IF(AND(I964="",C964=14),Datenblatt!$I$26,IF(AND(I964="",C964=13),Datenblatt!$I$26,IF(AND($C964=13,I964&gt;Datenblatt!$AC$3),0,IF(AND($C964=14,I964&gt;Datenblatt!$AC$4),0,IF(AND($C964=15,I964&gt;Datenblatt!$AC$5),0,IF(AND($C964=16,I964&gt;Datenblatt!$AC$6),0,IF(AND($C964=12,I964&gt;Datenblatt!$AC$7),0,IF(AND($C964=11,I964&gt;Datenblatt!$AC$8),0,IF(AND($C964=13,I964&lt;Datenblatt!$AB$3),100,IF(AND($C964=14,I964&lt;Datenblatt!$AB$4),100,IF(AND($C964=15,I964&lt;Datenblatt!$AB$5),100,IF(AND($C964=16,I964&lt;Datenblatt!$AB$6),100,IF(AND($C964=12,I964&lt;Datenblatt!$AB$7),100,IF(AND($C964=11,I964&lt;Datenblatt!$AB$8),100,IF($C964=13,(Datenblatt!$B$27*Übersicht!I964^3)+(Datenblatt!$C$27*Übersicht!I964^2)+(Datenblatt!$D$27*Übersicht!I964)+Datenblatt!$E$27,IF($C964=14,(Datenblatt!$B$28*Übersicht!I964^3)+(Datenblatt!$C$28*Übersicht!I964^2)+(Datenblatt!$D$28*Übersicht!I964)+Datenblatt!$E$28,IF($C964=15,(Datenblatt!$B$29*Übersicht!I964^3)+(Datenblatt!$C$29*Übersicht!I964^2)+(Datenblatt!$D$29*Übersicht!I964)+Datenblatt!$E$29,IF($C964=16,(Datenblatt!$B$30*Übersicht!I964^3)+(Datenblatt!$C$30*Übersicht!I964^2)+(Datenblatt!$D$30*Übersicht!I964)+Datenblatt!$E$30,IF($C964=12,(Datenblatt!$B$31*Übersicht!I964^3)+(Datenblatt!$C$31*Übersicht!I964^2)+(Datenblatt!$D$31*Übersicht!I964)+Datenblatt!$E$31,IF($C964=11,(Datenblatt!$B$32*Übersicht!I964^3)+(Datenblatt!$C$32*Übersicht!I964^2)+(Datenblatt!$D$32*Übersicht!I964)+Datenblatt!$E$32,0))))))))))))))))))))))))</f>
        <v>0</v>
      </c>
      <c r="P964">
        <f>IF(AND(I964="",C964=11),Datenblatt!$I$29,IF(AND(I964="",C964=12),Datenblatt!$I$29,IF(AND(I964="",C964=16),Datenblatt!$I$29,IF(AND(I964="",C964=15),Datenblatt!$I$29,IF(AND(I964="",C964=14),Datenblatt!$I$29,IF(AND(I964="",C964=13),Datenblatt!$I$29,IF(AND($C964=13,I964&gt;Datenblatt!$AC$3),0,IF(AND($C964=14,I964&gt;Datenblatt!$AC$4),0,IF(AND($C964=15,I964&gt;Datenblatt!$AC$5),0,IF(AND($C964=16,I964&gt;Datenblatt!$AC$6),0,IF(AND($C964=12,I964&gt;Datenblatt!$AC$7),0,IF(AND($C964=11,I964&gt;Datenblatt!$AC$8),0,IF(AND($C964=13,I964&lt;Datenblatt!$AB$3),100,IF(AND($C964=14,I964&lt;Datenblatt!$AB$4),100,IF(AND($C964=15,I964&lt;Datenblatt!$AB$5),100,IF(AND($C964=16,I964&lt;Datenblatt!$AB$6),100,IF(AND($C964=12,I964&lt;Datenblatt!$AB$7),100,IF(AND($C964=11,I964&lt;Datenblatt!$AB$8),100,IF($C964=13,(Datenblatt!$B$27*Übersicht!I964^3)+(Datenblatt!$C$27*Übersicht!I964^2)+(Datenblatt!$D$27*Übersicht!I964)+Datenblatt!$E$27,IF($C964=14,(Datenblatt!$B$28*Übersicht!I964^3)+(Datenblatt!$C$28*Übersicht!I964^2)+(Datenblatt!$D$28*Übersicht!I964)+Datenblatt!$E$28,IF($C964=15,(Datenblatt!$B$29*Übersicht!I964^3)+(Datenblatt!$C$29*Übersicht!I964^2)+(Datenblatt!$D$29*Übersicht!I964)+Datenblatt!$E$29,IF($C964=16,(Datenblatt!$B$30*Übersicht!I964^3)+(Datenblatt!$C$30*Übersicht!I964^2)+(Datenblatt!$D$30*Übersicht!I964)+Datenblatt!$E$30,IF($C964=12,(Datenblatt!$B$31*Übersicht!I964^3)+(Datenblatt!$C$31*Übersicht!I964^2)+(Datenblatt!$D$31*Übersicht!I964)+Datenblatt!$E$31,IF($C964=11,(Datenblatt!$B$32*Übersicht!I964^3)+(Datenblatt!$C$32*Übersicht!I964^2)+(Datenblatt!$D$32*Übersicht!I964)+Datenblatt!$E$32,0))))))))))))))))))))))))</f>
        <v>0</v>
      </c>
      <c r="Q964" s="2" t="e">
        <f t="shared" si="60"/>
        <v>#DIV/0!</v>
      </c>
      <c r="R964" s="2" t="e">
        <f t="shared" si="61"/>
        <v>#DIV/0!</v>
      </c>
      <c r="T964" s="2"/>
      <c r="U964" s="2">
        <f>Datenblatt!$I$10</f>
        <v>63</v>
      </c>
      <c r="V964" s="2">
        <f>Datenblatt!$I$18</f>
        <v>62</v>
      </c>
      <c r="W964" s="2">
        <f>Datenblatt!$I$26</f>
        <v>56</v>
      </c>
      <c r="X964" s="2">
        <f>Datenblatt!$I$34</f>
        <v>58</v>
      </c>
      <c r="Y964" s="7" t="e">
        <f t="shared" si="62"/>
        <v>#DIV/0!</v>
      </c>
      <c r="AA964" s="2">
        <f>Datenblatt!$I$5</f>
        <v>73</v>
      </c>
      <c r="AB964">
        <f>Datenblatt!$I$13</f>
        <v>80</v>
      </c>
      <c r="AC964">
        <f>Datenblatt!$I$21</f>
        <v>80</v>
      </c>
      <c r="AD964">
        <f>Datenblatt!$I$29</f>
        <v>71</v>
      </c>
      <c r="AE964">
        <f>Datenblatt!$I$37</f>
        <v>75</v>
      </c>
      <c r="AF964" s="7" t="e">
        <f t="shared" si="63"/>
        <v>#DIV/0!</v>
      </c>
    </row>
    <row r="965" spans="11:32" ht="18.75" x14ac:dyDescent="0.3">
      <c r="K965" s="3" t="e">
        <f>IF(AND($C965=13,Datenblatt!M965&lt;Datenblatt!$S$3),0,IF(AND($C965=14,Datenblatt!M965&lt;Datenblatt!$S$4),0,IF(AND($C965=15,Datenblatt!M965&lt;Datenblatt!$S$5),0,IF(AND($C965=16,Datenblatt!M965&lt;Datenblatt!$S$6),0,IF(AND($C965=12,Datenblatt!M965&lt;Datenblatt!$S$7),0,IF(AND($C965=11,Datenblatt!M965&lt;Datenblatt!$S$8),0,IF(AND($C965=13,Datenblatt!M965&gt;Datenblatt!$R$3),100,IF(AND($C965=14,Datenblatt!M965&gt;Datenblatt!$R$4),100,IF(AND($C965=15,Datenblatt!M965&gt;Datenblatt!$R$5),100,IF(AND($C965=16,Datenblatt!M965&gt;Datenblatt!$R$6),100,IF(AND($C965=12,Datenblatt!M965&gt;Datenblatt!$R$7),100,IF(AND($C965=11,Datenblatt!M965&gt;Datenblatt!$R$8),100,IF(Übersicht!$C965=13,Datenblatt!$B$35*Datenblatt!M965^3+Datenblatt!$C$35*Datenblatt!M965^2+Datenblatt!$D$35*Datenblatt!M965+Datenblatt!$E$35,IF(Übersicht!$C965=14,Datenblatt!$B$36*Datenblatt!M965^3+Datenblatt!$C$36*Datenblatt!M965^2+Datenblatt!$D$36*Datenblatt!M965+Datenblatt!$E$36,IF(Übersicht!$C965=15,Datenblatt!$B$37*Datenblatt!M965^3+Datenblatt!$C$37*Datenblatt!M965^2+Datenblatt!$D$37*Datenblatt!M965+Datenblatt!$E$37,IF(Übersicht!$C965=16,Datenblatt!$B$38*Datenblatt!M965^3+Datenblatt!$C$38*Datenblatt!M965^2+Datenblatt!$D$38*Datenblatt!M965+Datenblatt!$E$38,IF(Übersicht!$C965=12,Datenblatt!$B$39*Datenblatt!M965^3+Datenblatt!$C$39*Datenblatt!M965^2+Datenblatt!$D$39*Datenblatt!M965+Datenblatt!$E$39,IF(Übersicht!$C965=11,Datenblatt!$B$40*Datenblatt!M965^3+Datenblatt!$C$40*Datenblatt!M965^2+Datenblatt!$D$40*Datenblatt!M965+Datenblatt!$E$40,0))))))))))))))))))</f>
        <v>#DIV/0!</v>
      </c>
      <c r="L965" s="3"/>
      <c r="M965" t="e">
        <f>IF(AND(Übersicht!$C965=13,Datenblatt!O965&lt;Datenblatt!$Y$3),0,IF(AND(Übersicht!$C965=14,Datenblatt!O965&lt;Datenblatt!$Y$4),0,IF(AND(Übersicht!$C965=15,Datenblatt!O965&lt;Datenblatt!$Y$5),0,IF(AND(Übersicht!$C965=16,Datenblatt!O965&lt;Datenblatt!$Y$6),0,IF(AND(Übersicht!$C965=12,Datenblatt!O965&lt;Datenblatt!$Y$7),0,IF(AND(Übersicht!$C965=11,Datenblatt!O965&lt;Datenblatt!$Y$8),0,IF(AND($C965=13,Datenblatt!O965&gt;Datenblatt!$X$3),100,IF(AND($C965=14,Datenblatt!O965&gt;Datenblatt!$X$4),100,IF(AND($C965=15,Datenblatt!O965&gt;Datenblatt!$X$5),100,IF(AND($C965=16,Datenblatt!O965&gt;Datenblatt!$X$6),100,IF(AND($C965=12,Datenblatt!O965&gt;Datenblatt!$X$7),100,IF(AND($C965=11,Datenblatt!O965&gt;Datenblatt!$X$8),100,IF(Übersicht!$C965=13,Datenblatt!$B$11*Datenblatt!O965^3+Datenblatt!$C$11*Datenblatt!O965^2+Datenblatt!$D$11*Datenblatt!O965+Datenblatt!$E$11,IF(Übersicht!$C965=14,Datenblatt!$B$12*Datenblatt!O965^3+Datenblatt!$C$12*Datenblatt!O965^2+Datenblatt!$D$12*Datenblatt!O965+Datenblatt!$E$12,IF(Übersicht!$C965=15,Datenblatt!$B$13*Datenblatt!O965^3+Datenblatt!$C$13*Datenblatt!O965^2+Datenblatt!$D$13*Datenblatt!O965+Datenblatt!$E$13,IF(Übersicht!$C965=16,Datenblatt!$B$14*Datenblatt!O965^3+Datenblatt!$C$14*Datenblatt!O965^2+Datenblatt!$D$14*Datenblatt!O965+Datenblatt!$E$14,IF(Übersicht!$C965=12,Datenblatt!$B$15*Datenblatt!O965^3+Datenblatt!$C$15*Datenblatt!O965^2+Datenblatt!$D$15*Datenblatt!O965+Datenblatt!$E$15,IF(Übersicht!$C965=11,Datenblatt!$B$16*Datenblatt!O965^3+Datenblatt!$C$16*Datenblatt!O965^2+Datenblatt!$D$16*Datenblatt!O965+Datenblatt!$E$16,0))))))))))))))))))</f>
        <v>#DIV/0!</v>
      </c>
      <c r="N965">
        <f>IF(AND($C965=13,H965&lt;Datenblatt!$AA$3),0,IF(AND($C965=14,H965&lt;Datenblatt!$AA$4),0,IF(AND($C965=15,H965&lt;Datenblatt!$AA$5),0,IF(AND($C965=16,H965&lt;Datenblatt!$AA$6),0,IF(AND($C965=12,H965&lt;Datenblatt!$AA$7),0,IF(AND($C965=11,H965&lt;Datenblatt!$AA$8),0,IF(AND($C965=13,H965&gt;Datenblatt!$Z$3),100,IF(AND($C965=14,H965&gt;Datenblatt!$Z$4),100,IF(AND($C965=15,H965&gt;Datenblatt!$Z$5),100,IF(AND($C965=16,H965&gt;Datenblatt!$Z$6),100,IF(AND($C965=12,H965&gt;Datenblatt!$Z$7),100,IF(AND($C965=11,H965&gt;Datenblatt!$Z$8),100,IF($C965=13,(Datenblatt!$B$19*Übersicht!H965^3)+(Datenblatt!$C$19*Übersicht!H965^2)+(Datenblatt!$D$19*Übersicht!H965)+Datenblatt!$E$19,IF($C965=14,(Datenblatt!$B$20*Übersicht!H965^3)+(Datenblatt!$C$20*Übersicht!H965^2)+(Datenblatt!$D$20*Übersicht!H965)+Datenblatt!$E$20,IF($C965=15,(Datenblatt!$B$21*Übersicht!H965^3)+(Datenblatt!$C$21*Übersicht!H965^2)+(Datenblatt!$D$21*Übersicht!H965)+Datenblatt!$E$21,IF($C965=16,(Datenblatt!$B$22*Übersicht!H965^3)+(Datenblatt!$C$22*Übersicht!H965^2)+(Datenblatt!$D$22*Übersicht!H965)+Datenblatt!$E$22,IF($C965=12,(Datenblatt!$B$23*Übersicht!H965^3)+(Datenblatt!$C$23*Übersicht!H965^2)+(Datenblatt!$D$23*Übersicht!H965)+Datenblatt!$E$23,IF($C965=11,(Datenblatt!$B$24*Übersicht!H965^3)+(Datenblatt!$C$24*Übersicht!H965^2)+(Datenblatt!$D$24*Übersicht!H965)+Datenblatt!$E$24,0))))))))))))))))))</f>
        <v>0</v>
      </c>
      <c r="O965">
        <f>IF(AND(I965="",C965=11),Datenblatt!$I$26,IF(AND(I965="",C965=12),Datenblatt!$I$26,IF(AND(I965="",C965=16),Datenblatt!$I$27,IF(AND(I965="",C965=15),Datenblatt!$I$26,IF(AND(I965="",C965=14),Datenblatt!$I$26,IF(AND(I965="",C965=13),Datenblatt!$I$26,IF(AND($C965=13,I965&gt;Datenblatt!$AC$3),0,IF(AND($C965=14,I965&gt;Datenblatt!$AC$4),0,IF(AND($C965=15,I965&gt;Datenblatt!$AC$5),0,IF(AND($C965=16,I965&gt;Datenblatt!$AC$6),0,IF(AND($C965=12,I965&gt;Datenblatt!$AC$7),0,IF(AND($C965=11,I965&gt;Datenblatt!$AC$8),0,IF(AND($C965=13,I965&lt;Datenblatt!$AB$3),100,IF(AND($C965=14,I965&lt;Datenblatt!$AB$4),100,IF(AND($C965=15,I965&lt;Datenblatt!$AB$5),100,IF(AND($C965=16,I965&lt;Datenblatt!$AB$6),100,IF(AND($C965=12,I965&lt;Datenblatt!$AB$7),100,IF(AND($C965=11,I965&lt;Datenblatt!$AB$8),100,IF($C965=13,(Datenblatt!$B$27*Übersicht!I965^3)+(Datenblatt!$C$27*Übersicht!I965^2)+(Datenblatt!$D$27*Übersicht!I965)+Datenblatt!$E$27,IF($C965=14,(Datenblatt!$B$28*Übersicht!I965^3)+(Datenblatt!$C$28*Übersicht!I965^2)+(Datenblatt!$D$28*Übersicht!I965)+Datenblatt!$E$28,IF($C965=15,(Datenblatt!$B$29*Übersicht!I965^3)+(Datenblatt!$C$29*Übersicht!I965^2)+(Datenblatt!$D$29*Übersicht!I965)+Datenblatt!$E$29,IF($C965=16,(Datenblatt!$B$30*Übersicht!I965^3)+(Datenblatt!$C$30*Übersicht!I965^2)+(Datenblatt!$D$30*Übersicht!I965)+Datenblatt!$E$30,IF($C965=12,(Datenblatt!$B$31*Übersicht!I965^3)+(Datenblatt!$C$31*Übersicht!I965^2)+(Datenblatt!$D$31*Übersicht!I965)+Datenblatt!$E$31,IF($C965=11,(Datenblatt!$B$32*Übersicht!I965^3)+(Datenblatt!$C$32*Übersicht!I965^2)+(Datenblatt!$D$32*Übersicht!I965)+Datenblatt!$E$32,0))))))))))))))))))))))))</f>
        <v>0</v>
      </c>
      <c r="P965">
        <f>IF(AND(I965="",C965=11),Datenblatt!$I$29,IF(AND(I965="",C965=12),Datenblatt!$I$29,IF(AND(I965="",C965=16),Datenblatt!$I$29,IF(AND(I965="",C965=15),Datenblatt!$I$29,IF(AND(I965="",C965=14),Datenblatt!$I$29,IF(AND(I965="",C965=13),Datenblatt!$I$29,IF(AND($C965=13,I965&gt;Datenblatt!$AC$3),0,IF(AND($C965=14,I965&gt;Datenblatt!$AC$4),0,IF(AND($C965=15,I965&gt;Datenblatt!$AC$5),0,IF(AND($C965=16,I965&gt;Datenblatt!$AC$6),0,IF(AND($C965=12,I965&gt;Datenblatt!$AC$7),0,IF(AND($C965=11,I965&gt;Datenblatt!$AC$8),0,IF(AND($C965=13,I965&lt;Datenblatt!$AB$3),100,IF(AND($C965=14,I965&lt;Datenblatt!$AB$4),100,IF(AND($C965=15,I965&lt;Datenblatt!$AB$5),100,IF(AND($C965=16,I965&lt;Datenblatt!$AB$6),100,IF(AND($C965=12,I965&lt;Datenblatt!$AB$7),100,IF(AND($C965=11,I965&lt;Datenblatt!$AB$8),100,IF($C965=13,(Datenblatt!$B$27*Übersicht!I965^3)+(Datenblatt!$C$27*Übersicht!I965^2)+(Datenblatt!$D$27*Übersicht!I965)+Datenblatt!$E$27,IF($C965=14,(Datenblatt!$B$28*Übersicht!I965^3)+(Datenblatt!$C$28*Übersicht!I965^2)+(Datenblatt!$D$28*Übersicht!I965)+Datenblatt!$E$28,IF($C965=15,(Datenblatt!$B$29*Übersicht!I965^3)+(Datenblatt!$C$29*Übersicht!I965^2)+(Datenblatt!$D$29*Übersicht!I965)+Datenblatt!$E$29,IF($C965=16,(Datenblatt!$B$30*Übersicht!I965^3)+(Datenblatt!$C$30*Übersicht!I965^2)+(Datenblatt!$D$30*Übersicht!I965)+Datenblatt!$E$30,IF($C965=12,(Datenblatt!$B$31*Übersicht!I965^3)+(Datenblatt!$C$31*Übersicht!I965^2)+(Datenblatt!$D$31*Übersicht!I965)+Datenblatt!$E$31,IF($C965=11,(Datenblatt!$B$32*Übersicht!I965^3)+(Datenblatt!$C$32*Übersicht!I965^2)+(Datenblatt!$D$32*Übersicht!I965)+Datenblatt!$E$32,0))))))))))))))))))))))))</f>
        <v>0</v>
      </c>
      <c r="Q965" s="2" t="e">
        <f t="shared" si="60"/>
        <v>#DIV/0!</v>
      </c>
      <c r="R965" s="2" t="e">
        <f t="shared" si="61"/>
        <v>#DIV/0!</v>
      </c>
      <c r="T965" s="2"/>
      <c r="U965" s="2">
        <f>Datenblatt!$I$10</f>
        <v>63</v>
      </c>
      <c r="V965" s="2">
        <f>Datenblatt!$I$18</f>
        <v>62</v>
      </c>
      <c r="W965" s="2">
        <f>Datenblatt!$I$26</f>
        <v>56</v>
      </c>
      <c r="X965" s="2">
        <f>Datenblatt!$I$34</f>
        <v>58</v>
      </c>
      <c r="Y965" s="7" t="e">
        <f t="shared" si="62"/>
        <v>#DIV/0!</v>
      </c>
      <c r="AA965" s="2">
        <f>Datenblatt!$I$5</f>
        <v>73</v>
      </c>
      <c r="AB965">
        <f>Datenblatt!$I$13</f>
        <v>80</v>
      </c>
      <c r="AC965">
        <f>Datenblatt!$I$21</f>
        <v>80</v>
      </c>
      <c r="AD965">
        <f>Datenblatt!$I$29</f>
        <v>71</v>
      </c>
      <c r="AE965">
        <f>Datenblatt!$I$37</f>
        <v>75</v>
      </c>
      <c r="AF965" s="7" t="e">
        <f t="shared" si="63"/>
        <v>#DIV/0!</v>
      </c>
    </row>
    <row r="966" spans="11:32" ht="18.75" x14ac:dyDescent="0.3">
      <c r="K966" s="3" t="e">
        <f>IF(AND($C966=13,Datenblatt!M966&lt;Datenblatt!$S$3),0,IF(AND($C966=14,Datenblatt!M966&lt;Datenblatt!$S$4),0,IF(AND($C966=15,Datenblatt!M966&lt;Datenblatt!$S$5),0,IF(AND($C966=16,Datenblatt!M966&lt;Datenblatt!$S$6),0,IF(AND($C966=12,Datenblatt!M966&lt;Datenblatt!$S$7),0,IF(AND($C966=11,Datenblatt!M966&lt;Datenblatt!$S$8),0,IF(AND($C966=13,Datenblatt!M966&gt;Datenblatt!$R$3),100,IF(AND($C966=14,Datenblatt!M966&gt;Datenblatt!$R$4),100,IF(AND($C966=15,Datenblatt!M966&gt;Datenblatt!$R$5),100,IF(AND($C966=16,Datenblatt!M966&gt;Datenblatt!$R$6),100,IF(AND($C966=12,Datenblatt!M966&gt;Datenblatt!$R$7),100,IF(AND($C966=11,Datenblatt!M966&gt;Datenblatt!$R$8),100,IF(Übersicht!$C966=13,Datenblatt!$B$35*Datenblatt!M966^3+Datenblatt!$C$35*Datenblatt!M966^2+Datenblatt!$D$35*Datenblatt!M966+Datenblatt!$E$35,IF(Übersicht!$C966=14,Datenblatt!$B$36*Datenblatt!M966^3+Datenblatt!$C$36*Datenblatt!M966^2+Datenblatt!$D$36*Datenblatt!M966+Datenblatt!$E$36,IF(Übersicht!$C966=15,Datenblatt!$B$37*Datenblatt!M966^3+Datenblatt!$C$37*Datenblatt!M966^2+Datenblatt!$D$37*Datenblatt!M966+Datenblatt!$E$37,IF(Übersicht!$C966=16,Datenblatt!$B$38*Datenblatt!M966^3+Datenblatt!$C$38*Datenblatt!M966^2+Datenblatt!$D$38*Datenblatt!M966+Datenblatt!$E$38,IF(Übersicht!$C966=12,Datenblatt!$B$39*Datenblatt!M966^3+Datenblatt!$C$39*Datenblatt!M966^2+Datenblatt!$D$39*Datenblatt!M966+Datenblatt!$E$39,IF(Übersicht!$C966=11,Datenblatt!$B$40*Datenblatt!M966^3+Datenblatt!$C$40*Datenblatt!M966^2+Datenblatt!$D$40*Datenblatt!M966+Datenblatt!$E$40,0))))))))))))))))))</f>
        <v>#DIV/0!</v>
      </c>
      <c r="L966" s="3"/>
      <c r="M966" t="e">
        <f>IF(AND(Übersicht!$C966=13,Datenblatt!O966&lt;Datenblatt!$Y$3),0,IF(AND(Übersicht!$C966=14,Datenblatt!O966&lt;Datenblatt!$Y$4),0,IF(AND(Übersicht!$C966=15,Datenblatt!O966&lt;Datenblatt!$Y$5),0,IF(AND(Übersicht!$C966=16,Datenblatt!O966&lt;Datenblatt!$Y$6),0,IF(AND(Übersicht!$C966=12,Datenblatt!O966&lt;Datenblatt!$Y$7),0,IF(AND(Übersicht!$C966=11,Datenblatt!O966&lt;Datenblatt!$Y$8),0,IF(AND($C966=13,Datenblatt!O966&gt;Datenblatt!$X$3),100,IF(AND($C966=14,Datenblatt!O966&gt;Datenblatt!$X$4),100,IF(AND($C966=15,Datenblatt!O966&gt;Datenblatt!$X$5),100,IF(AND($C966=16,Datenblatt!O966&gt;Datenblatt!$X$6),100,IF(AND($C966=12,Datenblatt!O966&gt;Datenblatt!$X$7),100,IF(AND($C966=11,Datenblatt!O966&gt;Datenblatt!$X$8),100,IF(Übersicht!$C966=13,Datenblatt!$B$11*Datenblatt!O966^3+Datenblatt!$C$11*Datenblatt!O966^2+Datenblatt!$D$11*Datenblatt!O966+Datenblatt!$E$11,IF(Übersicht!$C966=14,Datenblatt!$B$12*Datenblatt!O966^3+Datenblatt!$C$12*Datenblatt!O966^2+Datenblatt!$D$12*Datenblatt!O966+Datenblatt!$E$12,IF(Übersicht!$C966=15,Datenblatt!$B$13*Datenblatt!O966^3+Datenblatt!$C$13*Datenblatt!O966^2+Datenblatt!$D$13*Datenblatt!O966+Datenblatt!$E$13,IF(Übersicht!$C966=16,Datenblatt!$B$14*Datenblatt!O966^3+Datenblatt!$C$14*Datenblatt!O966^2+Datenblatt!$D$14*Datenblatt!O966+Datenblatt!$E$14,IF(Übersicht!$C966=12,Datenblatt!$B$15*Datenblatt!O966^3+Datenblatt!$C$15*Datenblatt!O966^2+Datenblatt!$D$15*Datenblatt!O966+Datenblatt!$E$15,IF(Übersicht!$C966=11,Datenblatt!$B$16*Datenblatt!O966^3+Datenblatt!$C$16*Datenblatt!O966^2+Datenblatt!$D$16*Datenblatt!O966+Datenblatt!$E$16,0))))))))))))))))))</f>
        <v>#DIV/0!</v>
      </c>
      <c r="N966">
        <f>IF(AND($C966=13,H966&lt;Datenblatt!$AA$3),0,IF(AND($C966=14,H966&lt;Datenblatt!$AA$4),0,IF(AND($C966=15,H966&lt;Datenblatt!$AA$5),0,IF(AND($C966=16,H966&lt;Datenblatt!$AA$6),0,IF(AND($C966=12,H966&lt;Datenblatt!$AA$7),0,IF(AND($C966=11,H966&lt;Datenblatt!$AA$8),0,IF(AND($C966=13,H966&gt;Datenblatt!$Z$3),100,IF(AND($C966=14,H966&gt;Datenblatt!$Z$4),100,IF(AND($C966=15,H966&gt;Datenblatt!$Z$5),100,IF(AND($C966=16,H966&gt;Datenblatt!$Z$6),100,IF(AND($C966=12,H966&gt;Datenblatt!$Z$7),100,IF(AND($C966=11,H966&gt;Datenblatt!$Z$8),100,IF($C966=13,(Datenblatt!$B$19*Übersicht!H966^3)+(Datenblatt!$C$19*Übersicht!H966^2)+(Datenblatt!$D$19*Übersicht!H966)+Datenblatt!$E$19,IF($C966=14,(Datenblatt!$B$20*Übersicht!H966^3)+(Datenblatt!$C$20*Übersicht!H966^2)+(Datenblatt!$D$20*Übersicht!H966)+Datenblatt!$E$20,IF($C966=15,(Datenblatt!$B$21*Übersicht!H966^3)+(Datenblatt!$C$21*Übersicht!H966^2)+(Datenblatt!$D$21*Übersicht!H966)+Datenblatt!$E$21,IF($C966=16,(Datenblatt!$B$22*Übersicht!H966^3)+(Datenblatt!$C$22*Übersicht!H966^2)+(Datenblatt!$D$22*Übersicht!H966)+Datenblatt!$E$22,IF($C966=12,(Datenblatt!$B$23*Übersicht!H966^3)+(Datenblatt!$C$23*Übersicht!H966^2)+(Datenblatt!$D$23*Übersicht!H966)+Datenblatt!$E$23,IF($C966=11,(Datenblatt!$B$24*Übersicht!H966^3)+(Datenblatt!$C$24*Übersicht!H966^2)+(Datenblatt!$D$24*Übersicht!H966)+Datenblatt!$E$24,0))))))))))))))))))</f>
        <v>0</v>
      </c>
      <c r="O966">
        <f>IF(AND(I966="",C966=11),Datenblatt!$I$26,IF(AND(I966="",C966=12),Datenblatt!$I$26,IF(AND(I966="",C966=16),Datenblatt!$I$27,IF(AND(I966="",C966=15),Datenblatt!$I$26,IF(AND(I966="",C966=14),Datenblatt!$I$26,IF(AND(I966="",C966=13),Datenblatt!$I$26,IF(AND($C966=13,I966&gt;Datenblatt!$AC$3),0,IF(AND($C966=14,I966&gt;Datenblatt!$AC$4),0,IF(AND($C966=15,I966&gt;Datenblatt!$AC$5),0,IF(AND($C966=16,I966&gt;Datenblatt!$AC$6),0,IF(AND($C966=12,I966&gt;Datenblatt!$AC$7),0,IF(AND($C966=11,I966&gt;Datenblatt!$AC$8),0,IF(AND($C966=13,I966&lt;Datenblatt!$AB$3),100,IF(AND($C966=14,I966&lt;Datenblatt!$AB$4),100,IF(AND($C966=15,I966&lt;Datenblatt!$AB$5),100,IF(AND($C966=16,I966&lt;Datenblatt!$AB$6),100,IF(AND($C966=12,I966&lt;Datenblatt!$AB$7),100,IF(AND($C966=11,I966&lt;Datenblatt!$AB$8),100,IF($C966=13,(Datenblatt!$B$27*Übersicht!I966^3)+(Datenblatt!$C$27*Übersicht!I966^2)+(Datenblatt!$D$27*Übersicht!I966)+Datenblatt!$E$27,IF($C966=14,(Datenblatt!$B$28*Übersicht!I966^3)+(Datenblatt!$C$28*Übersicht!I966^2)+(Datenblatt!$D$28*Übersicht!I966)+Datenblatt!$E$28,IF($C966=15,(Datenblatt!$B$29*Übersicht!I966^3)+(Datenblatt!$C$29*Übersicht!I966^2)+(Datenblatt!$D$29*Übersicht!I966)+Datenblatt!$E$29,IF($C966=16,(Datenblatt!$B$30*Übersicht!I966^3)+(Datenblatt!$C$30*Übersicht!I966^2)+(Datenblatt!$D$30*Übersicht!I966)+Datenblatt!$E$30,IF($C966=12,(Datenblatt!$B$31*Übersicht!I966^3)+(Datenblatt!$C$31*Übersicht!I966^2)+(Datenblatt!$D$31*Übersicht!I966)+Datenblatt!$E$31,IF($C966=11,(Datenblatt!$B$32*Übersicht!I966^3)+(Datenblatt!$C$32*Übersicht!I966^2)+(Datenblatt!$D$32*Übersicht!I966)+Datenblatt!$E$32,0))))))))))))))))))))))))</f>
        <v>0</v>
      </c>
      <c r="P966">
        <f>IF(AND(I966="",C966=11),Datenblatt!$I$29,IF(AND(I966="",C966=12),Datenblatt!$I$29,IF(AND(I966="",C966=16),Datenblatt!$I$29,IF(AND(I966="",C966=15),Datenblatt!$I$29,IF(AND(I966="",C966=14),Datenblatt!$I$29,IF(AND(I966="",C966=13),Datenblatt!$I$29,IF(AND($C966=13,I966&gt;Datenblatt!$AC$3),0,IF(AND($C966=14,I966&gt;Datenblatt!$AC$4),0,IF(AND($C966=15,I966&gt;Datenblatt!$AC$5),0,IF(AND($C966=16,I966&gt;Datenblatt!$AC$6),0,IF(AND($C966=12,I966&gt;Datenblatt!$AC$7),0,IF(AND($C966=11,I966&gt;Datenblatt!$AC$8),0,IF(AND($C966=13,I966&lt;Datenblatt!$AB$3),100,IF(AND($C966=14,I966&lt;Datenblatt!$AB$4),100,IF(AND($C966=15,I966&lt;Datenblatt!$AB$5),100,IF(AND($C966=16,I966&lt;Datenblatt!$AB$6),100,IF(AND($C966=12,I966&lt;Datenblatt!$AB$7),100,IF(AND($C966=11,I966&lt;Datenblatt!$AB$8),100,IF($C966=13,(Datenblatt!$B$27*Übersicht!I966^3)+(Datenblatt!$C$27*Übersicht!I966^2)+(Datenblatt!$D$27*Übersicht!I966)+Datenblatt!$E$27,IF($C966=14,(Datenblatt!$B$28*Übersicht!I966^3)+(Datenblatt!$C$28*Übersicht!I966^2)+(Datenblatt!$D$28*Übersicht!I966)+Datenblatt!$E$28,IF($C966=15,(Datenblatt!$B$29*Übersicht!I966^3)+(Datenblatt!$C$29*Übersicht!I966^2)+(Datenblatt!$D$29*Übersicht!I966)+Datenblatt!$E$29,IF($C966=16,(Datenblatt!$B$30*Übersicht!I966^3)+(Datenblatt!$C$30*Übersicht!I966^2)+(Datenblatt!$D$30*Übersicht!I966)+Datenblatt!$E$30,IF($C966=12,(Datenblatt!$B$31*Übersicht!I966^3)+(Datenblatt!$C$31*Übersicht!I966^2)+(Datenblatt!$D$31*Übersicht!I966)+Datenblatt!$E$31,IF($C966=11,(Datenblatt!$B$32*Übersicht!I966^3)+(Datenblatt!$C$32*Übersicht!I966^2)+(Datenblatt!$D$32*Übersicht!I966)+Datenblatt!$E$32,0))))))))))))))))))))))))</f>
        <v>0</v>
      </c>
      <c r="Q966" s="2" t="e">
        <f t="shared" si="60"/>
        <v>#DIV/0!</v>
      </c>
      <c r="R966" s="2" t="e">
        <f t="shared" si="61"/>
        <v>#DIV/0!</v>
      </c>
      <c r="T966" s="2"/>
      <c r="U966" s="2">
        <f>Datenblatt!$I$10</f>
        <v>63</v>
      </c>
      <c r="V966" s="2">
        <f>Datenblatt!$I$18</f>
        <v>62</v>
      </c>
      <c r="W966" s="2">
        <f>Datenblatt!$I$26</f>
        <v>56</v>
      </c>
      <c r="X966" s="2">
        <f>Datenblatt!$I$34</f>
        <v>58</v>
      </c>
      <c r="Y966" s="7" t="e">
        <f t="shared" si="62"/>
        <v>#DIV/0!</v>
      </c>
      <c r="AA966" s="2">
        <f>Datenblatt!$I$5</f>
        <v>73</v>
      </c>
      <c r="AB966">
        <f>Datenblatt!$I$13</f>
        <v>80</v>
      </c>
      <c r="AC966">
        <f>Datenblatt!$I$21</f>
        <v>80</v>
      </c>
      <c r="AD966">
        <f>Datenblatt!$I$29</f>
        <v>71</v>
      </c>
      <c r="AE966">
        <f>Datenblatt!$I$37</f>
        <v>75</v>
      </c>
      <c r="AF966" s="7" t="e">
        <f t="shared" si="63"/>
        <v>#DIV/0!</v>
      </c>
    </row>
    <row r="967" spans="11:32" ht="18.75" x14ac:dyDescent="0.3">
      <c r="K967" s="3" t="e">
        <f>IF(AND($C967=13,Datenblatt!M967&lt;Datenblatt!$S$3),0,IF(AND($C967=14,Datenblatt!M967&lt;Datenblatt!$S$4),0,IF(AND($C967=15,Datenblatt!M967&lt;Datenblatt!$S$5),0,IF(AND($C967=16,Datenblatt!M967&lt;Datenblatt!$S$6),0,IF(AND($C967=12,Datenblatt!M967&lt;Datenblatt!$S$7),0,IF(AND($C967=11,Datenblatt!M967&lt;Datenblatt!$S$8),0,IF(AND($C967=13,Datenblatt!M967&gt;Datenblatt!$R$3),100,IF(AND($C967=14,Datenblatt!M967&gt;Datenblatt!$R$4),100,IF(AND($C967=15,Datenblatt!M967&gt;Datenblatt!$R$5),100,IF(AND($C967=16,Datenblatt!M967&gt;Datenblatt!$R$6),100,IF(AND($C967=12,Datenblatt!M967&gt;Datenblatt!$R$7),100,IF(AND($C967=11,Datenblatt!M967&gt;Datenblatt!$R$8),100,IF(Übersicht!$C967=13,Datenblatt!$B$35*Datenblatt!M967^3+Datenblatt!$C$35*Datenblatt!M967^2+Datenblatt!$D$35*Datenblatt!M967+Datenblatt!$E$35,IF(Übersicht!$C967=14,Datenblatt!$B$36*Datenblatt!M967^3+Datenblatt!$C$36*Datenblatt!M967^2+Datenblatt!$D$36*Datenblatt!M967+Datenblatt!$E$36,IF(Übersicht!$C967=15,Datenblatt!$B$37*Datenblatt!M967^3+Datenblatt!$C$37*Datenblatt!M967^2+Datenblatt!$D$37*Datenblatt!M967+Datenblatt!$E$37,IF(Übersicht!$C967=16,Datenblatt!$B$38*Datenblatt!M967^3+Datenblatt!$C$38*Datenblatt!M967^2+Datenblatt!$D$38*Datenblatt!M967+Datenblatt!$E$38,IF(Übersicht!$C967=12,Datenblatt!$B$39*Datenblatt!M967^3+Datenblatt!$C$39*Datenblatt!M967^2+Datenblatt!$D$39*Datenblatt!M967+Datenblatt!$E$39,IF(Übersicht!$C967=11,Datenblatt!$B$40*Datenblatt!M967^3+Datenblatt!$C$40*Datenblatt!M967^2+Datenblatt!$D$40*Datenblatt!M967+Datenblatt!$E$40,0))))))))))))))))))</f>
        <v>#DIV/0!</v>
      </c>
      <c r="L967" s="3"/>
      <c r="M967" t="e">
        <f>IF(AND(Übersicht!$C967=13,Datenblatt!O967&lt;Datenblatt!$Y$3),0,IF(AND(Übersicht!$C967=14,Datenblatt!O967&lt;Datenblatt!$Y$4),0,IF(AND(Übersicht!$C967=15,Datenblatt!O967&lt;Datenblatt!$Y$5),0,IF(AND(Übersicht!$C967=16,Datenblatt!O967&lt;Datenblatt!$Y$6),0,IF(AND(Übersicht!$C967=12,Datenblatt!O967&lt;Datenblatt!$Y$7),0,IF(AND(Übersicht!$C967=11,Datenblatt!O967&lt;Datenblatt!$Y$8),0,IF(AND($C967=13,Datenblatt!O967&gt;Datenblatt!$X$3),100,IF(AND($C967=14,Datenblatt!O967&gt;Datenblatt!$X$4),100,IF(AND($C967=15,Datenblatt!O967&gt;Datenblatt!$X$5),100,IF(AND($C967=16,Datenblatt!O967&gt;Datenblatt!$X$6),100,IF(AND($C967=12,Datenblatt!O967&gt;Datenblatt!$X$7),100,IF(AND($C967=11,Datenblatt!O967&gt;Datenblatt!$X$8),100,IF(Übersicht!$C967=13,Datenblatt!$B$11*Datenblatt!O967^3+Datenblatt!$C$11*Datenblatt!O967^2+Datenblatt!$D$11*Datenblatt!O967+Datenblatt!$E$11,IF(Übersicht!$C967=14,Datenblatt!$B$12*Datenblatt!O967^3+Datenblatt!$C$12*Datenblatt!O967^2+Datenblatt!$D$12*Datenblatt!O967+Datenblatt!$E$12,IF(Übersicht!$C967=15,Datenblatt!$B$13*Datenblatt!O967^3+Datenblatt!$C$13*Datenblatt!O967^2+Datenblatt!$D$13*Datenblatt!O967+Datenblatt!$E$13,IF(Übersicht!$C967=16,Datenblatt!$B$14*Datenblatt!O967^3+Datenblatt!$C$14*Datenblatt!O967^2+Datenblatt!$D$14*Datenblatt!O967+Datenblatt!$E$14,IF(Übersicht!$C967=12,Datenblatt!$B$15*Datenblatt!O967^3+Datenblatt!$C$15*Datenblatt!O967^2+Datenblatt!$D$15*Datenblatt!O967+Datenblatt!$E$15,IF(Übersicht!$C967=11,Datenblatt!$B$16*Datenblatt!O967^3+Datenblatt!$C$16*Datenblatt!O967^2+Datenblatt!$D$16*Datenblatt!O967+Datenblatt!$E$16,0))))))))))))))))))</f>
        <v>#DIV/0!</v>
      </c>
      <c r="N967">
        <f>IF(AND($C967=13,H967&lt;Datenblatt!$AA$3),0,IF(AND($C967=14,H967&lt;Datenblatt!$AA$4),0,IF(AND($C967=15,H967&lt;Datenblatt!$AA$5),0,IF(AND($C967=16,H967&lt;Datenblatt!$AA$6),0,IF(AND($C967=12,H967&lt;Datenblatt!$AA$7),0,IF(AND($C967=11,H967&lt;Datenblatt!$AA$8),0,IF(AND($C967=13,H967&gt;Datenblatt!$Z$3),100,IF(AND($C967=14,H967&gt;Datenblatt!$Z$4),100,IF(AND($C967=15,H967&gt;Datenblatt!$Z$5),100,IF(AND($C967=16,H967&gt;Datenblatt!$Z$6),100,IF(AND($C967=12,H967&gt;Datenblatt!$Z$7),100,IF(AND($C967=11,H967&gt;Datenblatt!$Z$8),100,IF($C967=13,(Datenblatt!$B$19*Übersicht!H967^3)+(Datenblatt!$C$19*Übersicht!H967^2)+(Datenblatt!$D$19*Übersicht!H967)+Datenblatt!$E$19,IF($C967=14,(Datenblatt!$B$20*Übersicht!H967^3)+(Datenblatt!$C$20*Übersicht!H967^2)+(Datenblatt!$D$20*Übersicht!H967)+Datenblatt!$E$20,IF($C967=15,(Datenblatt!$B$21*Übersicht!H967^3)+(Datenblatt!$C$21*Übersicht!H967^2)+(Datenblatt!$D$21*Übersicht!H967)+Datenblatt!$E$21,IF($C967=16,(Datenblatt!$B$22*Übersicht!H967^3)+(Datenblatt!$C$22*Übersicht!H967^2)+(Datenblatt!$D$22*Übersicht!H967)+Datenblatt!$E$22,IF($C967=12,(Datenblatt!$B$23*Übersicht!H967^3)+(Datenblatt!$C$23*Übersicht!H967^2)+(Datenblatt!$D$23*Übersicht!H967)+Datenblatt!$E$23,IF($C967=11,(Datenblatt!$B$24*Übersicht!H967^3)+(Datenblatt!$C$24*Übersicht!H967^2)+(Datenblatt!$D$24*Übersicht!H967)+Datenblatt!$E$24,0))))))))))))))))))</f>
        <v>0</v>
      </c>
      <c r="O967">
        <f>IF(AND(I967="",C967=11),Datenblatt!$I$26,IF(AND(I967="",C967=12),Datenblatt!$I$26,IF(AND(I967="",C967=16),Datenblatt!$I$27,IF(AND(I967="",C967=15),Datenblatt!$I$26,IF(AND(I967="",C967=14),Datenblatt!$I$26,IF(AND(I967="",C967=13),Datenblatt!$I$26,IF(AND($C967=13,I967&gt;Datenblatt!$AC$3),0,IF(AND($C967=14,I967&gt;Datenblatt!$AC$4),0,IF(AND($C967=15,I967&gt;Datenblatt!$AC$5),0,IF(AND($C967=16,I967&gt;Datenblatt!$AC$6),0,IF(AND($C967=12,I967&gt;Datenblatt!$AC$7),0,IF(AND($C967=11,I967&gt;Datenblatt!$AC$8),0,IF(AND($C967=13,I967&lt;Datenblatt!$AB$3),100,IF(AND($C967=14,I967&lt;Datenblatt!$AB$4),100,IF(AND($C967=15,I967&lt;Datenblatt!$AB$5),100,IF(AND($C967=16,I967&lt;Datenblatt!$AB$6),100,IF(AND($C967=12,I967&lt;Datenblatt!$AB$7),100,IF(AND($C967=11,I967&lt;Datenblatt!$AB$8),100,IF($C967=13,(Datenblatt!$B$27*Übersicht!I967^3)+(Datenblatt!$C$27*Übersicht!I967^2)+(Datenblatt!$D$27*Übersicht!I967)+Datenblatt!$E$27,IF($C967=14,(Datenblatt!$B$28*Übersicht!I967^3)+(Datenblatt!$C$28*Übersicht!I967^2)+(Datenblatt!$D$28*Übersicht!I967)+Datenblatt!$E$28,IF($C967=15,(Datenblatt!$B$29*Übersicht!I967^3)+(Datenblatt!$C$29*Übersicht!I967^2)+(Datenblatt!$D$29*Übersicht!I967)+Datenblatt!$E$29,IF($C967=16,(Datenblatt!$B$30*Übersicht!I967^3)+(Datenblatt!$C$30*Übersicht!I967^2)+(Datenblatt!$D$30*Übersicht!I967)+Datenblatt!$E$30,IF($C967=12,(Datenblatt!$B$31*Übersicht!I967^3)+(Datenblatt!$C$31*Übersicht!I967^2)+(Datenblatt!$D$31*Übersicht!I967)+Datenblatt!$E$31,IF($C967=11,(Datenblatt!$B$32*Übersicht!I967^3)+(Datenblatt!$C$32*Übersicht!I967^2)+(Datenblatt!$D$32*Übersicht!I967)+Datenblatt!$E$32,0))))))))))))))))))))))))</f>
        <v>0</v>
      </c>
      <c r="P967">
        <f>IF(AND(I967="",C967=11),Datenblatt!$I$29,IF(AND(I967="",C967=12),Datenblatt!$I$29,IF(AND(I967="",C967=16),Datenblatt!$I$29,IF(AND(I967="",C967=15),Datenblatt!$I$29,IF(AND(I967="",C967=14),Datenblatt!$I$29,IF(AND(I967="",C967=13),Datenblatt!$I$29,IF(AND($C967=13,I967&gt;Datenblatt!$AC$3),0,IF(AND($C967=14,I967&gt;Datenblatt!$AC$4),0,IF(AND($C967=15,I967&gt;Datenblatt!$AC$5),0,IF(AND($C967=16,I967&gt;Datenblatt!$AC$6),0,IF(AND($C967=12,I967&gt;Datenblatt!$AC$7),0,IF(AND($C967=11,I967&gt;Datenblatt!$AC$8),0,IF(AND($C967=13,I967&lt;Datenblatt!$AB$3),100,IF(AND($C967=14,I967&lt;Datenblatt!$AB$4),100,IF(AND($C967=15,I967&lt;Datenblatt!$AB$5),100,IF(AND($C967=16,I967&lt;Datenblatt!$AB$6),100,IF(AND($C967=12,I967&lt;Datenblatt!$AB$7),100,IF(AND($C967=11,I967&lt;Datenblatt!$AB$8),100,IF($C967=13,(Datenblatt!$B$27*Übersicht!I967^3)+(Datenblatt!$C$27*Übersicht!I967^2)+(Datenblatt!$D$27*Übersicht!I967)+Datenblatt!$E$27,IF($C967=14,(Datenblatt!$B$28*Übersicht!I967^3)+(Datenblatt!$C$28*Übersicht!I967^2)+(Datenblatt!$D$28*Übersicht!I967)+Datenblatt!$E$28,IF($C967=15,(Datenblatt!$B$29*Übersicht!I967^3)+(Datenblatt!$C$29*Übersicht!I967^2)+(Datenblatt!$D$29*Übersicht!I967)+Datenblatt!$E$29,IF($C967=16,(Datenblatt!$B$30*Übersicht!I967^3)+(Datenblatt!$C$30*Übersicht!I967^2)+(Datenblatt!$D$30*Übersicht!I967)+Datenblatt!$E$30,IF($C967=12,(Datenblatt!$B$31*Übersicht!I967^3)+(Datenblatt!$C$31*Übersicht!I967^2)+(Datenblatt!$D$31*Übersicht!I967)+Datenblatt!$E$31,IF($C967=11,(Datenblatt!$B$32*Übersicht!I967^3)+(Datenblatt!$C$32*Übersicht!I967^2)+(Datenblatt!$D$32*Übersicht!I967)+Datenblatt!$E$32,0))))))))))))))))))))))))</f>
        <v>0</v>
      </c>
      <c r="Q967" s="2" t="e">
        <f t="shared" si="60"/>
        <v>#DIV/0!</v>
      </c>
      <c r="R967" s="2" t="e">
        <f t="shared" si="61"/>
        <v>#DIV/0!</v>
      </c>
      <c r="T967" s="2"/>
      <c r="U967" s="2">
        <f>Datenblatt!$I$10</f>
        <v>63</v>
      </c>
      <c r="V967" s="2">
        <f>Datenblatt!$I$18</f>
        <v>62</v>
      </c>
      <c r="W967" s="2">
        <f>Datenblatt!$I$26</f>
        <v>56</v>
      </c>
      <c r="X967" s="2">
        <f>Datenblatt!$I$34</f>
        <v>58</v>
      </c>
      <c r="Y967" s="7" t="e">
        <f t="shared" si="62"/>
        <v>#DIV/0!</v>
      </c>
      <c r="AA967" s="2">
        <f>Datenblatt!$I$5</f>
        <v>73</v>
      </c>
      <c r="AB967">
        <f>Datenblatt!$I$13</f>
        <v>80</v>
      </c>
      <c r="AC967">
        <f>Datenblatt!$I$21</f>
        <v>80</v>
      </c>
      <c r="AD967">
        <f>Datenblatt!$I$29</f>
        <v>71</v>
      </c>
      <c r="AE967">
        <f>Datenblatt!$I$37</f>
        <v>75</v>
      </c>
      <c r="AF967" s="7" t="e">
        <f t="shared" si="63"/>
        <v>#DIV/0!</v>
      </c>
    </row>
    <row r="968" spans="11:32" ht="18.75" x14ac:dyDescent="0.3">
      <c r="K968" s="3" t="e">
        <f>IF(AND($C968=13,Datenblatt!M968&lt;Datenblatt!$S$3),0,IF(AND($C968=14,Datenblatt!M968&lt;Datenblatt!$S$4),0,IF(AND($C968=15,Datenblatt!M968&lt;Datenblatt!$S$5),0,IF(AND($C968=16,Datenblatt!M968&lt;Datenblatt!$S$6),0,IF(AND($C968=12,Datenblatt!M968&lt;Datenblatt!$S$7),0,IF(AND($C968=11,Datenblatt!M968&lt;Datenblatt!$S$8),0,IF(AND($C968=13,Datenblatt!M968&gt;Datenblatt!$R$3),100,IF(AND($C968=14,Datenblatt!M968&gt;Datenblatt!$R$4),100,IF(AND($C968=15,Datenblatt!M968&gt;Datenblatt!$R$5),100,IF(AND($C968=16,Datenblatt!M968&gt;Datenblatt!$R$6),100,IF(AND($C968=12,Datenblatt!M968&gt;Datenblatt!$R$7),100,IF(AND($C968=11,Datenblatt!M968&gt;Datenblatt!$R$8),100,IF(Übersicht!$C968=13,Datenblatt!$B$35*Datenblatt!M968^3+Datenblatt!$C$35*Datenblatt!M968^2+Datenblatt!$D$35*Datenblatt!M968+Datenblatt!$E$35,IF(Übersicht!$C968=14,Datenblatt!$B$36*Datenblatt!M968^3+Datenblatt!$C$36*Datenblatt!M968^2+Datenblatt!$D$36*Datenblatt!M968+Datenblatt!$E$36,IF(Übersicht!$C968=15,Datenblatt!$B$37*Datenblatt!M968^3+Datenblatt!$C$37*Datenblatt!M968^2+Datenblatt!$D$37*Datenblatt!M968+Datenblatt!$E$37,IF(Übersicht!$C968=16,Datenblatt!$B$38*Datenblatt!M968^3+Datenblatt!$C$38*Datenblatt!M968^2+Datenblatt!$D$38*Datenblatt!M968+Datenblatt!$E$38,IF(Übersicht!$C968=12,Datenblatt!$B$39*Datenblatt!M968^3+Datenblatt!$C$39*Datenblatt!M968^2+Datenblatt!$D$39*Datenblatt!M968+Datenblatt!$E$39,IF(Übersicht!$C968=11,Datenblatt!$B$40*Datenblatt!M968^3+Datenblatt!$C$40*Datenblatt!M968^2+Datenblatt!$D$40*Datenblatt!M968+Datenblatt!$E$40,0))))))))))))))))))</f>
        <v>#DIV/0!</v>
      </c>
      <c r="L968" s="3"/>
      <c r="M968" t="e">
        <f>IF(AND(Übersicht!$C968=13,Datenblatt!O968&lt;Datenblatt!$Y$3),0,IF(AND(Übersicht!$C968=14,Datenblatt!O968&lt;Datenblatt!$Y$4),0,IF(AND(Übersicht!$C968=15,Datenblatt!O968&lt;Datenblatt!$Y$5),0,IF(AND(Übersicht!$C968=16,Datenblatt!O968&lt;Datenblatt!$Y$6),0,IF(AND(Übersicht!$C968=12,Datenblatt!O968&lt;Datenblatt!$Y$7),0,IF(AND(Übersicht!$C968=11,Datenblatt!O968&lt;Datenblatt!$Y$8),0,IF(AND($C968=13,Datenblatt!O968&gt;Datenblatt!$X$3),100,IF(AND($C968=14,Datenblatt!O968&gt;Datenblatt!$X$4),100,IF(AND($C968=15,Datenblatt!O968&gt;Datenblatt!$X$5),100,IF(AND($C968=16,Datenblatt!O968&gt;Datenblatt!$X$6),100,IF(AND($C968=12,Datenblatt!O968&gt;Datenblatt!$X$7),100,IF(AND($C968=11,Datenblatt!O968&gt;Datenblatt!$X$8),100,IF(Übersicht!$C968=13,Datenblatt!$B$11*Datenblatt!O968^3+Datenblatt!$C$11*Datenblatt!O968^2+Datenblatt!$D$11*Datenblatt!O968+Datenblatt!$E$11,IF(Übersicht!$C968=14,Datenblatt!$B$12*Datenblatt!O968^3+Datenblatt!$C$12*Datenblatt!O968^2+Datenblatt!$D$12*Datenblatt!O968+Datenblatt!$E$12,IF(Übersicht!$C968=15,Datenblatt!$B$13*Datenblatt!O968^3+Datenblatt!$C$13*Datenblatt!O968^2+Datenblatt!$D$13*Datenblatt!O968+Datenblatt!$E$13,IF(Übersicht!$C968=16,Datenblatt!$B$14*Datenblatt!O968^3+Datenblatt!$C$14*Datenblatt!O968^2+Datenblatt!$D$14*Datenblatt!O968+Datenblatt!$E$14,IF(Übersicht!$C968=12,Datenblatt!$B$15*Datenblatt!O968^3+Datenblatt!$C$15*Datenblatt!O968^2+Datenblatt!$D$15*Datenblatt!O968+Datenblatt!$E$15,IF(Übersicht!$C968=11,Datenblatt!$B$16*Datenblatt!O968^3+Datenblatt!$C$16*Datenblatt!O968^2+Datenblatt!$D$16*Datenblatt!O968+Datenblatt!$E$16,0))))))))))))))))))</f>
        <v>#DIV/0!</v>
      </c>
      <c r="N968">
        <f>IF(AND($C968=13,H968&lt;Datenblatt!$AA$3),0,IF(AND($C968=14,H968&lt;Datenblatt!$AA$4),0,IF(AND($C968=15,H968&lt;Datenblatt!$AA$5),0,IF(AND($C968=16,H968&lt;Datenblatt!$AA$6),0,IF(AND($C968=12,H968&lt;Datenblatt!$AA$7),0,IF(AND($C968=11,H968&lt;Datenblatt!$AA$8),0,IF(AND($C968=13,H968&gt;Datenblatt!$Z$3),100,IF(AND($C968=14,H968&gt;Datenblatt!$Z$4),100,IF(AND($C968=15,H968&gt;Datenblatt!$Z$5),100,IF(AND($C968=16,H968&gt;Datenblatt!$Z$6),100,IF(AND($C968=12,H968&gt;Datenblatt!$Z$7),100,IF(AND($C968=11,H968&gt;Datenblatt!$Z$8),100,IF($C968=13,(Datenblatt!$B$19*Übersicht!H968^3)+(Datenblatt!$C$19*Übersicht!H968^2)+(Datenblatt!$D$19*Übersicht!H968)+Datenblatt!$E$19,IF($C968=14,(Datenblatt!$B$20*Übersicht!H968^3)+(Datenblatt!$C$20*Übersicht!H968^2)+(Datenblatt!$D$20*Übersicht!H968)+Datenblatt!$E$20,IF($C968=15,(Datenblatt!$B$21*Übersicht!H968^3)+(Datenblatt!$C$21*Übersicht!H968^2)+(Datenblatt!$D$21*Übersicht!H968)+Datenblatt!$E$21,IF($C968=16,(Datenblatt!$B$22*Übersicht!H968^3)+(Datenblatt!$C$22*Übersicht!H968^2)+(Datenblatt!$D$22*Übersicht!H968)+Datenblatt!$E$22,IF($C968=12,(Datenblatt!$B$23*Übersicht!H968^3)+(Datenblatt!$C$23*Übersicht!H968^2)+(Datenblatt!$D$23*Übersicht!H968)+Datenblatt!$E$23,IF($C968=11,(Datenblatt!$B$24*Übersicht!H968^3)+(Datenblatt!$C$24*Übersicht!H968^2)+(Datenblatt!$D$24*Übersicht!H968)+Datenblatt!$E$24,0))))))))))))))))))</f>
        <v>0</v>
      </c>
      <c r="O968">
        <f>IF(AND(I968="",C968=11),Datenblatt!$I$26,IF(AND(I968="",C968=12),Datenblatt!$I$26,IF(AND(I968="",C968=16),Datenblatt!$I$27,IF(AND(I968="",C968=15),Datenblatt!$I$26,IF(AND(I968="",C968=14),Datenblatt!$I$26,IF(AND(I968="",C968=13),Datenblatt!$I$26,IF(AND($C968=13,I968&gt;Datenblatt!$AC$3),0,IF(AND($C968=14,I968&gt;Datenblatt!$AC$4),0,IF(AND($C968=15,I968&gt;Datenblatt!$AC$5),0,IF(AND($C968=16,I968&gt;Datenblatt!$AC$6),0,IF(AND($C968=12,I968&gt;Datenblatt!$AC$7),0,IF(AND($C968=11,I968&gt;Datenblatt!$AC$8),0,IF(AND($C968=13,I968&lt;Datenblatt!$AB$3),100,IF(AND($C968=14,I968&lt;Datenblatt!$AB$4),100,IF(AND($C968=15,I968&lt;Datenblatt!$AB$5),100,IF(AND($C968=16,I968&lt;Datenblatt!$AB$6),100,IF(AND($C968=12,I968&lt;Datenblatt!$AB$7),100,IF(AND($C968=11,I968&lt;Datenblatt!$AB$8),100,IF($C968=13,(Datenblatt!$B$27*Übersicht!I968^3)+(Datenblatt!$C$27*Übersicht!I968^2)+(Datenblatt!$D$27*Übersicht!I968)+Datenblatt!$E$27,IF($C968=14,(Datenblatt!$B$28*Übersicht!I968^3)+(Datenblatt!$C$28*Übersicht!I968^2)+(Datenblatt!$D$28*Übersicht!I968)+Datenblatt!$E$28,IF($C968=15,(Datenblatt!$B$29*Übersicht!I968^3)+(Datenblatt!$C$29*Übersicht!I968^2)+(Datenblatt!$D$29*Übersicht!I968)+Datenblatt!$E$29,IF($C968=16,(Datenblatt!$B$30*Übersicht!I968^3)+(Datenblatt!$C$30*Übersicht!I968^2)+(Datenblatt!$D$30*Übersicht!I968)+Datenblatt!$E$30,IF($C968=12,(Datenblatt!$B$31*Übersicht!I968^3)+(Datenblatt!$C$31*Übersicht!I968^2)+(Datenblatt!$D$31*Übersicht!I968)+Datenblatt!$E$31,IF($C968=11,(Datenblatt!$B$32*Übersicht!I968^3)+(Datenblatt!$C$32*Übersicht!I968^2)+(Datenblatt!$D$32*Übersicht!I968)+Datenblatt!$E$32,0))))))))))))))))))))))))</f>
        <v>0</v>
      </c>
      <c r="P968">
        <f>IF(AND(I968="",C968=11),Datenblatt!$I$29,IF(AND(I968="",C968=12),Datenblatt!$I$29,IF(AND(I968="",C968=16),Datenblatt!$I$29,IF(AND(I968="",C968=15),Datenblatt!$I$29,IF(AND(I968="",C968=14),Datenblatt!$I$29,IF(AND(I968="",C968=13),Datenblatt!$I$29,IF(AND($C968=13,I968&gt;Datenblatt!$AC$3),0,IF(AND($C968=14,I968&gt;Datenblatt!$AC$4),0,IF(AND($C968=15,I968&gt;Datenblatt!$AC$5),0,IF(AND($C968=16,I968&gt;Datenblatt!$AC$6),0,IF(AND($C968=12,I968&gt;Datenblatt!$AC$7),0,IF(AND($C968=11,I968&gt;Datenblatt!$AC$8),0,IF(AND($C968=13,I968&lt;Datenblatt!$AB$3),100,IF(AND($C968=14,I968&lt;Datenblatt!$AB$4),100,IF(AND($C968=15,I968&lt;Datenblatt!$AB$5),100,IF(AND($C968=16,I968&lt;Datenblatt!$AB$6),100,IF(AND($C968=12,I968&lt;Datenblatt!$AB$7),100,IF(AND($C968=11,I968&lt;Datenblatt!$AB$8),100,IF($C968=13,(Datenblatt!$B$27*Übersicht!I968^3)+(Datenblatt!$C$27*Übersicht!I968^2)+(Datenblatt!$D$27*Übersicht!I968)+Datenblatt!$E$27,IF($C968=14,(Datenblatt!$B$28*Übersicht!I968^3)+(Datenblatt!$C$28*Übersicht!I968^2)+(Datenblatt!$D$28*Übersicht!I968)+Datenblatt!$E$28,IF($C968=15,(Datenblatt!$B$29*Übersicht!I968^3)+(Datenblatt!$C$29*Übersicht!I968^2)+(Datenblatt!$D$29*Übersicht!I968)+Datenblatt!$E$29,IF($C968=16,(Datenblatt!$B$30*Übersicht!I968^3)+(Datenblatt!$C$30*Übersicht!I968^2)+(Datenblatt!$D$30*Übersicht!I968)+Datenblatt!$E$30,IF($C968=12,(Datenblatt!$B$31*Übersicht!I968^3)+(Datenblatt!$C$31*Übersicht!I968^2)+(Datenblatt!$D$31*Übersicht!I968)+Datenblatt!$E$31,IF($C968=11,(Datenblatt!$B$32*Übersicht!I968^3)+(Datenblatt!$C$32*Übersicht!I968^2)+(Datenblatt!$D$32*Übersicht!I968)+Datenblatt!$E$32,0))))))))))))))))))))))))</f>
        <v>0</v>
      </c>
      <c r="Q968" s="2" t="e">
        <f t="shared" si="60"/>
        <v>#DIV/0!</v>
      </c>
      <c r="R968" s="2" t="e">
        <f t="shared" si="61"/>
        <v>#DIV/0!</v>
      </c>
      <c r="T968" s="2"/>
      <c r="U968" s="2">
        <f>Datenblatt!$I$10</f>
        <v>63</v>
      </c>
      <c r="V968" s="2">
        <f>Datenblatt!$I$18</f>
        <v>62</v>
      </c>
      <c r="W968" s="2">
        <f>Datenblatt!$I$26</f>
        <v>56</v>
      </c>
      <c r="X968" s="2">
        <f>Datenblatt!$I$34</f>
        <v>58</v>
      </c>
      <c r="Y968" s="7" t="e">
        <f t="shared" si="62"/>
        <v>#DIV/0!</v>
      </c>
      <c r="AA968" s="2">
        <f>Datenblatt!$I$5</f>
        <v>73</v>
      </c>
      <c r="AB968">
        <f>Datenblatt!$I$13</f>
        <v>80</v>
      </c>
      <c r="AC968">
        <f>Datenblatt!$I$21</f>
        <v>80</v>
      </c>
      <c r="AD968">
        <f>Datenblatt!$I$29</f>
        <v>71</v>
      </c>
      <c r="AE968">
        <f>Datenblatt!$I$37</f>
        <v>75</v>
      </c>
      <c r="AF968" s="7" t="e">
        <f t="shared" si="63"/>
        <v>#DIV/0!</v>
      </c>
    </row>
    <row r="969" spans="11:32" ht="18.75" x14ac:dyDescent="0.3">
      <c r="K969" s="3" t="e">
        <f>IF(AND($C969=13,Datenblatt!M969&lt;Datenblatt!$S$3),0,IF(AND($C969=14,Datenblatt!M969&lt;Datenblatt!$S$4),0,IF(AND($C969=15,Datenblatt!M969&lt;Datenblatt!$S$5),0,IF(AND($C969=16,Datenblatt!M969&lt;Datenblatt!$S$6),0,IF(AND($C969=12,Datenblatt!M969&lt;Datenblatt!$S$7),0,IF(AND($C969=11,Datenblatt!M969&lt;Datenblatt!$S$8),0,IF(AND($C969=13,Datenblatt!M969&gt;Datenblatt!$R$3),100,IF(AND($C969=14,Datenblatt!M969&gt;Datenblatt!$R$4),100,IF(AND($C969=15,Datenblatt!M969&gt;Datenblatt!$R$5),100,IF(AND($C969=16,Datenblatt!M969&gt;Datenblatt!$R$6),100,IF(AND($C969=12,Datenblatt!M969&gt;Datenblatt!$R$7),100,IF(AND($C969=11,Datenblatt!M969&gt;Datenblatt!$R$8),100,IF(Übersicht!$C969=13,Datenblatt!$B$35*Datenblatt!M969^3+Datenblatt!$C$35*Datenblatt!M969^2+Datenblatt!$D$35*Datenblatt!M969+Datenblatt!$E$35,IF(Übersicht!$C969=14,Datenblatt!$B$36*Datenblatt!M969^3+Datenblatt!$C$36*Datenblatt!M969^2+Datenblatt!$D$36*Datenblatt!M969+Datenblatt!$E$36,IF(Übersicht!$C969=15,Datenblatt!$B$37*Datenblatt!M969^3+Datenblatt!$C$37*Datenblatt!M969^2+Datenblatt!$D$37*Datenblatt!M969+Datenblatt!$E$37,IF(Übersicht!$C969=16,Datenblatt!$B$38*Datenblatt!M969^3+Datenblatt!$C$38*Datenblatt!M969^2+Datenblatt!$D$38*Datenblatt!M969+Datenblatt!$E$38,IF(Übersicht!$C969=12,Datenblatt!$B$39*Datenblatt!M969^3+Datenblatt!$C$39*Datenblatt!M969^2+Datenblatt!$D$39*Datenblatt!M969+Datenblatt!$E$39,IF(Übersicht!$C969=11,Datenblatt!$B$40*Datenblatt!M969^3+Datenblatt!$C$40*Datenblatt!M969^2+Datenblatt!$D$40*Datenblatt!M969+Datenblatt!$E$40,0))))))))))))))))))</f>
        <v>#DIV/0!</v>
      </c>
      <c r="L969" s="3"/>
      <c r="M969" t="e">
        <f>IF(AND(Übersicht!$C969=13,Datenblatt!O969&lt;Datenblatt!$Y$3),0,IF(AND(Übersicht!$C969=14,Datenblatt!O969&lt;Datenblatt!$Y$4),0,IF(AND(Übersicht!$C969=15,Datenblatt!O969&lt;Datenblatt!$Y$5),0,IF(AND(Übersicht!$C969=16,Datenblatt!O969&lt;Datenblatt!$Y$6),0,IF(AND(Übersicht!$C969=12,Datenblatt!O969&lt;Datenblatt!$Y$7),0,IF(AND(Übersicht!$C969=11,Datenblatt!O969&lt;Datenblatt!$Y$8),0,IF(AND($C969=13,Datenblatt!O969&gt;Datenblatt!$X$3),100,IF(AND($C969=14,Datenblatt!O969&gt;Datenblatt!$X$4),100,IF(AND($C969=15,Datenblatt!O969&gt;Datenblatt!$X$5),100,IF(AND($C969=16,Datenblatt!O969&gt;Datenblatt!$X$6),100,IF(AND($C969=12,Datenblatt!O969&gt;Datenblatt!$X$7),100,IF(AND($C969=11,Datenblatt!O969&gt;Datenblatt!$X$8),100,IF(Übersicht!$C969=13,Datenblatt!$B$11*Datenblatt!O969^3+Datenblatt!$C$11*Datenblatt!O969^2+Datenblatt!$D$11*Datenblatt!O969+Datenblatt!$E$11,IF(Übersicht!$C969=14,Datenblatt!$B$12*Datenblatt!O969^3+Datenblatt!$C$12*Datenblatt!O969^2+Datenblatt!$D$12*Datenblatt!O969+Datenblatt!$E$12,IF(Übersicht!$C969=15,Datenblatt!$B$13*Datenblatt!O969^3+Datenblatt!$C$13*Datenblatt!O969^2+Datenblatt!$D$13*Datenblatt!O969+Datenblatt!$E$13,IF(Übersicht!$C969=16,Datenblatt!$B$14*Datenblatt!O969^3+Datenblatt!$C$14*Datenblatt!O969^2+Datenblatt!$D$14*Datenblatt!O969+Datenblatt!$E$14,IF(Übersicht!$C969=12,Datenblatt!$B$15*Datenblatt!O969^3+Datenblatt!$C$15*Datenblatt!O969^2+Datenblatt!$D$15*Datenblatt!O969+Datenblatt!$E$15,IF(Übersicht!$C969=11,Datenblatt!$B$16*Datenblatt!O969^3+Datenblatt!$C$16*Datenblatt!O969^2+Datenblatt!$D$16*Datenblatt!O969+Datenblatt!$E$16,0))))))))))))))))))</f>
        <v>#DIV/0!</v>
      </c>
      <c r="N969">
        <f>IF(AND($C969=13,H969&lt;Datenblatt!$AA$3),0,IF(AND($C969=14,H969&lt;Datenblatt!$AA$4),0,IF(AND($C969=15,H969&lt;Datenblatt!$AA$5),0,IF(AND($C969=16,H969&lt;Datenblatt!$AA$6),0,IF(AND($C969=12,H969&lt;Datenblatt!$AA$7),0,IF(AND($C969=11,H969&lt;Datenblatt!$AA$8),0,IF(AND($C969=13,H969&gt;Datenblatt!$Z$3),100,IF(AND($C969=14,H969&gt;Datenblatt!$Z$4),100,IF(AND($C969=15,H969&gt;Datenblatt!$Z$5),100,IF(AND($C969=16,H969&gt;Datenblatt!$Z$6),100,IF(AND($C969=12,H969&gt;Datenblatt!$Z$7),100,IF(AND($C969=11,H969&gt;Datenblatt!$Z$8),100,IF($C969=13,(Datenblatt!$B$19*Übersicht!H969^3)+(Datenblatt!$C$19*Übersicht!H969^2)+(Datenblatt!$D$19*Übersicht!H969)+Datenblatt!$E$19,IF($C969=14,(Datenblatt!$B$20*Übersicht!H969^3)+(Datenblatt!$C$20*Übersicht!H969^2)+(Datenblatt!$D$20*Übersicht!H969)+Datenblatt!$E$20,IF($C969=15,(Datenblatt!$B$21*Übersicht!H969^3)+(Datenblatt!$C$21*Übersicht!H969^2)+(Datenblatt!$D$21*Übersicht!H969)+Datenblatt!$E$21,IF($C969=16,(Datenblatt!$B$22*Übersicht!H969^3)+(Datenblatt!$C$22*Übersicht!H969^2)+(Datenblatt!$D$22*Übersicht!H969)+Datenblatt!$E$22,IF($C969=12,(Datenblatt!$B$23*Übersicht!H969^3)+(Datenblatt!$C$23*Übersicht!H969^2)+(Datenblatt!$D$23*Übersicht!H969)+Datenblatt!$E$23,IF($C969=11,(Datenblatt!$B$24*Übersicht!H969^3)+(Datenblatt!$C$24*Übersicht!H969^2)+(Datenblatt!$D$24*Übersicht!H969)+Datenblatt!$E$24,0))))))))))))))))))</f>
        <v>0</v>
      </c>
      <c r="O969">
        <f>IF(AND(I969="",C969=11),Datenblatt!$I$26,IF(AND(I969="",C969=12),Datenblatt!$I$26,IF(AND(I969="",C969=16),Datenblatt!$I$27,IF(AND(I969="",C969=15),Datenblatt!$I$26,IF(AND(I969="",C969=14),Datenblatt!$I$26,IF(AND(I969="",C969=13),Datenblatt!$I$26,IF(AND($C969=13,I969&gt;Datenblatt!$AC$3),0,IF(AND($C969=14,I969&gt;Datenblatt!$AC$4),0,IF(AND($C969=15,I969&gt;Datenblatt!$AC$5),0,IF(AND($C969=16,I969&gt;Datenblatt!$AC$6),0,IF(AND($C969=12,I969&gt;Datenblatt!$AC$7),0,IF(AND($C969=11,I969&gt;Datenblatt!$AC$8),0,IF(AND($C969=13,I969&lt;Datenblatt!$AB$3),100,IF(AND($C969=14,I969&lt;Datenblatt!$AB$4),100,IF(AND($C969=15,I969&lt;Datenblatt!$AB$5),100,IF(AND($C969=16,I969&lt;Datenblatt!$AB$6),100,IF(AND($C969=12,I969&lt;Datenblatt!$AB$7),100,IF(AND($C969=11,I969&lt;Datenblatt!$AB$8),100,IF($C969=13,(Datenblatt!$B$27*Übersicht!I969^3)+(Datenblatt!$C$27*Übersicht!I969^2)+(Datenblatt!$D$27*Übersicht!I969)+Datenblatt!$E$27,IF($C969=14,(Datenblatt!$B$28*Übersicht!I969^3)+(Datenblatt!$C$28*Übersicht!I969^2)+(Datenblatt!$D$28*Übersicht!I969)+Datenblatt!$E$28,IF($C969=15,(Datenblatt!$B$29*Übersicht!I969^3)+(Datenblatt!$C$29*Übersicht!I969^2)+(Datenblatt!$D$29*Übersicht!I969)+Datenblatt!$E$29,IF($C969=16,(Datenblatt!$B$30*Übersicht!I969^3)+(Datenblatt!$C$30*Übersicht!I969^2)+(Datenblatt!$D$30*Übersicht!I969)+Datenblatt!$E$30,IF($C969=12,(Datenblatt!$B$31*Übersicht!I969^3)+(Datenblatt!$C$31*Übersicht!I969^2)+(Datenblatt!$D$31*Übersicht!I969)+Datenblatt!$E$31,IF($C969=11,(Datenblatt!$B$32*Übersicht!I969^3)+(Datenblatt!$C$32*Übersicht!I969^2)+(Datenblatt!$D$32*Übersicht!I969)+Datenblatt!$E$32,0))))))))))))))))))))))))</f>
        <v>0</v>
      </c>
      <c r="P969">
        <f>IF(AND(I969="",C969=11),Datenblatt!$I$29,IF(AND(I969="",C969=12),Datenblatt!$I$29,IF(AND(I969="",C969=16),Datenblatt!$I$29,IF(AND(I969="",C969=15),Datenblatt!$I$29,IF(AND(I969="",C969=14),Datenblatt!$I$29,IF(AND(I969="",C969=13),Datenblatt!$I$29,IF(AND($C969=13,I969&gt;Datenblatt!$AC$3),0,IF(AND($C969=14,I969&gt;Datenblatt!$AC$4),0,IF(AND($C969=15,I969&gt;Datenblatt!$AC$5),0,IF(AND($C969=16,I969&gt;Datenblatt!$AC$6),0,IF(AND($C969=12,I969&gt;Datenblatt!$AC$7),0,IF(AND($C969=11,I969&gt;Datenblatt!$AC$8),0,IF(AND($C969=13,I969&lt;Datenblatt!$AB$3),100,IF(AND($C969=14,I969&lt;Datenblatt!$AB$4),100,IF(AND($C969=15,I969&lt;Datenblatt!$AB$5),100,IF(AND($C969=16,I969&lt;Datenblatt!$AB$6),100,IF(AND($C969=12,I969&lt;Datenblatt!$AB$7),100,IF(AND($C969=11,I969&lt;Datenblatt!$AB$8),100,IF($C969=13,(Datenblatt!$B$27*Übersicht!I969^3)+(Datenblatt!$C$27*Übersicht!I969^2)+(Datenblatt!$D$27*Übersicht!I969)+Datenblatt!$E$27,IF($C969=14,(Datenblatt!$B$28*Übersicht!I969^3)+(Datenblatt!$C$28*Übersicht!I969^2)+(Datenblatt!$D$28*Übersicht!I969)+Datenblatt!$E$28,IF($C969=15,(Datenblatt!$B$29*Übersicht!I969^3)+(Datenblatt!$C$29*Übersicht!I969^2)+(Datenblatt!$D$29*Übersicht!I969)+Datenblatt!$E$29,IF($C969=16,(Datenblatt!$B$30*Übersicht!I969^3)+(Datenblatt!$C$30*Übersicht!I969^2)+(Datenblatt!$D$30*Übersicht!I969)+Datenblatt!$E$30,IF($C969=12,(Datenblatt!$B$31*Übersicht!I969^3)+(Datenblatt!$C$31*Übersicht!I969^2)+(Datenblatt!$D$31*Übersicht!I969)+Datenblatt!$E$31,IF($C969=11,(Datenblatt!$B$32*Übersicht!I969^3)+(Datenblatt!$C$32*Übersicht!I969^2)+(Datenblatt!$D$32*Übersicht!I969)+Datenblatt!$E$32,0))))))))))))))))))))))))</f>
        <v>0</v>
      </c>
      <c r="Q969" s="2" t="e">
        <f t="shared" si="60"/>
        <v>#DIV/0!</v>
      </c>
      <c r="R969" s="2" t="e">
        <f t="shared" si="61"/>
        <v>#DIV/0!</v>
      </c>
      <c r="T969" s="2"/>
      <c r="U969" s="2">
        <f>Datenblatt!$I$10</f>
        <v>63</v>
      </c>
      <c r="V969" s="2">
        <f>Datenblatt!$I$18</f>
        <v>62</v>
      </c>
      <c r="W969" s="2">
        <f>Datenblatt!$I$26</f>
        <v>56</v>
      </c>
      <c r="X969" s="2">
        <f>Datenblatt!$I$34</f>
        <v>58</v>
      </c>
      <c r="Y969" s="7" t="e">
        <f t="shared" si="62"/>
        <v>#DIV/0!</v>
      </c>
      <c r="AA969" s="2">
        <f>Datenblatt!$I$5</f>
        <v>73</v>
      </c>
      <c r="AB969">
        <f>Datenblatt!$I$13</f>
        <v>80</v>
      </c>
      <c r="AC969">
        <f>Datenblatt!$I$21</f>
        <v>80</v>
      </c>
      <c r="AD969">
        <f>Datenblatt!$I$29</f>
        <v>71</v>
      </c>
      <c r="AE969">
        <f>Datenblatt!$I$37</f>
        <v>75</v>
      </c>
      <c r="AF969" s="7" t="e">
        <f t="shared" si="63"/>
        <v>#DIV/0!</v>
      </c>
    </row>
    <row r="970" spans="11:32" ht="18.75" x14ac:dyDescent="0.3">
      <c r="K970" s="3" t="e">
        <f>IF(AND($C970=13,Datenblatt!M970&lt;Datenblatt!$S$3),0,IF(AND($C970=14,Datenblatt!M970&lt;Datenblatt!$S$4),0,IF(AND($C970=15,Datenblatt!M970&lt;Datenblatt!$S$5),0,IF(AND($C970=16,Datenblatt!M970&lt;Datenblatt!$S$6),0,IF(AND($C970=12,Datenblatt!M970&lt;Datenblatt!$S$7),0,IF(AND($C970=11,Datenblatt!M970&lt;Datenblatt!$S$8),0,IF(AND($C970=13,Datenblatt!M970&gt;Datenblatt!$R$3),100,IF(AND($C970=14,Datenblatt!M970&gt;Datenblatt!$R$4),100,IF(AND($C970=15,Datenblatt!M970&gt;Datenblatt!$R$5),100,IF(AND($C970=16,Datenblatt!M970&gt;Datenblatt!$R$6),100,IF(AND($C970=12,Datenblatt!M970&gt;Datenblatt!$R$7),100,IF(AND($C970=11,Datenblatt!M970&gt;Datenblatt!$R$8),100,IF(Übersicht!$C970=13,Datenblatt!$B$35*Datenblatt!M970^3+Datenblatt!$C$35*Datenblatt!M970^2+Datenblatt!$D$35*Datenblatt!M970+Datenblatt!$E$35,IF(Übersicht!$C970=14,Datenblatt!$B$36*Datenblatt!M970^3+Datenblatt!$C$36*Datenblatt!M970^2+Datenblatt!$D$36*Datenblatt!M970+Datenblatt!$E$36,IF(Übersicht!$C970=15,Datenblatt!$B$37*Datenblatt!M970^3+Datenblatt!$C$37*Datenblatt!M970^2+Datenblatt!$D$37*Datenblatt!M970+Datenblatt!$E$37,IF(Übersicht!$C970=16,Datenblatt!$B$38*Datenblatt!M970^3+Datenblatt!$C$38*Datenblatt!M970^2+Datenblatt!$D$38*Datenblatt!M970+Datenblatt!$E$38,IF(Übersicht!$C970=12,Datenblatt!$B$39*Datenblatt!M970^3+Datenblatt!$C$39*Datenblatt!M970^2+Datenblatt!$D$39*Datenblatt!M970+Datenblatt!$E$39,IF(Übersicht!$C970=11,Datenblatt!$B$40*Datenblatt!M970^3+Datenblatt!$C$40*Datenblatt!M970^2+Datenblatt!$D$40*Datenblatt!M970+Datenblatt!$E$40,0))))))))))))))))))</f>
        <v>#DIV/0!</v>
      </c>
      <c r="L970" s="3"/>
      <c r="M970" t="e">
        <f>IF(AND(Übersicht!$C970=13,Datenblatt!O970&lt;Datenblatt!$Y$3),0,IF(AND(Übersicht!$C970=14,Datenblatt!O970&lt;Datenblatt!$Y$4),0,IF(AND(Übersicht!$C970=15,Datenblatt!O970&lt;Datenblatt!$Y$5),0,IF(AND(Übersicht!$C970=16,Datenblatt!O970&lt;Datenblatt!$Y$6),0,IF(AND(Übersicht!$C970=12,Datenblatt!O970&lt;Datenblatt!$Y$7),0,IF(AND(Übersicht!$C970=11,Datenblatt!O970&lt;Datenblatt!$Y$8),0,IF(AND($C970=13,Datenblatt!O970&gt;Datenblatt!$X$3),100,IF(AND($C970=14,Datenblatt!O970&gt;Datenblatt!$X$4),100,IF(AND($C970=15,Datenblatt!O970&gt;Datenblatt!$X$5),100,IF(AND($C970=16,Datenblatt!O970&gt;Datenblatt!$X$6),100,IF(AND($C970=12,Datenblatt!O970&gt;Datenblatt!$X$7),100,IF(AND($C970=11,Datenblatt!O970&gt;Datenblatt!$X$8),100,IF(Übersicht!$C970=13,Datenblatt!$B$11*Datenblatt!O970^3+Datenblatt!$C$11*Datenblatt!O970^2+Datenblatt!$D$11*Datenblatt!O970+Datenblatt!$E$11,IF(Übersicht!$C970=14,Datenblatt!$B$12*Datenblatt!O970^3+Datenblatt!$C$12*Datenblatt!O970^2+Datenblatt!$D$12*Datenblatt!O970+Datenblatt!$E$12,IF(Übersicht!$C970=15,Datenblatt!$B$13*Datenblatt!O970^3+Datenblatt!$C$13*Datenblatt!O970^2+Datenblatt!$D$13*Datenblatt!O970+Datenblatt!$E$13,IF(Übersicht!$C970=16,Datenblatt!$B$14*Datenblatt!O970^3+Datenblatt!$C$14*Datenblatt!O970^2+Datenblatt!$D$14*Datenblatt!O970+Datenblatt!$E$14,IF(Übersicht!$C970=12,Datenblatt!$B$15*Datenblatt!O970^3+Datenblatt!$C$15*Datenblatt!O970^2+Datenblatt!$D$15*Datenblatt!O970+Datenblatt!$E$15,IF(Übersicht!$C970=11,Datenblatt!$B$16*Datenblatt!O970^3+Datenblatt!$C$16*Datenblatt!O970^2+Datenblatt!$D$16*Datenblatt!O970+Datenblatt!$E$16,0))))))))))))))))))</f>
        <v>#DIV/0!</v>
      </c>
      <c r="N970">
        <f>IF(AND($C970=13,H970&lt;Datenblatt!$AA$3),0,IF(AND($C970=14,H970&lt;Datenblatt!$AA$4),0,IF(AND($C970=15,H970&lt;Datenblatt!$AA$5),0,IF(AND($C970=16,H970&lt;Datenblatt!$AA$6),0,IF(AND($C970=12,H970&lt;Datenblatt!$AA$7),0,IF(AND($C970=11,H970&lt;Datenblatt!$AA$8),0,IF(AND($C970=13,H970&gt;Datenblatt!$Z$3),100,IF(AND($C970=14,H970&gt;Datenblatt!$Z$4),100,IF(AND($C970=15,H970&gt;Datenblatt!$Z$5),100,IF(AND($C970=16,H970&gt;Datenblatt!$Z$6),100,IF(AND($C970=12,H970&gt;Datenblatt!$Z$7),100,IF(AND($C970=11,H970&gt;Datenblatt!$Z$8),100,IF($C970=13,(Datenblatt!$B$19*Übersicht!H970^3)+(Datenblatt!$C$19*Übersicht!H970^2)+(Datenblatt!$D$19*Übersicht!H970)+Datenblatt!$E$19,IF($C970=14,(Datenblatt!$B$20*Übersicht!H970^3)+(Datenblatt!$C$20*Übersicht!H970^2)+(Datenblatt!$D$20*Übersicht!H970)+Datenblatt!$E$20,IF($C970=15,(Datenblatt!$B$21*Übersicht!H970^3)+(Datenblatt!$C$21*Übersicht!H970^2)+(Datenblatt!$D$21*Übersicht!H970)+Datenblatt!$E$21,IF($C970=16,(Datenblatt!$B$22*Übersicht!H970^3)+(Datenblatt!$C$22*Übersicht!H970^2)+(Datenblatt!$D$22*Übersicht!H970)+Datenblatt!$E$22,IF($C970=12,(Datenblatt!$B$23*Übersicht!H970^3)+(Datenblatt!$C$23*Übersicht!H970^2)+(Datenblatt!$D$23*Übersicht!H970)+Datenblatt!$E$23,IF($C970=11,(Datenblatt!$B$24*Übersicht!H970^3)+(Datenblatt!$C$24*Übersicht!H970^2)+(Datenblatt!$D$24*Übersicht!H970)+Datenblatt!$E$24,0))))))))))))))))))</f>
        <v>0</v>
      </c>
      <c r="O970">
        <f>IF(AND(I970="",C970=11),Datenblatt!$I$26,IF(AND(I970="",C970=12),Datenblatt!$I$26,IF(AND(I970="",C970=16),Datenblatt!$I$27,IF(AND(I970="",C970=15),Datenblatt!$I$26,IF(AND(I970="",C970=14),Datenblatt!$I$26,IF(AND(I970="",C970=13),Datenblatt!$I$26,IF(AND($C970=13,I970&gt;Datenblatt!$AC$3),0,IF(AND($C970=14,I970&gt;Datenblatt!$AC$4),0,IF(AND($C970=15,I970&gt;Datenblatt!$AC$5),0,IF(AND($C970=16,I970&gt;Datenblatt!$AC$6),0,IF(AND($C970=12,I970&gt;Datenblatt!$AC$7),0,IF(AND($C970=11,I970&gt;Datenblatt!$AC$8),0,IF(AND($C970=13,I970&lt;Datenblatt!$AB$3),100,IF(AND($C970=14,I970&lt;Datenblatt!$AB$4),100,IF(AND($C970=15,I970&lt;Datenblatt!$AB$5),100,IF(AND($C970=16,I970&lt;Datenblatt!$AB$6),100,IF(AND($C970=12,I970&lt;Datenblatt!$AB$7),100,IF(AND($C970=11,I970&lt;Datenblatt!$AB$8),100,IF($C970=13,(Datenblatt!$B$27*Übersicht!I970^3)+(Datenblatt!$C$27*Übersicht!I970^2)+(Datenblatt!$D$27*Übersicht!I970)+Datenblatt!$E$27,IF($C970=14,(Datenblatt!$B$28*Übersicht!I970^3)+(Datenblatt!$C$28*Übersicht!I970^2)+(Datenblatt!$D$28*Übersicht!I970)+Datenblatt!$E$28,IF($C970=15,(Datenblatt!$B$29*Übersicht!I970^3)+(Datenblatt!$C$29*Übersicht!I970^2)+(Datenblatt!$D$29*Übersicht!I970)+Datenblatt!$E$29,IF($C970=16,(Datenblatt!$B$30*Übersicht!I970^3)+(Datenblatt!$C$30*Übersicht!I970^2)+(Datenblatt!$D$30*Übersicht!I970)+Datenblatt!$E$30,IF($C970=12,(Datenblatt!$B$31*Übersicht!I970^3)+(Datenblatt!$C$31*Übersicht!I970^2)+(Datenblatt!$D$31*Übersicht!I970)+Datenblatt!$E$31,IF($C970=11,(Datenblatt!$B$32*Übersicht!I970^3)+(Datenblatt!$C$32*Übersicht!I970^2)+(Datenblatt!$D$32*Übersicht!I970)+Datenblatt!$E$32,0))))))))))))))))))))))))</f>
        <v>0</v>
      </c>
      <c r="P970">
        <f>IF(AND(I970="",C970=11),Datenblatt!$I$29,IF(AND(I970="",C970=12),Datenblatt!$I$29,IF(AND(I970="",C970=16),Datenblatt!$I$29,IF(AND(I970="",C970=15),Datenblatt!$I$29,IF(AND(I970="",C970=14),Datenblatt!$I$29,IF(AND(I970="",C970=13),Datenblatt!$I$29,IF(AND($C970=13,I970&gt;Datenblatt!$AC$3),0,IF(AND($C970=14,I970&gt;Datenblatt!$AC$4),0,IF(AND($C970=15,I970&gt;Datenblatt!$AC$5),0,IF(AND($C970=16,I970&gt;Datenblatt!$AC$6),0,IF(AND($C970=12,I970&gt;Datenblatt!$AC$7),0,IF(AND($C970=11,I970&gt;Datenblatt!$AC$8),0,IF(AND($C970=13,I970&lt;Datenblatt!$AB$3),100,IF(AND($C970=14,I970&lt;Datenblatt!$AB$4),100,IF(AND($C970=15,I970&lt;Datenblatt!$AB$5),100,IF(AND($C970=16,I970&lt;Datenblatt!$AB$6),100,IF(AND($C970=12,I970&lt;Datenblatt!$AB$7),100,IF(AND($C970=11,I970&lt;Datenblatt!$AB$8),100,IF($C970=13,(Datenblatt!$B$27*Übersicht!I970^3)+(Datenblatt!$C$27*Übersicht!I970^2)+(Datenblatt!$D$27*Übersicht!I970)+Datenblatt!$E$27,IF($C970=14,(Datenblatt!$B$28*Übersicht!I970^3)+(Datenblatt!$C$28*Übersicht!I970^2)+(Datenblatt!$D$28*Übersicht!I970)+Datenblatt!$E$28,IF($C970=15,(Datenblatt!$B$29*Übersicht!I970^3)+(Datenblatt!$C$29*Übersicht!I970^2)+(Datenblatt!$D$29*Übersicht!I970)+Datenblatt!$E$29,IF($C970=16,(Datenblatt!$B$30*Übersicht!I970^3)+(Datenblatt!$C$30*Übersicht!I970^2)+(Datenblatt!$D$30*Übersicht!I970)+Datenblatt!$E$30,IF($C970=12,(Datenblatt!$B$31*Übersicht!I970^3)+(Datenblatt!$C$31*Übersicht!I970^2)+(Datenblatt!$D$31*Übersicht!I970)+Datenblatt!$E$31,IF($C970=11,(Datenblatt!$B$32*Übersicht!I970^3)+(Datenblatt!$C$32*Übersicht!I970^2)+(Datenblatt!$D$32*Übersicht!I970)+Datenblatt!$E$32,0))))))))))))))))))))))))</f>
        <v>0</v>
      </c>
      <c r="Q970" s="2" t="e">
        <f t="shared" si="60"/>
        <v>#DIV/0!</v>
      </c>
      <c r="R970" s="2" t="e">
        <f t="shared" si="61"/>
        <v>#DIV/0!</v>
      </c>
      <c r="T970" s="2"/>
      <c r="U970" s="2">
        <f>Datenblatt!$I$10</f>
        <v>63</v>
      </c>
      <c r="V970" s="2">
        <f>Datenblatt!$I$18</f>
        <v>62</v>
      </c>
      <c r="W970" s="2">
        <f>Datenblatt!$I$26</f>
        <v>56</v>
      </c>
      <c r="X970" s="2">
        <f>Datenblatt!$I$34</f>
        <v>58</v>
      </c>
      <c r="Y970" s="7" t="e">
        <f t="shared" si="62"/>
        <v>#DIV/0!</v>
      </c>
      <c r="AA970" s="2">
        <f>Datenblatt!$I$5</f>
        <v>73</v>
      </c>
      <c r="AB970">
        <f>Datenblatt!$I$13</f>
        <v>80</v>
      </c>
      <c r="AC970">
        <f>Datenblatt!$I$21</f>
        <v>80</v>
      </c>
      <c r="AD970">
        <f>Datenblatt!$I$29</f>
        <v>71</v>
      </c>
      <c r="AE970">
        <f>Datenblatt!$I$37</f>
        <v>75</v>
      </c>
      <c r="AF970" s="7" t="e">
        <f t="shared" si="63"/>
        <v>#DIV/0!</v>
      </c>
    </row>
    <row r="971" spans="11:32" ht="18.75" x14ac:dyDescent="0.3">
      <c r="K971" s="3" t="e">
        <f>IF(AND($C971=13,Datenblatt!M971&lt;Datenblatt!$S$3),0,IF(AND($C971=14,Datenblatt!M971&lt;Datenblatt!$S$4),0,IF(AND($C971=15,Datenblatt!M971&lt;Datenblatt!$S$5),0,IF(AND($C971=16,Datenblatt!M971&lt;Datenblatt!$S$6),0,IF(AND($C971=12,Datenblatt!M971&lt;Datenblatt!$S$7),0,IF(AND($C971=11,Datenblatt!M971&lt;Datenblatt!$S$8),0,IF(AND($C971=13,Datenblatt!M971&gt;Datenblatt!$R$3),100,IF(AND($C971=14,Datenblatt!M971&gt;Datenblatt!$R$4),100,IF(AND($C971=15,Datenblatt!M971&gt;Datenblatt!$R$5),100,IF(AND($C971=16,Datenblatt!M971&gt;Datenblatt!$R$6),100,IF(AND($C971=12,Datenblatt!M971&gt;Datenblatt!$R$7),100,IF(AND($C971=11,Datenblatt!M971&gt;Datenblatt!$R$8),100,IF(Übersicht!$C971=13,Datenblatt!$B$35*Datenblatt!M971^3+Datenblatt!$C$35*Datenblatt!M971^2+Datenblatt!$D$35*Datenblatt!M971+Datenblatt!$E$35,IF(Übersicht!$C971=14,Datenblatt!$B$36*Datenblatt!M971^3+Datenblatt!$C$36*Datenblatt!M971^2+Datenblatt!$D$36*Datenblatt!M971+Datenblatt!$E$36,IF(Übersicht!$C971=15,Datenblatt!$B$37*Datenblatt!M971^3+Datenblatt!$C$37*Datenblatt!M971^2+Datenblatt!$D$37*Datenblatt!M971+Datenblatt!$E$37,IF(Übersicht!$C971=16,Datenblatt!$B$38*Datenblatt!M971^3+Datenblatt!$C$38*Datenblatt!M971^2+Datenblatt!$D$38*Datenblatt!M971+Datenblatt!$E$38,IF(Übersicht!$C971=12,Datenblatt!$B$39*Datenblatt!M971^3+Datenblatt!$C$39*Datenblatt!M971^2+Datenblatt!$D$39*Datenblatt!M971+Datenblatt!$E$39,IF(Übersicht!$C971=11,Datenblatt!$B$40*Datenblatt!M971^3+Datenblatt!$C$40*Datenblatt!M971^2+Datenblatt!$D$40*Datenblatt!M971+Datenblatt!$E$40,0))))))))))))))))))</f>
        <v>#DIV/0!</v>
      </c>
      <c r="L971" s="3"/>
      <c r="M971" t="e">
        <f>IF(AND(Übersicht!$C971=13,Datenblatt!O971&lt;Datenblatt!$Y$3),0,IF(AND(Übersicht!$C971=14,Datenblatt!O971&lt;Datenblatt!$Y$4),0,IF(AND(Übersicht!$C971=15,Datenblatt!O971&lt;Datenblatt!$Y$5),0,IF(AND(Übersicht!$C971=16,Datenblatt!O971&lt;Datenblatt!$Y$6),0,IF(AND(Übersicht!$C971=12,Datenblatt!O971&lt;Datenblatt!$Y$7),0,IF(AND(Übersicht!$C971=11,Datenblatt!O971&lt;Datenblatt!$Y$8),0,IF(AND($C971=13,Datenblatt!O971&gt;Datenblatt!$X$3),100,IF(AND($C971=14,Datenblatt!O971&gt;Datenblatt!$X$4),100,IF(AND($C971=15,Datenblatt!O971&gt;Datenblatt!$X$5),100,IF(AND($C971=16,Datenblatt!O971&gt;Datenblatt!$X$6),100,IF(AND($C971=12,Datenblatt!O971&gt;Datenblatt!$X$7),100,IF(AND($C971=11,Datenblatt!O971&gt;Datenblatt!$X$8),100,IF(Übersicht!$C971=13,Datenblatt!$B$11*Datenblatt!O971^3+Datenblatt!$C$11*Datenblatt!O971^2+Datenblatt!$D$11*Datenblatt!O971+Datenblatt!$E$11,IF(Übersicht!$C971=14,Datenblatt!$B$12*Datenblatt!O971^3+Datenblatt!$C$12*Datenblatt!O971^2+Datenblatt!$D$12*Datenblatt!O971+Datenblatt!$E$12,IF(Übersicht!$C971=15,Datenblatt!$B$13*Datenblatt!O971^3+Datenblatt!$C$13*Datenblatt!O971^2+Datenblatt!$D$13*Datenblatt!O971+Datenblatt!$E$13,IF(Übersicht!$C971=16,Datenblatt!$B$14*Datenblatt!O971^3+Datenblatt!$C$14*Datenblatt!O971^2+Datenblatt!$D$14*Datenblatt!O971+Datenblatt!$E$14,IF(Übersicht!$C971=12,Datenblatt!$B$15*Datenblatt!O971^3+Datenblatt!$C$15*Datenblatt!O971^2+Datenblatt!$D$15*Datenblatt!O971+Datenblatt!$E$15,IF(Übersicht!$C971=11,Datenblatt!$B$16*Datenblatt!O971^3+Datenblatt!$C$16*Datenblatt!O971^2+Datenblatt!$D$16*Datenblatt!O971+Datenblatt!$E$16,0))))))))))))))))))</f>
        <v>#DIV/0!</v>
      </c>
      <c r="N971">
        <f>IF(AND($C971=13,H971&lt;Datenblatt!$AA$3),0,IF(AND($C971=14,H971&lt;Datenblatt!$AA$4),0,IF(AND($C971=15,H971&lt;Datenblatt!$AA$5),0,IF(AND($C971=16,H971&lt;Datenblatt!$AA$6),0,IF(AND($C971=12,H971&lt;Datenblatt!$AA$7),0,IF(AND($C971=11,H971&lt;Datenblatt!$AA$8),0,IF(AND($C971=13,H971&gt;Datenblatt!$Z$3),100,IF(AND($C971=14,H971&gt;Datenblatt!$Z$4),100,IF(AND($C971=15,H971&gt;Datenblatt!$Z$5),100,IF(AND($C971=16,H971&gt;Datenblatt!$Z$6),100,IF(AND($C971=12,H971&gt;Datenblatt!$Z$7),100,IF(AND($C971=11,H971&gt;Datenblatt!$Z$8),100,IF($C971=13,(Datenblatt!$B$19*Übersicht!H971^3)+(Datenblatt!$C$19*Übersicht!H971^2)+(Datenblatt!$D$19*Übersicht!H971)+Datenblatt!$E$19,IF($C971=14,(Datenblatt!$B$20*Übersicht!H971^3)+(Datenblatt!$C$20*Übersicht!H971^2)+(Datenblatt!$D$20*Übersicht!H971)+Datenblatt!$E$20,IF($C971=15,(Datenblatt!$B$21*Übersicht!H971^3)+(Datenblatt!$C$21*Übersicht!H971^2)+(Datenblatt!$D$21*Übersicht!H971)+Datenblatt!$E$21,IF($C971=16,(Datenblatt!$B$22*Übersicht!H971^3)+(Datenblatt!$C$22*Übersicht!H971^2)+(Datenblatt!$D$22*Übersicht!H971)+Datenblatt!$E$22,IF($C971=12,(Datenblatt!$B$23*Übersicht!H971^3)+(Datenblatt!$C$23*Übersicht!H971^2)+(Datenblatt!$D$23*Übersicht!H971)+Datenblatt!$E$23,IF($C971=11,(Datenblatt!$B$24*Übersicht!H971^3)+(Datenblatt!$C$24*Übersicht!H971^2)+(Datenblatt!$D$24*Übersicht!H971)+Datenblatt!$E$24,0))))))))))))))))))</f>
        <v>0</v>
      </c>
      <c r="O971">
        <f>IF(AND(I971="",C971=11),Datenblatt!$I$26,IF(AND(I971="",C971=12),Datenblatt!$I$26,IF(AND(I971="",C971=16),Datenblatt!$I$27,IF(AND(I971="",C971=15),Datenblatt!$I$26,IF(AND(I971="",C971=14),Datenblatt!$I$26,IF(AND(I971="",C971=13),Datenblatt!$I$26,IF(AND($C971=13,I971&gt;Datenblatt!$AC$3),0,IF(AND($C971=14,I971&gt;Datenblatt!$AC$4),0,IF(AND($C971=15,I971&gt;Datenblatt!$AC$5),0,IF(AND($C971=16,I971&gt;Datenblatt!$AC$6),0,IF(AND($C971=12,I971&gt;Datenblatt!$AC$7),0,IF(AND($C971=11,I971&gt;Datenblatt!$AC$8),0,IF(AND($C971=13,I971&lt;Datenblatt!$AB$3),100,IF(AND($C971=14,I971&lt;Datenblatt!$AB$4),100,IF(AND($C971=15,I971&lt;Datenblatt!$AB$5),100,IF(AND($C971=16,I971&lt;Datenblatt!$AB$6),100,IF(AND($C971=12,I971&lt;Datenblatt!$AB$7),100,IF(AND($C971=11,I971&lt;Datenblatt!$AB$8),100,IF($C971=13,(Datenblatt!$B$27*Übersicht!I971^3)+(Datenblatt!$C$27*Übersicht!I971^2)+(Datenblatt!$D$27*Übersicht!I971)+Datenblatt!$E$27,IF($C971=14,(Datenblatt!$B$28*Übersicht!I971^3)+(Datenblatt!$C$28*Übersicht!I971^2)+(Datenblatt!$D$28*Übersicht!I971)+Datenblatt!$E$28,IF($C971=15,(Datenblatt!$B$29*Übersicht!I971^3)+(Datenblatt!$C$29*Übersicht!I971^2)+(Datenblatt!$D$29*Übersicht!I971)+Datenblatt!$E$29,IF($C971=16,(Datenblatt!$B$30*Übersicht!I971^3)+(Datenblatt!$C$30*Übersicht!I971^2)+(Datenblatt!$D$30*Übersicht!I971)+Datenblatt!$E$30,IF($C971=12,(Datenblatt!$B$31*Übersicht!I971^3)+(Datenblatt!$C$31*Übersicht!I971^2)+(Datenblatt!$D$31*Übersicht!I971)+Datenblatt!$E$31,IF($C971=11,(Datenblatt!$B$32*Übersicht!I971^3)+(Datenblatt!$C$32*Übersicht!I971^2)+(Datenblatt!$D$32*Übersicht!I971)+Datenblatt!$E$32,0))))))))))))))))))))))))</f>
        <v>0</v>
      </c>
      <c r="P971">
        <f>IF(AND(I971="",C971=11),Datenblatt!$I$29,IF(AND(I971="",C971=12),Datenblatt!$I$29,IF(AND(I971="",C971=16),Datenblatt!$I$29,IF(AND(I971="",C971=15),Datenblatt!$I$29,IF(AND(I971="",C971=14),Datenblatt!$I$29,IF(AND(I971="",C971=13),Datenblatt!$I$29,IF(AND($C971=13,I971&gt;Datenblatt!$AC$3),0,IF(AND($C971=14,I971&gt;Datenblatt!$AC$4),0,IF(AND($C971=15,I971&gt;Datenblatt!$AC$5),0,IF(AND($C971=16,I971&gt;Datenblatt!$AC$6),0,IF(AND($C971=12,I971&gt;Datenblatt!$AC$7),0,IF(AND($C971=11,I971&gt;Datenblatt!$AC$8),0,IF(AND($C971=13,I971&lt;Datenblatt!$AB$3),100,IF(AND($C971=14,I971&lt;Datenblatt!$AB$4),100,IF(AND($C971=15,I971&lt;Datenblatt!$AB$5),100,IF(AND($C971=16,I971&lt;Datenblatt!$AB$6),100,IF(AND($C971=12,I971&lt;Datenblatt!$AB$7),100,IF(AND($C971=11,I971&lt;Datenblatt!$AB$8),100,IF($C971=13,(Datenblatt!$B$27*Übersicht!I971^3)+(Datenblatt!$C$27*Übersicht!I971^2)+(Datenblatt!$D$27*Übersicht!I971)+Datenblatt!$E$27,IF($C971=14,(Datenblatt!$B$28*Übersicht!I971^3)+(Datenblatt!$C$28*Übersicht!I971^2)+(Datenblatt!$D$28*Übersicht!I971)+Datenblatt!$E$28,IF($C971=15,(Datenblatt!$B$29*Übersicht!I971^3)+(Datenblatt!$C$29*Übersicht!I971^2)+(Datenblatt!$D$29*Übersicht!I971)+Datenblatt!$E$29,IF($C971=16,(Datenblatt!$B$30*Übersicht!I971^3)+(Datenblatt!$C$30*Übersicht!I971^2)+(Datenblatt!$D$30*Übersicht!I971)+Datenblatt!$E$30,IF($C971=12,(Datenblatt!$B$31*Übersicht!I971^3)+(Datenblatt!$C$31*Übersicht!I971^2)+(Datenblatt!$D$31*Übersicht!I971)+Datenblatt!$E$31,IF($C971=11,(Datenblatt!$B$32*Übersicht!I971^3)+(Datenblatt!$C$32*Übersicht!I971^2)+(Datenblatt!$D$32*Übersicht!I971)+Datenblatt!$E$32,0))))))))))))))))))))))))</f>
        <v>0</v>
      </c>
      <c r="Q971" s="2" t="e">
        <f t="shared" si="60"/>
        <v>#DIV/0!</v>
      </c>
      <c r="R971" s="2" t="e">
        <f t="shared" si="61"/>
        <v>#DIV/0!</v>
      </c>
      <c r="T971" s="2"/>
      <c r="U971" s="2">
        <f>Datenblatt!$I$10</f>
        <v>63</v>
      </c>
      <c r="V971" s="2">
        <f>Datenblatt!$I$18</f>
        <v>62</v>
      </c>
      <c r="W971" s="2">
        <f>Datenblatt!$I$26</f>
        <v>56</v>
      </c>
      <c r="X971" s="2">
        <f>Datenblatt!$I$34</f>
        <v>58</v>
      </c>
      <c r="Y971" s="7" t="e">
        <f t="shared" si="62"/>
        <v>#DIV/0!</v>
      </c>
      <c r="AA971" s="2">
        <f>Datenblatt!$I$5</f>
        <v>73</v>
      </c>
      <c r="AB971">
        <f>Datenblatt!$I$13</f>
        <v>80</v>
      </c>
      <c r="AC971">
        <f>Datenblatt!$I$21</f>
        <v>80</v>
      </c>
      <c r="AD971">
        <f>Datenblatt!$I$29</f>
        <v>71</v>
      </c>
      <c r="AE971">
        <f>Datenblatt!$I$37</f>
        <v>75</v>
      </c>
      <c r="AF971" s="7" t="e">
        <f t="shared" si="63"/>
        <v>#DIV/0!</v>
      </c>
    </row>
    <row r="972" spans="11:32" ht="18.75" x14ac:dyDescent="0.3">
      <c r="K972" s="3" t="e">
        <f>IF(AND($C972=13,Datenblatt!M972&lt;Datenblatt!$S$3),0,IF(AND($C972=14,Datenblatt!M972&lt;Datenblatt!$S$4),0,IF(AND($C972=15,Datenblatt!M972&lt;Datenblatt!$S$5),0,IF(AND($C972=16,Datenblatt!M972&lt;Datenblatt!$S$6),0,IF(AND($C972=12,Datenblatt!M972&lt;Datenblatt!$S$7),0,IF(AND($C972=11,Datenblatt!M972&lt;Datenblatt!$S$8),0,IF(AND($C972=13,Datenblatt!M972&gt;Datenblatt!$R$3),100,IF(AND($C972=14,Datenblatt!M972&gt;Datenblatt!$R$4),100,IF(AND($C972=15,Datenblatt!M972&gt;Datenblatt!$R$5),100,IF(AND($C972=16,Datenblatt!M972&gt;Datenblatt!$R$6),100,IF(AND($C972=12,Datenblatt!M972&gt;Datenblatt!$R$7),100,IF(AND($C972=11,Datenblatt!M972&gt;Datenblatt!$R$8),100,IF(Übersicht!$C972=13,Datenblatt!$B$35*Datenblatt!M972^3+Datenblatt!$C$35*Datenblatt!M972^2+Datenblatt!$D$35*Datenblatt!M972+Datenblatt!$E$35,IF(Übersicht!$C972=14,Datenblatt!$B$36*Datenblatt!M972^3+Datenblatt!$C$36*Datenblatt!M972^2+Datenblatt!$D$36*Datenblatt!M972+Datenblatt!$E$36,IF(Übersicht!$C972=15,Datenblatt!$B$37*Datenblatt!M972^3+Datenblatt!$C$37*Datenblatt!M972^2+Datenblatt!$D$37*Datenblatt!M972+Datenblatt!$E$37,IF(Übersicht!$C972=16,Datenblatt!$B$38*Datenblatt!M972^3+Datenblatt!$C$38*Datenblatt!M972^2+Datenblatt!$D$38*Datenblatt!M972+Datenblatt!$E$38,IF(Übersicht!$C972=12,Datenblatt!$B$39*Datenblatt!M972^3+Datenblatt!$C$39*Datenblatt!M972^2+Datenblatt!$D$39*Datenblatt!M972+Datenblatt!$E$39,IF(Übersicht!$C972=11,Datenblatt!$B$40*Datenblatt!M972^3+Datenblatt!$C$40*Datenblatt!M972^2+Datenblatt!$D$40*Datenblatt!M972+Datenblatt!$E$40,0))))))))))))))))))</f>
        <v>#DIV/0!</v>
      </c>
      <c r="L972" s="3"/>
      <c r="M972" t="e">
        <f>IF(AND(Übersicht!$C972=13,Datenblatt!O972&lt;Datenblatt!$Y$3),0,IF(AND(Übersicht!$C972=14,Datenblatt!O972&lt;Datenblatt!$Y$4),0,IF(AND(Übersicht!$C972=15,Datenblatt!O972&lt;Datenblatt!$Y$5),0,IF(AND(Übersicht!$C972=16,Datenblatt!O972&lt;Datenblatt!$Y$6),0,IF(AND(Übersicht!$C972=12,Datenblatt!O972&lt;Datenblatt!$Y$7),0,IF(AND(Übersicht!$C972=11,Datenblatt!O972&lt;Datenblatt!$Y$8),0,IF(AND($C972=13,Datenblatt!O972&gt;Datenblatt!$X$3),100,IF(AND($C972=14,Datenblatt!O972&gt;Datenblatt!$X$4),100,IF(AND($C972=15,Datenblatt!O972&gt;Datenblatt!$X$5),100,IF(AND($C972=16,Datenblatt!O972&gt;Datenblatt!$X$6),100,IF(AND($C972=12,Datenblatt!O972&gt;Datenblatt!$X$7),100,IF(AND($C972=11,Datenblatt!O972&gt;Datenblatt!$X$8),100,IF(Übersicht!$C972=13,Datenblatt!$B$11*Datenblatt!O972^3+Datenblatt!$C$11*Datenblatt!O972^2+Datenblatt!$D$11*Datenblatt!O972+Datenblatt!$E$11,IF(Übersicht!$C972=14,Datenblatt!$B$12*Datenblatt!O972^3+Datenblatt!$C$12*Datenblatt!O972^2+Datenblatt!$D$12*Datenblatt!O972+Datenblatt!$E$12,IF(Übersicht!$C972=15,Datenblatt!$B$13*Datenblatt!O972^3+Datenblatt!$C$13*Datenblatt!O972^2+Datenblatt!$D$13*Datenblatt!O972+Datenblatt!$E$13,IF(Übersicht!$C972=16,Datenblatt!$B$14*Datenblatt!O972^3+Datenblatt!$C$14*Datenblatt!O972^2+Datenblatt!$D$14*Datenblatt!O972+Datenblatt!$E$14,IF(Übersicht!$C972=12,Datenblatt!$B$15*Datenblatt!O972^3+Datenblatt!$C$15*Datenblatt!O972^2+Datenblatt!$D$15*Datenblatt!O972+Datenblatt!$E$15,IF(Übersicht!$C972=11,Datenblatt!$B$16*Datenblatt!O972^3+Datenblatt!$C$16*Datenblatt!O972^2+Datenblatt!$D$16*Datenblatt!O972+Datenblatt!$E$16,0))))))))))))))))))</f>
        <v>#DIV/0!</v>
      </c>
      <c r="N972">
        <f>IF(AND($C972=13,H972&lt;Datenblatt!$AA$3),0,IF(AND($C972=14,H972&lt;Datenblatt!$AA$4),0,IF(AND($C972=15,H972&lt;Datenblatt!$AA$5),0,IF(AND($C972=16,H972&lt;Datenblatt!$AA$6),0,IF(AND($C972=12,H972&lt;Datenblatt!$AA$7),0,IF(AND($C972=11,H972&lt;Datenblatt!$AA$8),0,IF(AND($C972=13,H972&gt;Datenblatt!$Z$3),100,IF(AND($C972=14,H972&gt;Datenblatt!$Z$4),100,IF(AND($C972=15,H972&gt;Datenblatt!$Z$5),100,IF(AND($C972=16,H972&gt;Datenblatt!$Z$6),100,IF(AND($C972=12,H972&gt;Datenblatt!$Z$7),100,IF(AND($C972=11,H972&gt;Datenblatt!$Z$8),100,IF($C972=13,(Datenblatt!$B$19*Übersicht!H972^3)+(Datenblatt!$C$19*Übersicht!H972^2)+(Datenblatt!$D$19*Übersicht!H972)+Datenblatt!$E$19,IF($C972=14,(Datenblatt!$B$20*Übersicht!H972^3)+(Datenblatt!$C$20*Übersicht!H972^2)+(Datenblatt!$D$20*Übersicht!H972)+Datenblatt!$E$20,IF($C972=15,(Datenblatt!$B$21*Übersicht!H972^3)+(Datenblatt!$C$21*Übersicht!H972^2)+(Datenblatt!$D$21*Übersicht!H972)+Datenblatt!$E$21,IF($C972=16,(Datenblatt!$B$22*Übersicht!H972^3)+(Datenblatt!$C$22*Übersicht!H972^2)+(Datenblatt!$D$22*Übersicht!H972)+Datenblatt!$E$22,IF($C972=12,(Datenblatt!$B$23*Übersicht!H972^3)+(Datenblatt!$C$23*Übersicht!H972^2)+(Datenblatt!$D$23*Übersicht!H972)+Datenblatt!$E$23,IF($C972=11,(Datenblatt!$B$24*Übersicht!H972^3)+(Datenblatt!$C$24*Übersicht!H972^2)+(Datenblatt!$D$24*Übersicht!H972)+Datenblatt!$E$24,0))))))))))))))))))</f>
        <v>0</v>
      </c>
      <c r="O972">
        <f>IF(AND(I972="",C972=11),Datenblatt!$I$26,IF(AND(I972="",C972=12),Datenblatt!$I$26,IF(AND(I972="",C972=16),Datenblatt!$I$27,IF(AND(I972="",C972=15),Datenblatt!$I$26,IF(AND(I972="",C972=14),Datenblatt!$I$26,IF(AND(I972="",C972=13),Datenblatt!$I$26,IF(AND($C972=13,I972&gt;Datenblatt!$AC$3),0,IF(AND($C972=14,I972&gt;Datenblatt!$AC$4),0,IF(AND($C972=15,I972&gt;Datenblatt!$AC$5),0,IF(AND($C972=16,I972&gt;Datenblatt!$AC$6),0,IF(AND($C972=12,I972&gt;Datenblatt!$AC$7),0,IF(AND($C972=11,I972&gt;Datenblatt!$AC$8),0,IF(AND($C972=13,I972&lt;Datenblatt!$AB$3),100,IF(AND($C972=14,I972&lt;Datenblatt!$AB$4),100,IF(AND($C972=15,I972&lt;Datenblatt!$AB$5),100,IF(AND($C972=16,I972&lt;Datenblatt!$AB$6),100,IF(AND($C972=12,I972&lt;Datenblatt!$AB$7),100,IF(AND($C972=11,I972&lt;Datenblatt!$AB$8),100,IF($C972=13,(Datenblatt!$B$27*Übersicht!I972^3)+(Datenblatt!$C$27*Übersicht!I972^2)+(Datenblatt!$D$27*Übersicht!I972)+Datenblatt!$E$27,IF($C972=14,(Datenblatt!$B$28*Übersicht!I972^3)+(Datenblatt!$C$28*Übersicht!I972^2)+(Datenblatt!$D$28*Übersicht!I972)+Datenblatt!$E$28,IF($C972=15,(Datenblatt!$B$29*Übersicht!I972^3)+(Datenblatt!$C$29*Übersicht!I972^2)+(Datenblatt!$D$29*Übersicht!I972)+Datenblatt!$E$29,IF($C972=16,(Datenblatt!$B$30*Übersicht!I972^3)+(Datenblatt!$C$30*Übersicht!I972^2)+(Datenblatt!$D$30*Übersicht!I972)+Datenblatt!$E$30,IF($C972=12,(Datenblatt!$B$31*Übersicht!I972^3)+(Datenblatt!$C$31*Übersicht!I972^2)+(Datenblatt!$D$31*Übersicht!I972)+Datenblatt!$E$31,IF($C972=11,(Datenblatt!$B$32*Übersicht!I972^3)+(Datenblatt!$C$32*Übersicht!I972^2)+(Datenblatt!$D$32*Übersicht!I972)+Datenblatt!$E$32,0))))))))))))))))))))))))</f>
        <v>0</v>
      </c>
      <c r="P972">
        <f>IF(AND(I972="",C972=11),Datenblatt!$I$29,IF(AND(I972="",C972=12),Datenblatt!$I$29,IF(AND(I972="",C972=16),Datenblatt!$I$29,IF(AND(I972="",C972=15),Datenblatt!$I$29,IF(AND(I972="",C972=14),Datenblatt!$I$29,IF(AND(I972="",C972=13),Datenblatt!$I$29,IF(AND($C972=13,I972&gt;Datenblatt!$AC$3),0,IF(AND($C972=14,I972&gt;Datenblatt!$AC$4),0,IF(AND($C972=15,I972&gt;Datenblatt!$AC$5),0,IF(AND($C972=16,I972&gt;Datenblatt!$AC$6),0,IF(AND($C972=12,I972&gt;Datenblatt!$AC$7),0,IF(AND($C972=11,I972&gt;Datenblatt!$AC$8),0,IF(AND($C972=13,I972&lt;Datenblatt!$AB$3),100,IF(AND($C972=14,I972&lt;Datenblatt!$AB$4),100,IF(AND($C972=15,I972&lt;Datenblatt!$AB$5),100,IF(AND($C972=16,I972&lt;Datenblatt!$AB$6),100,IF(AND($C972=12,I972&lt;Datenblatt!$AB$7),100,IF(AND($C972=11,I972&lt;Datenblatt!$AB$8),100,IF($C972=13,(Datenblatt!$B$27*Übersicht!I972^3)+(Datenblatt!$C$27*Übersicht!I972^2)+(Datenblatt!$D$27*Übersicht!I972)+Datenblatt!$E$27,IF($C972=14,(Datenblatt!$B$28*Übersicht!I972^3)+(Datenblatt!$C$28*Übersicht!I972^2)+(Datenblatt!$D$28*Übersicht!I972)+Datenblatt!$E$28,IF($C972=15,(Datenblatt!$B$29*Übersicht!I972^3)+(Datenblatt!$C$29*Übersicht!I972^2)+(Datenblatt!$D$29*Übersicht!I972)+Datenblatt!$E$29,IF($C972=16,(Datenblatt!$B$30*Übersicht!I972^3)+(Datenblatt!$C$30*Übersicht!I972^2)+(Datenblatt!$D$30*Übersicht!I972)+Datenblatt!$E$30,IF($C972=12,(Datenblatt!$B$31*Übersicht!I972^3)+(Datenblatt!$C$31*Übersicht!I972^2)+(Datenblatt!$D$31*Übersicht!I972)+Datenblatt!$E$31,IF($C972=11,(Datenblatt!$B$32*Übersicht!I972^3)+(Datenblatt!$C$32*Übersicht!I972^2)+(Datenblatt!$D$32*Übersicht!I972)+Datenblatt!$E$32,0))))))))))))))))))))))))</f>
        <v>0</v>
      </c>
      <c r="Q972" s="2" t="e">
        <f t="shared" si="60"/>
        <v>#DIV/0!</v>
      </c>
      <c r="R972" s="2" t="e">
        <f t="shared" si="61"/>
        <v>#DIV/0!</v>
      </c>
      <c r="T972" s="2"/>
      <c r="U972" s="2">
        <f>Datenblatt!$I$10</f>
        <v>63</v>
      </c>
      <c r="V972" s="2">
        <f>Datenblatt!$I$18</f>
        <v>62</v>
      </c>
      <c r="W972" s="2">
        <f>Datenblatt!$I$26</f>
        <v>56</v>
      </c>
      <c r="X972" s="2">
        <f>Datenblatt!$I$34</f>
        <v>58</v>
      </c>
      <c r="Y972" s="7" t="e">
        <f t="shared" si="62"/>
        <v>#DIV/0!</v>
      </c>
      <c r="AA972" s="2">
        <f>Datenblatt!$I$5</f>
        <v>73</v>
      </c>
      <c r="AB972">
        <f>Datenblatt!$I$13</f>
        <v>80</v>
      </c>
      <c r="AC972">
        <f>Datenblatt!$I$21</f>
        <v>80</v>
      </c>
      <c r="AD972">
        <f>Datenblatt!$I$29</f>
        <v>71</v>
      </c>
      <c r="AE972">
        <f>Datenblatt!$I$37</f>
        <v>75</v>
      </c>
      <c r="AF972" s="7" t="e">
        <f t="shared" si="63"/>
        <v>#DIV/0!</v>
      </c>
    </row>
    <row r="973" spans="11:32" ht="18.75" x14ac:dyDescent="0.3">
      <c r="K973" s="3" t="e">
        <f>IF(AND($C973=13,Datenblatt!M973&lt;Datenblatt!$S$3),0,IF(AND($C973=14,Datenblatt!M973&lt;Datenblatt!$S$4),0,IF(AND($C973=15,Datenblatt!M973&lt;Datenblatt!$S$5),0,IF(AND($C973=16,Datenblatt!M973&lt;Datenblatt!$S$6),0,IF(AND($C973=12,Datenblatt!M973&lt;Datenblatt!$S$7),0,IF(AND($C973=11,Datenblatt!M973&lt;Datenblatt!$S$8),0,IF(AND($C973=13,Datenblatt!M973&gt;Datenblatt!$R$3),100,IF(AND($C973=14,Datenblatt!M973&gt;Datenblatt!$R$4),100,IF(AND($C973=15,Datenblatt!M973&gt;Datenblatt!$R$5),100,IF(AND($C973=16,Datenblatt!M973&gt;Datenblatt!$R$6),100,IF(AND($C973=12,Datenblatt!M973&gt;Datenblatt!$R$7),100,IF(AND($C973=11,Datenblatt!M973&gt;Datenblatt!$R$8),100,IF(Übersicht!$C973=13,Datenblatt!$B$35*Datenblatt!M973^3+Datenblatt!$C$35*Datenblatt!M973^2+Datenblatt!$D$35*Datenblatt!M973+Datenblatt!$E$35,IF(Übersicht!$C973=14,Datenblatt!$B$36*Datenblatt!M973^3+Datenblatt!$C$36*Datenblatt!M973^2+Datenblatt!$D$36*Datenblatt!M973+Datenblatt!$E$36,IF(Übersicht!$C973=15,Datenblatt!$B$37*Datenblatt!M973^3+Datenblatt!$C$37*Datenblatt!M973^2+Datenblatt!$D$37*Datenblatt!M973+Datenblatt!$E$37,IF(Übersicht!$C973=16,Datenblatt!$B$38*Datenblatt!M973^3+Datenblatt!$C$38*Datenblatt!M973^2+Datenblatt!$D$38*Datenblatt!M973+Datenblatt!$E$38,IF(Übersicht!$C973=12,Datenblatt!$B$39*Datenblatt!M973^3+Datenblatt!$C$39*Datenblatt!M973^2+Datenblatt!$D$39*Datenblatt!M973+Datenblatt!$E$39,IF(Übersicht!$C973=11,Datenblatt!$B$40*Datenblatt!M973^3+Datenblatt!$C$40*Datenblatt!M973^2+Datenblatt!$D$40*Datenblatt!M973+Datenblatt!$E$40,0))))))))))))))))))</f>
        <v>#DIV/0!</v>
      </c>
      <c r="L973" s="3"/>
      <c r="M973" t="e">
        <f>IF(AND(Übersicht!$C973=13,Datenblatt!O973&lt;Datenblatt!$Y$3),0,IF(AND(Übersicht!$C973=14,Datenblatt!O973&lt;Datenblatt!$Y$4),0,IF(AND(Übersicht!$C973=15,Datenblatt!O973&lt;Datenblatt!$Y$5),0,IF(AND(Übersicht!$C973=16,Datenblatt!O973&lt;Datenblatt!$Y$6),0,IF(AND(Übersicht!$C973=12,Datenblatt!O973&lt;Datenblatt!$Y$7),0,IF(AND(Übersicht!$C973=11,Datenblatt!O973&lt;Datenblatt!$Y$8),0,IF(AND($C973=13,Datenblatt!O973&gt;Datenblatt!$X$3),100,IF(AND($C973=14,Datenblatt!O973&gt;Datenblatt!$X$4),100,IF(AND($C973=15,Datenblatt!O973&gt;Datenblatt!$X$5),100,IF(AND($C973=16,Datenblatt!O973&gt;Datenblatt!$X$6),100,IF(AND($C973=12,Datenblatt!O973&gt;Datenblatt!$X$7),100,IF(AND($C973=11,Datenblatt!O973&gt;Datenblatt!$X$8),100,IF(Übersicht!$C973=13,Datenblatt!$B$11*Datenblatt!O973^3+Datenblatt!$C$11*Datenblatt!O973^2+Datenblatt!$D$11*Datenblatt!O973+Datenblatt!$E$11,IF(Übersicht!$C973=14,Datenblatt!$B$12*Datenblatt!O973^3+Datenblatt!$C$12*Datenblatt!O973^2+Datenblatt!$D$12*Datenblatt!O973+Datenblatt!$E$12,IF(Übersicht!$C973=15,Datenblatt!$B$13*Datenblatt!O973^3+Datenblatt!$C$13*Datenblatt!O973^2+Datenblatt!$D$13*Datenblatt!O973+Datenblatt!$E$13,IF(Übersicht!$C973=16,Datenblatt!$B$14*Datenblatt!O973^3+Datenblatt!$C$14*Datenblatt!O973^2+Datenblatt!$D$14*Datenblatt!O973+Datenblatt!$E$14,IF(Übersicht!$C973=12,Datenblatt!$B$15*Datenblatt!O973^3+Datenblatt!$C$15*Datenblatt!O973^2+Datenblatt!$D$15*Datenblatt!O973+Datenblatt!$E$15,IF(Übersicht!$C973=11,Datenblatt!$B$16*Datenblatt!O973^3+Datenblatt!$C$16*Datenblatt!O973^2+Datenblatt!$D$16*Datenblatt!O973+Datenblatt!$E$16,0))))))))))))))))))</f>
        <v>#DIV/0!</v>
      </c>
      <c r="N973">
        <f>IF(AND($C973=13,H973&lt;Datenblatt!$AA$3),0,IF(AND($C973=14,H973&lt;Datenblatt!$AA$4),0,IF(AND($C973=15,H973&lt;Datenblatt!$AA$5),0,IF(AND($C973=16,H973&lt;Datenblatt!$AA$6),0,IF(AND($C973=12,H973&lt;Datenblatt!$AA$7),0,IF(AND($C973=11,H973&lt;Datenblatt!$AA$8),0,IF(AND($C973=13,H973&gt;Datenblatt!$Z$3),100,IF(AND($C973=14,H973&gt;Datenblatt!$Z$4),100,IF(AND($C973=15,H973&gt;Datenblatt!$Z$5),100,IF(AND($C973=16,H973&gt;Datenblatt!$Z$6),100,IF(AND($C973=12,H973&gt;Datenblatt!$Z$7),100,IF(AND($C973=11,H973&gt;Datenblatt!$Z$8),100,IF($C973=13,(Datenblatt!$B$19*Übersicht!H973^3)+(Datenblatt!$C$19*Übersicht!H973^2)+(Datenblatt!$D$19*Übersicht!H973)+Datenblatt!$E$19,IF($C973=14,(Datenblatt!$B$20*Übersicht!H973^3)+(Datenblatt!$C$20*Übersicht!H973^2)+(Datenblatt!$D$20*Übersicht!H973)+Datenblatt!$E$20,IF($C973=15,(Datenblatt!$B$21*Übersicht!H973^3)+(Datenblatt!$C$21*Übersicht!H973^2)+(Datenblatt!$D$21*Übersicht!H973)+Datenblatt!$E$21,IF($C973=16,(Datenblatt!$B$22*Übersicht!H973^3)+(Datenblatt!$C$22*Übersicht!H973^2)+(Datenblatt!$D$22*Übersicht!H973)+Datenblatt!$E$22,IF($C973=12,(Datenblatt!$B$23*Übersicht!H973^3)+(Datenblatt!$C$23*Übersicht!H973^2)+(Datenblatt!$D$23*Übersicht!H973)+Datenblatt!$E$23,IF($C973=11,(Datenblatt!$B$24*Übersicht!H973^3)+(Datenblatt!$C$24*Übersicht!H973^2)+(Datenblatt!$D$24*Übersicht!H973)+Datenblatt!$E$24,0))))))))))))))))))</f>
        <v>0</v>
      </c>
      <c r="O973">
        <f>IF(AND(I973="",C973=11),Datenblatt!$I$26,IF(AND(I973="",C973=12),Datenblatt!$I$26,IF(AND(I973="",C973=16),Datenblatt!$I$27,IF(AND(I973="",C973=15),Datenblatt!$I$26,IF(AND(I973="",C973=14),Datenblatt!$I$26,IF(AND(I973="",C973=13),Datenblatt!$I$26,IF(AND($C973=13,I973&gt;Datenblatt!$AC$3),0,IF(AND($C973=14,I973&gt;Datenblatt!$AC$4),0,IF(AND($C973=15,I973&gt;Datenblatt!$AC$5),0,IF(AND($C973=16,I973&gt;Datenblatt!$AC$6),0,IF(AND($C973=12,I973&gt;Datenblatt!$AC$7),0,IF(AND($C973=11,I973&gt;Datenblatt!$AC$8),0,IF(AND($C973=13,I973&lt;Datenblatt!$AB$3),100,IF(AND($C973=14,I973&lt;Datenblatt!$AB$4),100,IF(AND($C973=15,I973&lt;Datenblatt!$AB$5),100,IF(AND($C973=16,I973&lt;Datenblatt!$AB$6),100,IF(AND($C973=12,I973&lt;Datenblatt!$AB$7),100,IF(AND($C973=11,I973&lt;Datenblatt!$AB$8),100,IF($C973=13,(Datenblatt!$B$27*Übersicht!I973^3)+(Datenblatt!$C$27*Übersicht!I973^2)+(Datenblatt!$D$27*Übersicht!I973)+Datenblatt!$E$27,IF($C973=14,(Datenblatt!$B$28*Übersicht!I973^3)+(Datenblatt!$C$28*Übersicht!I973^2)+(Datenblatt!$D$28*Übersicht!I973)+Datenblatt!$E$28,IF($C973=15,(Datenblatt!$B$29*Übersicht!I973^3)+(Datenblatt!$C$29*Übersicht!I973^2)+(Datenblatt!$D$29*Übersicht!I973)+Datenblatt!$E$29,IF($C973=16,(Datenblatt!$B$30*Übersicht!I973^3)+(Datenblatt!$C$30*Übersicht!I973^2)+(Datenblatt!$D$30*Übersicht!I973)+Datenblatt!$E$30,IF($C973=12,(Datenblatt!$B$31*Übersicht!I973^3)+(Datenblatt!$C$31*Übersicht!I973^2)+(Datenblatt!$D$31*Übersicht!I973)+Datenblatt!$E$31,IF($C973=11,(Datenblatt!$B$32*Übersicht!I973^3)+(Datenblatt!$C$32*Übersicht!I973^2)+(Datenblatt!$D$32*Übersicht!I973)+Datenblatt!$E$32,0))))))))))))))))))))))))</f>
        <v>0</v>
      </c>
      <c r="P973">
        <f>IF(AND(I973="",C973=11),Datenblatt!$I$29,IF(AND(I973="",C973=12),Datenblatt!$I$29,IF(AND(I973="",C973=16),Datenblatt!$I$29,IF(AND(I973="",C973=15),Datenblatt!$I$29,IF(AND(I973="",C973=14),Datenblatt!$I$29,IF(AND(I973="",C973=13),Datenblatt!$I$29,IF(AND($C973=13,I973&gt;Datenblatt!$AC$3),0,IF(AND($C973=14,I973&gt;Datenblatt!$AC$4),0,IF(AND($C973=15,I973&gt;Datenblatt!$AC$5),0,IF(AND($C973=16,I973&gt;Datenblatt!$AC$6),0,IF(AND($C973=12,I973&gt;Datenblatt!$AC$7),0,IF(AND($C973=11,I973&gt;Datenblatt!$AC$8),0,IF(AND($C973=13,I973&lt;Datenblatt!$AB$3),100,IF(AND($C973=14,I973&lt;Datenblatt!$AB$4),100,IF(AND($C973=15,I973&lt;Datenblatt!$AB$5),100,IF(AND($C973=16,I973&lt;Datenblatt!$AB$6),100,IF(AND($C973=12,I973&lt;Datenblatt!$AB$7),100,IF(AND($C973=11,I973&lt;Datenblatt!$AB$8),100,IF($C973=13,(Datenblatt!$B$27*Übersicht!I973^3)+(Datenblatt!$C$27*Übersicht!I973^2)+(Datenblatt!$D$27*Übersicht!I973)+Datenblatt!$E$27,IF($C973=14,(Datenblatt!$B$28*Übersicht!I973^3)+(Datenblatt!$C$28*Übersicht!I973^2)+(Datenblatt!$D$28*Übersicht!I973)+Datenblatt!$E$28,IF($C973=15,(Datenblatt!$B$29*Übersicht!I973^3)+(Datenblatt!$C$29*Übersicht!I973^2)+(Datenblatt!$D$29*Übersicht!I973)+Datenblatt!$E$29,IF($C973=16,(Datenblatt!$B$30*Übersicht!I973^3)+(Datenblatt!$C$30*Übersicht!I973^2)+(Datenblatt!$D$30*Übersicht!I973)+Datenblatt!$E$30,IF($C973=12,(Datenblatt!$B$31*Übersicht!I973^3)+(Datenblatt!$C$31*Übersicht!I973^2)+(Datenblatt!$D$31*Übersicht!I973)+Datenblatt!$E$31,IF($C973=11,(Datenblatt!$B$32*Übersicht!I973^3)+(Datenblatt!$C$32*Übersicht!I973^2)+(Datenblatt!$D$32*Übersicht!I973)+Datenblatt!$E$32,0))))))))))))))))))))))))</f>
        <v>0</v>
      </c>
      <c r="Q973" s="2" t="e">
        <f t="shared" si="60"/>
        <v>#DIV/0!</v>
      </c>
      <c r="R973" s="2" t="e">
        <f t="shared" si="61"/>
        <v>#DIV/0!</v>
      </c>
      <c r="T973" s="2"/>
      <c r="U973" s="2">
        <f>Datenblatt!$I$10</f>
        <v>63</v>
      </c>
      <c r="V973" s="2">
        <f>Datenblatt!$I$18</f>
        <v>62</v>
      </c>
      <c r="W973" s="2">
        <f>Datenblatt!$I$26</f>
        <v>56</v>
      </c>
      <c r="X973" s="2">
        <f>Datenblatt!$I$34</f>
        <v>58</v>
      </c>
      <c r="Y973" s="7" t="e">
        <f t="shared" si="62"/>
        <v>#DIV/0!</v>
      </c>
      <c r="AA973" s="2">
        <f>Datenblatt!$I$5</f>
        <v>73</v>
      </c>
      <c r="AB973">
        <f>Datenblatt!$I$13</f>
        <v>80</v>
      </c>
      <c r="AC973">
        <f>Datenblatt!$I$21</f>
        <v>80</v>
      </c>
      <c r="AD973">
        <f>Datenblatt!$I$29</f>
        <v>71</v>
      </c>
      <c r="AE973">
        <f>Datenblatt!$I$37</f>
        <v>75</v>
      </c>
      <c r="AF973" s="7" t="e">
        <f t="shared" si="63"/>
        <v>#DIV/0!</v>
      </c>
    </row>
    <row r="974" spans="11:32" ht="18.75" x14ac:dyDescent="0.3">
      <c r="K974" s="3" t="e">
        <f>IF(AND($C974=13,Datenblatt!M974&lt;Datenblatt!$S$3),0,IF(AND($C974=14,Datenblatt!M974&lt;Datenblatt!$S$4),0,IF(AND($C974=15,Datenblatt!M974&lt;Datenblatt!$S$5),0,IF(AND($C974=16,Datenblatt!M974&lt;Datenblatt!$S$6),0,IF(AND($C974=12,Datenblatt!M974&lt;Datenblatt!$S$7),0,IF(AND($C974=11,Datenblatt!M974&lt;Datenblatt!$S$8),0,IF(AND($C974=13,Datenblatt!M974&gt;Datenblatt!$R$3),100,IF(AND($C974=14,Datenblatt!M974&gt;Datenblatt!$R$4),100,IF(AND($C974=15,Datenblatt!M974&gt;Datenblatt!$R$5),100,IF(AND($C974=16,Datenblatt!M974&gt;Datenblatt!$R$6),100,IF(AND($C974=12,Datenblatt!M974&gt;Datenblatt!$R$7),100,IF(AND($C974=11,Datenblatt!M974&gt;Datenblatt!$R$8),100,IF(Übersicht!$C974=13,Datenblatt!$B$35*Datenblatt!M974^3+Datenblatt!$C$35*Datenblatt!M974^2+Datenblatt!$D$35*Datenblatt!M974+Datenblatt!$E$35,IF(Übersicht!$C974=14,Datenblatt!$B$36*Datenblatt!M974^3+Datenblatt!$C$36*Datenblatt!M974^2+Datenblatt!$D$36*Datenblatt!M974+Datenblatt!$E$36,IF(Übersicht!$C974=15,Datenblatt!$B$37*Datenblatt!M974^3+Datenblatt!$C$37*Datenblatt!M974^2+Datenblatt!$D$37*Datenblatt!M974+Datenblatt!$E$37,IF(Übersicht!$C974=16,Datenblatt!$B$38*Datenblatt!M974^3+Datenblatt!$C$38*Datenblatt!M974^2+Datenblatt!$D$38*Datenblatt!M974+Datenblatt!$E$38,IF(Übersicht!$C974=12,Datenblatt!$B$39*Datenblatt!M974^3+Datenblatt!$C$39*Datenblatt!M974^2+Datenblatt!$D$39*Datenblatt!M974+Datenblatt!$E$39,IF(Übersicht!$C974=11,Datenblatt!$B$40*Datenblatt!M974^3+Datenblatt!$C$40*Datenblatt!M974^2+Datenblatt!$D$40*Datenblatt!M974+Datenblatt!$E$40,0))))))))))))))))))</f>
        <v>#DIV/0!</v>
      </c>
      <c r="L974" s="3"/>
      <c r="M974" t="e">
        <f>IF(AND(Übersicht!$C974=13,Datenblatt!O974&lt;Datenblatt!$Y$3),0,IF(AND(Übersicht!$C974=14,Datenblatt!O974&lt;Datenblatt!$Y$4),0,IF(AND(Übersicht!$C974=15,Datenblatt!O974&lt;Datenblatt!$Y$5),0,IF(AND(Übersicht!$C974=16,Datenblatt!O974&lt;Datenblatt!$Y$6),0,IF(AND(Übersicht!$C974=12,Datenblatt!O974&lt;Datenblatt!$Y$7),0,IF(AND(Übersicht!$C974=11,Datenblatt!O974&lt;Datenblatt!$Y$8),0,IF(AND($C974=13,Datenblatt!O974&gt;Datenblatt!$X$3),100,IF(AND($C974=14,Datenblatt!O974&gt;Datenblatt!$X$4),100,IF(AND($C974=15,Datenblatt!O974&gt;Datenblatt!$X$5),100,IF(AND($C974=16,Datenblatt!O974&gt;Datenblatt!$X$6),100,IF(AND($C974=12,Datenblatt!O974&gt;Datenblatt!$X$7),100,IF(AND($C974=11,Datenblatt!O974&gt;Datenblatt!$X$8),100,IF(Übersicht!$C974=13,Datenblatt!$B$11*Datenblatt!O974^3+Datenblatt!$C$11*Datenblatt!O974^2+Datenblatt!$D$11*Datenblatt!O974+Datenblatt!$E$11,IF(Übersicht!$C974=14,Datenblatt!$B$12*Datenblatt!O974^3+Datenblatt!$C$12*Datenblatt!O974^2+Datenblatt!$D$12*Datenblatt!O974+Datenblatt!$E$12,IF(Übersicht!$C974=15,Datenblatt!$B$13*Datenblatt!O974^3+Datenblatt!$C$13*Datenblatt!O974^2+Datenblatt!$D$13*Datenblatt!O974+Datenblatt!$E$13,IF(Übersicht!$C974=16,Datenblatt!$B$14*Datenblatt!O974^3+Datenblatt!$C$14*Datenblatt!O974^2+Datenblatt!$D$14*Datenblatt!O974+Datenblatt!$E$14,IF(Übersicht!$C974=12,Datenblatt!$B$15*Datenblatt!O974^3+Datenblatt!$C$15*Datenblatt!O974^2+Datenblatt!$D$15*Datenblatt!O974+Datenblatt!$E$15,IF(Übersicht!$C974=11,Datenblatt!$B$16*Datenblatt!O974^3+Datenblatt!$C$16*Datenblatt!O974^2+Datenblatt!$D$16*Datenblatt!O974+Datenblatt!$E$16,0))))))))))))))))))</f>
        <v>#DIV/0!</v>
      </c>
      <c r="N974">
        <f>IF(AND($C974=13,H974&lt;Datenblatt!$AA$3),0,IF(AND($C974=14,H974&lt;Datenblatt!$AA$4),0,IF(AND($C974=15,H974&lt;Datenblatt!$AA$5),0,IF(AND($C974=16,H974&lt;Datenblatt!$AA$6),0,IF(AND($C974=12,H974&lt;Datenblatt!$AA$7),0,IF(AND($C974=11,H974&lt;Datenblatt!$AA$8),0,IF(AND($C974=13,H974&gt;Datenblatt!$Z$3),100,IF(AND($C974=14,H974&gt;Datenblatt!$Z$4),100,IF(AND($C974=15,H974&gt;Datenblatt!$Z$5),100,IF(AND($C974=16,H974&gt;Datenblatt!$Z$6),100,IF(AND($C974=12,H974&gt;Datenblatt!$Z$7),100,IF(AND($C974=11,H974&gt;Datenblatt!$Z$8),100,IF($C974=13,(Datenblatt!$B$19*Übersicht!H974^3)+(Datenblatt!$C$19*Übersicht!H974^2)+(Datenblatt!$D$19*Übersicht!H974)+Datenblatt!$E$19,IF($C974=14,(Datenblatt!$B$20*Übersicht!H974^3)+(Datenblatt!$C$20*Übersicht!H974^2)+(Datenblatt!$D$20*Übersicht!H974)+Datenblatt!$E$20,IF($C974=15,(Datenblatt!$B$21*Übersicht!H974^3)+(Datenblatt!$C$21*Übersicht!H974^2)+(Datenblatt!$D$21*Übersicht!H974)+Datenblatt!$E$21,IF($C974=16,(Datenblatt!$B$22*Übersicht!H974^3)+(Datenblatt!$C$22*Übersicht!H974^2)+(Datenblatt!$D$22*Übersicht!H974)+Datenblatt!$E$22,IF($C974=12,(Datenblatt!$B$23*Übersicht!H974^3)+(Datenblatt!$C$23*Übersicht!H974^2)+(Datenblatt!$D$23*Übersicht!H974)+Datenblatt!$E$23,IF($C974=11,(Datenblatt!$B$24*Übersicht!H974^3)+(Datenblatt!$C$24*Übersicht!H974^2)+(Datenblatt!$D$24*Übersicht!H974)+Datenblatt!$E$24,0))))))))))))))))))</f>
        <v>0</v>
      </c>
      <c r="O974">
        <f>IF(AND(I974="",C974=11),Datenblatt!$I$26,IF(AND(I974="",C974=12),Datenblatt!$I$26,IF(AND(I974="",C974=16),Datenblatt!$I$27,IF(AND(I974="",C974=15),Datenblatt!$I$26,IF(AND(I974="",C974=14),Datenblatt!$I$26,IF(AND(I974="",C974=13),Datenblatt!$I$26,IF(AND($C974=13,I974&gt;Datenblatt!$AC$3),0,IF(AND($C974=14,I974&gt;Datenblatt!$AC$4),0,IF(AND($C974=15,I974&gt;Datenblatt!$AC$5),0,IF(AND($C974=16,I974&gt;Datenblatt!$AC$6),0,IF(AND($C974=12,I974&gt;Datenblatt!$AC$7),0,IF(AND($C974=11,I974&gt;Datenblatt!$AC$8),0,IF(AND($C974=13,I974&lt;Datenblatt!$AB$3),100,IF(AND($C974=14,I974&lt;Datenblatt!$AB$4),100,IF(AND($C974=15,I974&lt;Datenblatt!$AB$5),100,IF(AND($C974=16,I974&lt;Datenblatt!$AB$6),100,IF(AND($C974=12,I974&lt;Datenblatt!$AB$7),100,IF(AND($C974=11,I974&lt;Datenblatt!$AB$8),100,IF($C974=13,(Datenblatt!$B$27*Übersicht!I974^3)+(Datenblatt!$C$27*Übersicht!I974^2)+(Datenblatt!$D$27*Übersicht!I974)+Datenblatt!$E$27,IF($C974=14,(Datenblatt!$B$28*Übersicht!I974^3)+(Datenblatt!$C$28*Übersicht!I974^2)+(Datenblatt!$D$28*Übersicht!I974)+Datenblatt!$E$28,IF($C974=15,(Datenblatt!$B$29*Übersicht!I974^3)+(Datenblatt!$C$29*Übersicht!I974^2)+(Datenblatt!$D$29*Übersicht!I974)+Datenblatt!$E$29,IF($C974=16,(Datenblatt!$B$30*Übersicht!I974^3)+(Datenblatt!$C$30*Übersicht!I974^2)+(Datenblatt!$D$30*Übersicht!I974)+Datenblatt!$E$30,IF($C974=12,(Datenblatt!$B$31*Übersicht!I974^3)+(Datenblatt!$C$31*Übersicht!I974^2)+(Datenblatt!$D$31*Übersicht!I974)+Datenblatt!$E$31,IF($C974=11,(Datenblatt!$B$32*Übersicht!I974^3)+(Datenblatt!$C$32*Übersicht!I974^2)+(Datenblatt!$D$32*Übersicht!I974)+Datenblatt!$E$32,0))))))))))))))))))))))))</f>
        <v>0</v>
      </c>
      <c r="P974">
        <f>IF(AND(I974="",C974=11),Datenblatt!$I$29,IF(AND(I974="",C974=12),Datenblatt!$I$29,IF(AND(I974="",C974=16),Datenblatt!$I$29,IF(AND(I974="",C974=15),Datenblatt!$I$29,IF(AND(I974="",C974=14),Datenblatt!$I$29,IF(AND(I974="",C974=13),Datenblatt!$I$29,IF(AND($C974=13,I974&gt;Datenblatt!$AC$3),0,IF(AND($C974=14,I974&gt;Datenblatt!$AC$4),0,IF(AND($C974=15,I974&gt;Datenblatt!$AC$5),0,IF(AND($C974=16,I974&gt;Datenblatt!$AC$6),0,IF(AND($C974=12,I974&gt;Datenblatt!$AC$7),0,IF(AND($C974=11,I974&gt;Datenblatt!$AC$8),0,IF(AND($C974=13,I974&lt;Datenblatt!$AB$3),100,IF(AND($C974=14,I974&lt;Datenblatt!$AB$4),100,IF(AND($C974=15,I974&lt;Datenblatt!$AB$5),100,IF(AND($C974=16,I974&lt;Datenblatt!$AB$6),100,IF(AND($C974=12,I974&lt;Datenblatt!$AB$7),100,IF(AND($C974=11,I974&lt;Datenblatt!$AB$8),100,IF($C974=13,(Datenblatt!$B$27*Übersicht!I974^3)+(Datenblatt!$C$27*Übersicht!I974^2)+(Datenblatt!$D$27*Übersicht!I974)+Datenblatt!$E$27,IF($C974=14,(Datenblatt!$B$28*Übersicht!I974^3)+(Datenblatt!$C$28*Übersicht!I974^2)+(Datenblatt!$D$28*Übersicht!I974)+Datenblatt!$E$28,IF($C974=15,(Datenblatt!$B$29*Übersicht!I974^3)+(Datenblatt!$C$29*Übersicht!I974^2)+(Datenblatt!$D$29*Übersicht!I974)+Datenblatt!$E$29,IF($C974=16,(Datenblatt!$B$30*Übersicht!I974^3)+(Datenblatt!$C$30*Übersicht!I974^2)+(Datenblatt!$D$30*Übersicht!I974)+Datenblatt!$E$30,IF($C974=12,(Datenblatt!$B$31*Übersicht!I974^3)+(Datenblatt!$C$31*Übersicht!I974^2)+(Datenblatt!$D$31*Übersicht!I974)+Datenblatt!$E$31,IF($C974=11,(Datenblatt!$B$32*Übersicht!I974^3)+(Datenblatt!$C$32*Übersicht!I974^2)+(Datenblatt!$D$32*Übersicht!I974)+Datenblatt!$E$32,0))))))))))))))))))))))))</f>
        <v>0</v>
      </c>
      <c r="Q974" s="2" t="e">
        <f t="shared" si="60"/>
        <v>#DIV/0!</v>
      </c>
      <c r="R974" s="2" t="e">
        <f t="shared" si="61"/>
        <v>#DIV/0!</v>
      </c>
      <c r="T974" s="2"/>
      <c r="U974" s="2">
        <f>Datenblatt!$I$10</f>
        <v>63</v>
      </c>
      <c r="V974" s="2">
        <f>Datenblatt!$I$18</f>
        <v>62</v>
      </c>
      <c r="W974" s="2">
        <f>Datenblatt!$I$26</f>
        <v>56</v>
      </c>
      <c r="X974" s="2">
        <f>Datenblatt!$I$34</f>
        <v>58</v>
      </c>
      <c r="Y974" s="7" t="e">
        <f t="shared" si="62"/>
        <v>#DIV/0!</v>
      </c>
      <c r="AA974" s="2">
        <f>Datenblatt!$I$5</f>
        <v>73</v>
      </c>
      <c r="AB974">
        <f>Datenblatt!$I$13</f>
        <v>80</v>
      </c>
      <c r="AC974">
        <f>Datenblatt!$I$21</f>
        <v>80</v>
      </c>
      <c r="AD974">
        <f>Datenblatt!$I$29</f>
        <v>71</v>
      </c>
      <c r="AE974">
        <f>Datenblatt!$I$37</f>
        <v>75</v>
      </c>
      <c r="AF974" s="7" t="e">
        <f t="shared" si="63"/>
        <v>#DIV/0!</v>
      </c>
    </row>
    <row r="975" spans="11:32" ht="18.75" x14ac:dyDescent="0.3">
      <c r="K975" s="3" t="e">
        <f>IF(AND($C975=13,Datenblatt!M975&lt;Datenblatt!$S$3),0,IF(AND($C975=14,Datenblatt!M975&lt;Datenblatt!$S$4),0,IF(AND($C975=15,Datenblatt!M975&lt;Datenblatt!$S$5),0,IF(AND($C975=16,Datenblatt!M975&lt;Datenblatt!$S$6),0,IF(AND($C975=12,Datenblatt!M975&lt;Datenblatt!$S$7),0,IF(AND($C975=11,Datenblatt!M975&lt;Datenblatt!$S$8),0,IF(AND($C975=13,Datenblatt!M975&gt;Datenblatt!$R$3),100,IF(AND($C975=14,Datenblatt!M975&gt;Datenblatt!$R$4),100,IF(AND($C975=15,Datenblatt!M975&gt;Datenblatt!$R$5),100,IF(AND($C975=16,Datenblatt!M975&gt;Datenblatt!$R$6),100,IF(AND($C975=12,Datenblatt!M975&gt;Datenblatt!$R$7),100,IF(AND($C975=11,Datenblatt!M975&gt;Datenblatt!$R$8),100,IF(Übersicht!$C975=13,Datenblatt!$B$35*Datenblatt!M975^3+Datenblatt!$C$35*Datenblatt!M975^2+Datenblatt!$D$35*Datenblatt!M975+Datenblatt!$E$35,IF(Übersicht!$C975=14,Datenblatt!$B$36*Datenblatt!M975^3+Datenblatt!$C$36*Datenblatt!M975^2+Datenblatt!$D$36*Datenblatt!M975+Datenblatt!$E$36,IF(Übersicht!$C975=15,Datenblatt!$B$37*Datenblatt!M975^3+Datenblatt!$C$37*Datenblatt!M975^2+Datenblatt!$D$37*Datenblatt!M975+Datenblatt!$E$37,IF(Übersicht!$C975=16,Datenblatt!$B$38*Datenblatt!M975^3+Datenblatt!$C$38*Datenblatt!M975^2+Datenblatt!$D$38*Datenblatt!M975+Datenblatt!$E$38,IF(Übersicht!$C975=12,Datenblatt!$B$39*Datenblatt!M975^3+Datenblatt!$C$39*Datenblatt!M975^2+Datenblatt!$D$39*Datenblatt!M975+Datenblatt!$E$39,IF(Übersicht!$C975=11,Datenblatt!$B$40*Datenblatt!M975^3+Datenblatt!$C$40*Datenblatt!M975^2+Datenblatt!$D$40*Datenblatt!M975+Datenblatt!$E$40,0))))))))))))))))))</f>
        <v>#DIV/0!</v>
      </c>
      <c r="L975" s="3"/>
      <c r="M975" t="e">
        <f>IF(AND(Übersicht!$C975=13,Datenblatt!O975&lt;Datenblatt!$Y$3),0,IF(AND(Übersicht!$C975=14,Datenblatt!O975&lt;Datenblatt!$Y$4),0,IF(AND(Übersicht!$C975=15,Datenblatt!O975&lt;Datenblatt!$Y$5),0,IF(AND(Übersicht!$C975=16,Datenblatt!O975&lt;Datenblatt!$Y$6),0,IF(AND(Übersicht!$C975=12,Datenblatt!O975&lt;Datenblatt!$Y$7),0,IF(AND(Übersicht!$C975=11,Datenblatt!O975&lt;Datenblatt!$Y$8),0,IF(AND($C975=13,Datenblatt!O975&gt;Datenblatt!$X$3),100,IF(AND($C975=14,Datenblatt!O975&gt;Datenblatt!$X$4),100,IF(AND($C975=15,Datenblatt!O975&gt;Datenblatt!$X$5),100,IF(AND($C975=16,Datenblatt!O975&gt;Datenblatt!$X$6),100,IF(AND($C975=12,Datenblatt!O975&gt;Datenblatt!$X$7),100,IF(AND($C975=11,Datenblatt!O975&gt;Datenblatt!$X$8),100,IF(Übersicht!$C975=13,Datenblatt!$B$11*Datenblatt!O975^3+Datenblatt!$C$11*Datenblatt!O975^2+Datenblatt!$D$11*Datenblatt!O975+Datenblatt!$E$11,IF(Übersicht!$C975=14,Datenblatt!$B$12*Datenblatt!O975^3+Datenblatt!$C$12*Datenblatt!O975^2+Datenblatt!$D$12*Datenblatt!O975+Datenblatt!$E$12,IF(Übersicht!$C975=15,Datenblatt!$B$13*Datenblatt!O975^3+Datenblatt!$C$13*Datenblatt!O975^2+Datenblatt!$D$13*Datenblatt!O975+Datenblatt!$E$13,IF(Übersicht!$C975=16,Datenblatt!$B$14*Datenblatt!O975^3+Datenblatt!$C$14*Datenblatt!O975^2+Datenblatt!$D$14*Datenblatt!O975+Datenblatt!$E$14,IF(Übersicht!$C975=12,Datenblatt!$B$15*Datenblatt!O975^3+Datenblatt!$C$15*Datenblatt!O975^2+Datenblatt!$D$15*Datenblatt!O975+Datenblatt!$E$15,IF(Übersicht!$C975=11,Datenblatt!$B$16*Datenblatt!O975^3+Datenblatt!$C$16*Datenblatt!O975^2+Datenblatt!$D$16*Datenblatt!O975+Datenblatt!$E$16,0))))))))))))))))))</f>
        <v>#DIV/0!</v>
      </c>
      <c r="N975">
        <f>IF(AND($C975=13,H975&lt;Datenblatt!$AA$3),0,IF(AND($C975=14,H975&lt;Datenblatt!$AA$4),0,IF(AND($C975=15,H975&lt;Datenblatt!$AA$5),0,IF(AND($C975=16,H975&lt;Datenblatt!$AA$6),0,IF(AND($C975=12,H975&lt;Datenblatt!$AA$7),0,IF(AND($C975=11,H975&lt;Datenblatt!$AA$8),0,IF(AND($C975=13,H975&gt;Datenblatt!$Z$3),100,IF(AND($C975=14,H975&gt;Datenblatt!$Z$4),100,IF(AND($C975=15,H975&gt;Datenblatt!$Z$5),100,IF(AND($C975=16,H975&gt;Datenblatt!$Z$6),100,IF(AND($C975=12,H975&gt;Datenblatt!$Z$7),100,IF(AND($C975=11,H975&gt;Datenblatt!$Z$8),100,IF($C975=13,(Datenblatt!$B$19*Übersicht!H975^3)+(Datenblatt!$C$19*Übersicht!H975^2)+(Datenblatt!$D$19*Übersicht!H975)+Datenblatt!$E$19,IF($C975=14,(Datenblatt!$B$20*Übersicht!H975^3)+(Datenblatt!$C$20*Übersicht!H975^2)+(Datenblatt!$D$20*Übersicht!H975)+Datenblatt!$E$20,IF($C975=15,(Datenblatt!$B$21*Übersicht!H975^3)+(Datenblatt!$C$21*Übersicht!H975^2)+(Datenblatt!$D$21*Übersicht!H975)+Datenblatt!$E$21,IF($C975=16,(Datenblatt!$B$22*Übersicht!H975^3)+(Datenblatt!$C$22*Übersicht!H975^2)+(Datenblatt!$D$22*Übersicht!H975)+Datenblatt!$E$22,IF($C975=12,(Datenblatt!$B$23*Übersicht!H975^3)+(Datenblatt!$C$23*Übersicht!H975^2)+(Datenblatt!$D$23*Übersicht!H975)+Datenblatt!$E$23,IF($C975=11,(Datenblatt!$B$24*Übersicht!H975^3)+(Datenblatt!$C$24*Übersicht!H975^2)+(Datenblatt!$D$24*Übersicht!H975)+Datenblatt!$E$24,0))))))))))))))))))</f>
        <v>0</v>
      </c>
      <c r="O975">
        <f>IF(AND(I975="",C975=11),Datenblatt!$I$26,IF(AND(I975="",C975=12),Datenblatt!$I$26,IF(AND(I975="",C975=16),Datenblatt!$I$27,IF(AND(I975="",C975=15),Datenblatt!$I$26,IF(AND(I975="",C975=14),Datenblatt!$I$26,IF(AND(I975="",C975=13),Datenblatt!$I$26,IF(AND($C975=13,I975&gt;Datenblatt!$AC$3),0,IF(AND($C975=14,I975&gt;Datenblatt!$AC$4),0,IF(AND($C975=15,I975&gt;Datenblatt!$AC$5),0,IF(AND($C975=16,I975&gt;Datenblatt!$AC$6),0,IF(AND($C975=12,I975&gt;Datenblatt!$AC$7),0,IF(AND($C975=11,I975&gt;Datenblatt!$AC$8),0,IF(AND($C975=13,I975&lt;Datenblatt!$AB$3),100,IF(AND($C975=14,I975&lt;Datenblatt!$AB$4),100,IF(AND($C975=15,I975&lt;Datenblatt!$AB$5),100,IF(AND($C975=16,I975&lt;Datenblatt!$AB$6),100,IF(AND($C975=12,I975&lt;Datenblatt!$AB$7),100,IF(AND($C975=11,I975&lt;Datenblatt!$AB$8),100,IF($C975=13,(Datenblatt!$B$27*Übersicht!I975^3)+(Datenblatt!$C$27*Übersicht!I975^2)+(Datenblatt!$D$27*Übersicht!I975)+Datenblatt!$E$27,IF($C975=14,(Datenblatt!$B$28*Übersicht!I975^3)+(Datenblatt!$C$28*Übersicht!I975^2)+(Datenblatt!$D$28*Übersicht!I975)+Datenblatt!$E$28,IF($C975=15,(Datenblatt!$B$29*Übersicht!I975^3)+(Datenblatt!$C$29*Übersicht!I975^2)+(Datenblatt!$D$29*Übersicht!I975)+Datenblatt!$E$29,IF($C975=16,(Datenblatt!$B$30*Übersicht!I975^3)+(Datenblatt!$C$30*Übersicht!I975^2)+(Datenblatt!$D$30*Übersicht!I975)+Datenblatt!$E$30,IF($C975=12,(Datenblatt!$B$31*Übersicht!I975^3)+(Datenblatt!$C$31*Übersicht!I975^2)+(Datenblatt!$D$31*Übersicht!I975)+Datenblatt!$E$31,IF($C975=11,(Datenblatt!$B$32*Übersicht!I975^3)+(Datenblatt!$C$32*Übersicht!I975^2)+(Datenblatt!$D$32*Übersicht!I975)+Datenblatt!$E$32,0))))))))))))))))))))))))</f>
        <v>0</v>
      </c>
      <c r="P975">
        <f>IF(AND(I975="",C975=11),Datenblatt!$I$29,IF(AND(I975="",C975=12),Datenblatt!$I$29,IF(AND(I975="",C975=16),Datenblatt!$I$29,IF(AND(I975="",C975=15),Datenblatt!$I$29,IF(AND(I975="",C975=14),Datenblatt!$I$29,IF(AND(I975="",C975=13),Datenblatt!$I$29,IF(AND($C975=13,I975&gt;Datenblatt!$AC$3),0,IF(AND($C975=14,I975&gt;Datenblatt!$AC$4),0,IF(AND($C975=15,I975&gt;Datenblatt!$AC$5),0,IF(AND($C975=16,I975&gt;Datenblatt!$AC$6),0,IF(AND($C975=12,I975&gt;Datenblatt!$AC$7),0,IF(AND($C975=11,I975&gt;Datenblatt!$AC$8),0,IF(AND($C975=13,I975&lt;Datenblatt!$AB$3),100,IF(AND($C975=14,I975&lt;Datenblatt!$AB$4),100,IF(AND($C975=15,I975&lt;Datenblatt!$AB$5),100,IF(AND($C975=16,I975&lt;Datenblatt!$AB$6),100,IF(AND($C975=12,I975&lt;Datenblatt!$AB$7),100,IF(AND($C975=11,I975&lt;Datenblatt!$AB$8),100,IF($C975=13,(Datenblatt!$B$27*Übersicht!I975^3)+(Datenblatt!$C$27*Übersicht!I975^2)+(Datenblatt!$D$27*Übersicht!I975)+Datenblatt!$E$27,IF($C975=14,(Datenblatt!$B$28*Übersicht!I975^3)+(Datenblatt!$C$28*Übersicht!I975^2)+(Datenblatt!$D$28*Übersicht!I975)+Datenblatt!$E$28,IF($C975=15,(Datenblatt!$B$29*Übersicht!I975^3)+(Datenblatt!$C$29*Übersicht!I975^2)+(Datenblatt!$D$29*Übersicht!I975)+Datenblatt!$E$29,IF($C975=16,(Datenblatt!$B$30*Übersicht!I975^3)+(Datenblatt!$C$30*Übersicht!I975^2)+(Datenblatt!$D$30*Übersicht!I975)+Datenblatt!$E$30,IF($C975=12,(Datenblatt!$B$31*Übersicht!I975^3)+(Datenblatt!$C$31*Übersicht!I975^2)+(Datenblatt!$D$31*Übersicht!I975)+Datenblatt!$E$31,IF($C975=11,(Datenblatt!$B$32*Übersicht!I975^3)+(Datenblatt!$C$32*Übersicht!I975^2)+(Datenblatt!$D$32*Übersicht!I975)+Datenblatt!$E$32,0))))))))))))))))))))))))</f>
        <v>0</v>
      </c>
      <c r="Q975" s="2" t="e">
        <f t="shared" si="60"/>
        <v>#DIV/0!</v>
      </c>
      <c r="R975" s="2" t="e">
        <f t="shared" si="61"/>
        <v>#DIV/0!</v>
      </c>
      <c r="T975" s="2"/>
      <c r="U975" s="2">
        <f>Datenblatt!$I$10</f>
        <v>63</v>
      </c>
      <c r="V975" s="2">
        <f>Datenblatt!$I$18</f>
        <v>62</v>
      </c>
      <c r="W975" s="2">
        <f>Datenblatt!$I$26</f>
        <v>56</v>
      </c>
      <c r="X975" s="2">
        <f>Datenblatt!$I$34</f>
        <v>58</v>
      </c>
      <c r="Y975" s="7" t="e">
        <f t="shared" si="62"/>
        <v>#DIV/0!</v>
      </c>
      <c r="AA975" s="2">
        <f>Datenblatt!$I$5</f>
        <v>73</v>
      </c>
      <c r="AB975">
        <f>Datenblatt!$I$13</f>
        <v>80</v>
      </c>
      <c r="AC975">
        <f>Datenblatt!$I$21</f>
        <v>80</v>
      </c>
      <c r="AD975">
        <f>Datenblatt!$I$29</f>
        <v>71</v>
      </c>
      <c r="AE975">
        <f>Datenblatt!$I$37</f>
        <v>75</v>
      </c>
      <c r="AF975" s="7" t="e">
        <f t="shared" si="63"/>
        <v>#DIV/0!</v>
      </c>
    </row>
    <row r="976" spans="11:32" ht="18.75" x14ac:dyDescent="0.3">
      <c r="K976" s="3" t="e">
        <f>IF(AND($C976=13,Datenblatt!M976&lt;Datenblatt!$S$3),0,IF(AND($C976=14,Datenblatt!M976&lt;Datenblatt!$S$4),0,IF(AND($C976=15,Datenblatt!M976&lt;Datenblatt!$S$5),0,IF(AND($C976=16,Datenblatt!M976&lt;Datenblatt!$S$6),0,IF(AND($C976=12,Datenblatt!M976&lt;Datenblatt!$S$7),0,IF(AND($C976=11,Datenblatt!M976&lt;Datenblatt!$S$8),0,IF(AND($C976=13,Datenblatt!M976&gt;Datenblatt!$R$3),100,IF(AND($C976=14,Datenblatt!M976&gt;Datenblatt!$R$4),100,IF(AND($C976=15,Datenblatt!M976&gt;Datenblatt!$R$5),100,IF(AND($C976=16,Datenblatt!M976&gt;Datenblatt!$R$6),100,IF(AND($C976=12,Datenblatt!M976&gt;Datenblatt!$R$7),100,IF(AND($C976=11,Datenblatt!M976&gt;Datenblatt!$R$8),100,IF(Übersicht!$C976=13,Datenblatt!$B$35*Datenblatt!M976^3+Datenblatt!$C$35*Datenblatt!M976^2+Datenblatt!$D$35*Datenblatt!M976+Datenblatt!$E$35,IF(Übersicht!$C976=14,Datenblatt!$B$36*Datenblatt!M976^3+Datenblatt!$C$36*Datenblatt!M976^2+Datenblatt!$D$36*Datenblatt!M976+Datenblatt!$E$36,IF(Übersicht!$C976=15,Datenblatt!$B$37*Datenblatt!M976^3+Datenblatt!$C$37*Datenblatt!M976^2+Datenblatt!$D$37*Datenblatt!M976+Datenblatt!$E$37,IF(Übersicht!$C976=16,Datenblatt!$B$38*Datenblatt!M976^3+Datenblatt!$C$38*Datenblatt!M976^2+Datenblatt!$D$38*Datenblatt!M976+Datenblatt!$E$38,IF(Übersicht!$C976=12,Datenblatt!$B$39*Datenblatt!M976^3+Datenblatt!$C$39*Datenblatt!M976^2+Datenblatt!$D$39*Datenblatt!M976+Datenblatt!$E$39,IF(Übersicht!$C976=11,Datenblatt!$B$40*Datenblatt!M976^3+Datenblatt!$C$40*Datenblatt!M976^2+Datenblatt!$D$40*Datenblatt!M976+Datenblatt!$E$40,0))))))))))))))))))</f>
        <v>#DIV/0!</v>
      </c>
      <c r="L976" s="3"/>
      <c r="M976" t="e">
        <f>IF(AND(Übersicht!$C976=13,Datenblatt!O976&lt;Datenblatt!$Y$3),0,IF(AND(Übersicht!$C976=14,Datenblatt!O976&lt;Datenblatt!$Y$4),0,IF(AND(Übersicht!$C976=15,Datenblatt!O976&lt;Datenblatt!$Y$5),0,IF(AND(Übersicht!$C976=16,Datenblatt!O976&lt;Datenblatt!$Y$6),0,IF(AND(Übersicht!$C976=12,Datenblatt!O976&lt;Datenblatt!$Y$7),0,IF(AND(Übersicht!$C976=11,Datenblatt!O976&lt;Datenblatt!$Y$8),0,IF(AND($C976=13,Datenblatt!O976&gt;Datenblatt!$X$3),100,IF(AND($C976=14,Datenblatt!O976&gt;Datenblatt!$X$4),100,IF(AND($C976=15,Datenblatt!O976&gt;Datenblatt!$X$5),100,IF(AND($C976=16,Datenblatt!O976&gt;Datenblatt!$X$6),100,IF(AND($C976=12,Datenblatt!O976&gt;Datenblatt!$X$7),100,IF(AND($C976=11,Datenblatt!O976&gt;Datenblatt!$X$8),100,IF(Übersicht!$C976=13,Datenblatt!$B$11*Datenblatt!O976^3+Datenblatt!$C$11*Datenblatt!O976^2+Datenblatt!$D$11*Datenblatt!O976+Datenblatt!$E$11,IF(Übersicht!$C976=14,Datenblatt!$B$12*Datenblatt!O976^3+Datenblatt!$C$12*Datenblatt!O976^2+Datenblatt!$D$12*Datenblatt!O976+Datenblatt!$E$12,IF(Übersicht!$C976=15,Datenblatt!$B$13*Datenblatt!O976^3+Datenblatt!$C$13*Datenblatt!O976^2+Datenblatt!$D$13*Datenblatt!O976+Datenblatt!$E$13,IF(Übersicht!$C976=16,Datenblatt!$B$14*Datenblatt!O976^3+Datenblatt!$C$14*Datenblatt!O976^2+Datenblatt!$D$14*Datenblatt!O976+Datenblatt!$E$14,IF(Übersicht!$C976=12,Datenblatt!$B$15*Datenblatt!O976^3+Datenblatt!$C$15*Datenblatt!O976^2+Datenblatt!$D$15*Datenblatt!O976+Datenblatt!$E$15,IF(Übersicht!$C976=11,Datenblatt!$B$16*Datenblatt!O976^3+Datenblatt!$C$16*Datenblatt!O976^2+Datenblatt!$D$16*Datenblatt!O976+Datenblatt!$E$16,0))))))))))))))))))</f>
        <v>#DIV/0!</v>
      </c>
      <c r="N976">
        <f>IF(AND($C976=13,H976&lt;Datenblatt!$AA$3),0,IF(AND($C976=14,H976&lt;Datenblatt!$AA$4),0,IF(AND($C976=15,H976&lt;Datenblatt!$AA$5),0,IF(AND($C976=16,H976&lt;Datenblatt!$AA$6),0,IF(AND($C976=12,H976&lt;Datenblatt!$AA$7),0,IF(AND($C976=11,H976&lt;Datenblatt!$AA$8),0,IF(AND($C976=13,H976&gt;Datenblatt!$Z$3),100,IF(AND($C976=14,H976&gt;Datenblatt!$Z$4),100,IF(AND($C976=15,H976&gt;Datenblatt!$Z$5),100,IF(AND($C976=16,H976&gt;Datenblatt!$Z$6),100,IF(AND($C976=12,H976&gt;Datenblatt!$Z$7),100,IF(AND($C976=11,H976&gt;Datenblatt!$Z$8),100,IF($C976=13,(Datenblatt!$B$19*Übersicht!H976^3)+(Datenblatt!$C$19*Übersicht!H976^2)+(Datenblatt!$D$19*Übersicht!H976)+Datenblatt!$E$19,IF($C976=14,(Datenblatt!$B$20*Übersicht!H976^3)+(Datenblatt!$C$20*Übersicht!H976^2)+(Datenblatt!$D$20*Übersicht!H976)+Datenblatt!$E$20,IF($C976=15,(Datenblatt!$B$21*Übersicht!H976^3)+(Datenblatt!$C$21*Übersicht!H976^2)+(Datenblatt!$D$21*Übersicht!H976)+Datenblatt!$E$21,IF($C976=16,(Datenblatt!$B$22*Übersicht!H976^3)+(Datenblatt!$C$22*Übersicht!H976^2)+(Datenblatt!$D$22*Übersicht!H976)+Datenblatt!$E$22,IF($C976=12,(Datenblatt!$B$23*Übersicht!H976^3)+(Datenblatt!$C$23*Übersicht!H976^2)+(Datenblatt!$D$23*Übersicht!H976)+Datenblatt!$E$23,IF($C976=11,(Datenblatt!$B$24*Übersicht!H976^3)+(Datenblatt!$C$24*Übersicht!H976^2)+(Datenblatt!$D$24*Übersicht!H976)+Datenblatt!$E$24,0))))))))))))))))))</f>
        <v>0</v>
      </c>
      <c r="O976">
        <f>IF(AND(I976="",C976=11),Datenblatt!$I$26,IF(AND(I976="",C976=12),Datenblatt!$I$26,IF(AND(I976="",C976=16),Datenblatt!$I$27,IF(AND(I976="",C976=15),Datenblatt!$I$26,IF(AND(I976="",C976=14),Datenblatt!$I$26,IF(AND(I976="",C976=13),Datenblatt!$I$26,IF(AND($C976=13,I976&gt;Datenblatt!$AC$3),0,IF(AND($C976=14,I976&gt;Datenblatt!$AC$4),0,IF(AND($C976=15,I976&gt;Datenblatt!$AC$5),0,IF(AND($C976=16,I976&gt;Datenblatt!$AC$6),0,IF(AND($C976=12,I976&gt;Datenblatt!$AC$7),0,IF(AND($C976=11,I976&gt;Datenblatt!$AC$8),0,IF(AND($C976=13,I976&lt;Datenblatt!$AB$3),100,IF(AND($C976=14,I976&lt;Datenblatt!$AB$4),100,IF(AND($C976=15,I976&lt;Datenblatt!$AB$5),100,IF(AND($C976=16,I976&lt;Datenblatt!$AB$6),100,IF(AND($C976=12,I976&lt;Datenblatt!$AB$7),100,IF(AND($C976=11,I976&lt;Datenblatt!$AB$8),100,IF($C976=13,(Datenblatt!$B$27*Übersicht!I976^3)+(Datenblatt!$C$27*Übersicht!I976^2)+(Datenblatt!$D$27*Übersicht!I976)+Datenblatt!$E$27,IF($C976=14,(Datenblatt!$B$28*Übersicht!I976^3)+(Datenblatt!$C$28*Übersicht!I976^2)+(Datenblatt!$D$28*Übersicht!I976)+Datenblatt!$E$28,IF($C976=15,(Datenblatt!$B$29*Übersicht!I976^3)+(Datenblatt!$C$29*Übersicht!I976^2)+(Datenblatt!$D$29*Übersicht!I976)+Datenblatt!$E$29,IF($C976=16,(Datenblatt!$B$30*Übersicht!I976^3)+(Datenblatt!$C$30*Übersicht!I976^2)+(Datenblatt!$D$30*Übersicht!I976)+Datenblatt!$E$30,IF($C976=12,(Datenblatt!$B$31*Übersicht!I976^3)+(Datenblatt!$C$31*Übersicht!I976^2)+(Datenblatt!$D$31*Übersicht!I976)+Datenblatt!$E$31,IF($C976=11,(Datenblatt!$B$32*Übersicht!I976^3)+(Datenblatt!$C$32*Übersicht!I976^2)+(Datenblatt!$D$32*Übersicht!I976)+Datenblatt!$E$32,0))))))))))))))))))))))))</f>
        <v>0</v>
      </c>
      <c r="P976">
        <f>IF(AND(I976="",C976=11),Datenblatt!$I$29,IF(AND(I976="",C976=12),Datenblatt!$I$29,IF(AND(I976="",C976=16),Datenblatt!$I$29,IF(AND(I976="",C976=15),Datenblatt!$I$29,IF(AND(I976="",C976=14),Datenblatt!$I$29,IF(AND(I976="",C976=13),Datenblatt!$I$29,IF(AND($C976=13,I976&gt;Datenblatt!$AC$3),0,IF(AND($C976=14,I976&gt;Datenblatt!$AC$4),0,IF(AND($C976=15,I976&gt;Datenblatt!$AC$5),0,IF(AND($C976=16,I976&gt;Datenblatt!$AC$6),0,IF(AND($C976=12,I976&gt;Datenblatt!$AC$7),0,IF(AND($C976=11,I976&gt;Datenblatt!$AC$8),0,IF(AND($C976=13,I976&lt;Datenblatt!$AB$3),100,IF(AND($C976=14,I976&lt;Datenblatt!$AB$4),100,IF(AND($C976=15,I976&lt;Datenblatt!$AB$5),100,IF(AND($C976=16,I976&lt;Datenblatt!$AB$6),100,IF(AND($C976=12,I976&lt;Datenblatt!$AB$7),100,IF(AND($C976=11,I976&lt;Datenblatt!$AB$8),100,IF($C976=13,(Datenblatt!$B$27*Übersicht!I976^3)+(Datenblatt!$C$27*Übersicht!I976^2)+(Datenblatt!$D$27*Übersicht!I976)+Datenblatt!$E$27,IF($C976=14,(Datenblatt!$B$28*Übersicht!I976^3)+(Datenblatt!$C$28*Übersicht!I976^2)+(Datenblatt!$D$28*Übersicht!I976)+Datenblatt!$E$28,IF($C976=15,(Datenblatt!$B$29*Übersicht!I976^3)+(Datenblatt!$C$29*Übersicht!I976^2)+(Datenblatt!$D$29*Übersicht!I976)+Datenblatt!$E$29,IF($C976=16,(Datenblatt!$B$30*Übersicht!I976^3)+(Datenblatt!$C$30*Übersicht!I976^2)+(Datenblatt!$D$30*Übersicht!I976)+Datenblatt!$E$30,IF($C976=12,(Datenblatt!$B$31*Übersicht!I976^3)+(Datenblatt!$C$31*Übersicht!I976^2)+(Datenblatt!$D$31*Übersicht!I976)+Datenblatt!$E$31,IF($C976=11,(Datenblatt!$B$32*Übersicht!I976^3)+(Datenblatt!$C$32*Übersicht!I976^2)+(Datenblatt!$D$32*Übersicht!I976)+Datenblatt!$E$32,0))))))))))))))))))))))))</f>
        <v>0</v>
      </c>
      <c r="Q976" s="2" t="e">
        <f t="shared" si="60"/>
        <v>#DIV/0!</v>
      </c>
      <c r="R976" s="2" t="e">
        <f t="shared" si="61"/>
        <v>#DIV/0!</v>
      </c>
      <c r="T976" s="2"/>
      <c r="U976" s="2">
        <f>Datenblatt!$I$10</f>
        <v>63</v>
      </c>
      <c r="V976" s="2">
        <f>Datenblatt!$I$18</f>
        <v>62</v>
      </c>
      <c r="W976" s="2">
        <f>Datenblatt!$I$26</f>
        <v>56</v>
      </c>
      <c r="X976" s="2">
        <f>Datenblatt!$I$34</f>
        <v>58</v>
      </c>
      <c r="Y976" s="7" t="e">
        <f t="shared" si="62"/>
        <v>#DIV/0!</v>
      </c>
      <c r="AA976" s="2">
        <f>Datenblatt!$I$5</f>
        <v>73</v>
      </c>
      <c r="AB976">
        <f>Datenblatt!$I$13</f>
        <v>80</v>
      </c>
      <c r="AC976">
        <f>Datenblatt!$I$21</f>
        <v>80</v>
      </c>
      <c r="AD976">
        <f>Datenblatt!$I$29</f>
        <v>71</v>
      </c>
      <c r="AE976">
        <f>Datenblatt!$I$37</f>
        <v>75</v>
      </c>
      <c r="AF976" s="7" t="e">
        <f t="shared" si="63"/>
        <v>#DIV/0!</v>
      </c>
    </row>
    <row r="977" spans="11:32" ht="18.75" x14ac:dyDescent="0.3">
      <c r="K977" s="3" t="e">
        <f>IF(AND($C977=13,Datenblatt!M977&lt;Datenblatt!$S$3),0,IF(AND($C977=14,Datenblatt!M977&lt;Datenblatt!$S$4),0,IF(AND($C977=15,Datenblatt!M977&lt;Datenblatt!$S$5),0,IF(AND($C977=16,Datenblatt!M977&lt;Datenblatt!$S$6),0,IF(AND($C977=12,Datenblatt!M977&lt;Datenblatt!$S$7),0,IF(AND($C977=11,Datenblatt!M977&lt;Datenblatt!$S$8),0,IF(AND($C977=13,Datenblatt!M977&gt;Datenblatt!$R$3),100,IF(AND($C977=14,Datenblatt!M977&gt;Datenblatt!$R$4),100,IF(AND($C977=15,Datenblatt!M977&gt;Datenblatt!$R$5),100,IF(AND($C977=16,Datenblatt!M977&gt;Datenblatt!$R$6),100,IF(AND($C977=12,Datenblatt!M977&gt;Datenblatt!$R$7),100,IF(AND($C977=11,Datenblatt!M977&gt;Datenblatt!$R$8),100,IF(Übersicht!$C977=13,Datenblatt!$B$35*Datenblatt!M977^3+Datenblatt!$C$35*Datenblatt!M977^2+Datenblatt!$D$35*Datenblatt!M977+Datenblatt!$E$35,IF(Übersicht!$C977=14,Datenblatt!$B$36*Datenblatt!M977^3+Datenblatt!$C$36*Datenblatt!M977^2+Datenblatt!$D$36*Datenblatt!M977+Datenblatt!$E$36,IF(Übersicht!$C977=15,Datenblatt!$B$37*Datenblatt!M977^3+Datenblatt!$C$37*Datenblatt!M977^2+Datenblatt!$D$37*Datenblatt!M977+Datenblatt!$E$37,IF(Übersicht!$C977=16,Datenblatt!$B$38*Datenblatt!M977^3+Datenblatt!$C$38*Datenblatt!M977^2+Datenblatt!$D$38*Datenblatt!M977+Datenblatt!$E$38,IF(Übersicht!$C977=12,Datenblatt!$B$39*Datenblatt!M977^3+Datenblatt!$C$39*Datenblatt!M977^2+Datenblatt!$D$39*Datenblatt!M977+Datenblatt!$E$39,IF(Übersicht!$C977=11,Datenblatt!$B$40*Datenblatt!M977^3+Datenblatt!$C$40*Datenblatt!M977^2+Datenblatt!$D$40*Datenblatt!M977+Datenblatt!$E$40,0))))))))))))))))))</f>
        <v>#DIV/0!</v>
      </c>
      <c r="L977" s="3"/>
      <c r="M977" t="e">
        <f>IF(AND(Übersicht!$C977=13,Datenblatt!O977&lt;Datenblatt!$Y$3),0,IF(AND(Übersicht!$C977=14,Datenblatt!O977&lt;Datenblatt!$Y$4),0,IF(AND(Übersicht!$C977=15,Datenblatt!O977&lt;Datenblatt!$Y$5),0,IF(AND(Übersicht!$C977=16,Datenblatt!O977&lt;Datenblatt!$Y$6),0,IF(AND(Übersicht!$C977=12,Datenblatt!O977&lt;Datenblatt!$Y$7),0,IF(AND(Übersicht!$C977=11,Datenblatt!O977&lt;Datenblatt!$Y$8),0,IF(AND($C977=13,Datenblatt!O977&gt;Datenblatt!$X$3),100,IF(AND($C977=14,Datenblatt!O977&gt;Datenblatt!$X$4),100,IF(AND($C977=15,Datenblatt!O977&gt;Datenblatt!$X$5),100,IF(AND($C977=16,Datenblatt!O977&gt;Datenblatt!$X$6),100,IF(AND($C977=12,Datenblatt!O977&gt;Datenblatt!$X$7),100,IF(AND($C977=11,Datenblatt!O977&gt;Datenblatt!$X$8),100,IF(Übersicht!$C977=13,Datenblatt!$B$11*Datenblatt!O977^3+Datenblatt!$C$11*Datenblatt!O977^2+Datenblatt!$D$11*Datenblatt!O977+Datenblatt!$E$11,IF(Übersicht!$C977=14,Datenblatt!$B$12*Datenblatt!O977^3+Datenblatt!$C$12*Datenblatt!O977^2+Datenblatt!$D$12*Datenblatt!O977+Datenblatt!$E$12,IF(Übersicht!$C977=15,Datenblatt!$B$13*Datenblatt!O977^3+Datenblatt!$C$13*Datenblatt!O977^2+Datenblatt!$D$13*Datenblatt!O977+Datenblatt!$E$13,IF(Übersicht!$C977=16,Datenblatt!$B$14*Datenblatt!O977^3+Datenblatt!$C$14*Datenblatt!O977^2+Datenblatt!$D$14*Datenblatt!O977+Datenblatt!$E$14,IF(Übersicht!$C977=12,Datenblatt!$B$15*Datenblatt!O977^3+Datenblatt!$C$15*Datenblatt!O977^2+Datenblatt!$D$15*Datenblatt!O977+Datenblatt!$E$15,IF(Übersicht!$C977=11,Datenblatt!$B$16*Datenblatt!O977^3+Datenblatt!$C$16*Datenblatt!O977^2+Datenblatt!$D$16*Datenblatt!O977+Datenblatt!$E$16,0))))))))))))))))))</f>
        <v>#DIV/0!</v>
      </c>
      <c r="N977">
        <f>IF(AND($C977=13,H977&lt;Datenblatt!$AA$3),0,IF(AND($C977=14,H977&lt;Datenblatt!$AA$4),0,IF(AND($C977=15,H977&lt;Datenblatt!$AA$5),0,IF(AND($C977=16,H977&lt;Datenblatt!$AA$6),0,IF(AND($C977=12,H977&lt;Datenblatt!$AA$7),0,IF(AND($C977=11,H977&lt;Datenblatt!$AA$8),0,IF(AND($C977=13,H977&gt;Datenblatt!$Z$3),100,IF(AND($C977=14,H977&gt;Datenblatt!$Z$4),100,IF(AND($C977=15,H977&gt;Datenblatt!$Z$5),100,IF(AND($C977=16,H977&gt;Datenblatt!$Z$6),100,IF(AND($C977=12,H977&gt;Datenblatt!$Z$7),100,IF(AND($C977=11,H977&gt;Datenblatt!$Z$8),100,IF($C977=13,(Datenblatt!$B$19*Übersicht!H977^3)+(Datenblatt!$C$19*Übersicht!H977^2)+(Datenblatt!$D$19*Übersicht!H977)+Datenblatt!$E$19,IF($C977=14,(Datenblatt!$B$20*Übersicht!H977^3)+(Datenblatt!$C$20*Übersicht!H977^2)+(Datenblatt!$D$20*Übersicht!H977)+Datenblatt!$E$20,IF($C977=15,(Datenblatt!$B$21*Übersicht!H977^3)+(Datenblatt!$C$21*Übersicht!H977^2)+(Datenblatt!$D$21*Übersicht!H977)+Datenblatt!$E$21,IF($C977=16,(Datenblatt!$B$22*Übersicht!H977^3)+(Datenblatt!$C$22*Übersicht!H977^2)+(Datenblatt!$D$22*Übersicht!H977)+Datenblatt!$E$22,IF($C977=12,(Datenblatt!$B$23*Übersicht!H977^3)+(Datenblatt!$C$23*Übersicht!H977^2)+(Datenblatt!$D$23*Übersicht!H977)+Datenblatt!$E$23,IF($C977=11,(Datenblatt!$B$24*Übersicht!H977^3)+(Datenblatt!$C$24*Übersicht!H977^2)+(Datenblatt!$D$24*Übersicht!H977)+Datenblatt!$E$24,0))))))))))))))))))</f>
        <v>0</v>
      </c>
      <c r="O977">
        <f>IF(AND(I977="",C977=11),Datenblatt!$I$26,IF(AND(I977="",C977=12),Datenblatt!$I$26,IF(AND(I977="",C977=16),Datenblatt!$I$27,IF(AND(I977="",C977=15),Datenblatt!$I$26,IF(AND(I977="",C977=14),Datenblatt!$I$26,IF(AND(I977="",C977=13),Datenblatt!$I$26,IF(AND($C977=13,I977&gt;Datenblatt!$AC$3),0,IF(AND($C977=14,I977&gt;Datenblatt!$AC$4),0,IF(AND($C977=15,I977&gt;Datenblatt!$AC$5),0,IF(AND($C977=16,I977&gt;Datenblatt!$AC$6),0,IF(AND($C977=12,I977&gt;Datenblatt!$AC$7),0,IF(AND($C977=11,I977&gt;Datenblatt!$AC$8),0,IF(AND($C977=13,I977&lt;Datenblatt!$AB$3),100,IF(AND($C977=14,I977&lt;Datenblatt!$AB$4),100,IF(AND($C977=15,I977&lt;Datenblatt!$AB$5),100,IF(AND($C977=16,I977&lt;Datenblatt!$AB$6),100,IF(AND($C977=12,I977&lt;Datenblatt!$AB$7),100,IF(AND($C977=11,I977&lt;Datenblatt!$AB$8),100,IF($C977=13,(Datenblatt!$B$27*Übersicht!I977^3)+(Datenblatt!$C$27*Übersicht!I977^2)+(Datenblatt!$D$27*Übersicht!I977)+Datenblatt!$E$27,IF($C977=14,(Datenblatt!$B$28*Übersicht!I977^3)+(Datenblatt!$C$28*Übersicht!I977^2)+(Datenblatt!$D$28*Übersicht!I977)+Datenblatt!$E$28,IF($C977=15,(Datenblatt!$B$29*Übersicht!I977^3)+(Datenblatt!$C$29*Übersicht!I977^2)+(Datenblatt!$D$29*Übersicht!I977)+Datenblatt!$E$29,IF($C977=16,(Datenblatt!$B$30*Übersicht!I977^3)+(Datenblatt!$C$30*Übersicht!I977^2)+(Datenblatt!$D$30*Übersicht!I977)+Datenblatt!$E$30,IF($C977=12,(Datenblatt!$B$31*Übersicht!I977^3)+(Datenblatt!$C$31*Übersicht!I977^2)+(Datenblatt!$D$31*Übersicht!I977)+Datenblatt!$E$31,IF($C977=11,(Datenblatt!$B$32*Übersicht!I977^3)+(Datenblatt!$C$32*Übersicht!I977^2)+(Datenblatt!$D$32*Übersicht!I977)+Datenblatt!$E$32,0))))))))))))))))))))))))</f>
        <v>0</v>
      </c>
      <c r="P977">
        <f>IF(AND(I977="",C977=11),Datenblatt!$I$29,IF(AND(I977="",C977=12),Datenblatt!$I$29,IF(AND(I977="",C977=16),Datenblatt!$I$29,IF(AND(I977="",C977=15),Datenblatt!$I$29,IF(AND(I977="",C977=14),Datenblatt!$I$29,IF(AND(I977="",C977=13),Datenblatt!$I$29,IF(AND($C977=13,I977&gt;Datenblatt!$AC$3),0,IF(AND($C977=14,I977&gt;Datenblatt!$AC$4),0,IF(AND($C977=15,I977&gt;Datenblatt!$AC$5),0,IF(AND($C977=16,I977&gt;Datenblatt!$AC$6),0,IF(AND($C977=12,I977&gt;Datenblatt!$AC$7),0,IF(AND($C977=11,I977&gt;Datenblatt!$AC$8),0,IF(AND($C977=13,I977&lt;Datenblatt!$AB$3),100,IF(AND($C977=14,I977&lt;Datenblatt!$AB$4),100,IF(AND($C977=15,I977&lt;Datenblatt!$AB$5),100,IF(AND($C977=16,I977&lt;Datenblatt!$AB$6),100,IF(AND($C977=12,I977&lt;Datenblatt!$AB$7),100,IF(AND($C977=11,I977&lt;Datenblatt!$AB$8),100,IF($C977=13,(Datenblatt!$B$27*Übersicht!I977^3)+(Datenblatt!$C$27*Übersicht!I977^2)+(Datenblatt!$D$27*Übersicht!I977)+Datenblatt!$E$27,IF($C977=14,(Datenblatt!$B$28*Übersicht!I977^3)+(Datenblatt!$C$28*Übersicht!I977^2)+(Datenblatt!$D$28*Übersicht!I977)+Datenblatt!$E$28,IF($C977=15,(Datenblatt!$B$29*Übersicht!I977^3)+(Datenblatt!$C$29*Übersicht!I977^2)+(Datenblatt!$D$29*Übersicht!I977)+Datenblatt!$E$29,IF($C977=16,(Datenblatt!$B$30*Übersicht!I977^3)+(Datenblatt!$C$30*Übersicht!I977^2)+(Datenblatt!$D$30*Übersicht!I977)+Datenblatt!$E$30,IF($C977=12,(Datenblatt!$B$31*Übersicht!I977^3)+(Datenblatt!$C$31*Übersicht!I977^2)+(Datenblatt!$D$31*Übersicht!I977)+Datenblatt!$E$31,IF($C977=11,(Datenblatt!$B$32*Übersicht!I977^3)+(Datenblatt!$C$32*Übersicht!I977^2)+(Datenblatt!$D$32*Übersicht!I977)+Datenblatt!$E$32,0))))))))))))))))))))))))</f>
        <v>0</v>
      </c>
      <c r="Q977" s="2" t="e">
        <f t="shared" si="60"/>
        <v>#DIV/0!</v>
      </c>
      <c r="R977" s="2" t="e">
        <f t="shared" si="61"/>
        <v>#DIV/0!</v>
      </c>
      <c r="T977" s="2"/>
      <c r="U977" s="2">
        <f>Datenblatt!$I$10</f>
        <v>63</v>
      </c>
      <c r="V977" s="2">
        <f>Datenblatt!$I$18</f>
        <v>62</v>
      </c>
      <c r="W977" s="2">
        <f>Datenblatt!$I$26</f>
        <v>56</v>
      </c>
      <c r="X977" s="2">
        <f>Datenblatt!$I$34</f>
        <v>58</v>
      </c>
      <c r="Y977" s="7" t="e">
        <f t="shared" si="62"/>
        <v>#DIV/0!</v>
      </c>
      <c r="AA977" s="2">
        <f>Datenblatt!$I$5</f>
        <v>73</v>
      </c>
      <c r="AB977">
        <f>Datenblatt!$I$13</f>
        <v>80</v>
      </c>
      <c r="AC977">
        <f>Datenblatt!$I$21</f>
        <v>80</v>
      </c>
      <c r="AD977">
        <f>Datenblatt!$I$29</f>
        <v>71</v>
      </c>
      <c r="AE977">
        <f>Datenblatt!$I$37</f>
        <v>75</v>
      </c>
      <c r="AF977" s="7" t="e">
        <f t="shared" si="63"/>
        <v>#DIV/0!</v>
      </c>
    </row>
    <row r="978" spans="11:32" ht="18.75" x14ac:dyDescent="0.3">
      <c r="K978" s="3" t="e">
        <f>IF(AND($C978=13,Datenblatt!M978&lt;Datenblatt!$S$3),0,IF(AND($C978=14,Datenblatt!M978&lt;Datenblatt!$S$4),0,IF(AND($C978=15,Datenblatt!M978&lt;Datenblatt!$S$5),0,IF(AND($C978=16,Datenblatt!M978&lt;Datenblatt!$S$6),0,IF(AND($C978=12,Datenblatt!M978&lt;Datenblatt!$S$7),0,IF(AND($C978=11,Datenblatt!M978&lt;Datenblatt!$S$8),0,IF(AND($C978=13,Datenblatt!M978&gt;Datenblatt!$R$3),100,IF(AND($C978=14,Datenblatt!M978&gt;Datenblatt!$R$4),100,IF(AND($C978=15,Datenblatt!M978&gt;Datenblatt!$R$5),100,IF(AND($C978=16,Datenblatt!M978&gt;Datenblatt!$R$6),100,IF(AND($C978=12,Datenblatt!M978&gt;Datenblatt!$R$7),100,IF(AND($C978=11,Datenblatt!M978&gt;Datenblatt!$R$8),100,IF(Übersicht!$C978=13,Datenblatt!$B$35*Datenblatt!M978^3+Datenblatt!$C$35*Datenblatt!M978^2+Datenblatt!$D$35*Datenblatt!M978+Datenblatt!$E$35,IF(Übersicht!$C978=14,Datenblatt!$B$36*Datenblatt!M978^3+Datenblatt!$C$36*Datenblatt!M978^2+Datenblatt!$D$36*Datenblatt!M978+Datenblatt!$E$36,IF(Übersicht!$C978=15,Datenblatt!$B$37*Datenblatt!M978^3+Datenblatt!$C$37*Datenblatt!M978^2+Datenblatt!$D$37*Datenblatt!M978+Datenblatt!$E$37,IF(Übersicht!$C978=16,Datenblatt!$B$38*Datenblatt!M978^3+Datenblatt!$C$38*Datenblatt!M978^2+Datenblatt!$D$38*Datenblatt!M978+Datenblatt!$E$38,IF(Übersicht!$C978=12,Datenblatt!$B$39*Datenblatt!M978^3+Datenblatt!$C$39*Datenblatt!M978^2+Datenblatt!$D$39*Datenblatt!M978+Datenblatt!$E$39,IF(Übersicht!$C978=11,Datenblatt!$B$40*Datenblatt!M978^3+Datenblatt!$C$40*Datenblatt!M978^2+Datenblatt!$D$40*Datenblatt!M978+Datenblatt!$E$40,0))))))))))))))))))</f>
        <v>#DIV/0!</v>
      </c>
      <c r="L978" s="3"/>
      <c r="M978" t="e">
        <f>IF(AND(Übersicht!$C978=13,Datenblatt!O978&lt;Datenblatt!$Y$3),0,IF(AND(Übersicht!$C978=14,Datenblatt!O978&lt;Datenblatt!$Y$4),0,IF(AND(Übersicht!$C978=15,Datenblatt!O978&lt;Datenblatt!$Y$5),0,IF(AND(Übersicht!$C978=16,Datenblatt!O978&lt;Datenblatt!$Y$6),0,IF(AND(Übersicht!$C978=12,Datenblatt!O978&lt;Datenblatt!$Y$7),0,IF(AND(Übersicht!$C978=11,Datenblatt!O978&lt;Datenblatt!$Y$8),0,IF(AND($C978=13,Datenblatt!O978&gt;Datenblatt!$X$3),100,IF(AND($C978=14,Datenblatt!O978&gt;Datenblatt!$X$4),100,IF(AND($C978=15,Datenblatt!O978&gt;Datenblatt!$X$5),100,IF(AND($C978=16,Datenblatt!O978&gt;Datenblatt!$X$6),100,IF(AND($C978=12,Datenblatt!O978&gt;Datenblatt!$X$7),100,IF(AND($C978=11,Datenblatt!O978&gt;Datenblatt!$X$8),100,IF(Übersicht!$C978=13,Datenblatt!$B$11*Datenblatt!O978^3+Datenblatt!$C$11*Datenblatt!O978^2+Datenblatt!$D$11*Datenblatt!O978+Datenblatt!$E$11,IF(Übersicht!$C978=14,Datenblatt!$B$12*Datenblatt!O978^3+Datenblatt!$C$12*Datenblatt!O978^2+Datenblatt!$D$12*Datenblatt!O978+Datenblatt!$E$12,IF(Übersicht!$C978=15,Datenblatt!$B$13*Datenblatt!O978^3+Datenblatt!$C$13*Datenblatt!O978^2+Datenblatt!$D$13*Datenblatt!O978+Datenblatt!$E$13,IF(Übersicht!$C978=16,Datenblatt!$B$14*Datenblatt!O978^3+Datenblatt!$C$14*Datenblatt!O978^2+Datenblatt!$D$14*Datenblatt!O978+Datenblatt!$E$14,IF(Übersicht!$C978=12,Datenblatt!$B$15*Datenblatt!O978^3+Datenblatt!$C$15*Datenblatt!O978^2+Datenblatt!$D$15*Datenblatt!O978+Datenblatt!$E$15,IF(Übersicht!$C978=11,Datenblatt!$B$16*Datenblatt!O978^3+Datenblatt!$C$16*Datenblatt!O978^2+Datenblatt!$D$16*Datenblatt!O978+Datenblatt!$E$16,0))))))))))))))))))</f>
        <v>#DIV/0!</v>
      </c>
      <c r="N978">
        <f>IF(AND($C978=13,H978&lt;Datenblatt!$AA$3),0,IF(AND($C978=14,H978&lt;Datenblatt!$AA$4),0,IF(AND($C978=15,H978&lt;Datenblatt!$AA$5),0,IF(AND($C978=16,H978&lt;Datenblatt!$AA$6),0,IF(AND($C978=12,H978&lt;Datenblatt!$AA$7),0,IF(AND($C978=11,H978&lt;Datenblatt!$AA$8),0,IF(AND($C978=13,H978&gt;Datenblatt!$Z$3),100,IF(AND($C978=14,H978&gt;Datenblatt!$Z$4),100,IF(AND($C978=15,H978&gt;Datenblatt!$Z$5),100,IF(AND($C978=16,H978&gt;Datenblatt!$Z$6),100,IF(AND($C978=12,H978&gt;Datenblatt!$Z$7),100,IF(AND($C978=11,H978&gt;Datenblatt!$Z$8),100,IF($C978=13,(Datenblatt!$B$19*Übersicht!H978^3)+(Datenblatt!$C$19*Übersicht!H978^2)+(Datenblatt!$D$19*Übersicht!H978)+Datenblatt!$E$19,IF($C978=14,(Datenblatt!$B$20*Übersicht!H978^3)+(Datenblatt!$C$20*Übersicht!H978^2)+(Datenblatt!$D$20*Übersicht!H978)+Datenblatt!$E$20,IF($C978=15,(Datenblatt!$B$21*Übersicht!H978^3)+(Datenblatt!$C$21*Übersicht!H978^2)+(Datenblatt!$D$21*Übersicht!H978)+Datenblatt!$E$21,IF($C978=16,(Datenblatt!$B$22*Übersicht!H978^3)+(Datenblatt!$C$22*Übersicht!H978^2)+(Datenblatt!$D$22*Übersicht!H978)+Datenblatt!$E$22,IF($C978=12,(Datenblatt!$B$23*Übersicht!H978^3)+(Datenblatt!$C$23*Übersicht!H978^2)+(Datenblatt!$D$23*Übersicht!H978)+Datenblatt!$E$23,IF($C978=11,(Datenblatt!$B$24*Übersicht!H978^3)+(Datenblatt!$C$24*Übersicht!H978^2)+(Datenblatt!$D$24*Übersicht!H978)+Datenblatt!$E$24,0))))))))))))))))))</f>
        <v>0</v>
      </c>
      <c r="O978">
        <f>IF(AND(I978="",C978=11),Datenblatt!$I$26,IF(AND(I978="",C978=12),Datenblatt!$I$26,IF(AND(I978="",C978=16),Datenblatt!$I$27,IF(AND(I978="",C978=15),Datenblatt!$I$26,IF(AND(I978="",C978=14),Datenblatt!$I$26,IF(AND(I978="",C978=13),Datenblatt!$I$26,IF(AND($C978=13,I978&gt;Datenblatt!$AC$3),0,IF(AND($C978=14,I978&gt;Datenblatt!$AC$4),0,IF(AND($C978=15,I978&gt;Datenblatt!$AC$5),0,IF(AND($C978=16,I978&gt;Datenblatt!$AC$6),0,IF(AND($C978=12,I978&gt;Datenblatt!$AC$7),0,IF(AND($C978=11,I978&gt;Datenblatt!$AC$8),0,IF(AND($C978=13,I978&lt;Datenblatt!$AB$3),100,IF(AND($C978=14,I978&lt;Datenblatt!$AB$4),100,IF(AND($C978=15,I978&lt;Datenblatt!$AB$5),100,IF(AND($C978=16,I978&lt;Datenblatt!$AB$6),100,IF(AND($C978=12,I978&lt;Datenblatt!$AB$7),100,IF(AND($C978=11,I978&lt;Datenblatt!$AB$8),100,IF($C978=13,(Datenblatt!$B$27*Übersicht!I978^3)+(Datenblatt!$C$27*Übersicht!I978^2)+(Datenblatt!$D$27*Übersicht!I978)+Datenblatt!$E$27,IF($C978=14,(Datenblatt!$B$28*Übersicht!I978^3)+(Datenblatt!$C$28*Übersicht!I978^2)+(Datenblatt!$D$28*Übersicht!I978)+Datenblatt!$E$28,IF($C978=15,(Datenblatt!$B$29*Übersicht!I978^3)+(Datenblatt!$C$29*Übersicht!I978^2)+(Datenblatt!$D$29*Übersicht!I978)+Datenblatt!$E$29,IF($C978=16,(Datenblatt!$B$30*Übersicht!I978^3)+(Datenblatt!$C$30*Übersicht!I978^2)+(Datenblatt!$D$30*Übersicht!I978)+Datenblatt!$E$30,IF($C978=12,(Datenblatt!$B$31*Übersicht!I978^3)+(Datenblatt!$C$31*Übersicht!I978^2)+(Datenblatt!$D$31*Übersicht!I978)+Datenblatt!$E$31,IF($C978=11,(Datenblatt!$B$32*Übersicht!I978^3)+(Datenblatt!$C$32*Übersicht!I978^2)+(Datenblatt!$D$32*Übersicht!I978)+Datenblatt!$E$32,0))))))))))))))))))))))))</f>
        <v>0</v>
      </c>
      <c r="P978">
        <f>IF(AND(I978="",C978=11),Datenblatt!$I$29,IF(AND(I978="",C978=12),Datenblatt!$I$29,IF(AND(I978="",C978=16),Datenblatt!$I$29,IF(AND(I978="",C978=15),Datenblatt!$I$29,IF(AND(I978="",C978=14),Datenblatt!$I$29,IF(AND(I978="",C978=13),Datenblatt!$I$29,IF(AND($C978=13,I978&gt;Datenblatt!$AC$3),0,IF(AND($C978=14,I978&gt;Datenblatt!$AC$4),0,IF(AND($C978=15,I978&gt;Datenblatt!$AC$5),0,IF(AND($C978=16,I978&gt;Datenblatt!$AC$6),0,IF(AND($C978=12,I978&gt;Datenblatt!$AC$7),0,IF(AND($C978=11,I978&gt;Datenblatt!$AC$8),0,IF(AND($C978=13,I978&lt;Datenblatt!$AB$3),100,IF(AND($C978=14,I978&lt;Datenblatt!$AB$4),100,IF(AND($C978=15,I978&lt;Datenblatt!$AB$5),100,IF(AND($C978=16,I978&lt;Datenblatt!$AB$6),100,IF(AND($C978=12,I978&lt;Datenblatt!$AB$7),100,IF(AND($C978=11,I978&lt;Datenblatt!$AB$8),100,IF($C978=13,(Datenblatt!$B$27*Übersicht!I978^3)+(Datenblatt!$C$27*Übersicht!I978^2)+(Datenblatt!$D$27*Übersicht!I978)+Datenblatt!$E$27,IF($C978=14,(Datenblatt!$B$28*Übersicht!I978^3)+(Datenblatt!$C$28*Übersicht!I978^2)+(Datenblatt!$D$28*Übersicht!I978)+Datenblatt!$E$28,IF($C978=15,(Datenblatt!$B$29*Übersicht!I978^3)+(Datenblatt!$C$29*Übersicht!I978^2)+(Datenblatt!$D$29*Übersicht!I978)+Datenblatt!$E$29,IF($C978=16,(Datenblatt!$B$30*Übersicht!I978^3)+(Datenblatt!$C$30*Übersicht!I978^2)+(Datenblatt!$D$30*Übersicht!I978)+Datenblatt!$E$30,IF($C978=12,(Datenblatt!$B$31*Übersicht!I978^3)+(Datenblatt!$C$31*Übersicht!I978^2)+(Datenblatt!$D$31*Übersicht!I978)+Datenblatt!$E$31,IF($C978=11,(Datenblatt!$B$32*Übersicht!I978^3)+(Datenblatt!$C$32*Übersicht!I978^2)+(Datenblatt!$D$32*Übersicht!I978)+Datenblatt!$E$32,0))))))))))))))))))))))))</f>
        <v>0</v>
      </c>
      <c r="Q978" s="2" t="e">
        <f t="shared" si="60"/>
        <v>#DIV/0!</v>
      </c>
      <c r="R978" s="2" t="e">
        <f t="shared" si="61"/>
        <v>#DIV/0!</v>
      </c>
      <c r="T978" s="2"/>
      <c r="U978" s="2">
        <f>Datenblatt!$I$10</f>
        <v>63</v>
      </c>
      <c r="V978" s="2">
        <f>Datenblatt!$I$18</f>
        <v>62</v>
      </c>
      <c r="W978" s="2">
        <f>Datenblatt!$I$26</f>
        <v>56</v>
      </c>
      <c r="X978" s="2">
        <f>Datenblatt!$I$34</f>
        <v>58</v>
      </c>
      <c r="Y978" s="7" t="e">
        <f t="shared" si="62"/>
        <v>#DIV/0!</v>
      </c>
      <c r="AA978" s="2">
        <f>Datenblatt!$I$5</f>
        <v>73</v>
      </c>
      <c r="AB978">
        <f>Datenblatt!$I$13</f>
        <v>80</v>
      </c>
      <c r="AC978">
        <f>Datenblatt!$I$21</f>
        <v>80</v>
      </c>
      <c r="AD978">
        <f>Datenblatt!$I$29</f>
        <v>71</v>
      </c>
      <c r="AE978">
        <f>Datenblatt!$I$37</f>
        <v>75</v>
      </c>
      <c r="AF978" s="7" t="e">
        <f t="shared" si="63"/>
        <v>#DIV/0!</v>
      </c>
    </row>
    <row r="979" spans="11:32" ht="18.75" x14ac:dyDescent="0.3">
      <c r="K979" s="3" t="e">
        <f>IF(AND($C979=13,Datenblatt!M979&lt;Datenblatt!$S$3),0,IF(AND($C979=14,Datenblatt!M979&lt;Datenblatt!$S$4),0,IF(AND($C979=15,Datenblatt!M979&lt;Datenblatt!$S$5),0,IF(AND($C979=16,Datenblatt!M979&lt;Datenblatt!$S$6),0,IF(AND($C979=12,Datenblatt!M979&lt;Datenblatt!$S$7),0,IF(AND($C979=11,Datenblatt!M979&lt;Datenblatt!$S$8),0,IF(AND($C979=13,Datenblatt!M979&gt;Datenblatt!$R$3),100,IF(AND($C979=14,Datenblatt!M979&gt;Datenblatt!$R$4),100,IF(AND($C979=15,Datenblatt!M979&gt;Datenblatt!$R$5),100,IF(AND($C979=16,Datenblatt!M979&gt;Datenblatt!$R$6),100,IF(AND($C979=12,Datenblatt!M979&gt;Datenblatt!$R$7),100,IF(AND($C979=11,Datenblatt!M979&gt;Datenblatt!$R$8),100,IF(Übersicht!$C979=13,Datenblatt!$B$35*Datenblatt!M979^3+Datenblatt!$C$35*Datenblatt!M979^2+Datenblatt!$D$35*Datenblatt!M979+Datenblatt!$E$35,IF(Übersicht!$C979=14,Datenblatt!$B$36*Datenblatt!M979^3+Datenblatt!$C$36*Datenblatt!M979^2+Datenblatt!$D$36*Datenblatt!M979+Datenblatt!$E$36,IF(Übersicht!$C979=15,Datenblatt!$B$37*Datenblatt!M979^3+Datenblatt!$C$37*Datenblatt!M979^2+Datenblatt!$D$37*Datenblatt!M979+Datenblatt!$E$37,IF(Übersicht!$C979=16,Datenblatt!$B$38*Datenblatt!M979^3+Datenblatt!$C$38*Datenblatt!M979^2+Datenblatt!$D$38*Datenblatt!M979+Datenblatt!$E$38,IF(Übersicht!$C979=12,Datenblatt!$B$39*Datenblatt!M979^3+Datenblatt!$C$39*Datenblatt!M979^2+Datenblatt!$D$39*Datenblatt!M979+Datenblatt!$E$39,IF(Übersicht!$C979=11,Datenblatt!$B$40*Datenblatt!M979^3+Datenblatt!$C$40*Datenblatt!M979^2+Datenblatt!$D$40*Datenblatt!M979+Datenblatt!$E$40,0))))))))))))))))))</f>
        <v>#DIV/0!</v>
      </c>
      <c r="L979" s="3"/>
      <c r="M979" t="e">
        <f>IF(AND(Übersicht!$C979=13,Datenblatt!O979&lt;Datenblatt!$Y$3),0,IF(AND(Übersicht!$C979=14,Datenblatt!O979&lt;Datenblatt!$Y$4),0,IF(AND(Übersicht!$C979=15,Datenblatt!O979&lt;Datenblatt!$Y$5),0,IF(AND(Übersicht!$C979=16,Datenblatt!O979&lt;Datenblatt!$Y$6),0,IF(AND(Übersicht!$C979=12,Datenblatt!O979&lt;Datenblatt!$Y$7),0,IF(AND(Übersicht!$C979=11,Datenblatt!O979&lt;Datenblatt!$Y$8),0,IF(AND($C979=13,Datenblatt!O979&gt;Datenblatt!$X$3),100,IF(AND($C979=14,Datenblatt!O979&gt;Datenblatt!$X$4),100,IF(AND($C979=15,Datenblatt!O979&gt;Datenblatt!$X$5),100,IF(AND($C979=16,Datenblatt!O979&gt;Datenblatt!$X$6),100,IF(AND($C979=12,Datenblatt!O979&gt;Datenblatt!$X$7),100,IF(AND($C979=11,Datenblatt!O979&gt;Datenblatt!$X$8),100,IF(Übersicht!$C979=13,Datenblatt!$B$11*Datenblatt!O979^3+Datenblatt!$C$11*Datenblatt!O979^2+Datenblatt!$D$11*Datenblatt!O979+Datenblatt!$E$11,IF(Übersicht!$C979=14,Datenblatt!$B$12*Datenblatt!O979^3+Datenblatt!$C$12*Datenblatt!O979^2+Datenblatt!$D$12*Datenblatt!O979+Datenblatt!$E$12,IF(Übersicht!$C979=15,Datenblatt!$B$13*Datenblatt!O979^3+Datenblatt!$C$13*Datenblatt!O979^2+Datenblatt!$D$13*Datenblatt!O979+Datenblatt!$E$13,IF(Übersicht!$C979=16,Datenblatt!$B$14*Datenblatt!O979^3+Datenblatt!$C$14*Datenblatt!O979^2+Datenblatt!$D$14*Datenblatt!O979+Datenblatt!$E$14,IF(Übersicht!$C979=12,Datenblatt!$B$15*Datenblatt!O979^3+Datenblatt!$C$15*Datenblatt!O979^2+Datenblatt!$D$15*Datenblatt!O979+Datenblatt!$E$15,IF(Übersicht!$C979=11,Datenblatt!$B$16*Datenblatt!O979^3+Datenblatt!$C$16*Datenblatt!O979^2+Datenblatt!$D$16*Datenblatt!O979+Datenblatt!$E$16,0))))))))))))))))))</f>
        <v>#DIV/0!</v>
      </c>
      <c r="N979">
        <f>IF(AND($C979=13,H979&lt;Datenblatt!$AA$3),0,IF(AND($C979=14,H979&lt;Datenblatt!$AA$4),0,IF(AND($C979=15,H979&lt;Datenblatt!$AA$5),0,IF(AND($C979=16,H979&lt;Datenblatt!$AA$6),0,IF(AND($C979=12,H979&lt;Datenblatt!$AA$7),0,IF(AND($C979=11,H979&lt;Datenblatt!$AA$8),0,IF(AND($C979=13,H979&gt;Datenblatt!$Z$3),100,IF(AND($C979=14,H979&gt;Datenblatt!$Z$4),100,IF(AND($C979=15,H979&gt;Datenblatt!$Z$5),100,IF(AND($C979=16,H979&gt;Datenblatt!$Z$6),100,IF(AND($C979=12,H979&gt;Datenblatt!$Z$7),100,IF(AND($C979=11,H979&gt;Datenblatt!$Z$8),100,IF($C979=13,(Datenblatt!$B$19*Übersicht!H979^3)+(Datenblatt!$C$19*Übersicht!H979^2)+(Datenblatt!$D$19*Übersicht!H979)+Datenblatt!$E$19,IF($C979=14,(Datenblatt!$B$20*Übersicht!H979^3)+(Datenblatt!$C$20*Übersicht!H979^2)+(Datenblatt!$D$20*Übersicht!H979)+Datenblatt!$E$20,IF($C979=15,(Datenblatt!$B$21*Übersicht!H979^3)+(Datenblatt!$C$21*Übersicht!H979^2)+(Datenblatt!$D$21*Übersicht!H979)+Datenblatt!$E$21,IF($C979=16,(Datenblatt!$B$22*Übersicht!H979^3)+(Datenblatt!$C$22*Übersicht!H979^2)+(Datenblatt!$D$22*Übersicht!H979)+Datenblatt!$E$22,IF($C979=12,(Datenblatt!$B$23*Übersicht!H979^3)+(Datenblatt!$C$23*Übersicht!H979^2)+(Datenblatt!$D$23*Übersicht!H979)+Datenblatt!$E$23,IF($C979=11,(Datenblatt!$B$24*Übersicht!H979^3)+(Datenblatt!$C$24*Übersicht!H979^2)+(Datenblatt!$D$24*Übersicht!H979)+Datenblatt!$E$24,0))))))))))))))))))</f>
        <v>0</v>
      </c>
      <c r="O979">
        <f>IF(AND(I979="",C979=11),Datenblatt!$I$26,IF(AND(I979="",C979=12),Datenblatt!$I$26,IF(AND(I979="",C979=16),Datenblatt!$I$27,IF(AND(I979="",C979=15),Datenblatt!$I$26,IF(AND(I979="",C979=14),Datenblatt!$I$26,IF(AND(I979="",C979=13),Datenblatt!$I$26,IF(AND($C979=13,I979&gt;Datenblatt!$AC$3),0,IF(AND($C979=14,I979&gt;Datenblatt!$AC$4),0,IF(AND($C979=15,I979&gt;Datenblatt!$AC$5),0,IF(AND($C979=16,I979&gt;Datenblatt!$AC$6),0,IF(AND($C979=12,I979&gt;Datenblatt!$AC$7),0,IF(AND($C979=11,I979&gt;Datenblatt!$AC$8),0,IF(AND($C979=13,I979&lt;Datenblatt!$AB$3),100,IF(AND($C979=14,I979&lt;Datenblatt!$AB$4),100,IF(AND($C979=15,I979&lt;Datenblatt!$AB$5),100,IF(AND($C979=16,I979&lt;Datenblatt!$AB$6),100,IF(AND($C979=12,I979&lt;Datenblatt!$AB$7),100,IF(AND($C979=11,I979&lt;Datenblatt!$AB$8),100,IF($C979=13,(Datenblatt!$B$27*Übersicht!I979^3)+(Datenblatt!$C$27*Übersicht!I979^2)+(Datenblatt!$D$27*Übersicht!I979)+Datenblatt!$E$27,IF($C979=14,(Datenblatt!$B$28*Übersicht!I979^3)+(Datenblatt!$C$28*Übersicht!I979^2)+(Datenblatt!$D$28*Übersicht!I979)+Datenblatt!$E$28,IF($C979=15,(Datenblatt!$B$29*Übersicht!I979^3)+(Datenblatt!$C$29*Übersicht!I979^2)+(Datenblatt!$D$29*Übersicht!I979)+Datenblatt!$E$29,IF($C979=16,(Datenblatt!$B$30*Übersicht!I979^3)+(Datenblatt!$C$30*Übersicht!I979^2)+(Datenblatt!$D$30*Übersicht!I979)+Datenblatt!$E$30,IF($C979=12,(Datenblatt!$B$31*Übersicht!I979^3)+(Datenblatt!$C$31*Übersicht!I979^2)+(Datenblatt!$D$31*Übersicht!I979)+Datenblatt!$E$31,IF($C979=11,(Datenblatt!$B$32*Übersicht!I979^3)+(Datenblatt!$C$32*Übersicht!I979^2)+(Datenblatt!$D$32*Übersicht!I979)+Datenblatt!$E$32,0))))))))))))))))))))))))</f>
        <v>0</v>
      </c>
      <c r="P979">
        <f>IF(AND(I979="",C979=11),Datenblatt!$I$29,IF(AND(I979="",C979=12),Datenblatt!$I$29,IF(AND(I979="",C979=16),Datenblatt!$I$29,IF(AND(I979="",C979=15),Datenblatt!$I$29,IF(AND(I979="",C979=14),Datenblatt!$I$29,IF(AND(I979="",C979=13),Datenblatt!$I$29,IF(AND($C979=13,I979&gt;Datenblatt!$AC$3),0,IF(AND($C979=14,I979&gt;Datenblatt!$AC$4),0,IF(AND($C979=15,I979&gt;Datenblatt!$AC$5),0,IF(AND($C979=16,I979&gt;Datenblatt!$AC$6),0,IF(AND($C979=12,I979&gt;Datenblatt!$AC$7),0,IF(AND($C979=11,I979&gt;Datenblatt!$AC$8),0,IF(AND($C979=13,I979&lt;Datenblatt!$AB$3),100,IF(AND($C979=14,I979&lt;Datenblatt!$AB$4),100,IF(AND($C979=15,I979&lt;Datenblatt!$AB$5),100,IF(AND($C979=16,I979&lt;Datenblatt!$AB$6),100,IF(AND($C979=12,I979&lt;Datenblatt!$AB$7),100,IF(AND($C979=11,I979&lt;Datenblatt!$AB$8),100,IF($C979=13,(Datenblatt!$B$27*Übersicht!I979^3)+(Datenblatt!$C$27*Übersicht!I979^2)+(Datenblatt!$D$27*Übersicht!I979)+Datenblatt!$E$27,IF($C979=14,(Datenblatt!$B$28*Übersicht!I979^3)+(Datenblatt!$C$28*Übersicht!I979^2)+(Datenblatt!$D$28*Übersicht!I979)+Datenblatt!$E$28,IF($C979=15,(Datenblatt!$B$29*Übersicht!I979^3)+(Datenblatt!$C$29*Übersicht!I979^2)+(Datenblatt!$D$29*Übersicht!I979)+Datenblatt!$E$29,IF($C979=16,(Datenblatt!$B$30*Übersicht!I979^3)+(Datenblatt!$C$30*Übersicht!I979^2)+(Datenblatt!$D$30*Übersicht!I979)+Datenblatt!$E$30,IF($C979=12,(Datenblatt!$B$31*Übersicht!I979^3)+(Datenblatt!$C$31*Übersicht!I979^2)+(Datenblatt!$D$31*Übersicht!I979)+Datenblatt!$E$31,IF($C979=11,(Datenblatt!$B$32*Übersicht!I979^3)+(Datenblatt!$C$32*Übersicht!I979^2)+(Datenblatt!$D$32*Übersicht!I979)+Datenblatt!$E$32,0))))))))))))))))))))))))</f>
        <v>0</v>
      </c>
      <c r="Q979" s="2" t="e">
        <f t="shared" si="60"/>
        <v>#DIV/0!</v>
      </c>
      <c r="R979" s="2" t="e">
        <f t="shared" si="61"/>
        <v>#DIV/0!</v>
      </c>
      <c r="T979" s="2"/>
      <c r="U979" s="2">
        <f>Datenblatt!$I$10</f>
        <v>63</v>
      </c>
      <c r="V979" s="2">
        <f>Datenblatt!$I$18</f>
        <v>62</v>
      </c>
      <c r="W979" s="2">
        <f>Datenblatt!$I$26</f>
        <v>56</v>
      </c>
      <c r="X979" s="2">
        <f>Datenblatt!$I$34</f>
        <v>58</v>
      </c>
      <c r="Y979" s="7" t="e">
        <f t="shared" si="62"/>
        <v>#DIV/0!</v>
      </c>
      <c r="AA979" s="2">
        <f>Datenblatt!$I$5</f>
        <v>73</v>
      </c>
      <c r="AB979">
        <f>Datenblatt!$I$13</f>
        <v>80</v>
      </c>
      <c r="AC979">
        <f>Datenblatt!$I$21</f>
        <v>80</v>
      </c>
      <c r="AD979">
        <f>Datenblatt!$I$29</f>
        <v>71</v>
      </c>
      <c r="AE979">
        <f>Datenblatt!$I$37</f>
        <v>75</v>
      </c>
      <c r="AF979" s="7" t="e">
        <f t="shared" si="63"/>
        <v>#DIV/0!</v>
      </c>
    </row>
    <row r="980" spans="11:32" ht="18.75" x14ac:dyDescent="0.3">
      <c r="K980" s="3" t="e">
        <f>IF(AND($C980=13,Datenblatt!M980&lt;Datenblatt!$S$3),0,IF(AND($C980=14,Datenblatt!M980&lt;Datenblatt!$S$4),0,IF(AND($C980=15,Datenblatt!M980&lt;Datenblatt!$S$5),0,IF(AND($C980=16,Datenblatt!M980&lt;Datenblatt!$S$6),0,IF(AND($C980=12,Datenblatt!M980&lt;Datenblatt!$S$7),0,IF(AND($C980=11,Datenblatt!M980&lt;Datenblatt!$S$8),0,IF(AND($C980=13,Datenblatt!M980&gt;Datenblatt!$R$3),100,IF(AND($C980=14,Datenblatt!M980&gt;Datenblatt!$R$4),100,IF(AND($C980=15,Datenblatt!M980&gt;Datenblatt!$R$5),100,IF(AND($C980=16,Datenblatt!M980&gt;Datenblatt!$R$6),100,IF(AND($C980=12,Datenblatt!M980&gt;Datenblatt!$R$7),100,IF(AND($C980=11,Datenblatt!M980&gt;Datenblatt!$R$8),100,IF(Übersicht!$C980=13,Datenblatt!$B$35*Datenblatt!M980^3+Datenblatt!$C$35*Datenblatt!M980^2+Datenblatt!$D$35*Datenblatt!M980+Datenblatt!$E$35,IF(Übersicht!$C980=14,Datenblatt!$B$36*Datenblatt!M980^3+Datenblatt!$C$36*Datenblatt!M980^2+Datenblatt!$D$36*Datenblatt!M980+Datenblatt!$E$36,IF(Übersicht!$C980=15,Datenblatt!$B$37*Datenblatt!M980^3+Datenblatt!$C$37*Datenblatt!M980^2+Datenblatt!$D$37*Datenblatt!M980+Datenblatt!$E$37,IF(Übersicht!$C980=16,Datenblatt!$B$38*Datenblatt!M980^3+Datenblatt!$C$38*Datenblatt!M980^2+Datenblatt!$D$38*Datenblatt!M980+Datenblatt!$E$38,IF(Übersicht!$C980=12,Datenblatt!$B$39*Datenblatt!M980^3+Datenblatt!$C$39*Datenblatt!M980^2+Datenblatt!$D$39*Datenblatt!M980+Datenblatt!$E$39,IF(Übersicht!$C980=11,Datenblatt!$B$40*Datenblatt!M980^3+Datenblatt!$C$40*Datenblatt!M980^2+Datenblatt!$D$40*Datenblatt!M980+Datenblatt!$E$40,0))))))))))))))))))</f>
        <v>#DIV/0!</v>
      </c>
      <c r="L980" s="3"/>
      <c r="M980" t="e">
        <f>IF(AND(Übersicht!$C980=13,Datenblatt!O980&lt;Datenblatt!$Y$3),0,IF(AND(Übersicht!$C980=14,Datenblatt!O980&lt;Datenblatt!$Y$4),0,IF(AND(Übersicht!$C980=15,Datenblatt!O980&lt;Datenblatt!$Y$5),0,IF(AND(Übersicht!$C980=16,Datenblatt!O980&lt;Datenblatt!$Y$6),0,IF(AND(Übersicht!$C980=12,Datenblatt!O980&lt;Datenblatt!$Y$7),0,IF(AND(Übersicht!$C980=11,Datenblatt!O980&lt;Datenblatt!$Y$8),0,IF(AND($C980=13,Datenblatt!O980&gt;Datenblatt!$X$3),100,IF(AND($C980=14,Datenblatt!O980&gt;Datenblatt!$X$4),100,IF(AND($C980=15,Datenblatt!O980&gt;Datenblatt!$X$5),100,IF(AND($C980=16,Datenblatt!O980&gt;Datenblatt!$X$6),100,IF(AND($C980=12,Datenblatt!O980&gt;Datenblatt!$X$7),100,IF(AND($C980=11,Datenblatt!O980&gt;Datenblatt!$X$8),100,IF(Übersicht!$C980=13,Datenblatt!$B$11*Datenblatt!O980^3+Datenblatt!$C$11*Datenblatt!O980^2+Datenblatt!$D$11*Datenblatt!O980+Datenblatt!$E$11,IF(Übersicht!$C980=14,Datenblatt!$B$12*Datenblatt!O980^3+Datenblatt!$C$12*Datenblatt!O980^2+Datenblatt!$D$12*Datenblatt!O980+Datenblatt!$E$12,IF(Übersicht!$C980=15,Datenblatt!$B$13*Datenblatt!O980^3+Datenblatt!$C$13*Datenblatt!O980^2+Datenblatt!$D$13*Datenblatt!O980+Datenblatt!$E$13,IF(Übersicht!$C980=16,Datenblatt!$B$14*Datenblatt!O980^3+Datenblatt!$C$14*Datenblatt!O980^2+Datenblatt!$D$14*Datenblatt!O980+Datenblatt!$E$14,IF(Übersicht!$C980=12,Datenblatt!$B$15*Datenblatt!O980^3+Datenblatt!$C$15*Datenblatt!O980^2+Datenblatt!$D$15*Datenblatt!O980+Datenblatt!$E$15,IF(Übersicht!$C980=11,Datenblatt!$B$16*Datenblatt!O980^3+Datenblatt!$C$16*Datenblatt!O980^2+Datenblatt!$D$16*Datenblatt!O980+Datenblatt!$E$16,0))))))))))))))))))</f>
        <v>#DIV/0!</v>
      </c>
      <c r="N980">
        <f>IF(AND($C980=13,H980&lt;Datenblatt!$AA$3),0,IF(AND($C980=14,H980&lt;Datenblatt!$AA$4),0,IF(AND($C980=15,H980&lt;Datenblatt!$AA$5),0,IF(AND($C980=16,H980&lt;Datenblatt!$AA$6),0,IF(AND($C980=12,H980&lt;Datenblatt!$AA$7),0,IF(AND($C980=11,H980&lt;Datenblatt!$AA$8),0,IF(AND($C980=13,H980&gt;Datenblatt!$Z$3),100,IF(AND($C980=14,H980&gt;Datenblatt!$Z$4),100,IF(AND($C980=15,H980&gt;Datenblatt!$Z$5),100,IF(AND($C980=16,H980&gt;Datenblatt!$Z$6),100,IF(AND($C980=12,H980&gt;Datenblatt!$Z$7),100,IF(AND($C980=11,H980&gt;Datenblatt!$Z$8),100,IF($C980=13,(Datenblatt!$B$19*Übersicht!H980^3)+(Datenblatt!$C$19*Übersicht!H980^2)+(Datenblatt!$D$19*Übersicht!H980)+Datenblatt!$E$19,IF($C980=14,(Datenblatt!$B$20*Übersicht!H980^3)+(Datenblatt!$C$20*Übersicht!H980^2)+(Datenblatt!$D$20*Übersicht!H980)+Datenblatt!$E$20,IF($C980=15,(Datenblatt!$B$21*Übersicht!H980^3)+(Datenblatt!$C$21*Übersicht!H980^2)+(Datenblatt!$D$21*Übersicht!H980)+Datenblatt!$E$21,IF($C980=16,(Datenblatt!$B$22*Übersicht!H980^3)+(Datenblatt!$C$22*Übersicht!H980^2)+(Datenblatt!$D$22*Übersicht!H980)+Datenblatt!$E$22,IF($C980=12,(Datenblatt!$B$23*Übersicht!H980^3)+(Datenblatt!$C$23*Übersicht!H980^2)+(Datenblatt!$D$23*Übersicht!H980)+Datenblatt!$E$23,IF($C980=11,(Datenblatt!$B$24*Übersicht!H980^3)+(Datenblatt!$C$24*Übersicht!H980^2)+(Datenblatt!$D$24*Übersicht!H980)+Datenblatt!$E$24,0))))))))))))))))))</f>
        <v>0</v>
      </c>
      <c r="O980">
        <f>IF(AND(I980="",C980=11),Datenblatt!$I$26,IF(AND(I980="",C980=12),Datenblatt!$I$26,IF(AND(I980="",C980=16),Datenblatt!$I$27,IF(AND(I980="",C980=15),Datenblatt!$I$26,IF(AND(I980="",C980=14),Datenblatt!$I$26,IF(AND(I980="",C980=13),Datenblatt!$I$26,IF(AND($C980=13,I980&gt;Datenblatt!$AC$3),0,IF(AND($C980=14,I980&gt;Datenblatt!$AC$4),0,IF(AND($C980=15,I980&gt;Datenblatt!$AC$5),0,IF(AND($C980=16,I980&gt;Datenblatt!$AC$6),0,IF(AND($C980=12,I980&gt;Datenblatt!$AC$7),0,IF(AND($C980=11,I980&gt;Datenblatt!$AC$8),0,IF(AND($C980=13,I980&lt;Datenblatt!$AB$3),100,IF(AND($C980=14,I980&lt;Datenblatt!$AB$4),100,IF(AND($C980=15,I980&lt;Datenblatt!$AB$5),100,IF(AND($C980=16,I980&lt;Datenblatt!$AB$6),100,IF(AND($C980=12,I980&lt;Datenblatt!$AB$7),100,IF(AND($C980=11,I980&lt;Datenblatt!$AB$8),100,IF($C980=13,(Datenblatt!$B$27*Übersicht!I980^3)+(Datenblatt!$C$27*Übersicht!I980^2)+(Datenblatt!$D$27*Übersicht!I980)+Datenblatt!$E$27,IF($C980=14,(Datenblatt!$B$28*Übersicht!I980^3)+(Datenblatt!$C$28*Übersicht!I980^2)+(Datenblatt!$D$28*Übersicht!I980)+Datenblatt!$E$28,IF($C980=15,(Datenblatt!$B$29*Übersicht!I980^3)+(Datenblatt!$C$29*Übersicht!I980^2)+(Datenblatt!$D$29*Übersicht!I980)+Datenblatt!$E$29,IF($C980=16,(Datenblatt!$B$30*Übersicht!I980^3)+(Datenblatt!$C$30*Übersicht!I980^2)+(Datenblatt!$D$30*Übersicht!I980)+Datenblatt!$E$30,IF($C980=12,(Datenblatt!$B$31*Übersicht!I980^3)+(Datenblatt!$C$31*Übersicht!I980^2)+(Datenblatt!$D$31*Übersicht!I980)+Datenblatt!$E$31,IF($C980=11,(Datenblatt!$B$32*Übersicht!I980^3)+(Datenblatt!$C$32*Übersicht!I980^2)+(Datenblatt!$D$32*Übersicht!I980)+Datenblatt!$E$32,0))))))))))))))))))))))))</f>
        <v>0</v>
      </c>
      <c r="P980">
        <f>IF(AND(I980="",C980=11),Datenblatt!$I$29,IF(AND(I980="",C980=12),Datenblatt!$I$29,IF(AND(I980="",C980=16),Datenblatt!$I$29,IF(AND(I980="",C980=15),Datenblatt!$I$29,IF(AND(I980="",C980=14),Datenblatt!$I$29,IF(AND(I980="",C980=13),Datenblatt!$I$29,IF(AND($C980=13,I980&gt;Datenblatt!$AC$3),0,IF(AND($C980=14,I980&gt;Datenblatt!$AC$4),0,IF(AND($C980=15,I980&gt;Datenblatt!$AC$5),0,IF(AND($C980=16,I980&gt;Datenblatt!$AC$6),0,IF(AND($C980=12,I980&gt;Datenblatt!$AC$7),0,IF(AND($C980=11,I980&gt;Datenblatt!$AC$8),0,IF(AND($C980=13,I980&lt;Datenblatt!$AB$3),100,IF(AND($C980=14,I980&lt;Datenblatt!$AB$4),100,IF(AND($C980=15,I980&lt;Datenblatt!$AB$5),100,IF(AND($C980=16,I980&lt;Datenblatt!$AB$6),100,IF(AND($C980=12,I980&lt;Datenblatt!$AB$7),100,IF(AND($C980=11,I980&lt;Datenblatt!$AB$8),100,IF($C980=13,(Datenblatt!$B$27*Übersicht!I980^3)+(Datenblatt!$C$27*Übersicht!I980^2)+(Datenblatt!$D$27*Übersicht!I980)+Datenblatt!$E$27,IF($C980=14,(Datenblatt!$B$28*Übersicht!I980^3)+(Datenblatt!$C$28*Übersicht!I980^2)+(Datenblatt!$D$28*Übersicht!I980)+Datenblatt!$E$28,IF($C980=15,(Datenblatt!$B$29*Übersicht!I980^3)+(Datenblatt!$C$29*Übersicht!I980^2)+(Datenblatt!$D$29*Übersicht!I980)+Datenblatt!$E$29,IF($C980=16,(Datenblatt!$B$30*Übersicht!I980^3)+(Datenblatt!$C$30*Übersicht!I980^2)+(Datenblatt!$D$30*Übersicht!I980)+Datenblatt!$E$30,IF($C980=12,(Datenblatt!$B$31*Übersicht!I980^3)+(Datenblatt!$C$31*Übersicht!I980^2)+(Datenblatt!$D$31*Übersicht!I980)+Datenblatt!$E$31,IF($C980=11,(Datenblatt!$B$32*Übersicht!I980^3)+(Datenblatt!$C$32*Übersicht!I980^2)+(Datenblatt!$D$32*Übersicht!I980)+Datenblatt!$E$32,0))))))))))))))))))))))))</f>
        <v>0</v>
      </c>
      <c r="Q980" s="2" t="e">
        <f t="shared" si="60"/>
        <v>#DIV/0!</v>
      </c>
      <c r="R980" s="2" t="e">
        <f t="shared" si="61"/>
        <v>#DIV/0!</v>
      </c>
      <c r="T980" s="2"/>
      <c r="U980" s="2">
        <f>Datenblatt!$I$10</f>
        <v>63</v>
      </c>
      <c r="V980" s="2">
        <f>Datenblatt!$I$18</f>
        <v>62</v>
      </c>
      <c r="W980" s="2">
        <f>Datenblatt!$I$26</f>
        <v>56</v>
      </c>
      <c r="X980" s="2">
        <f>Datenblatt!$I$34</f>
        <v>58</v>
      </c>
      <c r="Y980" s="7" t="e">
        <f t="shared" si="62"/>
        <v>#DIV/0!</v>
      </c>
      <c r="AA980" s="2">
        <f>Datenblatt!$I$5</f>
        <v>73</v>
      </c>
      <c r="AB980">
        <f>Datenblatt!$I$13</f>
        <v>80</v>
      </c>
      <c r="AC980">
        <f>Datenblatt!$I$21</f>
        <v>80</v>
      </c>
      <c r="AD980">
        <f>Datenblatt!$I$29</f>
        <v>71</v>
      </c>
      <c r="AE980">
        <f>Datenblatt!$I$37</f>
        <v>75</v>
      </c>
      <c r="AF980" s="7" t="e">
        <f t="shared" si="63"/>
        <v>#DIV/0!</v>
      </c>
    </row>
    <row r="981" spans="11:32" ht="18.75" x14ac:dyDescent="0.3">
      <c r="K981" s="3" t="e">
        <f>IF(AND($C981=13,Datenblatt!M981&lt;Datenblatt!$S$3),0,IF(AND($C981=14,Datenblatt!M981&lt;Datenblatt!$S$4),0,IF(AND($C981=15,Datenblatt!M981&lt;Datenblatt!$S$5),0,IF(AND($C981=16,Datenblatt!M981&lt;Datenblatt!$S$6),0,IF(AND($C981=12,Datenblatt!M981&lt;Datenblatt!$S$7),0,IF(AND($C981=11,Datenblatt!M981&lt;Datenblatt!$S$8),0,IF(AND($C981=13,Datenblatt!M981&gt;Datenblatt!$R$3),100,IF(AND($C981=14,Datenblatt!M981&gt;Datenblatt!$R$4),100,IF(AND($C981=15,Datenblatt!M981&gt;Datenblatt!$R$5),100,IF(AND($C981=16,Datenblatt!M981&gt;Datenblatt!$R$6),100,IF(AND($C981=12,Datenblatt!M981&gt;Datenblatt!$R$7),100,IF(AND($C981=11,Datenblatt!M981&gt;Datenblatt!$R$8),100,IF(Übersicht!$C981=13,Datenblatt!$B$35*Datenblatt!M981^3+Datenblatt!$C$35*Datenblatt!M981^2+Datenblatt!$D$35*Datenblatt!M981+Datenblatt!$E$35,IF(Übersicht!$C981=14,Datenblatt!$B$36*Datenblatt!M981^3+Datenblatt!$C$36*Datenblatt!M981^2+Datenblatt!$D$36*Datenblatt!M981+Datenblatt!$E$36,IF(Übersicht!$C981=15,Datenblatt!$B$37*Datenblatt!M981^3+Datenblatt!$C$37*Datenblatt!M981^2+Datenblatt!$D$37*Datenblatt!M981+Datenblatt!$E$37,IF(Übersicht!$C981=16,Datenblatt!$B$38*Datenblatt!M981^3+Datenblatt!$C$38*Datenblatt!M981^2+Datenblatt!$D$38*Datenblatt!M981+Datenblatt!$E$38,IF(Übersicht!$C981=12,Datenblatt!$B$39*Datenblatt!M981^3+Datenblatt!$C$39*Datenblatt!M981^2+Datenblatt!$D$39*Datenblatt!M981+Datenblatt!$E$39,IF(Übersicht!$C981=11,Datenblatt!$B$40*Datenblatt!M981^3+Datenblatt!$C$40*Datenblatt!M981^2+Datenblatt!$D$40*Datenblatt!M981+Datenblatt!$E$40,0))))))))))))))))))</f>
        <v>#DIV/0!</v>
      </c>
      <c r="L981" s="3"/>
      <c r="M981" t="e">
        <f>IF(AND(Übersicht!$C981=13,Datenblatt!O981&lt;Datenblatt!$Y$3),0,IF(AND(Übersicht!$C981=14,Datenblatt!O981&lt;Datenblatt!$Y$4),0,IF(AND(Übersicht!$C981=15,Datenblatt!O981&lt;Datenblatt!$Y$5),0,IF(AND(Übersicht!$C981=16,Datenblatt!O981&lt;Datenblatt!$Y$6),0,IF(AND(Übersicht!$C981=12,Datenblatt!O981&lt;Datenblatt!$Y$7),0,IF(AND(Übersicht!$C981=11,Datenblatt!O981&lt;Datenblatt!$Y$8),0,IF(AND($C981=13,Datenblatt!O981&gt;Datenblatt!$X$3),100,IF(AND($C981=14,Datenblatt!O981&gt;Datenblatt!$X$4),100,IF(AND($C981=15,Datenblatt!O981&gt;Datenblatt!$X$5),100,IF(AND($C981=16,Datenblatt!O981&gt;Datenblatt!$X$6),100,IF(AND($C981=12,Datenblatt!O981&gt;Datenblatt!$X$7),100,IF(AND($C981=11,Datenblatt!O981&gt;Datenblatt!$X$8),100,IF(Übersicht!$C981=13,Datenblatt!$B$11*Datenblatt!O981^3+Datenblatt!$C$11*Datenblatt!O981^2+Datenblatt!$D$11*Datenblatt!O981+Datenblatt!$E$11,IF(Übersicht!$C981=14,Datenblatt!$B$12*Datenblatt!O981^3+Datenblatt!$C$12*Datenblatt!O981^2+Datenblatt!$D$12*Datenblatt!O981+Datenblatt!$E$12,IF(Übersicht!$C981=15,Datenblatt!$B$13*Datenblatt!O981^3+Datenblatt!$C$13*Datenblatt!O981^2+Datenblatt!$D$13*Datenblatt!O981+Datenblatt!$E$13,IF(Übersicht!$C981=16,Datenblatt!$B$14*Datenblatt!O981^3+Datenblatt!$C$14*Datenblatt!O981^2+Datenblatt!$D$14*Datenblatt!O981+Datenblatt!$E$14,IF(Übersicht!$C981=12,Datenblatt!$B$15*Datenblatt!O981^3+Datenblatt!$C$15*Datenblatt!O981^2+Datenblatt!$D$15*Datenblatt!O981+Datenblatt!$E$15,IF(Übersicht!$C981=11,Datenblatt!$B$16*Datenblatt!O981^3+Datenblatt!$C$16*Datenblatt!O981^2+Datenblatt!$D$16*Datenblatt!O981+Datenblatt!$E$16,0))))))))))))))))))</f>
        <v>#DIV/0!</v>
      </c>
      <c r="N981">
        <f>IF(AND($C981=13,H981&lt;Datenblatt!$AA$3),0,IF(AND($C981=14,H981&lt;Datenblatt!$AA$4),0,IF(AND($C981=15,H981&lt;Datenblatt!$AA$5),0,IF(AND($C981=16,H981&lt;Datenblatt!$AA$6),0,IF(AND($C981=12,H981&lt;Datenblatt!$AA$7),0,IF(AND($C981=11,H981&lt;Datenblatt!$AA$8),0,IF(AND($C981=13,H981&gt;Datenblatt!$Z$3),100,IF(AND($C981=14,H981&gt;Datenblatt!$Z$4),100,IF(AND($C981=15,H981&gt;Datenblatt!$Z$5),100,IF(AND($C981=16,H981&gt;Datenblatt!$Z$6),100,IF(AND($C981=12,H981&gt;Datenblatt!$Z$7),100,IF(AND($C981=11,H981&gt;Datenblatt!$Z$8),100,IF($C981=13,(Datenblatt!$B$19*Übersicht!H981^3)+(Datenblatt!$C$19*Übersicht!H981^2)+(Datenblatt!$D$19*Übersicht!H981)+Datenblatt!$E$19,IF($C981=14,(Datenblatt!$B$20*Übersicht!H981^3)+(Datenblatt!$C$20*Übersicht!H981^2)+(Datenblatt!$D$20*Übersicht!H981)+Datenblatt!$E$20,IF($C981=15,(Datenblatt!$B$21*Übersicht!H981^3)+(Datenblatt!$C$21*Übersicht!H981^2)+(Datenblatt!$D$21*Übersicht!H981)+Datenblatt!$E$21,IF($C981=16,(Datenblatt!$B$22*Übersicht!H981^3)+(Datenblatt!$C$22*Übersicht!H981^2)+(Datenblatt!$D$22*Übersicht!H981)+Datenblatt!$E$22,IF($C981=12,(Datenblatt!$B$23*Übersicht!H981^3)+(Datenblatt!$C$23*Übersicht!H981^2)+(Datenblatt!$D$23*Übersicht!H981)+Datenblatt!$E$23,IF($C981=11,(Datenblatt!$B$24*Übersicht!H981^3)+(Datenblatt!$C$24*Übersicht!H981^2)+(Datenblatt!$D$24*Übersicht!H981)+Datenblatt!$E$24,0))))))))))))))))))</f>
        <v>0</v>
      </c>
      <c r="O981">
        <f>IF(AND(I981="",C981=11),Datenblatt!$I$26,IF(AND(I981="",C981=12),Datenblatt!$I$26,IF(AND(I981="",C981=16),Datenblatt!$I$27,IF(AND(I981="",C981=15),Datenblatt!$I$26,IF(AND(I981="",C981=14),Datenblatt!$I$26,IF(AND(I981="",C981=13),Datenblatt!$I$26,IF(AND($C981=13,I981&gt;Datenblatt!$AC$3),0,IF(AND($C981=14,I981&gt;Datenblatt!$AC$4),0,IF(AND($C981=15,I981&gt;Datenblatt!$AC$5),0,IF(AND($C981=16,I981&gt;Datenblatt!$AC$6),0,IF(AND($C981=12,I981&gt;Datenblatt!$AC$7),0,IF(AND($C981=11,I981&gt;Datenblatt!$AC$8),0,IF(AND($C981=13,I981&lt;Datenblatt!$AB$3),100,IF(AND($C981=14,I981&lt;Datenblatt!$AB$4),100,IF(AND($C981=15,I981&lt;Datenblatt!$AB$5),100,IF(AND($C981=16,I981&lt;Datenblatt!$AB$6),100,IF(AND($C981=12,I981&lt;Datenblatt!$AB$7),100,IF(AND($C981=11,I981&lt;Datenblatt!$AB$8),100,IF($C981=13,(Datenblatt!$B$27*Übersicht!I981^3)+(Datenblatt!$C$27*Übersicht!I981^2)+(Datenblatt!$D$27*Übersicht!I981)+Datenblatt!$E$27,IF($C981=14,(Datenblatt!$B$28*Übersicht!I981^3)+(Datenblatt!$C$28*Übersicht!I981^2)+(Datenblatt!$D$28*Übersicht!I981)+Datenblatt!$E$28,IF($C981=15,(Datenblatt!$B$29*Übersicht!I981^3)+(Datenblatt!$C$29*Übersicht!I981^2)+(Datenblatt!$D$29*Übersicht!I981)+Datenblatt!$E$29,IF($C981=16,(Datenblatt!$B$30*Übersicht!I981^3)+(Datenblatt!$C$30*Übersicht!I981^2)+(Datenblatt!$D$30*Übersicht!I981)+Datenblatt!$E$30,IF($C981=12,(Datenblatt!$B$31*Übersicht!I981^3)+(Datenblatt!$C$31*Übersicht!I981^2)+(Datenblatt!$D$31*Übersicht!I981)+Datenblatt!$E$31,IF($C981=11,(Datenblatt!$B$32*Übersicht!I981^3)+(Datenblatt!$C$32*Übersicht!I981^2)+(Datenblatt!$D$32*Übersicht!I981)+Datenblatt!$E$32,0))))))))))))))))))))))))</f>
        <v>0</v>
      </c>
      <c r="P981">
        <f>IF(AND(I981="",C981=11),Datenblatt!$I$29,IF(AND(I981="",C981=12),Datenblatt!$I$29,IF(AND(I981="",C981=16),Datenblatt!$I$29,IF(AND(I981="",C981=15),Datenblatt!$I$29,IF(AND(I981="",C981=14),Datenblatt!$I$29,IF(AND(I981="",C981=13),Datenblatt!$I$29,IF(AND($C981=13,I981&gt;Datenblatt!$AC$3),0,IF(AND($C981=14,I981&gt;Datenblatt!$AC$4),0,IF(AND($C981=15,I981&gt;Datenblatt!$AC$5),0,IF(AND($C981=16,I981&gt;Datenblatt!$AC$6),0,IF(AND($C981=12,I981&gt;Datenblatt!$AC$7),0,IF(AND($C981=11,I981&gt;Datenblatt!$AC$8),0,IF(AND($C981=13,I981&lt;Datenblatt!$AB$3),100,IF(AND($C981=14,I981&lt;Datenblatt!$AB$4),100,IF(AND($C981=15,I981&lt;Datenblatt!$AB$5),100,IF(AND($C981=16,I981&lt;Datenblatt!$AB$6),100,IF(AND($C981=12,I981&lt;Datenblatt!$AB$7),100,IF(AND($C981=11,I981&lt;Datenblatt!$AB$8),100,IF($C981=13,(Datenblatt!$B$27*Übersicht!I981^3)+(Datenblatt!$C$27*Übersicht!I981^2)+(Datenblatt!$D$27*Übersicht!I981)+Datenblatt!$E$27,IF($C981=14,(Datenblatt!$B$28*Übersicht!I981^3)+(Datenblatt!$C$28*Übersicht!I981^2)+(Datenblatt!$D$28*Übersicht!I981)+Datenblatt!$E$28,IF($C981=15,(Datenblatt!$B$29*Übersicht!I981^3)+(Datenblatt!$C$29*Übersicht!I981^2)+(Datenblatt!$D$29*Übersicht!I981)+Datenblatt!$E$29,IF($C981=16,(Datenblatt!$B$30*Übersicht!I981^3)+(Datenblatt!$C$30*Übersicht!I981^2)+(Datenblatt!$D$30*Übersicht!I981)+Datenblatt!$E$30,IF($C981=12,(Datenblatt!$B$31*Übersicht!I981^3)+(Datenblatt!$C$31*Übersicht!I981^2)+(Datenblatt!$D$31*Übersicht!I981)+Datenblatt!$E$31,IF($C981=11,(Datenblatt!$B$32*Übersicht!I981^3)+(Datenblatt!$C$32*Übersicht!I981^2)+(Datenblatt!$D$32*Übersicht!I981)+Datenblatt!$E$32,0))))))))))))))))))))))))</f>
        <v>0</v>
      </c>
      <c r="Q981" s="2" t="e">
        <f t="shared" si="60"/>
        <v>#DIV/0!</v>
      </c>
      <c r="R981" s="2" t="e">
        <f t="shared" si="61"/>
        <v>#DIV/0!</v>
      </c>
      <c r="T981" s="2"/>
      <c r="U981" s="2">
        <f>Datenblatt!$I$10</f>
        <v>63</v>
      </c>
      <c r="V981" s="2">
        <f>Datenblatt!$I$18</f>
        <v>62</v>
      </c>
      <c r="W981" s="2">
        <f>Datenblatt!$I$26</f>
        <v>56</v>
      </c>
      <c r="X981" s="2">
        <f>Datenblatt!$I$34</f>
        <v>58</v>
      </c>
      <c r="Y981" s="7" t="e">
        <f t="shared" si="62"/>
        <v>#DIV/0!</v>
      </c>
      <c r="AA981" s="2">
        <f>Datenblatt!$I$5</f>
        <v>73</v>
      </c>
      <c r="AB981">
        <f>Datenblatt!$I$13</f>
        <v>80</v>
      </c>
      <c r="AC981">
        <f>Datenblatt!$I$21</f>
        <v>80</v>
      </c>
      <c r="AD981">
        <f>Datenblatt!$I$29</f>
        <v>71</v>
      </c>
      <c r="AE981">
        <f>Datenblatt!$I$37</f>
        <v>75</v>
      </c>
      <c r="AF981" s="7" t="e">
        <f t="shared" si="63"/>
        <v>#DIV/0!</v>
      </c>
    </row>
    <row r="982" spans="11:32" ht="18.75" x14ac:dyDescent="0.3">
      <c r="K982" s="3" t="e">
        <f>IF(AND($C982=13,Datenblatt!M982&lt;Datenblatt!$S$3),0,IF(AND($C982=14,Datenblatt!M982&lt;Datenblatt!$S$4),0,IF(AND($C982=15,Datenblatt!M982&lt;Datenblatt!$S$5),0,IF(AND($C982=16,Datenblatt!M982&lt;Datenblatt!$S$6),0,IF(AND($C982=12,Datenblatt!M982&lt;Datenblatt!$S$7),0,IF(AND($C982=11,Datenblatt!M982&lt;Datenblatt!$S$8),0,IF(AND($C982=13,Datenblatt!M982&gt;Datenblatt!$R$3),100,IF(AND($C982=14,Datenblatt!M982&gt;Datenblatt!$R$4),100,IF(AND($C982=15,Datenblatt!M982&gt;Datenblatt!$R$5),100,IF(AND($C982=16,Datenblatt!M982&gt;Datenblatt!$R$6),100,IF(AND($C982=12,Datenblatt!M982&gt;Datenblatt!$R$7),100,IF(AND($C982=11,Datenblatt!M982&gt;Datenblatt!$R$8),100,IF(Übersicht!$C982=13,Datenblatt!$B$35*Datenblatt!M982^3+Datenblatt!$C$35*Datenblatt!M982^2+Datenblatt!$D$35*Datenblatt!M982+Datenblatt!$E$35,IF(Übersicht!$C982=14,Datenblatt!$B$36*Datenblatt!M982^3+Datenblatt!$C$36*Datenblatt!M982^2+Datenblatt!$D$36*Datenblatt!M982+Datenblatt!$E$36,IF(Übersicht!$C982=15,Datenblatt!$B$37*Datenblatt!M982^3+Datenblatt!$C$37*Datenblatt!M982^2+Datenblatt!$D$37*Datenblatt!M982+Datenblatt!$E$37,IF(Übersicht!$C982=16,Datenblatt!$B$38*Datenblatt!M982^3+Datenblatt!$C$38*Datenblatt!M982^2+Datenblatt!$D$38*Datenblatt!M982+Datenblatt!$E$38,IF(Übersicht!$C982=12,Datenblatt!$B$39*Datenblatt!M982^3+Datenblatt!$C$39*Datenblatt!M982^2+Datenblatt!$D$39*Datenblatt!M982+Datenblatt!$E$39,IF(Übersicht!$C982=11,Datenblatt!$B$40*Datenblatt!M982^3+Datenblatt!$C$40*Datenblatt!M982^2+Datenblatt!$D$40*Datenblatt!M982+Datenblatt!$E$40,0))))))))))))))))))</f>
        <v>#DIV/0!</v>
      </c>
      <c r="L982" s="3"/>
      <c r="M982" t="e">
        <f>IF(AND(Übersicht!$C982=13,Datenblatt!O982&lt;Datenblatt!$Y$3),0,IF(AND(Übersicht!$C982=14,Datenblatt!O982&lt;Datenblatt!$Y$4),0,IF(AND(Übersicht!$C982=15,Datenblatt!O982&lt;Datenblatt!$Y$5),0,IF(AND(Übersicht!$C982=16,Datenblatt!O982&lt;Datenblatt!$Y$6),0,IF(AND(Übersicht!$C982=12,Datenblatt!O982&lt;Datenblatt!$Y$7),0,IF(AND(Übersicht!$C982=11,Datenblatt!O982&lt;Datenblatt!$Y$8),0,IF(AND($C982=13,Datenblatt!O982&gt;Datenblatt!$X$3),100,IF(AND($C982=14,Datenblatt!O982&gt;Datenblatt!$X$4),100,IF(AND($C982=15,Datenblatt!O982&gt;Datenblatt!$X$5),100,IF(AND($C982=16,Datenblatt!O982&gt;Datenblatt!$X$6),100,IF(AND($C982=12,Datenblatt!O982&gt;Datenblatt!$X$7),100,IF(AND($C982=11,Datenblatt!O982&gt;Datenblatt!$X$8),100,IF(Übersicht!$C982=13,Datenblatt!$B$11*Datenblatt!O982^3+Datenblatt!$C$11*Datenblatt!O982^2+Datenblatt!$D$11*Datenblatt!O982+Datenblatt!$E$11,IF(Übersicht!$C982=14,Datenblatt!$B$12*Datenblatt!O982^3+Datenblatt!$C$12*Datenblatt!O982^2+Datenblatt!$D$12*Datenblatt!O982+Datenblatt!$E$12,IF(Übersicht!$C982=15,Datenblatt!$B$13*Datenblatt!O982^3+Datenblatt!$C$13*Datenblatt!O982^2+Datenblatt!$D$13*Datenblatt!O982+Datenblatt!$E$13,IF(Übersicht!$C982=16,Datenblatt!$B$14*Datenblatt!O982^3+Datenblatt!$C$14*Datenblatt!O982^2+Datenblatt!$D$14*Datenblatt!O982+Datenblatt!$E$14,IF(Übersicht!$C982=12,Datenblatt!$B$15*Datenblatt!O982^3+Datenblatt!$C$15*Datenblatt!O982^2+Datenblatt!$D$15*Datenblatt!O982+Datenblatt!$E$15,IF(Übersicht!$C982=11,Datenblatt!$B$16*Datenblatt!O982^3+Datenblatt!$C$16*Datenblatt!O982^2+Datenblatt!$D$16*Datenblatt!O982+Datenblatt!$E$16,0))))))))))))))))))</f>
        <v>#DIV/0!</v>
      </c>
      <c r="N982">
        <f>IF(AND($C982=13,H982&lt;Datenblatt!$AA$3),0,IF(AND($C982=14,H982&lt;Datenblatt!$AA$4),0,IF(AND($C982=15,H982&lt;Datenblatt!$AA$5),0,IF(AND($C982=16,H982&lt;Datenblatt!$AA$6),0,IF(AND($C982=12,H982&lt;Datenblatt!$AA$7),0,IF(AND($C982=11,H982&lt;Datenblatt!$AA$8),0,IF(AND($C982=13,H982&gt;Datenblatt!$Z$3),100,IF(AND($C982=14,H982&gt;Datenblatt!$Z$4),100,IF(AND($C982=15,H982&gt;Datenblatt!$Z$5),100,IF(AND($C982=16,H982&gt;Datenblatt!$Z$6),100,IF(AND($C982=12,H982&gt;Datenblatt!$Z$7),100,IF(AND($C982=11,H982&gt;Datenblatt!$Z$8),100,IF($C982=13,(Datenblatt!$B$19*Übersicht!H982^3)+(Datenblatt!$C$19*Übersicht!H982^2)+(Datenblatt!$D$19*Übersicht!H982)+Datenblatt!$E$19,IF($C982=14,(Datenblatt!$B$20*Übersicht!H982^3)+(Datenblatt!$C$20*Übersicht!H982^2)+(Datenblatt!$D$20*Übersicht!H982)+Datenblatt!$E$20,IF($C982=15,(Datenblatt!$B$21*Übersicht!H982^3)+(Datenblatt!$C$21*Übersicht!H982^2)+(Datenblatt!$D$21*Übersicht!H982)+Datenblatt!$E$21,IF($C982=16,(Datenblatt!$B$22*Übersicht!H982^3)+(Datenblatt!$C$22*Übersicht!H982^2)+(Datenblatt!$D$22*Übersicht!H982)+Datenblatt!$E$22,IF($C982=12,(Datenblatt!$B$23*Übersicht!H982^3)+(Datenblatt!$C$23*Übersicht!H982^2)+(Datenblatt!$D$23*Übersicht!H982)+Datenblatt!$E$23,IF($C982=11,(Datenblatt!$B$24*Übersicht!H982^3)+(Datenblatt!$C$24*Übersicht!H982^2)+(Datenblatt!$D$24*Übersicht!H982)+Datenblatt!$E$24,0))))))))))))))))))</f>
        <v>0</v>
      </c>
      <c r="O982">
        <f>IF(AND(I982="",C982=11),Datenblatt!$I$26,IF(AND(I982="",C982=12),Datenblatt!$I$26,IF(AND(I982="",C982=16),Datenblatt!$I$27,IF(AND(I982="",C982=15),Datenblatt!$I$26,IF(AND(I982="",C982=14),Datenblatt!$I$26,IF(AND(I982="",C982=13),Datenblatt!$I$26,IF(AND($C982=13,I982&gt;Datenblatt!$AC$3),0,IF(AND($C982=14,I982&gt;Datenblatt!$AC$4),0,IF(AND($C982=15,I982&gt;Datenblatt!$AC$5),0,IF(AND($C982=16,I982&gt;Datenblatt!$AC$6),0,IF(AND($C982=12,I982&gt;Datenblatt!$AC$7),0,IF(AND($C982=11,I982&gt;Datenblatt!$AC$8),0,IF(AND($C982=13,I982&lt;Datenblatt!$AB$3),100,IF(AND($C982=14,I982&lt;Datenblatt!$AB$4),100,IF(AND($C982=15,I982&lt;Datenblatt!$AB$5),100,IF(AND($C982=16,I982&lt;Datenblatt!$AB$6),100,IF(AND($C982=12,I982&lt;Datenblatt!$AB$7),100,IF(AND($C982=11,I982&lt;Datenblatt!$AB$8),100,IF($C982=13,(Datenblatt!$B$27*Übersicht!I982^3)+(Datenblatt!$C$27*Übersicht!I982^2)+(Datenblatt!$D$27*Übersicht!I982)+Datenblatt!$E$27,IF($C982=14,(Datenblatt!$B$28*Übersicht!I982^3)+(Datenblatt!$C$28*Übersicht!I982^2)+(Datenblatt!$D$28*Übersicht!I982)+Datenblatt!$E$28,IF($C982=15,(Datenblatt!$B$29*Übersicht!I982^3)+(Datenblatt!$C$29*Übersicht!I982^2)+(Datenblatt!$D$29*Übersicht!I982)+Datenblatt!$E$29,IF($C982=16,(Datenblatt!$B$30*Übersicht!I982^3)+(Datenblatt!$C$30*Übersicht!I982^2)+(Datenblatt!$D$30*Übersicht!I982)+Datenblatt!$E$30,IF($C982=12,(Datenblatt!$B$31*Übersicht!I982^3)+(Datenblatt!$C$31*Übersicht!I982^2)+(Datenblatt!$D$31*Übersicht!I982)+Datenblatt!$E$31,IF($C982=11,(Datenblatt!$B$32*Übersicht!I982^3)+(Datenblatt!$C$32*Übersicht!I982^2)+(Datenblatt!$D$32*Übersicht!I982)+Datenblatt!$E$32,0))))))))))))))))))))))))</f>
        <v>0</v>
      </c>
      <c r="P982">
        <f>IF(AND(I982="",C982=11),Datenblatt!$I$29,IF(AND(I982="",C982=12),Datenblatt!$I$29,IF(AND(I982="",C982=16),Datenblatt!$I$29,IF(AND(I982="",C982=15),Datenblatt!$I$29,IF(AND(I982="",C982=14),Datenblatt!$I$29,IF(AND(I982="",C982=13),Datenblatt!$I$29,IF(AND($C982=13,I982&gt;Datenblatt!$AC$3),0,IF(AND($C982=14,I982&gt;Datenblatt!$AC$4),0,IF(AND($C982=15,I982&gt;Datenblatt!$AC$5),0,IF(AND($C982=16,I982&gt;Datenblatt!$AC$6),0,IF(AND($C982=12,I982&gt;Datenblatt!$AC$7),0,IF(AND($C982=11,I982&gt;Datenblatt!$AC$8),0,IF(AND($C982=13,I982&lt;Datenblatt!$AB$3),100,IF(AND($C982=14,I982&lt;Datenblatt!$AB$4),100,IF(AND($C982=15,I982&lt;Datenblatt!$AB$5),100,IF(AND($C982=16,I982&lt;Datenblatt!$AB$6),100,IF(AND($C982=12,I982&lt;Datenblatt!$AB$7),100,IF(AND($C982=11,I982&lt;Datenblatt!$AB$8),100,IF($C982=13,(Datenblatt!$B$27*Übersicht!I982^3)+(Datenblatt!$C$27*Übersicht!I982^2)+(Datenblatt!$D$27*Übersicht!I982)+Datenblatt!$E$27,IF($C982=14,(Datenblatt!$B$28*Übersicht!I982^3)+(Datenblatt!$C$28*Übersicht!I982^2)+(Datenblatt!$D$28*Übersicht!I982)+Datenblatt!$E$28,IF($C982=15,(Datenblatt!$B$29*Übersicht!I982^3)+(Datenblatt!$C$29*Übersicht!I982^2)+(Datenblatt!$D$29*Übersicht!I982)+Datenblatt!$E$29,IF($C982=16,(Datenblatt!$B$30*Übersicht!I982^3)+(Datenblatt!$C$30*Übersicht!I982^2)+(Datenblatt!$D$30*Übersicht!I982)+Datenblatt!$E$30,IF($C982=12,(Datenblatt!$B$31*Übersicht!I982^3)+(Datenblatt!$C$31*Übersicht!I982^2)+(Datenblatt!$D$31*Übersicht!I982)+Datenblatt!$E$31,IF($C982=11,(Datenblatt!$B$32*Übersicht!I982^3)+(Datenblatt!$C$32*Übersicht!I982^2)+(Datenblatt!$D$32*Übersicht!I982)+Datenblatt!$E$32,0))))))))))))))))))))))))</f>
        <v>0</v>
      </c>
      <c r="Q982" s="2" t="e">
        <f t="shared" si="60"/>
        <v>#DIV/0!</v>
      </c>
      <c r="R982" s="2" t="e">
        <f t="shared" si="61"/>
        <v>#DIV/0!</v>
      </c>
      <c r="T982" s="2"/>
      <c r="U982" s="2">
        <f>Datenblatt!$I$10</f>
        <v>63</v>
      </c>
      <c r="V982" s="2">
        <f>Datenblatt!$I$18</f>
        <v>62</v>
      </c>
      <c r="W982" s="2">
        <f>Datenblatt!$I$26</f>
        <v>56</v>
      </c>
      <c r="X982" s="2">
        <f>Datenblatt!$I$34</f>
        <v>58</v>
      </c>
      <c r="Y982" s="7" t="e">
        <f t="shared" si="62"/>
        <v>#DIV/0!</v>
      </c>
      <c r="AA982" s="2">
        <f>Datenblatt!$I$5</f>
        <v>73</v>
      </c>
      <c r="AB982">
        <f>Datenblatt!$I$13</f>
        <v>80</v>
      </c>
      <c r="AC982">
        <f>Datenblatt!$I$21</f>
        <v>80</v>
      </c>
      <c r="AD982">
        <f>Datenblatt!$I$29</f>
        <v>71</v>
      </c>
      <c r="AE982">
        <f>Datenblatt!$I$37</f>
        <v>75</v>
      </c>
      <c r="AF982" s="7" t="e">
        <f t="shared" si="63"/>
        <v>#DIV/0!</v>
      </c>
    </row>
    <row r="983" spans="11:32" ht="18.75" x14ac:dyDescent="0.3">
      <c r="K983" s="3" t="e">
        <f>IF(AND($C983=13,Datenblatt!M983&lt;Datenblatt!$S$3),0,IF(AND($C983=14,Datenblatt!M983&lt;Datenblatt!$S$4),0,IF(AND($C983=15,Datenblatt!M983&lt;Datenblatt!$S$5),0,IF(AND($C983=16,Datenblatt!M983&lt;Datenblatt!$S$6),0,IF(AND($C983=12,Datenblatt!M983&lt;Datenblatt!$S$7),0,IF(AND($C983=11,Datenblatt!M983&lt;Datenblatt!$S$8),0,IF(AND($C983=13,Datenblatt!M983&gt;Datenblatt!$R$3),100,IF(AND($C983=14,Datenblatt!M983&gt;Datenblatt!$R$4),100,IF(AND($C983=15,Datenblatt!M983&gt;Datenblatt!$R$5),100,IF(AND($C983=16,Datenblatt!M983&gt;Datenblatt!$R$6),100,IF(AND($C983=12,Datenblatt!M983&gt;Datenblatt!$R$7),100,IF(AND($C983=11,Datenblatt!M983&gt;Datenblatt!$R$8),100,IF(Übersicht!$C983=13,Datenblatt!$B$35*Datenblatt!M983^3+Datenblatt!$C$35*Datenblatt!M983^2+Datenblatt!$D$35*Datenblatt!M983+Datenblatt!$E$35,IF(Übersicht!$C983=14,Datenblatt!$B$36*Datenblatt!M983^3+Datenblatt!$C$36*Datenblatt!M983^2+Datenblatt!$D$36*Datenblatt!M983+Datenblatt!$E$36,IF(Übersicht!$C983=15,Datenblatt!$B$37*Datenblatt!M983^3+Datenblatt!$C$37*Datenblatt!M983^2+Datenblatt!$D$37*Datenblatt!M983+Datenblatt!$E$37,IF(Übersicht!$C983=16,Datenblatt!$B$38*Datenblatt!M983^3+Datenblatt!$C$38*Datenblatt!M983^2+Datenblatt!$D$38*Datenblatt!M983+Datenblatt!$E$38,IF(Übersicht!$C983=12,Datenblatt!$B$39*Datenblatt!M983^3+Datenblatt!$C$39*Datenblatt!M983^2+Datenblatt!$D$39*Datenblatt!M983+Datenblatt!$E$39,IF(Übersicht!$C983=11,Datenblatt!$B$40*Datenblatt!M983^3+Datenblatt!$C$40*Datenblatt!M983^2+Datenblatt!$D$40*Datenblatt!M983+Datenblatt!$E$40,0))))))))))))))))))</f>
        <v>#DIV/0!</v>
      </c>
      <c r="L983" s="3"/>
      <c r="M983" t="e">
        <f>IF(AND(Übersicht!$C983=13,Datenblatt!O983&lt;Datenblatt!$Y$3),0,IF(AND(Übersicht!$C983=14,Datenblatt!O983&lt;Datenblatt!$Y$4),0,IF(AND(Übersicht!$C983=15,Datenblatt!O983&lt;Datenblatt!$Y$5),0,IF(AND(Übersicht!$C983=16,Datenblatt!O983&lt;Datenblatt!$Y$6),0,IF(AND(Übersicht!$C983=12,Datenblatt!O983&lt;Datenblatt!$Y$7),0,IF(AND(Übersicht!$C983=11,Datenblatt!O983&lt;Datenblatt!$Y$8),0,IF(AND($C983=13,Datenblatt!O983&gt;Datenblatt!$X$3),100,IF(AND($C983=14,Datenblatt!O983&gt;Datenblatt!$X$4),100,IF(AND($C983=15,Datenblatt!O983&gt;Datenblatt!$X$5),100,IF(AND($C983=16,Datenblatt!O983&gt;Datenblatt!$X$6),100,IF(AND($C983=12,Datenblatt!O983&gt;Datenblatt!$X$7),100,IF(AND($C983=11,Datenblatt!O983&gt;Datenblatt!$X$8),100,IF(Übersicht!$C983=13,Datenblatt!$B$11*Datenblatt!O983^3+Datenblatt!$C$11*Datenblatt!O983^2+Datenblatt!$D$11*Datenblatt!O983+Datenblatt!$E$11,IF(Übersicht!$C983=14,Datenblatt!$B$12*Datenblatt!O983^3+Datenblatt!$C$12*Datenblatt!O983^2+Datenblatt!$D$12*Datenblatt!O983+Datenblatt!$E$12,IF(Übersicht!$C983=15,Datenblatt!$B$13*Datenblatt!O983^3+Datenblatt!$C$13*Datenblatt!O983^2+Datenblatt!$D$13*Datenblatt!O983+Datenblatt!$E$13,IF(Übersicht!$C983=16,Datenblatt!$B$14*Datenblatt!O983^3+Datenblatt!$C$14*Datenblatt!O983^2+Datenblatt!$D$14*Datenblatt!O983+Datenblatt!$E$14,IF(Übersicht!$C983=12,Datenblatt!$B$15*Datenblatt!O983^3+Datenblatt!$C$15*Datenblatt!O983^2+Datenblatt!$D$15*Datenblatt!O983+Datenblatt!$E$15,IF(Übersicht!$C983=11,Datenblatt!$B$16*Datenblatt!O983^3+Datenblatt!$C$16*Datenblatt!O983^2+Datenblatt!$D$16*Datenblatt!O983+Datenblatt!$E$16,0))))))))))))))))))</f>
        <v>#DIV/0!</v>
      </c>
      <c r="N983">
        <f>IF(AND($C983=13,H983&lt;Datenblatt!$AA$3),0,IF(AND($C983=14,H983&lt;Datenblatt!$AA$4),0,IF(AND($C983=15,H983&lt;Datenblatt!$AA$5),0,IF(AND($C983=16,H983&lt;Datenblatt!$AA$6),0,IF(AND($C983=12,H983&lt;Datenblatt!$AA$7),0,IF(AND($C983=11,H983&lt;Datenblatt!$AA$8),0,IF(AND($C983=13,H983&gt;Datenblatt!$Z$3),100,IF(AND($C983=14,H983&gt;Datenblatt!$Z$4),100,IF(AND($C983=15,H983&gt;Datenblatt!$Z$5),100,IF(AND($C983=16,H983&gt;Datenblatt!$Z$6),100,IF(AND($C983=12,H983&gt;Datenblatt!$Z$7),100,IF(AND($C983=11,H983&gt;Datenblatt!$Z$8),100,IF($C983=13,(Datenblatt!$B$19*Übersicht!H983^3)+(Datenblatt!$C$19*Übersicht!H983^2)+(Datenblatt!$D$19*Übersicht!H983)+Datenblatt!$E$19,IF($C983=14,(Datenblatt!$B$20*Übersicht!H983^3)+(Datenblatt!$C$20*Übersicht!H983^2)+(Datenblatt!$D$20*Übersicht!H983)+Datenblatt!$E$20,IF($C983=15,(Datenblatt!$B$21*Übersicht!H983^3)+(Datenblatt!$C$21*Übersicht!H983^2)+(Datenblatt!$D$21*Übersicht!H983)+Datenblatt!$E$21,IF($C983=16,(Datenblatt!$B$22*Übersicht!H983^3)+(Datenblatt!$C$22*Übersicht!H983^2)+(Datenblatt!$D$22*Übersicht!H983)+Datenblatt!$E$22,IF($C983=12,(Datenblatt!$B$23*Übersicht!H983^3)+(Datenblatt!$C$23*Übersicht!H983^2)+(Datenblatt!$D$23*Übersicht!H983)+Datenblatt!$E$23,IF($C983=11,(Datenblatt!$B$24*Übersicht!H983^3)+(Datenblatt!$C$24*Übersicht!H983^2)+(Datenblatt!$D$24*Übersicht!H983)+Datenblatt!$E$24,0))))))))))))))))))</f>
        <v>0</v>
      </c>
      <c r="O983">
        <f>IF(AND(I983="",C983=11),Datenblatt!$I$26,IF(AND(I983="",C983=12),Datenblatt!$I$26,IF(AND(I983="",C983=16),Datenblatt!$I$27,IF(AND(I983="",C983=15),Datenblatt!$I$26,IF(AND(I983="",C983=14),Datenblatt!$I$26,IF(AND(I983="",C983=13),Datenblatt!$I$26,IF(AND($C983=13,I983&gt;Datenblatt!$AC$3),0,IF(AND($C983=14,I983&gt;Datenblatt!$AC$4),0,IF(AND($C983=15,I983&gt;Datenblatt!$AC$5),0,IF(AND($C983=16,I983&gt;Datenblatt!$AC$6),0,IF(AND($C983=12,I983&gt;Datenblatt!$AC$7),0,IF(AND($C983=11,I983&gt;Datenblatt!$AC$8),0,IF(AND($C983=13,I983&lt;Datenblatt!$AB$3),100,IF(AND($C983=14,I983&lt;Datenblatt!$AB$4),100,IF(AND($C983=15,I983&lt;Datenblatt!$AB$5),100,IF(AND($C983=16,I983&lt;Datenblatt!$AB$6),100,IF(AND($C983=12,I983&lt;Datenblatt!$AB$7),100,IF(AND($C983=11,I983&lt;Datenblatt!$AB$8),100,IF($C983=13,(Datenblatt!$B$27*Übersicht!I983^3)+(Datenblatt!$C$27*Übersicht!I983^2)+(Datenblatt!$D$27*Übersicht!I983)+Datenblatt!$E$27,IF($C983=14,(Datenblatt!$B$28*Übersicht!I983^3)+(Datenblatt!$C$28*Übersicht!I983^2)+(Datenblatt!$D$28*Übersicht!I983)+Datenblatt!$E$28,IF($C983=15,(Datenblatt!$B$29*Übersicht!I983^3)+(Datenblatt!$C$29*Übersicht!I983^2)+(Datenblatt!$D$29*Übersicht!I983)+Datenblatt!$E$29,IF($C983=16,(Datenblatt!$B$30*Übersicht!I983^3)+(Datenblatt!$C$30*Übersicht!I983^2)+(Datenblatt!$D$30*Übersicht!I983)+Datenblatt!$E$30,IF($C983=12,(Datenblatt!$B$31*Übersicht!I983^3)+(Datenblatt!$C$31*Übersicht!I983^2)+(Datenblatt!$D$31*Übersicht!I983)+Datenblatt!$E$31,IF($C983=11,(Datenblatt!$B$32*Übersicht!I983^3)+(Datenblatt!$C$32*Übersicht!I983^2)+(Datenblatt!$D$32*Übersicht!I983)+Datenblatt!$E$32,0))))))))))))))))))))))))</f>
        <v>0</v>
      </c>
      <c r="P983">
        <f>IF(AND(I983="",C983=11),Datenblatt!$I$29,IF(AND(I983="",C983=12),Datenblatt!$I$29,IF(AND(I983="",C983=16),Datenblatt!$I$29,IF(AND(I983="",C983=15),Datenblatt!$I$29,IF(AND(I983="",C983=14),Datenblatt!$I$29,IF(AND(I983="",C983=13),Datenblatt!$I$29,IF(AND($C983=13,I983&gt;Datenblatt!$AC$3),0,IF(AND($C983=14,I983&gt;Datenblatt!$AC$4),0,IF(AND($C983=15,I983&gt;Datenblatt!$AC$5),0,IF(AND($C983=16,I983&gt;Datenblatt!$AC$6),0,IF(AND($C983=12,I983&gt;Datenblatt!$AC$7),0,IF(AND($C983=11,I983&gt;Datenblatt!$AC$8),0,IF(AND($C983=13,I983&lt;Datenblatt!$AB$3),100,IF(AND($C983=14,I983&lt;Datenblatt!$AB$4),100,IF(AND($C983=15,I983&lt;Datenblatt!$AB$5),100,IF(AND($C983=16,I983&lt;Datenblatt!$AB$6),100,IF(AND($C983=12,I983&lt;Datenblatt!$AB$7),100,IF(AND($C983=11,I983&lt;Datenblatt!$AB$8),100,IF($C983=13,(Datenblatt!$B$27*Übersicht!I983^3)+(Datenblatt!$C$27*Übersicht!I983^2)+(Datenblatt!$D$27*Übersicht!I983)+Datenblatt!$E$27,IF($C983=14,(Datenblatt!$B$28*Übersicht!I983^3)+(Datenblatt!$C$28*Übersicht!I983^2)+(Datenblatt!$D$28*Übersicht!I983)+Datenblatt!$E$28,IF($C983=15,(Datenblatt!$B$29*Übersicht!I983^3)+(Datenblatt!$C$29*Übersicht!I983^2)+(Datenblatt!$D$29*Übersicht!I983)+Datenblatt!$E$29,IF($C983=16,(Datenblatt!$B$30*Übersicht!I983^3)+(Datenblatt!$C$30*Übersicht!I983^2)+(Datenblatt!$D$30*Übersicht!I983)+Datenblatt!$E$30,IF($C983=12,(Datenblatt!$B$31*Übersicht!I983^3)+(Datenblatt!$C$31*Übersicht!I983^2)+(Datenblatt!$D$31*Übersicht!I983)+Datenblatt!$E$31,IF($C983=11,(Datenblatt!$B$32*Übersicht!I983^3)+(Datenblatt!$C$32*Übersicht!I983^2)+(Datenblatt!$D$32*Übersicht!I983)+Datenblatt!$E$32,0))))))))))))))))))))))))</f>
        <v>0</v>
      </c>
      <c r="Q983" s="2" t="e">
        <f t="shared" si="60"/>
        <v>#DIV/0!</v>
      </c>
      <c r="R983" s="2" t="e">
        <f t="shared" si="61"/>
        <v>#DIV/0!</v>
      </c>
      <c r="T983" s="2"/>
      <c r="U983" s="2">
        <f>Datenblatt!$I$10</f>
        <v>63</v>
      </c>
      <c r="V983" s="2">
        <f>Datenblatt!$I$18</f>
        <v>62</v>
      </c>
      <c r="W983" s="2">
        <f>Datenblatt!$I$26</f>
        <v>56</v>
      </c>
      <c r="X983" s="2">
        <f>Datenblatt!$I$34</f>
        <v>58</v>
      </c>
      <c r="Y983" s="7" t="e">
        <f t="shared" si="62"/>
        <v>#DIV/0!</v>
      </c>
      <c r="AA983" s="2">
        <f>Datenblatt!$I$5</f>
        <v>73</v>
      </c>
      <c r="AB983">
        <f>Datenblatt!$I$13</f>
        <v>80</v>
      </c>
      <c r="AC983">
        <f>Datenblatt!$I$21</f>
        <v>80</v>
      </c>
      <c r="AD983">
        <f>Datenblatt!$I$29</f>
        <v>71</v>
      </c>
      <c r="AE983">
        <f>Datenblatt!$I$37</f>
        <v>75</v>
      </c>
      <c r="AF983" s="7" t="e">
        <f t="shared" si="63"/>
        <v>#DIV/0!</v>
      </c>
    </row>
    <row r="984" spans="11:32" ht="18.75" x14ac:dyDescent="0.3">
      <c r="K984" s="3" t="e">
        <f>IF(AND($C984=13,Datenblatt!M984&lt;Datenblatt!$S$3),0,IF(AND($C984=14,Datenblatt!M984&lt;Datenblatt!$S$4),0,IF(AND($C984=15,Datenblatt!M984&lt;Datenblatt!$S$5),0,IF(AND($C984=16,Datenblatt!M984&lt;Datenblatt!$S$6),0,IF(AND($C984=12,Datenblatt!M984&lt;Datenblatt!$S$7),0,IF(AND($C984=11,Datenblatt!M984&lt;Datenblatt!$S$8),0,IF(AND($C984=13,Datenblatt!M984&gt;Datenblatt!$R$3),100,IF(AND($C984=14,Datenblatt!M984&gt;Datenblatt!$R$4),100,IF(AND($C984=15,Datenblatt!M984&gt;Datenblatt!$R$5),100,IF(AND($C984=16,Datenblatt!M984&gt;Datenblatt!$R$6),100,IF(AND($C984=12,Datenblatt!M984&gt;Datenblatt!$R$7),100,IF(AND($C984=11,Datenblatt!M984&gt;Datenblatt!$R$8),100,IF(Übersicht!$C984=13,Datenblatt!$B$35*Datenblatt!M984^3+Datenblatt!$C$35*Datenblatt!M984^2+Datenblatt!$D$35*Datenblatt!M984+Datenblatt!$E$35,IF(Übersicht!$C984=14,Datenblatt!$B$36*Datenblatt!M984^3+Datenblatt!$C$36*Datenblatt!M984^2+Datenblatt!$D$36*Datenblatt!M984+Datenblatt!$E$36,IF(Übersicht!$C984=15,Datenblatt!$B$37*Datenblatt!M984^3+Datenblatt!$C$37*Datenblatt!M984^2+Datenblatt!$D$37*Datenblatt!M984+Datenblatt!$E$37,IF(Übersicht!$C984=16,Datenblatt!$B$38*Datenblatt!M984^3+Datenblatt!$C$38*Datenblatt!M984^2+Datenblatt!$D$38*Datenblatt!M984+Datenblatt!$E$38,IF(Übersicht!$C984=12,Datenblatt!$B$39*Datenblatt!M984^3+Datenblatt!$C$39*Datenblatt!M984^2+Datenblatt!$D$39*Datenblatt!M984+Datenblatt!$E$39,IF(Übersicht!$C984=11,Datenblatt!$B$40*Datenblatt!M984^3+Datenblatt!$C$40*Datenblatt!M984^2+Datenblatt!$D$40*Datenblatt!M984+Datenblatt!$E$40,0))))))))))))))))))</f>
        <v>#DIV/0!</v>
      </c>
      <c r="L984" s="3"/>
      <c r="M984" t="e">
        <f>IF(AND(Übersicht!$C984=13,Datenblatt!O984&lt;Datenblatt!$Y$3),0,IF(AND(Übersicht!$C984=14,Datenblatt!O984&lt;Datenblatt!$Y$4),0,IF(AND(Übersicht!$C984=15,Datenblatt!O984&lt;Datenblatt!$Y$5),0,IF(AND(Übersicht!$C984=16,Datenblatt!O984&lt;Datenblatt!$Y$6),0,IF(AND(Übersicht!$C984=12,Datenblatt!O984&lt;Datenblatt!$Y$7),0,IF(AND(Übersicht!$C984=11,Datenblatt!O984&lt;Datenblatt!$Y$8),0,IF(AND($C984=13,Datenblatt!O984&gt;Datenblatt!$X$3),100,IF(AND($C984=14,Datenblatt!O984&gt;Datenblatt!$X$4),100,IF(AND($C984=15,Datenblatt!O984&gt;Datenblatt!$X$5),100,IF(AND($C984=16,Datenblatt!O984&gt;Datenblatt!$X$6),100,IF(AND($C984=12,Datenblatt!O984&gt;Datenblatt!$X$7),100,IF(AND($C984=11,Datenblatt!O984&gt;Datenblatt!$X$8),100,IF(Übersicht!$C984=13,Datenblatt!$B$11*Datenblatt!O984^3+Datenblatt!$C$11*Datenblatt!O984^2+Datenblatt!$D$11*Datenblatt!O984+Datenblatt!$E$11,IF(Übersicht!$C984=14,Datenblatt!$B$12*Datenblatt!O984^3+Datenblatt!$C$12*Datenblatt!O984^2+Datenblatt!$D$12*Datenblatt!O984+Datenblatt!$E$12,IF(Übersicht!$C984=15,Datenblatt!$B$13*Datenblatt!O984^3+Datenblatt!$C$13*Datenblatt!O984^2+Datenblatt!$D$13*Datenblatt!O984+Datenblatt!$E$13,IF(Übersicht!$C984=16,Datenblatt!$B$14*Datenblatt!O984^3+Datenblatt!$C$14*Datenblatt!O984^2+Datenblatt!$D$14*Datenblatt!O984+Datenblatt!$E$14,IF(Übersicht!$C984=12,Datenblatt!$B$15*Datenblatt!O984^3+Datenblatt!$C$15*Datenblatt!O984^2+Datenblatt!$D$15*Datenblatt!O984+Datenblatt!$E$15,IF(Übersicht!$C984=11,Datenblatt!$B$16*Datenblatt!O984^3+Datenblatt!$C$16*Datenblatt!O984^2+Datenblatt!$D$16*Datenblatt!O984+Datenblatt!$E$16,0))))))))))))))))))</f>
        <v>#DIV/0!</v>
      </c>
      <c r="N984">
        <f>IF(AND($C984=13,H984&lt;Datenblatt!$AA$3),0,IF(AND($C984=14,H984&lt;Datenblatt!$AA$4),0,IF(AND($C984=15,H984&lt;Datenblatt!$AA$5),0,IF(AND($C984=16,H984&lt;Datenblatt!$AA$6),0,IF(AND($C984=12,H984&lt;Datenblatt!$AA$7),0,IF(AND($C984=11,H984&lt;Datenblatt!$AA$8),0,IF(AND($C984=13,H984&gt;Datenblatt!$Z$3),100,IF(AND($C984=14,H984&gt;Datenblatt!$Z$4),100,IF(AND($C984=15,H984&gt;Datenblatt!$Z$5),100,IF(AND($C984=16,H984&gt;Datenblatt!$Z$6),100,IF(AND($C984=12,H984&gt;Datenblatt!$Z$7),100,IF(AND($C984=11,H984&gt;Datenblatt!$Z$8),100,IF($C984=13,(Datenblatt!$B$19*Übersicht!H984^3)+(Datenblatt!$C$19*Übersicht!H984^2)+(Datenblatt!$D$19*Übersicht!H984)+Datenblatt!$E$19,IF($C984=14,(Datenblatt!$B$20*Übersicht!H984^3)+(Datenblatt!$C$20*Übersicht!H984^2)+(Datenblatt!$D$20*Übersicht!H984)+Datenblatt!$E$20,IF($C984=15,(Datenblatt!$B$21*Übersicht!H984^3)+(Datenblatt!$C$21*Übersicht!H984^2)+(Datenblatt!$D$21*Übersicht!H984)+Datenblatt!$E$21,IF($C984=16,(Datenblatt!$B$22*Übersicht!H984^3)+(Datenblatt!$C$22*Übersicht!H984^2)+(Datenblatt!$D$22*Übersicht!H984)+Datenblatt!$E$22,IF($C984=12,(Datenblatt!$B$23*Übersicht!H984^3)+(Datenblatt!$C$23*Übersicht!H984^2)+(Datenblatt!$D$23*Übersicht!H984)+Datenblatt!$E$23,IF($C984=11,(Datenblatt!$B$24*Übersicht!H984^3)+(Datenblatt!$C$24*Übersicht!H984^2)+(Datenblatt!$D$24*Übersicht!H984)+Datenblatt!$E$24,0))))))))))))))))))</f>
        <v>0</v>
      </c>
      <c r="O984">
        <f>IF(AND(I984="",C984=11),Datenblatt!$I$26,IF(AND(I984="",C984=12),Datenblatt!$I$26,IF(AND(I984="",C984=16),Datenblatt!$I$27,IF(AND(I984="",C984=15),Datenblatt!$I$26,IF(AND(I984="",C984=14),Datenblatt!$I$26,IF(AND(I984="",C984=13),Datenblatt!$I$26,IF(AND($C984=13,I984&gt;Datenblatt!$AC$3),0,IF(AND($C984=14,I984&gt;Datenblatt!$AC$4),0,IF(AND($C984=15,I984&gt;Datenblatt!$AC$5),0,IF(AND($C984=16,I984&gt;Datenblatt!$AC$6),0,IF(AND($C984=12,I984&gt;Datenblatt!$AC$7),0,IF(AND($C984=11,I984&gt;Datenblatt!$AC$8),0,IF(AND($C984=13,I984&lt;Datenblatt!$AB$3),100,IF(AND($C984=14,I984&lt;Datenblatt!$AB$4),100,IF(AND($C984=15,I984&lt;Datenblatt!$AB$5),100,IF(AND($C984=16,I984&lt;Datenblatt!$AB$6),100,IF(AND($C984=12,I984&lt;Datenblatt!$AB$7),100,IF(AND($C984=11,I984&lt;Datenblatt!$AB$8),100,IF($C984=13,(Datenblatt!$B$27*Übersicht!I984^3)+(Datenblatt!$C$27*Übersicht!I984^2)+(Datenblatt!$D$27*Übersicht!I984)+Datenblatt!$E$27,IF($C984=14,(Datenblatt!$B$28*Übersicht!I984^3)+(Datenblatt!$C$28*Übersicht!I984^2)+(Datenblatt!$D$28*Übersicht!I984)+Datenblatt!$E$28,IF($C984=15,(Datenblatt!$B$29*Übersicht!I984^3)+(Datenblatt!$C$29*Übersicht!I984^2)+(Datenblatt!$D$29*Übersicht!I984)+Datenblatt!$E$29,IF($C984=16,(Datenblatt!$B$30*Übersicht!I984^3)+(Datenblatt!$C$30*Übersicht!I984^2)+(Datenblatt!$D$30*Übersicht!I984)+Datenblatt!$E$30,IF($C984=12,(Datenblatt!$B$31*Übersicht!I984^3)+(Datenblatt!$C$31*Übersicht!I984^2)+(Datenblatt!$D$31*Übersicht!I984)+Datenblatt!$E$31,IF($C984=11,(Datenblatt!$B$32*Übersicht!I984^3)+(Datenblatt!$C$32*Übersicht!I984^2)+(Datenblatt!$D$32*Übersicht!I984)+Datenblatt!$E$32,0))))))))))))))))))))))))</f>
        <v>0</v>
      </c>
      <c r="P984">
        <f>IF(AND(I984="",C984=11),Datenblatt!$I$29,IF(AND(I984="",C984=12),Datenblatt!$I$29,IF(AND(I984="",C984=16),Datenblatt!$I$29,IF(AND(I984="",C984=15),Datenblatt!$I$29,IF(AND(I984="",C984=14),Datenblatt!$I$29,IF(AND(I984="",C984=13),Datenblatt!$I$29,IF(AND($C984=13,I984&gt;Datenblatt!$AC$3),0,IF(AND($C984=14,I984&gt;Datenblatt!$AC$4),0,IF(AND($C984=15,I984&gt;Datenblatt!$AC$5),0,IF(AND($C984=16,I984&gt;Datenblatt!$AC$6),0,IF(AND($C984=12,I984&gt;Datenblatt!$AC$7),0,IF(AND($C984=11,I984&gt;Datenblatt!$AC$8),0,IF(AND($C984=13,I984&lt;Datenblatt!$AB$3),100,IF(AND($C984=14,I984&lt;Datenblatt!$AB$4),100,IF(AND($C984=15,I984&lt;Datenblatt!$AB$5),100,IF(AND($C984=16,I984&lt;Datenblatt!$AB$6),100,IF(AND($C984=12,I984&lt;Datenblatt!$AB$7),100,IF(AND($C984=11,I984&lt;Datenblatt!$AB$8),100,IF($C984=13,(Datenblatt!$B$27*Übersicht!I984^3)+(Datenblatt!$C$27*Übersicht!I984^2)+(Datenblatt!$D$27*Übersicht!I984)+Datenblatt!$E$27,IF($C984=14,(Datenblatt!$B$28*Übersicht!I984^3)+(Datenblatt!$C$28*Übersicht!I984^2)+(Datenblatt!$D$28*Übersicht!I984)+Datenblatt!$E$28,IF($C984=15,(Datenblatt!$B$29*Übersicht!I984^3)+(Datenblatt!$C$29*Übersicht!I984^2)+(Datenblatt!$D$29*Übersicht!I984)+Datenblatt!$E$29,IF($C984=16,(Datenblatt!$B$30*Übersicht!I984^3)+(Datenblatt!$C$30*Übersicht!I984^2)+(Datenblatt!$D$30*Übersicht!I984)+Datenblatt!$E$30,IF($C984=12,(Datenblatt!$B$31*Übersicht!I984^3)+(Datenblatt!$C$31*Übersicht!I984^2)+(Datenblatt!$D$31*Übersicht!I984)+Datenblatt!$E$31,IF($C984=11,(Datenblatt!$B$32*Übersicht!I984^3)+(Datenblatt!$C$32*Übersicht!I984^2)+(Datenblatt!$D$32*Übersicht!I984)+Datenblatt!$E$32,0))))))))))))))))))))))))</f>
        <v>0</v>
      </c>
      <c r="Q984" s="2" t="e">
        <f t="shared" si="60"/>
        <v>#DIV/0!</v>
      </c>
      <c r="R984" s="2" t="e">
        <f t="shared" si="61"/>
        <v>#DIV/0!</v>
      </c>
      <c r="T984" s="2"/>
      <c r="U984" s="2">
        <f>Datenblatt!$I$10</f>
        <v>63</v>
      </c>
      <c r="V984" s="2">
        <f>Datenblatt!$I$18</f>
        <v>62</v>
      </c>
      <c r="W984" s="2">
        <f>Datenblatt!$I$26</f>
        <v>56</v>
      </c>
      <c r="X984" s="2">
        <f>Datenblatt!$I$34</f>
        <v>58</v>
      </c>
      <c r="Y984" s="7" t="e">
        <f t="shared" si="62"/>
        <v>#DIV/0!</v>
      </c>
      <c r="AA984" s="2">
        <f>Datenblatt!$I$5</f>
        <v>73</v>
      </c>
      <c r="AB984">
        <f>Datenblatt!$I$13</f>
        <v>80</v>
      </c>
      <c r="AC984">
        <f>Datenblatt!$I$21</f>
        <v>80</v>
      </c>
      <c r="AD984">
        <f>Datenblatt!$I$29</f>
        <v>71</v>
      </c>
      <c r="AE984">
        <f>Datenblatt!$I$37</f>
        <v>75</v>
      </c>
      <c r="AF984" s="7" t="e">
        <f t="shared" si="63"/>
        <v>#DIV/0!</v>
      </c>
    </row>
    <row r="985" spans="11:32" ht="18.75" x14ac:dyDescent="0.3">
      <c r="K985" s="3" t="e">
        <f>IF(AND($C985=13,Datenblatt!M985&lt;Datenblatt!$S$3),0,IF(AND($C985=14,Datenblatt!M985&lt;Datenblatt!$S$4),0,IF(AND($C985=15,Datenblatt!M985&lt;Datenblatt!$S$5),0,IF(AND($C985=16,Datenblatt!M985&lt;Datenblatt!$S$6),0,IF(AND($C985=12,Datenblatt!M985&lt;Datenblatt!$S$7),0,IF(AND($C985=11,Datenblatt!M985&lt;Datenblatt!$S$8),0,IF(AND($C985=13,Datenblatt!M985&gt;Datenblatt!$R$3),100,IF(AND($C985=14,Datenblatt!M985&gt;Datenblatt!$R$4),100,IF(AND($C985=15,Datenblatt!M985&gt;Datenblatt!$R$5),100,IF(AND($C985=16,Datenblatt!M985&gt;Datenblatt!$R$6),100,IF(AND($C985=12,Datenblatt!M985&gt;Datenblatt!$R$7),100,IF(AND($C985=11,Datenblatt!M985&gt;Datenblatt!$R$8),100,IF(Übersicht!$C985=13,Datenblatt!$B$35*Datenblatt!M985^3+Datenblatt!$C$35*Datenblatt!M985^2+Datenblatt!$D$35*Datenblatt!M985+Datenblatt!$E$35,IF(Übersicht!$C985=14,Datenblatt!$B$36*Datenblatt!M985^3+Datenblatt!$C$36*Datenblatt!M985^2+Datenblatt!$D$36*Datenblatt!M985+Datenblatt!$E$36,IF(Übersicht!$C985=15,Datenblatt!$B$37*Datenblatt!M985^3+Datenblatt!$C$37*Datenblatt!M985^2+Datenblatt!$D$37*Datenblatt!M985+Datenblatt!$E$37,IF(Übersicht!$C985=16,Datenblatt!$B$38*Datenblatt!M985^3+Datenblatt!$C$38*Datenblatt!M985^2+Datenblatt!$D$38*Datenblatt!M985+Datenblatt!$E$38,IF(Übersicht!$C985=12,Datenblatt!$B$39*Datenblatt!M985^3+Datenblatt!$C$39*Datenblatt!M985^2+Datenblatt!$D$39*Datenblatt!M985+Datenblatt!$E$39,IF(Übersicht!$C985=11,Datenblatt!$B$40*Datenblatt!M985^3+Datenblatt!$C$40*Datenblatt!M985^2+Datenblatt!$D$40*Datenblatt!M985+Datenblatt!$E$40,0))))))))))))))))))</f>
        <v>#DIV/0!</v>
      </c>
      <c r="L985" s="3"/>
      <c r="M985" t="e">
        <f>IF(AND(Übersicht!$C985=13,Datenblatt!O985&lt;Datenblatt!$Y$3),0,IF(AND(Übersicht!$C985=14,Datenblatt!O985&lt;Datenblatt!$Y$4),0,IF(AND(Übersicht!$C985=15,Datenblatt!O985&lt;Datenblatt!$Y$5),0,IF(AND(Übersicht!$C985=16,Datenblatt!O985&lt;Datenblatt!$Y$6),0,IF(AND(Übersicht!$C985=12,Datenblatt!O985&lt;Datenblatt!$Y$7),0,IF(AND(Übersicht!$C985=11,Datenblatt!O985&lt;Datenblatt!$Y$8),0,IF(AND($C985=13,Datenblatt!O985&gt;Datenblatt!$X$3),100,IF(AND($C985=14,Datenblatt!O985&gt;Datenblatt!$X$4),100,IF(AND($C985=15,Datenblatt!O985&gt;Datenblatt!$X$5),100,IF(AND($C985=16,Datenblatt!O985&gt;Datenblatt!$X$6),100,IF(AND($C985=12,Datenblatt!O985&gt;Datenblatt!$X$7),100,IF(AND($C985=11,Datenblatt!O985&gt;Datenblatt!$X$8),100,IF(Übersicht!$C985=13,Datenblatt!$B$11*Datenblatt!O985^3+Datenblatt!$C$11*Datenblatt!O985^2+Datenblatt!$D$11*Datenblatt!O985+Datenblatt!$E$11,IF(Übersicht!$C985=14,Datenblatt!$B$12*Datenblatt!O985^3+Datenblatt!$C$12*Datenblatt!O985^2+Datenblatt!$D$12*Datenblatt!O985+Datenblatt!$E$12,IF(Übersicht!$C985=15,Datenblatt!$B$13*Datenblatt!O985^3+Datenblatt!$C$13*Datenblatt!O985^2+Datenblatt!$D$13*Datenblatt!O985+Datenblatt!$E$13,IF(Übersicht!$C985=16,Datenblatt!$B$14*Datenblatt!O985^3+Datenblatt!$C$14*Datenblatt!O985^2+Datenblatt!$D$14*Datenblatt!O985+Datenblatt!$E$14,IF(Übersicht!$C985=12,Datenblatt!$B$15*Datenblatt!O985^3+Datenblatt!$C$15*Datenblatt!O985^2+Datenblatt!$D$15*Datenblatt!O985+Datenblatt!$E$15,IF(Übersicht!$C985=11,Datenblatt!$B$16*Datenblatt!O985^3+Datenblatt!$C$16*Datenblatt!O985^2+Datenblatt!$D$16*Datenblatt!O985+Datenblatt!$E$16,0))))))))))))))))))</f>
        <v>#DIV/0!</v>
      </c>
      <c r="N985">
        <f>IF(AND($C985=13,H985&lt;Datenblatt!$AA$3),0,IF(AND($C985=14,H985&lt;Datenblatt!$AA$4),0,IF(AND($C985=15,H985&lt;Datenblatt!$AA$5),0,IF(AND($C985=16,H985&lt;Datenblatt!$AA$6),0,IF(AND($C985=12,H985&lt;Datenblatt!$AA$7),0,IF(AND($C985=11,H985&lt;Datenblatt!$AA$8),0,IF(AND($C985=13,H985&gt;Datenblatt!$Z$3),100,IF(AND($C985=14,H985&gt;Datenblatt!$Z$4),100,IF(AND($C985=15,H985&gt;Datenblatt!$Z$5),100,IF(AND($C985=16,H985&gt;Datenblatt!$Z$6),100,IF(AND($C985=12,H985&gt;Datenblatt!$Z$7),100,IF(AND($C985=11,H985&gt;Datenblatt!$Z$8),100,IF($C985=13,(Datenblatt!$B$19*Übersicht!H985^3)+(Datenblatt!$C$19*Übersicht!H985^2)+(Datenblatt!$D$19*Übersicht!H985)+Datenblatt!$E$19,IF($C985=14,(Datenblatt!$B$20*Übersicht!H985^3)+(Datenblatt!$C$20*Übersicht!H985^2)+(Datenblatt!$D$20*Übersicht!H985)+Datenblatt!$E$20,IF($C985=15,(Datenblatt!$B$21*Übersicht!H985^3)+(Datenblatt!$C$21*Übersicht!H985^2)+(Datenblatt!$D$21*Übersicht!H985)+Datenblatt!$E$21,IF($C985=16,(Datenblatt!$B$22*Übersicht!H985^3)+(Datenblatt!$C$22*Übersicht!H985^2)+(Datenblatt!$D$22*Übersicht!H985)+Datenblatt!$E$22,IF($C985=12,(Datenblatt!$B$23*Übersicht!H985^3)+(Datenblatt!$C$23*Übersicht!H985^2)+(Datenblatt!$D$23*Übersicht!H985)+Datenblatt!$E$23,IF($C985=11,(Datenblatt!$B$24*Übersicht!H985^3)+(Datenblatt!$C$24*Übersicht!H985^2)+(Datenblatt!$D$24*Übersicht!H985)+Datenblatt!$E$24,0))))))))))))))))))</f>
        <v>0</v>
      </c>
      <c r="O985">
        <f>IF(AND(I985="",C985=11),Datenblatt!$I$26,IF(AND(I985="",C985=12),Datenblatt!$I$26,IF(AND(I985="",C985=16),Datenblatt!$I$27,IF(AND(I985="",C985=15),Datenblatt!$I$26,IF(AND(I985="",C985=14),Datenblatt!$I$26,IF(AND(I985="",C985=13),Datenblatt!$I$26,IF(AND($C985=13,I985&gt;Datenblatt!$AC$3),0,IF(AND($C985=14,I985&gt;Datenblatt!$AC$4),0,IF(AND($C985=15,I985&gt;Datenblatt!$AC$5),0,IF(AND($C985=16,I985&gt;Datenblatt!$AC$6),0,IF(AND($C985=12,I985&gt;Datenblatt!$AC$7),0,IF(AND($C985=11,I985&gt;Datenblatt!$AC$8),0,IF(AND($C985=13,I985&lt;Datenblatt!$AB$3),100,IF(AND($C985=14,I985&lt;Datenblatt!$AB$4),100,IF(AND($C985=15,I985&lt;Datenblatt!$AB$5),100,IF(AND($C985=16,I985&lt;Datenblatt!$AB$6),100,IF(AND($C985=12,I985&lt;Datenblatt!$AB$7),100,IF(AND($C985=11,I985&lt;Datenblatt!$AB$8),100,IF($C985=13,(Datenblatt!$B$27*Übersicht!I985^3)+(Datenblatt!$C$27*Übersicht!I985^2)+(Datenblatt!$D$27*Übersicht!I985)+Datenblatt!$E$27,IF($C985=14,(Datenblatt!$B$28*Übersicht!I985^3)+(Datenblatt!$C$28*Übersicht!I985^2)+(Datenblatt!$D$28*Übersicht!I985)+Datenblatt!$E$28,IF($C985=15,(Datenblatt!$B$29*Übersicht!I985^3)+(Datenblatt!$C$29*Übersicht!I985^2)+(Datenblatt!$D$29*Übersicht!I985)+Datenblatt!$E$29,IF($C985=16,(Datenblatt!$B$30*Übersicht!I985^3)+(Datenblatt!$C$30*Übersicht!I985^2)+(Datenblatt!$D$30*Übersicht!I985)+Datenblatt!$E$30,IF($C985=12,(Datenblatt!$B$31*Übersicht!I985^3)+(Datenblatt!$C$31*Übersicht!I985^2)+(Datenblatt!$D$31*Übersicht!I985)+Datenblatt!$E$31,IF($C985=11,(Datenblatt!$B$32*Übersicht!I985^3)+(Datenblatt!$C$32*Übersicht!I985^2)+(Datenblatt!$D$32*Übersicht!I985)+Datenblatt!$E$32,0))))))))))))))))))))))))</f>
        <v>0</v>
      </c>
      <c r="P985">
        <f>IF(AND(I985="",C985=11),Datenblatt!$I$29,IF(AND(I985="",C985=12),Datenblatt!$I$29,IF(AND(I985="",C985=16),Datenblatt!$I$29,IF(AND(I985="",C985=15),Datenblatt!$I$29,IF(AND(I985="",C985=14),Datenblatt!$I$29,IF(AND(I985="",C985=13),Datenblatt!$I$29,IF(AND($C985=13,I985&gt;Datenblatt!$AC$3),0,IF(AND($C985=14,I985&gt;Datenblatt!$AC$4),0,IF(AND($C985=15,I985&gt;Datenblatt!$AC$5),0,IF(AND($C985=16,I985&gt;Datenblatt!$AC$6),0,IF(AND($C985=12,I985&gt;Datenblatt!$AC$7),0,IF(AND($C985=11,I985&gt;Datenblatt!$AC$8),0,IF(AND($C985=13,I985&lt;Datenblatt!$AB$3),100,IF(AND($C985=14,I985&lt;Datenblatt!$AB$4),100,IF(AND($C985=15,I985&lt;Datenblatt!$AB$5),100,IF(AND($C985=16,I985&lt;Datenblatt!$AB$6),100,IF(AND($C985=12,I985&lt;Datenblatt!$AB$7),100,IF(AND($C985=11,I985&lt;Datenblatt!$AB$8),100,IF($C985=13,(Datenblatt!$B$27*Übersicht!I985^3)+(Datenblatt!$C$27*Übersicht!I985^2)+(Datenblatt!$D$27*Übersicht!I985)+Datenblatt!$E$27,IF($C985=14,(Datenblatt!$B$28*Übersicht!I985^3)+(Datenblatt!$C$28*Übersicht!I985^2)+(Datenblatt!$D$28*Übersicht!I985)+Datenblatt!$E$28,IF($C985=15,(Datenblatt!$B$29*Übersicht!I985^3)+(Datenblatt!$C$29*Übersicht!I985^2)+(Datenblatt!$D$29*Übersicht!I985)+Datenblatt!$E$29,IF($C985=16,(Datenblatt!$B$30*Übersicht!I985^3)+(Datenblatt!$C$30*Übersicht!I985^2)+(Datenblatt!$D$30*Übersicht!I985)+Datenblatt!$E$30,IF($C985=12,(Datenblatt!$B$31*Übersicht!I985^3)+(Datenblatt!$C$31*Übersicht!I985^2)+(Datenblatt!$D$31*Übersicht!I985)+Datenblatt!$E$31,IF($C985=11,(Datenblatt!$B$32*Übersicht!I985^3)+(Datenblatt!$C$32*Übersicht!I985^2)+(Datenblatt!$D$32*Übersicht!I985)+Datenblatt!$E$32,0))))))))))))))))))))))))</f>
        <v>0</v>
      </c>
      <c r="Q985" s="2" t="e">
        <f t="shared" si="60"/>
        <v>#DIV/0!</v>
      </c>
      <c r="R985" s="2" t="e">
        <f t="shared" si="61"/>
        <v>#DIV/0!</v>
      </c>
      <c r="T985" s="2"/>
      <c r="U985" s="2">
        <f>Datenblatt!$I$10</f>
        <v>63</v>
      </c>
      <c r="V985" s="2">
        <f>Datenblatt!$I$18</f>
        <v>62</v>
      </c>
      <c r="W985" s="2">
        <f>Datenblatt!$I$26</f>
        <v>56</v>
      </c>
      <c r="X985" s="2">
        <f>Datenblatt!$I$34</f>
        <v>58</v>
      </c>
      <c r="Y985" s="7" t="e">
        <f t="shared" si="62"/>
        <v>#DIV/0!</v>
      </c>
      <c r="AA985" s="2">
        <f>Datenblatt!$I$5</f>
        <v>73</v>
      </c>
      <c r="AB985">
        <f>Datenblatt!$I$13</f>
        <v>80</v>
      </c>
      <c r="AC985">
        <f>Datenblatt!$I$21</f>
        <v>80</v>
      </c>
      <c r="AD985">
        <f>Datenblatt!$I$29</f>
        <v>71</v>
      </c>
      <c r="AE985">
        <f>Datenblatt!$I$37</f>
        <v>75</v>
      </c>
      <c r="AF985" s="7" t="e">
        <f t="shared" si="63"/>
        <v>#DIV/0!</v>
      </c>
    </row>
    <row r="986" spans="11:32" ht="18.75" x14ac:dyDescent="0.3">
      <c r="K986" s="3" t="e">
        <f>IF(AND($C986=13,Datenblatt!M986&lt;Datenblatt!$S$3),0,IF(AND($C986=14,Datenblatt!M986&lt;Datenblatt!$S$4),0,IF(AND($C986=15,Datenblatt!M986&lt;Datenblatt!$S$5),0,IF(AND($C986=16,Datenblatt!M986&lt;Datenblatt!$S$6),0,IF(AND($C986=12,Datenblatt!M986&lt;Datenblatt!$S$7),0,IF(AND($C986=11,Datenblatt!M986&lt;Datenblatt!$S$8),0,IF(AND($C986=13,Datenblatt!M986&gt;Datenblatt!$R$3),100,IF(AND($C986=14,Datenblatt!M986&gt;Datenblatt!$R$4),100,IF(AND($C986=15,Datenblatt!M986&gt;Datenblatt!$R$5),100,IF(AND($C986=16,Datenblatt!M986&gt;Datenblatt!$R$6),100,IF(AND($C986=12,Datenblatt!M986&gt;Datenblatt!$R$7),100,IF(AND($C986=11,Datenblatt!M986&gt;Datenblatt!$R$8),100,IF(Übersicht!$C986=13,Datenblatt!$B$35*Datenblatt!M986^3+Datenblatt!$C$35*Datenblatt!M986^2+Datenblatt!$D$35*Datenblatt!M986+Datenblatt!$E$35,IF(Übersicht!$C986=14,Datenblatt!$B$36*Datenblatt!M986^3+Datenblatt!$C$36*Datenblatt!M986^2+Datenblatt!$D$36*Datenblatt!M986+Datenblatt!$E$36,IF(Übersicht!$C986=15,Datenblatt!$B$37*Datenblatt!M986^3+Datenblatt!$C$37*Datenblatt!M986^2+Datenblatt!$D$37*Datenblatt!M986+Datenblatt!$E$37,IF(Übersicht!$C986=16,Datenblatt!$B$38*Datenblatt!M986^3+Datenblatt!$C$38*Datenblatt!M986^2+Datenblatt!$D$38*Datenblatt!M986+Datenblatt!$E$38,IF(Übersicht!$C986=12,Datenblatt!$B$39*Datenblatt!M986^3+Datenblatt!$C$39*Datenblatt!M986^2+Datenblatt!$D$39*Datenblatt!M986+Datenblatt!$E$39,IF(Übersicht!$C986=11,Datenblatt!$B$40*Datenblatt!M986^3+Datenblatt!$C$40*Datenblatt!M986^2+Datenblatt!$D$40*Datenblatt!M986+Datenblatt!$E$40,0))))))))))))))))))</f>
        <v>#DIV/0!</v>
      </c>
      <c r="L986" s="3"/>
      <c r="M986" t="e">
        <f>IF(AND(Übersicht!$C986=13,Datenblatt!O986&lt;Datenblatt!$Y$3),0,IF(AND(Übersicht!$C986=14,Datenblatt!O986&lt;Datenblatt!$Y$4),0,IF(AND(Übersicht!$C986=15,Datenblatt!O986&lt;Datenblatt!$Y$5),0,IF(AND(Übersicht!$C986=16,Datenblatt!O986&lt;Datenblatt!$Y$6),0,IF(AND(Übersicht!$C986=12,Datenblatt!O986&lt;Datenblatt!$Y$7),0,IF(AND(Übersicht!$C986=11,Datenblatt!O986&lt;Datenblatt!$Y$8),0,IF(AND($C986=13,Datenblatt!O986&gt;Datenblatt!$X$3),100,IF(AND($C986=14,Datenblatt!O986&gt;Datenblatt!$X$4),100,IF(AND($C986=15,Datenblatt!O986&gt;Datenblatt!$X$5),100,IF(AND($C986=16,Datenblatt!O986&gt;Datenblatt!$X$6),100,IF(AND($C986=12,Datenblatt!O986&gt;Datenblatt!$X$7),100,IF(AND($C986=11,Datenblatt!O986&gt;Datenblatt!$X$8),100,IF(Übersicht!$C986=13,Datenblatt!$B$11*Datenblatt!O986^3+Datenblatt!$C$11*Datenblatt!O986^2+Datenblatt!$D$11*Datenblatt!O986+Datenblatt!$E$11,IF(Übersicht!$C986=14,Datenblatt!$B$12*Datenblatt!O986^3+Datenblatt!$C$12*Datenblatt!O986^2+Datenblatt!$D$12*Datenblatt!O986+Datenblatt!$E$12,IF(Übersicht!$C986=15,Datenblatt!$B$13*Datenblatt!O986^3+Datenblatt!$C$13*Datenblatt!O986^2+Datenblatt!$D$13*Datenblatt!O986+Datenblatt!$E$13,IF(Übersicht!$C986=16,Datenblatt!$B$14*Datenblatt!O986^3+Datenblatt!$C$14*Datenblatt!O986^2+Datenblatt!$D$14*Datenblatt!O986+Datenblatt!$E$14,IF(Übersicht!$C986=12,Datenblatt!$B$15*Datenblatt!O986^3+Datenblatt!$C$15*Datenblatt!O986^2+Datenblatt!$D$15*Datenblatt!O986+Datenblatt!$E$15,IF(Übersicht!$C986=11,Datenblatt!$B$16*Datenblatt!O986^3+Datenblatt!$C$16*Datenblatt!O986^2+Datenblatt!$D$16*Datenblatt!O986+Datenblatt!$E$16,0))))))))))))))))))</f>
        <v>#DIV/0!</v>
      </c>
      <c r="N986">
        <f>IF(AND($C986=13,H986&lt;Datenblatt!$AA$3),0,IF(AND($C986=14,H986&lt;Datenblatt!$AA$4),0,IF(AND($C986=15,H986&lt;Datenblatt!$AA$5),0,IF(AND($C986=16,H986&lt;Datenblatt!$AA$6),0,IF(AND($C986=12,H986&lt;Datenblatt!$AA$7),0,IF(AND($C986=11,H986&lt;Datenblatt!$AA$8),0,IF(AND($C986=13,H986&gt;Datenblatt!$Z$3),100,IF(AND($C986=14,H986&gt;Datenblatt!$Z$4),100,IF(AND($C986=15,H986&gt;Datenblatt!$Z$5),100,IF(AND($C986=16,H986&gt;Datenblatt!$Z$6),100,IF(AND($C986=12,H986&gt;Datenblatt!$Z$7),100,IF(AND($C986=11,H986&gt;Datenblatt!$Z$8),100,IF($C986=13,(Datenblatt!$B$19*Übersicht!H986^3)+(Datenblatt!$C$19*Übersicht!H986^2)+(Datenblatt!$D$19*Übersicht!H986)+Datenblatt!$E$19,IF($C986=14,(Datenblatt!$B$20*Übersicht!H986^3)+(Datenblatt!$C$20*Übersicht!H986^2)+(Datenblatt!$D$20*Übersicht!H986)+Datenblatt!$E$20,IF($C986=15,(Datenblatt!$B$21*Übersicht!H986^3)+(Datenblatt!$C$21*Übersicht!H986^2)+(Datenblatt!$D$21*Übersicht!H986)+Datenblatt!$E$21,IF($C986=16,(Datenblatt!$B$22*Übersicht!H986^3)+(Datenblatt!$C$22*Übersicht!H986^2)+(Datenblatt!$D$22*Übersicht!H986)+Datenblatt!$E$22,IF($C986=12,(Datenblatt!$B$23*Übersicht!H986^3)+(Datenblatt!$C$23*Übersicht!H986^2)+(Datenblatt!$D$23*Übersicht!H986)+Datenblatt!$E$23,IF($C986=11,(Datenblatt!$B$24*Übersicht!H986^3)+(Datenblatt!$C$24*Übersicht!H986^2)+(Datenblatt!$D$24*Übersicht!H986)+Datenblatt!$E$24,0))))))))))))))))))</f>
        <v>0</v>
      </c>
      <c r="O986">
        <f>IF(AND(I986="",C986=11),Datenblatt!$I$26,IF(AND(I986="",C986=12),Datenblatt!$I$26,IF(AND(I986="",C986=16),Datenblatt!$I$27,IF(AND(I986="",C986=15),Datenblatt!$I$26,IF(AND(I986="",C986=14),Datenblatt!$I$26,IF(AND(I986="",C986=13),Datenblatt!$I$26,IF(AND($C986=13,I986&gt;Datenblatt!$AC$3),0,IF(AND($C986=14,I986&gt;Datenblatt!$AC$4),0,IF(AND($C986=15,I986&gt;Datenblatt!$AC$5),0,IF(AND($C986=16,I986&gt;Datenblatt!$AC$6),0,IF(AND($C986=12,I986&gt;Datenblatt!$AC$7),0,IF(AND($C986=11,I986&gt;Datenblatt!$AC$8),0,IF(AND($C986=13,I986&lt;Datenblatt!$AB$3),100,IF(AND($C986=14,I986&lt;Datenblatt!$AB$4),100,IF(AND($C986=15,I986&lt;Datenblatt!$AB$5),100,IF(AND($C986=16,I986&lt;Datenblatt!$AB$6),100,IF(AND($C986=12,I986&lt;Datenblatt!$AB$7),100,IF(AND($C986=11,I986&lt;Datenblatt!$AB$8),100,IF($C986=13,(Datenblatt!$B$27*Übersicht!I986^3)+(Datenblatt!$C$27*Übersicht!I986^2)+(Datenblatt!$D$27*Übersicht!I986)+Datenblatt!$E$27,IF($C986=14,(Datenblatt!$B$28*Übersicht!I986^3)+(Datenblatt!$C$28*Übersicht!I986^2)+(Datenblatt!$D$28*Übersicht!I986)+Datenblatt!$E$28,IF($C986=15,(Datenblatt!$B$29*Übersicht!I986^3)+(Datenblatt!$C$29*Übersicht!I986^2)+(Datenblatt!$D$29*Übersicht!I986)+Datenblatt!$E$29,IF($C986=16,(Datenblatt!$B$30*Übersicht!I986^3)+(Datenblatt!$C$30*Übersicht!I986^2)+(Datenblatt!$D$30*Übersicht!I986)+Datenblatt!$E$30,IF($C986=12,(Datenblatt!$B$31*Übersicht!I986^3)+(Datenblatt!$C$31*Übersicht!I986^2)+(Datenblatt!$D$31*Übersicht!I986)+Datenblatt!$E$31,IF($C986=11,(Datenblatt!$B$32*Übersicht!I986^3)+(Datenblatt!$C$32*Übersicht!I986^2)+(Datenblatt!$D$32*Übersicht!I986)+Datenblatt!$E$32,0))))))))))))))))))))))))</f>
        <v>0</v>
      </c>
      <c r="P986">
        <f>IF(AND(I986="",C986=11),Datenblatt!$I$29,IF(AND(I986="",C986=12),Datenblatt!$I$29,IF(AND(I986="",C986=16),Datenblatt!$I$29,IF(AND(I986="",C986=15),Datenblatt!$I$29,IF(AND(I986="",C986=14),Datenblatt!$I$29,IF(AND(I986="",C986=13),Datenblatt!$I$29,IF(AND($C986=13,I986&gt;Datenblatt!$AC$3),0,IF(AND($C986=14,I986&gt;Datenblatt!$AC$4),0,IF(AND($C986=15,I986&gt;Datenblatt!$AC$5),0,IF(AND($C986=16,I986&gt;Datenblatt!$AC$6),0,IF(AND($C986=12,I986&gt;Datenblatt!$AC$7),0,IF(AND($C986=11,I986&gt;Datenblatt!$AC$8),0,IF(AND($C986=13,I986&lt;Datenblatt!$AB$3),100,IF(AND($C986=14,I986&lt;Datenblatt!$AB$4),100,IF(AND($C986=15,I986&lt;Datenblatt!$AB$5),100,IF(AND($C986=16,I986&lt;Datenblatt!$AB$6),100,IF(AND($C986=12,I986&lt;Datenblatt!$AB$7),100,IF(AND($C986=11,I986&lt;Datenblatt!$AB$8),100,IF($C986=13,(Datenblatt!$B$27*Übersicht!I986^3)+(Datenblatt!$C$27*Übersicht!I986^2)+(Datenblatt!$D$27*Übersicht!I986)+Datenblatt!$E$27,IF($C986=14,(Datenblatt!$B$28*Übersicht!I986^3)+(Datenblatt!$C$28*Übersicht!I986^2)+(Datenblatt!$D$28*Übersicht!I986)+Datenblatt!$E$28,IF($C986=15,(Datenblatt!$B$29*Übersicht!I986^3)+(Datenblatt!$C$29*Übersicht!I986^2)+(Datenblatt!$D$29*Übersicht!I986)+Datenblatt!$E$29,IF($C986=16,(Datenblatt!$B$30*Übersicht!I986^3)+(Datenblatt!$C$30*Übersicht!I986^2)+(Datenblatt!$D$30*Übersicht!I986)+Datenblatt!$E$30,IF($C986=12,(Datenblatt!$B$31*Übersicht!I986^3)+(Datenblatt!$C$31*Übersicht!I986^2)+(Datenblatt!$D$31*Übersicht!I986)+Datenblatt!$E$31,IF($C986=11,(Datenblatt!$B$32*Übersicht!I986^3)+(Datenblatt!$C$32*Übersicht!I986^2)+(Datenblatt!$D$32*Übersicht!I986)+Datenblatt!$E$32,0))))))))))))))))))))))))</f>
        <v>0</v>
      </c>
      <c r="Q986" s="2" t="e">
        <f t="shared" si="60"/>
        <v>#DIV/0!</v>
      </c>
      <c r="R986" s="2" t="e">
        <f t="shared" si="61"/>
        <v>#DIV/0!</v>
      </c>
      <c r="T986" s="2"/>
      <c r="U986" s="2">
        <f>Datenblatt!$I$10</f>
        <v>63</v>
      </c>
      <c r="V986" s="2">
        <f>Datenblatt!$I$18</f>
        <v>62</v>
      </c>
      <c r="W986" s="2">
        <f>Datenblatt!$I$26</f>
        <v>56</v>
      </c>
      <c r="X986" s="2">
        <f>Datenblatt!$I$34</f>
        <v>58</v>
      </c>
      <c r="Y986" s="7" t="e">
        <f t="shared" si="62"/>
        <v>#DIV/0!</v>
      </c>
      <c r="AA986" s="2">
        <f>Datenblatt!$I$5</f>
        <v>73</v>
      </c>
      <c r="AB986">
        <f>Datenblatt!$I$13</f>
        <v>80</v>
      </c>
      <c r="AC986">
        <f>Datenblatt!$I$21</f>
        <v>80</v>
      </c>
      <c r="AD986">
        <f>Datenblatt!$I$29</f>
        <v>71</v>
      </c>
      <c r="AE986">
        <f>Datenblatt!$I$37</f>
        <v>75</v>
      </c>
      <c r="AF986" s="7" t="e">
        <f t="shared" si="63"/>
        <v>#DIV/0!</v>
      </c>
    </row>
    <row r="987" spans="11:32" ht="18.75" x14ac:dyDescent="0.3">
      <c r="K987" s="3" t="e">
        <f>IF(AND($C987=13,Datenblatt!M987&lt;Datenblatt!$S$3),0,IF(AND($C987=14,Datenblatt!M987&lt;Datenblatt!$S$4),0,IF(AND($C987=15,Datenblatt!M987&lt;Datenblatt!$S$5),0,IF(AND($C987=16,Datenblatt!M987&lt;Datenblatt!$S$6),0,IF(AND($C987=12,Datenblatt!M987&lt;Datenblatt!$S$7),0,IF(AND($C987=11,Datenblatt!M987&lt;Datenblatt!$S$8),0,IF(AND($C987=13,Datenblatt!M987&gt;Datenblatt!$R$3),100,IF(AND($C987=14,Datenblatt!M987&gt;Datenblatt!$R$4),100,IF(AND($C987=15,Datenblatt!M987&gt;Datenblatt!$R$5),100,IF(AND($C987=16,Datenblatt!M987&gt;Datenblatt!$R$6),100,IF(AND($C987=12,Datenblatt!M987&gt;Datenblatt!$R$7),100,IF(AND($C987=11,Datenblatt!M987&gt;Datenblatt!$R$8),100,IF(Übersicht!$C987=13,Datenblatt!$B$35*Datenblatt!M987^3+Datenblatt!$C$35*Datenblatt!M987^2+Datenblatt!$D$35*Datenblatt!M987+Datenblatt!$E$35,IF(Übersicht!$C987=14,Datenblatt!$B$36*Datenblatt!M987^3+Datenblatt!$C$36*Datenblatt!M987^2+Datenblatt!$D$36*Datenblatt!M987+Datenblatt!$E$36,IF(Übersicht!$C987=15,Datenblatt!$B$37*Datenblatt!M987^3+Datenblatt!$C$37*Datenblatt!M987^2+Datenblatt!$D$37*Datenblatt!M987+Datenblatt!$E$37,IF(Übersicht!$C987=16,Datenblatt!$B$38*Datenblatt!M987^3+Datenblatt!$C$38*Datenblatt!M987^2+Datenblatt!$D$38*Datenblatt!M987+Datenblatt!$E$38,IF(Übersicht!$C987=12,Datenblatt!$B$39*Datenblatt!M987^3+Datenblatt!$C$39*Datenblatt!M987^2+Datenblatt!$D$39*Datenblatt!M987+Datenblatt!$E$39,IF(Übersicht!$C987=11,Datenblatt!$B$40*Datenblatt!M987^3+Datenblatt!$C$40*Datenblatt!M987^2+Datenblatt!$D$40*Datenblatt!M987+Datenblatt!$E$40,0))))))))))))))))))</f>
        <v>#DIV/0!</v>
      </c>
      <c r="L987" s="3"/>
      <c r="M987" t="e">
        <f>IF(AND(Übersicht!$C987=13,Datenblatt!O987&lt;Datenblatt!$Y$3),0,IF(AND(Übersicht!$C987=14,Datenblatt!O987&lt;Datenblatt!$Y$4),0,IF(AND(Übersicht!$C987=15,Datenblatt!O987&lt;Datenblatt!$Y$5),0,IF(AND(Übersicht!$C987=16,Datenblatt!O987&lt;Datenblatt!$Y$6),0,IF(AND(Übersicht!$C987=12,Datenblatt!O987&lt;Datenblatt!$Y$7),0,IF(AND(Übersicht!$C987=11,Datenblatt!O987&lt;Datenblatt!$Y$8),0,IF(AND($C987=13,Datenblatt!O987&gt;Datenblatt!$X$3),100,IF(AND($C987=14,Datenblatt!O987&gt;Datenblatt!$X$4),100,IF(AND($C987=15,Datenblatt!O987&gt;Datenblatt!$X$5),100,IF(AND($C987=16,Datenblatt!O987&gt;Datenblatt!$X$6),100,IF(AND($C987=12,Datenblatt!O987&gt;Datenblatt!$X$7),100,IF(AND($C987=11,Datenblatt!O987&gt;Datenblatt!$X$8),100,IF(Übersicht!$C987=13,Datenblatt!$B$11*Datenblatt!O987^3+Datenblatt!$C$11*Datenblatt!O987^2+Datenblatt!$D$11*Datenblatt!O987+Datenblatt!$E$11,IF(Übersicht!$C987=14,Datenblatt!$B$12*Datenblatt!O987^3+Datenblatt!$C$12*Datenblatt!O987^2+Datenblatt!$D$12*Datenblatt!O987+Datenblatt!$E$12,IF(Übersicht!$C987=15,Datenblatt!$B$13*Datenblatt!O987^3+Datenblatt!$C$13*Datenblatt!O987^2+Datenblatt!$D$13*Datenblatt!O987+Datenblatt!$E$13,IF(Übersicht!$C987=16,Datenblatt!$B$14*Datenblatt!O987^3+Datenblatt!$C$14*Datenblatt!O987^2+Datenblatt!$D$14*Datenblatt!O987+Datenblatt!$E$14,IF(Übersicht!$C987=12,Datenblatt!$B$15*Datenblatt!O987^3+Datenblatt!$C$15*Datenblatt!O987^2+Datenblatt!$D$15*Datenblatt!O987+Datenblatt!$E$15,IF(Übersicht!$C987=11,Datenblatt!$B$16*Datenblatt!O987^3+Datenblatt!$C$16*Datenblatt!O987^2+Datenblatt!$D$16*Datenblatt!O987+Datenblatt!$E$16,0))))))))))))))))))</f>
        <v>#DIV/0!</v>
      </c>
      <c r="N987">
        <f>IF(AND($C987=13,H987&lt;Datenblatt!$AA$3),0,IF(AND($C987=14,H987&lt;Datenblatt!$AA$4),0,IF(AND($C987=15,H987&lt;Datenblatt!$AA$5),0,IF(AND($C987=16,H987&lt;Datenblatt!$AA$6),0,IF(AND($C987=12,H987&lt;Datenblatt!$AA$7),0,IF(AND($C987=11,H987&lt;Datenblatt!$AA$8),0,IF(AND($C987=13,H987&gt;Datenblatt!$Z$3),100,IF(AND($C987=14,H987&gt;Datenblatt!$Z$4),100,IF(AND($C987=15,H987&gt;Datenblatt!$Z$5),100,IF(AND($C987=16,H987&gt;Datenblatt!$Z$6),100,IF(AND($C987=12,H987&gt;Datenblatt!$Z$7),100,IF(AND($C987=11,H987&gt;Datenblatt!$Z$8),100,IF($C987=13,(Datenblatt!$B$19*Übersicht!H987^3)+(Datenblatt!$C$19*Übersicht!H987^2)+(Datenblatt!$D$19*Übersicht!H987)+Datenblatt!$E$19,IF($C987=14,(Datenblatt!$B$20*Übersicht!H987^3)+(Datenblatt!$C$20*Übersicht!H987^2)+(Datenblatt!$D$20*Übersicht!H987)+Datenblatt!$E$20,IF($C987=15,(Datenblatt!$B$21*Übersicht!H987^3)+(Datenblatt!$C$21*Übersicht!H987^2)+(Datenblatt!$D$21*Übersicht!H987)+Datenblatt!$E$21,IF($C987=16,(Datenblatt!$B$22*Übersicht!H987^3)+(Datenblatt!$C$22*Übersicht!H987^2)+(Datenblatt!$D$22*Übersicht!H987)+Datenblatt!$E$22,IF($C987=12,(Datenblatt!$B$23*Übersicht!H987^3)+(Datenblatt!$C$23*Übersicht!H987^2)+(Datenblatt!$D$23*Übersicht!H987)+Datenblatt!$E$23,IF($C987=11,(Datenblatt!$B$24*Übersicht!H987^3)+(Datenblatt!$C$24*Übersicht!H987^2)+(Datenblatt!$D$24*Übersicht!H987)+Datenblatt!$E$24,0))))))))))))))))))</f>
        <v>0</v>
      </c>
      <c r="O987">
        <f>IF(AND(I987="",C987=11),Datenblatt!$I$26,IF(AND(I987="",C987=12),Datenblatt!$I$26,IF(AND(I987="",C987=16),Datenblatt!$I$27,IF(AND(I987="",C987=15),Datenblatt!$I$26,IF(AND(I987="",C987=14),Datenblatt!$I$26,IF(AND(I987="",C987=13),Datenblatt!$I$26,IF(AND($C987=13,I987&gt;Datenblatt!$AC$3),0,IF(AND($C987=14,I987&gt;Datenblatt!$AC$4),0,IF(AND($C987=15,I987&gt;Datenblatt!$AC$5),0,IF(AND($C987=16,I987&gt;Datenblatt!$AC$6),0,IF(AND($C987=12,I987&gt;Datenblatt!$AC$7),0,IF(AND($C987=11,I987&gt;Datenblatt!$AC$8),0,IF(AND($C987=13,I987&lt;Datenblatt!$AB$3),100,IF(AND($C987=14,I987&lt;Datenblatt!$AB$4),100,IF(AND($C987=15,I987&lt;Datenblatt!$AB$5),100,IF(AND($C987=16,I987&lt;Datenblatt!$AB$6),100,IF(AND($C987=12,I987&lt;Datenblatt!$AB$7),100,IF(AND($C987=11,I987&lt;Datenblatt!$AB$8),100,IF($C987=13,(Datenblatt!$B$27*Übersicht!I987^3)+(Datenblatt!$C$27*Übersicht!I987^2)+(Datenblatt!$D$27*Übersicht!I987)+Datenblatt!$E$27,IF($C987=14,(Datenblatt!$B$28*Übersicht!I987^3)+(Datenblatt!$C$28*Übersicht!I987^2)+(Datenblatt!$D$28*Übersicht!I987)+Datenblatt!$E$28,IF($C987=15,(Datenblatt!$B$29*Übersicht!I987^3)+(Datenblatt!$C$29*Übersicht!I987^2)+(Datenblatt!$D$29*Übersicht!I987)+Datenblatt!$E$29,IF($C987=16,(Datenblatt!$B$30*Übersicht!I987^3)+(Datenblatt!$C$30*Übersicht!I987^2)+(Datenblatt!$D$30*Übersicht!I987)+Datenblatt!$E$30,IF($C987=12,(Datenblatt!$B$31*Übersicht!I987^3)+(Datenblatt!$C$31*Übersicht!I987^2)+(Datenblatt!$D$31*Übersicht!I987)+Datenblatt!$E$31,IF($C987=11,(Datenblatt!$B$32*Übersicht!I987^3)+(Datenblatt!$C$32*Übersicht!I987^2)+(Datenblatt!$D$32*Übersicht!I987)+Datenblatt!$E$32,0))))))))))))))))))))))))</f>
        <v>0</v>
      </c>
      <c r="P987">
        <f>IF(AND(I987="",C987=11),Datenblatt!$I$29,IF(AND(I987="",C987=12),Datenblatt!$I$29,IF(AND(I987="",C987=16),Datenblatt!$I$29,IF(AND(I987="",C987=15),Datenblatt!$I$29,IF(AND(I987="",C987=14),Datenblatt!$I$29,IF(AND(I987="",C987=13),Datenblatt!$I$29,IF(AND($C987=13,I987&gt;Datenblatt!$AC$3),0,IF(AND($C987=14,I987&gt;Datenblatt!$AC$4),0,IF(AND($C987=15,I987&gt;Datenblatt!$AC$5),0,IF(AND($C987=16,I987&gt;Datenblatt!$AC$6),0,IF(AND($C987=12,I987&gt;Datenblatt!$AC$7),0,IF(AND($C987=11,I987&gt;Datenblatt!$AC$8),0,IF(AND($C987=13,I987&lt;Datenblatt!$AB$3),100,IF(AND($C987=14,I987&lt;Datenblatt!$AB$4),100,IF(AND($C987=15,I987&lt;Datenblatt!$AB$5),100,IF(AND($C987=16,I987&lt;Datenblatt!$AB$6),100,IF(AND($C987=12,I987&lt;Datenblatt!$AB$7),100,IF(AND($C987=11,I987&lt;Datenblatt!$AB$8),100,IF($C987=13,(Datenblatt!$B$27*Übersicht!I987^3)+(Datenblatt!$C$27*Übersicht!I987^2)+(Datenblatt!$D$27*Übersicht!I987)+Datenblatt!$E$27,IF($C987=14,(Datenblatt!$B$28*Übersicht!I987^3)+(Datenblatt!$C$28*Übersicht!I987^2)+(Datenblatt!$D$28*Übersicht!I987)+Datenblatt!$E$28,IF($C987=15,(Datenblatt!$B$29*Übersicht!I987^3)+(Datenblatt!$C$29*Übersicht!I987^2)+(Datenblatt!$D$29*Übersicht!I987)+Datenblatt!$E$29,IF($C987=16,(Datenblatt!$B$30*Übersicht!I987^3)+(Datenblatt!$C$30*Übersicht!I987^2)+(Datenblatt!$D$30*Übersicht!I987)+Datenblatt!$E$30,IF($C987=12,(Datenblatt!$B$31*Übersicht!I987^3)+(Datenblatt!$C$31*Übersicht!I987^2)+(Datenblatt!$D$31*Übersicht!I987)+Datenblatt!$E$31,IF($C987=11,(Datenblatt!$B$32*Übersicht!I987^3)+(Datenblatt!$C$32*Übersicht!I987^2)+(Datenblatt!$D$32*Übersicht!I987)+Datenblatt!$E$32,0))))))))))))))))))))))))</f>
        <v>0</v>
      </c>
      <c r="Q987" s="2" t="e">
        <f t="shared" si="60"/>
        <v>#DIV/0!</v>
      </c>
      <c r="R987" s="2" t="e">
        <f t="shared" si="61"/>
        <v>#DIV/0!</v>
      </c>
      <c r="T987" s="2"/>
      <c r="U987" s="2">
        <f>Datenblatt!$I$10</f>
        <v>63</v>
      </c>
      <c r="V987" s="2">
        <f>Datenblatt!$I$18</f>
        <v>62</v>
      </c>
      <c r="W987" s="2">
        <f>Datenblatt!$I$26</f>
        <v>56</v>
      </c>
      <c r="X987" s="2">
        <f>Datenblatt!$I$34</f>
        <v>58</v>
      </c>
      <c r="Y987" s="7" t="e">
        <f t="shared" si="62"/>
        <v>#DIV/0!</v>
      </c>
      <c r="AA987" s="2">
        <f>Datenblatt!$I$5</f>
        <v>73</v>
      </c>
      <c r="AB987">
        <f>Datenblatt!$I$13</f>
        <v>80</v>
      </c>
      <c r="AC987">
        <f>Datenblatt!$I$21</f>
        <v>80</v>
      </c>
      <c r="AD987">
        <f>Datenblatt!$I$29</f>
        <v>71</v>
      </c>
      <c r="AE987">
        <f>Datenblatt!$I$37</f>
        <v>75</v>
      </c>
      <c r="AF987" s="7" t="e">
        <f t="shared" si="63"/>
        <v>#DIV/0!</v>
      </c>
    </row>
    <row r="988" spans="11:32" ht="18.75" x14ac:dyDescent="0.3">
      <c r="K988" s="3" t="e">
        <f>IF(AND($C988=13,Datenblatt!M988&lt;Datenblatt!$S$3),0,IF(AND($C988=14,Datenblatt!M988&lt;Datenblatt!$S$4),0,IF(AND($C988=15,Datenblatt!M988&lt;Datenblatt!$S$5),0,IF(AND($C988=16,Datenblatt!M988&lt;Datenblatt!$S$6),0,IF(AND($C988=12,Datenblatt!M988&lt;Datenblatt!$S$7),0,IF(AND($C988=11,Datenblatt!M988&lt;Datenblatt!$S$8),0,IF(AND($C988=13,Datenblatt!M988&gt;Datenblatt!$R$3),100,IF(AND($C988=14,Datenblatt!M988&gt;Datenblatt!$R$4),100,IF(AND($C988=15,Datenblatt!M988&gt;Datenblatt!$R$5),100,IF(AND($C988=16,Datenblatt!M988&gt;Datenblatt!$R$6),100,IF(AND($C988=12,Datenblatt!M988&gt;Datenblatt!$R$7),100,IF(AND($C988=11,Datenblatt!M988&gt;Datenblatt!$R$8),100,IF(Übersicht!$C988=13,Datenblatt!$B$35*Datenblatt!M988^3+Datenblatt!$C$35*Datenblatt!M988^2+Datenblatt!$D$35*Datenblatt!M988+Datenblatt!$E$35,IF(Übersicht!$C988=14,Datenblatt!$B$36*Datenblatt!M988^3+Datenblatt!$C$36*Datenblatt!M988^2+Datenblatt!$D$36*Datenblatt!M988+Datenblatt!$E$36,IF(Übersicht!$C988=15,Datenblatt!$B$37*Datenblatt!M988^3+Datenblatt!$C$37*Datenblatt!M988^2+Datenblatt!$D$37*Datenblatt!M988+Datenblatt!$E$37,IF(Übersicht!$C988=16,Datenblatt!$B$38*Datenblatt!M988^3+Datenblatt!$C$38*Datenblatt!M988^2+Datenblatt!$D$38*Datenblatt!M988+Datenblatt!$E$38,IF(Übersicht!$C988=12,Datenblatt!$B$39*Datenblatt!M988^3+Datenblatt!$C$39*Datenblatt!M988^2+Datenblatt!$D$39*Datenblatt!M988+Datenblatt!$E$39,IF(Übersicht!$C988=11,Datenblatt!$B$40*Datenblatt!M988^3+Datenblatt!$C$40*Datenblatt!M988^2+Datenblatt!$D$40*Datenblatt!M988+Datenblatt!$E$40,0))))))))))))))))))</f>
        <v>#DIV/0!</v>
      </c>
      <c r="L988" s="3"/>
      <c r="M988" t="e">
        <f>IF(AND(Übersicht!$C988=13,Datenblatt!O988&lt;Datenblatt!$Y$3),0,IF(AND(Übersicht!$C988=14,Datenblatt!O988&lt;Datenblatt!$Y$4),0,IF(AND(Übersicht!$C988=15,Datenblatt!O988&lt;Datenblatt!$Y$5),0,IF(AND(Übersicht!$C988=16,Datenblatt!O988&lt;Datenblatt!$Y$6),0,IF(AND(Übersicht!$C988=12,Datenblatt!O988&lt;Datenblatt!$Y$7),0,IF(AND(Übersicht!$C988=11,Datenblatt!O988&lt;Datenblatt!$Y$8),0,IF(AND($C988=13,Datenblatt!O988&gt;Datenblatt!$X$3),100,IF(AND($C988=14,Datenblatt!O988&gt;Datenblatt!$X$4),100,IF(AND($C988=15,Datenblatt!O988&gt;Datenblatt!$X$5),100,IF(AND($C988=16,Datenblatt!O988&gt;Datenblatt!$X$6),100,IF(AND($C988=12,Datenblatt!O988&gt;Datenblatt!$X$7),100,IF(AND($C988=11,Datenblatt!O988&gt;Datenblatt!$X$8),100,IF(Übersicht!$C988=13,Datenblatt!$B$11*Datenblatt!O988^3+Datenblatt!$C$11*Datenblatt!O988^2+Datenblatt!$D$11*Datenblatt!O988+Datenblatt!$E$11,IF(Übersicht!$C988=14,Datenblatt!$B$12*Datenblatt!O988^3+Datenblatt!$C$12*Datenblatt!O988^2+Datenblatt!$D$12*Datenblatt!O988+Datenblatt!$E$12,IF(Übersicht!$C988=15,Datenblatt!$B$13*Datenblatt!O988^3+Datenblatt!$C$13*Datenblatt!O988^2+Datenblatt!$D$13*Datenblatt!O988+Datenblatt!$E$13,IF(Übersicht!$C988=16,Datenblatt!$B$14*Datenblatt!O988^3+Datenblatt!$C$14*Datenblatt!O988^2+Datenblatt!$D$14*Datenblatt!O988+Datenblatt!$E$14,IF(Übersicht!$C988=12,Datenblatt!$B$15*Datenblatt!O988^3+Datenblatt!$C$15*Datenblatt!O988^2+Datenblatt!$D$15*Datenblatt!O988+Datenblatt!$E$15,IF(Übersicht!$C988=11,Datenblatt!$B$16*Datenblatt!O988^3+Datenblatt!$C$16*Datenblatt!O988^2+Datenblatt!$D$16*Datenblatt!O988+Datenblatt!$E$16,0))))))))))))))))))</f>
        <v>#DIV/0!</v>
      </c>
      <c r="N988">
        <f>IF(AND($C988=13,H988&lt;Datenblatt!$AA$3),0,IF(AND($C988=14,H988&lt;Datenblatt!$AA$4),0,IF(AND($C988=15,H988&lt;Datenblatt!$AA$5),0,IF(AND($C988=16,H988&lt;Datenblatt!$AA$6),0,IF(AND($C988=12,H988&lt;Datenblatt!$AA$7),0,IF(AND($C988=11,H988&lt;Datenblatt!$AA$8),0,IF(AND($C988=13,H988&gt;Datenblatt!$Z$3),100,IF(AND($C988=14,H988&gt;Datenblatt!$Z$4),100,IF(AND($C988=15,H988&gt;Datenblatt!$Z$5),100,IF(AND($C988=16,H988&gt;Datenblatt!$Z$6),100,IF(AND($C988=12,H988&gt;Datenblatt!$Z$7),100,IF(AND($C988=11,H988&gt;Datenblatt!$Z$8),100,IF($C988=13,(Datenblatt!$B$19*Übersicht!H988^3)+(Datenblatt!$C$19*Übersicht!H988^2)+(Datenblatt!$D$19*Übersicht!H988)+Datenblatt!$E$19,IF($C988=14,(Datenblatt!$B$20*Übersicht!H988^3)+(Datenblatt!$C$20*Übersicht!H988^2)+(Datenblatt!$D$20*Übersicht!H988)+Datenblatt!$E$20,IF($C988=15,(Datenblatt!$B$21*Übersicht!H988^3)+(Datenblatt!$C$21*Übersicht!H988^2)+(Datenblatt!$D$21*Übersicht!H988)+Datenblatt!$E$21,IF($C988=16,(Datenblatt!$B$22*Übersicht!H988^3)+(Datenblatt!$C$22*Übersicht!H988^2)+(Datenblatt!$D$22*Übersicht!H988)+Datenblatt!$E$22,IF($C988=12,(Datenblatt!$B$23*Übersicht!H988^3)+(Datenblatt!$C$23*Übersicht!H988^2)+(Datenblatt!$D$23*Übersicht!H988)+Datenblatt!$E$23,IF($C988=11,(Datenblatt!$B$24*Übersicht!H988^3)+(Datenblatt!$C$24*Übersicht!H988^2)+(Datenblatt!$D$24*Übersicht!H988)+Datenblatt!$E$24,0))))))))))))))))))</f>
        <v>0</v>
      </c>
      <c r="O988">
        <f>IF(AND(I988="",C988=11),Datenblatt!$I$26,IF(AND(I988="",C988=12),Datenblatt!$I$26,IF(AND(I988="",C988=16),Datenblatt!$I$27,IF(AND(I988="",C988=15),Datenblatt!$I$26,IF(AND(I988="",C988=14),Datenblatt!$I$26,IF(AND(I988="",C988=13),Datenblatt!$I$26,IF(AND($C988=13,I988&gt;Datenblatt!$AC$3),0,IF(AND($C988=14,I988&gt;Datenblatt!$AC$4),0,IF(AND($C988=15,I988&gt;Datenblatt!$AC$5),0,IF(AND($C988=16,I988&gt;Datenblatt!$AC$6),0,IF(AND($C988=12,I988&gt;Datenblatt!$AC$7),0,IF(AND($C988=11,I988&gt;Datenblatt!$AC$8),0,IF(AND($C988=13,I988&lt;Datenblatt!$AB$3),100,IF(AND($C988=14,I988&lt;Datenblatt!$AB$4),100,IF(AND($C988=15,I988&lt;Datenblatt!$AB$5),100,IF(AND($C988=16,I988&lt;Datenblatt!$AB$6),100,IF(AND($C988=12,I988&lt;Datenblatt!$AB$7),100,IF(AND($C988=11,I988&lt;Datenblatt!$AB$8),100,IF($C988=13,(Datenblatt!$B$27*Übersicht!I988^3)+(Datenblatt!$C$27*Übersicht!I988^2)+(Datenblatt!$D$27*Übersicht!I988)+Datenblatt!$E$27,IF($C988=14,(Datenblatt!$B$28*Übersicht!I988^3)+(Datenblatt!$C$28*Übersicht!I988^2)+(Datenblatt!$D$28*Übersicht!I988)+Datenblatt!$E$28,IF($C988=15,(Datenblatt!$B$29*Übersicht!I988^3)+(Datenblatt!$C$29*Übersicht!I988^2)+(Datenblatt!$D$29*Übersicht!I988)+Datenblatt!$E$29,IF($C988=16,(Datenblatt!$B$30*Übersicht!I988^3)+(Datenblatt!$C$30*Übersicht!I988^2)+(Datenblatt!$D$30*Übersicht!I988)+Datenblatt!$E$30,IF($C988=12,(Datenblatt!$B$31*Übersicht!I988^3)+(Datenblatt!$C$31*Übersicht!I988^2)+(Datenblatt!$D$31*Übersicht!I988)+Datenblatt!$E$31,IF($C988=11,(Datenblatt!$B$32*Übersicht!I988^3)+(Datenblatt!$C$32*Übersicht!I988^2)+(Datenblatt!$D$32*Übersicht!I988)+Datenblatt!$E$32,0))))))))))))))))))))))))</f>
        <v>0</v>
      </c>
      <c r="P988">
        <f>IF(AND(I988="",C988=11),Datenblatt!$I$29,IF(AND(I988="",C988=12),Datenblatt!$I$29,IF(AND(I988="",C988=16),Datenblatt!$I$29,IF(AND(I988="",C988=15),Datenblatt!$I$29,IF(AND(I988="",C988=14),Datenblatt!$I$29,IF(AND(I988="",C988=13),Datenblatt!$I$29,IF(AND($C988=13,I988&gt;Datenblatt!$AC$3),0,IF(AND($C988=14,I988&gt;Datenblatt!$AC$4),0,IF(AND($C988=15,I988&gt;Datenblatt!$AC$5),0,IF(AND($C988=16,I988&gt;Datenblatt!$AC$6),0,IF(AND($C988=12,I988&gt;Datenblatt!$AC$7),0,IF(AND($C988=11,I988&gt;Datenblatt!$AC$8),0,IF(AND($C988=13,I988&lt;Datenblatt!$AB$3),100,IF(AND($C988=14,I988&lt;Datenblatt!$AB$4),100,IF(AND($C988=15,I988&lt;Datenblatt!$AB$5),100,IF(AND($C988=16,I988&lt;Datenblatt!$AB$6),100,IF(AND($C988=12,I988&lt;Datenblatt!$AB$7),100,IF(AND($C988=11,I988&lt;Datenblatt!$AB$8),100,IF($C988=13,(Datenblatt!$B$27*Übersicht!I988^3)+(Datenblatt!$C$27*Übersicht!I988^2)+(Datenblatt!$D$27*Übersicht!I988)+Datenblatt!$E$27,IF($C988=14,(Datenblatt!$B$28*Übersicht!I988^3)+(Datenblatt!$C$28*Übersicht!I988^2)+(Datenblatt!$D$28*Übersicht!I988)+Datenblatt!$E$28,IF($C988=15,(Datenblatt!$B$29*Übersicht!I988^3)+(Datenblatt!$C$29*Übersicht!I988^2)+(Datenblatt!$D$29*Übersicht!I988)+Datenblatt!$E$29,IF($C988=16,(Datenblatt!$B$30*Übersicht!I988^3)+(Datenblatt!$C$30*Übersicht!I988^2)+(Datenblatt!$D$30*Übersicht!I988)+Datenblatt!$E$30,IF($C988=12,(Datenblatt!$B$31*Übersicht!I988^3)+(Datenblatt!$C$31*Übersicht!I988^2)+(Datenblatt!$D$31*Übersicht!I988)+Datenblatt!$E$31,IF($C988=11,(Datenblatt!$B$32*Übersicht!I988^3)+(Datenblatt!$C$32*Übersicht!I988^2)+(Datenblatt!$D$32*Übersicht!I988)+Datenblatt!$E$32,0))))))))))))))))))))))))</f>
        <v>0</v>
      </c>
      <c r="Q988" s="2" t="e">
        <f t="shared" si="60"/>
        <v>#DIV/0!</v>
      </c>
      <c r="R988" s="2" t="e">
        <f t="shared" si="61"/>
        <v>#DIV/0!</v>
      </c>
      <c r="T988" s="2"/>
      <c r="U988" s="2">
        <f>Datenblatt!$I$10</f>
        <v>63</v>
      </c>
      <c r="V988" s="2">
        <f>Datenblatt!$I$18</f>
        <v>62</v>
      </c>
      <c r="W988" s="2">
        <f>Datenblatt!$I$26</f>
        <v>56</v>
      </c>
      <c r="X988" s="2">
        <f>Datenblatt!$I$34</f>
        <v>58</v>
      </c>
      <c r="Y988" s="7" t="e">
        <f t="shared" si="62"/>
        <v>#DIV/0!</v>
      </c>
      <c r="AA988" s="2">
        <f>Datenblatt!$I$5</f>
        <v>73</v>
      </c>
      <c r="AB988">
        <f>Datenblatt!$I$13</f>
        <v>80</v>
      </c>
      <c r="AC988">
        <f>Datenblatt!$I$21</f>
        <v>80</v>
      </c>
      <c r="AD988">
        <f>Datenblatt!$I$29</f>
        <v>71</v>
      </c>
      <c r="AE988">
        <f>Datenblatt!$I$37</f>
        <v>75</v>
      </c>
      <c r="AF988" s="7" t="e">
        <f t="shared" si="63"/>
        <v>#DIV/0!</v>
      </c>
    </row>
    <row r="989" spans="11:32" ht="18.75" x14ac:dyDescent="0.3">
      <c r="K989" s="3" t="e">
        <f>IF(AND($C989=13,Datenblatt!M989&lt;Datenblatt!$S$3),0,IF(AND($C989=14,Datenblatt!M989&lt;Datenblatt!$S$4),0,IF(AND($C989=15,Datenblatt!M989&lt;Datenblatt!$S$5),0,IF(AND($C989=16,Datenblatt!M989&lt;Datenblatt!$S$6),0,IF(AND($C989=12,Datenblatt!M989&lt;Datenblatt!$S$7),0,IF(AND($C989=11,Datenblatt!M989&lt;Datenblatt!$S$8),0,IF(AND($C989=13,Datenblatt!M989&gt;Datenblatt!$R$3),100,IF(AND($C989=14,Datenblatt!M989&gt;Datenblatt!$R$4),100,IF(AND($C989=15,Datenblatt!M989&gt;Datenblatt!$R$5),100,IF(AND($C989=16,Datenblatt!M989&gt;Datenblatt!$R$6),100,IF(AND($C989=12,Datenblatt!M989&gt;Datenblatt!$R$7),100,IF(AND($C989=11,Datenblatt!M989&gt;Datenblatt!$R$8),100,IF(Übersicht!$C989=13,Datenblatt!$B$35*Datenblatt!M989^3+Datenblatt!$C$35*Datenblatt!M989^2+Datenblatt!$D$35*Datenblatt!M989+Datenblatt!$E$35,IF(Übersicht!$C989=14,Datenblatt!$B$36*Datenblatt!M989^3+Datenblatt!$C$36*Datenblatt!M989^2+Datenblatt!$D$36*Datenblatt!M989+Datenblatt!$E$36,IF(Übersicht!$C989=15,Datenblatt!$B$37*Datenblatt!M989^3+Datenblatt!$C$37*Datenblatt!M989^2+Datenblatt!$D$37*Datenblatt!M989+Datenblatt!$E$37,IF(Übersicht!$C989=16,Datenblatt!$B$38*Datenblatt!M989^3+Datenblatt!$C$38*Datenblatt!M989^2+Datenblatt!$D$38*Datenblatt!M989+Datenblatt!$E$38,IF(Übersicht!$C989=12,Datenblatt!$B$39*Datenblatt!M989^3+Datenblatt!$C$39*Datenblatt!M989^2+Datenblatt!$D$39*Datenblatt!M989+Datenblatt!$E$39,IF(Übersicht!$C989=11,Datenblatt!$B$40*Datenblatt!M989^3+Datenblatt!$C$40*Datenblatt!M989^2+Datenblatt!$D$40*Datenblatt!M989+Datenblatt!$E$40,0))))))))))))))))))</f>
        <v>#DIV/0!</v>
      </c>
      <c r="L989" s="3"/>
      <c r="M989" t="e">
        <f>IF(AND(Übersicht!$C989=13,Datenblatt!O989&lt;Datenblatt!$Y$3),0,IF(AND(Übersicht!$C989=14,Datenblatt!O989&lt;Datenblatt!$Y$4),0,IF(AND(Übersicht!$C989=15,Datenblatt!O989&lt;Datenblatt!$Y$5),0,IF(AND(Übersicht!$C989=16,Datenblatt!O989&lt;Datenblatt!$Y$6),0,IF(AND(Übersicht!$C989=12,Datenblatt!O989&lt;Datenblatt!$Y$7),0,IF(AND(Übersicht!$C989=11,Datenblatt!O989&lt;Datenblatt!$Y$8),0,IF(AND($C989=13,Datenblatt!O989&gt;Datenblatt!$X$3),100,IF(AND($C989=14,Datenblatt!O989&gt;Datenblatt!$X$4),100,IF(AND($C989=15,Datenblatt!O989&gt;Datenblatt!$X$5),100,IF(AND($C989=16,Datenblatt!O989&gt;Datenblatt!$X$6),100,IF(AND($C989=12,Datenblatt!O989&gt;Datenblatt!$X$7),100,IF(AND($C989=11,Datenblatt!O989&gt;Datenblatt!$X$8),100,IF(Übersicht!$C989=13,Datenblatt!$B$11*Datenblatt!O989^3+Datenblatt!$C$11*Datenblatt!O989^2+Datenblatt!$D$11*Datenblatt!O989+Datenblatt!$E$11,IF(Übersicht!$C989=14,Datenblatt!$B$12*Datenblatt!O989^3+Datenblatt!$C$12*Datenblatt!O989^2+Datenblatt!$D$12*Datenblatt!O989+Datenblatt!$E$12,IF(Übersicht!$C989=15,Datenblatt!$B$13*Datenblatt!O989^3+Datenblatt!$C$13*Datenblatt!O989^2+Datenblatt!$D$13*Datenblatt!O989+Datenblatt!$E$13,IF(Übersicht!$C989=16,Datenblatt!$B$14*Datenblatt!O989^3+Datenblatt!$C$14*Datenblatt!O989^2+Datenblatt!$D$14*Datenblatt!O989+Datenblatt!$E$14,IF(Übersicht!$C989=12,Datenblatt!$B$15*Datenblatt!O989^3+Datenblatt!$C$15*Datenblatt!O989^2+Datenblatt!$D$15*Datenblatt!O989+Datenblatt!$E$15,IF(Übersicht!$C989=11,Datenblatt!$B$16*Datenblatt!O989^3+Datenblatt!$C$16*Datenblatt!O989^2+Datenblatt!$D$16*Datenblatt!O989+Datenblatt!$E$16,0))))))))))))))))))</f>
        <v>#DIV/0!</v>
      </c>
      <c r="N989">
        <f>IF(AND($C989=13,H989&lt;Datenblatt!$AA$3),0,IF(AND($C989=14,H989&lt;Datenblatt!$AA$4),0,IF(AND($C989=15,H989&lt;Datenblatt!$AA$5),0,IF(AND($C989=16,H989&lt;Datenblatt!$AA$6),0,IF(AND($C989=12,H989&lt;Datenblatt!$AA$7),0,IF(AND($C989=11,H989&lt;Datenblatt!$AA$8),0,IF(AND($C989=13,H989&gt;Datenblatt!$Z$3),100,IF(AND($C989=14,H989&gt;Datenblatt!$Z$4),100,IF(AND($C989=15,H989&gt;Datenblatt!$Z$5),100,IF(AND($C989=16,H989&gt;Datenblatt!$Z$6),100,IF(AND($C989=12,H989&gt;Datenblatt!$Z$7),100,IF(AND($C989=11,H989&gt;Datenblatt!$Z$8),100,IF($C989=13,(Datenblatt!$B$19*Übersicht!H989^3)+(Datenblatt!$C$19*Übersicht!H989^2)+(Datenblatt!$D$19*Übersicht!H989)+Datenblatt!$E$19,IF($C989=14,(Datenblatt!$B$20*Übersicht!H989^3)+(Datenblatt!$C$20*Übersicht!H989^2)+(Datenblatt!$D$20*Übersicht!H989)+Datenblatt!$E$20,IF($C989=15,(Datenblatt!$B$21*Übersicht!H989^3)+(Datenblatt!$C$21*Übersicht!H989^2)+(Datenblatt!$D$21*Übersicht!H989)+Datenblatt!$E$21,IF($C989=16,(Datenblatt!$B$22*Übersicht!H989^3)+(Datenblatt!$C$22*Übersicht!H989^2)+(Datenblatt!$D$22*Übersicht!H989)+Datenblatt!$E$22,IF($C989=12,(Datenblatt!$B$23*Übersicht!H989^3)+(Datenblatt!$C$23*Übersicht!H989^2)+(Datenblatt!$D$23*Übersicht!H989)+Datenblatt!$E$23,IF($C989=11,(Datenblatt!$B$24*Übersicht!H989^3)+(Datenblatt!$C$24*Übersicht!H989^2)+(Datenblatt!$D$24*Übersicht!H989)+Datenblatt!$E$24,0))))))))))))))))))</f>
        <v>0</v>
      </c>
      <c r="O989">
        <f>IF(AND(I989="",C989=11),Datenblatt!$I$26,IF(AND(I989="",C989=12),Datenblatt!$I$26,IF(AND(I989="",C989=16),Datenblatt!$I$27,IF(AND(I989="",C989=15),Datenblatt!$I$26,IF(AND(I989="",C989=14),Datenblatt!$I$26,IF(AND(I989="",C989=13),Datenblatt!$I$26,IF(AND($C989=13,I989&gt;Datenblatt!$AC$3),0,IF(AND($C989=14,I989&gt;Datenblatt!$AC$4),0,IF(AND($C989=15,I989&gt;Datenblatt!$AC$5),0,IF(AND($C989=16,I989&gt;Datenblatt!$AC$6),0,IF(AND($C989=12,I989&gt;Datenblatt!$AC$7),0,IF(AND($C989=11,I989&gt;Datenblatt!$AC$8),0,IF(AND($C989=13,I989&lt;Datenblatt!$AB$3),100,IF(AND($C989=14,I989&lt;Datenblatt!$AB$4),100,IF(AND($C989=15,I989&lt;Datenblatt!$AB$5),100,IF(AND($C989=16,I989&lt;Datenblatt!$AB$6),100,IF(AND($C989=12,I989&lt;Datenblatt!$AB$7),100,IF(AND($C989=11,I989&lt;Datenblatt!$AB$8),100,IF($C989=13,(Datenblatt!$B$27*Übersicht!I989^3)+(Datenblatt!$C$27*Übersicht!I989^2)+(Datenblatt!$D$27*Übersicht!I989)+Datenblatt!$E$27,IF($C989=14,(Datenblatt!$B$28*Übersicht!I989^3)+(Datenblatt!$C$28*Übersicht!I989^2)+(Datenblatt!$D$28*Übersicht!I989)+Datenblatt!$E$28,IF($C989=15,(Datenblatt!$B$29*Übersicht!I989^3)+(Datenblatt!$C$29*Übersicht!I989^2)+(Datenblatt!$D$29*Übersicht!I989)+Datenblatt!$E$29,IF($C989=16,(Datenblatt!$B$30*Übersicht!I989^3)+(Datenblatt!$C$30*Übersicht!I989^2)+(Datenblatt!$D$30*Übersicht!I989)+Datenblatt!$E$30,IF($C989=12,(Datenblatt!$B$31*Übersicht!I989^3)+(Datenblatt!$C$31*Übersicht!I989^2)+(Datenblatt!$D$31*Übersicht!I989)+Datenblatt!$E$31,IF($C989=11,(Datenblatt!$B$32*Übersicht!I989^3)+(Datenblatt!$C$32*Übersicht!I989^2)+(Datenblatt!$D$32*Übersicht!I989)+Datenblatt!$E$32,0))))))))))))))))))))))))</f>
        <v>0</v>
      </c>
      <c r="P989">
        <f>IF(AND(I989="",C989=11),Datenblatt!$I$29,IF(AND(I989="",C989=12),Datenblatt!$I$29,IF(AND(I989="",C989=16),Datenblatt!$I$29,IF(AND(I989="",C989=15),Datenblatt!$I$29,IF(AND(I989="",C989=14),Datenblatt!$I$29,IF(AND(I989="",C989=13),Datenblatt!$I$29,IF(AND($C989=13,I989&gt;Datenblatt!$AC$3),0,IF(AND($C989=14,I989&gt;Datenblatt!$AC$4),0,IF(AND($C989=15,I989&gt;Datenblatt!$AC$5),0,IF(AND($C989=16,I989&gt;Datenblatt!$AC$6),0,IF(AND($C989=12,I989&gt;Datenblatt!$AC$7),0,IF(AND($C989=11,I989&gt;Datenblatt!$AC$8),0,IF(AND($C989=13,I989&lt;Datenblatt!$AB$3),100,IF(AND($C989=14,I989&lt;Datenblatt!$AB$4),100,IF(AND($C989=15,I989&lt;Datenblatt!$AB$5),100,IF(AND($C989=16,I989&lt;Datenblatt!$AB$6),100,IF(AND($C989=12,I989&lt;Datenblatt!$AB$7),100,IF(AND($C989=11,I989&lt;Datenblatt!$AB$8),100,IF($C989=13,(Datenblatt!$B$27*Übersicht!I989^3)+(Datenblatt!$C$27*Übersicht!I989^2)+(Datenblatt!$D$27*Übersicht!I989)+Datenblatt!$E$27,IF($C989=14,(Datenblatt!$B$28*Übersicht!I989^3)+(Datenblatt!$C$28*Übersicht!I989^2)+(Datenblatt!$D$28*Übersicht!I989)+Datenblatt!$E$28,IF($C989=15,(Datenblatt!$B$29*Übersicht!I989^3)+(Datenblatt!$C$29*Übersicht!I989^2)+(Datenblatt!$D$29*Übersicht!I989)+Datenblatt!$E$29,IF($C989=16,(Datenblatt!$B$30*Übersicht!I989^3)+(Datenblatt!$C$30*Übersicht!I989^2)+(Datenblatt!$D$30*Übersicht!I989)+Datenblatt!$E$30,IF($C989=12,(Datenblatt!$B$31*Übersicht!I989^3)+(Datenblatt!$C$31*Übersicht!I989^2)+(Datenblatt!$D$31*Übersicht!I989)+Datenblatt!$E$31,IF($C989=11,(Datenblatt!$B$32*Übersicht!I989^3)+(Datenblatt!$C$32*Übersicht!I989^2)+(Datenblatt!$D$32*Übersicht!I989)+Datenblatt!$E$32,0))))))))))))))))))))))))</f>
        <v>0</v>
      </c>
      <c r="Q989" s="2" t="e">
        <f t="shared" si="60"/>
        <v>#DIV/0!</v>
      </c>
      <c r="R989" s="2" t="e">
        <f t="shared" si="61"/>
        <v>#DIV/0!</v>
      </c>
      <c r="T989" s="2"/>
      <c r="U989" s="2">
        <f>Datenblatt!$I$10</f>
        <v>63</v>
      </c>
      <c r="V989" s="2">
        <f>Datenblatt!$I$18</f>
        <v>62</v>
      </c>
      <c r="W989" s="2">
        <f>Datenblatt!$I$26</f>
        <v>56</v>
      </c>
      <c r="X989" s="2">
        <f>Datenblatt!$I$34</f>
        <v>58</v>
      </c>
      <c r="Y989" s="7" t="e">
        <f t="shared" si="62"/>
        <v>#DIV/0!</v>
      </c>
      <c r="AA989" s="2">
        <f>Datenblatt!$I$5</f>
        <v>73</v>
      </c>
      <c r="AB989">
        <f>Datenblatt!$I$13</f>
        <v>80</v>
      </c>
      <c r="AC989">
        <f>Datenblatt!$I$21</f>
        <v>80</v>
      </c>
      <c r="AD989">
        <f>Datenblatt!$I$29</f>
        <v>71</v>
      </c>
      <c r="AE989">
        <f>Datenblatt!$I$37</f>
        <v>75</v>
      </c>
      <c r="AF989" s="7" t="e">
        <f t="shared" si="63"/>
        <v>#DIV/0!</v>
      </c>
    </row>
    <row r="990" spans="11:32" ht="18.75" x14ac:dyDescent="0.3">
      <c r="K990" s="3" t="e">
        <f>IF(AND($C990=13,Datenblatt!M990&lt;Datenblatt!$S$3),0,IF(AND($C990=14,Datenblatt!M990&lt;Datenblatt!$S$4),0,IF(AND($C990=15,Datenblatt!M990&lt;Datenblatt!$S$5),0,IF(AND($C990=16,Datenblatt!M990&lt;Datenblatt!$S$6),0,IF(AND($C990=12,Datenblatt!M990&lt;Datenblatt!$S$7),0,IF(AND($C990=11,Datenblatt!M990&lt;Datenblatt!$S$8),0,IF(AND($C990=13,Datenblatt!M990&gt;Datenblatt!$R$3),100,IF(AND($C990=14,Datenblatt!M990&gt;Datenblatt!$R$4),100,IF(AND($C990=15,Datenblatt!M990&gt;Datenblatt!$R$5),100,IF(AND($C990=16,Datenblatt!M990&gt;Datenblatt!$R$6),100,IF(AND($C990=12,Datenblatt!M990&gt;Datenblatt!$R$7),100,IF(AND($C990=11,Datenblatt!M990&gt;Datenblatt!$R$8),100,IF(Übersicht!$C990=13,Datenblatt!$B$35*Datenblatt!M990^3+Datenblatt!$C$35*Datenblatt!M990^2+Datenblatt!$D$35*Datenblatt!M990+Datenblatt!$E$35,IF(Übersicht!$C990=14,Datenblatt!$B$36*Datenblatt!M990^3+Datenblatt!$C$36*Datenblatt!M990^2+Datenblatt!$D$36*Datenblatt!M990+Datenblatt!$E$36,IF(Übersicht!$C990=15,Datenblatt!$B$37*Datenblatt!M990^3+Datenblatt!$C$37*Datenblatt!M990^2+Datenblatt!$D$37*Datenblatt!M990+Datenblatt!$E$37,IF(Übersicht!$C990=16,Datenblatt!$B$38*Datenblatt!M990^3+Datenblatt!$C$38*Datenblatt!M990^2+Datenblatt!$D$38*Datenblatt!M990+Datenblatt!$E$38,IF(Übersicht!$C990=12,Datenblatt!$B$39*Datenblatt!M990^3+Datenblatt!$C$39*Datenblatt!M990^2+Datenblatt!$D$39*Datenblatt!M990+Datenblatt!$E$39,IF(Übersicht!$C990=11,Datenblatt!$B$40*Datenblatt!M990^3+Datenblatt!$C$40*Datenblatt!M990^2+Datenblatt!$D$40*Datenblatt!M990+Datenblatt!$E$40,0))))))))))))))))))</f>
        <v>#DIV/0!</v>
      </c>
      <c r="L990" s="3"/>
      <c r="M990" t="e">
        <f>IF(AND(Übersicht!$C990=13,Datenblatt!O990&lt;Datenblatt!$Y$3),0,IF(AND(Übersicht!$C990=14,Datenblatt!O990&lt;Datenblatt!$Y$4),0,IF(AND(Übersicht!$C990=15,Datenblatt!O990&lt;Datenblatt!$Y$5),0,IF(AND(Übersicht!$C990=16,Datenblatt!O990&lt;Datenblatt!$Y$6),0,IF(AND(Übersicht!$C990=12,Datenblatt!O990&lt;Datenblatt!$Y$7),0,IF(AND(Übersicht!$C990=11,Datenblatt!O990&lt;Datenblatt!$Y$8),0,IF(AND($C990=13,Datenblatt!O990&gt;Datenblatt!$X$3),100,IF(AND($C990=14,Datenblatt!O990&gt;Datenblatt!$X$4),100,IF(AND($C990=15,Datenblatt!O990&gt;Datenblatt!$X$5),100,IF(AND($C990=16,Datenblatt!O990&gt;Datenblatt!$X$6),100,IF(AND($C990=12,Datenblatt!O990&gt;Datenblatt!$X$7),100,IF(AND($C990=11,Datenblatt!O990&gt;Datenblatt!$X$8),100,IF(Übersicht!$C990=13,Datenblatt!$B$11*Datenblatt!O990^3+Datenblatt!$C$11*Datenblatt!O990^2+Datenblatt!$D$11*Datenblatt!O990+Datenblatt!$E$11,IF(Übersicht!$C990=14,Datenblatt!$B$12*Datenblatt!O990^3+Datenblatt!$C$12*Datenblatt!O990^2+Datenblatt!$D$12*Datenblatt!O990+Datenblatt!$E$12,IF(Übersicht!$C990=15,Datenblatt!$B$13*Datenblatt!O990^3+Datenblatt!$C$13*Datenblatt!O990^2+Datenblatt!$D$13*Datenblatt!O990+Datenblatt!$E$13,IF(Übersicht!$C990=16,Datenblatt!$B$14*Datenblatt!O990^3+Datenblatt!$C$14*Datenblatt!O990^2+Datenblatt!$D$14*Datenblatt!O990+Datenblatt!$E$14,IF(Übersicht!$C990=12,Datenblatt!$B$15*Datenblatt!O990^3+Datenblatt!$C$15*Datenblatt!O990^2+Datenblatt!$D$15*Datenblatt!O990+Datenblatt!$E$15,IF(Übersicht!$C990=11,Datenblatt!$B$16*Datenblatt!O990^3+Datenblatt!$C$16*Datenblatt!O990^2+Datenblatt!$D$16*Datenblatt!O990+Datenblatt!$E$16,0))))))))))))))))))</f>
        <v>#DIV/0!</v>
      </c>
      <c r="N990">
        <f>IF(AND($C990=13,H990&lt;Datenblatt!$AA$3),0,IF(AND($C990=14,H990&lt;Datenblatt!$AA$4),0,IF(AND($C990=15,H990&lt;Datenblatt!$AA$5),0,IF(AND($C990=16,H990&lt;Datenblatt!$AA$6),0,IF(AND($C990=12,H990&lt;Datenblatt!$AA$7),0,IF(AND($C990=11,H990&lt;Datenblatt!$AA$8),0,IF(AND($C990=13,H990&gt;Datenblatt!$Z$3),100,IF(AND($C990=14,H990&gt;Datenblatt!$Z$4),100,IF(AND($C990=15,H990&gt;Datenblatt!$Z$5),100,IF(AND($C990=16,H990&gt;Datenblatt!$Z$6),100,IF(AND($C990=12,H990&gt;Datenblatt!$Z$7),100,IF(AND($C990=11,H990&gt;Datenblatt!$Z$8),100,IF($C990=13,(Datenblatt!$B$19*Übersicht!H990^3)+(Datenblatt!$C$19*Übersicht!H990^2)+(Datenblatt!$D$19*Übersicht!H990)+Datenblatt!$E$19,IF($C990=14,(Datenblatt!$B$20*Übersicht!H990^3)+(Datenblatt!$C$20*Übersicht!H990^2)+(Datenblatt!$D$20*Übersicht!H990)+Datenblatt!$E$20,IF($C990=15,(Datenblatt!$B$21*Übersicht!H990^3)+(Datenblatt!$C$21*Übersicht!H990^2)+(Datenblatt!$D$21*Übersicht!H990)+Datenblatt!$E$21,IF($C990=16,(Datenblatt!$B$22*Übersicht!H990^3)+(Datenblatt!$C$22*Übersicht!H990^2)+(Datenblatt!$D$22*Übersicht!H990)+Datenblatt!$E$22,IF($C990=12,(Datenblatt!$B$23*Übersicht!H990^3)+(Datenblatt!$C$23*Übersicht!H990^2)+(Datenblatt!$D$23*Übersicht!H990)+Datenblatt!$E$23,IF($C990=11,(Datenblatt!$B$24*Übersicht!H990^3)+(Datenblatt!$C$24*Übersicht!H990^2)+(Datenblatt!$D$24*Übersicht!H990)+Datenblatt!$E$24,0))))))))))))))))))</f>
        <v>0</v>
      </c>
      <c r="O990">
        <f>IF(AND(I990="",C990=11),Datenblatt!$I$26,IF(AND(I990="",C990=12),Datenblatt!$I$26,IF(AND(I990="",C990=16),Datenblatt!$I$27,IF(AND(I990="",C990=15),Datenblatt!$I$26,IF(AND(I990="",C990=14),Datenblatt!$I$26,IF(AND(I990="",C990=13),Datenblatt!$I$26,IF(AND($C990=13,I990&gt;Datenblatt!$AC$3),0,IF(AND($C990=14,I990&gt;Datenblatt!$AC$4),0,IF(AND($C990=15,I990&gt;Datenblatt!$AC$5),0,IF(AND($C990=16,I990&gt;Datenblatt!$AC$6),0,IF(AND($C990=12,I990&gt;Datenblatt!$AC$7),0,IF(AND($C990=11,I990&gt;Datenblatt!$AC$8),0,IF(AND($C990=13,I990&lt;Datenblatt!$AB$3),100,IF(AND($C990=14,I990&lt;Datenblatt!$AB$4),100,IF(AND($C990=15,I990&lt;Datenblatt!$AB$5),100,IF(AND($C990=16,I990&lt;Datenblatt!$AB$6),100,IF(AND($C990=12,I990&lt;Datenblatt!$AB$7),100,IF(AND($C990=11,I990&lt;Datenblatt!$AB$8),100,IF($C990=13,(Datenblatt!$B$27*Übersicht!I990^3)+(Datenblatt!$C$27*Übersicht!I990^2)+(Datenblatt!$D$27*Übersicht!I990)+Datenblatt!$E$27,IF($C990=14,(Datenblatt!$B$28*Übersicht!I990^3)+(Datenblatt!$C$28*Übersicht!I990^2)+(Datenblatt!$D$28*Übersicht!I990)+Datenblatt!$E$28,IF($C990=15,(Datenblatt!$B$29*Übersicht!I990^3)+(Datenblatt!$C$29*Übersicht!I990^2)+(Datenblatt!$D$29*Übersicht!I990)+Datenblatt!$E$29,IF($C990=16,(Datenblatt!$B$30*Übersicht!I990^3)+(Datenblatt!$C$30*Übersicht!I990^2)+(Datenblatt!$D$30*Übersicht!I990)+Datenblatt!$E$30,IF($C990=12,(Datenblatt!$B$31*Übersicht!I990^3)+(Datenblatt!$C$31*Übersicht!I990^2)+(Datenblatt!$D$31*Übersicht!I990)+Datenblatt!$E$31,IF($C990=11,(Datenblatt!$B$32*Übersicht!I990^3)+(Datenblatt!$C$32*Übersicht!I990^2)+(Datenblatt!$D$32*Übersicht!I990)+Datenblatt!$E$32,0))))))))))))))))))))))))</f>
        <v>0</v>
      </c>
      <c r="P990">
        <f>IF(AND(I990="",C990=11),Datenblatt!$I$29,IF(AND(I990="",C990=12),Datenblatt!$I$29,IF(AND(I990="",C990=16),Datenblatt!$I$29,IF(AND(I990="",C990=15),Datenblatt!$I$29,IF(AND(I990="",C990=14),Datenblatt!$I$29,IF(AND(I990="",C990=13),Datenblatt!$I$29,IF(AND($C990=13,I990&gt;Datenblatt!$AC$3),0,IF(AND($C990=14,I990&gt;Datenblatt!$AC$4),0,IF(AND($C990=15,I990&gt;Datenblatt!$AC$5),0,IF(AND($C990=16,I990&gt;Datenblatt!$AC$6),0,IF(AND($C990=12,I990&gt;Datenblatt!$AC$7),0,IF(AND($C990=11,I990&gt;Datenblatt!$AC$8),0,IF(AND($C990=13,I990&lt;Datenblatt!$AB$3),100,IF(AND($C990=14,I990&lt;Datenblatt!$AB$4),100,IF(AND($C990=15,I990&lt;Datenblatt!$AB$5),100,IF(AND($C990=16,I990&lt;Datenblatt!$AB$6),100,IF(AND($C990=12,I990&lt;Datenblatt!$AB$7),100,IF(AND($C990=11,I990&lt;Datenblatt!$AB$8),100,IF($C990=13,(Datenblatt!$B$27*Übersicht!I990^3)+(Datenblatt!$C$27*Übersicht!I990^2)+(Datenblatt!$D$27*Übersicht!I990)+Datenblatt!$E$27,IF($C990=14,(Datenblatt!$B$28*Übersicht!I990^3)+(Datenblatt!$C$28*Übersicht!I990^2)+(Datenblatt!$D$28*Übersicht!I990)+Datenblatt!$E$28,IF($C990=15,(Datenblatt!$B$29*Übersicht!I990^3)+(Datenblatt!$C$29*Übersicht!I990^2)+(Datenblatt!$D$29*Übersicht!I990)+Datenblatt!$E$29,IF($C990=16,(Datenblatt!$B$30*Übersicht!I990^3)+(Datenblatt!$C$30*Übersicht!I990^2)+(Datenblatt!$D$30*Übersicht!I990)+Datenblatt!$E$30,IF($C990=12,(Datenblatt!$B$31*Übersicht!I990^3)+(Datenblatt!$C$31*Übersicht!I990^2)+(Datenblatt!$D$31*Übersicht!I990)+Datenblatt!$E$31,IF($C990=11,(Datenblatt!$B$32*Übersicht!I990^3)+(Datenblatt!$C$32*Übersicht!I990^2)+(Datenblatt!$D$32*Übersicht!I990)+Datenblatt!$E$32,0))))))))))))))))))))))))</f>
        <v>0</v>
      </c>
      <c r="Q990" s="2" t="e">
        <f t="shared" si="60"/>
        <v>#DIV/0!</v>
      </c>
      <c r="R990" s="2" t="e">
        <f t="shared" si="61"/>
        <v>#DIV/0!</v>
      </c>
      <c r="T990" s="2"/>
      <c r="U990" s="2">
        <f>Datenblatt!$I$10</f>
        <v>63</v>
      </c>
      <c r="V990" s="2">
        <f>Datenblatt!$I$18</f>
        <v>62</v>
      </c>
      <c r="W990" s="2">
        <f>Datenblatt!$I$26</f>
        <v>56</v>
      </c>
      <c r="X990" s="2">
        <f>Datenblatt!$I$34</f>
        <v>58</v>
      </c>
      <c r="Y990" s="7" t="e">
        <f t="shared" si="62"/>
        <v>#DIV/0!</v>
      </c>
      <c r="AA990" s="2">
        <f>Datenblatt!$I$5</f>
        <v>73</v>
      </c>
      <c r="AB990">
        <f>Datenblatt!$I$13</f>
        <v>80</v>
      </c>
      <c r="AC990">
        <f>Datenblatt!$I$21</f>
        <v>80</v>
      </c>
      <c r="AD990">
        <f>Datenblatt!$I$29</f>
        <v>71</v>
      </c>
      <c r="AE990">
        <f>Datenblatt!$I$37</f>
        <v>75</v>
      </c>
      <c r="AF990" s="7" t="e">
        <f t="shared" si="63"/>
        <v>#DIV/0!</v>
      </c>
    </row>
    <row r="991" spans="11:32" ht="18.75" x14ac:dyDescent="0.3">
      <c r="K991" s="3" t="e">
        <f>IF(AND($C991=13,Datenblatt!M991&lt;Datenblatt!$S$3),0,IF(AND($C991=14,Datenblatt!M991&lt;Datenblatt!$S$4),0,IF(AND($C991=15,Datenblatt!M991&lt;Datenblatt!$S$5),0,IF(AND($C991=16,Datenblatt!M991&lt;Datenblatt!$S$6),0,IF(AND($C991=12,Datenblatt!M991&lt;Datenblatt!$S$7),0,IF(AND($C991=11,Datenblatt!M991&lt;Datenblatt!$S$8),0,IF(AND($C991=13,Datenblatt!M991&gt;Datenblatt!$R$3),100,IF(AND($C991=14,Datenblatt!M991&gt;Datenblatt!$R$4),100,IF(AND($C991=15,Datenblatt!M991&gt;Datenblatt!$R$5),100,IF(AND($C991=16,Datenblatt!M991&gt;Datenblatt!$R$6),100,IF(AND($C991=12,Datenblatt!M991&gt;Datenblatt!$R$7),100,IF(AND($C991=11,Datenblatt!M991&gt;Datenblatt!$R$8),100,IF(Übersicht!$C991=13,Datenblatt!$B$35*Datenblatt!M991^3+Datenblatt!$C$35*Datenblatt!M991^2+Datenblatt!$D$35*Datenblatt!M991+Datenblatt!$E$35,IF(Übersicht!$C991=14,Datenblatt!$B$36*Datenblatt!M991^3+Datenblatt!$C$36*Datenblatt!M991^2+Datenblatt!$D$36*Datenblatt!M991+Datenblatt!$E$36,IF(Übersicht!$C991=15,Datenblatt!$B$37*Datenblatt!M991^3+Datenblatt!$C$37*Datenblatt!M991^2+Datenblatt!$D$37*Datenblatt!M991+Datenblatt!$E$37,IF(Übersicht!$C991=16,Datenblatt!$B$38*Datenblatt!M991^3+Datenblatt!$C$38*Datenblatt!M991^2+Datenblatt!$D$38*Datenblatt!M991+Datenblatt!$E$38,IF(Übersicht!$C991=12,Datenblatt!$B$39*Datenblatt!M991^3+Datenblatt!$C$39*Datenblatt!M991^2+Datenblatt!$D$39*Datenblatt!M991+Datenblatt!$E$39,IF(Übersicht!$C991=11,Datenblatt!$B$40*Datenblatt!M991^3+Datenblatt!$C$40*Datenblatt!M991^2+Datenblatt!$D$40*Datenblatt!M991+Datenblatt!$E$40,0))))))))))))))))))</f>
        <v>#DIV/0!</v>
      </c>
      <c r="L991" s="3"/>
      <c r="M991" t="e">
        <f>IF(AND(Übersicht!$C991=13,Datenblatt!O991&lt;Datenblatt!$Y$3),0,IF(AND(Übersicht!$C991=14,Datenblatt!O991&lt;Datenblatt!$Y$4),0,IF(AND(Übersicht!$C991=15,Datenblatt!O991&lt;Datenblatt!$Y$5),0,IF(AND(Übersicht!$C991=16,Datenblatt!O991&lt;Datenblatt!$Y$6),0,IF(AND(Übersicht!$C991=12,Datenblatt!O991&lt;Datenblatt!$Y$7),0,IF(AND(Übersicht!$C991=11,Datenblatt!O991&lt;Datenblatt!$Y$8),0,IF(AND($C991=13,Datenblatt!O991&gt;Datenblatt!$X$3),100,IF(AND($C991=14,Datenblatt!O991&gt;Datenblatt!$X$4),100,IF(AND($C991=15,Datenblatt!O991&gt;Datenblatt!$X$5),100,IF(AND($C991=16,Datenblatt!O991&gt;Datenblatt!$X$6),100,IF(AND($C991=12,Datenblatt!O991&gt;Datenblatt!$X$7),100,IF(AND($C991=11,Datenblatt!O991&gt;Datenblatt!$X$8),100,IF(Übersicht!$C991=13,Datenblatt!$B$11*Datenblatt!O991^3+Datenblatt!$C$11*Datenblatt!O991^2+Datenblatt!$D$11*Datenblatt!O991+Datenblatt!$E$11,IF(Übersicht!$C991=14,Datenblatt!$B$12*Datenblatt!O991^3+Datenblatt!$C$12*Datenblatt!O991^2+Datenblatt!$D$12*Datenblatt!O991+Datenblatt!$E$12,IF(Übersicht!$C991=15,Datenblatt!$B$13*Datenblatt!O991^3+Datenblatt!$C$13*Datenblatt!O991^2+Datenblatt!$D$13*Datenblatt!O991+Datenblatt!$E$13,IF(Übersicht!$C991=16,Datenblatt!$B$14*Datenblatt!O991^3+Datenblatt!$C$14*Datenblatt!O991^2+Datenblatt!$D$14*Datenblatt!O991+Datenblatt!$E$14,IF(Übersicht!$C991=12,Datenblatt!$B$15*Datenblatt!O991^3+Datenblatt!$C$15*Datenblatt!O991^2+Datenblatt!$D$15*Datenblatt!O991+Datenblatt!$E$15,IF(Übersicht!$C991=11,Datenblatt!$B$16*Datenblatt!O991^3+Datenblatt!$C$16*Datenblatt!O991^2+Datenblatt!$D$16*Datenblatt!O991+Datenblatt!$E$16,0))))))))))))))))))</f>
        <v>#DIV/0!</v>
      </c>
      <c r="N991">
        <f>IF(AND($C991=13,H991&lt;Datenblatt!$AA$3),0,IF(AND($C991=14,H991&lt;Datenblatt!$AA$4),0,IF(AND($C991=15,H991&lt;Datenblatt!$AA$5),0,IF(AND($C991=16,H991&lt;Datenblatt!$AA$6),0,IF(AND($C991=12,H991&lt;Datenblatt!$AA$7),0,IF(AND($C991=11,H991&lt;Datenblatt!$AA$8),0,IF(AND($C991=13,H991&gt;Datenblatt!$Z$3),100,IF(AND($C991=14,H991&gt;Datenblatt!$Z$4),100,IF(AND($C991=15,H991&gt;Datenblatt!$Z$5),100,IF(AND($C991=16,H991&gt;Datenblatt!$Z$6),100,IF(AND($C991=12,H991&gt;Datenblatt!$Z$7),100,IF(AND($C991=11,H991&gt;Datenblatt!$Z$8),100,IF($C991=13,(Datenblatt!$B$19*Übersicht!H991^3)+(Datenblatt!$C$19*Übersicht!H991^2)+(Datenblatt!$D$19*Übersicht!H991)+Datenblatt!$E$19,IF($C991=14,(Datenblatt!$B$20*Übersicht!H991^3)+(Datenblatt!$C$20*Übersicht!H991^2)+(Datenblatt!$D$20*Übersicht!H991)+Datenblatt!$E$20,IF($C991=15,(Datenblatt!$B$21*Übersicht!H991^3)+(Datenblatt!$C$21*Übersicht!H991^2)+(Datenblatt!$D$21*Übersicht!H991)+Datenblatt!$E$21,IF($C991=16,(Datenblatt!$B$22*Übersicht!H991^3)+(Datenblatt!$C$22*Übersicht!H991^2)+(Datenblatt!$D$22*Übersicht!H991)+Datenblatt!$E$22,IF($C991=12,(Datenblatt!$B$23*Übersicht!H991^3)+(Datenblatt!$C$23*Übersicht!H991^2)+(Datenblatt!$D$23*Übersicht!H991)+Datenblatt!$E$23,IF($C991=11,(Datenblatt!$B$24*Übersicht!H991^3)+(Datenblatt!$C$24*Übersicht!H991^2)+(Datenblatt!$D$24*Übersicht!H991)+Datenblatt!$E$24,0))))))))))))))))))</f>
        <v>0</v>
      </c>
      <c r="O991">
        <f>IF(AND(I991="",C991=11),Datenblatt!$I$26,IF(AND(I991="",C991=12),Datenblatt!$I$26,IF(AND(I991="",C991=16),Datenblatt!$I$27,IF(AND(I991="",C991=15),Datenblatt!$I$26,IF(AND(I991="",C991=14),Datenblatt!$I$26,IF(AND(I991="",C991=13),Datenblatt!$I$26,IF(AND($C991=13,I991&gt;Datenblatt!$AC$3),0,IF(AND($C991=14,I991&gt;Datenblatt!$AC$4),0,IF(AND($C991=15,I991&gt;Datenblatt!$AC$5),0,IF(AND($C991=16,I991&gt;Datenblatt!$AC$6),0,IF(AND($C991=12,I991&gt;Datenblatt!$AC$7),0,IF(AND($C991=11,I991&gt;Datenblatt!$AC$8),0,IF(AND($C991=13,I991&lt;Datenblatt!$AB$3),100,IF(AND($C991=14,I991&lt;Datenblatt!$AB$4),100,IF(AND($C991=15,I991&lt;Datenblatt!$AB$5),100,IF(AND($C991=16,I991&lt;Datenblatt!$AB$6),100,IF(AND($C991=12,I991&lt;Datenblatt!$AB$7),100,IF(AND($C991=11,I991&lt;Datenblatt!$AB$8),100,IF($C991=13,(Datenblatt!$B$27*Übersicht!I991^3)+(Datenblatt!$C$27*Übersicht!I991^2)+(Datenblatt!$D$27*Übersicht!I991)+Datenblatt!$E$27,IF($C991=14,(Datenblatt!$B$28*Übersicht!I991^3)+(Datenblatt!$C$28*Übersicht!I991^2)+(Datenblatt!$D$28*Übersicht!I991)+Datenblatt!$E$28,IF($C991=15,(Datenblatt!$B$29*Übersicht!I991^3)+(Datenblatt!$C$29*Übersicht!I991^2)+(Datenblatt!$D$29*Übersicht!I991)+Datenblatt!$E$29,IF($C991=16,(Datenblatt!$B$30*Übersicht!I991^3)+(Datenblatt!$C$30*Übersicht!I991^2)+(Datenblatt!$D$30*Übersicht!I991)+Datenblatt!$E$30,IF($C991=12,(Datenblatt!$B$31*Übersicht!I991^3)+(Datenblatt!$C$31*Übersicht!I991^2)+(Datenblatt!$D$31*Übersicht!I991)+Datenblatt!$E$31,IF($C991=11,(Datenblatt!$B$32*Übersicht!I991^3)+(Datenblatt!$C$32*Übersicht!I991^2)+(Datenblatt!$D$32*Übersicht!I991)+Datenblatt!$E$32,0))))))))))))))))))))))))</f>
        <v>0</v>
      </c>
      <c r="P991">
        <f>IF(AND(I991="",C991=11),Datenblatt!$I$29,IF(AND(I991="",C991=12),Datenblatt!$I$29,IF(AND(I991="",C991=16),Datenblatt!$I$29,IF(AND(I991="",C991=15),Datenblatt!$I$29,IF(AND(I991="",C991=14),Datenblatt!$I$29,IF(AND(I991="",C991=13),Datenblatt!$I$29,IF(AND($C991=13,I991&gt;Datenblatt!$AC$3),0,IF(AND($C991=14,I991&gt;Datenblatt!$AC$4),0,IF(AND($C991=15,I991&gt;Datenblatt!$AC$5),0,IF(AND($C991=16,I991&gt;Datenblatt!$AC$6),0,IF(AND($C991=12,I991&gt;Datenblatt!$AC$7),0,IF(AND($C991=11,I991&gt;Datenblatt!$AC$8),0,IF(AND($C991=13,I991&lt;Datenblatt!$AB$3),100,IF(AND($C991=14,I991&lt;Datenblatt!$AB$4),100,IF(AND($C991=15,I991&lt;Datenblatt!$AB$5),100,IF(AND($C991=16,I991&lt;Datenblatt!$AB$6),100,IF(AND($C991=12,I991&lt;Datenblatt!$AB$7),100,IF(AND($C991=11,I991&lt;Datenblatt!$AB$8),100,IF($C991=13,(Datenblatt!$B$27*Übersicht!I991^3)+(Datenblatt!$C$27*Übersicht!I991^2)+(Datenblatt!$D$27*Übersicht!I991)+Datenblatt!$E$27,IF($C991=14,(Datenblatt!$B$28*Übersicht!I991^3)+(Datenblatt!$C$28*Übersicht!I991^2)+(Datenblatt!$D$28*Übersicht!I991)+Datenblatt!$E$28,IF($C991=15,(Datenblatt!$B$29*Übersicht!I991^3)+(Datenblatt!$C$29*Übersicht!I991^2)+(Datenblatt!$D$29*Übersicht!I991)+Datenblatt!$E$29,IF($C991=16,(Datenblatt!$B$30*Übersicht!I991^3)+(Datenblatt!$C$30*Übersicht!I991^2)+(Datenblatt!$D$30*Übersicht!I991)+Datenblatt!$E$30,IF($C991=12,(Datenblatt!$B$31*Übersicht!I991^3)+(Datenblatt!$C$31*Übersicht!I991^2)+(Datenblatt!$D$31*Übersicht!I991)+Datenblatt!$E$31,IF($C991=11,(Datenblatt!$B$32*Übersicht!I991^3)+(Datenblatt!$C$32*Übersicht!I991^2)+(Datenblatt!$D$32*Übersicht!I991)+Datenblatt!$E$32,0))))))))))))))))))))))))</f>
        <v>0</v>
      </c>
      <c r="Q991" s="2" t="e">
        <f t="shared" si="60"/>
        <v>#DIV/0!</v>
      </c>
      <c r="R991" s="2" t="e">
        <f t="shared" si="61"/>
        <v>#DIV/0!</v>
      </c>
      <c r="T991" s="2"/>
      <c r="U991" s="2">
        <f>Datenblatt!$I$10</f>
        <v>63</v>
      </c>
      <c r="V991" s="2">
        <f>Datenblatt!$I$18</f>
        <v>62</v>
      </c>
      <c r="W991" s="2">
        <f>Datenblatt!$I$26</f>
        <v>56</v>
      </c>
      <c r="X991" s="2">
        <f>Datenblatt!$I$34</f>
        <v>58</v>
      </c>
      <c r="Y991" s="7" t="e">
        <f t="shared" si="62"/>
        <v>#DIV/0!</v>
      </c>
      <c r="AA991" s="2">
        <f>Datenblatt!$I$5</f>
        <v>73</v>
      </c>
      <c r="AB991">
        <f>Datenblatt!$I$13</f>
        <v>80</v>
      </c>
      <c r="AC991">
        <f>Datenblatt!$I$21</f>
        <v>80</v>
      </c>
      <c r="AD991">
        <f>Datenblatt!$I$29</f>
        <v>71</v>
      </c>
      <c r="AE991">
        <f>Datenblatt!$I$37</f>
        <v>75</v>
      </c>
      <c r="AF991" s="7" t="e">
        <f t="shared" si="63"/>
        <v>#DIV/0!</v>
      </c>
    </row>
    <row r="992" spans="11:32" ht="18.75" x14ac:dyDescent="0.3">
      <c r="K992" s="3" t="e">
        <f>IF(AND($C992=13,Datenblatt!M992&lt;Datenblatt!$S$3),0,IF(AND($C992=14,Datenblatt!M992&lt;Datenblatt!$S$4),0,IF(AND($C992=15,Datenblatt!M992&lt;Datenblatt!$S$5),0,IF(AND($C992=16,Datenblatt!M992&lt;Datenblatt!$S$6),0,IF(AND($C992=12,Datenblatt!M992&lt;Datenblatt!$S$7),0,IF(AND($C992=11,Datenblatt!M992&lt;Datenblatt!$S$8),0,IF(AND($C992=13,Datenblatt!M992&gt;Datenblatt!$R$3),100,IF(AND($C992=14,Datenblatt!M992&gt;Datenblatt!$R$4),100,IF(AND($C992=15,Datenblatt!M992&gt;Datenblatt!$R$5),100,IF(AND($C992=16,Datenblatt!M992&gt;Datenblatt!$R$6),100,IF(AND($C992=12,Datenblatt!M992&gt;Datenblatt!$R$7),100,IF(AND($C992=11,Datenblatt!M992&gt;Datenblatt!$R$8),100,IF(Übersicht!$C992=13,Datenblatt!$B$35*Datenblatt!M992^3+Datenblatt!$C$35*Datenblatt!M992^2+Datenblatt!$D$35*Datenblatt!M992+Datenblatt!$E$35,IF(Übersicht!$C992=14,Datenblatt!$B$36*Datenblatt!M992^3+Datenblatt!$C$36*Datenblatt!M992^2+Datenblatt!$D$36*Datenblatt!M992+Datenblatt!$E$36,IF(Übersicht!$C992=15,Datenblatt!$B$37*Datenblatt!M992^3+Datenblatt!$C$37*Datenblatt!M992^2+Datenblatt!$D$37*Datenblatt!M992+Datenblatt!$E$37,IF(Übersicht!$C992=16,Datenblatt!$B$38*Datenblatt!M992^3+Datenblatt!$C$38*Datenblatt!M992^2+Datenblatt!$D$38*Datenblatt!M992+Datenblatt!$E$38,IF(Übersicht!$C992=12,Datenblatt!$B$39*Datenblatt!M992^3+Datenblatt!$C$39*Datenblatt!M992^2+Datenblatt!$D$39*Datenblatt!M992+Datenblatt!$E$39,IF(Übersicht!$C992=11,Datenblatt!$B$40*Datenblatt!M992^3+Datenblatt!$C$40*Datenblatt!M992^2+Datenblatt!$D$40*Datenblatt!M992+Datenblatt!$E$40,0))))))))))))))))))</f>
        <v>#DIV/0!</v>
      </c>
      <c r="L992" s="3"/>
      <c r="M992" t="e">
        <f>IF(AND(Übersicht!$C992=13,Datenblatt!O992&lt;Datenblatt!$Y$3),0,IF(AND(Übersicht!$C992=14,Datenblatt!O992&lt;Datenblatt!$Y$4),0,IF(AND(Übersicht!$C992=15,Datenblatt!O992&lt;Datenblatt!$Y$5),0,IF(AND(Übersicht!$C992=16,Datenblatt!O992&lt;Datenblatt!$Y$6),0,IF(AND(Übersicht!$C992=12,Datenblatt!O992&lt;Datenblatt!$Y$7),0,IF(AND(Übersicht!$C992=11,Datenblatt!O992&lt;Datenblatt!$Y$8),0,IF(AND($C992=13,Datenblatt!O992&gt;Datenblatt!$X$3),100,IF(AND($C992=14,Datenblatt!O992&gt;Datenblatt!$X$4),100,IF(AND($C992=15,Datenblatt!O992&gt;Datenblatt!$X$5),100,IF(AND($C992=16,Datenblatt!O992&gt;Datenblatt!$X$6),100,IF(AND($C992=12,Datenblatt!O992&gt;Datenblatt!$X$7),100,IF(AND($C992=11,Datenblatt!O992&gt;Datenblatt!$X$8),100,IF(Übersicht!$C992=13,Datenblatt!$B$11*Datenblatt!O992^3+Datenblatt!$C$11*Datenblatt!O992^2+Datenblatt!$D$11*Datenblatt!O992+Datenblatt!$E$11,IF(Übersicht!$C992=14,Datenblatt!$B$12*Datenblatt!O992^3+Datenblatt!$C$12*Datenblatt!O992^2+Datenblatt!$D$12*Datenblatt!O992+Datenblatt!$E$12,IF(Übersicht!$C992=15,Datenblatt!$B$13*Datenblatt!O992^3+Datenblatt!$C$13*Datenblatt!O992^2+Datenblatt!$D$13*Datenblatt!O992+Datenblatt!$E$13,IF(Übersicht!$C992=16,Datenblatt!$B$14*Datenblatt!O992^3+Datenblatt!$C$14*Datenblatt!O992^2+Datenblatt!$D$14*Datenblatt!O992+Datenblatt!$E$14,IF(Übersicht!$C992=12,Datenblatt!$B$15*Datenblatt!O992^3+Datenblatt!$C$15*Datenblatt!O992^2+Datenblatt!$D$15*Datenblatt!O992+Datenblatt!$E$15,IF(Übersicht!$C992=11,Datenblatt!$B$16*Datenblatt!O992^3+Datenblatt!$C$16*Datenblatt!O992^2+Datenblatt!$D$16*Datenblatt!O992+Datenblatt!$E$16,0))))))))))))))))))</f>
        <v>#DIV/0!</v>
      </c>
      <c r="N992">
        <f>IF(AND($C992=13,H992&lt;Datenblatt!$AA$3),0,IF(AND($C992=14,H992&lt;Datenblatt!$AA$4),0,IF(AND($C992=15,H992&lt;Datenblatt!$AA$5),0,IF(AND($C992=16,H992&lt;Datenblatt!$AA$6),0,IF(AND($C992=12,H992&lt;Datenblatt!$AA$7),0,IF(AND($C992=11,H992&lt;Datenblatt!$AA$8),0,IF(AND($C992=13,H992&gt;Datenblatt!$Z$3),100,IF(AND($C992=14,H992&gt;Datenblatt!$Z$4),100,IF(AND($C992=15,H992&gt;Datenblatt!$Z$5),100,IF(AND($C992=16,H992&gt;Datenblatt!$Z$6),100,IF(AND($C992=12,H992&gt;Datenblatt!$Z$7),100,IF(AND($C992=11,H992&gt;Datenblatt!$Z$8),100,IF($C992=13,(Datenblatt!$B$19*Übersicht!H992^3)+(Datenblatt!$C$19*Übersicht!H992^2)+(Datenblatt!$D$19*Übersicht!H992)+Datenblatt!$E$19,IF($C992=14,(Datenblatt!$B$20*Übersicht!H992^3)+(Datenblatt!$C$20*Übersicht!H992^2)+(Datenblatt!$D$20*Übersicht!H992)+Datenblatt!$E$20,IF($C992=15,(Datenblatt!$B$21*Übersicht!H992^3)+(Datenblatt!$C$21*Übersicht!H992^2)+(Datenblatt!$D$21*Übersicht!H992)+Datenblatt!$E$21,IF($C992=16,(Datenblatt!$B$22*Übersicht!H992^3)+(Datenblatt!$C$22*Übersicht!H992^2)+(Datenblatt!$D$22*Übersicht!H992)+Datenblatt!$E$22,IF($C992=12,(Datenblatt!$B$23*Übersicht!H992^3)+(Datenblatt!$C$23*Übersicht!H992^2)+(Datenblatt!$D$23*Übersicht!H992)+Datenblatt!$E$23,IF($C992=11,(Datenblatt!$B$24*Übersicht!H992^3)+(Datenblatt!$C$24*Übersicht!H992^2)+(Datenblatt!$D$24*Übersicht!H992)+Datenblatt!$E$24,0))))))))))))))))))</f>
        <v>0</v>
      </c>
      <c r="O992">
        <f>IF(AND(I992="",C992=11),Datenblatt!$I$26,IF(AND(I992="",C992=12),Datenblatt!$I$26,IF(AND(I992="",C992=16),Datenblatt!$I$27,IF(AND(I992="",C992=15),Datenblatt!$I$26,IF(AND(I992="",C992=14),Datenblatt!$I$26,IF(AND(I992="",C992=13),Datenblatt!$I$26,IF(AND($C992=13,I992&gt;Datenblatt!$AC$3),0,IF(AND($C992=14,I992&gt;Datenblatt!$AC$4),0,IF(AND($C992=15,I992&gt;Datenblatt!$AC$5),0,IF(AND($C992=16,I992&gt;Datenblatt!$AC$6),0,IF(AND($C992=12,I992&gt;Datenblatt!$AC$7),0,IF(AND($C992=11,I992&gt;Datenblatt!$AC$8),0,IF(AND($C992=13,I992&lt;Datenblatt!$AB$3),100,IF(AND($C992=14,I992&lt;Datenblatt!$AB$4),100,IF(AND($C992=15,I992&lt;Datenblatt!$AB$5),100,IF(AND($C992=16,I992&lt;Datenblatt!$AB$6),100,IF(AND($C992=12,I992&lt;Datenblatt!$AB$7),100,IF(AND($C992=11,I992&lt;Datenblatt!$AB$8),100,IF($C992=13,(Datenblatt!$B$27*Übersicht!I992^3)+(Datenblatt!$C$27*Übersicht!I992^2)+(Datenblatt!$D$27*Übersicht!I992)+Datenblatt!$E$27,IF($C992=14,(Datenblatt!$B$28*Übersicht!I992^3)+(Datenblatt!$C$28*Übersicht!I992^2)+(Datenblatt!$D$28*Übersicht!I992)+Datenblatt!$E$28,IF($C992=15,(Datenblatt!$B$29*Übersicht!I992^3)+(Datenblatt!$C$29*Übersicht!I992^2)+(Datenblatt!$D$29*Übersicht!I992)+Datenblatt!$E$29,IF($C992=16,(Datenblatt!$B$30*Übersicht!I992^3)+(Datenblatt!$C$30*Übersicht!I992^2)+(Datenblatt!$D$30*Übersicht!I992)+Datenblatt!$E$30,IF($C992=12,(Datenblatt!$B$31*Übersicht!I992^3)+(Datenblatt!$C$31*Übersicht!I992^2)+(Datenblatt!$D$31*Übersicht!I992)+Datenblatt!$E$31,IF($C992=11,(Datenblatt!$B$32*Übersicht!I992^3)+(Datenblatt!$C$32*Übersicht!I992^2)+(Datenblatt!$D$32*Übersicht!I992)+Datenblatt!$E$32,0))))))))))))))))))))))))</f>
        <v>0</v>
      </c>
      <c r="P992">
        <f>IF(AND(I992="",C992=11),Datenblatt!$I$29,IF(AND(I992="",C992=12),Datenblatt!$I$29,IF(AND(I992="",C992=16),Datenblatt!$I$29,IF(AND(I992="",C992=15),Datenblatt!$I$29,IF(AND(I992="",C992=14),Datenblatt!$I$29,IF(AND(I992="",C992=13),Datenblatt!$I$29,IF(AND($C992=13,I992&gt;Datenblatt!$AC$3),0,IF(AND($C992=14,I992&gt;Datenblatt!$AC$4),0,IF(AND($C992=15,I992&gt;Datenblatt!$AC$5),0,IF(AND($C992=16,I992&gt;Datenblatt!$AC$6),0,IF(AND($C992=12,I992&gt;Datenblatt!$AC$7),0,IF(AND($C992=11,I992&gt;Datenblatt!$AC$8),0,IF(AND($C992=13,I992&lt;Datenblatt!$AB$3),100,IF(AND($C992=14,I992&lt;Datenblatt!$AB$4),100,IF(AND($C992=15,I992&lt;Datenblatt!$AB$5),100,IF(AND($C992=16,I992&lt;Datenblatt!$AB$6),100,IF(AND($C992=12,I992&lt;Datenblatt!$AB$7),100,IF(AND($C992=11,I992&lt;Datenblatt!$AB$8),100,IF($C992=13,(Datenblatt!$B$27*Übersicht!I992^3)+(Datenblatt!$C$27*Übersicht!I992^2)+(Datenblatt!$D$27*Übersicht!I992)+Datenblatt!$E$27,IF($C992=14,(Datenblatt!$B$28*Übersicht!I992^3)+(Datenblatt!$C$28*Übersicht!I992^2)+(Datenblatt!$D$28*Übersicht!I992)+Datenblatt!$E$28,IF($C992=15,(Datenblatt!$B$29*Übersicht!I992^3)+(Datenblatt!$C$29*Übersicht!I992^2)+(Datenblatt!$D$29*Übersicht!I992)+Datenblatt!$E$29,IF($C992=16,(Datenblatt!$B$30*Übersicht!I992^3)+(Datenblatt!$C$30*Übersicht!I992^2)+(Datenblatt!$D$30*Übersicht!I992)+Datenblatt!$E$30,IF($C992=12,(Datenblatt!$B$31*Übersicht!I992^3)+(Datenblatt!$C$31*Übersicht!I992^2)+(Datenblatt!$D$31*Übersicht!I992)+Datenblatt!$E$31,IF($C992=11,(Datenblatt!$B$32*Übersicht!I992^3)+(Datenblatt!$C$32*Übersicht!I992^2)+(Datenblatt!$D$32*Übersicht!I992)+Datenblatt!$E$32,0))))))))))))))))))))))))</f>
        <v>0</v>
      </c>
      <c r="Q992" s="2" t="e">
        <f t="shared" si="60"/>
        <v>#DIV/0!</v>
      </c>
      <c r="R992" s="2" t="e">
        <f t="shared" si="61"/>
        <v>#DIV/0!</v>
      </c>
      <c r="T992" s="2"/>
      <c r="U992" s="2">
        <f>Datenblatt!$I$10</f>
        <v>63</v>
      </c>
      <c r="V992" s="2">
        <f>Datenblatt!$I$18</f>
        <v>62</v>
      </c>
      <c r="W992" s="2">
        <f>Datenblatt!$I$26</f>
        <v>56</v>
      </c>
      <c r="X992" s="2">
        <f>Datenblatt!$I$34</f>
        <v>58</v>
      </c>
      <c r="Y992" s="7" t="e">
        <f t="shared" si="62"/>
        <v>#DIV/0!</v>
      </c>
      <c r="AA992" s="2">
        <f>Datenblatt!$I$5</f>
        <v>73</v>
      </c>
      <c r="AB992">
        <f>Datenblatt!$I$13</f>
        <v>80</v>
      </c>
      <c r="AC992">
        <f>Datenblatt!$I$21</f>
        <v>80</v>
      </c>
      <c r="AD992">
        <f>Datenblatt!$I$29</f>
        <v>71</v>
      </c>
      <c r="AE992">
        <f>Datenblatt!$I$37</f>
        <v>75</v>
      </c>
      <c r="AF992" s="7" t="e">
        <f t="shared" si="63"/>
        <v>#DIV/0!</v>
      </c>
    </row>
    <row r="993" spans="11:32" ht="18.75" x14ac:dyDescent="0.3">
      <c r="K993" s="3" t="e">
        <f>IF(AND($C993=13,Datenblatt!M993&lt;Datenblatt!$S$3),0,IF(AND($C993=14,Datenblatt!M993&lt;Datenblatt!$S$4),0,IF(AND($C993=15,Datenblatt!M993&lt;Datenblatt!$S$5),0,IF(AND($C993=16,Datenblatt!M993&lt;Datenblatt!$S$6),0,IF(AND($C993=12,Datenblatt!M993&lt;Datenblatt!$S$7),0,IF(AND($C993=11,Datenblatt!M993&lt;Datenblatt!$S$8),0,IF(AND($C993=13,Datenblatt!M993&gt;Datenblatt!$R$3),100,IF(AND($C993=14,Datenblatt!M993&gt;Datenblatt!$R$4),100,IF(AND($C993=15,Datenblatt!M993&gt;Datenblatt!$R$5),100,IF(AND($C993=16,Datenblatt!M993&gt;Datenblatt!$R$6),100,IF(AND($C993=12,Datenblatt!M993&gt;Datenblatt!$R$7),100,IF(AND($C993=11,Datenblatt!M993&gt;Datenblatt!$R$8),100,IF(Übersicht!$C993=13,Datenblatt!$B$35*Datenblatt!M993^3+Datenblatt!$C$35*Datenblatt!M993^2+Datenblatt!$D$35*Datenblatt!M993+Datenblatt!$E$35,IF(Übersicht!$C993=14,Datenblatt!$B$36*Datenblatt!M993^3+Datenblatt!$C$36*Datenblatt!M993^2+Datenblatt!$D$36*Datenblatt!M993+Datenblatt!$E$36,IF(Übersicht!$C993=15,Datenblatt!$B$37*Datenblatt!M993^3+Datenblatt!$C$37*Datenblatt!M993^2+Datenblatt!$D$37*Datenblatt!M993+Datenblatt!$E$37,IF(Übersicht!$C993=16,Datenblatt!$B$38*Datenblatt!M993^3+Datenblatt!$C$38*Datenblatt!M993^2+Datenblatt!$D$38*Datenblatt!M993+Datenblatt!$E$38,IF(Übersicht!$C993=12,Datenblatt!$B$39*Datenblatt!M993^3+Datenblatt!$C$39*Datenblatt!M993^2+Datenblatt!$D$39*Datenblatt!M993+Datenblatt!$E$39,IF(Übersicht!$C993=11,Datenblatt!$B$40*Datenblatt!M993^3+Datenblatt!$C$40*Datenblatt!M993^2+Datenblatt!$D$40*Datenblatt!M993+Datenblatt!$E$40,0))))))))))))))))))</f>
        <v>#DIV/0!</v>
      </c>
      <c r="L993" s="3"/>
      <c r="M993" t="e">
        <f>IF(AND(Übersicht!$C993=13,Datenblatt!O993&lt;Datenblatt!$Y$3),0,IF(AND(Übersicht!$C993=14,Datenblatt!O993&lt;Datenblatt!$Y$4),0,IF(AND(Übersicht!$C993=15,Datenblatt!O993&lt;Datenblatt!$Y$5),0,IF(AND(Übersicht!$C993=16,Datenblatt!O993&lt;Datenblatt!$Y$6),0,IF(AND(Übersicht!$C993=12,Datenblatt!O993&lt;Datenblatt!$Y$7),0,IF(AND(Übersicht!$C993=11,Datenblatt!O993&lt;Datenblatt!$Y$8),0,IF(AND($C993=13,Datenblatt!O993&gt;Datenblatt!$X$3),100,IF(AND($C993=14,Datenblatt!O993&gt;Datenblatt!$X$4),100,IF(AND($C993=15,Datenblatt!O993&gt;Datenblatt!$X$5),100,IF(AND($C993=16,Datenblatt!O993&gt;Datenblatt!$X$6),100,IF(AND($C993=12,Datenblatt!O993&gt;Datenblatt!$X$7),100,IF(AND($C993=11,Datenblatt!O993&gt;Datenblatt!$X$8),100,IF(Übersicht!$C993=13,Datenblatt!$B$11*Datenblatt!O993^3+Datenblatt!$C$11*Datenblatt!O993^2+Datenblatt!$D$11*Datenblatt!O993+Datenblatt!$E$11,IF(Übersicht!$C993=14,Datenblatt!$B$12*Datenblatt!O993^3+Datenblatt!$C$12*Datenblatt!O993^2+Datenblatt!$D$12*Datenblatt!O993+Datenblatt!$E$12,IF(Übersicht!$C993=15,Datenblatt!$B$13*Datenblatt!O993^3+Datenblatt!$C$13*Datenblatt!O993^2+Datenblatt!$D$13*Datenblatt!O993+Datenblatt!$E$13,IF(Übersicht!$C993=16,Datenblatt!$B$14*Datenblatt!O993^3+Datenblatt!$C$14*Datenblatt!O993^2+Datenblatt!$D$14*Datenblatt!O993+Datenblatt!$E$14,IF(Übersicht!$C993=12,Datenblatt!$B$15*Datenblatt!O993^3+Datenblatt!$C$15*Datenblatt!O993^2+Datenblatt!$D$15*Datenblatt!O993+Datenblatt!$E$15,IF(Übersicht!$C993=11,Datenblatt!$B$16*Datenblatt!O993^3+Datenblatt!$C$16*Datenblatt!O993^2+Datenblatt!$D$16*Datenblatt!O993+Datenblatt!$E$16,0))))))))))))))))))</f>
        <v>#DIV/0!</v>
      </c>
      <c r="N993">
        <f>IF(AND($C993=13,H993&lt;Datenblatt!$AA$3),0,IF(AND($C993=14,H993&lt;Datenblatt!$AA$4),0,IF(AND($C993=15,H993&lt;Datenblatt!$AA$5),0,IF(AND($C993=16,H993&lt;Datenblatt!$AA$6),0,IF(AND($C993=12,H993&lt;Datenblatt!$AA$7),0,IF(AND($C993=11,H993&lt;Datenblatt!$AA$8),0,IF(AND($C993=13,H993&gt;Datenblatt!$Z$3),100,IF(AND($C993=14,H993&gt;Datenblatt!$Z$4),100,IF(AND($C993=15,H993&gt;Datenblatt!$Z$5),100,IF(AND($C993=16,H993&gt;Datenblatt!$Z$6),100,IF(AND($C993=12,H993&gt;Datenblatt!$Z$7),100,IF(AND($C993=11,H993&gt;Datenblatt!$Z$8),100,IF($C993=13,(Datenblatt!$B$19*Übersicht!H993^3)+(Datenblatt!$C$19*Übersicht!H993^2)+(Datenblatt!$D$19*Übersicht!H993)+Datenblatt!$E$19,IF($C993=14,(Datenblatt!$B$20*Übersicht!H993^3)+(Datenblatt!$C$20*Übersicht!H993^2)+(Datenblatt!$D$20*Übersicht!H993)+Datenblatt!$E$20,IF($C993=15,(Datenblatt!$B$21*Übersicht!H993^3)+(Datenblatt!$C$21*Übersicht!H993^2)+(Datenblatt!$D$21*Übersicht!H993)+Datenblatt!$E$21,IF($C993=16,(Datenblatt!$B$22*Übersicht!H993^3)+(Datenblatt!$C$22*Übersicht!H993^2)+(Datenblatt!$D$22*Übersicht!H993)+Datenblatt!$E$22,IF($C993=12,(Datenblatt!$B$23*Übersicht!H993^3)+(Datenblatt!$C$23*Übersicht!H993^2)+(Datenblatt!$D$23*Übersicht!H993)+Datenblatt!$E$23,IF($C993=11,(Datenblatt!$B$24*Übersicht!H993^3)+(Datenblatt!$C$24*Übersicht!H993^2)+(Datenblatt!$D$24*Übersicht!H993)+Datenblatt!$E$24,0))))))))))))))))))</f>
        <v>0</v>
      </c>
      <c r="O993">
        <f>IF(AND(I993="",C993=11),Datenblatt!$I$26,IF(AND(I993="",C993=12),Datenblatt!$I$26,IF(AND(I993="",C993=16),Datenblatt!$I$27,IF(AND(I993="",C993=15),Datenblatt!$I$26,IF(AND(I993="",C993=14),Datenblatt!$I$26,IF(AND(I993="",C993=13),Datenblatt!$I$26,IF(AND($C993=13,I993&gt;Datenblatt!$AC$3),0,IF(AND($C993=14,I993&gt;Datenblatt!$AC$4),0,IF(AND($C993=15,I993&gt;Datenblatt!$AC$5),0,IF(AND($C993=16,I993&gt;Datenblatt!$AC$6),0,IF(AND($C993=12,I993&gt;Datenblatt!$AC$7),0,IF(AND($C993=11,I993&gt;Datenblatt!$AC$8),0,IF(AND($C993=13,I993&lt;Datenblatt!$AB$3),100,IF(AND($C993=14,I993&lt;Datenblatt!$AB$4),100,IF(AND($C993=15,I993&lt;Datenblatt!$AB$5),100,IF(AND($C993=16,I993&lt;Datenblatt!$AB$6),100,IF(AND($C993=12,I993&lt;Datenblatt!$AB$7),100,IF(AND($C993=11,I993&lt;Datenblatt!$AB$8),100,IF($C993=13,(Datenblatt!$B$27*Übersicht!I993^3)+(Datenblatt!$C$27*Übersicht!I993^2)+(Datenblatt!$D$27*Übersicht!I993)+Datenblatt!$E$27,IF($C993=14,(Datenblatt!$B$28*Übersicht!I993^3)+(Datenblatt!$C$28*Übersicht!I993^2)+(Datenblatt!$D$28*Übersicht!I993)+Datenblatt!$E$28,IF($C993=15,(Datenblatt!$B$29*Übersicht!I993^3)+(Datenblatt!$C$29*Übersicht!I993^2)+(Datenblatt!$D$29*Übersicht!I993)+Datenblatt!$E$29,IF($C993=16,(Datenblatt!$B$30*Übersicht!I993^3)+(Datenblatt!$C$30*Übersicht!I993^2)+(Datenblatt!$D$30*Übersicht!I993)+Datenblatt!$E$30,IF($C993=12,(Datenblatt!$B$31*Übersicht!I993^3)+(Datenblatt!$C$31*Übersicht!I993^2)+(Datenblatt!$D$31*Übersicht!I993)+Datenblatt!$E$31,IF($C993=11,(Datenblatt!$B$32*Übersicht!I993^3)+(Datenblatt!$C$32*Übersicht!I993^2)+(Datenblatt!$D$32*Übersicht!I993)+Datenblatt!$E$32,0))))))))))))))))))))))))</f>
        <v>0</v>
      </c>
      <c r="P993">
        <f>IF(AND(I993="",C993=11),Datenblatt!$I$29,IF(AND(I993="",C993=12),Datenblatt!$I$29,IF(AND(I993="",C993=16),Datenblatt!$I$29,IF(AND(I993="",C993=15),Datenblatt!$I$29,IF(AND(I993="",C993=14),Datenblatt!$I$29,IF(AND(I993="",C993=13),Datenblatt!$I$29,IF(AND($C993=13,I993&gt;Datenblatt!$AC$3),0,IF(AND($C993=14,I993&gt;Datenblatt!$AC$4),0,IF(AND($C993=15,I993&gt;Datenblatt!$AC$5),0,IF(AND($C993=16,I993&gt;Datenblatt!$AC$6),0,IF(AND($C993=12,I993&gt;Datenblatt!$AC$7),0,IF(AND($C993=11,I993&gt;Datenblatt!$AC$8),0,IF(AND($C993=13,I993&lt;Datenblatt!$AB$3),100,IF(AND($C993=14,I993&lt;Datenblatt!$AB$4),100,IF(AND($C993=15,I993&lt;Datenblatt!$AB$5),100,IF(AND($C993=16,I993&lt;Datenblatt!$AB$6),100,IF(AND($C993=12,I993&lt;Datenblatt!$AB$7),100,IF(AND($C993=11,I993&lt;Datenblatt!$AB$8),100,IF($C993=13,(Datenblatt!$B$27*Übersicht!I993^3)+(Datenblatt!$C$27*Übersicht!I993^2)+(Datenblatt!$D$27*Übersicht!I993)+Datenblatt!$E$27,IF($C993=14,(Datenblatt!$B$28*Übersicht!I993^3)+(Datenblatt!$C$28*Übersicht!I993^2)+(Datenblatt!$D$28*Übersicht!I993)+Datenblatt!$E$28,IF($C993=15,(Datenblatt!$B$29*Übersicht!I993^3)+(Datenblatt!$C$29*Übersicht!I993^2)+(Datenblatt!$D$29*Übersicht!I993)+Datenblatt!$E$29,IF($C993=16,(Datenblatt!$B$30*Übersicht!I993^3)+(Datenblatt!$C$30*Übersicht!I993^2)+(Datenblatt!$D$30*Übersicht!I993)+Datenblatt!$E$30,IF($C993=12,(Datenblatt!$B$31*Übersicht!I993^3)+(Datenblatt!$C$31*Übersicht!I993^2)+(Datenblatt!$D$31*Übersicht!I993)+Datenblatt!$E$31,IF($C993=11,(Datenblatt!$B$32*Übersicht!I993^3)+(Datenblatt!$C$32*Übersicht!I993^2)+(Datenblatt!$D$32*Übersicht!I993)+Datenblatt!$E$32,0))))))))))))))))))))))))</f>
        <v>0</v>
      </c>
      <c r="Q993" s="2" t="e">
        <f t="shared" si="60"/>
        <v>#DIV/0!</v>
      </c>
      <c r="R993" s="2" t="e">
        <f t="shared" si="61"/>
        <v>#DIV/0!</v>
      </c>
      <c r="T993" s="2"/>
      <c r="U993" s="2">
        <f>Datenblatt!$I$10</f>
        <v>63</v>
      </c>
      <c r="V993" s="2">
        <f>Datenblatt!$I$18</f>
        <v>62</v>
      </c>
      <c r="W993" s="2">
        <f>Datenblatt!$I$26</f>
        <v>56</v>
      </c>
      <c r="X993" s="2">
        <f>Datenblatt!$I$34</f>
        <v>58</v>
      </c>
      <c r="Y993" s="7" t="e">
        <f t="shared" si="62"/>
        <v>#DIV/0!</v>
      </c>
      <c r="AA993" s="2">
        <f>Datenblatt!$I$5</f>
        <v>73</v>
      </c>
      <c r="AB993">
        <f>Datenblatt!$I$13</f>
        <v>80</v>
      </c>
      <c r="AC993">
        <f>Datenblatt!$I$21</f>
        <v>80</v>
      </c>
      <c r="AD993">
        <f>Datenblatt!$I$29</f>
        <v>71</v>
      </c>
      <c r="AE993">
        <f>Datenblatt!$I$37</f>
        <v>75</v>
      </c>
      <c r="AF993" s="7" t="e">
        <f t="shared" si="63"/>
        <v>#DIV/0!</v>
      </c>
    </row>
    <row r="994" spans="11:32" ht="18.75" x14ac:dyDescent="0.3">
      <c r="K994" s="3" t="e">
        <f>IF(AND($C994=13,Datenblatt!M994&lt;Datenblatt!$S$3),0,IF(AND($C994=14,Datenblatt!M994&lt;Datenblatt!$S$4),0,IF(AND($C994=15,Datenblatt!M994&lt;Datenblatt!$S$5),0,IF(AND($C994=16,Datenblatt!M994&lt;Datenblatt!$S$6),0,IF(AND($C994=12,Datenblatt!M994&lt;Datenblatt!$S$7),0,IF(AND($C994=11,Datenblatt!M994&lt;Datenblatt!$S$8),0,IF(AND($C994=13,Datenblatt!M994&gt;Datenblatt!$R$3),100,IF(AND($C994=14,Datenblatt!M994&gt;Datenblatt!$R$4),100,IF(AND($C994=15,Datenblatt!M994&gt;Datenblatt!$R$5),100,IF(AND($C994=16,Datenblatt!M994&gt;Datenblatt!$R$6),100,IF(AND($C994=12,Datenblatt!M994&gt;Datenblatt!$R$7),100,IF(AND($C994=11,Datenblatt!M994&gt;Datenblatt!$R$8),100,IF(Übersicht!$C994=13,Datenblatt!$B$35*Datenblatt!M994^3+Datenblatt!$C$35*Datenblatt!M994^2+Datenblatt!$D$35*Datenblatt!M994+Datenblatt!$E$35,IF(Übersicht!$C994=14,Datenblatt!$B$36*Datenblatt!M994^3+Datenblatt!$C$36*Datenblatt!M994^2+Datenblatt!$D$36*Datenblatt!M994+Datenblatt!$E$36,IF(Übersicht!$C994=15,Datenblatt!$B$37*Datenblatt!M994^3+Datenblatt!$C$37*Datenblatt!M994^2+Datenblatt!$D$37*Datenblatt!M994+Datenblatt!$E$37,IF(Übersicht!$C994=16,Datenblatt!$B$38*Datenblatt!M994^3+Datenblatt!$C$38*Datenblatt!M994^2+Datenblatt!$D$38*Datenblatt!M994+Datenblatt!$E$38,IF(Übersicht!$C994=12,Datenblatt!$B$39*Datenblatt!M994^3+Datenblatt!$C$39*Datenblatt!M994^2+Datenblatt!$D$39*Datenblatt!M994+Datenblatt!$E$39,IF(Übersicht!$C994=11,Datenblatt!$B$40*Datenblatt!M994^3+Datenblatt!$C$40*Datenblatt!M994^2+Datenblatt!$D$40*Datenblatt!M994+Datenblatt!$E$40,0))))))))))))))))))</f>
        <v>#DIV/0!</v>
      </c>
      <c r="L994" s="3"/>
      <c r="M994" t="e">
        <f>IF(AND(Übersicht!$C994=13,Datenblatt!O994&lt;Datenblatt!$Y$3),0,IF(AND(Übersicht!$C994=14,Datenblatt!O994&lt;Datenblatt!$Y$4),0,IF(AND(Übersicht!$C994=15,Datenblatt!O994&lt;Datenblatt!$Y$5),0,IF(AND(Übersicht!$C994=16,Datenblatt!O994&lt;Datenblatt!$Y$6),0,IF(AND(Übersicht!$C994=12,Datenblatt!O994&lt;Datenblatt!$Y$7),0,IF(AND(Übersicht!$C994=11,Datenblatt!O994&lt;Datenblatt!$Y$8),0,IF(AND($C994=13,Datenblatt!O994&gt;Datenblatt!$X$3),100,IF(AND($C994=14,Datenblatt!O994&gt;Datenblatt!$X$4),100,IF(AND($C994=15,Datenblatt!O994&gt;Datenblatt!$X$5),100,IF(AND($C994=16,Datenblatt!O994&gt;Datenblatt!$X$6),100,IF(AND($C994=12,Datenblatt!O994&gt;Datenblatt!$X$7),100,IF(AND($C994=11,Datenblatt!O994&gt;Datenblatt!$X$8),100,IF(Übersicht!$C994=13,Datenblatt!$B$11*Datenblatt!O994^3+Datenblatt!$C$11*Datenblatt!O994^2+Datenblatt!$D$11*Datenblatt!O994+Datenblatt!$E$11,IF(Übersicht!$C994=14,Datenblatt!$B$12*Datenblatt!O994^3+Datenblatt!$C$12*Datenblatt!O994^2+Datenblatt!$D$12*Datenblatt!O994+Datenblatt!$E$12,IF(Übersicht!$C994=15,Datenblatt!$B$13*Datenblatt!O994^3+Datenblatt!$C$13*Datenblatt!O994^2+Datenblatt!$D$13*Datenblatt!O994+Datenblatt!$E$13,IF(Übersicht!$C994=16,Datenblatt!$B$14*Datenblatt!O994^3+Datenblatt!$C$14*Datenblatt!O994^2+Datenblatt!$D$14*Datenblatt!O994+Datenblatt!$E$14,IF(Übersicht!$C994=12,Datenblatt!$B$15*Datenblatt!O994^3+Datenblatt!$C$15*Datenblatt!O994^2+Datenblatt!$D$15*Datenblatt!O994+Datenblatt!$E$15,IF(Übersicht!$C994=11,Datenblatt!$B$16*Datenblatt!O994^3+Datenblatt!$C$16*Datenblatt!O994^2+Datenblatt!$D$16*Datenblatt!O994+Datenblatt!$E$16,0))))))))))))))))))</f>
        <v>#DIV/0!</v>
      </c>
      <c r="N994">
        <f>IF(AND($C994=13,H994&lt;Datenblatt!$AA$3),0,IF(AND($C994=14,H994&lt;Datenblatt!$AA$4),0,IF(AND($C994=15,H994&lt;Datenblatt!$AA$5),0,IF(AND($C994=16,H994&lt;Datenblatt!$AA$6),0,IF(AND($C994=12,H994&lt;Datenblatt!$AA$7),0,IF(AND($C994=11,H994&lt;Datenblatt!$AA$8),0,IF(AND($C994=13,H994&gt;Datenblatt!$Z$3),100,IF(AND($C994=14,H994&gt;Datenblatt!$Z$4),100,IF(AND($C994=15,H994&gt;Datenblatt!$Z$5),100,IF(AND($C994=16,H994&gt;Datenblatt!$Z$6),100,IF(AND($C994=12,H994&gt;Datenblatt!$Z$7),100,IF(AND($C994=11,H994&gt;Datenblatt!$Z$8),100,IF($C994=13,(Datenblatt!$B$19*Übersicht!H994^3)+(Datenblatt!$C$19*Übersicht!H994^2)+(Datenblatt!$D$19*Übersicht!H994)+Datenblatt!$E$19,IF($C994=14,(Datenblatt!$B$20*Übersicht!H994^3)+(Datenblatt!$C$20*Übersicht!H994^2)+(Datenblatt!$D$20*Übersicht!H994)+Datenblatt!$E$20,IF($C994=15,(Datenblatt!$B$21*Übersicht!H994^3)+(Datenblatt!$C$21*Übersicht!H994^2)+(Datenblatt!$D$21*Übersicht!H994)+Datenblatt!$E$21,IF($C994=16,(Datenblatt!$B$22*Übersicht!H994^3)+(Datenblatt!$C$22*Übersicht!H994^2)+(Datenblatt!$D$22*Übersicht!H994)+Datenblatt!$E$22,IF($C994=12,(Datenblatt!$B$23*Übersicht!H994^3)+(Datenblatt!$C$23*Übersicht!H994^2)+(Datenblatt!$D$23*Übersicht!H994)+Datenblatt!$E$23,IF($C994=11,(Datenblatt!$B$24*Übersicht!H994^3)+(Datenblatt!$C$24*Übersicht!H994^2)+(Datenblatt!$D$24*Übersicht!H994)+Datenblatt!$E$24,0))))))))))))))))))</f>
        <v>0</v>
      </c>
      <c r="O994">
        <f>IF(AND(I994="",C994=11),Datenblatt!$I$26,IF(AND(I994="",C994=12),Datenblatt!$I$26,IF(AND(I994="",C994=16),Datenblatt!$I$27,IF(AND(I994="",C994=15),Datenblatt!$I$26,IF(AND(I994="",C994=14),Datenblatt!$I$26,IF(AND(I994="",C994=13),Datenblatt!$I$26,IF(AND($C994=13,I994&gt;Datenblatt!$AC$3),0,IF(AND($C994=14,I994&gt;Datenblatt!$AC$4),0,IF(AND($C994=15,I994&gt;Datenblatt!$AC$5),0,IF(AND($C994=16,I994&gt;Datenblatt!$AC$6),0,IF(AND($C994=12,I994&gt;Datenblatt!$AC$7),0,IF(AND($C994=11,I994&gt;Datenblatt!$AC$8),0,IF(AND($C994=13,I994&lt;Datenblatt!$AB$3),100,IF(AND($C994=14,I994&lt;Datenblatt!$AB$4),100,IF(AND($C994=15,I994&lt;Datenblatt!$AB$5),100,IF(AND($C994=16,I994&lt;Datenblatt!$AB$6),100,IF(AND($C994=12,I994&lt;Datenblatt!$AB$7),100,IF(AND($C994=11,I994&lt;Datenblatt!$AB$8),100,IF($C994=13,(Datenblatt!$B$27*Übersicht!I994^3)+(Datenblatt!$C$27*Übersicht!I994^2)+(Datenblatt!$D$27*Übersicht!I994)+Datenblatt!$E$27,IF($C994=14,(Datenblatt!$B$28*Übersicht!I994^3)+(Datenblatt!$C$28*Übersicht!I994^2)+(Datenblatt!$D$28*Übersicht!I994)+Datenblatt!$E$28,IF($C994=15,(Datenblatt!$B$29*Übersicht!I994^3)+(Datenblatt!$C$29*Übersicht!I994^2)+(Datenblatt!$D$29*Übersicht!I994)+Datenblatt!$E$29,IF($C994=16,(Datenblatt!$B$30*Übersicht!I994^3)+(Datenblatt!$C$30*Übersicht!I994^2)+(Datenblatt!$D$30*Übersicht!I994)+Datenblatt!$E$30,IF($C994=12,(Datenblatt!$B$31*Übersicht!I994^3)+(Datenblatt!$C$31*Übersicht!I994^2)+(Datenblatt!$D$31*Übersicht!I994)+Datenblatt!$E$31,IF($C994=11,(Datenblatt!$B$32*Übersicht!I994^3)+(Datenblatt!$C$32*Übersicht!I994^2)+(Datenblatt!$D$32*Übersicht!I994)+Datenblatt!$E$32,0))))))))))))))))))))))))</f>
        <v>0</v>
      </c>
      <c r="P994">
        <f>IF(AND(I994="",C994=11),Datenblatt!$I$29,IF(AND(I994="",C994=12),Datenblatt!$I$29,IF(AND(I994="",C994=16),Datenblatt!$I$29,IF(AND(I994="",C994=15),Datenblatt!$I$29,IF(AND(I994="",C994=14),Datenblatt!$I$29,IF(AND(I994="",C994=13),Datenblatt!$I$29,IF(AND($C994=13,I994&gt;Datenblatt!$AC$3),0,IF(AND($C994=14,I994&gt;Datenblatt!$AC$4),0,IF(AND($C994=15,I994&gt;Datenblatt!$AC$5),0,IF(AND($C994=16,I994&gt;Datenblatt!$AC$6),0,IF(AND($C994=12,I994&gt;Datenblatt!$AC$7),0,IF(AND($C994=11,I994&gt;Datenblatt!$AC$8),0,IF(AND($C994=13,I994&lt;Datenblatt!$AB$3),100,IF(AND($C994=14,I994&lt;Datenblatt!$AB$4),100,IF(AND($C994=15,I994&lt;Datenblatt!$AB$5),100,IF(AND($C994=16,I994&lt;Datenblatt!$AB$6),100,IF(AND($C994=12,I994&lt;Datenblatt!$AB$7),100,IF(AND($C994=11,I994&lt;Datenblatt!$AB$8),100,IF($C994=13,(Datenblatt!$B$27*Übersicht!I994^3)+(Datenblatt!$C$27*Übersicht!I994^2)+(Datenblatt!$D$27*Übersicht!I994)+Datenblatt!$E$27,IF($C994=14,(Datenblatt!$B$28*Übersicht!I994^3)+(Datenblatt!$C$28*Übersicht!I994^2)+(Datenblatt!$D$28*Übersicht!I994)+Datenblatt!$E$28,IF($C994=15,(Datenblatt!$B$29*Übersicht!I994^3)+(Datenblatt!$C$29*Übersicht!I994^2)+(Datenblatt!$D$29*Übersicht!I994)+Datenblatt!$E$29,IF($C994=16,(Datenblatt!$B$30*Übersicht!I994^3)+(Datenblatt!$C$30*Übersicht!I994^2)+(Datenblatt!$D$30*Übersicht!I994)+Datenblatt!$E$30,IF($C994=12,(Datenblatt!$B$31*Übersicht!I994^3)+(Datenblatt!$C$31*Übersicht!I994^2)+(Datenblatt!$D$31*Übersicht!I994)+Datenblatt!$E$31,IF($C994=11,(Datenblatt!$B$32*Übersicht!I994^3)+(Datenblatt!$C$32*Übersicht!I994^2)+(Datenblatt!$D$32*Übersicht!I994)+Datenblatt!$E$32,0))))))))))))))))))))))))</f>
        <v>0</v>
      </c>
      <c r="Q994" s="2" t="e">
        <f t="shared" si="60"/>
        <v>#DIV/0!</v>
      </c>
      <c r="R994" s="2" t="e">
        <f t="shared" si="61"/>
        <v>#DIV/0!</v>
      </c>
      <c r="T994" s="2"/>
      <c r="U994" s="2">
        <f>Datenblatt!$I$10</f>
        <v>63</v>
      </c>
      <c r="V994" s="2">
        <f>Datenblatt!$I$18</f>
        <v>62</v>
      </c>
      <c r="W994" s="2">
        <f>Datenblatt!$I$26</f>
        <v>56</v>
      </c>
      <c r="X994" s="2">
        <f>Datenblatt!$I$34</f>
        <v>58</v>
      </c>
      <c r="Y994" s="7" t="e">
        <f t="shared" si="62"/>
        <v>#DIV/0!</v>
      </c>
      <c r="AA994" s="2">
        <f>Datenblatt!$I$5</f>
        <v>73</v>
      </c>
      <c r="AB994">
        <f>Datenblatt!$I$13</f>
        <v>80</v>
      </c>
      <c r="AC994">
        <f>Datenblatt!$I$21</f>
        <v>80</v>
      </c>
      <c r="AD994">
        <f>Datenblatt!$I$29</f>
        <v>71</v>
      </c>
      <c r="AE994">
        <f>Datenblatt!$I$37</f>
        <v>75</v>
      </c>
      <c r="AF994" s="7" t="e">
        <f t="shared" si="63"/>
        <v>#DIV/0!</v>
      </c>
    </row>
    <row r="995" spans="11:32" ht="18.75" x14ac:dyDescent="0.3">
      <c r="K995" s="3" t="e">
        <f>IF(AND($C995=13,Datenblatt!M995&lt;Datenblatt!$S$3),0,IF(AND($C995=14,Datenblatt!M995&lt;Datenblatt!$S$4),0,IF(AND($C995=15,Datenblatt!M995&lt;Datenblatt!$S$5),0,IF(AND($C995=16,Datenblatt!M995&lt;Datenblatt!$S$6),0,IF(AND($C995=12,Datenblatt!M995&lt;Datenblatt!$S$7),0,IF(AND($C995=11,Datenblatt!M995&lt;Datenblatt!$S$8),0,IF(AND($C995=13,Datenblatt!M995&gt;Datenblatt!$R$3),100,IF(AND($C995=14,Datenblatt!M995&gt;Datenblatt!$R$4),100,IF(AND($C995=15,Datenblatt!M995&gt;Datenblatt!$R$5),100,IF(AND($C995=16,Datenblatt!M995&gt;Datenblatt!$R$6),100,IF(AND($C995=12,Datenblatt!M995&gt;Datenblatt!$R$7),100,IF(AND($C995=11,Datenblatt!M995&gt;Datenblatt!$R$8),100,IF(Übersicht!$C995=13,Datenblatt!$B$35*Datenblatt!M995^3+Datenblatt!$C$35*Datenblatt!M995^2+Datenblatt!$D$35*Datenblatt!M995+Datenblatt!$E$35,IF(Übersicht!$C995=14,Datenblatt!$B$36*Datenblatt!M995^3+Datenblatt!$C$36*Datenblatt!M995^2+Datenblatt!$D$36*Datenblatt!M995+Datenblatt!$E$36,IF(Übersicht!$C995=15,Datenblatt!$B$37*Datenblatt!M995^3+Datenblatt!$C$37*Datenblatt!M995^2+Datenblatt!$D$37*Datenblatt!M995+Datenblatt!$E$37,IF(Übersicht!$C995=16,Datenblatt!$B$38*Datenblatt!M995^3+Datenblatt!$C$38*Datenblatt!M995^2+Datenblatt!$D$38*Datenblatt!M995+Datenblatt!$E$38,IF(Übersicht!$C995=12,Datenblatt!$B$39*Datenblatt!M995^3+Datenblatt!$C$39*Datenblatt!M995^2+Datenblatt!$D$39*Datenblatt!M995+Datenblatt!$E$39,IF(Übersicht!$C995=11,Datenblatt!$B$40*Datenblatt!M995^3+Datenblatt!$C$40*Datenblatt!M995^2+Datenblatt!$D$40*Datenblatt!M995+Datenblatt!$E$40,0))))))))))))))))))</f>
        <v>#DIV/0!</v>
      </c>
      <c r="L995" s="3"/>
      <c r="M995" t="e">
        <f>IF(AND(Übersicht!$C995=13,Datenblatt!O995&lt;Datenblatt!$Y$3),0,IF(AND(Übersicht!$C995=14,Datenblatt!O995&lt;Datenblatt!$Y$4),0,IF(AND(Übersicht!$C995=15,Datenblatt!O995&lt;Datenblatt!$Y$5),0,IF(AND(Übersicht!$C995=16,Datenblatt!O995&lt;Datenblatt!$Y$6),0,IF(AND(Übersicht!$C995=12,Datenblatt!O995&lt;Datenblatt!$Y$7),0,IF(AND(Übersicht!$C995=11,Datenblatt!O995&lt;Datenblatt!$Y$8),0,IF(AND($C995=13,Datenblatt!O995&gt;Datenblatt!$X$3),100,IF(AND($C995=14,Datenblatt!O995&gt;Datenblatt!$X$4),100,IF(AND($C995=15,Datenblatt!O995&gt;Datenblatt!$X$5),100,IF(AND($C995=16,Datenblatt!O995&gt;Datenblatt!$X$6),100,IF(AND($C995=12,Datenblatt!O995&gt;Datenblatt!$X$7),100,IF(AND($C995=11,Datenblatt!O995&gt;Datenblatt!$X$8),100,IF(Übersicht!$C995=13,Datenblatt!$B$11*Datenblatt!O995^3+Datenblatt!$C$11*Datenblatt!O995^2+Datenblatt!$D$11*Datenblatt!O995+Datenblatt!$E$11,IF(Übersicht!$C995=14,Datenblatt!$B$12*Datenblatt!O995^3+Datenblatt!$C$12*Datenblatt!O995^2+Datenblatt!$D$12*Datenblatt!O995+Datenblatt!$E$12,IF(Übersicht!$C995=15,Datenblatt!$B$13*Datenblatt!O995^3+Datenblatt!$C$13*Datenblatt!O995^2+Datenblatt!$D$13*Datenblatt!O995+Datenblatt!$E$13,IF(Übersicht!$C995=16,Datenblatt!$B$14*Datenblatt!O995^3+Datenblatt!$C$14*Datenblatt!O995^2+Datenblatt!$D$14*Datenblatt!O995+Datenblatt!$E$14,IF(Übersicht!$C995=12,Datenblatt!$B$15*Datenblatt!O995^3+Datenblatt!$C$15*Datenblatt!O995^2+Datenblatt!$D$15*Datenblatt!O995+Datenblatt!$E$15,IF(Übersicht!$C995=11,Datenblatt!$B$16*Datenblatt!O995^3+Datenblatt!$C$16*Datenblatt!O995^2+Datenblatt!$D$16*Datenblatt!O995+Datenblatt!$E$16,0))))))))))))))))))</f>
        <v>#DIV/0!</v>
      </c>
      <c r="N995">
        <f>IF(AND($C995=13,H995&lt;Datenblatt!$AA$3),0,IF(AND($C995=14,H995&lt;Datenblatt!$AA$4),0,IF(AND($C995=15,H995&lt;Datenblatt!$AA$5),0,IF(AND($C995=16,H995&lt;Datenblatt!$AA$6),0,IF(AND($C995=12,H995&lt;Datenblatt!$AA$7),0,IF(AND($C995=11,H995&lt;Datenblatt!$AA$8),0,IF(AND($C995=13,H995&gt;Datenblatt!$Z$3),100,IF(AND($C995=14,H995&gt;Datenblatt!$Z$4),100,IF(AND($C995=15,H995&gt;Datenblatt!$Z$5),100,IF(AND($C995=16,H995&gt;Datenblatt!$Z$6),100,IF(AND($C995=12,H995&gt;Datenblatt!$Z$7),100,IF(AND($C995=11,H995&gt;Datenblatt!$Z$8),100,IF($C995=13,(Datenblatt!$B$19*Übersicht!H995^3)+(Datenblatt!$C$19*Übersicht!H995^2)+(Datenblatt!$D$19*Übersicht!H995)+Datenblatt!$E$19,IF($C995=14,(Datenblatt!$B$20*Übersicht!H995^3)+(Datenblatt!$C$20*Übersicht!H995^2)+(Datenblatt!$D$20*Übersicht!H995)+Datenblatt!$E$20,IF($C995=15,(Datenblatt!$B$21*Übersicht!H995^3)+(Datenblatt!$C$21*Übersicht!H995^2)+(Datenblatt!$D$21*Übersicht!H995)+Datenblatt!$E$21,IF($C995=16,(Datenblatt!$B$22*Übersicht!H995^3)+(Datenblatt!$C$22*Übersicht!H995^2)+(Datenblatt!$D$22*Übersicht!H995)+Datenblatt!$E$22,IF($C995=12,(Datenblatt!$B$23*Übersicht!H995^3)+(Datenblatt!$C$23*Übersicht!H995^2)+(Datenblatt!$D$23*Übersicht!H995)+Datenblatt!$E$23,IF($C995=11,(Datenblatt!$B$24*Übersicht!H995^3)+(Datenblatt!$C$24*Übersicht!H995^2)+(Datenblatt!$D$24*Übersicht!H995)+Datenblatt!$E$24,0))))))))))))))))))</f>
        <v>0</v>
      </c>
      <c r="O995">
        <f>IF(AND(I995="",C995=11),Datenblatt!$I$26,IF(AND(I995="",C995=12),Datenblatt!$I$26,IF(AND(I995="",C995=16),Datenblatt!$I$27,IF(AND(I995="",C995=15),Datenblatt!$I$26,IF(AND(I995="",C995=14),Datenblatt!$I$26,IF(AND(I995="",C995=13),Datenblatt!$I$26,IF(AND($C995=13,I995&gt;Datenblatt!$AC$3),0,IF(AND($C995=14,I995&gt;Datenblatt!$AC$4),0,IF(AND($C995=15,I995&gt;Datenblatt!$AC$5),0,IF(AND($C995=16,I995&gt;Datenblatt!$AC$6),0,IF(AND($C995=12,I995&gt;Datenblatt!$AC$7),0,IF(AND($C995=11,I995&gt;Datenblatt!$AC$8),0,IF(AND($C995=13,I995&lt;Datenblatt!$AB$3),100,IF(AND($C995=14,I995&lt;Datenblatt!$AB$4),100,IF(AND($C995=15,I995&lt;Datenblatt!$AB$5),100,IF(AND($C995=16,I995&lt;Datenblatt!$AB$6),100,IF(AND($C995=12,I995&lt;Datenblatt!$AB$7),100,IF(AND($C995=11,I995&lt;Datenblatt!$AB$8),100,IF($C995=13,(Datenblatt!$B$27*Übersicht!I995^3)+(Datenblatt!$C$27*Übersicht!I995^2)+(Datenblatt!$D$27*Übersicht!I995)+Datenblatt!$E$27,IF($C995=14,(Datenblatt!$B$28*Übersicht!I995^3)+(Datenblatt!$C$28*Übersicht!I995^2)+(Datenblatt!$D$28*Übersicht!I995)+Datenblatt!$E$28,IF($C995=15,(Datenblatt!$B$29*Übersicht!I995^3)+(Datenblatt!$C$29*Übersicht!I995^2)+(Datenblatt!$D$29*Übersicht!I995)+Datenblatt!$E$29,IF($C995=16,(Datenblatt!$B$30*Übersicht!I995^3)+(Datenblatt!$C$30*Übersicht!I995^2)+(Datenblatt!$D$30*Übersicht!I995)+Datenblatt!$E$30,IF($C995=12,(Datenblatt!$B$31*Übersicht!I995^3)+(Datenblatt!$C$31*Übersicht!I995^2)+(Datenblatt!$D$31*Übersicht!I995)+Datenblatt!$E$31,IF($C995=11,(Datenblatt!$B$32*Übersicht!I995^3)+(Datenblatt!$C$32*Übersicht!I995^2)+(Datenblatt!$D$32*Übersicht!I995)+Datenblatt!$E$32,0))))))))))))))))))))))))</f>
        <v>0</v>
      </c>
      <c r="P995">
        <f>IF(AND(I995="",C995=11),Datenblatt!$I$29,IF(AND(I995="",C995=12),Datenblatt!$I$29,IF(AND(I995="",C995=16),Datenblatt!$I$29,IF(AND(I995="",C995=15),Datenblatt!$I$29,IF(AND(I995="",C995=14),Datenblatt!$I$29,IF(AND(I995="",C995=13),Datenblatt!$I$29,IF(AND($C995=13,I995&gt;Datenblatt!$AC$3),0,IF(AND($C995=14,I995&gt;Datenblatt!$AC$4),0,IF(AND($C995=15,I995&gt;Datenblatt!$AC$5),0,IF(AND($C995=16,I995&gt;Datenblatt!$AC$6),0,IF(AND($C995=12,I995&gt;Datenblatt!$AC$7),0,IF(AND($C995=11,I995&gt;Datenblatt!$AC$8),0,IF(AND($C995=13,I995&lt;Datenblatt!$AB$3),100,IF(AND($C995=14,I995&lt;Datenblatt!$AB$4),100,IF(AND($C995=15,I995&lt;Datenblatt!$AB$5),100,IF(AND($C995=16,I995&lt;Datenblatt!$AB$6),100,IF(AND($C995=12,I995&lt;Datenblatt!$AB$7),100,IF(AND($C995=11,I995&lt;Datenblatt!$AB$8),100,IF($C995=13,(Datenblatt!$B$27*Übersicht!I995^3)+(Datenblatt!$C$27*Übersicht!I995^2)+(Datenblatt!$D$27*Übersicht!I995)+Datenblatt!$E$27,IF($C995=14,(Datenblatt!$B$28*Übersicht!I995^3)+(Datenblatt!$C$28*Übersicht!I995^2)+(Datenblatt!$D$28*Übersicht!I995)+Datenblatt!$E$28,IF($C995=15,(Datenblatt!$B$29*Übersicht!I995^3)+(Datenblatt!$C$29*Übersicht!I995^2)+(Datenblatt!$D$29*Übersicht!I995)+Datenblatt!$E$29,IF($C995=16,(Datenblatt!$B$30*Übersicht!I995^3)+(Datenblatt!$C$30*Übersicht!I995^2)+(Datenblatt!$D$30*Übersicht!I995)+Datenblatt!$E$30,IF($C995=12,(Datenblatt!$B$31*Übersicht!I995^3)+(Datenblatt!$C$31*Übersicht!I995^2)+(Datenblatt!$D$31*Übersicht!I995)+Datenblatt!$E$31,IF($C995=11,(Datenblatt!$B$32*Übersicht!I995^3)+(Datenblatt!$C$32*Übersicht!I995^2)+(Datenblatt!$D$32*Übersicht!I995)+Datenblatt!$E$32,0))))))))))))))))))))))))</f>
        <v>0</v>
      </c>
      <c r="Q995" s="2" t="e">
        <f t="shared" si="60"/>
        <v>#DIV/0!</v>
      </c>
      <c r="R995" s="2" t="e">
        <f t="shared" si="61"/>
        <v>#DIV/0!</v>
      </c>
      <c r="T995" s="2"/>
      <c r="U995" s="2">
        <f>Datenblatt!$I$10</f>
        <v>63</v>
      </c>
      <c r="V995" s="2">
        <f>Datenblatt!$I$18</f>
        <v>62</v>
      </c>
      <c r="W995" s="2">
        <f>Datenblatt!$I$26</f>
        <v>56</v>
      </c>
      <c r="X995" s="2">
        <f>Datenblatt!$I$34</f>
        <v>58</v>
      </c>
      <c r="Y995" s="7" t="e">
        <f t="shared" si="62"/>
        <v>#DIV/0!</v>
      </c>
      <c r="AA995" s="2">
        <f>Datenblatt!$I$5</f>
        <v>73</v>
      </c>
      <c r="AB995">
        <f>Datenblatt!$I$13</f>
        <v>80</v>
      </c>
      <c r="AC995">
        <f>Datenblatt!$I$21</f>
        <v>80</v>
      </c>
      <c r="AD995">
        <f>Datenblatt!$I$29</f>
        <v>71</v>
      </c>
      <c r="AE995">
        <f>Datenblatt!$I$37</f>
        <v>75</v>
      </c>
      <c r="AF995" s="7" t="e">
        <f t="shared" si="63"/>
        <v>#DIV/0!</v>
      </c>
    </row>
    <row r="996" spans="11:32" ht="18.75" x14ac:dyDescent="0.3">
      <c r="K996" s="3" t="e">
        <f>IF(AND($C996=13,Datenblatt!M996&lt;Datenblatt!$S$3),0,IF(AND($C996=14,Datenblatt!M996&lt;Datenblatt!$S$4),0,IF(AND($C996=15,Datenblatt!M996&lt;Datenblatt!$S$5),0,IF(AND($C996=16,Datenblatt!M996&lt;Datenblatt!$S$6),0,IF(AND($C996=12,Datenblatt!M996&lt;Datenblatt!$S$7),0,IF(AND($C996=11,Datenblatt!M996&lt;Datenblatt!$S$8),0,IF(AND($C996=13,Datenblatt!M996&gt;Datenblatt!$R$3),100,IF(AND($C996=14,Datenblatt!M996&gt;Datenblatt!$R$4),100,IF(AND($C996=15,Datenblatt!M996&gt;Datenblatt!$R$5),100,IF(AND($C996=16,Datenblatt!M996&gt;Datenblatt!$R$6),100,IF(AND($C996=12,Datenblatt!M996&gt;Datenblatt!$R$7),100,IF(AND($C996=11,Datenblatt!M996&gt;Datenblatt!$R$8),100,IF(Übersicht!$C996=13,Datenblatt!$B$35*Datenblatt!M996^3+Datenblatt!$C$35*Datenblatt!M996^2+Datenblatt!$D$35*Datenblatt!M996+Datenblatt!$E$35,IF(Übersicht!$C996=14,Datenblatt!$B$36*Datenblatt!M996^3+Datenblatt!$C$36*Datenblatt!M996^2+Datenblatt!$D$36*Datenblatt!M996+Datenblatt!$E$36,IF(Übersicht!$C996=15,Datenblatt!$B$37*Datenblatt!M996^3+Datenblatt!$C$37*Datenblatt!M996^2+Datenblatt!$D$37*Datenblatt!M996+Datenblatt!$E$37,IF(Übersicht!$C996=16,Datenblatt!$B$38*Datenblatt!M996^3+Datenblatt!$C$38*Datenblatt!M996^2+Datenblatt!$D$38*Datenblatt!M996+Datenblatt!$E$38,IF(Übersicht!$C996=12,Datenblatt!$B$39*Datenblatt!M996^3+Datenblatt!$C$39*Datenblatt!M996^2+Datenblatt!$D$39*Datenblatt!M996+Datenblatt!$E$39,IF(Übersicht!$C996=11,Datenblatt!$B$40*Datenblatt!M996^3+Datenblatt!$C$40*Datenblatt!M996^2+Datenblatt!$D$40*Datenblatt!M996+Datenblatt!$E$40,0))))))))))))))))))</f>
        <v>#DIV/0!</v>
      </c>
      <c r="L996" s="3"/>
      <c r="M996" t="e">
        <f>IF(AND(Übersicht!$C996=13,Datenblatt!O996&lt;Datenblatt!$Y$3),0,IF(AND(Übersicht!$C996=14,Datenblatt!O996&lt;Datenblatt!$Y$4),0,IF(AND(Übersicht!$C996=15,Datenblatt!O996&lt;Datenblatt!$Y$5),0,IF(AND(Übersicht!$C996=16,Datenblatt!O996&lt;Datenblatt!$Y$6),0,IF(AND(Übersicht!$C996=12,Datenblatt!O996&lt;Datenblatt!$Y$7),0,IF(AND(Übersicht!$C996=11,Datenblatt!O996&lt;Datenblatt!$Y$8),0,IF(AND($C996=13,Datenblatt!O996&gt;Datenblatt!$X$3),100,IF(AND($C996=14,Datenblatt!O996&gt;Datenblatt!$X$4),100,IF(AND($C996=15,Datenblatt!O996&gt;Datenblatt!$X$5),100,IF(AND($C996=16,Datenblatt!O996&gt;Datenblatt!$X$6),100,IF(AND($C996=12,Datenblatt!O996&gt;Datenblatt!$X$7),100,IF(AND($C996=11,Datenblatt!O996&gt;Datenblatt!$X$8),100,IF(Übersicht!$C996=13,Datenblatt!$B$11*Datenblatt!O996^3+Datenblatt!$C$11*Datenblatt!O996^2+Datenblatt!$D$11*Datenblatt!O996+Datenblatt!$E$11,IF(Übersicht!$C996=14,Datenblatt!$B$12*Datenblatt!O996^3+Datenblatt!$C$12*Datenblatt!O996^2+Datenblatt!$D$12*Datenblatt!O996+Datenblatt!$E$12,IF(Übersicht!$C996=15,Datenblatt!$B$13*Datenblatt!O996^3+Datenblatt!$C$13*Datenblatt!O996^2+Datenblatt!$D$13*Datenblatt!O996+Datenblatt!$E$13,IF(Übersicht!$C996=16,Datenblatt!$B$14*Datenblatt!O996^3+Datenblatt!$C$14*Datenblatt!O996^2+Datenblatt!$D$14*Datenblatt!O996+Datenblatt!$E$14,IF(Übersicht!$C996=12,Datenblatt!$B$15*Datenblatt!O996^3+Datenblatt!$C$15*Datenblatt!O996^2+Datenblatt!$D$15*Datenblatt!O996+Datenblatt!$E$15,IF(Übersicht!$C996=11,Datenblatt!$B$16*Datenblatt!O996^3+Datenblatt!$C$16*Datenblatt!O996^2+Datenblatt!$D$16*Datenblatt!O996+Datenblatt!$E$16,0))))))))))))))))))</f>
        <v>#DIV/0!</v>
      </c>
      <c r="N996">
        <f>IF(AND($C996=13,H996&lt;Datenblatt!$AA$3),0,IF(AND($C996=14,H996&lt;Datenblatt!$AA$4),0,IF(AND($C996=15,H996&lt;Datenblatt!$AA$5),0,IF(AND($C996=16,H996&lt;Datenblatt!$AA$6),0,IF(AND($C996=12,H996&lt;Datenblatt!$AA$7),0,IF(AND($C996=11,H996&lt;Datenblatt!$AA$8),0,IF(AND($C996=13,H996&gt;Datenblatt!$Z$3),100,IF(AND($C996=14,H996&gt;Datenblatt!$Z$4),100,IF(AND($C996=15,H996&gt;Datenblatt!$Z$5),100,IF(AND($C996=16,H996&gt;Datenblatt!$Z$6),100,IF(AND($C996=12,H996&gt;Datenblatt!$Z$7),100,IF(AND($C996=11,H996&gt;Datenblatt!$Z$8),100,IF($C996=13,(Datenblatt!$B$19*Übersicht!H996^3)+(Datenblatt!$C$19*Übersicht!H996^2)+(Datenblatt!$D$19*Übersicht!H996)+Datenblatt!$E$19,IF($C996=14,(Datenblatt!$B$20*Übersicht!H996^3)+(Datenblatt!$C$20*Übersicht!H996^2)+(Datenblatt!$D$20*Übersicht!H996)+Datenblatt!$E$20,IF($C996=15,(Datenblatt!$B$21*Übersicht!H996^3)+(Datenblatt!$C$21*Übersicht!H996^2)+(Datenblatt!$D$21*Übersicht!H996)+Datenblatt!$E$21,IF($C996=16,(Datenblatt!$B$22*Übersicht!H996^3)+(Datenblatt!$C$22*Übersicht!H996^2)+(Datenblatt!$D$22*Übersicht!H996)+Datenblatt!$E$22,IF($C996=12,(Datenblatt!$B$23*Übersicht!H996^3)+(Datenblatt!$C$23*Übersicht!H996^2)+(Datenblatt!$D$23*Übersicht!H996)+Datenblatt!$E$23,IF($C996=11,(Datenblatt!$B$24*Übersicht!H996^3)+(Datenblatt!$C$24*Übersicht!H996^2)+(Datenblatt!$D$24*Übersicht!H996)+Datenblatt!$E$24,0))))))))))))))))))</f>
        <v>0</v>
      </c>
      <c r="O996">
        <f>IF(AND(I996="",C996=11),Datenblatt!$I$26,IF(AND(I996="",C996=12),Datenblatt!$I$26,IF(AND(I996="",C996=16),Datenblatt!$I$27,IF(AND(I996="",C996=15),Datenblatt!$I$26,IF(AND(I996="",C996=14),Datenblatt!$I$26,IF(AND(I996="",C996=13),Datenblatt!$I$26,IF(AND($C996=13,I996&gt;Datenblatt!$AC$3),0,IF(AND($C996=14,I996&gt;Datenblatt!$AC$4),0,IF(AND($C996=15,I996&gt;Datenblatt!$AC$5),0,IF(AND($C996=16,I996&gt;Datenblatt!$AC$6),0,IF(AND($C996=12,I996&gt;Datenblatt!$AC$7),0,IF(AND($C996=11,I996&gt;Datenblatt!$AC$8),0,IF(AND($C996=13,I996&lt;Datenblatt!$AB$3),100,IF(AND($C996=14,I996&lt;Datenblatt!$AB$4),100,IF(AND($C996=15,I996&lt;Datenblatt!$AB$5),100,IF(AND($C996=16,I996&lt;Datenblatt!$AB$6),100,IF(AND($C996=12,I996&lt;Datenblatt!$AB$7),100,IF(AND($C996=11,I996&lt;Datenblatt!$AB$8),100,IF($C996=13,(Datenblatt!$B$27*Übersicht!I996^3)+(Datenblatt!$C$27*Übersicht!I996^2)+(Datenblatt!$D$27*Übersicht!I996)+Datenblatt!$E$27,IF($C996=14,(Datenblatt!$B$28*Übersicht!I996^3)+(Datenblatt!$C$28*Übersicht!I996^2)+(Datenblatt!$D$28*Übersicht!I996)+Datenblatt!$E$28,IF($C996=15,(Datenblatt!$B$29*Übersicht!I996^3)+(Datenblatt!$C$29*Übersicht!I996^2)+(Datenblatt!$D$29*Übersicht!I996)+Datenblatt!$E$29,IF($C996=16,(Datenblatt!$B$30*Übersicht!I996^3)+(Datenblatt!$C$30*Übersicht!I996^2)+(Datenblatt!$D$30*Übersicht!I996)+Datenblatt!$E$30,IF($C996=12,(Datenblatt!$B$31*Übersicht!I996^3)+(Datenblatt!$C$31*Übersicht!I996^2)+(Datenblatt!$D$31*Übersicht!I996)+Datenblatt!$E$31,IF($C996=11,(Datenblatt!$B$32*Übersicht!I996^3)+(Datenblatt!$C$32*Übersicht!I996^2)+(Datenblatt!$D$32*Übersicht!I996)+Datenblatt!$E$32,0))))))))))))))))))))))))</f>
        <v>0</v>
      </c>
      <c r="P996">
        <f>IF(AND(I996="",C996=11),Datenblatt!$I$29,IF(AND(I996="",C996=12),Datenblatt!$I$29,IF(AND(I996="",C996=16),Datenblatt!$I$29,IF(AND(I996="",C996=15),Datenblatt!$I$29,IF(AND(I996="",C996=14),Datenblatt!$I$29,IF(AND(I996="",C996=13),Datenblatt!$I$29,IF(AND($C996=13,I996&gt;Datenblatt!$AC$3),0,IF(AND($C996=14,I996&gt;Datenblatt!$AC$4),0,IF(AND($C996=15,I996&gt;Datenblatt!$AC$5),0,IF(AND($C996=16,I996&gt;Datenblatt!$AC$6),0,IF(AND($C996=12,I996&gt;Datenblatt!$AC$7),0,IF(AND($C996=11,I996&gt;Datenblatt!$AC$8),0,IF(AND($C996=13,I996&lt;Datenblatt!$AB$3),100,IF(AND($C996=14,I996&lt;Datenblatt!$AB$4),100,IF(AND($C996=15,I996&lt;Datenblatt!$AB$5),100,IF(AND($C996=16,I996&lt;Datenblatt!$AB$6),100,IF(AND($C996=12,I996&lt;Datenblatt!$AB$7),100,IF(AND($C996=11,I996&lt;Datenblatt!$AB$8),100,IF($C996=13,(Datenblatt!$B$27*Übersicht!I996^3)+(Datenblatt!$C$27*Übersicht!I996^2)+(Datenblatt!$D$27*Übersicht!I996)+Datenblatt!$E$27,IF($C996=14,(Datenblatt!$B$28*Übersicht!I996^3)+(Datenblatt!$C$28*Übersicht!I996^2)+(Datenblatt!$D$28*Übersicht!I996)+Datenblatt!$E$28,IF($C996=15,(Datenblatt!$B$29*Übersicht!I996^3)+(Datenblatt!$C$29*Übersicht!I996^2)+(Datenblatt!$D$29*Übersicht!I996)+Datenblatt!$E$29,IF($C996=16,(Datenblatt!$B$30*Übersicht!I996^3)+(Datenblatt!$C$30*Übersicht!I996^2)+(Datenblatt!$D$30*Übersicht!I996)+Datenblatt!$E$30,IF($C996=12,(Datenblatt!$B$31*Übersicht!I996^3)+(Datenblatt!$C$31*Übersicht!I996^2)+(Datenblatt!$D$31*Übersicht!I996)+Datenblatt!$E$31,IF($C996=11,(Datenblatt!$B$32*Übersicht!I996^3)+(Datenblatt!$C$32*Übersicht!I996^2)+(Datenblatt!$D$32*Übersicht!I996)+Datenblatt!$E$32,0))))))))))))))))))))))))</f>
        <v>0</v>
      </c>
      <c r="Q996" s="2" t="e">
        <f t="shared" si="60"/>
        <v>#DIV/0!</v>
      </c>
      <c r="R996" s="2" t="e">
        <f t="shared" si="61"/>
        <v>#DIV/0!</v>
      </c>
      <c r="T996" s="2"/>
      <c r="U996" s="2">
        <f>Datenblatt!$I$10</f>
        <v>63</v>
      </c>
      <c r="V996" s="2">
        <f>Datenblatt!$I$18</f>
        <v>62</v>
      </c>
      <c r="W996" s="2">
        <f>Datenblatt!$I$26</f>
        <v>56</v>
      </c>
      <c r="X996" s="2">
        <f>Datenblatt!$I$34</f>
        <v>58</v>
      </c>
      <c r="Y996" s="7" t="e">
        <f t="shared" si="62"/>
        <v>#DIV/0!</v>
      </c>
      <c r="AA996" s="2">
        <f>Datenblatt!$I$5</f>
        <v>73</v>
      </c>
      <c r="AB996">
        <f>Datenblatt!$I$13</f>
        <v>80</v>
      </c>
      <c r="AC996">
        <f>Datenblatt!$I$21</f>
        <v>80</v>
      </c>
      <c r="AD996">
        <f>Datenblatt!$I$29</f>
        <v>71</v>
      </c>
      <c r="AE996">
        <f>Datenblatt!$I$37</f>
        <v>75</v>
      </c>
      <c r="AF996" s="7" t="e">
        <f t="shared" si="63"/>
        <v>#DIV/0!</v>
      </c>
    </row>
    <row r="997" spans="11:32" ht="18.75" x14ac:dyDescent="0.3">
      <c r="K997" s="3" t="e">
        <f>IF(AND($C997=13,Datenblatt!M997&lt;Datenblatt!$S$3),0,IF(AND($C997=14,Datenblatt!M997&lt;Datenblatt!$S$4),0,IF(AND($C997=15,Datenblatt!M997&lt;Datenblatt!$S$5),0,IF(AND($C997=16,Datenblatt!M997&lt;Datenblatt!$S$6),0,IF(AND($C997=12,Datenblatt!M997&lt;Datenblatt!$S$7),0,IF(AND($C997=11,Datenblatt!M997&lt;Datenblatt!$S$8),0,IF(AND($C997=13,Datenblatt!M997&gt;Datenblatt!$R$3),100,IF(AND($C997=14,Datenblatt!M997&gt;Datenblatt!$R$4),100,IF(AND($C997=15,Datenblatt!M997&gt;Datenblatt!$R$5),100,IF(AND($C997=16,Datenblatt!M997&gt;Datenblatt!$R$6),100,IF(AND($C997=12,Datenblatt!M997&gt;Datenblatt!$R$7),100,IF(AND($C997=11,Datenblatt!M997&gt;Datenblatt!$R$8),100,IF(Übersicht!$C997=13,Datenblatt!$B$35*Datenblatt!M997^3+Datenblatt!$C$35*Datenblatt!M997^2+Datenblatt!$D$35*Datenblatt!M997+Datenblatt!$E$35,IF(Übersicht!$C997=14,Datenblatt!$B$36*Datenblatt!M997^3+Datenblatt!$C$36*Datenblatt!M997^2+Datenblatt!$D$36*Datenblatt!M997+Datenblatt!$E$36,IF(Übersicht!$C997=15,Datenblatt!$B$37*Datenblatt!M997^3+Datenblatt!$C$37*Datenblatt!M997^2+Datenblatt!$D$37*Datenblatt!M997+Datenblatt!$E$37,IF(Übersicht!$C997=16,Datenblatt!$B$38*Datenblatt!M997^3+Datenblatt!$C$38*Datenblatt!M997^2+Datenblatt!$D$38*Datenblatt!M997+Datenblatt!$E$38,IF(Übersicht!$C997=12,Datenblatt!$B$39*Datenblatt!M997^3+Datenblatt!$C$39*Datenblatt!M997^2+Datenblatt!$D$39*Datenblatt!M997+Datenblatt!$E$39,IF(Übersicht!$C997=11,Datenblatt!$B$40*Datenblatt!M997^3+Datenblatt!$C$40*Datenblatt!M997^2+Datenblatt!$D$40*Datenblatt!M997+Datenblatt!$E$40,0))))))))))))))))))</f>
        <v>#DIV/0!</v>
      </c>
      <c r="L997" s="3"/>
      <c r="M997" t="e">
        <f>IF(AND(Übersicht!$C997=13,Datenblatt!O997&lt;Datenblatt!$Y$3),0,IF(AND(Übersicht!$C997=14,Datenblatt!O997&lt;Datenblatt!$Y$4),0,IF(AND(Übersicht!$C997=15,Datenblatt!O997&lt;Datenblatt!$Y$5),0,IF(AND(Übersicht!$C997=16,Datenblatt!O997&lt;Datenblatt!$Y$6),0,IF(AND(Übersicht!$C997=12,Datenblatt!O997&lt;Datenblatt!$Y$7),0,IF(AND(Übersicht!$C997=11,Datenblatt!O997&lt;Datenblatt!$Y$8),0,IF(AND($C997=13,Datenblatt!O997&gt;Datenblatt!$X$3),100,IF(AND($C997=14,Datenblatt!O997&gt;Datenblatt!$X$4),100,IF(AND($C997=15,Datenblatt!O997&gt;Datenblatt!$X$5),100,IF(AND($C997=16,Datenblatt!O997&gt;Datenblatt!$X$6),100,IF(AND($C997=12,Datenblatt!O997&gt;Datenblatt!$X$7),100,IF(AND($C997=11,Datenblatt!O997&gt;Datenblatt!$X$8),100,IF(Übersicht!$C997=13,Datenblatt!$B$11*Datenblatt!O997^3+Datenblatt!$C$11*Datenblatt!O997^2+Datenblatt!$D$11*Datenblatt!O997+Datenblatt!$E$11,IF(Übersicht!$C997=14,Datenblatt!$B$12*Datenblatt!O997^3+Datenblatt!$C$12*Datenblatt!O997^2+Datenblatt!$D$12*Datenblatt!O997+Datenblatt!$E$12,IF(Übersicht!$C997=15,Datenblatt!$B$13*Datenblatt!O997^3+Datenblatt!$C$13*Datenblatt!O997^2+Datenblatt!$D$13*Datenblatt!O997+Datenblatt!$E$13,IF(Übersicht!$C997=16,Datenblatt!$B$14*Datenblatt!O997^3+Datenblatt!$C$14*Datenblatt!O997^2+Datenblatt!$D$14*Datenblatt!O997+Datenblatt!$E$14,IF(Übersicht!$C997=12,Datenblatt!$B$15*Datenblatt!O997^3+Datenblatt!$C$15*Datenblatt!O997^2+Datenblatt!$D$15*Datenblatt!O997+Datenblatt!$E$15,IF(Übersicht!$C997=11,Datenblatt!$B$16*Datenblatt!O997^3+Datenblatt!$C$16*Datenblatt!O997^2+Datenblatt!$D$16*Datenblatt!O997+Datenblatt!$E$16,0))))))))))))))))))</f>
        <v>#DIV/0!</v>
      </c>
      <c r="N997">
        <f>IF(AND($C997=13,H997&lt;Datenblatt!$AA$3),0,IF(AND($C997=14,H997&lt;Datenblatt!$AA$4),0,IF(AND($C997=15,H997&lt;Datenblatt!$AA$5),0,IF(AND($C997=16,H997&lt;Datenblatt!$AA$6),0,IF(AND($C997=12,H997&lt;Datenblatt!$AA$7),0,IF(AND($C997=11,H997&lt;Datenblatt!$AA$8),0,IF(AND($C997=13,H997&gt;Datenblatt!$Z$3),100,IF(AND($C997=14,H997&gt;Datenblatt!$Z$4),100,IF(AND($C997=15,H997&gt;Datenblatt!$Z$5),100,IF(AND($C997=16,H997&gt;Datenblatt!$Z$6),100,IF(AND($C997=12,H997&gt;Datenblatt!$Z$7),100,IF(AND($C997=11,H997&gt;Datenblatt!$Z$8),100,IF($C997=13,(Datenblatt!$B$19*Übersicht!H997^3)+(Datenblatt!$C$19*Übersicht!H997^2)+(Datenblatt!$D$19*Übersicht!H997)+Datenblatt!$E$19,IF($C997=14,(Datenblatt!$B$20*Übersicht!H997^3)+(Datenblatt!$C$20*Übersicht!H997^2)+(Datenblatt!$D$20*Übersicht!H997)+Datenblatt!$E$20,IF($C997=15,(Datenblatt!$B$21*Übersicht!H997^3)+(Datenblatt!$C$21*Übersicht!H997^2)+(Datenblatt!$D$21*Übersicht!H997)+Datenblatt!$E$21,IF($C997=16,(Datenblatt!$B$22*Übersicht!H997^3)+(Datenblatt!$C$22*Übersicht!H997^2)+(Datenblatt!$D$22*Übersicht!H997)+Datenblatt!$E$22,IF($C997=12,(Datenblatt!$B$23*Übersicht!H997^3)+(Datenblatt!$C$23*Übersicht!H997^2)+(Datenblatt!$D$23*Übersicht!H997)+Datenblatt!$E$23,IF($C997=11,(Datenblatt!$B$24*Übersicht!H997^3)+(Datenblatt!$C$24*Übersicht!H997^2)+(Datenblatt!$D$24*Übersicht!H997)+Datenblatt!$E$24,0))))))))))))))))))</f>
        <v>0</v>
      </c>
      <c r="O997">
        <f>IF(AND(I997="",C997=11),Datenblatt!$I$26,IF(AND(I997="",C997=12),Datenblatt!$I$26,IF(AND(I997="",C997=16),Datenblatt!$I$27,IF(AND(I997="",C997=15),Datenblatt!$I$26,IF(AND(I997="",C997=14),Datenblatt!$I$26,IF(AND(I997="",C997=13),Datenblatt!$I$26,IF(AND($C997=13,I997&gt;Datenblatt!$AC$3),0,IF(AND($C997=14,I997&gt;Datenblatt!$AC$4),0,IF(AND($C997=15,I997&gt;Datenblatt!$AC$5),0,IF(AND($C997=16,I997&gt;Datenblatt!$AC$6),0,IF(AND($C997=12,I997&gt;Datenblatt!$AC$7),0,IF(AND($C997=11,I997&gt;Datenblatt!$AC$8),0,IF(AND($C997=13,I997&lt;Datenblatt!$AB$3),100,IF(AND($C997=14,I997&lt;Datenblatt!$AB$4),100,IF(AND($C997=15,I997&lt;Datenblatt!$AB$5),100,IF(AND($C997=16,I997&lt;Datenblatt!$AB$6),100,IF(AND($C997=12,I997&lt;Datenblatt!$AB$7),100,IF(AND($C997=11,I997&lt;Datenblatt!$AB$8),100,IF($C997=13,(Datenblatt!$B$27*Übersicht!I997^3)+(Datenblatt!$C$27*Übersicht!I997^2)+(Datenblatt!$D$27*Übersicht!I997)+Datenblatt!$E$27,IF($C997=14,(Datenblatt!$B$28*Übersicht!I997^3)+(Datenblatt!$C$28*Übersicht!I997^2)+(Datenblatt!$D$28*Übersicht!I997)+Datenblatt!$E$28,IF($C997=15,(Datenblatt!$B$29*Übersicht!I997^3)+(Datenblatt!$C$29*Übersicht!I997^2)+(Datenblatt!$D$29*Übersicht!I997)+Datenblatt!$E$29,IF($C997=16,(Datenblatt!$B$30*Übersicht!I997^3)+(Datenblatt!$C$30*Übersicht!I997^2)+(Datenblatt!$D$30*Übersicht!I997)+Datenblatt!$E$30,IF($C997=12,(Datenblatt!$B$31*Übersicht!I997^3)+(Datenblatt!$C$31*Übersicht!I997^2)+(Datenblatt!$D$31*Übersicht!I997)+Datenblatt!$E$31,IF($C997=11,(Datenblatt!$B$32*Übersicht!I997^3)+(Datenblatt!$C$32*Übersicht!I997^2)+(Datenblatt!$D$32*Übersicht!I997)+Datenblatt!$E$32,0))))))))))))))))))))))))</f>
        <v>0</v>
      </c>
      <c r="P997">
        <f>IF(AND(I997="",C997=11),Datenblatt!$I$29,IF(AND(I997="",C997=12),Datenblatt!$I$29,IF(AND(I997="",C997=16),Datenblatt!$I$29,IF(AND(I997="",C997=15),Datenblatt!$I$29,IF(AND(I997="",C997=14),Datenblatt!$I$29,IF(AND(I997="",C997=13),Datenblatt!$I$29,IF(AND($C997=13,I997&gt;Datenblatt!$AC$3),0,IF(AND($C997=14,I997&gt;Datenblatt!$AC$4),0,IF(AND($C997=15,I997&gt;Datenblatt!$AC$5),0,IF(AND($C997=16,I997&gt;Datenblatt!$AC$6),0,IF(AND($C997=12,I997&gt;Datenblatt!$AC$7),0,IF(AND($C997=11,I997&gt;Datenblatt!$AC$8),0,IF(AND($C997=13,I997&lt;Datenblatt!$AB$3),100,IF(AND($C997=14,I997&lt;Datenblatt!$AB$4),100,IF(AND($C997=15,I997&lt;Datenblatt!$AB$5),100,IF(AND($C997=16,I997&lt;Datenblatt!$AB$6),100,IF(AND($C997=12,I997&lt;Datenblatt!$AB$7),100,IF(AND($C997=11,I997&lt;Datenblatt!$AB$8),100,IF($C997=13,(Datenblatt!$B$27*Übersicht!I997^3)+(Datenblatt!$C$27*Übersicht!I997^2)+(Datenblatt!$D$27*Übersicht!I997)+Datenblatt!$E$27,IF($C997=14,(Datenblatt!$B$28*Übersicht!I997^3)+(Datenblatt!$C$28*Übersicht!I997^2)+(Datenblatt!$D$28*Übersicht!I997)+Datenblatt!$E$28,IF($C997=15,(Datenblatt!$B$29*Übersicht!I997^3)+(Datenblatt!$C$29*Übersicht!I997^2)+(Datenblatt!$D$29*Übersicht!I997)+Datenblatt!$E$29,IF($C997=16,(Datenblatt!$B$30*Übersicht!I997^3)+(Datenblatt!$C$30*Übersicht!I997^2)+(Datenblatt!$D$30*Übersicht!I997)+Datenblatt!$E$30,IF($C997=12,(Datenblatt!$B$31*Übersicht!I997^3)+(Datenblatt!$C$31*Übersicht!I997^2)+(Datenblatt!$D$31*Übersicht!I997)+Datenblatt!$E$31,IF($C997=11,(Datenblatt!$B$32*Übersicht!I997^3)+(Datenblatt!$C$32*Übersicht!I997^2)+(Datenblatt!$D$32*Übersicht!I997)+Datenblatt!$E$32,0))))))))))))))))))))))))</f>
        <v>0</v>
      </c>
      <c r="Q997" s="2" t="e">
        <f t="shared" si="60"/>
        <v>#DIV/0!</v>
      </c>
      <c r="R997" s="2" t="e">
        <f t="shared" si="61"/>
        <v>#DIV/0!</v>
      </c>
      <c r="T997" s="2"/>
      <c r="U997" s="2">
        <f>Datenblatt!$I$10</f>
        <v>63</v>
      </c>
      <c r="V997" s="2">
        <f>Datenblatt!$I$18</f>
        <v>62</v>
      </c>
      <c r="W997" s="2">
        <f>Datenblatt!$I$26</f>
        <v>56</v>
      </c>
      <c r="X997" s="2">
        <f>Datenblatt!$I$34</f>
        <v>58</v>
      </c>
      <c r="Y997" s="7" t="e">
        <f t="shared" si="62"/>
        <v>#DIV/0!</v>
      </c>
      <c r="AA997" s="2">
        <f>Datenblatt!$I$5</f>
        <v>73</v>
      </c>
      <c r="AB997">
        <f>Datenblatt!$I$13</f>
        <v>80</v>
      </c>
      <c r="AC997">
        <f>Datenblatt!$I$21</f>
        <v>80</v>
      </c>
      <c r="AD997">
        <f>Datenblatt!$I$29</f>
        <v>71</v>
      </c>
      <c r="AE997">
        <f>Datenblatt!$I$37</f>
        <v>75</v>
      </c>
      <c r="AF997" s="7" t="e">
        <f t="shared" si="63"/>
        <v>#DIV/0!</v>
      </c>
    </row>
    <row r="998" spans="11:32" ht="18.75" x14ac:dyDescent="0.3">
      <c r="K998" s="3" t="e">
        <f>IF(AND($C998=13,Datenblatt!M998&lt;Datenblatt!$S$3),0,IF(AND($C998=14,Datenblatt!M998&lt;Datenblatt!$S$4),0,IF(AND($C998=15,Datenblatt!M998&lt;Datenblatt!$S$5),0,IF(AND($C998=16,Datenblatt!M998&lt;Datenblatt!$S$6),0,IF(AND($C998=12,Datenblatt!M998&lt;Datenblatt!$S$7),0,IF(AND($C998=11,Datenblatt!M998&lt;Datenblatt!$S$8),0,IF(AND($C998=13,Datenblatt!M998&gt;Datenblatt!$R$3),100,IF(AND($C998=14,Datenblatt!M998&gt;Datenblatt!$R$4),100,IF(AND($C998=15,Datenblatt!M998&gt;Datenblatt!$R$5),100,IF(AND($C998=16,Datenblatt!M998&gt;Datenblatt!$R$6),100,IF(AND($C998=12,Datenblatt!M998&gt;Datenblatt!$R$7),100,IF(AND($C998=11,Datenblatt!M998&gt;Datenblatt!$R$8),100,IF(Übersicht!$C998=13,Datenblatt!$B$35*Datenblatt!M998^3+Datenblatt!$C$35*Datenblatt!M998^2+Datenblatt!$D$35*Datenblatt!M998+Datenblatt!$E$35,IF(Übersicht!$C998=14,Datenblatt!$B$36*Datenblatt!M998^3+Datenblatt!$C$36*Datenblatt!M998^2+Datenblatt!$D$36*Datenblatt!M998+Datenblatt!$E$36,IF(Übersicht!$C998=15,Datenblatt!$B$37*Datenblatt!M998^3+Datenblatt!$C$37*Datenblatt!M998^2+Datenblatt!$D$37*Datenblatt!M998+Datenblatt!$E$37,IF(Übersicht!$C998=16,Datenblatt!$B$38*Datenblatt!M998^3+Datenblatt!$C$38*Datenblatt!M998^2+Datenblatt!$D$38*Datenblatt!M998+Datenblatt!$E$38,IF(Übersicht!$C998=12,Datenblatt!$B$39*Datenblatt!M998^3+Datenblatt!$C$39*Datenblatt!M998^2+Datenblatt!$D$39*Datenblatt!M998+Datenblatt!$E$39,IF(Übersicht!$C998=11,Datenblatt!$B$40*Datenblatt!M998^3+Datenblatt!$C$40*Datenblatt!M998^2+Datenblatt!$D$40*Datenblatt!M998+Datenblatt!$E$40,0))))))))))))))))))</f>
        <v>#DIV/0!</v>
      </c>
      <c r="L998" s="3"/>
      <c r="M998" t="e">
        <f>IF(AND(Übersicht!$C998=13,Datenblatt!O998&lt;Datenblatt!$Y$3),0,IF(AND(Übersicht!$C998=14,Datenblatt!O998&lt;Datenblatt!$Y$4),0,IF(AND(Übersicht!$C998=15,Datenblatt!O998&lt;Datenblatt!$Y$5),0,IF(AND(Übersicht!$C998=16,Datenblatt!O998&lt;Datenblatt!$Y$6),0,IF(AND(Übersicht!$C998=12,Datenblatt!O998&lt;Datenblatt!$Y$7),0,IF(AND(Übersicht!$C998=11,Datenblatt!O998&lt;Datenblatt!$Y$8),0,IF(AND($C998=13,Datenblatt!O998&gt;Datenblatt!$X$3),100,IF(AND($C998=14,Datenblatt!O998&gt;Datenblatt!$X$4),100,IF(AND($C998=15,Datenblatt!O998&gt;Datenblatt!$X$5),100,IF(AND($C998=16,Datenblatt!O998&gt;Datenblatt!$X$6),100,IF(AND($C998=12,Datenblatt!O998&gt;Datenblatt!$X$7),100,IF(AND($C998=11,Datenblatt!O998&gt;Datenblatt!$X$8),100,IF(Übersicht!$C998=13,Datenblatt!$B$11*Datenblatt!O998^3+Datenblatt!$C$11*Datenblatt!O998^2+Datenblatt!$D$11*Datenblatt!O998+Datenblatt!$E$11,IF(Übersicht!$C998=14,Datenblatt!$B$12*Datenblatt!O998^3+Datenblatt!$C$12*Datenblatt!O998^2+Datenblatt!$D$12*Datenblatt!O998+Datenblatt!$E$12,IF(Übersicht!$C998=15,Datenblatt!$B$13*Datenblatt!O998^3+Datenblatt!$C$13*Datenblatt!O998^2+Datenblatt!$D$13*Datenblatt!O998+Datenblatt!$E$13,IF(Übersicht!$C998=16,Datenblatt!$B$14*Datenblatt!O998^3+Datenblatt!$C$14*Datenblatt!O998^2+Datenblatt!$D$14*Datenblatt!O998+Datenblatt!$E$14,IF(Übersicht!$C998=12,Datenblatt!$B$15*Datenblatt!O998^3+Datenblatt!$C$15*Datenblatt!O998^2+Datenblatt!$D$15*Datenblatt!O998+Datenblatt!$E$15,IF(Übersicht!$C998=11,Datenblatt!$B$16*Datenblatt!O998^3+Datenblatt!$C$16*Datenblatt!O998^2+Datenblatt!$D$16*Datenblatt!O998+Datenblatt!$E$16,0))))))))))))))))))</f>
        <v>#DIV/0!</v>
      </c>
      <c r="N998">
        <f>IF(AND($C998=13,H998&lt;Datenblatt!$AA$3),0,IF(AND($C998=14,H998&lt;Datenblatt!$AA$4),0,IF(AND($C998=15,H998&lt;Datenblatt!$AA$5),0,IF(AND($C998=16,H998&lt;Datenblatt!$AA$6),0,IF(AND($C998=12,H998&lt;Datenblatt!$AA$7),0,IF(AND($C998=11,H998&lt;Datenblatt!$AA$8),0,IF(AND($C998=13,H998&gt;Datenblatt!$Z$3),100,IF(AND($C998=14,H998&gt;Datenblatt!$Z$4),100,IF(AND($C998=15,H998&gt;Datenblatt!$Z$5),100,IF(AND($C998=16,H998&gt;Datenblatt!$Z$6),100,IF(AND($C998=12,H998&gt;Datenblatt!$Z$7),100,IF(AND($C998=11,H998&gt;Datenblatt!$Z$8),100,IF($C998=13,(Datenblatt!$B$19*Übersicht!H998^3)+(Datenblatt!$C$19*Übersicht!H998^2)+(Datenblatt!$D$19*Übersicht!H998)+Datenblatt!$E$19,IF($C998=14,(Datenblatt!$B$20*Übersicht!H998^3)+(Datenblatt!$C$20*Übersicht!H998^2)+(Datenblatt!$D$20*Übersicht!H998)+Datenblatt!$E$20,IF($C998=15,(Datenblatt!$B$21*Übersicht!H998^3)+(Datenblatt!$C$21*Übersicht!H998^2)+(Datenblatt!$D$21*Übersicht!H998)+Datenblatt!$E$21,IF($C998=16,(Datenblatt!$B$22*Übersicht!H998^3)+(Datenblatt!$C$22*Übersicht!H998^2)+(Datenblatt!$D$22*Übersicht!H998)+Datenblatt!$E$22,IF($C998=12,(Datenblatt!$B$23*Übersicht!H998^3)+(Datenblatt!$C$23*Übersicht!H998^2)+(Datenblatt!$D$23*Übersicht!H998)+Datenblatt!$E$23,IF($C998=11,(Datenblatt!$B$24*Übersicht!H998^3)+(Datenblatt!$C$24*Übersicht!H998^2)+(Datenblatt!$D$24*Übersicht!H998)+Datenblatt!$E$24,0))))))))))))))))))</f>
        <v>0</v>
      </c>
      <c r="O998">
        <f>IF(AND(I998="",C998=11),Datenblatt!$I$26,IF(AND(I998="",C998=12),Datenblatt!$I$26,IF(AND(I998="",C998=16),Datenblatt!$I$27,IF(AND(I998="",C998=15),Datenblatt!$I$26,IF(AND(I998="",C998=14),Datenblatt!$I$26,IF(AND(I998="",C998=13),Datenblatt!$I$26,IF(AND($C998=13,I998&gt;Datenblatt!$AC$3),0,IF(AND($C998=14,I998&gt;Datenblatt!$AC$4),0,IF(AND($C998=15,I998&gt;Datenblatt!$AC$5),0,IF(AND($C998=16,I998&gt;Datenblatt!$AC$6),0,IF(AND($C998=12,I998&gt;Datenblatt!$AC$7),0,IF(AND($C998=11,I998&gt;Datenblatt!$AC$8),0,IF(AND($C998=13,I998&lt;Datenblatt!$AB$3),100,IF(AND($C998=14,I998&lt;Datenblatt!$AB$4),100,IF(AND($C998=15,I998&lt;Datenblatt!$AB$5),100,IF(AND($C998=16,I998&lt;Datenblatt!$AB$6),100,IF(AND($C998=12,I998&lt;Datenblatt!$AB$7),100,IF(AND($C998=11,I998&lt;Datenblatt!$AB$8),100,IF($C998=13,(Datenblatt!$B$27*Übersicht!I998^3)+(Datenblatt!$C$27*Übersicht!I998^2)+(Datenblatt!$D$27*Übersicht!I998)+Datenblatt!$E$27,IF($C998=14,(Datenblatt!$B$28*Übersicht!I998^3)+(Datenblatt!$C$28*Übersicht!I998^2)+(Datenblatt!$D$28*Übersicht!I998)+Datenblatt!$E$28,IF($C998=15,(Datenblatt!$B$29*Übersicht!I998^3)+(Datenblatt!$C$29*Übersicht!I998^2)+(Datenblatt!$D$29*Übersicht!I998)+Datenblatt!$E$29,IF($C998=16,(Datenblatt!$B$30*Übersicht!I998^3)+(Datenblatt!$C$30*Übersicht!I998^2)+(Datenblatt!$D$30*Übersicht!I998)+Datenblatt!$E$30,IF($C998=12,(Datenblatt!$B$31*Übersicht!I998^3)+(Datenblatt!$C$31*Übersicht!I998^2)+(Datenblatt!$D$31*Übersicht!I998)+Datenblatt!$E$31,IF($C998=11,(Datenblatt!$B$32*Übersicht!I998^3)+(Datenblatt!$C$32*Übersicht!I998^2)+(Datenblatt!$D$32*Übersicht!I998)+Datenblatt!$E$32,0))))))))))))))))))))))))</f>
        <v>0</v>
      </c>
      <c r="P998">
        <f>IF(AND(I998="",C998=11),Datenblatt!$I$29,IF(AND(I998="",C998=12),Datenblatt!$I$29,IF(AND(I998="",C998=16),Datenblatt!$I$29,IF(AND(I998="",C998=15),Datenblatt!$I$29,IF(AND(I998="",C998=14),Datenblatt!$I$29,IF(AND(I998="",C998=13),Datenblatt!$I$29,IF(AND($C998=13,I998&gt;Datenblatt!$AC$3),0,IF(AND($C998=14,I998&gt;Datenblatt!$AC$4),0,IF(AND($C998=15,I998&gt;Datenblatt!$AC$5),0,IF(AND($C998=16,I998&gt;Datenblatt!$AC$6),0,IF(AND($C998=12,I998&gt;Datenblatt!$AC$7),0,IF(AND($C998=11,I998&gt;Datenblatt!$AC$8),0,IF(AND($C998=13,I998&lt;Datenblatt!$AB$3),100,IF(AND($C998=14,I998&lt;Datenblatt!$AB$4),100,IF(AND($C998=15,I998&lt;Datenblatt!$AB$5),100,IF(AND($C998=16,I998&lt;Datenblatt!$AB$6),100,IF(AND($C998=12,I998&lt;Datenblatt!$AB$7),100,IF(AND($C998=11,I998&lt;Datenblatt!$AB$8),100,IF($C998=13,(Datenblatt!$B$27*Übersicht!I998^3)+(Datenblatt!$C$27*Übersicht!I998^2)+(Datenblatt!$D$27*Übersicht!I998)+Datenblatt!$E$27,IF($C998=14,(Datenblatt!$B$28*Übersicht!I998^3)+(Datenblatt!$C$28*Übersicht!I998^2)+(Datenblatt!$D$28*Übersicht!I998)+Datenblatt!$E$28,IF($C998=15,(Datenblatt!$B$29*Übersicht!I998^3)+(Datenblatt!$C$29*Übersicht!I998^2)+(Datenblatt!$D$29*Übersicht!I998)+Datenblatt!$E$29,IF($C998=16,(Datenblatt!$B$30*Übersicht!I998^3)+(Datenblatt!$C$30*Übersicht!I998^2)+(Datenblatt!$D$30*Übersicht!I998)+Datenblatt!$E$30,IF($C998=12,(Datenblatt!$B$31*Übersicht!I998^3)+(Datenblatt!$C$31*Übersicht!I998^2)+(Datenblatt!$D$31*Übersicht!I998)+Datenblatt!$E$31,IF($C998=11,(Datenblatt!$B$32*Übersicht!I998^3)+(Datenblatt!$C$32*Übersicht!I998^2)+(Datenblatt!$D$32*Übersicht!I998)+Datenblatt!$E$32,0))))))))))))))))))))))))</f>
        <v>0</v>
      </c>
      <c r="Q998" s="2" t="e">
        <f t="shared" si="60"/>
        <v>#DIV/0!</v>
      </c>
      <c r="R998" s="2" t="e">
        <f t="shared" si="61"/>
        <v>#DIV/0!</v>
      </c>
      <c r="T998" s="2"/>
      <c r="U998" s="2">
        <f>Datenblatt!$I$10</f>
        <v>63</v>
      </c>
      <c r="V998" s="2">
        <f>Datenblatt!$I$18</f>
        <v>62</v>
      </c>
      <c r="W998" s="2">
        <f>Datenblatt!$I$26</f>
        <v>56</v>
      </c>
      <c r="X998" s="2">
        <f>Datenblatt!$I$34</f>
        <v>58</v>
      </c>
      <c r="Y998" s="7" t="e">
        <f t="shared" si="62"/>
        <v>#DIV/0!</v>
      </c>
      <c r="AA998" s="2">
        <f>Datenblatt!$I$5</f>
        <v>73</v>
      </c>
      <c r="AB998">
        <f>Datenblatt!$I$13</f>
        <v>80</v>
      </c>
      <c r="AC998">
        <f>Datenblatt!$I$21</f>
        <v>80</v>
      </c>
      <c r="AD998">
        <f>Datenblatt!$I$29</f>
        <v>71</v>
      </c>
      <c r="AE998">
        <f>Datenblatt!$I$37</f>
        <v>75</v>
      </c>
      <c r="AF998" s="7" t="e">
        <f t="shared" si="63"/>
        <v>#DIV/0!</v>
      </c>
    </row>
    <row r="999" spans="11:32" ht="18.75" x14ac:dyDescent="0.3">
      <c r="K999" s="3" t="e">
        <f>IF(AND($C999=13,Datenblatt!M999&lt;Datenblatt!$S$3),0,IF(AND($C999=14,Datenblatt!M999&lt;Datenblatt!$S$4),0,IF(AND($C999=15,Datenblatt!M999&lt;Datenblatt!$S$5),0,IF(AND($C999=16,Datenblatt!M999&lt;Datenblatt!$S$6),0,IF(AND($C999=12,Datenblatt!M999&lt;Datenblatt!$S$7),0,IF(AND($C999=11,Datenblatt!M999&lt;Datenblatt!$S$8),0,IF(AND($C999=13,Datenblatt!M999&gt;Datenblatt!$R$3),100,IF(AND($C999=14,Datenblatt!M999&gt;Datenblatt!$R$4),100,IF(AND($C999=15,Datenblatt!M999&gt;Datenblatt!$R$5),100,IF(AND($C999=16,Datenblatt!M999&gt;Datenblatt!$R$6),100,IF(AND($C999=12,Datenblatt!M999&gt;Datenblatt!$R$7),100,IF(AND($C999=11,Datenblatt!M999&gt;Datenblatt!$R$8),100,IF(Übersicht!$C999=13,Datenblatt!$B$35*Datenblatt!M999^3+Datenblatt!$C$35*Datenblatt!M999^2+Datenblatt!$D$35*Datenblatt!M999+Datenblatt!$E$35,IF(Übersicht!$C999=14,Datenblatt!$B$36*Datenblatt!M999^3+Datenblatt!$C$36*Datenblatt!M999^2+Datenblatt!$D$36*Datenblatt!M999+Datenblatt!$E$36,IF(Übersicht!$C999=15,Datenblatt!$B$37*Datenblatt!M999^3+Datenblatt!$C$37*Datenblatt!M999^2+Datenblatt!$D$37*Datenblatt!M999+Datenblatt!$E$37,IF(Übersicht!$C999=16,Datenblatt!$B$38*Datenblatt!M999^3+Datenblatt!$C$38*Datenblatt!M999^2+Datenblatt!$D$38*Datenblatt!M999+Datenblatt!$E$38,IF(Übersicht!$C999=12,Datenblatt!$B$39*Datenblatt!M999^3+Datenblatt!$C$39*Datenblatt!M999^2+Datenblatt!$D$39*Datenblatt!M999+Datenblatt!$E$39,IF(Übersicht!$C999=11,Datenblatt!$B$40*Datenblatt!M999^3+Datenblatt!$C$40*Datenblatt!M999^2+Datenblatt!$D$40*Datenblatt!M999+Datenblatt!$E$40,0))))))))))))))))))</f>
        <v>#DIV/0!</v>
      </c>
      <c r="L999" s="3"/>
      <c r="M999" t="e">
        <f>IF(AND(Übersicht!$C999=13,Datenblatt!O999&lt;Datenblatt!$Y$3),0,IF(AND(Übersicht!$C999=14,Datenblatt!O999&lt;Datenblatt!$Y$4),0,IF(AND(Übersicht!$C999=15,Datenblatt!O999&lt;Datenblatt!$Y$5),0,IF(AND(Übersicht!$C999=16,Datenblatt!O999&lt;Datenblatt!$Y$6),0,IF(AND(Übersicht!$C999=12,Datenblatt!O999&lt;Datenblatt!$Y$7),0,IF(AND(Übersicht!$C999=11,Datenblatt!O999&lt;Datenblatt!$Y$8),0,IF(AND($C999=13,Datenblatt!O999&gt;Datenblatt!$X$3),100,IF(AND($C999=14,Datenblatt!O999&gt;Datenblatt!$X$4),100,IF(AND($C999=15,Datenblatt!O999&gt;Datenblatt!$X$5),100,IF(AND($C999=16,Datenblatt!O999&gt;Datenblatt!$X$6),100,IF(AND($C999=12,Datenblatt!O999&gt;Datenblatt!$X$7),100,IF(AND($C999=11,Datenblatt!O999&gt;Datenblatt!$X$8),100,IF(Übersicht!$C999=13,Datenblatt!$B$11*Datenblatt!O999^3+Datenblatt!$C$11*Datenblatt!O999^2+Datenblatt!$D$11*Datenblatt!O999+Datenblatt!$E$11,IF(Übersicht!$C999=14,Datenblatt!$B$12*Datenblatt!O999^3+Datenblatt!$C$12*Datenblatt!O999^2+Datenblatt!$D$12*Datenblatt!O999+Datenblatt!$E$12,IF(Übersicht!$C999=15,Datenblatt!$B$13*Datenblatt!O999^3+Datenblatt!$C$13*Datenblatt!O999^2+Datenblatt!$D$13*Datenblatt!O999+Datenblatt!$E$13,IF(Übersicht!$C999=16,Datenblatt!$B$14*Datenblatt!O999^3+Datenblatt!$C$14*Datenblatt!O999^2+Datenblatt!$D$14*Datenblatt!O999+Datenblatt!$E$14,IF(Übersicht!$C999=12,Datenblatt!$B$15*Datenblatt!O999^3+Datenblatt!$C$15*Datenblatt!O999^2+Datenblatt!$D$15*Datenblatt!O999+Datenblatt!$E$15,IF(Übersicht!$C999=11,Datenblatt!$B$16*Datenblatt!O999^3+Datenblatt!$C$16*Datenblatt!O999^2+Datenblatt!$D$16*Datenblatt!O999+Datenblatt!$E$16,0))))))))))))))))))</f>
        <v>#DIV/0!</v>
      </c>
      <c r="N999">
        <f>IF(AND($C999=13,H999&lt;Datenblatt!$AA$3),0,IF(AND($C999=14,H999&lt;Datenblatt!$AA$4),0,IF(AND($C999=15,H999&lt;Datenblatt!$AA$5),0,IF(AND($C999=16,H999&lt;Datenblatt!$AA$6),0,IF(AND($C999=12,H999&lt;Datenblatt!$AA$7),0,IF(AND($C999=11,H999&lt;Datenblatt!$AA$8),0,IF(AND($C999=13,H999&gt;Datenblatt!$Z$3),100,IF(AND($C999=14,H999&gt;Datenblatt!$Z$4),100,IF(AND($C999=15,H999&gt;Datenblatt!$Z$5),100,IF(AND($C999=16,H999&gt;Datenblatt!$Z$6),100,IF(AND($C999=12,H999&gt;Datenblatt!$Z$7),100,IF(AND($C999=11,H999&gt;Datenblatt!$Z$8),100,IF($C999=13,(Datenblatt!$B$19*Übersicht!H999^3)+(Datenblatt!$C$19*Übersicht!H999^2)+(Datenblatt!$D$19*Übersicht!H999)+Datenblatt!$E$19,IF($C999=14,(Datenblatt!$B$20*Übersicht!H999^3)+(Datenblatt!$C$20*Übersicht!H999^2)+(Datenblatt!$D$20*Übersicht!H999)+Datenblatt!$E$20,IF($C999=15,(Datenblatt!$B$21*Übersicht!H999^3)+(Datenblatt!$C$21*Übersicht!H999^2)+(Datenblatt!$D$21*Übersicht!H999)+Datenblatt!$E$21,IF($C999=16,(Datenblatt!$B$22*Übersicht!H999^3)+(Datenblatt!$C$22*Übersicht!H999^2)+(Datenblatt!$D$22*Übersicht!H999)+Datenblatt!$E$22,IF($C999=12,(Datenblatt!$B$23*Übersicht!H999^3)+(Datenblatt!$C$23*Übersicht!H999^2)+(Datenblatt!$D$23*Übersicht!H999)+Datenblatt!$E$23,IF($C999=11,(Datenblatt!$B$24*Übersicht!H999^3)+(Datenblatt!$C$24*Übersicht!H999^2)+(Datenblatt!$D$24*Übersicht!H999)+Datenblatt!$E$24,0))))))))))))))))))</f>
        <v>0</v>
      </c>
      <c r="O999">
        <f>IF(AND(I999="",C999=11),Datenblatt!$I$26,IF(AND(I999="",C999=12),Datenblatt!$I$26,IF(AND(I999="",C999=16),Datenblatt!$I$27,IF(AND(I999="",C999=15),Datenblatt!$I$26,IF(AND(I999="",C999=14),Datenblatt!$I$26,IF(AND(I999="",C999=13),Datenblatt!$I$26,IF(AND($C999=13,I999&gt;Datenblatt!$AC$3),0,IF(AND($C999=14,I999&gt;Datenblatt!$AC$4),0,IF(AND($C999=15,I999&gt;Datenblatt!$AC$5),0,IF(AND($C999=16,I999&gt;Datenblatt!$AC$6),0,IF(AND($C999=12,I999&gt;Datenblatt!$AC$7),0,IF(AND($C999=11,I999&gt;Datenblatt!$AC$8),0,IF(AND($C999=13,I999&lt;Datenblatt!$AB$3),100,IF(AND($C999=14,I999&lt;Datenblatt!$AB$4),100,IF(AND($C999=15,I999&lt;Datenblatt!$AB$5),100,IF(AND($C999=16,I999&lt;Datenblatt!$AB$6),100,IF(AND($C999=12,I999&lt;Datenblatt!$AB$7),100,IF(AND($C999=11,I999&lt;Datenblatt!$AB$8),100,IF($C999=13,(Datenblatt!$B$27*Übersicht!I999^3)+(Datenblatt!$C$27*Übersicht!I999^2)+(Datenblatt!$D$27*Übersicht!I999)+Datenblatt!$E$27,IF($C999=14,(Datenblatt!$B$28*Übersicht!I999^3)+(Datenblatt!$C$28*Übersicht!I999^2)+(Datenblatt!$D$28*Übersicht!I999)+Datenblatt!$E$28,IF($C999=15,(Datenblatt!$B$29*Übersicht!I999^3)+(Datenblatt!$C$29*Übersicht!I999^2)+(Datenblatt!$D$29*Übersicht!I999)+Datenblatt!$E$29,IF($C999=16,(Datenblatt!$B$30*Übersicht!I999^3)+(Datenblatt!$C$30*Übersicht!I999^2)+(Datenblatt!$D$30*Übersicht!I999)+Datenblatt!$E$30,IF($C999=12,(Datenblatt!$B$31*Übersicht!I999^3)+(Datenblatt!$C$31*Übersicht!I999^2)+(Datenblatt!$D$31*Übersicht!I999)+Datenblatt!$E$31,IF($C999=11,(Datenblatt!$B$32*Übersicht!I999^3)+(Datenblatt!$C$32*Übersicht!I999^2)+(Datenblatt!$D$32*Übersicht!I999)+Datenblatt!$E$32,0))))))))))))))))))))))))</f>
        <v>0</v>
      </c>
      <c r="P999">
        <f>IF(AND(I999="",C999=11),Datenblatt!$I$29,IF(AND(I999="",C999=12),Datenblatt!$I$29,IF(AND(I999="",C999=16),Datenblatt!$I$29,IF(AND(I999="",C999=15),Datenblatt!$I$29,IF(AND(I999="",C999=14),Datenblatt!$I$29,IF(AND(I999="",C999=13),Datenblatt!$I$29,IF(AND($C999=13,I999&gt;Datenblatt!$AC$3),0,IF(AND($C999=14,I999&gt;Datenblatt!$AC$4),0,IF(AND($C999=15,I999&gt;Datenblatt!$AC$5),0,IF(AND($C999=16,I999&gt;Datenblatt!$AC$6),0,IF(AND($C999=12,I999&gt;Datenblatt!$AC$7),0,IF(AND($C999=11,I999&gt;Datenblatt!$AC$8),0,IF(AND($C999=13,I999&lt;Datenblatt!$AB$3),100,IF(AND($C999=14,I999&lt;Datenblatt!$AB$4),100,IF(AND($C999=15,I999&lt;Datenblatt!$AB$5),100,IF(AND($C999=16,I999&lt;Datenblatt!$AB$6),100,IF(AND($C999=12,I999&lt;Datenblatt!$AB$7),100,IF(AND($C999=11,I999&lt;Datenblatt!$AB$8),100,IF($C999=13,(Datenblatt!$B$27*Übersicht!I999^3)+(Datenblatt!$C$27*Übersicht!I999^2)+(Datenblatt!$D$27*Übersicht!I999)+Datenblatt!$E$27,IF($C999=14,(Datenblatt!$B$28*Übersicht!I999^3)+(Datenblatt!$C$28*Übersicht!I999^2)+(Datenblatt!$D$28*Übersicht!I999)+Datenblatt!$E$28,IF($C999=15,(Datenblatt!$B$29*Übersicht!I999^3)+(Datenblatt!$C$29*Übersicht!I999^2)+(Datenblatt!$D$29*Übersicht!I999)+Datenblatt!$E$29,IF($C999=16,(Datenblatt!$B$30*Übersicht!I999^3)+(Datenblatt!$C$30*Übersicht!I999^2)+(Datenblatt!$D$30*Übersicht!I999)+Datenblatt!$E$30,IF($C999=12,(Datenblatt!$B$31*Übersicht!I999^3)+(Datenblatt!$C$31*Übersicht!I999^2)+(Datenblatt!$D$31*Übersicht!I999)+Datenblatt!$E$31,IF($C999=11,(Datenblatt!$B$32*Übersicht!I999^3)+(Datenblatt!$C$32*Übersicht!I999^2)+(Datenblatt!$D$32*Übersicht!I999)+Datenblatt!$E$32,0))))))))))))))))))))))))</f>
        <v>0</v>
      </c>
      <c r="Q999" s="2" t="e">
        <f t="shared" si="60"/>
        <v>#DIV/0!</v>
      </c>
      <c r="R999" s="2" t="e">
        <f t="shared" si="61"/>
        <v>#DIV/0!</v>
      </c>
      <c r="T999" s="2"/>
      <c r="U999" s="2">
        <f>Datenblatt!$I$10</f>
        <v>63</v>
      </c>
      <c r="V999" s="2">
        <f>Datenblatt!$I$18</f>
        <v>62</v>
      </c>
      <c r="W999" s="2">
        <f>Datenblatt!$I$26</f>
        <v>56</v>
      </c>
      <c r="X999" s="2">
        <f>Datenblatt!$I$34</f>
        <v>58</v>
      </c>
      <c r="Y999" s="7" t="e">
        <f t="shared" si="62"/>
        <v>#DIV/0!</v>
      </c>
      <c r="AA999" s="2">
        <f>Datenblatt!$I$5</f>
        <v>73</v>
      </c>
      <c r="AB999">
        <f>Datenblatt!$I$13</f>
        <v>80</v>
      </c>
      <c r="AC999">
        <f>Datenblatt!$I$21</f>
        <v>80</v>
      </c>
      <c r="AD999">
        <f>Datenblatt!$I$29</f>
        <v>71</v>
      </c>
      <c r="AE999">
        <f>Datenblatt!$I$37</f>
        <v>75</v>
      </c>
      <c r="AF999" s="7" t="e">
        <f t="shared" si="63"/>
        <v>#DIV/0!</v>
      </c>
    </row>
    <row r="1000" spans="11:32" ht="18.75" x14ac:dyDescent="0.3">
      <c r="K1000" s="3" t="e">
        <f>IF(AND($C1000=13,Datenblatt!M1000&lt;Datenblatt!$S$3),0,IF(AND($C1000=14,Datenblatt!M1000&lt;Datenblatt!$S$4),0,IF(AND($C1000=15,Datenblatt!M1000&lt;Datenblatt!$S$5),0,IF(AND($C1000=16,Datenblatt!M1000&lt;Datenblatt!$S$6),0,IF(AND($C1000=12,Datenblatt!M1000&lt;Datenblatt!$S$7),0,IF(AND($C1000=11,Datenblatt!M1000&lt;Datenblatt!$S$8),0,IF(AND($C1000=13,Datenblatt!M1000&gt;Datenblatt!$R$3),100,IF(AND($C1000=14,Datenblatt!M1000&gt;Datenblatt!$R$4),100,IF(AND($C1000=15,Datenblatt!M1000&gt;Datenblatt!$R$5),100,IF(AND($C1000=16,Datenblatt!M1000&gt;Datenblatt!$R$6),100,IF(AND($C1000=12,Datenblatt!M1000&gt;Datenblatt!$R$7),100,IF(AND($C1000=11,Datenblatt!M1000&gt;Datenblatt!$R$8),100,IF(Übersicht!$C1000=13,Datenblatt!$B$35*Datenblatt!M1000^3+Datenblatt!$C$35*Datenblatt!M1000^2+Datenblatt!$D$35*Datenblatt!M1000+Datenblatt!$E$35,IF(Übersicht!$C1000=14,Datenblatt!$B$36*Datenblatt!M1000^3+Datenblatt!$C$36*Datenblatt!M1000^2+Datenblatt!$D$36*Datenblatt!M1000+Datenblatt!$E$36,IF(Übersicht!$C1000=15,Datenblatt!$B$37*Datenblatt!M1000^3+Datenblatt!$C$37*Datenblatt!M1000^2+Datenblatt!$D$37*Datenblatt!M1000+Datenblatt!$E$37,IF(Übersicht!$C1000=16,Datenblatt!$B$38*Datenblatt!M1000^3+Datenblatt!$C$38*Datenblatt!M1000^2+Datenblatt!$D$38*Datenblatt!M1000+Datenblatt!$E$38,IF(Übersicht!$C1000=12,Datenblatt!$B$39*Datenblatt!M1000^3+Datenblatt!$C$39*Datenblatt!M1000^2+Datenblatt!$D$39*Datenblatt!M1000+Datenblatt!$E$39,IF(Übersicht!$C1000=11,Datenblatt!$B$40*Datenblatt!M1000^3+Datenblatt!$C$40*Datenblatt!M1000^2+Datenblatt!$D$40*Datenblatt!M1000+Datenblatt!$E$40,0))))))))))))))))))</f>
        <v>#DIV/0!</v>
      </c>
      <c r="L1000" s="3"/>
      <c r="M1000" t="e">
        <f>IF(AND(Übersicht!$C1000=13,Datenblatt!O1000&lt;Datenblatt!$Y$3),0,IF(AND(Übersicht!$C1000=14,Datenblatt!O1000&lt;Datenblatt!$Y$4),0,IF(AND(Übersicht!$C1000=15,Datenblatt!O1000&lt;Datenblatt!$Y$5),0,IF(AND(Übersicht!$C1000=16,Datenblatt!O1000&lt;Datenblatt!$Y$6),0,IF(AND(Übersicht!$C1000=12,Datenblatt!O1000&lt;Datenblatt!$Y$7),0,IF(AND(Übersicht!$C1000=11,Datenblatt!O1000&lt;Datenblatt!$Y$8),0,IF(AND($C1000=13,Datenblatt!O1000&gt;Datenblatt!$X$3),100,IF(AND($C1000=14,Datenblatt!O1000&gt;Datenblatt!$X$4),100,IF(AND($C1000=15,Datenblatt!O1000&gt;Datenblatt!$X$5),100,IF(AND($C1000=16,Datenblatt!O1000&gt;Datenblatt!$X$6),100,IF(AND($C1000=12,Datenblatt!O1000&gt;Datenblatt!$X$7),100,IF(AND($C1000=11,Datenblatt!O1000&gt;Datenblatt!$X$8),100,IF(Übersicht!$C1000=13,Datenblatt!$B$11*Datenblatt!O1000^3+Datenblatt!$C$11*Datenblatt!O1000^2+Datenblatt!$D$11*Datenblatt!O1000+Datenblatt!$E$11,IF(Übersicht!$C1000=14,Datenblatt!$B$12*Datenblatt!O1000^3+Datenblatt!$C$12*Datenblatt!O1000^2+Datenblatt!$D$12*Datenblatt!O1000+Datenblatt!$E$12,IF(Übersicht!$C1000=15,Datenblatt!$B$13*Datenblatt!O1000^3+Datenblatt!$C$13*Datenblatt!O1000^2+Datenblatt!$D$13*Datenblatt!O1000+Datenblatt!$E$13,IF(Übersicht!$C1000=16,Datenblatt!$B$14*Datenblatt!O1000^3+Datenblatt!$C$14*Datenblatt!O1000^2+Datenblatt!$D$14*Datenblatt!O1000+Datenblatt!$E$14,IF(Übersicht!$C1000=12,Datenblatt!$B$15*Datenblatt!O1000^3+Datenblatt!$C$15*Datenblatt!O1000^2+Datenblatt!$D$15*Datenblatt!O1000+Datenblatt!$E$15,IF(Übersicht!$C1000=11,Datenblatt!$B$16*Datenblatt!O1000^3+Datenblatt!$C$16*Datenblatt!O1000^2+Datenblatt!$D$16*Datenblatt!O1000+Datenblatt!$E$16,0))))))))))))))))))</f>
        <v>#DIV/0!</v>
      </c>
      <c r="N1000">
        <f>IF(AND($C1000=13,H1000&lt;Datenblatt!$AA$3),0,IF(AND($C1000=14,H1000&lt;Datenblatt!$AA$4),0,IF(AND($C1000=15,H1000&lt;Datenblatt!$AA$5),0,IF(AND($C1000=16,H1000&lt;Datenblatt!$AA$6),0,IF(AND($C1000=12,H1000&lt;Datenblatt!$AA$7),0,IF(AND($C1000=11,H1000&lt;Datenblatt!$AA$8),0,IF(AND($C1000=13,H1000&gt;Datenblatt!$Z$3),100,IF(AND($C1000=14,H1000&gt;Datenblatt!$Z$4),100,IF(AND($C1000=15,H1000&gt;Datenblatt!$Z$5),100,IF(AND($C1000=16,H1000&gt;Datenblatt!$Z$6),100,IF(AND($C1000=12,H1000&gt;Datenblatt!$Z$7),100,IF(AND($C1000=11,H1000&gt;Datenblatt!$Z$8),100,IF($C1000=13,(Datenblatt!$B$19*Übersicht!H1000^3)+(Datenblatt!$C$19*Übersicht!H1000^2)+(Datenblatt!$D$19*Übersicht!H1000)+Datenblatt!$E$19,IF($C1000=14,(Datenblatt!$B$20*Übersicht!H1000^3)+(Datenblatt!$C$20*Übersicht!H1000^2)+(Datenblatt!$D$20*Übersicht!H1000)+Datenblatt!$E$20,IF($C1000=15,(Datenblatt!$B$21*Übersicht!H1000^3)+(Datenblatt!$C$21*Übersicht!H1000^2)+(Datenblatt!$D$21*Übersicht!H1000)+Datenblatt!$E$21,IF($C1000=16,(Datenblatt!$B$22*Übersicht!H1000^3)+(Datenblatt!$C$22*Übersicht!H1000^2)+(Datenblatt!$D$22*Übersicht!H1000)+Datenblatt!$E$22,IF($C1000=12,(Datenblatt!$B$23*Übersicht!H1000^3)+(Datenblatt!$C$23*Übersicht!H1000^2)+(Datenblatt!$D$23*Übersicht!H1000)+Datenblatt!$E$23,IF($C1000=11,(Datenblatt!$B$24*Übersicht!H1000^3)+(Datenblatt!$C$24*Übersicht!H1000^2)+(Datenblatt!$D$24*Übersicht!H1000)+Datenblatt!$E$24,0))))))))))))))))))</f>
        <v>0</v>
      </c>
      <c r="O1000">
        <f>IF(AND(I1000="",C1000=11),Datenblatt!$I$26,IF(AND(I1000="",C1000=12),Datenblatt!$I$26,IF(AND(I1000="",C1000=16),Datenblatt!$I$27,IF(AND(I1000="",C1000=15),Datenblatt!$I$26,IF(AND(I1000="",C1000=14),Datenblatt!$I$26,IF(AND(I1000="",C1000=13),Datenblatt!$I$26,IF(AND($C1000=13,I1000&gt;Datenblatt!$AC$3),0,IF(AND($C1000=14,I1000&gt;Datenblatt!$AC$4),0,IF(AND($C1000=15,I1000&gt;Datenblatt!$AC$5),0,IF(AND($C1000=16,I1000&gt;Datenblatt!$AC$6),0,IF(AND($C1000=12,I1000&gt;Datenblatt!$AC$7),0,IF(AND($C1000=11,I1000&gt;Datenblatt!$AC$8),0,IF(AND($C1000=13,I1000&lt;Datenblatt!$AB$3),100,IF(AND($C1000=14,I1000&lt;Datenblatt!$AB$4),100,IF(AND($C1000=15,I1000&lt;Datenblatt!$AB$5),100,IF(AND($C1000=16,I1000&lt;Datenblatt!$AB$6),100,IF(AND($C1000=12,I1000&lt;Datenblatt!$AB$7),100,IF(AND($C1000=11,I1000&lt;Datenblatt!$AB$8),100,IF($C1000=13,(Datenblatt!$B$27*Übersicht!I1000^3)+(Datenblatt!$C$27*Übersicht!I1000^2)+(Datenblatt!$D$27*Übersicht!I1000)+Datenblatt!$E$27,IF($C1000=14,(Datenblatt!$B$28*Übersicht!I1000^3)+(Datenblatt!$C$28*Übersicht!I1000^2)+(Datenblatt!$D$28*Übersicht!I1000)+Datenblatt!$E$28,IF($C1000=15,(Datenblatt!$B$29*Übersicht!I1000^3)+(Datenblatt!$C$29*Übersicht!I1000^2)+(Datenblatt!$D$29*Übersicht!I1000)+Datenblatt!$E$29,IF($C1000=16,(Datenblatt!$B$30*Übersicht!I1000^3)+(Datenblatt!$C$30*Übersicht!I1000^2)+(Datenblatt!$D$30*Übersicht!I1000)+Datenblatt!$E$30,IF($C1000=12,(Datenblatt!$B$31*Übersicht!I1000^3)+(Datenblatt!$C$31*Übersicht!I1000^2)+(Datenblatt!$D$31*Übersicht!I1000)+Datenblatt!$E$31,IF($C1000=11,(Datenblatt!$B$32*Übersicht!I1000^3)+(Datenblatt!$C$32*Übersicht!I1000^2)+(Datenblatt!$D$32*Übersicht!I1000)+Datenblatt!$E$32,0))))))))))))))))))))))))</f>
        <v>0</v>
      </c>
      <c r="P1000">
        <f>IF(AND(I1000="",C1000=11),Datenblatt!$I$29,IF(AND(I1000="",C1000=12),Datenblatt!$I$29,IF(AND(I1000="",C1000=16),Datenblatt!$I$29,IF(AND(I1000="",C1000=15),Datenblatt!$I$29,IF(AND(I1000="",C1000=14),Datenblatt!$I$29,IF(AND(I1000="",C1000=13),Datenblatt!$I$29,IF(AND($C1000=13,I1000&gt;Datenblatt!$AC$3),0,IF(AND($C1000=14,I1000&gt;Datenblatt!$AC$4),0,IF(AND($C1000=15,I1000&gt;Datenblatt!$AC$5),0,IF(AND($C1000=16,I1000&gt;Datenblatt!$AC$6),0,IF(AND($C1000=12,I1000&gt;Datenblatt!$AC$7),0,IF(AND($C1000=11,I1000&gt;Datenblatt!$AC$8),0,IF(AND($C1000=13,I1000&lt;Datenblatt!$AB$3),100,IF(AND($C1000=14,I1000&lt;Datenblatt!$AB$4),100,IF(AND($C1000=15,I1000&lt;Datenblatt!$AB$5),100,IF(AND($C1000=16,I1000&lt;Datenblatt!$AB$6),100,IF(AND($C1000=12,I1000&lt;Datenblatt!$AB$7),100,IF(AND($C1000=11,I1000&lt;Datenblatt!$AB$8),100,IF($C1000=13,(Datenblatt!$B$27*Übersicht!I1000^3)+(Datenblatt!$C$27*Übersicht!I1000^2)+(Datenblatt!$D$27*Übersicht!I1000)+Datenblatt!$E$27,IF($C1000=14,(Datenblatt!$B$28*Übersicht!I1000^3)+(Datenblatt!$C$28*Übersicht!I1000^2)+(Datenblatt!$D$28*Übersicht!I1000)+Datenblatt!$E$28,IF($C1000=15,(Datenblatt!$B$29*Übersicht!I1000^3)+(Datenblatt!$C$29*Übersicht!I1000^2)+(Datenblatt!$D$29*Übersicht!I1000)+Datenblatt!$E$29,IF($C1000=16,(Datenblatt!$B$30*Übersicht!I1000^3)+(Datenblatt!$C$30*Übersicht!I1000^2)+(Datenblatt!$D$30*Übersicht!I1000)+Datenblatt!$E$30,IF($C1000=12,(Datenblatt!$B$31*Übersicht!I1000^3)+(Datenblatt!$C$31*Übersicht!I1000^2)+(Datenblatt!$D$31*Übersicht!I1000)+Datenblatt!$E$31,IF($C1000=11,(Datenblatt!$B$32*Übersicht!I1000^3)+(Datenblatt!$C$32*Übersicht!I1000^2)+(Datenblatt!$D$32*Übersicht!I1000)+Datenblatt!$E$32,0))))))))))))))))))))))))</f>
        <v>0</v>
      </c>
      <c r="Q1000" s="2" t="e">
        <f t="shared" si="60"/>
        <v>#DIV/0!</v>
      </c>
      <c r="R1000" s="2" t="e">
        <f t="shared" si="61"/>
        <v>#DIV/0!</v>
      </c>
      <c r="T1000" s="2"/>
      <c r="U1000" s="2">
        <f>Datenblatt!$I$10</f>
        <v>63</v>
      </c>
      <c r="V1000" s="2">
        <f>Datenblatt!$I$18</f>
        <v>62</v>
      </c>
      <c r="W1000" s="2">
        <f>Datenblatt!$I$26</f>
        <v>56</v>
      </c>
      <c r="X1000" s="2">
        <f>Datenblatt!$I$34</f>
        <v>58</v>
      </c>
      <c r="Y1000" s="7" t="e">
        <f t="shared" si="62"/>
        <v>#DIV/0!</v>
      </c>
      <c r="AA1000" s="2">
        <f>Datenblatt!$I$5</f>
        <v>73</v>
      </c>
      <c r="AB1000">
        <f>Datenblatt!$I$13</f>
        <v>80</v>
      </c>
      <c r="AC1000">
        <f>Datenblatt!$I$21</f>
        <v>80</v>
      </c>
      <c r="AD1000">
        <f>Datenblatt!$I$29</f>
        <v>71</v>
      </c>
      <c r="AE1000">
        <f>Datenblatt!$I$37</f>
        <v>75</v>
      </c>
      <c r="AF1000" s="7" t="e">
        <f t="shared" si="63"/>
        <v>#DIV/0!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4"/>
  <sheetViews>
    <sheetView zoomScaleNormal="100" workbookViewId="0">
      <selection activeCell="K16" sqref="K16"/>
    </sheetView>
  </sheetViews>
  <sheetFormatPr baseColWidth="10" defaultRowHeight="15" x14ac:dyDescent="0.25"/>
  <cols>
    <col min="5" max="5" width="14.7109375" customWidth="1"/>
    <col min="6" max="6" width="12.5703125" customWidth="1"/>
    <col min="9" max="9" width="23.28515625" customWidth="1"/>
    <col min="11" max="11" width="32.42578125" customWidth="1"/>
    <col min="12" max="12" width="16.85546875" customWidth="1"/>
    <col min="13" max="14" width="24" customWidth="1"/>
    <col min="15" max="15" width="23.28515625" customWidth="1"/>
    <col min="16" max="16" width="18.7109375" customWidth="1"/>
    <col min="17" max="17" width="16.85546875" customWidth="1"/>
  </cols>
  <sheetData>
    <row r="1" spans="1:29" x14ac:dyDescent="0.25">
      <c r="A1" s="55" t="s">
        <v>9</v>
      </c>
      <c r="B1" s="55"/>
      <c r="C1" s="55"/>
      <c r="D1" s="55"/>
      <c r="E1" s="55"/>
      <c r="F1" s="55"/>
      <c r="G1" s="55"/>
      <c r="I1" s="1" t="s">
        <v>33</v>
      </c>
      <c r="K1" s="1" t="s">
        <v>18</v>
      </c>
      <c r="M1" s="1" t="s">
        <v>85</v>
      </c>
      <c r="N1" s="1" t="s">
        <v>86</v>
      </c>
      <c r="O1" s="1" t="s">
        <v>57</v>
      </c>
      <c r="R1" s="55" t="s">
        <v>79</v>
      </c>
      <c r="S1" s="55"/>
      <c r="T1" s="55" t="s">
        <v>80</v>
      </c>
      <c r="U1" s="55"/>
      <c r="V1" s="55" t="s">
        <v>9</v>
      </c>
      <c r="W1" s="55"/>
      <c r="X1" s="55" t="s">
        <v>16</v>
      </c>
      <c r="Y1" s="55"/>
      <c r="Z1" s="55" t="s">
        <v>17</v>
      </c>
      <c r="AA1" s="55"/>
      <c r="AB1" s="55" t="s">
        <v>25</v>
      </c>
      <c r="AC1" s="55"/>
    </row>
    <row r="2" spans="1:29" x14ac:dyDescent="0.25">
      <c r="A2" s="1" t="s">
        <v>2</v>
      </c>
      <c r="B2" s="1" t="s">
        <v>10</v>
      </c>
      <c r="C2" s="1" t="s">
        <v>11</v>
      </c>
      <c r="D2" s="1" t="s">
        <v>12</v>
      </c>
      <c r="E2" s="1" t="s">
        <v>13</v>
      </c>
      <c r="F2" s="22" t="s">
        <v>14</v>
      </c>
      <c r="G2" s="22" t="s">
        <v>15</v>
      </c>
      <c r="I2">
        <f>ROUND(55.2488477323849,0)</f>
        <v>55</v>
      </c>
      <c r="K2">
        <v>0.72739968753227879</v>
      </c>
      <c r="M2">
        <f>Übersicht!E2/(Übersicht!D2^Datenblatt!$K$34)</f>
        <v>3.8328252286853872</v>
      </c>
      <c r="N2">
        <f>Übersicht!F2/(Übersicht!D2^Datenblatt!$K$42)</f>
        <v>5.4459592363299238</v>
      </c>
      <c r="O2">
        <f>Übersicht!G2/(Übersicht!D2^Datenblatt!$K$11)</f>
        <v>1.399567350102241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</row>
    <row r="3" spans="1:29" x14ac:dyDescent="0.25">
      <c r="A3" s="1">
        <v>13</v>
      </c>
      <c r="B3">
        <v>-1.6289</v>
      </c>
      <c r="C3">
        <v>24.818000000000001</v>
      </c>
      <c r="D3">
        <v>-97.093999999999994</v>
      </c>
      <c r="E3">
        <v>116.16</v>
      </c>
      <c r="F3" s="23">
        <v>5.6799978463692522</v>
      </c>
      <c r="G3" s="24">
        <f>B3*F3^3+C3*F3^2+D3*F3+E3</f>
        <v>66.857635975604836</v>
      </c>
      <c r="M3">
        <f>Übersicht!E3/(Übersicht!D3^Datenblatt!$K$34)</f>
        <v>7.6288871000719807</v>
      </c>
      <c r="N3">
        <f>Übersicht!F3/(Übersicht!D3^Datenblatt!$K$42)</f>
        <v>0</v>
      </c>
      <c r="O3">
        <f>Übersicht!G3/(Übersicht!D3^Datenblatt!$K$11)</f>
        <v>1.1509473739918921</v>
      </c>
      <c r="Q3" s="1" t="s">
        <v>21</v>
      </c>
      <c r="R3">
        <v>3.18703499837431</v>
      </c>
      <c r="S3">
        <v>1.16446008507948</v>
      </c>
      <c r="T3">
        <v>4.5671349122836302</v>
      </c>
      <c r="U3">
        <v>1.7165072621567099</v>
      </c>
      <c r="V3">
        <v>7.6079409877742696</v>
      </c>
      <c r="W3">
        <v>2.74440542260432</v>
      </c>
      <c r="X3">
        <v>1.3869031150050599</v>
      </c>
      <c r="Y3">
        <v>0.62118726698669802</v>
      </c>
      <c r="Z3">
        <v>7.83722206455605</v>
      </c>
      <c r="AA3">
        <v>4.8187617479809797</v>
      </c>
      <c r="AB3">
        <v>12.05845659425</v>
      </c>
      <c r="AC3">
        <v>15.840138440680001</v>
      </c>
    </row>
    <row r="4" spans="1:29" x14ac:dyDescent="0.25">
      <c r="A4">
        <v>14</v>
      </c>
      <c r="B4">
        <v>-1.1533</v>
      </c>
      <c r="C4">
        <v>20.927</v>
      </c>
      <c r="D4">
        <v>-100.82</v>
      </c>
      <c r="E4">
        <v>149.38</v>
      </c>
      <c r="F4" s="23">
        <v>6.3907792395660632</v>
      </c>
      <c r="G4" s="24">
        <f>B4*F4^3+C4*F4^2+D4*F4+E4</f>
        <v>58.737597980815963</v>
      </c>
      <c r="I4" s="1" t="s">
        <v>65</v>
      </c>
      <c r="M4">
        <f>Übersicht!E4/(Übersicht!D4^Datenblatt!$K$34)</f>
        <v>7.6288871000719807</v>
      </c>
      <c r="N4">
        <f>Übersicht!F4/(Übersicht!D4^Datenblatt!$K$42)</f>
        <v>0</v>
      </c>
      <c r="O4">
        <f>Übersicht!G4/(Übersicht!D4^Datenblatt!$K$11)</f>
        <v>1.1509473739918921</v>
      </c>
      <c r="Q4" s="1" t="s">
        <v>22</v>
      </c>
      <c r="R4">
        <v>3.71166219897251</v>
      </c>
      <c r="S4">
        <v>1.44277319791147</v>
      </c>
      <c r="T4">
        <v>5.2978998837704498</v>
      </c>
      <c r="U4">
        <v>2.1376774432388701</v>
      </c>
      <c r="V4">
        <v>8.8155756534229308</v>
      </c>
      <c r="W4">
        <v>3.3288196847573199</v>
      </c>
      <c r="X4">
        <v>1.5292144549628099</v>
      </c>
      <c r="Y4">
        <v>0.69958102700666103</v>
      </c>
      <c r="Z4">
        <v>8.4354773259972298</v>
      </c>
      <c r="AA4">
        <v>5.31702603624825</v>
      </c>
      <c r="AB4">
        <v>11.664293162397501</v>
      </c>
      <c r="AC4">
        <v>15.05258330593</v>
      </c>
    </row>
    <row r="5" spans="1:29" x14ac:dyDescent="0.25">
      <c r="A5" s="1">
        <v>15</v>
      </c>
      <c r="B5">
        <v>-0.87370000000000003</v>
      </c>
      <c r="C5">
        <v>18.317</v>
      </c>
      <c r="D5">
        <v>-104.53</v>
      </c>
      <c r="E5">
        <v>184.16</v>
      </c>
      <c r="F5" s="23">
        <v>7.161332596463204</v>
      </c>
      <c r="G5" s="24">
        <f>B5*F5^3+C5*F5^2+D5*F5+E5</f>
        <v>54.086569597254794</v>
      </c>
      <c r="I5">
        <f>ROUND(73.4873378459742,0)</f>
        <v>73</v>
      </c>
      <c r="M5">
        <f>Übersicht!E5/(Übersicht!D5^Datenblatt!$K$34)</f>
        <v>7.6288871000719807</v>
      </c>
      <c r="N5">
        <f>Übersicht!F5/(Übersicht!D5^Datenblatt!$K$42)</f>
        <v>0</v>
      </c>
      <c r="O5">
        <f>Übersicht!G5/(Übersicht!D5^Datenblatt!$K$11)</f>
        <v>1.1509473739918921</v>
      </c>
      <c r="Q5" s="1" t="s">
        <v>23</v>
      </c>
      <c r="R5">
        <v>4.1936797649136697</v>
      </c>
      <c r="S5">
        <v>1.7227395627426401</v>
      </c>
      <c r="T5">
        <v>5.9760162214971304</v>
      </c>
      <c r="U5">
        <v>2.5655244996622799</v>
      </c>
      <c r="V5">
        <v>9.9527669722578604</v>
      </c>
      <c r="W5">
        <v>3.9182994818478099</v>
      </c>
      <c r="X5">
        <v>1.52088500773389</v>
      </c>
      <c r="Y5">
        <v>0.73072243905595302</v>
      </c>
      <c r="Z5">
        <v>8.9034519764233906</v>
      </c>
      <c r="AA5">
        <v>5.7382617872885699</v>
      </c>
      <c r="AB5">
        <v>11.499354288621101</v>
      </c>
      <c r="AC5">
        <v>14.6136190460719</v>
      </c>
    </row>
    <row r="6" spans="1:29" x14ac:dyDescent="0.25">
      <c r="A6" s="1">
        <v>16</v>
      </c>
      <c r="B6">
        <v>-0.6825</v>
      </c>
      <c r="C6">
        <v>16.370999999999999</v>
      </c>
      <c r="D6">
        <v>-109.22</v>
      </c>
      <c r="E6">
        <v>225.75</v>
      </c>
      <c r="F6" s="23">
        <v>8.5875376083544577</v>
      </c>
      <c r="G6" s="24">
        <v>62.887934944798189</v>
      </c>
      <c r="M6" t="e">
        <f>Übersicht!E6/(Übersicht!D6^Datenblatt!$K$34)</f>
        <v>#DIV/0!</v>
      </c>
      <c r="N6" t="e">
        <f>Übersicht!F6/(Übersicht!D6^Datenblatt!$K$42)</f>
        <v>#DIV/0!</v>
      </c>
      <c r="O6" t="e">
        <f>Übersicht!G6/(Übersicht!D6^Datenblatt!$K$11)</f>
        <v>#DIV/0!</v>
      </c>
      <c r="Q6" s="1" t="s">
        <v>24</v>
      </c>
      <c r="R6">
        <v>4.6912812703493403</v>
      </c>
      <c r="S6">
        <v>2.0373244225998501</v>
      </c>
      <c r="T6">
        <v>6.6725246496898398</v>
      </c>
      <c r="U6">
        <v>3.0450905820099998</v>
      </c>
      <c r="V6">
        <v>11.133427759043901</v>
      </c>
      <c r="W6">
        <v>4.57681515217888</v>
      </c>
      <c r="X6">
        <v>1.59052817166162</v>
      </c>
      <c r="Y6">
        <v>0.81605363967804201</v>
      </c>
      <c r="Z6">
        <v>9.2992368693582392</v>
      </c>
      <c r="AA6">
        <v>6.1305695406812299</v>
      </c>
      <c r="AB6">
        <v>11.4606339242701</v>
      </c>
      <c r="AC6">
        <v>14.3468600239969</v>
      </c>
    </row>
    <row r="7" spans="1:29" x14ac:dyDescent="0.25">
      <c r="A7" s="1">
        <v>12</v>
      </c>
      <c r="B7">
        <v>-2.4138999999999999</v>
      </c>
      <c r="C7">
        <v>30.31</v>
      </c>
      <c r="D7">
        <v>-93.709000000000003</v>
      </c>
      <c r="E7">
        <v>87.771000000000001</v>
      </c>
      <c r="F7" s="23">
        <v>3.8201668826264754</v>
      </c>
      <c r="G7" s="24">
        <f>B7*F7^3+C7*F7^2+D7*F7+E7</f>
        <v>37.545684838785448</v>
      </c>
      <c r="M7" t="e">
        <f>Übersicht!E7/(Übersicht!D7^Datenblatt!$K$34)</f>
        <v>#DIV/0!</v>
      </c>
      <c r="N7" t="e">
        <f>Übersicht!F7/(Übersicht!D7^Datenblatt!$K$42)</f>
        <v>#DIV/0!</v>
      </c>
      <c r="O7" t="e">
        <f>Übersicht!G7/(Übersicht!D7^Datenblatt!$K$11)</f>
        <v>#DIV/0!</v>
      </c>
      <c r="Q7" s="1" t="s">
        <v>27</v>
      </c>
      <c r="R7">
        <v>2.6849562189479701</v>
      </c>
      <c r="S7">
        <v>0.92257528248339604</v>
      </c>
      <c r="T7">
        <v>3.8680370415382099</v>
      </c>
      <c r="U7">
        <v>1.3527284337193</v>
      </c>
      <c r="V7">
        <v>6.4569506705753499</v>
      </c>
      <c r="W7">
        <v>2.2271613711344198</v>
      </c>
      <c r="X7">
        <v>1.3172047852125901</v>
      </c>
      <c r="Y7">
        <v>0.59352747328409705</v>
      </c>
      <c r="Z7">
        <v>7.2104401867366503</v>
      </c>
      <c r="AA7">
        <v>4.32499736698073</v>
      </c>
      <c r="AB7">
        <v>12.6400852892555</v>
      </c>
      <c r="AC7">
        <v>16.910769547467101</v>
      </c>
    </row>
    <row r="8" spans="1:29" x14ac:dyDescent="0.25">
      <c r="A8" s="1">
        <v>11</v>
      </c>
      <c r="B8">
        <v>-4.0190999999999999</v>
      </c>
      <c r="C8">
        <v>39.463999999999999</v>
      </c>
      <c r="D8">
        <v>-89.519000000000005</v>
      </c>
      <c r="E8">
        <v>60.173999999999999</v>
      </c>
      <c r="F8" s="23">
        <v>3.017854030904231</v>
      </c>
      <c r="G8" s="24">
        <f>B8*F8^3+C8*F8^2+D8*F8+E8</f>
        <v>38.970157736881866</v>
      </c>
      <c r="M8" t="e">
        <f>Übersicht!E8/(Übersicht!D8^Datenblatt!$K$34)</f>
        <v>#DIV/0!</v>
      </c>
      <c r="N8" t="e">
        <f>Übersicht!F8/(Übersicht!D8^Datenblatt!$K$42)</f>
        <v>#DIV/0!</v>
      </c>
      <c r="O8" t="e">
        <f>Übersicht!G8/(Übersicht!D8^Datenblatt!$K$11)</f>
        <v>#DIV/0!</v>
      </c>
      <c r="Q8" s="1" t="s">
        <v>56</v>
      </c>
      <c r="R8">
        <v>2.1552959973676602</v>
      </c>
      <c r="S8">
        <v>0.691388660010403</v>
      </c>
      <c r="T8">
        <v>3.12775690687991</v>
      </c>
      <c r="U8">
        <v>1.0072288977497601</v>
      </c>
      <c r="V8">
        <v>5.2387099606865997</v>
      </c>
      <c r="W8">
        <v>1.71867514737159</v>
      </c>
      <c r="X8">
        <v>1.1965089696961799</v>
      </c>
      <c r="Y8">
        <v>0.54639733632129694</v>
      </c>
      <c r="Z8">
        <v>6.5991776677599496</v>
      </c>
      <c r="AA8">
        <v>3.8485049727304999</v>
      </c>
      <c r="AB8">
        <v>13.251663008146201</v>
      </c>
      <c r="AC8">
        <v>18.112547597503202</v>
      </c>
    </row>
    <row r="9" spans="1:29" x14ac:dyDescent="0.25">
      <c r="A9" s="55" t="s">
        <v>16</v>
      </c>
      <c r="B9" s="55"/>
      <c r="C9" s="55"/>
      <c r="D9" s="55"/>
      <c r="E9" s="55"/>
      <c r="F9" s="55"/>
      <c r="G9" s="55"/>
      <c r="I9" s="1" t="s">
        <v>32</v>
      </c>
      <c r="M9" t="e">
        <f>Übersicht!E9/(Übersicht!D9^Datenblatt!$K$34)</f>
        <v>#DIV/0!</v>
      </c>
      <c r="N9" t="e">
        <f>Übersicht!F9/(Übersicht!D9^Datenblatt!$K$42)</f>
        <v>#DIV/0!</v>
      </c>
      <c r="O9" t="e">
        <f>Übersicht!G9/(Übersicht!D9^Datenblatt!$K$11)</f>
        <v>#DIV/0!</v>
      </c>
    </row>
    <row r="10" spans="1:29" x14ac:dyDescent="0.25">
      <c r="A10" s="1" t="s">
        <v>2</v>
      </c>
      <c r="B10" s="1" t="s">
        <v>10</v>
      </c>
      <c r="C10" s="1" t="s">
        <v>11</v>
      </c>
      <c r="D10" s="1" t="s">
        <v>12</v>
      </c>
      <c r="E10" s="1" t="s">
        <v>13</v>
      </c>
      <c r="F10" s="22" t="s">
        <v>14</v>
      </c>
      <c r="G10" s="22" t="s">
        <v>15</v>
      </c>
      <c r="I10" s="1">
        <f>ROUND(62.8164910550919,0)</f>
        <v>63</v>
      </c>
      <c r="K10" s="1" t="s">
        <v>18</v>
      </c>
      <c r="M10" t="e">
        <f>Übersicht!E10/(Übersicht!D10^Datenblatt!$K$34)</f>
        <v>#DIV/0!</v>
      </c>
      <c r="N10" t="e">
        <f>Übersicht!F10/(Übersicht!D10^Datenblatt!$K$42)</f>
        <v>#DIV/0!</v>
      </c>
      <c r="O10" t="e">
        <f>Übersicht!G10/(Übersicht!D10^Datenblatt!$K$11)</f>
        <v>#DIV/0!</v>
      </c>
    </row>
    <row r="11" spans="1:29" x14ac:dyDescent="0.25">
      <c r="A11" s="1">
        <v>13</v>
      </c>
      <c r="B11">
        <v>-418.13</v>
      </c>
      <c r="C11">
        <v>1239.3</v>
      </c>
      <c r="D11">
        <v>-1040.3</v>
      </c>
      <c r="E11">
        <v>271.18</v>
      </c>
      <c r="F11" s="23">
        <v>1.108362810845938</v>
      </c>
      <c r="G11" s="24">
        <f>B11*F11^3+C11*F11^2+D11*F11+E11</f>
        <v>71.269760645102735</v>
      </c>
      <c r="K11">
        <v>0.5155183648335514</v>
      </c>
      <c r="M11" t="e">
        <f>Übersicht!E11/(Übersicht!D11^Datenblatt!$K$34)</f>
        <v>#DIV/0!</v>
      </c>
      <c r="N11" t="e">
        <f>Übersicht!F11/(Übersicht!D11^Datenblatt!$K$42)</f>
        <v>#DIV/0!</v>
      </c>
      <c r="O11" t="e">
        <f>Übersicht!G11/(Übersicht!D11^Datenblatt!$K$11)</f>
        <v>#DIV/0!</v>
      </c>
    </row>
    <row r="12" spans="1:29" x14ac:dyDescent="0.25">
      <c r="A12">
        <v>14</v>
      </c>
      <c r="B12">
        <v>-332.7</v>
      </c>
      <c r="C12">
        <v>1105</v>
      </c>
      <c r="D12">
        <v>-1053</v>
      </c>
      <c r="E12">
        <v>312.88</v>
      </c>
      <c r="F12" s="23">
        <v>1.2244035539787845</v>
      </c>
      <c r="G12" s="24">
        <f>B12*F12^3+C12*F12^2+D12*F12+E12</f>
        <v>69.461280171904605</v>
      </c>
      <c r="I12" s="1" t="s">
        <v>64</v>
      </c>
      <c r="M12" t="e">
        <f>Übersicht!E12/(Übersicht!D12^Datenblatt!$K$34)</f>
        <v>#DIV/0!</v>
      </c>
      <c r="N12" t="e">
        <f>Übersicht!F12/(Übersicht!D12^Datenblatt!$K$42)</f>
        <v>#DIV/0!</v>
      </c>
      <c r="O12" t="e">
        <f>Übersicht!G12/(Übersicht!D12^Datenblatt!$K$11)</f>
        <v>#DIV/0!</v>
      </c>
    </row>
    <row r="13" spans="1:29" x14ac:dyDescent="0.25">
      <c r="A13" s="1">
        <v>15</v>
      </c>
      <c r="B13">
        <v>-387.73</v>
      </c>
      <c r="C13">
        <v>1311.1</v>
      </c>
      <c r="D13">
        <v>-1298.8</v>
      </c>
      <c r="E13">
        <v>403.45</v>
      </c>
      <c r="F13" s="23">
        <v>1.1897687521039106</v>
      </c>
      <c r="G13" s="24">
        <f>B13*F13^3+C13*F13^2+D13*F13+E13</f>
        <v>61.099671694679898</v>
      </c>
      <c r="I13">
        <f>ROUND(79.9265628480163,0)</f>
        <v>80</v>
      </c>
      <c r="M13" t="e">
        <f>Übersicht!E13/(Übersicht!D13^Datenblatt!$K$34)</f>
        <v>#DIV/0!</v>
      </c>
      <c r="N13" t="e">
        <f>Übersicht!F13/(Übersicht!D13^Datenblatt!$K$42)</f>
        <v>#DIV/0!</v>
      </c>
      <c r="O13" t="e">
        <f>Übersicht!G13/(Übersicht!D13^Datenblatt!$K$11)</f>
        <v>#DIV/0!</v>
      </c>
    </row>
    <row r="14" spans="1:29" x14ac:dyDescent="0.25">
      <c r="A14" s="1">
        <v>16</v>
      </c>
      <c r="B14">
        <v>-412.89</v>
      </c>
      <c r="C14">
        <v>1501.2</v>
      </c>
      <c r="D14">
        <v>-1636.5</v>
      </c>
      <c r="E14">
        <v>563.39</v>
      </c>
      <c r="F14" s="23">
        <v>1.3454404818286614</v>
      </c>
      <c r="G14" s="24">
        <v>73.458083579486015</v>
      </c>
      <c r="M14" t="e">
        <f>Übersicht!E14/(Übersicht!D14^Datenblatt!$K$34)</f>
        <v>#DIV/0!</v>
      </c>
      <c r="N14" t="e">
        <f>Übersicht!F14/(Übersicht!D14^Datenblatt!$K$42)</f>
        <v>#DIV/0!</v>
      </c>
      <c r="O14" t="e">
        <f>Übersicht!G14/(Übersicht!D14^Datenblatt!$K$11)</f>
        <v>#DIV/0!</v>
      </c>
    </row>
    <row r="15" spans="1:29" x14ac:dyDescent="0.25">
      <c r="A15" s="1">
        <v>12</v>
      </c>
      <c r="B15">
        <v>-488.28</v>
      </c>
      <c r="C15">
        <v>1365.1</v>
      </c>
      <c r="D15">
        <v>-1077.7</v>
      </c>
      <c r="E15">
        <v>263.68</v>
      </c>
      <c r="F15" s="23">
        <v>0.94223300481635075</v>
      </c>
      <c r="G15" s="24">
        <f>B15*F15^3+C15*F15^2+D15*F15+E15</f>
        <v>51.720736448174819</v>
      </c>
      <c r="M15" t="e">
        <f>Übersicht!E15/(Übersicht!D15^Datenblatt!$K$34)</f>
        <v>#DIV/0!</v>
      </c>
      <c r="N15" t="e">
        <f>Übersicht!F15/(Übersicht!D15^Datenblatt!$K$42)</f>
        <v>#DIV/0!</v>
      </c>
      <c r="O15" t="e">
        <f>Übersicht!G15/(Übersicht!D15^Datenblatt!$K$11)</f>
        <v>#DIV/0!</v>
      </c>
    </row>
    <row r="16" spans="1:29" x14ac:dyDescent="0.25">
      <c r="A16" s="1">
        <v>11</v>
      </c>
      <c r="B16">
        <v>-661.55</v>
      </c>
      <c r="C16">
        <v>1672.1</v>
      </c>
      <c r="D16">
        <v>-1192.8</v>
      </c>
      <c r="E16">
        <v>263.11</v>
      </c>
      <c r="F16" s="23">
        <v>0.79653792392111988</v>
      </c>
      <c r="G16" s="24">
        <f>B16*F16^3+C16*F16^2+D16*F16+E16</f>
        <v>39.566149262182762</v>
      </c>
      <c r="M16" t="e">
        <f>Übersicht!E16/(Übersicht!D16^Datenblatt!$K$34)</f>
        <v>#DIV/0!</v>
      </c>
      <c r="N16" t="e">
        <f>Übersicht!F16/(Übersicht!D16^Datenblatt!$K$42)</f>
        <v>#DIV/0!</v>
      </c>
      <c r="O16" t="e">
        <f>Übersicht!G16/(Übersicht!D16^Datenblatt!$K$11)</f>
        <v>#DIV/0!</v>
      </c>
    </row>
    <row r="17" spans="1:15" x14ac:dyDescent="0.25">
      <c r="A17" s="55" t="s">
        <v>17</v>
      </c>
      <c r="B17" s="55"/>
      <c r="C17" s="55"/>
      <c r="D17" s="55"/>
      <c r="E17" s="55"/>
      <c r="F17" s="55"/>
      <c r="G17" s="55"/>
      <c r="I17" s="1" t="s">
        <v>31</v>
      </c>
      <c r="M17" t="e">
        <f>Übersicht!E17/(Übersicht!D17^Datenblatt!$K$34)</f>
        <v>#DIV/0!</v>
      </c>
      <c r="N17" t="e">
        <f>Übersicht!F17/(Übersicht!D17^Datenblatt!$K$42)</f>
        <v>#DIV/0!</v>
      </c>
      <c r="O17" t="e">
        <f>Übersicht!G17/(Übersicht!D17^Datenblatt!$K$11)</f>
        <v>#DIV/0!</v>
      </c>
    </row>
    <row r="18" spans="1:15" x14ac:dyDescent="0.25">
      <c r="A18" s="1" t="s">
        <v>2</v>
      </c>
      <c r="B18" s="1" t="s">
        <v>10</v>
      </c>
      <c r="C18" s="1" t="s">
        <v>11</v>
      </c>
      <c r="D18" s="1" t="s">
        <v>12</v>
      </c>
      <c r="E18" s="1" t="s">
        <v>13</v>
      </c>
      <c r="F18" s="22" t="s">
        <v>14</v>
      </c>
      <c r="G18" s="22" t="s">
        <v>15</v>
      </c>
      <c r="I18" s="1">
        <f>ROUND(62.3791489004508,0)</f>
        <v>62</v>
      </c>
      <c r="M18" t="e">
        <f>Übersicht!E18/(Übersicht!D18^Datenblatt!$K$34)</f>
        <v>#DIV/0!</v>
      </c>
      <c r="N18" t="e">
        <f>Übersicht!F18/(Übersicht!D18^Datenblatt!$K$42)</f>
        <v>#DIV/0!</v>
      </c>
      <c r="O18" t="e">
        <f>Übersicht!G18/(Übersicht!D18^Datenblatt!$K$11)</f>
        <v>#DIV/0!</v>
      </c>
    </row>
    <row r="19" spans="1:15" x14ac:dyDescent="0.25">
      <c r="A19" s="1">
        <v>13</v>
      </c>
      <c r="B19">
        <v>-6.9641999999999999</v>
      </c>
      <c r="C19">
        <v>132.88</v>
      </c>
      <c r="D19">
        <v>-798.26</v>
      </c>
      <c r="E19">
        <v>1543.5</v>
      </c>
      <c r="F19" s="23">
        <v>6.9</v>
      </c>
      <c r="G19" s="24">
        <f>B19*F19^3+C19*F19^2+D19*F19+E19</f>
        <v>74.120422199999666</v>
      </c>
      <c r="M19" t="e">
        <f>Übersicht!E19/(Übersicht!D19^Datenblatt!$K$34)</f>
        <v>#DIV/0!</v>
      </c>
      <c r="N19" t="e">
        <f>Übersicht!F19/(Übersicht!D19^Datenblatt!$K$42)</f>
        <v>#DIV/0!</v>
      </c>
      <c r="O19" t="e">
        <f>Übersicht!G19/(Übersicht!D19^Datenblatt!$K$11)</f>
        <v>#DIV/0!</v>
      </c>
    </row>
    <row r="20" spans="1:15" x14ac:dyDescent="0.25">
      <c r="A20">
        <v>14</v>
      </c>
      <c r="B20">
        <v>-6.3017000000000003</v>
      </c>
      <c r="C20">
        <v>131.41</v>
      </c>
      <c r="D20">
        <v>-867.98</v>
      </c>
      <c r="E20">
        <v>1850.6</v>
      </c>
      <c r="F20" s="23">
        <v>7.33</v>
      </c>
      <c r="G20" s="24">
        <f>B20*F20^3+C20*F20^2+D20*F20+E20</f>
        <v>67.00496007709944</v>
      </c>
      <c r="I20" s="1" t="s">
        <v>63</v>
      </c>
      <c r="M20" t="e">
        <f>Übersicht!E20/(Übersicht!D20^Datenblatt!$K$34)</f>
        <v>#DIV/0!</v>
      </c>
      <c r="N20" t="e">
        <f>Übersicht!F20/(Übersicht!D20^Datenblatt!$K$42)</f>
        <v>#DIV/0!</v>
      </c>
      <c r="O20" t="e">
        <f>Übersicht!G20/(Übersicht!D20^Datenblatt!$K$11)</f>
        <v>#DIV/0!</v>
      </c>
    </row>
    <row r="21" spans="1:15" x14ac:dyDescent="0.25">
      <c r="A21" s="1">
        <v>15</v>
      </c>
      <c r="B21">
        <v>-5.9904999999999999</v>
      </c>
      <c r="C21">
        <v>133.58000000000001</v>
      </c>
      <c r="D21">
        <v>-948.05</v>
      </c>
      <c r="E21">
        <v>2177</v>
      </c>
      <c r="F21" s="23">
        <v>7.7</v>
      </c>
      <c r="G21" s="24">
        <f>B21*F21^3+C21*F21^2+D21*F21+E21</f>
        <v>62.112263500001973</v>
      </c>
      <c r="I21">
        <f>ROUND(79.9536205312157,0)</f>
        <v>80</v>
      </c>
      <c r="M21" t="e">
        <f>Übersicht!E21/(Übersicht!D21^Datenblatt!$K$34)</f>
        <v>#DIV/0!</v>
      </c>
      <c r="N21" t="e">
        <f>Übersicht!F21/(Übersicht!D21^Datenblatt!$K$42)</f>
        <v>#DIV/0!</v>
      </c>
      <c r="O21" t="e">
        <f>Übersicht!G21/(Übersicht!D21^Datenblatt!$K$11)</f>
        <v>#DIV/0!</v>
      </c>
    </row>
    <row r="22" spans="1:15" x14ac:dyDescent="0.25">
      <c r="A22" s="1">
        <v>16</v>
      </c>
      <c r="B22">
        <v>-5.9158999999999997</v>
      </c>
      <c r="C22">
        <v>139.53</v>
      </c>
      <c r="D22">
        <v>-1052.2</v>
      </c>
      <c r="E22">
        <v>2572.9</v>
      </c>
      <c r="F22" s="23">
        <v>8.31</v>
      </c>
      <c r="G22" s="24">
        <v>69.639792663100252</v>
      </c>
      <c r="M22" t="e">
        <f>Übersicht!E22/(Übersicht!D22^Datenblatt!$K$34)</f>
        <v>#DIV/0!</v>
      </c>
      <c r="N22" t="e">
        <f>Übersicht!F22/(Übersicht!D22^Datenblatt!$K$42)</f>
        <v>#DIV/0!</v>
      </c>
      <c r="O22" t="e">
        <f>Übersicht!G22/(Übersicht!D22^Datenblatt!$K$11)</f>
        <v>#DIV/0!</v>
      </c>
    </row>
    <row r="23" spans="1:15" x14ac:dyDescent="0.25">
      <c r="A23" s="1">
        <v>12</v>
      </c>
      <c r="B23">
        <v>-7.9451000000000001</v>
      </c>
      <c r="C23">
        <v>137.25</v>
      </c>
      <c r="D23">
        <v>-741.38</v>
      </c>
      <c r="E23">
        <v>1284.9000000000001</v>
      </c>
      <c r="F23" s="23">
        <v>5.59</v>
      </c>
      <c r="G23" s="24">
        <f>B23*F23^3+C23*F23^2+D23*F23+E23</f>
        <v>41.562253657099518</v>
      </c>
      <c r="M23" t="e">
        <f>Übersicht!E23/(Übersicht!D23^Datenblatt!$K$34)</f>
        <v>#DIV/0!</v>
      </c>
      <c r="N23" t="e">
        <f>Übersicht!F23/(Übersicht!D23^Datenblatt!$K$42)</f>
        <v>#DIV/0!</v>
      </c>
      <c r="O23" t="e">
        <f>Übersicht!G23/(Übersicht!D23^Datenblatt!$K$11)</f>
        <v>#DIV/0!</v>
      </c>
    </row>
    <row r="24" spans="1:15" x14ac:dyDescent="0.25">
      <c r="A24" s="1">
        <v>11</v>
      </c>
      <c r="B24">
        <v>-9.0640000000000001</v>
      </c>
      <c r="C24">
        <v>140.56</v>
      </c>
      <c r="D24">
        <v>-675.29</v>
      </c>
      <c r="E24">
        <v>1036.5999999999999</v>
      </c>
      <c r="F24" s="23">
        <v>5.08</v>
      </c>
      <c r="G24" s="24">
        <f>B24*F24^3+C24*F24^2+D24*F24+E24</f>
        <v>45.215599232000386</v>
      </c>
      <c r="M24" t="e">
        <f>Übersicht!E24/(Übersicht!D24^Datenblatt!$K$34)</f>
        <v>#DIV/0!</v>
      </c>
      <c r="N24" t="e">
        <f>Übersicht!F24/(Übersicht!D24^Datenblatt!$K$42)</f>
        <v>#DIV/0!</v>
      </c>
      <c r="O24" t="e">
        <f>Übersicht!G24/(Übersicht!D24^Datenblatt!$K$11)</f>
        <v>#DIV/0!</v>
      </c>
    </row>
    <row r="25" spans="1:15" x14ac:dyDescent="0.25">
      <c r="A25" s="55" t="s">
        <v>25</v>
      </c>
      <c r="B25" s="55"/>
      <c r="C25" s="55"/>
      <c r="D25" s="55"/>
      <c r="E25" s="55"/>
      <c r="F25" s="55"/>
      <c r="G25" s="55"/>
      <c r="I25" s="1" t="s">
        <v>30</v>
      </c>
      <c r="M25" t="e">
        <f>Übersicht!E25/(Übersicht!D25^Datenblatt!$K$34)</f>
        <v>#DIV/0!</v>
      </c>
      <c r="N25" t="e">
        <f>Übersicht!F25/(Übersicht!D25^Datenblatt!$K$42)</f>
        <v>#DIV/0!</v>
      </c>
      <c r="O25" t="e">
        <f>Übersicht!G25/(Übersicht!D25^Datenblatt!$K$11)</f>
        <v>#DIV/0!</v>
      </c>
    </row>
    <row r="26" spans="1:15" x14ac:dyDescent="0.25">
      <c r="A26" s="1" t="s">
        <v>2</v>
      </c>
      <c r="B26" s="1" t="s">
        <v>10</v>
      </c>
      <c r="C26" s="1" t="s">
        <v>11</v>
      </c>
      <c r="D26" s="1" t="s">
        <v>12</v>
      </c>
      <c r="E26" s="1" t="s">
        <v>13</v>
      </c>
      <c r="F26" s="22" t="s">
        <v>14</v>
      </c>
      <c r="G26" s="22" t="s">
        <v>15</v>
      </c>
      <c r="I26" s="1">
        <f>ROUND(55.8853854585726,0)</f>
        <v>56</v>
      </c>
      <c r="M26" t="e">
        <f>Übersicht!E26/(Übersicht!D26^Datenblatt!$K$34)</f>
        <v>#DIV/0!</v>
      </c>
      <c r="N26" t="e">
        <f>Übersicht!F26/(Übersicht!D26^Datenblatt!$K$42)</f>
        <v>#DIV/0!</v>
      </c>
      <c r="O26" t="e">
        <f>Übersicht!G26/(Übersicht!D26^Datenblatt!$K$11)</f>
        <v>#DIV/0!</v>
      </c>
    </row>
    <row r="27" spans="1:15" x14ac:dyDescent="0.25">
      <c r="A27" s="1">
        <v>13</v>
      </c>
      <c r="B27">
        <v>2.7524000000000002</v>
      </c>
      <c r="C27">
        <v>-110.37</v>
      </c>
      <c r="D27">
        <v>1437.6</v>
      </c>
      <c r="E27">
        <v>-6013.7</v>
      </c>
      <c r="F27" s="23">
        <v>13</v>
      </c>
      <c r="G27" s="24">
        <f>B27*F27^3+C27*F27^2+D27*F27+E27</f>
        <v>69.592799999997624</v>
      </c>
      <c r="M27" t="e">
        <f>Übersicht!E27/(Übersicht!D27^Datenblatt!$K$34)</f>
        <v>#DIV/0!</v>
      </c>
      <c r="N27" t="e">
        <f>Übersicht!F27/(Übersicht!D27^Datenblatt!$K$42)</f>
        <v>#DIV/0!</v>
      </c>
      <c r="O27" t="e">
        <f>Übersicht!G27/(Übersicht!D27^Datenblatt!$K$11)</f>
        <v>#DIV/0!</v>
      </c>
    </row>
    <row r="28" spans="1:15" x14ac:dyDescent="0.25">
      <c r="A28">
        <v>14</v>
      </c>
      <c r="B28">
        <v>3.9895999999999998</v>
      </c>
      <c r="C28">
        <v>-154.37</v>
      </c>
      <c r="D28">
        <v>1949.1</v>
      </c>
      <c r="E28">
        <v>-7964.8</v>
      </c>
      <c r="F28" s="23">
        <v>12.85</v>
      </c>
      <c r="G28" s="24">
        <f>B28*F28^3+C28*F28^2+D28*F28+E28</f>
        <v>56.404204099994786</v>
      </c>
      <c r="I28" s="1" t="s">
        <v>62</v>
      </c>
      <c r="M28" t="e">
        <f>Übersicht!E28/(Übersicht!D28^Datenblatt!$K$34)</f>
        <v>#DIV/0!</v>
      </c>
      <c r="N28" t="e">
        <f>Übersicht!F28/(Übersicht!D28^Datenblatt!$K$42)</f>
        <v>#DIV/0!</v>
      </c>
      <c r="O28" t="e">
        <f>Übersicht!G28/(Übersicht!D28^Datenblatt!$K$11)</f>
        <v>#DIV/0!</v>
      </c>
    </row>
    <row r="29" spans="1:15" x14ac:dyDescent="0.25">
      <c r="A29" s="1">
        <v>15</v>
      </c>
      <c r="B29">
        <v>5.3060999999999998</v>
      </c>
      <c r="C29">
        <v>-201.8</v>
      </c>
      <c r="D29">
        <v>2512.6999999999998</v>
      </c>
      <c r="E29">
        <v>-10180</v>
      </c>
      <c r="F29" s="23">
        <v>13</v>
      </c>
      <c r="G29" s="24">
        <f>B29*F29^3+C29*F29^2+D29*F29+E29</f>
        <v>38.401699999994889</v>
      </c>
      <c r="I29">
        <f>ROUND(70.8514548769548,0)</f>
        <v>71</v>
      </c>
      <c r="M29" t="e">
        <f>Übersicht!E29/(Übersicht!D29^Datenblatt!$K$34)</f>
        <v>#DIV/0!</v>
      </c>
      <c r="N29" t="e">
        <f>Übersicht!F29/(Übersicht!D29^Datenblatt!$K$42)</f>
        <v>#DIV/0!</v>
      </c>
      <c r="O29" t="e">
        <f>Übersicht!G29/(Übersicht!D29^Datenblatt!$K$11)</f>
        <v>#DIV/0!</v>
      </c>
    </row>
    <row r="30" spans="1:15" x14ac:dyDescent="0.25">
      <c r="A30" s="1">
        <v>16</v>
      </c>
      <c r="B30">
        <v>6.8567999999999998</v>
      </c>
      <c r="C30">
        <v>-258.95999999999998</v>
      </c>
      <c r="D30">
        <v>3211</v>
      </c>
      <c r="E30">
        <v>-13010</v>
      </c>
      <c r="F30" s="23">
        <v>12.79</v>
      </c>
      <c r="G30" s="24">
        <v>43.027077495200501</v>
      </c>
      <c r="M30" t="e">
        <f>Übersicht!E30/(Übersicht!D30^Datenblatt!$K$34)</f>
        <v>#DIV/0!</v>
      </c>
      <c r="N30" t="e">
        <f>Übersicht!F30/(Übersicht!D30^Datenblatt!$K$42)</f>
        <v>#DIV/0!</v>
      </c>
      <c r="O30" t="e">
        <f>Übersicht!G30/(Übersicht!D30^Datenblatt!$K$11)</f>
        <v>#DIV/0!</v>
      </c>
    </row>
    <row r="31" spans="1:15" x14ac:dyDescent="0.25">
      <c r="A31" s="1">
        <v>12</v>
      </c>
      <c r="B31">
        <v>1.8207</v>
      </c>
      <c r="C31">
        <v>-76.623999999999995</v>
      </c>
      <c r="D31">
        <v>1041.3</v>
      </c>
      <c r="E31">
        <v>-4498.1000000000004</v>
      </c>
      <c r="F31" s="23">
        <v>14.4</v>
      </c>
      <c r="G31" s="24">
        <f>B31*F31^3+C31*F31^2+D31*F31+E31</f>
        <v>44.44842879999851</v>
      </c>
      <c r="M31" t="e">
        <f>Übersicht!E31/(Übersicht!D31^Datenblatt!$K$34)</f>
        <v>#DIV/0!</v>
      </c>
      <c r="N31" t="e">
        <f>Übersicht!F31/(Übersicht!D31^Datenblatt!$K$42)</f>
        <v>#DIV/0!</v>
      </c>
      <c r="O31" t="e">
        <f>Übersicht!G31/(Übersicht!D31^Datenblatt!$K$11)</f>
        <v>#DIV/0!</v>
      </c>
    </row>
    <row r="32" spans="1:15" x14ac:dyDescent="0.25">
      <c r="A32" s="1">
        <v>11</v>
      </c>
      <c r="B32">
        <v>1.1576</v>
      </c>
      <c r="C32">
        <v>-51.036000000000001</v>
      </c>
      <c r="D32">
        <v>720.18</v>
      </c>
      <c r="E32">
        <v>-3176.3</v>
      </c>
      <c r="F32" s="23">
        <v>15</v>
      </c>
      <c r="G32" s="24">
        <f>B32*F32^3+C32*F32^2+D32*F32+E32</f>
        <v>50.199999999997999</v>
      </c>
      <c r="M32" t="e">
        <f>Übersicht!E32/(Übersicht!D32^Datenblatt!$K$34)</f>
        <v>#DIV/0!</v>
      </c>
      <c r="N32" t="e">
        <f>Übersicht!F32/(Übersicht!D32^Datenblatt!$K$42)</f>
        <v>#DIV/0!</v>
      </c>
      <c r="O32" t="e">
        <f>Übersicht!G32/(Übersicht!D32^Datenblatt!$K$11)</f>
        <v>#DIV/0!</v>
      </c>
    </row>
    <row r="33" spans="1:15" x14ac:dyDescent="0.25">
      <c r="A33" s="55" t="s">
        <v>79</v>
      </c>
      <c r="B33" s="55"/>
      <c r="C33" s="55"/>
      <c r="D33" s="55"/>
      <c r="E33" s="55"/>
      <c r="F33" s="55"/>
      <c r="G33" s="55"/>
      <c r="I33" s="1" t="s">
        <v>29</v>
      </c>
      <c r="K33" s="1" t="s">
        <v>18</v>
      </c>
      <c r="M33" t="e">
        <f>Übersicht!E33/(Übersicht!D33^Datenblatt!$K$34)</f>
        <v>#DIV/0!</v>
      </c>
      <c r="N33" t="e">
        <f>Übersicht!F33/(Übersicht!D33^Datenblatt!$K$42)</f>
        <v>#DIV/0!</v>
      </c>
      <c r="O33" t="e">
        <f>Übersicht!G33/(Übersicht!D33^Datenblatt!$K$11)</f>
        <v>#DIV/0!</v>
      </c>
    </row>
    <row r="34" spans="1:15" x14ac:dyDescent="0.25">
      <c r="A34" s="1" t="s">
        <v>2</v>
      </c>
      <c r="B34" s="1" t="s">
        <v>10</v>
      </c>
      <c r="C34" s="1" t="s">
        <v>11</v>
      </c>
      <c r="D34" s="1" t="s">
        <v>12</v>
      </c>
      <c r="E34" s="1" t="s">
        <v>13</v>
      </c>
      <c r="F34" s="22" t="s">
        <v>14</v>
      </c>
      <c r="G34" s="22" t="s">
        <v>15</v>
      </c>
      <c r="I34" s="2">
        <f>ROUND(I2*0.5+I10*0.19+I18*0.17+I26*0.14,0)</f>
        <v>58</v>
      </c>
      <c r="K34">
        <v>0.73626322612312167</v>
      </c>
      <c r="M34" t="e">
        <f>Übersicht!E34/(Übersicht!D34^Datenblatt!$K$34)</f>
        <v>#DIV/0!</v>
      </c>
      <c r="N34" t="e">
        <f>Übersicht!F34/(Übersicht!D34^Datenblatt!$K$42)</f>
        <v>#DIV/0!</v>
      </c>
      <c r="O34" t="e">
        <f>Übersicht!G34/(Übersicht!D34^Datenblatt!$K$11)</f>
        <v>#DIV/0!</v>
      </c>
    </row>
    <row r="35" spans="1:15" x14ac:dyDescent="0.25">
      <c r="A35" s="1">
        <v>13</v>
      </c>
      <c r="B35">
        <v>-22.134</v>
      </c>
      <c r="C35">
        <v>139.6</v>
      </c>
      <c r="D35">
        <v>-224.11</v>
      </c>
      <c r="E35">
        <v>109.38</v>
      </c>
      <c r="M35" t="e">
        <f>Übersicht!E35/(Übersicht!D35^Datenblatt!$K$34)</f>
        <v>#DIV/0!</v>
      </c>
      <c r="N35" t="e">
        <f>Übersicht!F35/(Übersicht!D35^Datenblatt!$K$42)</f>
        <v>#DIV/0!</v>
      </c>
      <c r="O35" t="e">
        <f>Übersicht!G35/(Übersicht!D35^Datenblatt!$K$11)</f>
        <v>#DIV/0!</v>
      </c>
    </row>
    <row r="36" spans="1:15" x14ac:dyDescent="0.25">
      <c r="A36">
        <v>14</v>
      </c>
      <c r="B36">
        <v>-15.926</v>
      </c>
      <c r="C36">
        <v>120.25</v>
      </c>
      <c r="D36">
        <v>-240.67</v>
      </c>
      <c r="E36">
        <v>147.61000000000001</v>
      </c>
      <c r="I36" s="1" t="s">
        <v>61</v>
      </c>
      <c r="M36" t="e">
        <f>Übersicht!E36/(Übersicht!D36^Datenblatt!$K$34)</f>
        <v>#DIV/0!</v>
      </c>
      <c r="N36" t="e">
        <f>Übersicht!F36/(Übersicht!D36^Datenblatt!$K$42)</f>
        <v>#DIV/0!</v>
      </c>
      <c r="O36" t="e">
        <f>Übersicht!G36/(Übersicht!D36^Datenblatt!$K$11)</f>
        <v>#DIV/0!</v>
      </c>
    </row>
    <row r="37" spans="1:15" x14ac:dyDescent="0.25">
      <c r="A37" s="1">
        <v>15</v>
      </c>
      <c r="B37">
        <v>-12.462</v>
      </c>
      <c r="C37">
        <v>108.87</v>
      </c>
      <c r="D37">
        <v>-260.02</v>
      </c>
      <c r="E37">
        <v>191.51</v>
      </c>
      <c r="I37" s="2">
        <f>ROUND(I5*0.5+I13*0.19+I21*0.17+I29*0.14,0)</f>
        <v>75</v>
      </c>
      <c r="M37" t="e">
        <f>Übersicht!E37/(Übersicht!D37^Datenblatt!$K$34)</f>
        <v>#DIV/0!</v>
      </c>
      <c r="N37" t="e">
        <f>Übersicht!F37/(Übersicht!D37^Datenblatt!$K$42)</f>
        <v>#DIV/0!</v>
      </c>
      <c r="O37" t="e">
        <f>Übersicht!G37/(Übersicht!D37^Datenblatt!$K$11)</f>
        <v>#DIV/0!</v>
      </c>
    </row>
    <row r="38" spans="1:15" x14ac:dyDescent="0.25">
      <c r="A38" s="1">
        <v>16</v>
      </c>
      <c r="B38">
        <v>-10.138999999999999</v>
      </c>
      <c r="C38">
        <v>101.42</v>
      </c>
      <c r="D38">
        <v>-284.97000000000003</v>
      </c>
      <c r="E38">
        <v>248.42</v>
      </c>
      <c r="M38" t="e">
        <f>Übersicht!E38/(Übersicht!D38^Datenblatt!$K$34)</f>
        <v>#DIV/0!</v>
      </c>
      <c r="N38" t="e">
        <f>Übersicht!F38/(Übersicht!D38^Datenblatt!$K$42)</f>
        <v>#DIV/0!</v>
      </c>
      <c r="O38" t="e">
        <f>Übersicht!G38/(Übersicht!D38^Datenblatt!$K$11)</f>
        <v>#DIV/0!</v>
      </c>
    </row>
    <row r="39" spans="1:15" x14ac:dyDescent="0.25">
      <c r="A39" s="1">
        <v>12</v>
      </c>
      <c r="B39">
        <v>-32.798999999999999</v>
      </c>
      <c r="C39">
        <v>169.35</v>
      </c>
      <c r="D39">
        <v>-212.08</v>
      </c>
      <c r="E39">
        <v>79.891999999999996</v>
      </c>
      <c r="M39" t="e">
        <f>Übersicht!E39/(Übersicht!D39^Datenblatt!$K$34)</f>
        <v>#DIV/0!</v>
      </c>
      <c r="N39" t="e">
        <f>Übersicht!F39/(Übersicht!D39^Datenblatt!$K$42)</f>
        <v>#DIV/0!</v>
      </c>
      <c r="O39" t="e">
        <f>Übersicht!G39/(Übersicht!D39^Datenblatt!$K$11)</f>
        <v>#DIV/0!</v>
      </c>
    </row>
    <row r="40" spans="1:15" x14ac:dyDescent="0.25">
      <c r="A40" s="1">
        <v>11</v>
      </c>
      <c r="B40">
        <v>-55.637999999999998</v>
      </c>
      <c r="C40">
        <v>222.89</v>
      </c>
      <c r="D40">
        <v>-202.35</v>
      </c>
      <c r="E40">
        <v>54.213000000000001</v>
      </c>
      <c r="M40" t="e">
        <f>Übersicht!E40/(Übersicht!D40^Datenblatt!$K$34)</f>
        <v>#DIV/0!</v>
      </c>
      <c r="N40" t="e">
        <f>Übersicht!F40/(Übersicht!D40^Datenblatt!$K$42)</f>
        <v>#DIV/0!</v>
      </c>
      <c r="O40" t="e">
        <f>Übersicht!G40/(Übersicht!D40^Datenblatt!$K$11)</f>
        <v>#DIV/0!</v>
      </c>
    </row>
    <row r="41" spans="1:15" x14ac:dyDescent="0.25">
      <c r="A41" s="55" t="s">
        <v>80</v>
      </c>
      <c r="B41" s="55"/>
      <c r="C41" s="55"/>
      <c r="D41" s="55"/>
      <c r="E41" s="55"/>
      <c r="F41" s="55"/>
      <c r="G41" s="55"/>
      <c r="K41" s="1" t="s">
        <v>18</v>
      </c>
      <c r="M41" t="e">
        <f>Übersicht!E41/(Übersicht!D41^Datenblatt!$K$34)</f>
        <v>#DIV/0!</v>
      </c>
      <c r="N41" t="e">
        <f>Übersicht!F41/(Übersicht!D41^Datenblatt!$K$42)</f>
        <v>#DIV/0!</v>
      </c>
      <c r="O41" t="e">
        <f>Übersicht!G41/(Übersicht!D41^Datenblatt!$K$11)</f>
        <v>#DIV/0!</v>
      </c>
    </row>
    <row r="42" spans="1:15" x14ac:dyDescent="0.25">
      <c r="A42" s="1" t="s">
        <v>2</v>
      </c>
      <c r="B42" s="1" t="s">
        <v>10</v>
      </c>
      <c r="C42" s="1" t="s">
        <v>11</v>
      </c>
      <c r="D42" s="1" t="s">
        <v>12</v>
      </c>
      <c r="E42" s="1" t="s">
        <v>13</v>
      </c>
      <c r="F42" s="22" t="s">
        <v>14</v>
      </c>
      <c r="G42" s="22" t="s">
        <v>15</v>
      </c>
      <c r="K42">
        <v>0.70834047992658655</v>
      </c>
      <c r="M42" t="e">
        <f>Übersicht!E42/(Übersicht!D42^Datenblatt!$K$34)</f>
        <v>#DIV/0!</v>
      </c>
      <c r="N42" t="e">
        <f>Übersicht!F42/(Übersicht!D42^Datenblatt!$K$42)</f>
        <v>#DIV/0!</v>
      </c>
      <c r="O42" t="e">
        <f>Übersicht!G42/(Übersicht!D42^Datenblatt!$K$11)</f>
        <v>#DIV/0!</v>
      </c>
    </row>
    <row r="43" spans="1:15" x14ac:dyDescent="0.25">
      <c r="A43" s="1">
        <v>13</v>
      </c>
      <c r="B43">
        <v>-7.9416000000000002</v>
      </c>
      <c r="C43">
        <v>72.554000000000002</v>
      </c>
      <c r="D43">
        <v>-171.7</v>
      </c>
      <c r="E43">
        <v>123.89</v>
      </c>
      <c r="M43" t="e">
        <f>Übersicht!E43/(Übersicht!D43^Datenblatt!$K$34)</f>
        <v>#DIV/0!</v>
      </c>
      <c r="N43" t="e">
        <f>Übersicht!F43/(Übersicht!D43^Datenblatt!$K$42)</f>
        <v>#DIV/0!</v>
      </c>
      <c r="O43" t="e">
        <f>Übersicht!G43/(Übersicht!D43^Datenblatt!$K$11)</f>
        <v>#DIV/0!</v>
      </c>
    </row>
    <row r="44" spans="1:15" x14ac:dyDescent="0.25">
      <c r="A44">
        <v>14</v>
      </c>
      <c r="B44">
        <v>-5.8817000000000004</v>
      </c>
      <c r="C44">
        <v>64.006</v>
      </c>
      <c r="D44">
        <v>-187.68</v>
      </c>
      <c r="E44">
        <v>169.01</v>
      </c>
      <c r="M44" t="e">
        <f>Übersicht!E44/(Übersicht!D44^Datenblatt!$K$34)</f>
        <v>#DIV/0!</v>
      </c>
      <c r="N44" t="e">
        <f>Übersicht!F44/(Übersicht!D44^Datenblatt!$K$42)</f>
        <v>#DIV/0!</v>
      </c>
      <c r="O44" t="e">
        <f>Übersicht!G44/(Übersicht!D44^Datenblatt!$K$11)</f>
        <v>#DIV/0!</v>
      </c>
    </row>
    <row r="45" spans="1:15" x14ac:dyDescent="0.25">
      <c r="A45" s="1">
        <v>15</v>
      </c>
      <c r="B45">
        <v>-4.7111999999999998</v>
      </c>
      <c r="C45">
        <v>59.191000000000003</v>
      </c>
      <c r="D45">
        <v>-206.61</v>
      </c>
      <c r="E45">
        <v>222.92</v>
      </c>
      <c r="M45" t="e">
        <f>Übersicht!E45/(Übersicht!D45^Datenblatt!$K$34)</f>
        <v>#DIV/0!</v>
      </c>
      <c r="N45" t="e">
        <f>Übersicht!F45/(Übersicht!D45^Datenblatt!$K$42)</f>
        <v>#DIV/0!</v>
      </c>
      <c r="O45" t="e">
        <f>Übersicht!G45/(Übersicht!D45^Datenblatt!$K$11)</f>
        <v>#DIV/0!</v>
      </c>
    </row>
    <row r="46" spans="1:15" x14ac:dyDescent="0.25">
      <c r="A46" s="1">
        <v>16</v>
      </c>
      <c r="B46">
        <v>-3.9376000000000002</v>
      </c>
      <c r="C46">
        <v>56.529000000000003</v>
      </c>
      <c r="D46">
        <v>-231.67</v>
      </c>
      <c r="E46">
        <v>295.39999999999998</v>
      </c>
      <c r="M46" t="e">
        <f>Übersicht!E46/(Übersicht!D46^Datenblatt!$K$34)</f>
        <v>#DIV/0!</v>
      </c>
      <c r="N46" t="e">
        <f>Übersicht!F46/(Übersicht!D46^Datenblatt!$K$42)</f>
        <v>#DIV/0!</v>
      </c>
      <c r="O46" t="e">
        <f>Übersicht!G46/(Übersicht!D46^Datenblatt!$K$11)</f>
        <v>#DIV/0!</v>
      </c>
    </row>
    <row r="47" spans="1:15" x14ac:dyDescent="0.25">
      <c r="A47" s="1">
        <v>12</v>
      </c>
      <c r="B47">
        <v>-11.436</v>
      </c>
      <c r="C47">
        <v>86.153000000000006</v>
      </c>
      <c r="D47">
        <v>-160.62</v>
      </c>
      <c r="E47">
        <v>90.643000000000001</v>
      </c>
      <c r="M47" t="e">
        <f>Übersicht!E47/(Übersicht!D47^Datenblatt!$K$34)</f>
        <v>#DIV/0!</v>
      </c>
      <c r="N47" t="e">
        <f>Übersicht!F47/(Übersicht!D47^Datenblatt!$K$42)</f>
        <v>#DIV/0!</v>
      </c>
      <c r="O47" t="e">
        <f>Übersicht!G47/(Übersicht!D47^Datenblatt!$K$11)</f>
        <v>#DIV/0!</v>
      </c>
    </row>
    <row r="48" spans="1:15" x14ac:dyDescent="0.25">
      <c r="A48" s="1">
        <v>11</v>
      </c>
      <c r="B48">
        <v>-18.814</v>
      </c>
      <c r="C48">
        <v>111.15</v>
      </c>
      <c r="D48">
        <v>-152.93</v>
      </c>
      <c r="E48">
        <v>63.131</v>
      </c>
      <c r="M48" t="e">
        <f>Übersicht!E48/(Übersicht!D48^Datenblatt!$K$34)</f>
        <v>#DIV/0!</v>
      </c>
      <c r="N48" t="e">
        <f>Übersicht!F48/(Übersicht!D48^Datenblatt!$K$42)</f>
        <v>#DIV/0!</v>
      </c>
      <c r="O48" t="e">
        <f>Übersicht!G48/(Übersicht!D48^Datenblatt!$K$11)</f>
        <v>#DIV/0!</v>
      </c>
    </row>
    <row r="49" spans="13:15" x14ac:dyDescent="0.25">
      <c r="M49" t="e">
        <f>Übersicht!E49/(Übersicht!D49^Datenblatt!$K$34)</f>
        <v>#DIV/0!</v>
      </c>
      <c r="N49" t="e">
        <f>Übersicht!F49/(Übersicht!D49^Datenblatt!$K$42)</f>
        <v>#DIV/0!</v>
      </c>
      <c r="O49" t="e">
        <f>Übersicht!G49/(Übersicht!D49^Datenblatt!$K$11)</f>
        <v>#DIV/0!</v>
      </c>
    </row>
    <row r="50" spans="13:15" x14ac:dyDescent="0.25">
      <c r="M50" t="e">
        <f>Übersicht!E50/(Übersicht!D50^Datenblatt!$K$34)</f>
        <v>#DIV/0!</v>
      </c>
      <c r="N50" t="e">
        <f>Übersicht!F50/(Übersicht!D50^Datenblatt!$K$42)</f>
        <v>#DIV/0!</v>
      </c>
      <c r="O50" t="e">
        <f>Übersicht!G50/(Übersicht!D50^Datenblatt!$K$11)</f>
        <v>#DIV/0!</v>
      </c>
    </row>
    <row r="51" spans="13:15" x14ac:dyDescent="0.25">
      <c r="M51" t="e">
        <f>Übersicht!E51/(Übersicht!D51^Datenblatt!$K$34)</f>
        <v>#DIV/0!</v>
      </c>
      <c r="N51" t="e">
        <f>Übersicht!F51/(Übersicht!D51^Datenblatt!$K$42)</f>
        <v>#DIV/0!</v>
      </c>
      <c r="O51" t="e">
        <f>Übersicht!G51/(Übersicht!D51^Datenblatt!$K$11)</f>
        <v>#DIV/0!</v>
      </c>
    </row>
    <row r="52" spans="13:15" x14ac:dyDescent="0.25">
      <c r="M52" t="e">
        <f>Übersicht!E52/(Übersicht!D52^Datenblatt!$K$34)</f>
        <v>#DIV/0!</v>
      </c>
      <c r="N52" t="e">
        <f>Übersicht!F52/(Übersicht!D52^Datenblatt!$K$42)</f>
        <v>#DIV/0!</v>
      </c>
      <c r="O52" t="e">
        <f>Übersicht!G52/(Übersicht!D52^Datenblatt!$K$11)</f>
        <v>#DIV/0!</v>
      </c>
    </row>
    <row r="53" spans="13:15" x14ac:dyDescent="0.25">
      <c r="M53" t="e">
        <f>Übersicht!E53/(Übersicht!D53^Datenblatt!$K$34)</f>
        <v>#DIV/0!</v>
      </c>
      <c r="N53" t="e">
        <f>Übersicht!F53/(Übersicht!D53^Datenblatt!$K$42)</f>
        <v>#DIV/0!</v>
      </c>
      <c r="O53" t="e">
        <f>Übersicht!G53/(Übersicht!D53^Datenblatt!$K$11)</f>
        <v>#DIV/0!</v>
      </c>
    </row>
    <row r="54" spans="13:15" x14ac:dyDescent="0.25">
      <c r="M54" t="e">
        <f>Übersicht!E54/(Übersicht!D54^Datenblatt!$K$34)</f>
        <v>#DIV/0!</v>
      </c>
      <c r="N54" t="e">
        <f>Übersicht!F54/(Übersicht!D54^Datenblatt!$K$42)</f>
        <v>#DIV/0!</v>
      </c>
      <c r="O54" t="e">
        <f>Übersicht!G54/(Übersicht!D54^Datenblatt!$K$11)</f>
        <v>#DIV/0!</v>
      </c>
    </row>
    <row r="55" spans="13:15" x14ac:dyDescent="0.25">
      <c r="M55" t="e">
        <f>Übersicht!E55/(Übersicht!D55^Datenblatt!$K$34)</f>
        <v>#DIV/0!</v>
      </c>
      <c r="N55" t="e">
        <f>Übersicht!F55/(Übersicht!D55^Datenblatt!$K$42)</f>
        <v>#DIV/0!</v>
      </c>
      <c r="O55" t="e">
        <f>Übersicht!G55/(Übersicht!D55^Datenblatt!$K$11)</f>
        <v>#DIV/0!</v>
      </c>
    </row>
    <row r="56" spans="13:15" x14ac:dyDescent="0.25">
      <c r="M56" t="e">
        <f>Übersicht!E56/(Übersicht!D56^Datenblatt!$K$34)</f>
        <v>#DIV/0!</v>
      </c>
      <c r="N56" t="e">
        <f>Übersicht!F56/(Übersicht!D56^Datenblatt!$K$42)</f>
        <v>#DIV/0!</v>
      </c>
      <c r="O56" t="e">
        <f>Übersicht!G56/(Übersicht!D56^Datenblatt!$K$11)</f>
        <v>#DIV/0!</v>
      </c>
    </row>
    <row r="57" spans="13:15" x14ac:dyDescent="0.25">
      <c r="M57" t="e">
        <f>Übersicht!E57/(Übersicht!D57^Datenblatt!$K$34)</f>
        <v>#DIV/0!</v>
      </c>
      <c r="N57" t="e">
        <f>Übersicht!F57/(Übersicht!D57^Datenblatt!$K$42)</f>
        <v>#DIV/0!</v>
      </c>
      <c r="O57" t="e">
        <f>Übersicht!G57/(Übersicht!D57^Datenblatt!$K$11)</f>
        <v>#DIV/0!</v>
      </c>
    </row>
    <row r="58" spans="13:15" x14ac:dyDescent="0.25">
      <c r="M58" t="e">
        <f>Übersicht!E58/(Übersicht!D58^Datenblatt!$K$34)</f>
        <v>#DIV/0!</v>
      </c>
      <c r="N58" t="e">
        <f>Übersicht!F58/(Übersicht!D58^Datenblatt!$K$42)</f>
        <v>#DIV/0!</v>
      </c>
      <c r="O58" t="e">
        <f>Übersicht!G58/(Übersicht!D58^Datenblatt!$K$11)</f>
        <v>#DIV/0!</v>
      </c>
    </row>
    <row r="59" spans="13:15" x14ac:dyDescent="0.25">
      <c r="M59" t="e">
        <f>Übersicht!E59/(Übersicht!D59^Datenblatt!$K$34)</f>
        <v>#DIV/0!</v>
      </c>
      <c r="N59" t="e">
        <f>Übersicht!F59/(Übersicht!D59^Datenblatt!$K$42)</f>
        <v>#DIV/0!</v>
      </c>
      <c r="O59" t="e">
        <f>Übersicht!G59/(Übersicht!D59^Datenblatt!$K$11)</f>
        <v>#DIV/0!</v>
      </c>
    </row>
    <row r="60" spans="13:15" x14ac:dyDescent="0.25">
      <c r="M60" t="e">
        <f>Übersicht!E60/(Übersicht!D60^Datenblatt!$K$34)</f>
        <v>#DIV/0!</v>
      </c>
      <c r="N60" t="e">
        <f>Übersicht!F60/(Übersicht!D60^Datenblatt!$K$42)</f>
        <v>#DIV/0!</v>
      </c>
      <c r="O60" t="e">
        <f>Übersicht!G60/(Übersicht!D60^Datenblatt!$K$11)</f>
        <v>#DIV/0!</v>
      </c>
    </row>
    <row r="61" spans="13:15" x14ac:dyDescent="0.25">
      <c r="M61" t="e">
        <f>Übersicht!E61/(Übersicht!D61^Datenblatt!$K$34)</f>
        <v>#DIV/0!</v>
      </c>
      <c r="N61" t="e">
        <f>Übersicht!F61/(Übersicht!D61^Datenblatt!$K$42)</f>
        <v>#DIV/0!</v>
      </c>
      <c r="O61" t="e">
        <f>Übersicht!G61/(Übersicht!D61^Datenblatt!$K$11)</f>
        <v>#DIV/0!</v>
      </c>
    </row>
    <row r="62" spans="13:15" x14ac:dyDescent="0.25">
      <c r="M62" t="e">
        <f>Übersicht!E62/(Übersicht!D62^Datenblatt!$K$34)</f>
        <v>#DIV/0!</v>
      </c>
      <c r="N62" t="e">
        <f>Übersicht!F62/(Übersicht!D62^Datenblatt!$K$42)</f>
        <v>#DIV/0!</v>
      </c>
      <c r="O62" t="e">
        <f>Übersicht!G62/(Übersicht!D62^Datenblatt!$K$11)</f>
        <v>#DIV/0!</v>
      </c>
    </row>
    <row r="63" spans="13:15" x14ac:dyDescent="0.25">
      <c r="M63" t="e">
        <f>Übersicht!E63/(Übersicht!D63^Datenblatt!$K$34)</f>
        <v>#DIV/0!</v>
      </c>
      <c r="N63" t="e">
        <f>Übersicht!F63/(Übersicht!D63^Datenblatt!$K$42)</f>
        <v>#DIV/0!</v>
      </c>
      <c r="O63" t="e">
        <f>Übersicht!G63/(Übersicht!D63^Datenblatt!$K$11)</f>
        <v>#DIV/0!</v>
      </c>
    </row>
    <row r="64" spans="13:15" x14ac:dyDescent="0.25">
      <c r="M64" t="e">
        <f>Übersicht!E64/(Übersicht!D64^Datenblatt!$K$34)</f>
        <v>#DIV/0!</v>
      </c>
      <c r="N64" t="e">
        <f>Übersicht!F64/(Übersicht!D64^Datenblatt!$K$42)</f>
        <v>#DIV/0!</v>
      </c>
      <c r="O64" t="e">
        <f>Übersicht!G64/(Übersicht!D64^Datenblatt!$K$11)</f>
        <v>#DIV/0!</v>
      </c>
    </row>
    <row r="65" spans="13:15" x14ac:dyDescent="0.25">
      <c r="M65" t="e">
        <f>Übersicht!E65/(Übersicht!D65^Datenblatt!$K$34)</f>
        <v>#DIV/0!</v>
      </c>
      <c r="N65" t="e">
        <f>Übersicht!F65/(Übersicht!D65^Datenblatt!$K$42)</f>
        <v>#DIV/0!</v>
      </c>
      <c r="O65" t="e">
        <f>Übersicht!G65/(Übersicht!D65^Datenblatt!$K$11)</f>
        <v>#DIV/0!</v>
      </c>
    </row>
    <row r="66" spans="13:15" x14ac:dyDescent="0.25">
      <c r="M66" t="e">
        <f>Übersicht!E66/(Übersicht!D66^Datenblatt!$K$34)</f>
        <v>#DIV/0!</v>
      </c>
      <c r="N66" t="e">
        <f>Übersicht!F66/(Übersicht!D66^Datenblatt!$K$42)</f>
        <v>#DIV/0!</v>
      </c>
      <c r="O66" t="e">
        <f>Übersicht!G66/(Übersicht!D66^Datenblatt!$K$11)</f>
        <v>#DIV/0!</v>
      </c>
    </row>
    <row r="67" spans="13:15" x14ac:dyDescent="0.25">
      <c r="M67" t="e">
        <f>Übersicht!E67/(Übersicht!D67^Datenblatt!$K$34)</f>
        <v>#DIV/0!</v>
      </c>
      <c r="N67" t="e">
        <f>Übersicht!F67/(Übersicht!D67^Datenblatt!$K$42)</f>
        <v>#DIV/0!</v>
      </c>
      <c r="O67" t="e">
        <f>Übersicht!G67/(Übersicht!D67^Datenblatt!$K$11)</f>
        <v>#DIV/0!</v>
      </c>
    </row>
    <row r="68" spans="13:15" x14ac:dyDescent="0.25">
      <c r="M68" t="e">
        <f>Übersicht!E68/(Übersicht!D68^Datenblatt!$K$34)</f>
        <v>#DIV/0!</v>
      </c>
      <c r="N68" t="e">
        <f>Übersicht!F68/(Übersicht!D68^Datenblatt!$K$42)</f>
        <v>#DIV/0!</v>
      </c>
      <c r="O68" t="e">
        <f>Übersicht!G68/(Übersicht!D68^Datenblatt!$K$11)</f>
        <v>#DIV/0!</v>
      </c>
    </row>
    <row r="69" spans="13:15" x14ac:dyDescent="0.25">
      <c r="M69" t="e">
        <f>Übersicht!E69/(Übersicht!D69^Datenblatt!$K$34)</f>
        <v>#DIV/0!</v>
      </c>
      <c r="N69" t="e">
        <f>Übersicht!F69/(Übersicht!D69^Datenblatt!$K$42)</f>
        <v>#DIV/0!</v>
      </c>
      <c r="O69" t="e">
        <f>Übersicht!G69/(Übersicht!D69^Datenblatt!$K$11)</f>
        <v>#DIV/0!</v>
      </c>
    </row>
    <row r="70" spans="13:15" x14ac:dyDescent="0.25">
      <c r="M70" t="e">
        <f>Übersicht!E70/(Übersicht!D70^Datenblatt!$K$34)</f>
        <v>#DIV/0!</v>
      </c>
      <c r="N70" t="e">
        <f>Übersicht!F70/(Übersicht!D70^Datenblatt!$K$42)</f>
        <v>#DIV/0!</v>
      </c>
      <c r="O70" t="e">
        <f>Übersicht!G70/(Übersicht!D70^Datenblatt!$K$11)</f>
        <v>#DIV/0!</v>
      </c>
    </row>
    <row r="71" spans="13:15" x14ac:dyDescent="0.25">
      <c r="M71" t="e">
        <f>Übersicht!E71/(Übersicht!D71^Datenblatt!$K$34)</f>
        <v>#DIV/0!</v>
      </c>
      <c r="N71" t="e">
        <f>Übersicht!F71/(Übersicht!D71^Datenblatt!$K$42)</f>
        <v>#DIV/0!</v>
      </c>
      <c r="O71" t="e">
        <f>Übersicht!G71/(Übersicht!D71^Datenblatt!$K$11)</f>
        <v>#DIV/0!</v>
      </c>
    </row>
    <row r="72" spans="13:15" x14ac:dyDescent="0.25">
      <c r="M72" t="e">
        <f>Übersicht!E72/(Übersicht!D72^Datenblatt!$K$34)</f>
        <v>#DIV/0!</v>
      </c>
      <c r="N72" t="e">
        <f>Übersicht!F72/(Übersicht!D72^Datenblatt!$K$42)</f>
        <v>#DIV/0!</v>
      </c>
      <c r="O72" t="e">
        <f>Übersicht!G72/(Übersicht!D72^Datenblatt!$K$11)</f>
        <v>#DIV/0!</v>
      </c>
    </row>
    <row r="73" spans="13:15" x14ac:dyDescent="0.25">
      <c r="M73" t="e">
        <f>Übersicht!E73/(Übersicht!D73^Datenblatt!$K$34)</f>
        <v>#DIV/0!</v>
      </c>
      <c r="N73" t="e">
        <f>Übersicht!F73/(Übersicht!D73^Datenblatt!$K$42)</f>
        <v>#DIV/0!</v>
      </c>
      <c r="O73" t="e">
        <f>Übersicht!G73/(Übersicht!D73^Datenblatt!$K$11)</f>
        <v>#DIV/0!</v>
      </c>
    </row>
    <row r="74" spans="13:15" x14ac:dyDescent="0.25">
      <c r="M74" t="e">
        <f>Übersicht!E74/(Übersicht!D74^Datenblatt!$K$34)</f>
        <v>#DIV/0!</v>
      </c>
      <c r="N74" t="e">
        <f>Übersicht!F74/(Übersicht!D74^Datenblatt!$K$42)</f>
        <v>#DIV/0!</v>
      </c>
      <c r="O74" t="e">
        <f>Übersicht!G74/(Übersicht!D74^Datenblatt!$K$11)</f>
        <v>#DIV/0!</v>
      </c>
    </row>
    <row r="75" spans="13:15" x14ac:dyDescent="0.25">
      <c r="M75" t="e">
        <f>Übersicht!E75/(Übersicht!D75^Datenblatt!$K$34)</f>
        <v>#DIV/0!</v>
      </c>
      <c r="N75" t="e">
        <f>Übersicht!F75/(Übersicht!D75^Datenblatt!$K$42)</f>
        <v>#DIV/0!</v>
      </c>
      <c r="O75" t="e">
        <f>Übersicht!G75/(Übersicht!D75^Datenblatt!$K$11)</f>
        <v>#DIV/0!</v>
      </c>
    </row>
    <row r="76" spans="13:15" x14ac:dyDescent="0.25">
      <c r="M76" t="e">
        <f>Übersicht!E76/(Übersicht!D76^Datenblatt!$K$34)</f>
        <v>#DIV/0!</v>
      </c>
      <c r="N76" t="e">
        <f>Übersicht!F76/(Übersicht!D76^Datenblatt!$K$42)</f>
        <v>#DIV/0!</v>
      </c>
      <c r="O76" t="e">
        <f>Übersicht!G76/(Übersicht!D76^Datenblatt!$K$11)</f>
        <v>#DIV/0!</v>
      </c>
    </row>
    <row r="77" spans="13:15" x14ac:dyDescent="0.25">
      <c r="M77" t="e">
        <f>Übersicht!E77/(Übersicht!D77^Datenblatt!$K$34)</f>
        <v>#DIV/0!</v>
      </c>
      <c r="N77" t="e">
        <f>Übersicht!F77/(Übersicht!D77^Datenblatt!$K$42)</f>
        <v>#DIV/0!</v>
      </c>
      <c r="O77" t="e">
        <f>Übersicht!G77/(Übersicht!D77^Datenblatt!$K$11)</f>
        <v>#DIV/0!</v>
      </c>
    </row>
    <row r="78" spans="13:15" x14ac:dyDescent="0.25">
      <c r="M78" t="e">
        <f>Übersicht!E78/(Übersicht!D78^Datenblatt!$K$34)</f>
        <v>#DIV/0!</v>
      </c>
      <c r="N78" t="e">
        <f>Übersicht!F78/(Übersicht!D78^Datenblatt!$K$42)</f>
        <v>#DIV/0!</v>
      </c>
      <c r="O78" t="e">
        <f>Übersicht!G78/(Übersicht!D78^Datenblatt!$K$11)</f>
        <v>#DIV/0!</v>
      </c>
    </row>
    <row r="79" spans="13:15" x14ac:dyDescent="0.25">
      <c r="M79" t="e">
        <f>Übersicht!E79/(Übersicht!D79^Datenblatt!$K$34)</f>
        <v>#DIV/0!</v>
      </c>
      <c r="N79" t="e">
        <f>Übersicht!F79/(Übersicht!D79^Datenblatt!$K$42)</f>
        <v>#DIV/0!</v>
      </c>
      <c r="O79" t="e">
        <f>Übersicht!G79/(Übersicht!D79^Datenblatt!$K$11)</f>
        <v>#DIV/0!</v>
      </c>
    </row>
    <row r="80" spans="13:15" x14ac:dyDescent="0.25">
      <c r="M80" t="e">
        <f>Übersicht!E80/(Übersicht!D80^Datenblatt!$K$34)</f>
        <v>#DIV/0!</v>
      </c>
      <c r="N80" t="e">
        <f>Übersicht!F80/(Übersicht!D80^Datenblatt!$K$42)</f>
        <v>#DIV/0!</v>
      </c>
      <c r="O80" t="e">
        <f>Übersicht!G80/(Übersicht!D80^Datenblatt!$K$11)</f>
        <v>#DIV/0!</v>
      </c>
    </row>
    <row r="81" spans="13:15" x14ac:dyDescent="0.25">
      <c r="M81" t="e">
        <f>Übersicht!E81/(Übersicht!D81^Datenblatt!$K$34)</f>
        <v>#DIV/0!</v>
      </c>
      <c r="N81" t="e">
        <f>Übersicht!F81/(Übersicht!D81^Datenblatt!$K$42)</f>
        <v>#DIV/0!</v>
      </c>
      <c r="O81" t="e">
        <f>Übersicht!G81/(Übersicht!D81^Datenblatt!$K$11)</f>
        <v>#DIV/0!</v>
      </c>
    </row>
    <row r="82" spans="13:15" x14ac:dyDescent="0.25">
      <c r="M82" t="e">
        <f>Übersicht!E82/(Übersicht!D82^Datenblatt!$K$34)</f>
        <v>#DIV/0!</v>
      </c>
      <c r="N82" t="e">
        <f>Übersicht!F82/(Übersicht!D82^Datenblatt!$K$42)</f>
        <v>#DIV/0!</v>
      </c>
      <c r="O82" t="e">
        <f>Übersicht!G82/(Übersicht!D82^Datenblatt!$K$11)</f>
        <v>#DIV/0!</v>
      </c>
    </row>
    <row r="83" spans="13:15" x14ac:dyDescent="0.25">
      <c r="M83" t="e">
        <f>Übersicht!E83/(Übersicht!D83^Datenblatt!$K$34)</f>
        <v>#DIV/0!</v>
      </c>
      <c r="N83" t="e">
        <f>Übersicht!F83/(Übersicht!D83^Datenblatt!$K$42)</f>
        <v>#DIV/0!</v>
      </c>
      <c r="O83" t="e">
        <f>Übersicht!G83/(Übersicht!D83^Datenblatt!$K$11)</f>
        <v>#DIV/0!</v>
      </c>
    </row>
    <row r="84" spans="13:15" x14ac:dyDescent="0.25">
      <c r="M84" t="e">
        <f>Übersicht!E84/(Übersicht!D84^Datenblatt!$K$34)</f>
        <v>#DIV/0!</v>
      </c>
      <c r="N84" t="e">
        <f>Übersicht!F84/(Übersicht!D84^Datenblatt!$K$42)</f>
        <v>#DIV/0!</v>
      </c>
      <c r="O84" t="e">
        <f>Übersicht!G84/(Übersicht!D84^Datenblatt!$K$11)</f>
        <v>#DIV/0!</v>
      </c>
    </row>
    <row r="85" spans="13:15" x14ac:dyDescent="0.25">
      <c r="M85" t="e">
        <f>Übersicht!E85/(Übersicht!D85^Datenblatt!$K$34)</f>
        <v>#DIV/0!</v>
      </c>
      <c r="N85" t="e">
        <f>Übersicht!F85/(Übersicht!D85^Datenblatt!$K$42)</f>
        <v>#DIV/0!</v>
      </c>
      <c r="O85" t="e">
        <f>Übersicht!G85/(Übersicht!D85^Datenblatt!$K$11)</f>
        <v>#DIV/0!</v>
      </c>
    </row>
    <row r="86" spans="13:15" x14ac:dyDescent="0.25">
      <c r="M86" t="e">
        <f>Übersicht!E86/(Übersicht!D86^Datenblatt!$K$34)</f>
        <v>#DIV/0!</v>
      </c>
      <c r="N86" t="e">
        <f>Übersicht!F86/(Übersicht!D86^Datenblatt!$K$42)</f>
        <v>#DIV/0!</v>
      </c>
      <c r="O86" t="e">
        <f>Übersicht!G86/(Übersicht!D86^Datenblatt!$K$11)</f>
        <v>#DIV/0!</v>
      </c>
    </row>
    <row r="87" spans="13:15" x14ac:dyDescent="0.25">
      <c r="M87" t="e">
        <f>Übersicht!E87/(Übersicht!D87^Datenblatt!$K$34)</f>
        <v>#DIV/0!</v>
      </c>
      <c r="N87" t="e">
        <f>Übersicht!F87/(Übersicht!D87^Datenblatt!$K$42)</f>
        <v>#DIV/0!</v>
      </c>
      <c r="O87" t="e">
        <f>Übersicht!G87/(Übersicht!D87^Datenblatt!$K$11)</f>
        <v>#DIV/0!</v>
      </c>
    </row>
    <row r="88" spans="13:15" x14ac:dyDescent="0.25">
      <c r="M88" t="e">
        <f>Übersicht!E88/(Übersicht!D88^Datenblatt!$K$34)</f>
        <v>#DIV/0!</v>
      </c>
      <c r="N88" t="e">
        <f>Übersicht!F88/(Übersicht!D88^Datenblatt!$K$42)</f>
        <v>#DIV/0!</v>
      </c>
      <c r="O88" t="e">
        <f>Übersicht!G88/(Übersicht!D88^Datenblatt!$K$11)</f>
        <v>#DIV/0!</v>
      </c>
    </row>
    <row r="89" spans="13:15" x14ac:dyDescent="0.25">
      <c r="M89" t="e">
        <f>Übersicht!E89/(Übersicht!D89^Datenblatt!$K$34)</f>
        <v>#DIV/0!</v>
      </c>
      <c r="N89" t="e">
        <f>Übersicht!F89/(Übersicht!D89^Datenblatt!$K$42)</f>
        <v>#DIV/0!</v>
      </c>
      <c r="O89" t="e">
        <f>Übersicht!G89/(Übersicht!D89^Datenblatt!$K$11)</f>
        <v>#DIV/0!</v>
      </c>
    </row>
    <row r="90" spans="13:15" x14ac:dyDescent="0.25">
      <c r="M90" t="e">
        <f>Übersicht!E90/(Übersicht!D90^Datenblatt!$K$34)</f>
        <v>#DIV/0!</v>
      </c>
      <c r="N90" t="e">
        <f>Übersicht!F90/(Übersicht!D90^Datenblatt!$K$42)</f>
        <v>#DIV/0!</v>
      </c>
      <c r="O90" t="e">
        <f>Übersicht!G90/(Übersicht!D90^Datenblatt!$K$11)</f>
        <v>#DIV/0!</v>
      </c>
    </row>
    <row r="91" spans="13:15" x14ac:dyDescent="0.25">
      <c r="M91" t="e">
        <f>Übersicht!E91/(Übersicht!D91^Datenblatt!$K$34)</f>
        <v>#DIV/0!</v>
      </c>
      <c r="N91" t="e">
        <f>Übersicht!F91/(Übersicht!D91^Datenblatt!$K$42)</f>
        <v>#DIV/0!</v>
      </c>
      <c r="O91" t="e">
        <f>Übersicht!G91/(Übersicht!D91^Datenblatt!$K$11)</f>
        <v>#DIV/0!</v>
      </c>
    </row>
    <row r="92" spans="13:15" x14ac:dyDescent="0.25">
      <c r="M92" t="e">
        <f>Übersicht!E92/(Übersicht!D92^Datenblatt!$K$34)</f>
        <v>#DIV/0!</v>
      </c>
      <c r="N92" t="e">
        <f>Übersicht!F92/(Übersicht!D92^Datenblatt!$K$42)</f>
        <v>#DIV/0!</v>
      </c>
      <c r="O92" t="e">
        <f>Übersicht!G92/(Übersicht!D92^Datenblatt!$K$11)</f>
        <v>#DIV/0!</v>
      </c>
    </row>
    <row r="93" spans="13:15" x14ac:dyDescent="0.25">
      <c r="M93" t="e">
        <f>Übersicht!E93/(Übersicht!D93^Datenblatt!$K$34)</f>
        <v>#DIV/0!</v>
      </c>
      <c r="N93" t="e">
        <f>Übersicht!F93/(Übersicht!D93^Datenblatt!$K$42)</f>
        <v>#DIV/0!</v>
      </c>
      <c r="O93" t="e">
        <f>Übersicht!G93/(Übersicht!D93^Datenblatt!$K$11)</f>
        <v>#DIV/0!</v>
      </c>
    </row>
    <row r="94" spans="13:15" x14ac:dyDescent="0.25">
      <c r="M94" t="e">
        <f>Übersicht!E94/(Übersicht!D94^Datenblatt!$K$34)</f>
        <v>#DIV/0!</v>
      </c>
      <c r="N94" t="e">
        <f>Übersicht!F94/(Übersicht!D94^Datenblatt!$K$42)</f>
        <v>#DIV/0!</v>
      </c>
      <c r="O94" t="e">
        <f>Übersicht!G94/(Übersicht!D94^Datenblatt!$K$11)</f>
        <v>#DIV/0!</v>
      </c>
    </row>
    <row r="95" spans="13:15" x14ac:dyDescent="0.25">
      <c r="M95" t="e">
        <f>Übersicht!E95/(Übersicht!D95^Datenblatt!$K$34)</f>
        <v>#DIV/0!</v>
      </c>
      <c r="N95" t="e">
        <f>Übersicht!F95/(Übersicht!D95^Datenblatt!$K$42)</f>
        <v>#DIV/0!</v>
      </c>
      <c r="O95" t="e">
        <f>Übersicht!G95/(Übersicht!D95^Datenblatt!$K$11)</f>
        <v>#DIV/0!</v>
      </c>
    </row>
    <row r="96" spans="13:15" x14ac:dyDescent="0.25">
      <c r="M96" t="e">
        <f>Übersicht!E96/(Übersicht!D96^Datenblatt!$K$34)</f>
        <v>#DIV/0!</v>
      </c>
      <c r="N96" t="e">
        <f>Übersicht!F96/(Übersicht!D96^Datenblatt!$K$42)</f>
        <v>#DIV/0!</v>
      </c>
      <c r="O96" t="e">
        <f>Übersicht!G96/(Übersicht!D96^Datenblatt!$K$11)</f>
        <v>#DIV/0!</v>
      </c>
    </row>
    <row r="97" spans="13:15" x14ac:dyDescent="0.25">
      <c r="M97" t="e">
        <f>Übersicht!E97/(Übersicht!D97^Datenblatt!$K$34)</f>
        <v>#DIV/0!</v>
      </c>
      <c r="N97" t="e">
        <f>Übersicht!F97/(Übersicht!D97^Datenblatt!$K$42)</f>
        <v>#DIV/0!</v>
      </c>
      <c r="O97" t="e">
        <f>Übersicht!G97/(Übersicht!D97^Datenblatt!$K$11)</f>
        <v>#DIV/0!</v>
      </c>
    </row>
    <row r="98" spans="13:15" x14ac:dyDescent="0.25">
      <c r="M98" t="e">
        <f>Übersicht!E98/(Übersicht!D98^Datenblatt!$K$34)</f>
        <v>#DIV/0!</v>
      </c>
      <c r="N98" t="e">
        <f>Übersicht!F98/(Übersicht!D98^Datenblatt!$K$42)</f>
        <v>#DIV/0!</v>
      </c>
      <c r="O98" t="e">
        <f>Übersicht!G98/(Übersicht!D98^Datenblatt!$K$11)</f>
        <v>#DIV/0!</v>
      </c>
    </row>
    <row r="99" spans="13:15" x14ac:dyDescent="0.25">
      <c r="M99" t="e">
        <f>Übersicht!E99/(Übersicht!D99^Datenblatt!$K$34)</f>
        <v>#DIV/0!</v>
      </c>
      <c r="N99" t="e">
        <f>Übersicht!F99/(Übersicht!D99^Datenblatt!$K$42)</f>
        <v>#DIV/0!</v>
      </c>
      <c r="O99" t="e">
        <f>Übersicht!G99/(Übersicht!D99^Datenblatt!$K$11)</f>
        <v>#DIV/0!</v>
      </c>
    </row>
    <row r="100" spans="13:15" x14ac:dyDescent="0.25">
      <c r="M100" t="e">
        <f>Übersicht!E100/(Übersicht!D100^Datenblatt!$K$34)</f>
        <v>#DIV/0!</v>
      </c>
      <c r="N100" t="e">
        <f>Übersicht!F100/(Übersicht!D100^Datenblatt!$K$42)</f>
        <v>#DIV/0!</v>
      </c>
      <c r="O100" t="e">
        <f>Übersicht!G100/(Übersicht!D100^Datenblatt!$K$11)</f>
        <v>#DIV/0!</v>
      </c>
    </row>
    <row r="101" spans="13:15" x14ac:dyDescent="0.25">
      <c r="M101" t="e">
        <f>Übersicht!E101/(Übersicht!D101^Datenblatt!$K$34)</f>
        <v>#DIV/0!</v>
      </c>
      <c r="N101" t="e">
        <f>Übersicht!F101/(Übersicht!D101^Datenblatt!$K$42)</f>
        <v>#DIV/0!</v>
      </c>
      <c r="O101" t="e">
        <f>Übersicht!G101/(Übersicht!D101^Datenblatt!$K$11)</f>
        <v>#DIV/0!</v>
      </c>
    </row>
    <row r="102" spans="13:15" x14ac:dyDescent="0.25">
      <c r="M102" t="e">
        <f>Übersicht!E102/(Übersicht!D102^Datenblatt!$K$34)</f>
        <v>#DIV/0!</v>
      </c>
      <c r="N102" t="e">
        <f>Übersicht!F102/(Übersicht!D102^Datenblatt!$K$42)</f>
        <v>#DIV/0!</v>
      </c>
      <c r="O102" t="e">
        <f>Übersicht!G102/(Übersicht!D102^Datenblatt!$K$11)</f>
        <v>#DIV/0!</v>
      </c>
    </row>
    <row r="103" spans="13:15" x14ac:dyDescent="0.25">
      <c r="M103" t="e">
        <f>Übersicht!E103/(Übersicht!D103^Datenblatt!$K$34)</f>
        <v>#DIV/0!</v>
      </c>
      <c r="N103" t="e">
        <f>Übersicht!F103/(Übersicht!D103^Datenblatt!$K$42)</f>
        <v>#DIV/0!</v>
      </c>
      <c r="O103" t="e">
        <f>Übersicht!G103/(Übersicht!D103^Datenblatt!$K$11)</f>
        <v>#DIV/0!</v>
      </c>
    </row>
    <row r="104" spans="13:15" x14ac:dyDescent="0.25">
      <c r="M104" t="e">
        <f>Übersicht!E104/(Übersicht!D104^Datenblatt!$K$34)</f>
        <v>#DIV/0!</v>
      </c>
      <c r="N104" t="e">
        <f>Übersicht!F104/(Übersicht!D104^Datenblatt!$K$42)</f>
        <v>#DIV/0!</v>
      </c>
      <c r="O104" t="e">
        <f>Übersicht!G104/(Übersicht!D104^Datenblatt!$K$11)</f>
        <v>#DIV/0!</v>
      </c>
    </row>
    <row r="105" spans="13:15" x14ac:dyDescent="0.25">
      <c r="M105" t="e">
        <f>Übersicht!E105/(Übersicht!D105^Datenblatt!$K$34)</f>
        <v>#DIV/0!</v>
      </c>
      <c r="N105" t="e">
        <f>Übersicht!F105/(Übersicht!D105^Datenblatt!$K$42)</f>
        <v>#DIV/0!</v>
      </c>
      <c r="O105" t="e">
        <f>Übersicht!G105/(Übersicht!D105^Datenblatt!$K$11)</f>
        <v>#DIV/0!</v>
      </c>
    </row>
    <row r="106" spans="13:15" x14ac:dyDescent="0.25">
      <c r="M106" t="e">
        <f>Übersicht!E106/(Übersicht!D106^Datenblatt!$K$34)</f>
        <v>#DIV/0!</v>
      </c>
      <c r="N106" t="e">
        <f>Übersicht!F106/(Übersicht!D106^Datenblatt!$K$42)</f>
        <v>#DIV/0!</v>
      </c>
      <c r="O106" t="e">
        <f>Übersicht!G106/(Übersicht!D106^Datenblatt!$K$11)</f>
        <v>#DIV/0!</v>
      </c>
    </row>
    <row r="107" spans="13:15" x14ac:dyDescent="0.25">
      <c r="M107" t="e">
        <f>Übersicht!E107/(Übersicht!D107^Datenblatt!$K$34)</f>
        <v>#DIV/0!</v>
      </c>
      <c r="N107" t="e">
        <f>Übersicht!F107/(Übersicht!D107^Datenblatt!$K$42)</f>
        <v>#DIV/0!</v>
      </c>
      <c r="O107" t="e">
        <f>Übersicht!G107/(Übersicht!D107^Datenblatt!$K$11)</f>
        <v>#DIV/0!</v>
      </c>
    </row>
    <row r="108" spans="13:15" x14ac:dyDescent="0.25">
      <c r="M108" t="e">
        <f>Übersicht!E108/(Übersicht!D108^Datenblatt!$K$34)</f>
        <v>#DIV/0!</v>
      </c>
      <c r="N108" t="e">
        <f>Übersicht!F108/(Übersicht!D108^Datenblatt!$K$42)</f>
        <v>#DIV/0!</v>
      </c>
      <c r="O108" t="e">
        <f>Übersicht!G108/(Übersicht!D108^Datenblatt!$K$11)</f>
        <v>#DIV/0!</v>
      </c>
    </row>
    <row r="109" spans="13:15" x14ac:dyDescent="0.25">
      <c r="M109" t="e">
        <f>Übersicht!E109/(Übersicht!D109^Datenblatt!$K$34)</f>
        <v>#DIV/0!</v>
      </c>
      <c r="N109" t="e">
        <f>Übersicht!F109/(Übersicht!D109^Datenblatt!$K$42)</f>
        <v>#DIV/0!</v>
      </c>
      <c r="O109" t="e">
        <f>Übersicht!G109/(Übersicht!D109^Datenblatt!$K$11)</f>
        <v>#DIV/0!</v>
      </c>
    </row>
    <row r="110" spans="13:15" x14ac:dyDescent="0.25">
      <c r="M110" t="e">
        <f>Übersicht!E110/(Übersicht!D110^Datenblatt!$K$34)</f>
        <v>#DIV/0!</v>
      </c>
      <c r="N110" t="e">
        <f>Übersicht!F110/(Übersicht!D110^Datenblatt!$K$42)</f>
        <v>#DIV/0!</v>
      </c>
      <c r="O110" t="e">
        <f>Übersicht!G110/(Übersicht!D110^Datenblatt!$K$11)</f>
        <v>#DIV/0!</v>
      </c>
    </row>
    <row r="111" spans="13:15" x14ac:dyDescent="0.25">
      <c r="M111" t="e">
        <f>Übersicht!E111/(Übersicht!D111^Datenblatt!$K$34)</f>
        <v>#DIV/0!</v>
      </c>
      <c r="N111" t="e">
        <f>Übersicht!F111/(Übersicht!D111^Datenblatt!$K$42)</f>
        <v>#DIV/0!</v>
      </c>
      <c r="O111" t="e">
        <f>Übersicht!G111/(Übersicht!D111^Datenblatt!$K$11)</f>
        <v>#DIV/0!</v>
      </c>
    </row>
    <row r="112" spans="13:15" x14ac:dyDescent="0.25">
      <c r="M112" t="e">
        <f>Übersicht!E112/(Übersicht!D112^Datenblatt!$K$34)</f>
        <v>#DIV/0!</v>
      </c>
      <c r="N112" t="e">
        <f>Übersicht!F112/(Übersicht!D112^Datenblatt!$K$42)</f>
        <v>#DIV/0!</v>
      </c>
      <c r="O112" t="e">
        <f>Übersicht!G112/(Übersicht!D112^Datenblatt!$K$11)</f>
        <v>#DIV/0!</v>
      </c>
    </row>
    <row r="113" spans="13:15" x14ac:dyDescent="0.25">
      <c r="M113" t="e">
        <f>Übersicht!E113/(Übersicht!D113^Datenblatt!$K$34)</f>
        <v>#DIV/0!</v>
      </c>
      <c r="N113" t="e">
        <f>Übersicht!F113/(Übersicht!D113^Datenblatt!$K$42)</f>
        <v>#DIV/0!</v>
      </c>
      <c r="O113" t="e">
        <f>Übersicht!G113/(Übersicht!D113^Datenblatt!$K$11)</f>
        <v>#DIV/0!</v>
      </c>
    </row>
    <row r="114" spans="13:15" x14ac:dyDescent="0.25">
      <c r="M114" t="e">
        <f>Übersicht!E114/(Übersicht!D114^Datenblatt!$K$34)</f>
        <v>#DIV/0!</v>
      </c>
      <c r="N114" t="e">
        <f>Übersicht!F114/(Übersicht!D114^Datenblatt!$K$42)</f>
        <v>#DIV/0!</v>
      </c>
      <c r="O114" t="e">
        <f>Übersicht!G114/(Übersicht!D114^Datenblatt!$K$11)</f>
        <v>#DIV/0!</v>
      </c>
    </row>
    <row r="115" spans="13:15" x14ac:dyDescent="0.25">
      <c r="M115" t="e">
        <f>Übersicht!E115/(Übersicht!D115^Datenblatt!$K$34)</f>
        <v>#DIV/0!</v>
      </c>
      <c r="N115" t="e">
        <f>Übersicht!F115/(Übersicht!D115^Datenblatt!$K$42)</f>
        <v>#DIV/0!</v>
      </c>
      <c r="O115" t="e">
        <f>Übersicht!G115/(Übersicht!D115^Datenblatt!$K$11)</f>
        <v>#DIV/0!</v>
      </c>
    </row>
    <row r="116" spans="13:15" x14ac:dyDescent="0.25">
      <c r="M116" t="e">
        <f>Übersicht!E116/(Übersicht!D116^Datenblatt!$K$34)</f>
        <v>#DIV/0!</v>
      </c>
      <c r="N116" t="e">
        <f>Übersicht!F116/(Übersicht!D116^Datenblatt!$K$42)</f>
        <v>#DIV/0!</v>
      </c>
      <c r="O116" t="e">
        <f>Übersicht!G116/(Übersicht!D116^Datenblatt!$K$11)</f>
        <v>#DIV/0!</v>
      </c>
    </row>
    <row r="117" spans="13:15" x14ac:dyDescent="0.25">
      <c r="M117" t="e">
        <f>Übersicht!E117/(Übersicht!D117^Datenblatt!$K$34)</f>
        <v>#DIV/0!</v>
      </c>
      <c r="N117" t="e">
        <f>Übersicht!F117/(Übersicht!D117^Datenblatt!$K$42)</f>
        <v>#DIV/0!</v>
      </c>
      <c r="O117" t="e">
        <f>Übersicht!G117/(Übersicht!D117^Datenblatt!$K$11)</f>
        <v>#DIV/0!</v>
      </c>
    </row>
    <row r="118" spans="13:15" x14ac:dyDescent="0.25">
      <c r="M118" t="e">
        <f>Übersicht!E118/(Übersicht!D118^Datenblatt!$K$34)</f>
        <v>#DIV/0!</v>
      </c>
      <c r="N118" t="e">
        <f>Übersicht!F118/(Übersicht!D118^Datenblatt!$K$42)</f>
        <v>#DIV/0!</v>
      </c>
      <c r="O118" t="e">
        <f>Übersicht!G118/(Übersicht!D118^Datenblatt!$K$11)</f>
        <v>#DIV/0!</v>
      </c>
    </row>
    <row r="119" spans="13:15" x14ac:dyDescent="0.25">
      <c r="M119" t="e">
        <f>Übersicht!E119/(Übersicht!D119^Datenblatt!$K$34)</f>
        <v>#DIV/0!</v>
      </c>
      <c r="N119" t="e">
        <f>Übersicht!F119/(Übersicht!D119^Datenblatt!$K$42)</f>
        <v>#DIV/0!</v>
      </c>
      <c r="O119" t="e">
        <f>Übersicht!G119/(Übersicht!D119^Datenblatt!$K$11)</f>
        <v>#DIV/0!</v>
      </c>
    </row>
    <row r="120" spans="13:15" x14ac:dyDescent="0.25">
      <c r="M120" t="e">
        <f>Übersicht!E120/(Übersicht!D120^Datenblatt!$K$34)</f>
        <v>#DIV/0!</v>
      </c>
      <c r="N120" t="e">
        <f>Übersicht!F120/(Übersicht!D120^Datenblatt!$K$42)</f>
        <v>#DIV/0!</v>
      </c>
      <c r="O120" t="e">
        <f>Übersicht!G120/(Übersicht!D120^Datenblatt!$K$11)</f>
        <v>#DIV/0!</v>
      </c>
    </row>
    <row r="121" spans="13:15" x14ac:dyDescent="0.25">
      <c r="M121" t="e">
        <f>Übersicht!E121/(Übersicht!D121^Datenblatt!$K$34)</f>
        <v>#DIV/0!</v>
      </c>
      <c r="N121" t="e">
        <f>Übersicht!F121/(Übersicht!D121^Datenblatt!$K$42)</f>
        <v>#DIV/0!</v>
      </c>
      <c r="O121" t="e">
        <f>Übersicht!G121/(Übersicht!D121^Datenblatt!$K$11)</f>
        <v>#DIV/0!</v>
      </c>
    </row>
    <row r="122" spans="13:15" x14ac:dyDescent="0.25">
      <c r="M122" t="e">
        <f>Übersicht!E122/(Übersicht!D122^Datenblatt!$K$34)</f>
        <v>#DIV/0!</v>
      </c>
      <c r="N122" t="e">
        <f>Übersicht!F122/(Übersicht!D122^Datenblatt!$K$42)</f>
        <v>#DIV/0!</v>
      </c>
      <c r="O122" t="e">
        <f>Übersicht!G122/(Übersicht!D122^Datenblatt!$K$11)</f>
        <v>#DIV/0!</v>
      </c>
    </row>
    <row r="123" spans="13:15" x14ac:dyDescent="0.25">
      <c r="M123" t="e">
        <f>Übersicht!E123/(Übersicht!D123^Datenblatt!$K$34)</f>
        <v>#DIV/0!</v>
      </c>
      <c r="N123" t="e">
        <f>Übersicht!F123/(Übersicht!D123^Datenblatt!$K$42)</f>
        <v>#DIV/0!</v>
      </c>
      <c r="O123" t="e">
        <f>Übersicht!G123/(Übersicht!D123^Datenblatt!$K$11)</f>
        <v>#DIV/0!</v>
      </c>
    </row>
    <row r="124" spans="13:15" x14ac:dyDescent="0.25">
      <c r="M124" t="e">
        <f>Übersicht!E124/(Übersicht!D124^Datenblatt!$K$34)</f>
        <v>#DIV/0!</v>
      </c>
      <c r="N124" t="e">
        <f>Übersicht!F124/(Übersicht!D124^Datenblatt!$K$42)</f>
        <v>#DIV/0!</v>
      </c>
      <c r="O124" t="e">
        <f>Übersicht!G124/(Übersicht!D124^Datenblatt!$K$11)</f>
        <v>#DIV/0!</v>
      </c>
    </row>
    <row r="125" spans="13:15" x14ac:dyDescent="0.25">
      <c r="M125" t="e">
        <f>Übersicht!E125/(Übersicht!D125^Datenblatt!$K$34)</f>
        <v>#DIV/0!</v>
      </c>
      <c r="N125" t="e">
        <f>Übersicht!F125/(Übersicht!D125^Datenblatt!$K$42)</f>
        <v>#DIV/0!</v>
      </c>
      <c r="O125" t="e">
        <f>Übersicht!G125/(Übersicht!D125^Datenblatt!$K$11)</f>
        <v>#DIV/0!</v>
      </c>
    </row>
    <row r="126" spans="13:15" x14ac:dyDescent="0.25">
      <c r="M126" t="e">
        <f>Übersicht!E126/(Übersicht!D126^Datenblatt!$K$34)</f>
        <v>#DIV/0!</v>
      </c>
      <c r="N126" t="e">
        <f>Übersicht!F126/(Übersicht!D126^Datenblatt!$K$42)</f>
        <v>#DIV/0!</v>
      </c>
      <c r="O126" t="e">
        <f>Übersicht!G126/(Übersicht!D126^Datenblatt!$K$11)</f>
        <v>#DIV/0!</v>
      </c>
    </row>
    <row r="127" spans="13:15" x14ac:dyDescent="0.25">
      <c r="M127" t="e">
        <f>Übersicht!E127/(Übersicht!D127^Datenblatt!$K$34)</f>
        <v>#DIV/0!</v>
      </c>
      <c r="N127" t="e">
        <f>Übersicht!F127/(Übersicht!D127^Datenblatt!$K$42)</f>
        <v>#DIV/0!</v>
      </c>
      <c r="O127" t="e">
        <f>Übersicht!G127/(Übersicht!D127^Datenblatt!$K$11)</f>
        <v>#DIV/0!</v>
      </c>
    </row>
    <row r="128" spans="13:15" x14ac:dyDescent="0.25">
      <c r="M128" t="e">
        <f>Übersicht!E128/(Übersicht!D128^Datenblatt!$K$34)</f>
        <v>#DIV/0!</v>
      </c>
      <c r="N128" t="e">
        <f>Übersicht!F128/(Übersicht!D128^Datenblatt!$K$42)</f>
        <v>#DIV/0!</v>
      </c>
      <c r="O128" t="e">
        <f>Übersicht!G128/(Übersicht!D128^Datenblatt!$K$11)</f>
        <v>#DIV/0!</v>
      </c>
    </row>
    <row r="129" spans="13:15" x14ac:dyDescent="0.25">
      <c r="M129" t="e">
        <f>Übersicht!E129/(Übersicht!D129^Datenblatt!$K$34)</f>
        <v>#DIV/0!</v>
      </c>
      <c r="N129" t="e">
        <f>Übersicht!F129/(Übersicht!D129^Datenblatt!$K$42)</f>
        <v>#DIV/0!</v>
      </c>
      <c r="O129" t="e">
        <f>Übersicht!G129/(Übersicht!D129^Datenblatt!$K$11)</f>
        <v>#DIV/0!</v>
      </c>
    </row>
    <row r="130" spans="13:15" x14ac:dyDescent="0.25">
      <c r="M130" t="e">
        <f>Übersicht!E130/(Übersicht!D130^Datenblatt!$K$34)</f>
        <v>#DIV/0!</v>
      </c>
      <c r="N130" t="e">
        <f>Übersicht!F130/(Übersicht!D130^Datenblatt!$K$42)</f>
        <v>#DIV/0!</v>
      </c>
      <c r="O130" t="e">
        <f>Übersicht!G130/(Übersicht!D130^Datenblatt!$K$11)</f>
        <v>#DIV/0!</v>
      </c>
    </row>
    <row r="131" spans="13:15" x14ac:dyDescent="0.25">
      <c r="M131" t="e">
        <f>Übersicht!E131/(Übersicht!D131^Datenblatt!$K$34)</f>
        <v>#DIV/0!</v>
      </c>
      <c r="N131" t="e">
        <f>Übersicht!F131/(Übersicht!D131^Datenblatt!$K$42)</f>
        <v>#DIV/0!</v>
      </c>
      <c r="O131" t="e">
        <f>Übersicht!G131/(Übersicht!D131^Datenblatt!$K$11)</f>
        <v>#DIV/0!</v>
      </c>
    </row>
    <row r="132" spans="13:15" x14ac:dyDescent="0.25">
      <c r="M132" t="e">
        <f>Übersicht!E132/(Übersicht!D132^Datenblatt!$K$34)</f>
        <v>#DIV/0!</v>
      </c>
      <c r="N132" t="e">
        <f>Übersicht!F132/(Übersicht!D132^Datenblatt!$K$42)</f>
        <v>#DIV/0!</v>
      </c>
      <c r="O132" t="e">
        <f>Übersicht!G132/(Übersicht!D132^Datenblatt!$K$11)</f>
        <v>#DIV/0!</v>
      </c>
    </row>
    <row r="133" spans="13:15" x14ac:dyDescent="0.25">
      <c r="M133" t="e">
        <f>Übersicht!E133/(Übersicht!D133^Datenblatt!$K$34)</f>
        <v>#DIV/0!</v>
      </c>
      <c r="N133" t="e">
        <f>Übersicht!F133/(Übersicht!D133^Datenblatt!$K$42)</f>
        <v>#DIV/0!</v>
      </c>
      <c r="O133" t="e">
        <f>Übersicht!G133/(Übersicht!D133^Datenblatt!$K$11)</f>
        <v>#DIV/0!</v>
      </c>
    </row>
    <row r="134" spans="13:15" x14ac:dyDescent="0.25">
      <c r="M134" t="e">
        <f>Übersicht!E134/(Übersicht!D134^Datenblatt!$K$34)</f>
        <v>#DIV/0!</v>
      </c>
      <c r="N134" t="e">
        <f>Übersicht!F134/(Übersicht!D134^Datenblatt!$K$42)</f>
        <v>#DIV/0!</v>
      </c>
      <c r="O134" t="e">
        <f>Übersicht!G134/(Übersicht!D134^Datenblatt!$K$11)</f>
        <v>#DIV/0!</v>
      </c>
    </row>
    <row r="135" spans="13:15" x14ac:dyDescent="0.25">
      <c r="M135" t="e">
        <f>Übersicht!E135/(Übersicht!D135^Datenblatt!$K$34)</f>
        <v>#DIV/0!</v>
      </c>
      <c r="N135" t="e">
        <f>Übersicht!F135/(Übersicht!D135^Datenblatt!$K$42)</f>
        <v>#DIV/0!</v>
      </c>
      <c r="O135" t="e">
        <f>Übersicht!G135/(Übersicht!D135^Datenblatt!$K$11)</f>
        <v>#DIV/0!</v>
      </c>
    </row>
    <row r="136" spans="13:15" x14ac:dyDescent="0.25">
      <c r="M136" t="e">
        <f>Übersicht!E136/(Übersicht!D136^Datenblatt!$K$34)</f>
        <v>#DIV/0!</v>
      </c>
      <c r="N136" t="e">
        <f>Übersicht!F136/(Übersicht!D136^Datenblatt!$K$42)</f>
        <v>#DIV/0!</v>
      </c>
      <c r="O136" t="e">
        <f>Übersicht!G136/(Übersicht!D136^Datenblatt!$K$11)</f>
        <v>#DIV/0!</v>
      </c>
    </row>
    <row r="137" spans="13:15" x14ac:dyDescent="0.25">
      <c r="M137" t="e">
        <f>Übersicht!E137/(Übersicht!D137^Datenblatt!$K$34)</f>
        <v>#DIV/0!</v>
      </c>
      <c r="N137" t="e">
        <f>Übersicht!F137/(Übersicht!D137^Datenblatt!$K$42)</f>
        <v>#DIV/0!</v>
      </c>
      <c r="O137" t="e">
        <f>Übersicht!G137/(Übersicht!D137^Datenblatt!$K$11)</f>
        <v>#DIV/0!</v>
      </c>
    </row>
    <row r="138" spans="13:15" x14ac:dyDescent="0.25">
      <c r="M138" t="e">
        <f>Übersicht!E138/(Übersicht!D138^Datenblatt!$K$34)</f>
        <v>#DIV/0!</v>
      </c>
      <c r="N138" t="e">
        <f>Übersicht!F138/(Übersicht!D138^Datenblatt!$K$42)</f>
        <v>#DIV/0!</v>
      </c>
      <c r="O138" t="e">
        <f>Übersicht!G138/(Übersicht!D138^Datenblatt!$K$11)</f>
        <v>#DIV/0!</v>
      </c>
    </row>
    <row r="139" spans="13:15" x14ac:dyDescent="0.25">
      <c r="M139" t="e">
        <f>Übersicht!E139/(Übersicht!D139^Datenblatt!$K$34)</f>
        <v>#DIV/0!</v>
      </c>
      <c r="N139" t="e">
        <f>Übersicht!F139/(Übersicht!D139^Datenblatt!$K$42)</f>
        <v>#DIV/0!</v>
      </c>
      <c r="O139" t="e">
        <f>Übersicht!G139/(Übersicht!D139^Datenblatt!$K$11)</f>
        <v>#DIV/0!</v>
      </c>
    </row>
    <row r="140" spans="13:15" x14ac:dyDescent="0.25">
      <c r="M140" t="e">
        <f>Übersicht!E140/(Übersicht!D140^Datenblatt!$K$34)</f>
        <v>#DIV/0!</v>
      </c>
      <c r="N140" t="e">
        <f>Übersicht!F140/(Übersicht!D140^Datenblatt!$K$42)</f>
        <v>#DIV/0!</v>
      </c>
      <c r="O140" t="e">
        <f>Übersicht!G140/(Übersicht!D140^Datenblatt!$K$11)</f>
        <v>#DIV/0!</v>
      </c>
    </row>
    <row r="141" spans="13:15" x14ac:dyDescent="0.25">
      <c r="M141" t="e">
        <f>Übersicht!E141/(Übersicht!D141^Datenblatt!$K$34)</f>
        <v>#DIV/0!</v>
      </c>
      <c r="N141" t="e">
        <f>Übersicht!F141/(Übersicht!D141^Datenblatt!$K$42)</f>
        <v>#DIV/0!</v>
      </c>
      <c r="O141" t="e">
        <f>Übersicht!G141/(Übersicht!D141^Datenblatt!$K$11)</f>
        <v>#DIV/0!</v>
      </c>
    </row>
    <row r="142" spans="13:15" x14ac:dyDescent="0.25">
      <c r="M142" t="e">
        <f>Übersicht!E142/(Übersicht!D142^Datenblatt!$K$34)</f>
        <v>#DIV/0!</v>
      </c>
      <c r="N142" t="e">
        <f>Übersicht!F142/(Übersicht!D142^Datenblatt!$K$42)</f>
        <v>#DIV/0!</v>
      </c>
      <c r="O142" t="e">
        <f>Übersicht!G142/(Übersicht!D142^Datenblatt!$K$11)</f>
        <v>#DIV/0!</v>
      </c>
    </row>
    <row r="143" spans="13:15" x14ac:dyDescent="0.25">
      <c r="M143" t="e">
        <f>Übersicht!E143/(Übersicht!D143^Datenblatt!$K$34)</f>
        <v>#DIV/0!</v>
      </c>
      <c r="N143" t="e">
        <f>Übersicht!F143/(Übersicht!D143^Datenblatt!$K$42)</f>
        <v>#DIV/0!</v>
      </c>
      <c r="O143" t="e">
        <f>Übersicht!G143/(Übersicht!D143^Datenblatt!$K$11)</f>
        <v>#DIV/0!</v>
      </c>
    </row>
    <row r="144" spans="13:15" x14ac:dyDescent="0.25">
      <c r="M144" t="e">
        <f>Übersicht!E144/(Übersicht!D144^Datenblatt!$K$34)</f>
        <v>#DIV/0!</v>
      </c>
      <c r="N144" t="e">
        <f>Übersicht!F144/(Übersicht!D144^Datenblatt!$K$42)</f>
        <v>#DIV/0!</v>
      </c>
      <c r="O144" t="e">
        <f>Übersicht!G144/(Übersicht!D144^Datenblatt!$K$11)</f>
        <v>#DIV/0!</v>
      </c>
    </row>
    <row r="145" spans="13:15" x14ac:dyDescent="0.25">
      <c r="M145" t="e">
        <f>Übersicht!E145/(Übersicht!D145^Datenblatt!$K$34)</f>
        <v>#DIV/0!</v>
      </c>
      <c r="N145" t="e">
        <f>Übersicht!F145/(Übersicht!D145^Datenblatt!$K$42)</f>
        <v>#DIV/0!</v>
      </c>
      <c r="O145" t="e">
        <f>Übersicht!G145/(Übersicht!D145^Datenblatt!$K$11)</f>
        <v>#DIV/0!</v>
      </c>
    </row>
    <row r="146" spans="13:15" x14ac:dyDescent="0.25">
      <c r="M146" t="e">
        <f>Übersicht!E146/(Übersicht!D146^Datenblatt!$K$34)</f>
        <v>#DIV/0!</v>
      </c>
      <c r="N146" t="e">
        <f>Übersicht!F146/(Übersicht!D146^Datenblatt!$K$42)</f>
        <v>#DIV/0!</v>
      </c>
      <c r="O146" t="e">
        <f>Übersicht!G146/(Übersicht!D146^Datenblatt!$K$11)</f>
        <v>#DIV/0!</v>
      </c>
    </row>
    <row r="147" spans="13:15" x14ac:dyDescent="0.25">
      <c r="M147" t="e">
        <f>Übersicht!E147/(Übersicht!D147^Datenblatt!$K$34)</f>
        <v>#DIV/0!</v>
      </c>
      <c r="N147" t="e">
        <f>Übersicht!F147/(Übersicht!D147^Datenblatt!$K$42)</f>
        <v>#DIV/0!</v>
      </c>
      <c r="O147" t="e">
        <f>Übersicht!G147/(Übersicht!D147^Datenblatt!$K$11)</f>
        <v>#DIV/0!</v>
      </c>
    </row>
    <row r="148" spans="13:15" x14ac:dyDescent="0.25">
      <c r="M148" t="e">
        <f>Übersicht!E148/(Übersicht!D148^Datenblatt!$K$34)</f>
        <v>#DIV/0!</v>
      </c>
      <c r="N148" t="e">
        <f>Übersicht!F148/(Übersicht!D148^Datenblatt!$K$42)</f>
        <v>#DIV/0!</v>
      </c>
      <c r="O148" t="e">
        <f>Übersicht!G148/(Übersicht!D148^Datenblatt!$K$11)</f>
        <v>#DIV/0!</v>
      </c>
    </row>
    <row r="149" spans="13:15" x14ac:dyDescent="0.25">
      <c r="M149" t="e">
        <f>Übersicht!E149/(Übersicht!D149^Datenblatt!$K$34)</f>
        <v>#DIV/0!</v>
      </c>
      <c r="N149" t="e">
        <f>Übersicht!F149/(Übersicht!D149^Datenblatt!$K$42)</f>
        <v>#DIV/0!</v>
      </c>
      <c r="O149" t="e">
        <f>Übersicht!G149/(Übersicht!D149^Datenblatt!$K$11)</f>
        <v>#DIV/0!</v>
      </c>
    </row>
    <row r="150" spans="13:15" x14ac:dyDescent="0.25">
      <c r="M150" t="e">
        <f>Übersicht!E150/(Übersicht!D150^Datenblatt!$K$34)</f>
        <v>#DIV/0!</v>
      </c>
      <c r="N150" t="e">
        <f>Übersicht!F150/(Übersicht!D150^Datenblatt!$K$42)</f>
        <v>#DIV/0!</v>
      </c>
      <c r="O150" t="e">
        <f>Übersicht!G150/(Übersicht!D150^Datenblatt!$K$11)</f>
        <v>#DIV/0!</v>
      </c>
    </row>
    <row r="151" spans="13:15" x14ac:dyDescent="0.25">
      <c r="M151" t="e">
        <f>Übersicht!E151/(Übersicht!D151^Datenblatt!$K$34)</f>
        <v>#DIV/0!</v>
      </c>
      <c r="N151" t="e">
        <f>Übersicht!F151/(Übersicht!D151^Datenblatt!$K$42)</f>
        <v>#DIV/0!</v>
      </c>
      <c r="O151" t="e">
        <f>Übersicht!G151/(Übersicht!D151^Datenblatt!$K$11)</f>
        <v>#DIV/0!</v>
      </c>
    </row>
    <row r="152" spans="13:15" x14ac:dyDescent="0.25">
      <c r="M152" t="e">
        <f>Übersicht!E152/(Übersicht!D152^Datenblatt!$K$34)</f>
        <v>#DIV/0!</v>
      </c>
      <c r="N152" t="e">
        <f>Übersicht!F152/(Übersicht!D152^Datenblatt!$K$42)</f>
        <v>#DIV/0!</v>
      </c>
      <c r="O152" t="e">
        <f>Übersicht!G152/(Übersicht!D152^Datenblatt!$K$11)</f>
        <v>#DIV/0!</v>
      </c>
    </row>
    <row r="153" spans="13:15" x14ac:dyDescent="0.25">
      <c r="M153" t="e">
        <f>Übersicht!E153/(Übersicht!D153^Datenblatt!$K$34)</f>
        <v>#DIV/0!</v>
      </c>
      <c r="N153" t="e">
        <f>Übersicht!F153/(Übersicht!D153^Datenblatt!$K$42)</f>
        <v>#DIV/0!</v>
      </c>
      <c r="O153" t="e">
        <f>Übersicht!G153/(Übersicht!D153^Datenblatt!$K$11)</f>
        <v>#DIV/0!</v>
      </c>
    </row>
    <row r="154" spans="13:15" x14ac:dyDescent="0.25">
      <c r="M154" t="e">
        <f>Übersicht!E154/(Übersicht!D154^Datenblatt!$K$34)</f>
        <v>#DIV/0!</v>
      </c>
      <c r="N154" t="e">
        <f>Übersicht!F154/(Übersicht!D154^Datenblatt!$K$42)</f>
        <v>#DIV/0!</v>
      </c>
      <c r="O154" t="e">
        <f>Übersicht!G154/(Übersicht!D154^Datenblatt!$K$11)</f>
        <v>#DIV/0!</v>
      </c>
    </row>
    <row r="155" spans="13:15" x14ac:dyDescent="0.25">
      <c r="M155" t="e">
        <f>Übersicht!E155/(Übersicht!D155^Datenblatt!$K$34)</f>
        <v>#DIV/0!</v>
      </c>
      <c r="N155" t="e">
        <f>Übersicht!F155/(Übersicht!D155^Datenblatt!$K$42)</f>
        <v>#DIV/0!</v>
      </c>
      <c r="O155" t="e">
        <f>Übersicht!G155/(Übersicht!D155^Datenblatt!$K$11)</f>
        <v>#DIV/0!</v>
      </c>
    </row>
    <row r="156" spans="13:15" x14ac:dyDescent="0.25">
      <c r="M156" t="e">
        <f>Übersicht!E156/(Übersicht!D156^Datenblatt!$K$34)</f>
        <v>#DIV/0!</v>
      </c>
      <c r="N156" t="e">
        <f>Übersicht!F156/(Übersicht!D156^Datenblatt!$K$42)</f>
        <v>#DIV/0!</v>
      </c>
      <c r="O156" t="e">
        <f>Übersicht!G156/(Übersicht!D156^Datenblatt!$K$11)</f>
        <v>#DIV/0!</v>
      </c>
    </row>
    <row r="157" spans="13:15" x14ac:dyDescent="0.25">
      <c r="M157" t="e">
        <f>Übersicht!E157/(Übersicht!D157^Datenblatt!$K$34)</f>
        <v>#DIV/0!</v>
      </c>
      <c r="N157" t="e">
        <f>Übersicht!F157/(Übersicht!D157^Datenblatt!$K$42)</f>
        <v>#DIV/0!</v>
      </c>
      <c r="O157" t="e">
        <f>Übersicht!G157/(Übersicht!D157^Datenblatt!$K$11)</f>
        <v>#DIV/0!</v>
      </c>
    </row>
    <row r="158" spans="13:15" x14ac:dyDescent="0.25">
      <c r="M158" t="e">
        <f>Übersicht!E158/(Übersicht!D158^Datenblatt!$K$34)</f>
        <v>#DIV/0!</v>
      </c>
      <c r="N158" t="e">
        <f>Übersicht!F158/(Übersicht!D158^Datenblatt!$K$42)</f>
        <v>#DIV/0!</v>
      </c>
      <c r="O158" t="e">
        <f>Übersicht!G158/(Übersicht!D158^Datenblatt!$K$11)</f>
        <v>#DIV/0!</v>
      </c>
    </row>
    <row r="159" spans="13:15" x14ac:dyDescent="0.25">
      <c r="M159" t="e">
        <f>Übersicht!E159/(Übersicht!D159^Datenblatt!$K$34)</f>
        <v>#DIV/0!</v>
      </c>
      <c r="N159" t="e">
        <f>Übersicht!F159/(Übersicht!D159^Datenblatt!$K$42)</f>
        <v>#DIV/0!</v>
      </c>
      <c r="O159" t="e">
        <f>Übersicht!G159/(Übersicht!D159^Datenblatt!$K$11)</f>
        <v>#DIV/0!</v>
      </c>
    </row>
    <row r="160" spans="13:15" x14ac:dyDescent="0.25">
      <c r="M160" t="e">
        <f>Übersicht!E160/(Übersicht!D160^Datenblatt!$K$34)</f>
        <v>#DIV/0!</v>
      </c>
      <c r="N160" t="e">
        <f>Übersicht!F160/(Übersicht!D160^Datenblatt!$K$42)</f>
        <v>#DIV/0!</v>
      </c>
      <c r="O160" t="e">
        <f>Übersicht!G160/(Übersicht!D160^Datenblatt!$K$11)</f>
        <v>#DIV/0!</v>
      </c>
    </row>
    <row r="161" spans="13:15" x14ac:dyDescent="0.25">
      <c r="M161" t="e">
        <f>Übersicht!E161/(Übersicht!D161^Datenblatt!$K$34)</f>
        <v>#DIV/0!</v>
      </c>
      <c r="N161" t="e">
        <f>Übersicht!F161/(Übersicht!D161^Datenblatt!$K$42)</f>
        <v>#DIV/0!</v>
      </c>
      <c r="O161" t="e">
        <f>Übersicht!G161/(Übersicht!D161^Datenblatt!$K$11)</f>
        <v>#DIV/0!</v>
      </c>
    </row>
    <row r="162" spans="13:15" x14ac:dyDescent="0.25">
      <c r="M162" t="e">
        <f>Übersicht!E162/(Übersicht!D162^Datenblatt!$K$34)</f>
        <v>#DIV/0!</v>
      </c>
      <c r="N162" t="e">
        <f>Übersicht!F162/(Übersicht!D162^Datenblatt!$K$42)</f>
        <v>#DIV/0!</v>
      </c>
      <c r="O162" t="e">
        <f>Übersicht!G162/(Übersicht!D162^Datenblatt!$K$11)</f>
        <v>#DIV/0!</v>
      </c>
    </row>
    <row r="163" spans="13:15" x14ac:dyDescent="0.25">
      <c r="M163" t="e">
        <f>Übersicht!E163/(Übersicht!D163^Datenblatt!$K$34)</f>
        <v>#DIV/0!</v>
      </c>
      <c r="N163" t="e">
        <f>Übersicht!F163/(Übersicht!D163^Datenblatt!$K$42)</f>
        <v>#DIV/0!</v>
      </c>
      <c r="O163" t="e">
        <f>Übersicht!G163/(Übersicht!D163^Datenblatt!$K$11)</f>
        <v>#DIV/0!</v>
      </c>
    </row>
    <row r="164" spans="13:15" x14ac:dyDescent="0.25">
      <c r="M164" t="e">
        <f>Übersicht!E164/(Übersicht!D164^Datenblatt!$K$34)</f>
        <v>#DIV/0!</v>
      </c>
      <c r="N164" t="e">
        <f>Übersicht!F164/(Übersicht!D164^Datenblatt!$K$42)</f>
        <v>#DIV/0!</v>
      </c>
      <c r="O164" t="e">
        <f>Übersicht!G164/(Übersicht!D164^Datenblatt!$K$11)</f>
        <v>#DIV/0!</v>
      </c>
    </row>
    <row r="165" spans="13:15" x14ac:dyDescent="0.25">
      <c r="M165" t="e">
        <f>Übersicht!E165/(Übersicht!D165^Datenblatt!$K$34)</f>
        <v>#DIV/0!</v>
      </c>
      <c r="N165" t="e">
        <f>Übersicht!F165/(Übersicht!D165^Datenblatt!$K$42)</f>
        <v>#DIV/0!</v>
      </c>
      <c r="O165" t="e">
        <f>Übersicht!G165/(Übersicht!D165^Datenblatt!$K$11)</f>
        <v>#DIV/0!</v>
      </c>
    </row>
    <row r="166" spans="13:15" x14ac:dyDescent="0.25">
      <c r="M166" t="e">
        <f>Übersicht!E166/(Übersicht!D166^Datenblatt!$K$34)</f>
        <v>#DIV/0!</v>
      </c>
      <c r="N166" t="e">
        <f>Übersicht!F166/(Übersicht!D166^Datenblatt!$K$42)</f>
        <v>#DIV/0!</v>
      </c>
      <c r="O166" t="e">
        <f>Übersicht!G166/(Übersicht!D166^Datenblatt!$K$11)</f>
        <v>#DIV/0!</v>
      </c>
    </row>
    <row r="167" spans="13:15" x14ac:dyDescent="0.25">
      <c r="M167" t="e">
        <f>Übersicht!E167/(Übersicht!D167^Datenblatt!$K$34)</f>
        <v>#DIV/0!</v>
      </c>
      <c r="N167" t="e">
        <f>Übersicht!F167/(Übersicht!D167^Datenblatt!$K$42)</f>
        <v>#DIV/0!</v>
      </c>
      <c r="O167" t="e">
        <f>Übersicht!G167/(Übersicht!D167^Datenblatt!$K$11)</f>
        <v>#DIV/0!</v>
      </c>
    </row>
    <row r="168" spans="13:15" x14ac:dyDescent="0.25">
      <c r="M168" t="e">
        <f>Übersicht!E168/(Übersicht!D168^Datenblatt!$K$34)</f>
        <v>#DIV/0!</v>
      </c>
      <c r="N168" t="e">
        <f>Übersicht!F168/(Übersicht!D168^Datenblatt!$K$42)</f>
        <v>#DIV/0!</v>
      </c>
      <c r="O168" t="e">
        <f>Übersicht!G168/(Übersicht!D168^Datenblatt!$K$11)</f>
        <v>#DIV/0!</v>
      </c>
    </row>
    <row r="169" spans="13:15" x14ac:dyDescent="0.25">
      <c r="M169" t="e">
        <f>Übersicht!E169/(Übersicht!D169^Datenblatt!$K$34)</f>
        <v>#DIV/0!</v>
      </c>
      <c r="N169" t="e">
        <f>Übersicht!F169/(Übersicht!D169^Datenblatt!$K$42)</f>
        <v>#DIV/0!</v>
      </c>
      <c r="O169" t="e">
        <f>Übersicht!G169/(Übersicht!D169^Datenblatt!$K$11)</f>
        <v>#DIV/0!</v>
      </c>
    </row>
    <row r="170" spans="13:15" x14ac:dyDescent="0.25">
      <c r="M170" t="e">
        <f>Übersicht!E170/(Übersicht!D170^Datenblatt!$K$34)</f>
        <v>#DIV/0!</v>
      </c>
      <c r="N170" t="e">
        <f>Übersicht!F170/(Übersicht!D170^Datenblatt!$K$42)</f>
        <v>#DIV/0!</v>
      </c>
      <c r="O170" t="e">
        <f>Übersicht!G170/(Übersicht!D170^Datenblatt!$K$11)</f>
        <v>#DIV/0!</v>
      </c>
    </row>
    <row r="171" spans="13:15" x14ac:dyDescent="0.25">
      <c r="M171" t="e">
        <f>Übersicht!E171/(Übersicht!D171^Datenblatt!$K$34)</f>
        <v>#DIV/0!</v>
      </c>
      <c r="N171" t="e">
        <f>Übersicht!F171/(Übersicht!D171^Datenblatt!$K$42)</f>
        <v>#DIV/0!</v>
      </c>
      <c r="O171" t="e">
        <f>Übersicht!G171/(Übersicht!D171^Datenblatt!$K$11)</f>
        <v>#DIV/0!</v>
      </c>
    </row>
    <row r="172" spans="13:15" x14ac:dyDescent="0.25">
      <c r="M172" t="e">
        <f>Übersicht!E172/(Übersicht!D172^Datenblatt!$K$34)</f>
        <v>#DIV/0!</v>
      </c>
      <c r="N172" t="e">
        <f>Übersicht!F172/(Übersicht!D172^Datenblatt!$K$42)</f>
        <v>#DIV/0!</v>
      </c>
      <c r="O172" t="e">
        <f>Übersicht!G172/(Übersicht!D172^Datenblatt!$K$11)</f>
        <v>#DIV/0!</v>
      </c>
    </row>
    <row r="173" spans="13:15" x14ac:dyDescent="0.25">
      <c r="M173" t="e">
        <f>Übersicht!E173/(Übersicht!D173^Datenblatt!$K$34)</f>
        <v>#DIV/0!</v>
      </c>
      <c r="N173" t="e">
        <f>Übersicht!F173/(Übersicht!D173^Datenblatt!$K$42)</f>
        <v>#DIV/0!</v>
      </c>
      <c r="O173" t="e">
        <f>Übersicht!G173/(Übersicht!D173^Datenblatt!$K$11)</f>
        <v>#DIV/0!</v>
      </c>
    </row>
    <row r="174" spans="13:15" x14ac:dyDescent="0.25">
      <c r="M174" t="e">
        <f>Übersicht!E174/(Übersicht!D174^Datenblatt!$K$34)</f>
        <v>#DIV/0!</v>
      </c>
      <c r="N174" t="e">
        <f>Übersicht!F174/(Übersicht!D174^Datenblatt!$K$42)</f>
        <v>#DIV/0!</v>
      </c>
      <c r="O174" t="e">
        <f>Übersicht!G174/(Übersicht!D174^Datenblatt!$K$11)</f>
        <v>#DIV/0!</v>
      </c>
    </row>
    <row r="175" spans="13:15" x14ac:dyDescent="0.25">
      <c r="M175" t="e">
        <f>Übersicht!E175/(Übersicht!D175^Datenblatt!$K$34)</f>
        <v>#DIV/0!</v>
      </c>
      <c r="N175" t="e">
        <f>Übersicht!F175/(Übersicht!D175^Datenblatt!$K$42)</f>
        <v>#DIV/0!</v>
      </c>
      <c r="O175" t="e">
        <f>Übersicht!G175/(Übersicht!D175^Datenblatt!$K$11)</f>
        <v>#DIV/0!</v>
      </c>
    </row>
    <row r="176" spans="13:15" x14ac:dyDescent="0.25">
      <c r="M176" t="e">
        <f>Übersicht!E176/(Übersicht!D176^Datenblatt!$K$34)</f>
        <v>#DIV/0!</v>
      </c>
      <c r="N176" t="e">
        <f>Übersicht!F176/(Übersicht!D176^Datenblatt!$K$42)</f>
        <v>#DIV/0!</v>
      </c>
      <c r="O176" t="e">
        <f>Übersicht!G176/(Übersicht!D176^Datenblatt!$K$11)</f>
        <v>#DIV/0!</v>
      </c>
    </row>
    <row r="177" spans="13:15" x14ac:dyDescent="0.25">
      <c r="M177" t="e">
        <f>Übersicht!E177/(Übersicht!D177^Datenblatt!$K$34)</f>
        <v>#DIV/0!</v>
      </c>
      <c r="N177" t="e">
        <f>Übersicht!F177/(Übersicht!D177^Datenblatt!$K$42)</f>
        <v>#DIV/0!</v>
      </c>
      <c r="O177" t="e">
        <f>Übersicht!G177/(Übersicht!D177^Datenblatt!$K$11)</f>
        <v>#DIV/0!</v>
      </c>
    </row>
    <row r="178" spans="13:15" x14ac:dyDescent="0.25">
      <c r="M178" t="e">
        <f>Übersicht!E178/(Übersicht!D178^Datenblatt!$K$34)</f>
        <v>#DIV/0!</v>
      </c>
      <c r="N178" t="e">
        <f>Übersicht!F178/(Übersicht!D178^Datenblatt!$K$42)</f>
        <v>#DIV/0!</v>
      </c>
      <c r="O178" t="e">
        <f>Übersicht!G178/(Übersicht!D178^Datenblatt!$K$11)</f>
        <v>#DIV/0!</v>
      </c>
    </row>
    <row r="179" spans="13:15" x14ac:dyDescent="0.25">
      <c r="M179" t="e">
        <f>Übersicht!E179/(Übersicht!D179^Datenblatt!$K$34)</f>
        <v>#DIV/0!</v>
      </c>
      <c r="N179" t="e">
        <f>Übersicht!F179/(Übersicht!D179^Datenblatt!$K$42)</f>
        <v>#DIV/0!</v>
      </c>
      <c r="O179" t="e">
        <f>Übersicht!G179/(Übersicht!D179^Datenblatt!$K$11)</f>
        <v>#DIV/0!</v>
      </c>
    </row>
    <row r="180" spans="13:15" x14ac:dyDescent="0.25">
      <c r="M180" t="e">
        <f>Übersicht!E180/(Übersicht!D180^Datenblatt!$K$34)</f>
        <v>#DIV/0!</v>
      </c>
      <c r="N180" t="e">
        <f>Übersicht!F180/(Übersicht!D180^Datenblatt!$K$42)</f>
        <v>#DIV/0!</v>
      </c>
      <c r="O180" t="e">
        <f>Übersicht!G180/(Übersicht!D180^Datenblatt!$K$11)</f>
        <v>#DIV/0!</v>
      </c>
    </row>
    <row r="181" spans="13:15" x14ac:dyDescent="0.25">
      <c r="M181" t="e">
        <f>Übersicht!E181/(Übersicht!D181^Datenblatt!$K$34)</f>
        <v>#DIV/0!</v>
      </c>
      <c r="N181" t="e">
        <f>Übersicht!F181/(Übersicht!D181^Datenblatt!$K$42)</f>
        <v>#DIV/0!</v>
      </c>
      <c r="O181" t="e">
        <f>Übersicht!G181/(Übersicht!D181^Datenblatt!$K$11)</f>
        <v>#DIV/0!</v>
      </c>
    </row>
    <row r="182" spans="13:15" x14ac:dyDescent="0.25">
      <c r="M182" t="e">
        <f>Übersicht!E182/(Übersicht!D182^Datenblatt!$K$34)</f>
        <v>#DIV/0!</v>
      </c>
      <c r="N182" t="e">
        <f>Übersicht!F182/(Übersicht!D182^Datenblatt!$K$42)</f>
        <v>#DIV/0!</v>
      </c>
      <c r="O182" t="e">
        <f>Übersicht!G182/(Übersicht!D182^Datenblatt!$K$11)</f>
        <v>#DIV/0!</v>
      </c>
    </row>
    <row r="183" spans="13:15" x14ac:dyDescent="0.25">
      <c r="M183" t="e">
        <f>Übersicht!E183/(Übersicht!D183^Datenblatt!$K$34)</f>
        <v>#DIV/0!</v>
      </c>
      <c r="N183" t="e">
        <f>Übersicht!F183/(Übersicht!D183^Datenblatt!$K$42)</f>
        <v>#DIV/0!</v>
      </c>
      <c r="O183" t="e">
        <f>Übersicht!G183/(Übersicht!D183^Datenblatt!$K$11)</f>
        <v>#DIV/0!</v>
      </c>
    </row>
    <row r="184" spans="13:15" x14ac:dyDescent="0.25">
      <c r="M184" t="e">
        <f>Übersicht!E184/(Übersicht!D184^Datenblatt!$K$34)</f>
        <v>#DIV/0!</v>
      </c>
      <c r="N184" t="e">
        <f>Übersicht!F184/(Übersicht!D184^Datenblatt!$K$42)</f>
        <v>#DIV/0!</v>
      </c>
      <c r="O184" t="e">
        <f>Übersicht!G184/(Übersicht!D184^Datenblatt!$K$11)</f>
        <v>#DIV/0!</v>
      </c>
    </row>
    <row r="185" spans="13:15" x14ac:dyDescent="0.25">
      <c r="M185" t="e">
        <f>Übersicht!E185/(Übersicht!D185^Datenblatt!$K$34)</f>
        <v>#DIV/0!</v>
      </c>
      <c r="N185" t="e">
        <f>Übersicht!F185/(Übersicht!D185^Datenblatt!$K$42)</f>
        <v>#DIV/0!</v>
      </c>
      <c r="O185" t="e">
        <f>Übersicht!G185/(Übersicht!D185^Datenblatt!$K$11)</f>
        <v>#DIV/0!</v>
      </c>
    </row>
    <row r="186" spans="13:15" x14ac:dyDescent="0.25">
      <c r="M186" t="e">
        <f>Übersicht!E186/(Übersicht!D186^Datenblatt!$K$34)</f>
        <v>#DIV/0!</v>
      </c>
      <c r="N186" t="e">
        <f>Übersicht!F186/(Übersicht!D186^Datenblatt!$K$42)</f>
        <v>#DIV/0!</v>
      </c>
      <c r="O186" t="e">
        <f>Übersicht!G186/(Übersicht!D186^Datenblatt!$K$11)</f>
        <v>#DIV/0!</v>
      </c>
    </row>
    <row r="187" spans="13:15" x14ac:dyDescent="0.25">
      <c r="M187" t="e">
        <f>Übersicht!E187/(Übersicht!D187^Datenblatt!$K$34)</f>
        <v>#DIV/0!</v>
      </c>
      <c r="N187" t="e">
        <f>Übersicht!F187/(Übersicht!D187^Datenblatt!$K$42)</f>
        <v>#DIV/0!</v>
      </c>
      <c r="O187" t="e">
        <f>Übersicht!G187/(Übersicht!D187^Datenblatt!$K$11)</f>
        <v>#DIV/0!</v>
      </c>
    </row>
    <row r="188" spans="13:15" x14ac:dyDescent="0.25">
      <c r="M188" t="e">
        <f>Übersicht!E188/(Übersicht!D188^Datenblatt!$K$34)</f>
        <v>#DIV/0!</v>
      </c>
      <c r="N188" t="e">
        <f>Übersicht!F188/(Übersicht!D188^Datenblatt!$K$42)</f>
        <v>#DIV/0!</v>
      </c>
      <c r="O188" t="e">
        <f>Übersicht!G188/(Übersicht!D188^Datenblatt!$K$11)</f>
        <v>#DIV/0!</v>
      </c>
    </row>
    <row r="189" spans="13:15" x14ac:dyDescent="0.25">
      <c r="M189" t="e">
        <f>Übersicht!E189/(Übersicht!D189^Datenblatt!$K$34)</f>
        <v>#DIV/0!</v>
      </c>
      <c r="N189" t="e">
        <f>Übersicht!F189/(Übersicht!D189^Datenblatt!$K$42)</f>
        <v>#DIV/0!</v>
      </c>
      <c r="O189" t="e">
        <f>Übersicht!G189/(Übersicht!D189^Datenblatt!$K$11)</f>
        <v>#DIV/0!</v>
      </c>
    </row>
    <row r="190" spans="13:15" x14ac:dyDescent="0.25">
      <c r="M190" t="e">
        <f>Übersicht!E190/(Übersicht!D190^Datenblatt!$K$34)</f>
        <v>#DIV/0!</v>
      </c>
      <c r="N190" t="e">
        <f>Übersicht!F190/(Übersicht!D190^Datenblatt!$K$42)</f>
        <v>#DIV/0!</v>
      </c>
      <c r="O190" t="e">
        <f>Übersicht!G190/(Übersicht!D190^Datenblatt!$K$11)</f>
        <v>#DIV/0!</v>
      </c>
    </row>
    <row r="191" spans="13:15" x14ac:dyDescent="0.25">
      <c r="M191" t="e">
        <f>Übersicht!E191/(Übersicht!D191^Datenblatt!$K$34)</f>
        <v>#DIV/0!</v>
      </c>
      <c r="N191" t="e">
        <f>Übersicht!F191/(Übersicht!D191^Datenblatt!$K$42)</f>
        <v>#DIV/0!</v>
      </c>
      <c r="O191" t="e">
        <f>Übersicht!G191/(Übersicht!D191^Datenblatt!$K$11)</f>
        <v>#DIV/0!</v>
      </c>
    </row>
    <row r="192" spans="13:15" x14ac:dyDescent="0.25">
      <c r="M192" t="e">
        <f>Übersicht!E192/(Übersicht!D192^Datenblatt!$K$34)</f>
        <v>#DIV/0!</v>
      </c>
      <c r="N192" t="e">
        <f>Übersicht!F192/(Übersicht!D192^Datenblatt!$K$42)</f>
        <v>#DIV/0!</v>
      </c>
      <c r="O192" t="e">
        <f>Übersicht!G192/(Übersicht!D192^Datenblatt!$K$11)</f>
        <v>#DIV/0!</v>
      </c>
    </row>
    <row r="193" spans="13:15" x14ac:dyDescent="0.25">
      <c r="M193" t="e">
        <f>Übersicht!E193/(Übersicht!D193^Datenblatt!$K$34)</f>
        <v>#DIV/0!</v>
      </c>
      <c r="N193" t="e">
        <f>Übersicht!F193/(Übersicht!D193^Datenblatt!$K$42)</f>
        <v>#DIV/0!</v>
      </c>
      <c r="O193" t="e">
        <f>Übersicht!G193/(Übersicht!D193^Datenblatt!$K$11)</f>
        <v>#DIV/0!</v>
      </c>
    </row>
    <row r="194" spans="13:15" x14ac:dyDescent="0.25">
      <c r="M194" t="e">
        <f>Übersicht!E194/(Übersicht!D194^Datenblatt!$K$34)</f>
        <v>#DIV/0!</v>
      </c>
      <c r="N194" t="e">
        <f>Übersicht!F194/(Übersicht!D194^Datenblatt!$K$42)</f>
        <v>#DIV/0!</v>
      </c>
      <c r="O194" t="e">
        <f>Übersicht!G194/(Übersicht!D194^Datenblatt!$K$11)</f>
        <v>#DIV/0!</v>
      </c>
    </row>
    <row r="195" spans="13:15" x14ac:dyDescent="0.25">
      <c r="M195" t="e">
        <f>Übersicht!E195/(Übersicht!D195^Datenblatt!$K$34)</f>
        <v>#DIV/0!</v>
      </c>
      <c r="N195" t="e">
        <f>Übersicht!F195/(Übersicht!D195^Datenblatt!$K$42)</f>
        <v>#DIV/0!</v>
      </c>
      <c r="O195" t="e">
        <f>Übersicht!G195/(Übersicht!D195^Datenblatt!$K$11)</f>
        <v>#DIV/0!</v>
      </c>
    </row>
    <row r="196" spans="13:15" x14ac:dyDescent="0.25">
      <c r="M196" t="e">
        <f>Übersicht!E196/(Übersicht!D196^Datenblatt!$K$34)</f>
        <v>#DIV/0!</v>
      </c>
      <c r="N196" t="e">
        <f>Übersicht!F196/(Übersicht!D196^Datenblatt!$K$42)</f>
        <v>#DIV/0!</v>
      </c>
      <c r="O196" t="e">
        <f>Übersicht!G196/(Übersicht!D196^Datenblatt!$K$11)</f>
        <v>#DIV/0!</v>
      </c>
    </row>
    <row r="197" spans="13:15" x14ac:dyDescent="0.25">
      <c r="M197" t="e">
        <f>Übersicht!E197/(Übersicht!D197^Datenblatt!$K$34)</f>
        <v>#DIV/0!</v>
      </c>
      <c r="N197" t="e">
        <f>Übersicht!F197/(Übersicht!D197^Datenblatt!$K$42)</f>
        <v>#DIV/0!</v>
      </c>
      <c r="O197" t="e">
        <f>Übersicht!G197/(Übersicht!D197^Datenblatt!$K$11)</f>
        <v>#DIV/0!</v>
      </c>
    </row>
    <row r="198" spans="13:15" x14ac:dyDescent="0.25">
      <c r="M198" t="e">
        <f>Übersicht!E198/(Übersicht!D198^Datenblatt!$K$34)</f>
        <v>#DIV/0!</v>
      </c>
      <c r="N198" t="e">
        <f>Übersicht!F198/(Übersicht!D198^Datenblatt!$K$42)</f>
        <v>#DIV/0!</v>
      </c>
      <c r="O198" t="e">
        <f>Übersicht!G198/(Übersicht!D198^Datenblatt!$K$11)</f>
        <v>#DIV/0!</v>
      </c>
    </row>
    <row r="199" spans="13:15" x14ac:dyDescent="0.25">
      <c r="M199" t="e">
        <f>Übersicht!E199/(Übersicht!D199^Datenblatt!$K$34)</f>
        <v>#DIV/0!</v>
      </c>
      <c r="N199" t="e">
        <f>Übersicht!F199/(Übersicht!D199^Datenblatt!$K$42)</f>
        <v>#DIV/0!</v>
      </c>
      <c r="O199" t="e">
        <f>Übersicht!G199/(Übersicht!D199^Datenblatt!$K$11)</f>
        <v>#DIV/0!</v>
      </c>
    </row>
    <row r="200" spans="13:15" x14ac:dyDescent="0.25">
      <c r="M200" t="e">
        <f>Übersicht!E200/(Übersicht!D200^Datenblatt!$K$34)</f>
        <v>#DIV/0!</v>
      </c>
      <c r="N200" t="e">
        <f>Übersicht!F200/(Übersicht!D200^Datenblatt!$K$42)</f>
        <v>#DIV/0!</v>
      </c>
      <c r="O200" t="e">
        <f>Übersicht!G200/(Übersicht!D200^Datenblatt!$K$11)</f>
        <v>#DIV/0!</v>
      </c>
    </row>
    <row r="201" spans="13:15" x14ac:dyDescent="0.25">
      <c r="M201" t="e">
        <f>Übersicht!E201/(Übersicht!D201^Datenblatt!$K$34)</f>
        <v>#DIV/0!</v>
      </c>
      <c r="N201" t="e">
        <f>Übersicht!F201/(Übersicht!D201^Datenblatt!$K$42)</f>
        <v>#DIV/0!</v>
      </c>
      <c r="O201" t="e">
        <f>Übersicht!G201/(Übersicht!D201^Datenblatt!$K$11)</f>
        <v>#DIV/0!</v>
      </c>
    </row>
    <row r="202" spans="13:15" x14ac:dyDescent="0.25">
      <c r="M202" t="e">
        <f>Übersicht!E202/(Übersicht!D202^Datenblatt!$K$34)</f>
        <v>#DIV/0!</v>
      </c>
      <c r="N202" t="e">
        <f>Übersicht!F202/(Übersicht!D202^Datenblatt!$K$42)</f>
        <v>#DIV/0!</v>
      </c>
      <c r="O202" t="e">
        <f>Übersicht!G202/(Übersicht!D202^Datenblatt!$K$11)</f>
        <v>#DIV/0!</v>
      </c>
    </row>
    <row r="203" spans="13:15" x14ac:dyDescent="0.25">
      <c r="M203" t="e">
        <f>Übersicht!E203/(Übersicht!D203^Datenblatt!$K$34)</f>
        <v>#DIV/0!</v>
      </c>
      <c r="N203" t="e">
        <f>Übersicht!F203/(Übersicht!D203^Datenblatt!$K$42)</f>
        <v>#DIV/0!</v>
      </c>
      <c r="O203" t="e">
        <f>Übersicht!G203/(Übersicht!D203^Datenblatt!$K$11)</f>
        <v>#DIV/0!</v>
      </c>
    </row>
    <row r="204" spans="13:15" x14ac:dyDescent="0.25">
      <c r="M204" t="e">
        <f>Übersicht!E204/(Übersicht!D204^Datenblatt!$K$34)</f>
        <v>#DIV/0!</v>
      </c>
      <c r="N204" t="e">
        <f>Übersicht!F204/(Übersicht!D204^Datenblatt!$K$42)</f>
        <v>#DIV/0!</v>
      </c>
      <c r="O204" t="e">
        <f>Übersicht!G204/(Übersicht!D204^Datenblatt!$K$11)</f>
        <v>#DIV/0!</v>
      </c>
    </row>
    <row r="205" spans="13:15" x14ac:dyDescent="0.25">
      <c r="M205" t="e">
        <f>Übersicht!E205/(Übersicht!D205^Datenblatt!$K$34)</f>
        <v>#DIV/0!</v>
      </c>
      <c r="N205" t="e">
        <f>Übersicht!F205/(Übersicht!D205^Datenblatt!$K$42)</f>
        <v>#DIV/0!</v>
      </c>
      <c r="O205" t="e">
        <f>Übersicht!G205/(Übersicht!D205^Datenblatt!$K$11)</f>
        <v>#DIV/0!</v>
      </c>
    </row>
    <row r="206" spans="13:15" x14ac:dyDescent="0.25">
      <c r="M206" t="e">
        <f>Übersicht!E206/(Übersicht!D206^Datenblatt!$K$34)</f>
        <v>#DIV/0!</v>
      </c>
      <c r="N206" t="e">
        <f>Übersicht!F206/(Übersicht!D206^Datenblatt!$K$42)</f>
        <v>#DIV/0!</v>
      </c>
      <c r="O206" t="e">
        <f>Übersicht!G206/(Übersicht!D206^Datenblatt!$K$11)</f>
        <v>#DIV/0!</v>
      </c>
    </row>
    <row r="207" spans="13:15" x14ac:dyDescent="0.25">
      <c r="M207" t="e">
        <f>Übersicht!E207/(Übersicht!D207^Datenblatt!$K$34)</f>
        <v>#DIV/0!</v>
      </c>
      <c r="N207" t="e">
        <f>Übersicht!F207/(Übersicht!D207^Datenblatt!$K$42)</f>
        <v>#DIV/0!</v>
      </c>
      <c r="O207" t="e">
        <f>Übersicht!G207/(Übersicht!D207^Datenblatt!$K$11)</f>
        <v>#DIV/0!</v>
      </c>
    </row>
    <row r="208" spans="13:15" x14ac:dyDescent="0.25">
      <c r="M208" t="e">
        <f>Übersicht!E208/(Übersicht!D208^Datenblatt!$K$34)</f>
        <v>#DIV/0!</v>
      </c>
      <c r="N208" t="e">
        <f>Übersicht!F208/(Übersicht!D208^Datenblatt!$K$42)</f>
        <v>#DIV/0!</v>
      </c>
      <c r="O208" t="e">
        <f>Übersicht!G208/(Übersicht!D208^Datenblatt!$K$11)</f>
        <v>#DIV/0!</v>
      </c>
    </row>
    <row r="209" spans="13:15" x14ac:dyDescent="0.25">
      <c r="M209" t="e">
        <f>Übersicht!E209/(Übersicht!D209^Datenblatt!$K$34)</f>
        <v>#DIV/0!</v>
      </c>
      <c r="N209" t="e">
        <f>Übersicht!F209/(Übersicht!D209^Datenblatt!$K$42)</f>
        <v>#DIV/0!</v>
      </c>
      <c r="O209" t="e">
        <f>Übersicht!G209/(Übersicht!D209^Datenblatt!$K$11)</f>
        <v>#DIV/0!</v>
      </c>
    </row>
    <row r="210" spans="13:15" x14ac:dyDescent="0.25">
      <c r="M210" t="e">
        <f>Übersicht!E210/(Übersicht!D210^Datenblatt!$K$34)</f>
        <v>#DIV/0!</v>
      </c>
      <c r="N210" t="e">
        <f>Übersicht!F210/(Übersicht!D210^Datenblatt!$K$42)</f>
        <v>#DIV/0!</v>
      </c>
      <c r="O210" t="e">
        <f>Übersicht!G210/(Übersicht!D210^Datenblatt!$K$11)</f>
        <v>#DIV/0!</v>
      </c>
    </row>
    <row r="211" spans="13:15" x14ac:dyDescent="0.25">
      <c r="M211" t="e">
        <f>Übersicht!E211/(Übersicht!D211^Datenblatt!$K$34)</f>
        <v>#DIV/0!</v>
      </c>
      <c r="N211" t="e">
        <f>Übersicht!F211/(Übersicht!D211^Datenblatt!$K$42)</f>
        <v>#DIV/0!</v>
      </c>
      <c r="O211" t="e">
        <f>Übersicht!G211/(Übersicht!D211^Datenblatt!$K$11)</f>
        <v>#DIV/0!</v>
      </c>
    </row>
    <row r="212" spans="13:15" x14ac:dyDescent="0.25">
      <c r="M212" t="e">
        <f>Übersicht!E212/(Übersicht!D212^Datenblatt!$K$34)</f>
        <v>#DIV/0!</v>
      </c>
      <c r="N212" t="e">
        <f>Übersicht!F212/(Übersicht!D212^Datenblatt!$K$42)</f>
        <v>#DIV/0!</v>
      </c>
      <c r="O212" t="e">
        <f>Übersicht!G212/(Übersicht!D212^Datenblatt!$K$11)</f>
        <v>#DIV/0!</v>
      </c>
    </row>
    <row r="213" spans="13:15" x14ac:dyDescent="0.25">
      <c r="M213" t="e">
        <f>Übersicht!E213/(Übersicht!D213^Datenblatt!$K$34)</f>
        <v>#DIV/0!</v>
      </c>
      <c r="N213" t="e">
        <f>Übersicht!F213/(Übersicht!D213^Datenblatt!$K$42)</f>
        <v>#DIV/0!</v>
      </c>
      <c r="O213" t="e">
        <f>Übersicht!G213/(Übersicht!D213^Datenblatt!$K$11)</f>
        <v>#DIV/0!</v>
      </c>
    </row>
    <row r="214" spans="13:15" x14ac:dyDescent="0.25">
      <c r="M214" t="e">
        <f>Übersicht!E214/(Übersicht!D214^Datenblatt!$K$34)</f>
        <v>#DIV/0!</v>
      </c>
      <c r="N214" t="e">
        <f>Übersicht!F214/(Übersicht!D214^Datenblatt!$K$42)</f>
        <v>#DIV/0!</v>
      </c>
      <c r="O214" t="e">
        <f>Übersicht!G214/(Übersicht!D214^Datenblatt!$K$11)</f>
        <v>#DIV/0!</v>
      </c>
    </row>
    <row r="215" spans="13:15" x14ac:dyDescent="0.25">
      <c r="M215" t="e">
        <f>Übersicht!E215/(Übersicht!D215^Datenblatt!$K$34)</f>
        <v>#DIV/0!</v>
      </c>
      <c r="N215" t="e">
        <f>Übersicht!F215/(Übersicht!D215^Datenblatt!$K$42)</f>
        <v>#DIV/0!</v>
      </c>
      <c r="O215" t="e">
        <f>Übersicht!G215/(Übersicht!D215^Datenblatt!$K$11)</f>
        <v>#DIV/0!</v>
      </c>
    </row>
    <row r="216" spans="13:15" x14ac:dyDescent="0.25">
      <c r="M216" t="e">
        <f>Übersicht!E216/(Übersicht!D216^Datenblatt!$K$34)</f>
        <v>#DIV/0!</v>
      </c>
      <c r="N216" t="e">
        <f>Übersicht!F216/(Übersicht!D216^Datenblatt!$K$42)</f>
        <v>#DIV/0!</v>
      </c>
      <c r="O216" t="e">
        <f>Übersicht!G216/(Übersicht!D216^Datenblatt!$K$11)</f>
        <v>#DIV/0!</v>
      </c>
    </row>
    <row r="217" spans="13:15" x14ac:dyDescent="0.25">
      <c r="M217" t="e">
        <f>Übersicht!E217/(Übersicht!D217^Datenblatt!$K$34)</f>
        <v>#DIV/0!</v>
      </c>
      <c r="N217" t="e">
        <f>Übersicht!F217/(Übersicht!D217^Datenblatt!$K$42)</f>
        <v>#DIV/0!</v>
      </c>
      <c r="O217" t="e">
        <f>Übersicht!G217/(Übersicht!D217^Datenblatt!$K$11)</f>
        <v>#DIV/0!</v>
      </c>
    </row>
    <row r="218" spans="13:15" x14ac:dyDescent="0.25">
      <c r="M218" t="e">
        <f>Übersicht!E218/(Übersicht!D218^Datenblatt!$K$34)</f>
        <v>#DIV/0!</v>
      </c>
      <c r="N218" t="e">
        <f>Übersicht!F218/(Übersicht!D218^Datenblatt!$K$42)</f>
        <v>#DIV/0!</v>
      </c>
      <c r="O218" t="e">
        <f>Übersicht!G218/(Übersicht!D218^Datenblatt!$K$11)</f>
        <v>#DIV/0!</v>
      </c>
    </row>
    <row r="219" spans="13:15" x14ac:dyDescent="0.25">
      <c r="M219" t="e">
        <f>Übersicht!E219/(Übersicht!D219^Datenblatt!$K$34)</f>
        <v>#DIV/0!</v>
      </c>
      <c r="N219" t="e">
        <f>Übersicht!F219/(Übersicht!D219^Datenblatt!$K$42)</f>
        <v>#DIV/0!</v>
      </c>
      <c r="O219" t="e">
        <f>Übersicht!G219/(Übersicht!D219^Datenblatt!$K$11)</f>
        <v>#DIV/0!</v>
      </c>
    </row>
    <row r="220" spans="13:15" x14ac:dyDescent="0.25">
      <c r="M220" t="e">
        <f>Übersicht!E220/(Übersicht!D220^Datenblatt!$K$34)</f>
        <v>#DIV/0!</v>
      </c>
      <c r="N220" t="e">
        <f>Übersicht!F220/(Übersicht!D220^Datenblatt!$K$42)</f>
        <v>#DIV/0!</v>
      </c>
      <c r="O220" t="e">
        <f>Übersicht!G220/(Übersicht!D220^Datenblatt!$K$11)</f>
        <v>#DIV/0!</v>
      </c>
    </row>
    <row r="221" spans="13:15" x14ac:dyDescent="0.25">
      <c r="M221" t="e">
        <f>Übersicht!E221/(Übersicht!D221^Datenblatt!$K$34)</f>
        <v>#DIV/0!</v>
      </c>
      <c r="N221" t="e">
        <f>Übersicht!F221/(Übersicht!D221^Datenblatt!$K$42)</f>
        <v>#DIV/0!</v>
      </c>
      <c r="O221" t="e">
        <f>Übersicht!G221/(Übersicht!D221^Datenblatt!$K$11)</f>
        <v>#DIV/0!</v>
      </c>
    </row>
    <row r="222" spans="13:15" x14ac:dyDescent="0.25">
      <c r="M222" t="e">
        <f>Übersicht!E222/(Übersicht!D222^Datenblatt!$K$34)</f>
        <v>#DIV/0!</v>
      </c>
      <c r="N222" t="e">
        <f>Übersicht!F222/(Übersicht!D222^Datenblatt!$K$42)</f>
        <v>#DIV/0!</v>
      </c>
      <c r="O222" t="e">
        <f>Übersicht!G222/(Übersicht!D222^Datenblatt!$K$11)</f>
        <v>#DIV/0!</v>
      </c>
    </row>
    <row r="223" spans="13:15" x14ac:dyDescent="0.25">
      <c r="M223" t="e">
        <f>Übersicht!E223/(Übersicht!D223^Datenblatt!$K$34)</f>
        <v>#DIV/0!</v>
      </c>
      <c r="N223" t="e">
        <f>Übersicht!F223/(Übersicht!D223^Datenblatt!$K$42)</f>
        <v>#DIV/0!</v>
      </c>
      <c r="O223" t="e">
        <f>Übersicht!G223/(Übersicht!D223^Datenblatt!$K$11)</f>
        <v>#DIV/0!</v>
      </c>
    </row>
    <row r="224" spans="13:15" x14ac:dyDescent="0.25">
      <c r="M224" t="e">
        <f>Übersicht!E224/(Übersicht!D224^Datenblatt!$K$34)</f>
        <v>#DIV/0!</v>
      </c>
      <c r="N224" t="e">
        <f>Übersicht!F224/(Übersicht!D224^Datenblatt!$K$42)</f>
        <v>#DIV/0!</v>
      </c>
      <c r="O224" t="e">
        <f>Übersicht!G224/(Übersicht!D224^Datenblatt!$K$11)</f>
        <v>#DIV/0!</v>
      </c>
    </row>
    <row r="225" spans="13:15" x14ac:dyDescent="0.25">
      <c r="M225" t="e">
        <f>Übersicht!E225/(Übersicht!D225^Datenblatt!$K$34)</f>
        <v>#DIV/0!</v>
      </c>
      <c r="N225" t="e">
        <f>Übersicht!F225/(Übersicht!D225^Datenblatt!$K$42)</f>
        <v>#DIV/0!</v>
      </c>
      <c r="O225" t="e">
        <f>Übersicht!G225/(Übersicht!D225^Datenblatt!$K$11)</f>
        <v>#DIV/0!</v>
      </c>
    </row>
    <row r="226" spans="13:15" x14ac:dyDescent="0.25">
      <c r="M226" t="e">
        <f>Übersicht!E226/(Übersicht!D226^Datenblatt!$K$34)</f>
        <v>#DIV/0!</v>
      </c>
      <c r="N226" t="e">
        <f>Übersicht!F226/(Übersicht!D226^Datenblatt!$K$42)</f>
        <v>#DIV/0!</v>
      </c>
      <c r="O226" t="e">
        <f>Übersicht!G226/(Übersicht!D226^Datenblatt!$K$11)</f>
        <v>#DIV/0!</v>
      </c>
    </row>
    <row r="227" spans="13:15" x14ac:dyDescent="0.25">
      <c r="M227" t="e">
        <f>Übersicht!E227/(Übersicht!D227^Datenblatt!$K$34)</f>
        <v>#DIV/0!</v>
      </c>
      <c r="N227" t="e">
        <f>Übersicht!F227/(Übersicht!D227^Datenblatt!$K$42)</f>
        <v>#DIV/0!</v>
      </c>
      <c r="O227" t="e">
        <f>Übersicht!G227/(Übersicht!D227^Datenblatt!$K$11)</f>
        <v>#DIV/0!</v>
      </c>
    </row>
    <row r="228" spans="13:15" x14ac:dyDescent="0.25">
      <c r="M228" t="e">
        <f>Übersicht!E228/(Übersicht!D228^Datenblatt!$K$34)</f>
        <v>#DIV/0!</v>
      </c>
      <c r="N228" t="e">
        <f>Übersicht!F228/(Übersicht!D228^Datenblatt!$K$42)</f>
        <v>#DIV/0!</v>
      </c>
      <c r="O228" t="e">
        <f>Übersicht!G228/(Übersicht!D228^Datenblatt!$K$11)</f>
        <v>#DIV/0!</v>
      </c>
    </row>
    <row r="229" spans="13:15" x14ac:dyDescent="0.25">
      <c r="M229" t="e">
        <f>Übersicht!E229/(Übersicht!D229^Datenblatt!$K$34)</f>
        <v>#DIV/0!</v>
      </c>
      <c r="N229" t="e">
        <f>Übersicht!F229/(Übersicht!D229^Datenblatt!$K$42)</f>
        <v>#DIV/0!</v>
      </c>
      <c r="O229" t="e">
        <f>Übersicht!G229/(Übersicht!D229^Datenblatt!$K$11)</f>
        <v>#DIV/0!</v>
      </c>
    </row>
    <row r="230" spans="13:15" x14ac:dyDescent="0.25">
      <c r="M230" t="e">
        <f>Übersicht!E230/(Übersicht!D230^Datenblatt!$K$34)</f>
        <v>#DIV/0!</v>
      </c>
      <c r="N230" t="e">
        <f>Übersicht!F230/(Übersicht!D230^Datenblatt!$K$42)</f>
        <v>#DIV/0!</v>
      </c>
      <c r="O230" t="e">
        <f>Übersicht!G230/(Übersicht!D230^Datenblatt!$K$11)</f>
        <v>#DIV/0!</v>
      </c>
    </row>
    <row r="231" spans="13:15" x14ac:dyDescent="0.25">
      <c r="M231" t="e">
        <f>Übersicht!E231/(Übersicht!D231^Datenblatt!$K$34)</f>
        <v>#DIV/0!</v>
      </c>
      <c r="N231" t="e">
        <f>Übersicht!F231/(Übersicht!D231^Datenblatt!$K$42)</f>
        <v>#DIV/0!</v>
      </c>
      <c r="O231" t="e">
        <f>Übersicht!G231/(Übersicht!D231^Datenblatt!$K$11)</f>
        <v>#DIV/0!</v>
      </c>
    </row>
    <row r="232" spans="13:15" x14ac:dyDescent="0.25">
      <c r="M232" t="e">
        <f>Übersicht!E232/(Übersicht!D232^Datenblatt!$K$34)</f>
        <v>#DIV/0!</v>
      </c>
      <c r="N232" t="e">
        <f>Übersicht!F232/(Übersicht!D232^Datenblatt!$K$42)</f>
        <v>#DIV/0!</v>
      </c>
      <c r="O232" t="e">
        <f>Übersicht!G232/(Übersicht!D232^Datenblatt!$K$11)</f>
        <v>#DIV/0!</v>
      </c>
    </row>
    <row r="233" spans="13:15" x14ac:dyDescent="0.25">
      <c r="M233" t="e">
        <f>Übersicht!E233/(Übersicht!D233^Datenblatt!$K$34)</f>
        <v>#DIV/0!</v>
      </c>
      <c r="N233" t="e">
        <f>Übersicht!F233/(Übersicht!D233^Datenblatt!$K$42)</f>
        <v>#DIV/0!</v>
      </c>
      <c r="O233" t="e">
        <f>Übersicht!G233/(Übersicht!D233^Datenblatt!$K$11)</f>
        <v>#DIV/0!</v>
      </c>
    </row>
    <row r="234" spans="13:15" x14ac:dyDescent="0.25">
      <c r="M234" t="e">
        <f>Übersicht!E234/(Übersicht!D234^Datenblatt!$K$34)</f>
        <v>#DIV/0!</v>
      </c>
      <c r="N234" t="e">
        <f>Übersicht!F234/(Übersicht!D234^Datenblatt!$K$42)</f>
        <v>#DIV/0!</v>
      </c>
      <c r="O234" t="e">
        <f>Übersicht!G234/(Übersicht!D234^Datenblatt!$K$11)</f>
        <v>#DIV/0!</v>
      </c>
    </row>
    <row r="235" spans="13:15" x14ac:dyDescent="0.25">
      <c r="M235" t="e">
        <f>Übersicht!E235/(Übersicht!D235^Datenblatt!$K$34)</f>
        <v>#DIV/0!</v>
      </c>
      <c r="N235" t="e">
        <f>Übersicht!F235/(Übersicht!D235^Datenblatt!$K$42)</f>
        <v>#DIV/0!</v>
      </c>
      <c r="O235" t="e">
        <f>Übersicht!G235/(Übersicht!D235^Datenblatt!$K$11)</f>
        <v>#DIV/0!</v>
      </c>
    </row>
    <row r="236" spans="13:15" x14ac:dyDescent="0.25">
      <c r="M236" t="e">
        <f>Übersicht!E236/(Übersicht!D236^Datenblatt!$K$34)</f>
        <v>#DIV/0!</v>
      </c>
      <c r="N236" t="e">
        <f>Übersicht!F236/(Übersicht!D236^Datenblatt!$K$42)</f>
        <v>#DIV/0!</v>
      </c>
      <c r="O236" t="e">
        <f>Übersicht!G236/(Übersicht!D236^Datenblatt!$K$11)</f>
        <v>#DIV/0!</v>
      </c>
    </row>
    <row r="237" spans="13:15" x14ac:dyDescent="0.25">
      <c r="M237" t="e">
        <f>Übersicht!E237/(Übersicht!D237^Datenblatt!$K$34)</f>
        <v>#DIV/0!</v>
      </c>
      <c r="N237" t="e">
        <f>Übersicht!F237/(Übersicht!D237^Datenblatt!$K$42)</f>
        <v>#DIV/0!</v>
      </c>
      <c r="O237" t="e">
        <f>Übersicht!G237/(Übersicht!D237^Datenblatt!$K$11)</f>
        <v>#DIV/0!</v>
      </c>
    </row>
    <row r="238" spans="13:15" x14ac:dyDescent="0.25">
      <c r="M238" t="e">
        <f>Übersicht!E238/(Übersicht!D238^Datenblatt!$K$34)</f>
        <v>#DIV/0!</v>
      </c>
      <c r="N238" t="e">
        <f>Übersicht!F238/(Übersicht!D238^Datenblatt!$K$42)</f>
        <v>#DIV/0!</v>
      </c>
      <c r="O238" t="e">
        <f>Übersicht!G238/(Übersicht!D238^Datenblatt!$K$11)</f>
        <v>#DIV/0!</v>
      </c>
    </row>
    <row r="239" spans="13:15" x14ac:dyDescent="0.25">
      <c r="M239" t="e">
        <f>Übersicht!E239/(Übersicht!D239^Datenblatt!$K$34)</f>
        <v>#DIV/0!</v>
      </c>
      <c r="N239" t="e">
        <f>Übersicht!F239/(Übersicht!D239^Datenblatt!$K$42)</f>
        <v>#DIV/0!</v>
      </c>
      <c r="O239" t="e">
        <f>Übersicht!G239/(Übersicht!D239^Datenblatt!$K$11)</f>
        <v>#DIV/0!</v>
      </c>
    </row>
    <row r="240" spans="13:15" x14ac:dyDescent="0.25">
      <c r="M240" t="e">
        <f>Übersicht!E240/(Übersicht!D240^Datenblatt!$K$34)</f>
        <v>#DIV/0!</v>
      </c>
      <c r="N240" t="e">
        <f>Übersicht!F240/(Übersicht!D240^Datenblatt!$K$42)</f>
        <v>#DIV/0!</v>
      </c>
      <c r="O240" t="e">
        <f>Übersicht!G240/(Übersicht!D240^Datenblatt!$K$11)</f>
        <v>#DIV/0!</v>
      </c>
    </row>
    <row r="241" spans="13:15" x14ac:dyDescent="0.25">
      <c r="M241" t="e">
        <f>Übersicht!E241/(Übersicht!D241^Datenblatt!$K$34)</f>
        <v>#DIV/0!</v>
      </c>
      <c r="N241" t="e">
        <f>Übersicht!F241/(Übersicht!D241^Datenblatt!$K$42)</f>
        <v>#DIV/0!</v>
      </c>
      <c r="O241" t="e">
        <f>Übersicht!G241/(Übersicht!D241^Datenblatt!$K$11)</f>
        <v>#DIV/0!</v>
      </c>
    </row>
    <row r="242" spans="13:15" x14ac:dyDescent="0.25">
      <c r="M242" t="e">
        <f>Übersicht!E242/(Übersicht!D242^Datenblatt!$K$34)</f>
        <v>#DIV/0!</v>
      </c>
      <c r="N242" t="e">
        <f>Übersicht!F242/(Übersicht!D242^Datenblatt!$K$42)</f>
        <v>#DIV/0!</v>
      </c>
      <c r="O242" t="e">
        <f>Übersicht!G242/(Übersicht!D242^Datenblatt!$K$11)</f>
        <v>#DIV/0!</v>
      </c>
    </row>
    <row r="243" spans="13:15" x14ac:dyDescent="0.25">
      <c r="M243" t="e">
        <f>Übersicht!E243/(Übersicht!D243^Datenblatt!$K$34)</f>
        <v>#DIV/0!</v>
      </c>
      <c r="N243" t="e">
        <f>Übersicht!F243/(Übersicht!D243^Datenblatt!$K$42)</f>
        <v>#DIV/0!</v>
      </c>
      <c r="O243" t="e">
        <f>Übersicht!G243/(Übersicht!D243^Datenblatt!$K$11)</f>
        <v>#DIV/0!</v>
      </c>
    </row>
    <row r="244" spans="13:15" x14ac:dyDescent="0.25">
      <c r="M244" t="e">
        <f>Übersicht!E244/(Übersicht!D244^Datenblatt!$K$34)</f>
        <v>#DIV/0!</v>
      </c>
      <c r="N244" t="e">
        <f>Übersicht!F244/(Übersicht!D244^Datenblatt!$K$42)</f>
        <v>#DIV/0!</v>
      </c>
      <c r="O244" t="e">
        <f>Übersicht!G244/(Übersicht!D244^Datenblatt!$K$11)</f>
        <v>#DIV/0!</v>
      </c>
    </row>
    <row r="245" spans="13:15" x14ac:dyDescent="0.25">
      <c r="M245" t="e">
        <f>Übersicht!E245/(Übersicht!D245^Datenblatt!$K$34)</f>
        <v>#DIV/0!</v>
      </c>
      <c r="N245" t="e">
        <f>Übersicht!F245/(Übersicht!D245^Datenblatt!$K$42)</f>
        <v>#DIV/0!</v>
      </c>
      <c r="O245" t="e">
        <f>Übersicht!G245/(Übersicht!D245^Datenblatt!$K$11)</f>
        <v>#DIV/0!</v>
      </c>
    </row>
    <row r="246" spans="13:15" x14ac:dyDescent="0.25">
      <c r="M246" t="e">
        <f>Übersicht!E246/(Übersicht!D246^Datenblatt!$K$34)</f>
        <v>#DIV/0!</v>
      </c>
      <c r="N246" t="e">
        <f>Übersicht!F246/(Übersicht!D246^Datenblatt!$K$42)</f>
        <v>#DIV/0!</v>
      </c>
      <c r="O246" t="e">
        <f>Übersicht!G246/(Übersicht!D246^Datenblatt!$K$11)</f>
        <v>#DIV/0!</v>
      </c>
    </row>
    <row r="247" spans="13:15" x14ac:dyDescent="0.25">
      <c r="M247" t="e">
        <f>Übersicht!E247/(Übersicht!D247^Datenblatt!$K$34)</f>
        <v>#DIV/0!</v>
      </c>
      <c r="N247" t="e">
        <f>Übersicht!F247/(Übersicht!D247^Datenblatt!$K$42)</f>
        <v>#DIV/0!</v>
      </c>
      <c r="O247" t="e">
        <f>Übersicht!G247/(Übersicht!D247^Datenblatt!$K$11)</f>
        <v>#DIV/0!</v>
      </c>
    </row>
    <row r="248" spans="13:15" x14ac:dyDescent="0.25">
      <c r="M248" t="e">
        <f>Übersicht!E248/(Übersicht!D248^Datenblatt!$K$34)</f>
        <v>#DIV/0!</v>
      </c>
      <c r="N248" t="e">
        <f>Übersicht!F248/(Übersicht!D248^Datenblatt!$K$42)</f>
        <v>#DIV/0!</v>
      </c>
      <c r="O248" t="e">
        <f>Übersicht!G248/(Übersicht!D248^Datenblatt!$K$11)</f>
        <v>#DIV/0!</v>
      </c>
    </row>
    <row r="249" spans="13:15" x14ac:dyDescent="0.25">
      <c r="M249" t="e">
        <f>Übersicht!E249/(Übersicht!D249^Datenblatt!$K$34)</f>
        <v>#DIV/0!</v>
      </c>
      <c r="N249" t="e">
        <f>Übersicht!F249/(Übersicht!D249^Datenblatt!$K$42)</f>
        <v>#DIV/0!</v>
      </c>
      <c r="O249" t="e">
        <f>Übersicht!G249/(Übersicht!D249^Datenblatt!$K$11)</f>
        <v>#DIV/0!</v>
      </c>
    </row>
    <row r="250" spans="13:15" x14ac:dyDescent="0.25">
      <c r="M250" t="e">
        <f>Übersicht!E250/(Übersicht!D250^Datenblatt!$K$34)</f>
        <v>#DIV/0!</v>
      </c>
      <c r="N250" t="e">
        <f>Übersicht!F250/(Übersicht!D250^Datenblatt!$K$42)</f>
        <v>#DIV/0!</v>
      </c>
      <c r="O250" t="e">
        <f>Übersicht!G250/(Übersicht!D250^Datenblatt!$K$11)</f>
        <v>#DIV/0!</v>
      </c>
    </row>
    <row r="251" spans="13:15" x14ac:dyDescent="0.25">
      <c r="M251" t="e">
        <f>Übersicht!E251/(Übersicht!D251^Datenblatt!$K$34)</f>
        <v>#DIV/0!</v>
      </c>
      <c r="N251" t="e">
        <f>Übersicht!F251/(Übersicht!D251^Datenblatt!$K$42)</f>
        <v>#DIV/0!</v>
      </c>
      <c r="O251" t="e">
        <f>Übersicht!G251/(Übersicht!D251^Datenblatt!$K$11)</f>
        <v>#DIV/0!</v>
      </c>
    </row>
    <row r="252" spans="13:15" x14ac:dyDescent="0.25">
      <c r="M252" t="e">
        <f>Übersicht!E252/(Übersicht!D252^Datenblatt!$K$34)</f>
        <v>#DIV/0!</v>
      </c>
      <c r="N252" t="e">
        <f>Übersicht!F252/(Übersicht!D252^Datenblatt!$K$42)</f>
        <v>#DIV/0!</v>
      </c>
      <c r="O252" t="e">
        <f>Übersicht!G252/(Übersicht!D252^Datenblatt!$K$11)</f>
        <v>#DIV/0!</v>
      </c>
    </row>
    <row r="253" spans="13:15" x14ac:dyDescent="0.25">
      <c r="M253" t="e">
        <f>Übersicht!E253/(Übersicht!D253^Datenblatt!$K$34)</f>
        <v>#DIV/0!</v>
      </c>
      <c r="N253" t="e">
        <f>Übersicht!F253/(Übersicht!D253^Datenblatt!$K$42)</f>
        <v>#DIV/0!</v>
      </c>
      <c r="O253" t="e">
        <f>Übersicht!G253/(Übersicht!D253^Datenblatt!$K$11)</f>
        <v>#DIV/0!</v>
      </c>
    </row>
    <row r="254" spans="13:15" x14ac:dyDescent="0.25">
      <c r="M254" t="e">
        <f>Übersicht!E254/(Übersicht!D254^Datenblatt!$K$34)</f>
        <v>#DIV/0!</v>
      </c>
      <c r="N254" t="e">
        <f>Übersicht!F254/(Übersicht!D254^Datenblatt!$K$42)</f>
        <v>#DIV/0!</v>
      </c>
      <c r="O254" t="e">
        <f>Übersicht!G254/(Übersicht!D254^Datenblatt!$K$11)</f>
        <v>#DIV/0!</v>
      </c>
    </row>
    <row r="255" spans="13:15" x14ac:dyDescent="0.25">
      <c r="M255" t="e">
        <f>Übersicht!E255/(Übersicht!D255^Datenblatt!$K$34)</f>
        <v>#DIV/0!</v>
      </c>
      <c r="N255" t="e">
        <f>Übersicht!F255/(Übersicht!D255^Datenblatt!$K$42)</f>
        <v>#DIV/0!</v>
      </c>
      <c r="O255" t="e">
        <f>Übersicht!G255/(Übersicht!D255^Datenblatt!$K$11)</f>
        <v>#DIV/0!</v>
      </c>
    </row>
    <row r="256" spans="13:15" x14ac:dyDescent="0.25">
      <c r="M256" t="e">
        <f>Übersicht!E256/(Übersicht!D256^Datenblatt!$K$34)</f>
        <v>#DIV/0!</v>
      </c>
      <c r="N256" t="e">
        <f>Übersicht!F256/(Übersicht!D256^Datenblatt!$K$42)</f>
        <v>#DIV/0!</v>
      </c>
      <c r="O256" t="e">
        <f>Übersicht!G256/(Übersicht!D256^Datenblatt!$K$11)</f>
        <v>#DIV/0!</v>
      </c>
    </row>
    <row r="257" spans="13:15" x14ac:dyDescent="0.25">
      <c r="M257" t="e">
        <f>Übersicht!E257/(Übersicht!D257^Datenblatt!$K$34)</f>
        <v>#DIV/0!</v>
      </c>
      <c r="N257" t="e">
        <f>Übersicht!F257/(Übersicht!D257^Datenblatt!$K$42)</f>
        <v>#DIV/0!</v>
      </c>
      <c r="O257" t="e">
        <f>Übersicht!G257/(Übersicht!D257^Datenblatt!$K$11)</f>
        <v>#DIV/0!</v>
      </c>
    </row>
    <row r="258" spans="13:15" x14ac:dyDescent="0.25">
      <c r="M258" t="e">
        <f>Übersicht!E258/(Übersicht!D258^Datenblatt!$K$34)</f>
        <v>#DIV/0!</v>
      </c>
      <c r="N258" t="e">
        <f>Übersicht!F258/(Übersicht!D258^Datenblatt!$K$42)</f>
        <v>#DIV/0!</v>
      </c>
      <c r="O258" t="e">
        <f>Übersicht!G258/(Übersicht!D258^Datenblatt!$K$11)</f>
        <v>#DIV/0!</v>
      </c>
    </row>
    <row r="259" spans="13:15" x14ac:dyDescent="0.25">
      <c r="M259" t="e">
        <f>Übersicht!E259/(Übersicht!D259^Datenblatt!$K$34)</f>
        <v>#DIV/0!</v>
      </c>
      <c r="N259" t="e">
        <f>Übersicht!F259/(Übersicht!D259^Datenblatt!$K$42)</f>
        <v>#DIV/0!</v>
      </c>
      <c r="O259" t="e">
        <f>Übersicht!G259/(Übersicht!D259^Datenblatt!$K$11)</f>
        <v>#DIV/0!</v>
      </c>
    </row>
    <row r="260" spans="13:15" x14ac:dyDescent="0.25">
      <c r="M260" t="e">
        <f>Übersicht!E260/(Übersicht!D260^Datenblatt!$K$34)</f>
        <v>#DIV/0!</v>
      </c>
      <c r="N260" t="e">
        <f>Übersicht!F260/(Übersicht!D260^Datenblatt!$K$42)</f>
        <v>#DIV/0!</v>
      </c>
      <c r="O260" t="e">
        <f>Übersicht!G260/(Übersicht!D260^Datenblatt!$K$11)</f>
        <v>#DIV/0!</v>
      </c>
    </row>
    <row r="261" spans="13:15" x14ac:dyDescent="0.25">
      <c r="M261" t="e">
        <f>Übersicht!E261/(Übersicht!D261^Datenblatt!$K$34)</f>
        <v>#DIV/0!</v>
      </c>
      <c r="N261" t="e">
        <f>Übersicht!F261/(Übersicht!D261^Datenblatt!$K$42)</f>
        <v>#DIV/0!</v>
      </c>
      <c r="O261" t="e">
        <f>Übersicht!G261/(Übersicht!D261^Datenblatt!$K$11)</f>
        <v>#DIV/0!</v>
      </c>
    </row>
    <row r="262" spans="13:15" x14ac:dyDescent="0.25">
      <c r="M262" t="e">
        <f>Übersicht!E262/(Übersicht!D262^Datenblatt!$K$34)</f>
        <v>#DIV/0!</v>
      </c>
      <c r="N262" t="e">
        <f>Übersicht!F262/(Übersicht!D262^Datenblatt!$K$42)</f>
        <v>#DIV/0!</v>
      </c>
      <c r="O262" t="e">
        <f>Übersicht!G262/(Übersicht!D262^Datenblatt!$K$11)</f>
        <v>#DIV/0!</v>
      </c>
    </row>
    <row r="263" spans="13:15" x14ac:dyDescent="0.25">
      <c r="M263" t="e">
        <f>Übersicht!E263/(Übersicht!D263^Datenblatt!$K$34)</f>
        <v>#DIV/0!</v>
      </c>
      <c r="N263" t="e">
        <f>Übersicht!F263/(Übersicht!D263^Datenblatt!$K$42)</f>
        <v>#DIV/0!</v>
      </c>
      <c r="O263" t="e">
        <f>Übersicht!G263/(Übersicht!D263^Datenblatt!$K$11)</f>
        <v>#DIV/0!</v>
      </c>
    </row>
    <row r="264" spans="13:15" x14ac:dyDescent="0.25">
      <c r="M264" t="e">
        <f>Übersicht!E264/(Übersicht!D264^Datenblatt!$K$34)</f>
        <v>#DIV/0!</v>
      </c>
      <c r="N264" t="e">
        <f>Übersicht!F264/(Übersicht!D264^Datenblatt!$K$42)</f>
        <v>#DIV/0!</v>
      </c>
      <c r="O264" t="e">
        <f>Übersicht!G264/(Übersicht!D264^Datenblatt!$K$11)</f>
        <v>#DIV/0!</v>
      </c>
    </row>
    <row r="265" spans="13:15" x14ac:dyDescent="0.25">
      <c r="M265" t="e">
        <f>Übersicht!E265/(Übersicht!D265^Datenblatt!$K$34)</f>
        <v>#DIV/0!</v>
      </c>
      <c r="N265" t="e">
        <f>Übersicht!F265/(Übersicht!D265^Datenblatt!$K$42)</f>
        <v>#DIV/0!</v>
      </c>
      <c r="O265" t="e">
        <f>Übersicht!G265/(Übersicht!D265^Datenblatt!$K$11)</f>
        <v>#DIV/0!</v>
      </c>
    </row>
    <row r="266" spans="13:15" x14ac:dyDescent="0.25">
      <c r="M266" t="e">
        <f>Übersicht!E266/(Übersicht!D266^Datenblatt!$K$34)</f>
        <v>#DIV/0!</v>
      </c>
      <c r="N266" t="e">
        <f>Übersicht!F266/(Übersicht!D266^Datenblatt!$K$42)</f>
        <v>#DIV/0!</v>
      </c>
      <c r="O266" t="e">
        <f>Übersicht!G266/(Übersicht!D266^Datenblatt!$K$11)</f>
        <v>#DIV/0!</v>
      </c>
    </row>
    <row r="267" spans="13:15" x14ac:dyDescent="0.25">
      <c r="M267" t="e">
        <f>Übersicht!E267/(Übersicht!D267^Datenblatt!$K$34)</f>
        <v>#DIV/0!</v>
      </c>
      <c r="N267" t="e">
        <f>Übersicht!F267/(Übersicht!D267^Datenblatt!$K$42)</f>
        <v>#DIV/0!</v>
      </c>
      <c r="O267" t="e">
        <f>Übersicht!G267/(Übersicht!D267^Datenblatt!$K$11)</f>
        <v>#DIV/0!</v>
      </c>
    </row>
    <row r="268" spans="13:15" x14ac:dyDescent="0.25">
      <c r="M268" t="e">
        <f>Übersicht!E268/(Übersicht!D268^Datenblatt!$K$34)</f>
        <v>#DIV/0!</v>
      </c>
      <c r="N268" t="e">
        <f>Übersicht!F268/(Übersicht!D268^Datenblatt!$K$42)</f>
        <v>#DIV/0!</v>
      </c>
      <c r="O268" t="e">
        <f>Übersicht!G268/(Übersicht!D268^Datenblatt!$K$11)</f>
        <v>#DIV/0!</v>
      </c>
    </row>
    <row r="269" spans="13:15" x14ac:dyDescent="0.25">
      <c r="M269" t="e">
        <f>Übersicht!E269/(Übersicht!D269^Datenblatt!$K$34)</f>
        <v>#DIV/0!</v>
      </c>
      <c r="N269" t="e">
        <f>Übersicht!F269/(Übersicht!D269^Datenblatt!$K$42)</f>
        <v>#DIV/0!</v>
      </c>
      <c r="O269" t="e">
        <f>Übersicht!G269/(Übersicht!D269^Datenblatt!$K$11)</f>
        <v>#DIV/0!</v>
      </c>
    </row>
    <row r="270" spans="13:15" x14ac:dyDescent="0.25">
      <c r="M270" t="e">
        <f>Übersicht!E270/(Übersicht!D270^Datenblatt!$K$34)</f>
        <v>#DIV/0!</v>
      </c>
      <c r="N270" t="e">
        <f>Übersicht!F270/(Übersicht!D270^Datenblatt!$K$42)</f>
        <v>#DIV/0!</v>
      </c>
      <c r="O270" t="e">
        <f>Übersicht!G270/(Übersicht!D270^Datenblatt!$K$11)</f>
        <v>#DIV/0!</v>
      </c>
    </row>
    <row r="271" spans="13:15" x14ac:dyDescent="0.25">
      <c r="M271" t="e">
        <f>Übersicht!E271/(Übersicht!D271^Datenblatt!$K$34)</f>
        <v>#DIV/0!</v>
      </c>
      <c r="N271" t="e">
        <f>Übersicht!F271/(Übersicht!D271^Datenblatt!$K$42)</f>
        <v>#DIV/0!</v>
      </c>
      <c r="O271" t="e">
        <f>Übersicht!G271/(Übersicht!D271^Datenblatt!$K$11)</f>
        <v>#DIV/0!</v>
      </c>
    </row>
    <row r="272" spans="13:15" x14ac:dyDescent="0.25">
      <c r="M272" t="e">
        <f>Übersicht!E272/(Übersicht!D272^Datenblatt!$K$34)</f>
        <v>#DIV/0!</v>
      </c>
      <c r="N272" t="e">
        <f>Übersicht!F272/(Übersicht!D272^Datenblatt!$K$42)</f>
        <v>#DIV/0!</v>
      </c>
      <c r="O272" t="e">
        <f>Übersicht!G272/(Übersicht!D272^Datenblatt!$K$11)</f>
        <v>#DIV/0!</v>
      </c>
    </row>
    <row r="273" spans="13:15" x14ac:dyDescent="0.25">
      <c r="M273" t="e">
        <f>Übersicht!E273/(Übersicht!D273^Datenblatt!$K$34)</f>
        <v>#DIV/0!</v>
      </c>
      <c r="N273" t="e">
        <f>Übersicht!F273/(Übersicht!D273^Datenblatt!$K$42)</f>
        <v>#DIV/0!</v>
      </c>
      <c r="O273" t="e">
        <f>Übersicht!G273/(Übersicht!D273^Datenblatt!$K$11)</f>
        <v>#DIV/0!</v>
      </c>
    </row>
    <row r="274" spans="13:15" x14ac:dyDescent="0.25">
      <c r="M274" t="e">
        <f>Übersicht!E274/(Übersicht!D274^Datenblatt!$K$34)</f>
        <v>#DIV/0!</v>
      </c>
      <c r="N274" t="e">
        <f>Übersicht!F274/(Übersicht!D274^Datenblatt!$K$42)</f>
        <v>#DIV/0!</v>
      </c>
      <c r="O274" t="e">
        <f>Übersicht!G274/(Übersicht!D274^Datenblatt!$K$11)</f>
        <v>#DIV/0!</v>
      </c>
    </row>
    <row r="275" spans="13:15" x14ac:dyDescent="0.25">
      <c r="M275" t="e">
        <f>Übersicht!E275/(Übersicht!D275^Datenblatt!$K$34)</f>
        <v>#DIV/0!</v>
      </c>
      <c r="N275" t="e">
        <f>Übersicht!F275/(Übersicht!D275^Datenblatt!$K$42)</f>
        <v>#DIV/0!</v>
      </c>
      <c r="O275" t="e">
        <f>Übersicht!G275/(Übersicht!D275^Datenblatt!$K$11)</f>
        <v>#DIV/0!</v>
      </c>
    </row>
    <row r="276" spans="13:15" x14ac:dyDescent="0.25">
      <c r="M276" t="e">
        <f>Übersicht!E276/(Übersicht!D276^Datenblatt!$K$34)</f>
        <v>#DIV/0!</v>
      </c>
      <c r="N276" t="e">
        <f>Übersicht!F276/(Übersicht!D276^Datenblatt!$K$42)</f>
        <v>#DIV/0!</v>
      </c>
      <c r="O276" t="e">
        <f>Übersicht!G276/(Übersicht!D276^Datenblatt!$K$11)</f>
        <v>#DIV/0!</v>
      </c>
    </row>
    <row r="277" spans="13:15" x14ac:dyDescent="0.25">
      <c r="M277" t="e">
        <f>Übersicht!E277/(Übersicht!D277^Datenblatt!$K$34)</f>
        <v>#DIV/0!</v>
      </c>
      <c r="N277" t="e">
        <f>Übersicht!F277/(Übersicht!D277^Datenblatt!$K$42)</f>
        <v>#DIV/0!</v>
      </c>
      <c r="O277" t="e">
        <f>Übersicht!G277/(Übersicht!D277^Datenblatt!$K$11)</f>
        <v>#DIV/0!</v>
      </c>
    </row>
    <row r="278" spans="13:15" x14ac:dyDescent="0.25">
      <c r="M278" t="e">
        <f>Übersicht!E278/(Übersicht!D278^Datenblatt!$K$34)</f>
        <v>#DIV/0!</v>
      </c>
      <c r="N278" t="e">
        <f>Übersicht!F278/(Übersicht!D278^Datenblatt!$K$42)</f>
        <v>#DIV/0!</v>
      </c>
      <c r="O278" t="e">
        <f>Übersicht!G278/(Übersicht!D278^Datenblatt!$K$11)</f>
        <v>#DIV/0!</v>
      </c>
    </row>
    <row r="279" spans="13:15" x14ac:dyDescent="0.25">
      <c r="M279" t="e">
        <f>Übersicht!E279/(Übersicht!D279^Datenblatt!$K$34)</f>
        <v>#DIV/0!</v>
      </c>
      <c r="N279" t="e">
        <f>Übersicht!F279/(Übersicht!D279^Datenblatt!$K$42)</f>
        <v>#DIV/0!</v>
      </c>
      <c r="O279" t="e">
        <f>Übersicht!G279/(Übersicht!D279^Datenblatt!$K$11)</f>
        <v>#DIV/0!</v>
      </c>
    </row>
    <row r="280" spans="13:15" x14ac:dyDescent="0.25">
      <c r="M280" t="e">
        <f>Übersicht!E280/(Übersicht!D280^Datenblatt!$K$34)</f>
        <v>#DIV/0!</v>
      </c>
      <c r="N280" t="e">
        <f>Übersicht!F280/(Übersicht!D280^Datenblatt!$K$42)</f>
        <v>#DIV/0!</v>
      </c>
      <c r="O280" t="e">
        <f>Übersicht!G280/(Übersicht!D280^Datenblatt!$K$11)</f>
        <v>#DIV/0!</v>
      </c>
    </row>
    <row r="281" spans="13:15" x14ac:dyDescent="0.25">
      <c r="M281" t="e">
        <f>Übersicht!E281/(Übersicht!D281^Datenblatt!$K$34)</f>
        <v>#DIV/0!</v>
      </c>
      <c r="N281" t="e">
        <f>Übersicht!F281/(Übersicht!D281^Datenblatt!$K$42)</f>
        <v>#DIV/0!</v>
      </c>
      <c r="O281" t="e">
        <f>Übersicht!G281/(Übersicht!D281^Datenblatt!$K$11)</f>
        <v>#DIV/0!</v>
      </c>
    </row>
    <row r="282" spans="13:15" x14ac:dyDescent="0.25">
      <c r="M282" t="e">
        <f>Übersicht!E282/(Übersicht!D282^Datenblatt!$K$34)</f>
        <v>#DIV/0!</v>
      </c>
      <c r="N282" t="e">
        <f>Übersicht!F282/(Übersicht!D282^Datenblatt!$K$42)</f>
        <v>#DIV/0!</v>
      </c>
      <c r="O282" t="e">
        <f>Übersicht!G282/(Übersicht!D282^Datenblatt!$K$11)</f>
        <v>#DIV/0!</v>
      </c>
    </row>
    <row r="283" spans="13:15" x14ac:dyDescent="0.25">
      <c r="M283" t="e">
        <f>Übersicht!E283/(Übersicht!D283^Datenblatt!$K$34)</f>
        <v>#DIV/0!</v>
      </c>
      <c r="N283" t="e">
        <f>Übersicht!F283/(Übersicht!D283^Datenblatt!$K$42)</f>
        <v>#DIV/0!</v>
      </c>
      <c r="O283" t="e">
        <f>Übersicht!G283/(Übersicht!D283^Datenblatt!$K$11)</f>
        <v>#DIV/0!</v>
      </c>
    </row>
    <row r="284" spans="13:15" x14ac:dyDescent="0.25">
      <c r="M284" t="e">
        <f>Übersicht!E284/(Übersicht!D284^Datenblatt!$K$34)</f>
        <v>#DIV/0!</v>
      </c>
      <c r="N284" t="e">
        <f>Übersicht!F284/(Übersicht!D284^Datenblatt!$K$42)</f>
        <v>#DIV/0!</v>
      </c>
      <c r="O284" t="e">
        <f>Übersicht!G284/(Übersicht!D284^Datenblatt!$K$11)</f>
        <v>#DIV/0!</v>
      </c>
    </row>
    <row r="285" spans="13:15" x14ac:dyDescent="0.25">
      <c r="M285" t="e">
        <f>Übersicht!E285/(Übersicht!D285^Datenblatt!$K$34)</f>
        <v>#DIV/0!</v>
      </c>
      <c r="N285" t="e">
        <f>Übersicht!F285/(Übersicht!D285^Datenblatt!$K$42)</f>
        <v>#DIV/0!</v>
      </c>
      <c r="O285" t="e">
        <f>Übersicht!G285/(Übersicht!D285^Datenblatt!$K$11)</f>
        <v>#DIV/0!</v>
      </c>
    </row>
    <row r="286" spans="13:15" x14ac:dyDescent="0.25">
      <c r="M286" t="e">
        <f>Übersicht!E286/(Übersicht!D286^Datenblatt!$K$34)</f>
        <v>#DIV/0!</v>
      </c>
      <c r="N286" t="e">
        <f>Übersicht!F286/(Übersicht!D286^Datenblatt!$K$42)</f>
        <v>#DIV/0!</v>
      </c>
      <c r="O286" t="e">
        <f>Übersicht!G286/(Übersicht!D286^Datenblatt!$K$11)</f>
        <v>#DIV/0!</v>
      </c>
    </row>
    <row r="287" spans="13:15" x14ac:dyDescent="0.25">
      <c r="M287" t="e">
        <f>Übersicht!E287/(Übersicht!D287^Datenblatt!$K$34)</f>
        <v>#DIV/0!</v>
      </c>
      <c r="N287" t="e">
        <f>Übersicht!F287/(Übersicht!D287^Datenblatt!$K$42)</f>
        <v>#DIV/0!</v>
      </c>
      <c r="O287" t="e">
        <f>Übersicht!G287/(Übersicht!D287^Datenblatt!$K$11)</f>
        <v>#DIV/0!</v>
      </c>
    </row>
    <row r="288" spans="13:15" x14ac:dyDescent="0.25">
      <c r="M288" t="e">
        <f>Übersicht!E288/(Übersicht!D288^Datenblatt!$K$34)</f>
        <v>#DIV/0!</v>
      </c>
      <c r="N288" t="e">
        <f>Übersicht!F288/(Übersicht!D288^Datenblatt!$K$42)</f>
        <v>#DIV/0!</v>
      </c>
      <c r="O288" t="e">
        <f>Übersicht!G288/(Übersicht!D288^Datenblatt!$K$11)</f>
        <v>#DIV/0!</v>
      </c>
    </row>
    <row r="289" spans="13:15" x14ac:dyDescent="0.25">
      <c r="M289" t="e">
        <f>Übersicht!E289/(Übersicht!D289^Datenblatt!$K$34)</f>
        <v>#DIV/0!</v>
      </c>
      <c r="N289" t="e">
        <f>Übersicht!F289/(Übersicht!D289^Datenblatt!$K$42)</f>
        <v>#DIV/0!</v>
      </c>
      <c r="O289" t="e">
        <f>Übersicht!G289/(Übersicht!D289^Datenblatt!$K$11)</f>
        <v>#DIV/0!</v>
      </c>
    </row>
    <row r="290" spans="13:15" x14ac:dyDescent="0.25">
      <c r="M290" t="e">
        <f>Übersicht!E290/(Übersicht!D290^Datenblatt!$K$34)</f>
        <v>#DIV/0!</v>
      </c>
      <c r="N290" t="e">
        <f>Übersicht!F290/(Übersicht!D290^Datenblatt!$K$42)</f>
        <v>#DIV/0!</v>
      </c>
      <c r="O290" t="e">
        <f>Übersicht!G290/(Übersicht!D290^Datenblatt!$K$11)</f>
        <v>#DIV/0!</v>
      </c>
    </row>
    <row r="291" spans="13:15" x14ac:dyDescent="0.25">
      <c r="M291" t="e">
        <f>Übersicht!E291/(Übersicht!D291^Datenblatt!$K$34)</f>
        <v>#DIV/0!</v>
      </c>
      <c r="N291" t="e">
        <f>Übersicht!F291/(Übersicht!D291^Datenblatt!$K$42)</f>
        <v>#DIV/0!</v>
      </c>
      <c r="O291" t="e">
        <f>Übersicht!G291/(Übersicht!D291^Datenblatt!$K$11)</f>
        <v>#DIV/0!</v>
      </c>
    </row>
    <row r="292" spans="13:15" x14ac:dyDescent="0.25">
      <c r="M292" t="e">
        <f>Übersicht!E292/(Übersicht!D292^Datenblatt!$K$34)</f>
        <v>#DIV/0!</v>
      </c>
      <c r="N292" t="e">
        <f>Übersicht!F292/(Übersicht!D292^Datenblatt!$K$42)</f>
        <v>#DIV/0!</v>
      </c>
      <c r="O292" t="e">
        <f>Übersicht!G292/(Übersicht!D292^Datenblatt!$K$11)</f>
        <v>#DIV/0!</v>
      </c>
    </row>
    <row r="293" spans="13:15" x14ac:dyDescent="0.25">
      <c r="M293" t="e">
        <f>Übersicht!E293/(Übersicht!D293^Datenblatt!$K$34)</f>
        <v>#DIV/0!</v>
      </c>
      <c r="N293" t="e">
        <f>Übersicht!F293/(Übersicht!D293^Datenblatt!$K$42)</f>
        <v>#DIV/0!</v>
      </c>
      <c r="O293" t="e">
        <f>Übersicht!G293/(Übersicht!D293^Datenblatt!$K$11)</f>
        <v>#DIV/0!</v>
      </c>
    </row>
    <row r="294" spans="13:15" x14ac:dyDescent="0.25">
      <c r="M294" t="e">
        <f>Übersicht!E294/(Übersicht!D294^Datenblatt!$K$34)</f>
        <v>#DIV/0!</v>
      </c>
      <c r="N294" t="e">
        <f>Übersicht!F294/(Übersicht!D294^Datenblatt!$K$42)</f>
        <v>#DIV/0!</v>
      </c>
      <c r="O294" t="e">
        <f>Übersicht!G294/(Übersicht!D294^Datenblatt!$K$11)</f>
        <v>#DIV/0!</v>
      </c>
    </row>
    <row r="295" spans="13:15" x14ac:dyDescent="0.25">
      <c r="M295" t="e">
        <f>Übersicht!E295/(Übersicht!D295^Datenblatt!$K$34)</f>
        <v>#DIV/0!</v>
      </c>
      <c r="N295" t="e">
        <f>Übersicht!F295/(Übersicht!D295^Datenblatt!$K$42)</f>
        <v>#DIV/0!</v>
      </c>
      <c r="O295" t="e">
        <f>Übersicht!G295/(Übersicht!D295^Datenblatt!$K$11)</f>
        <v>#DIV/0!</v>
      </c>
    </row>
    <row r="296" spans="13:15" x14ac:dyDescent="0.25">
      <c r="M296" t="e">
        <f>Übersicht!E296/(Übersicht!D296^Datenblatt!$K$34)</f>
        <v>#DIV/0!</v>
      </c>
      <c r="N296" t="e">
        <f>Übersicht!F296/(Übersicht!D296^Datenblatt!$K$42)</f>
        <v>#DIV/0!</v>
      </c>
      <c r="O296" t="e">
        <f>Übersicht!G296/(Übersicht!D296^Datenblatt!$K$11)</f>
        <v>#DIV/0!</v>
      </c>
    </row>
    <row r="297" spans="13:15" x14ac:dyDescent="0.25">
      <c r="M297" t="e">
        <f>Übersicht!E297/(Übersicht!D297^Datenblatt!$K$34)</f>
        <v>#DIV/0!</v>
      </c>
      <c r="N297" t="e">
        <f>Übersicht!F297/(Übersicht!D297^Datenblatt!$K$42)</f>
        <v>#DIV/0!</v>
      </c>
      <c r="O297" t="e">
        <f>Übersicht!G297/(Übersicht!D297^Datenblatt!$K$11)</f>
        <v>#DIV/0!</v>
      </c>
    </row>
    <row r="298" spans="13:15" x14ac:dyDescent="0.25">
      <c r="M298" t="e">
        <f>Übersicht!E298/(Übersicht!D298^Datenblatt!$K$34)</f>
        <v>#DIV/0!</v>
      </c>
      <c r="N298" t="e">
        <f>Übersicht!F298/(Übersicht!D298^Datenblatt!$K$42)</f>
        <v>#DIV/0!</v>
      </c>
      <c r="O298" t="e">
        <f>Übersicht!G298/(Übersicht!D298^Datenblatt!$K$11)</f>
        <v>#DIV/0!</v>
      </c>
    </row>
    <row r="299" spans="13:15" x14ac:dyDescent="0.25">
      <c r="M299" t="e">
        <f>Übersicht!E299/(Übersicht!D299^Datenblatt!$K$34)</f>
        <v>#DIV/0!</v>
      </c>
      <c r="N299" t="e">
        <f>Übersicht!F299/(Übersicht!D299^Datenblatt!$K$42)</f>
        <v>#DIV/0!</v>
      </c>
      <c r="O299" t="e">
        <f>Übersicht!G299/(Übersicht!D299^Datenblatt!$K$11)</f>
        <v>#DIV/0!</v>
      </c>
    </row>
    <row r="300" spans="13:15" x14ac:dyDescent="0.25">
      <c r="M300" t="e">
        <f>Übersicht!E300/(Übersicht!D300^Datenblatt!$K$34)</f>
        <v>#DIV/0!</v>
      </c>
      <c r="N300" t="e">
        <f>Übersicht!F300/(Übersicht!D300^Datenblatt!$K$42)</f>
        <v>#DIV/0!</v>
      </c>
      <c r="O300" t="e">
        <f>Übersicht!G300/(Übersicht!D300^Datenblatt!$K$11)</f>
        <v>#DIV/0!</v>
      </c>
    </row>
    <row r="301" spans="13:15" x14ac:dyDescent="0.25">
      <c r="M301" t="e">
        <f>Übersicht!E301/(Übersicht!D301^Datenblatt!$K$34)</f>
        <v>#DIV/0!</v>
      </c>
      <c r="N301" t="e">
        <f>Übersicht!F301/(Übersicht!D301^Datenblatt!$K$42)</f>
        <v>#DIV/0!</v>
      </c>
      <c r="O301" t="e">
        <f>Übersicht!G301/(Übersicht!D301^Datenblatt!$K$11)</f>
        <v>#DIV/0!</v>
      </c>
    </row>
    <row r="302" spans="13:15" x14ac:dyDescent="0.25">
      <c r="M302" t="e">
        <f>Übersicht!E302/(Übersicht!D302^Datenblatt!$K$34)</f>
        <v>#DIV/0!</v>
      </c>
      <c r="N302" t="e">
        <f>Übersicht!F302/(Übersicht!D302^Datenblatt!$K$42)</f>
        <v>#DIV/0!</v>
      </c>
      <c r="O302" t="e">
        <f>Übersicht!G302/(Übersicht!D302^Datenblatt!$K$11)</f>
        <v>#DIV/0!</v>
      </c>
    </row>
    <row r="303" spans="13:15" x14ac:dyDescent="0.25">
      <c r="M303" t="e">
        <f>Übersicht!E303/(Übersicht!D303^Datenblatt!$K$34)</f>
        <v>#DIV/0!</v>
      </c>
      <c r="N303" t="e">
        <f>Übersicht!F303/(Übersicht!D303^Datenblatt!$K$42)</f>
        <v>#DIV/0!</v>
      </c>
      <c r="O303" t="e">
        <f>Übersicht!G303/(Übersicht!D303^Datenblatt!$K$11)</f>
        <v>#DIV/0!</v>
      </c>
    </row>
    <row r="304" spans="13:15" x14ac:dyDescent="0.25">
      <c r="M304" t="e">
        <f>Übersicht!E304/(Übersicht!D304^Datenblatt!$K$34)</f>
        <v>#DIV/0!</v>
      </c>
      <c r="N304" t="e">
        <f>Übersicht!F304/(Übersicht!D304^Datenblatt!$K$42)</f>
        <v>#DIV/0!</v>
      </c>
      <c r="O304" t="e">
        <f>Übersicht!G304/(Übersicht!D304^Datenblatt!$K$11)</f>
        <v>#DIV/0!</v>
      </c>
    </row>
    <row r="305" spans="13:15" x14ac:dyDescent="0.25">
      <c r="M305" t="e">
        <f>Übersicht!E305/(Übersicht!D305^Datenblatt!$K$34)</f>
        <v>#DIV/0!</v>
      </c>
      <c r="N305" t="e">
        <f>Übersicht!F305/(Übersicht!D305^Datenblatt!$K$42)</f>
        <v>#DIV/0!</v>
      </c>
      <c r="O305" t="e">
        <f>Übersicht!G305/(Übersicht!D305^Datenblatt!$K$11)</f>
        <v>#DIV/0!</v>
      </c>
    </row>
    <row r="306" spans="13:15" x14ac:dyDescent="0.25">
      <c r="M306" t="e">
        <f>Übersicht!E306/(Übersicht!D306^Datenblatt!$K$34)</f>
        <v>#DIV/0!</v>
      </c>
      <c r="N306" t="e">
        <f>Übersicht!F306/(Übersicht!D306^Datenblatt!$K$42)</f>
        <v>#DIV/0!</v>
      </c>
      <c r="O306" t="e">
        <f>Übersicht!G306/(Übersicht!D306^Datenblatt!$K$11)</f>
        <v>#DIV/0!</v>
      </c>
    </row>
    <row r="307" spans="13:15" x14ac:dyDescent="0.25">
      <c r="M307" t="e">
        <f>Übersicht!E307/(Übersicht!D307^Datenblatt!$K$34)</f>
        <v>#DIV/0!</v>
      </c>
      <c r="N307" t="e">
        <f>Übersicht!F307/(Übersicht!D307^Datenblatt!$K$42)</f>
        <v>#DIV/0!</v>
      </c>
      <c r="O307" t="e">
        <f>Übersicht!G307/(Übersicht!D307^Datenblatt!$K$11)</f>
        <v>#DIV/0!</v>
      </c>
    </row>
    <row r="308" spans="13:15" x14ac:dyDescent="0.25">
      <c r="M308" t="e">
        <f>Übersicht!E308/(Übersicht!D308^Datenblatt!$K$34)</f>
        <v>#DIV/0!</v>
      </c>
      <c r="N308" t="e">
        <f>Übersicht!F308/(Übersicht!D308^Datenblatt!$K$42)</f>
        <v>#DIV/0!</v>
      </c>
      <c r="O308" t="e">
        <f>Übersicht!G308/(Übersicht!D308^Datenblatt!$K$11)</f>
        <v>#DIV/0!</v>
      </c>
    </row>
    <row r="309" spans="13:15" x14ac:dyDescent="0.25">
      <c r="M309" t="e">
        <f>Übersicht!E309/(Übersicht!D309^Datenblatt!$K$34)</f>
        <v>#DIV/0!</v>
      </c>
      <c r="N309" t="e">
        <f>Übersicht!F309/(Übersicht!D309^Datenblatt!$K$42)</f>
        <v>#DIV/0!</v>
      </c>
      <c r="O309" t="e">
        <f>Übersicht!G309/(Übersicht!D309^Datenblatt!$K$11)</f>
        <v>#DIV/0!</v>
      </c>
    </row>
    <row r="310" spans="13:15" x14ac:dyDescent="0.25">
      <c r="M310" t="e">
        <f>Übersicht!E310/(Übersicht!D310^Datenblatt!$K$34)</f>
        <v>#DIV/0!</v>
      </c>
      <c r="N310" t="e">
        <f>Übersicht!F310/(Übersicht!D310^Datenblatt!$K$42)</f>
        <v>#DIV/0!</v>
      </c>
      <c r="O310" t="e">
        <f>Übersicht!G310/(Übersicht!D310^Datenblatt!$K$11)</f>
        <v>#DIV/0!</v>
      </c>
    </row>
    <row r="311" spans="13:15" x14ac:dyDescent="0.25">
      <c r="M311" t="e">
        <f>Übersicht!E311/(Übersicht!D311^Datenblatt!$K$34)</f>
        <v>#DIV/0!</v>
      </c>
      <c r="N311" t="e">
        <f>Übersicht!F311/(Übersicht!D311^Datenblatt!$K$42)</f>
        <v>#DIV/0!</v>
      </c>
      <c r="O311" t="e">
        <f>Übersicht!G311/(Übersicht!D311^Datenblatt!$K$11)</f>
        <v>#DIV/0!</v>
      </c>
    </row>
    <row r="312" spans="13:15" x14ac:dyDescent="0.25">
      <c r="M312" t="e">
        <f>Übersicht!E312/(Übersicht!D312^Datenblatt!$K$34)</f>
        <v>#DIV/0!</v>
      </c>
      <c r="N312" t="e">
        <f>Übersicht!F312/(Übersicht!D312^Datenblatt!$K$42)</f>
        <v>#DIV/0!</v>
      </c>
      <c r="O312" t="e">
        <f>Übersicht!G312/(Übersicht!D312^Datenblatt!$K$11)</f>
        <v>#DIV/0!</v>
      </c>
    </row>
    <row r="313" spans="13:15" x14ac:dyDescent="0.25">
      <c r="M313" t="e">
        <f>Übersicht!E313/(Übersicht!D313^Datenblatt!$K$34)</f>
        <v>#DIV/0!</v>
      </c>
      <c r="N313" t="e">
        <f>Übersicht!F313/(Übersicht!D313^Datenblatt!$K$42)</f>
        <v>#DIV/0!</v>
      </c>
      <c r="O313" t="e">
        <f>Übersicht!G313/(Übersicht!D313^Datenblatt!$K$11)</f>
        <v>#DIV/0!</v>
      </c>
    </row>
    <row r="314" spans="13:15" x14ac:dyDescent="0.25">
      <c r="M314" t="e">
        <f>Übersicht!E314/(Übersicht!D314^Datenblatt!$K$34)</f>
        <v>#DIV/0!</v>
      </c>
      <c r="N314" t="e">
        <f>Übersicht!F314/(Übersicht!D314^Datenblatt!$K$42)</f>
        <v>#DIV/0!</v>
      </c>
      <c r="O314" t="e">
        <f>Übersicht!G314/(Übersicht!D314^Datenblatt!$K$11)</f>
        <v>#DIV/0!</v>
      </c>
    </row>
    <row r="315" spans="13:15" x14ac:dyDescent="0.25">
      <c r="M315" t="e">
        <f>Übersicht!E315/(Übersicht!D315^Datenblatt!$K$34)</f>
        <v>#DIV/0!</v>
      </c>
      <c r="N315" t="e">
        <f>Übersicht!F315/(Übersicht!D315^Datenblatt!$K$42)</f>
        <v>#DIV/0!</v>
      </c>
      <c r="O315" t="e">
        <f>Übersicht!G315/(Übersicht!D315^Datenblatt!$K$11)</f>
        <v>#DIV/0!</v>
      </c>
    </row>
    <row r="316" spans="13:15" x14ac:dyDescent="0.25">
      <c r="M316" t="e">
        <f>Übersicht!E316/(Übersicht!D316^Datenblatt!$K$34)</f>
        <v>#DIV/0!</v>
      </c>
      <c r="N316" t="e">
        <f>Übersicht!F316/(Übersicht!D316^Datenblatt!$K$42)</f>
        <v>#DIV/0!</v>
      </c>
      <c r="O316" t="e">
        <f>Übersicht!G316/(Übersicht!D316^Datenblatt!$K$11)</f>
        <v>#DIV/0!</v>
      </c>
    </row>
    <row r="317" spans="13:15" x14ac:dyDescent="0.25">
      <c r="M317" t="e">
        <f>Übersicht!E317/(Übersicht!D317^Datenblatt!$K$34)</f>
        <v>#DIV/0!</v>
      </c>
      <c r="N317" t="e">
        <f>Übersicht!F317/(Übersicht!D317^Datenblatt!$K$42)</f>
        <v>#DIV/0!</v>
      </c>
      <c r="O317" t="e">
        <f>Übersicht!G317/(Übersicht!D317^Datenblatt!$K$11)</f>
        <v>#DIV/0!</v>
      </c>
    </row>
    <row r="318" spans="13:15" x14ac:dyDescent="0.25">
      <c r="M318" t="e">
        <f>Übersicht!E318/(Übersicht!D318^Datenblatt!$K$34)</f>
        <v>#DIV/0!</v>
      </c>
      <c r="N318" t="e">
        <f>Übersicht!F318/(Übersicht!D318^Datenblatt!$K$42)</f>
        <v>#DIV/0!</v>
      </c>
      <c r="O318" t="e">
        <f>Übersicht!G318/(Übersicht!D318^Datenblatt!$K$11)</f>
        <v>#DIV/0!</v>
      </c>
    </row>
    <row r="319" spans="13:15" x14ac:dyDescent="0.25">
      <c r="M319" t="e">
        <f>Übersicht!E319/(Übersicht!D319^Datenblatt!$K$34)</f>
        <v>#DIV/0!</v>
      </c>
      <c r="N319" t="e">
        <f>Übersicht!F319/(Übersicht!D319^Datenblatt!$K$42)</f>
        <v>#DIV/0!</v>
      </c>
      <c r="O319" t="e">
        <f>Übersicht!G319/(Übersicht!D319^Datenblatt!$K$11)</f>
        <v>#DIV/0!</v>
      </c>
    </row>
    <row r="320" spans="13:15" x14ac:dyDescent="0.25">
      <c r="M320" t="e">
        <f>Übersicht!E320/(Übersicht!D320^Datenblatt!$K$34)</f>
        <v>#DIV/0!</v>
      </c>
      <c r="N320" t="e">
        <f>Übersicht!F320/(Übersicht!D320^Datenblatt!$K$42)</f>
        <v>#DIV/0!</v>
      </c>
      <c r="O320" t="e">
        <f>Übersicht!G320/(Übersicht!D320^Datenblatt!$K$11)</f>
        <v>#DIV/0!</v>
      </c>
    </row>
    <row r="321" spans="13:15" x14ac:dyDescent="0.25">
      <c r="M321" t="e">
        <f>Übersicht!E321/(Übersicht!D321^Datenblatt!$K$34)</f>
        <v>#DIV/0!</v>
      </c>
      <c r="N321" t="e">
        <f>Übersicht!F321/(Übersicht!D321^Datenblatt!$K$42)</f>
        <v>#DIV/0!</v>
      </c>
      <c r="O321" t="e">
        <f>Übersicht!G321/(Übersicht!D321^Datenblatt!$K$11)</f>
        <v>#DIV/0!</v>
      </c>
    </row>
    <row r="322" spans="13:15" x14ac:dyDescent="0.25">
      <c r="M322" t="e">
        <f>Übersicht!E322/(Übersicht!D322^Datenblatt!$K$34)</f>
        <v>#DIV/0!</v>
      </c>
      <c r="N322" t="e">
        <f>Übersicht!F322/(Übersicht!D322^Datenblatt!$K$42)</f>
        <v>#DIV/0!</v>
      </c>
      <c r="O322" t="e">
        <f>Übersicht!G322/(Übersicht!D322^Datenblatt!$K$11)</f>
        <v>#DIV/0!</v>
      </c>
    </row>
    <row r="323" spans="13:15" x14ac:dyDescent="0.25">
      <c r="M323" t="e">
        <f>Übersicht!E323/(Übersicht!D323^Datenblatt!$K$34)</f>
        <v>#DIV/0!</v>
      </c>
      <c r="N323" t="e">
        <f>Übersicht!F323/(Übersicht!D323^Datenblatt!$K$42)</f>
        <v>#DIV/0!</v>
      </c>
      <c r="O323" t="e">
        <f>Übersicht!G323/(Übersicht!D323^Datenblatt!$K$11)</f>
        <v>#DIV/0!</v>
      </c>
    </row>
    <row r="324" spans="13:15" x14ac:dyDescent="0.25">
      <c r="M324" t="e">
        <f>Übersicht!E324/(Übersicht!D324^Datenblatt!$K$34)</f>
        <v>#DIV/0!</v>
      </c>
      <c r="N324" t="e">
        <f>Übersicht!F324/(Übersicht!D324^Datenblatt!$K$42)</f>
        <v>#DIV/0!</v>
      </c>
      <c r="O324" t="e">
        <f>Übersicht!G324/(Übersicht!D324^Datenblatt!$K$11)</f>
        <v>#DIV/0!</v>
      </c>
    </row>
    <row r="325" spans="13:15" x14ac:dyDescent="0.25">
      <c r="M325" t="e">
        <f>Übersicht!E325/(Übersicht!D325^Datenblatt!$K$34)</f>
        <v>#DIV/0!</v>
      </c>
      <c r="N325" t="e">
        <f>Übersicht!F325/(Übersicht!D325^Datenblatt!$K$42)</f>
        <v>#DIV/0!</v>
      </c>
      <c r="O325" t="e">
        <f>Übersicht!G325/(Übersicht!D325^Datenblatt!$K$11)</f>
        <v>#DIV/0!</v>
      </c>
    </row>
    <row r="326" spans="13:15" x14ac:dyDescent="0.25">
      <c r="M326" t="e">
        <f>Übersicht!E326/(Übersicht!D326^Datenblatt!$K$34)</f>
        <v>#DIV/0!</v>
      </c>
      <c r="N326" t="e">
        <f>Übersicht!F326/(Übersicht!D326^Datenblatt!$K$42)</f>
        <v>#DIV/0!</v>
      </c>
      <c r="O326" t="e">
        <f>Übersicht!G326/(Übersicht!D326^Datenblatt!$K$11)</f>
        <v>#DIV/0!</v>
      </c>
    </row>
    <row r="327" spans="13:15" x14ac:dyDescent="0.25">
      <c r="M327" t="e">
        <f>Übersicht!E327/(Übersicht!D327^Datenblatt!$K$34)</f>
        <v>#DIV/0!</v>
      </c>
      <c r="N327" t="e">
        <f>Übersicht!F327/(Übersicht!D327^Datenblatt!$K$42)</f>
        <v>#DIV/0!</v>
      </c>
      <c r="O327" t="e">
        <f>Übersicht!G327/(Übersicht!D327^Datenblatt!$K$11)</f>
        <v>#DIV/0!</v>
      </c>
    </row>
    <row r="328" spans="13:15" x14ac:dyDescent="0.25">
      <c r="M328" t="e">
        <f>Übersicht!E328/(Übersicht!D328^Datenblatt!$K$34)</f>
        <v>#DIV/0!</v>
      </c>
      <c r="N328" t="e">
        <f>Übersicht!F328/(Übersicht!D328^Datenblatt!$K$42)</f>
        <v>#DIV/0!</v>
      </c>
      <c r="O328" t="e">
        <f>Übersicht!G328/(Übersicht!D328^Datenblatt!$K$11)</f>
        <v>#DIV/0!</v>
      </c>
    </row>
    <row r="329" spans="13:15" x14ac:dyDescent="0.25">
      <c r="M329" t="e">
        <f>Übersicht!E329/(Übersicht!D329^Datenblatt!$K$34)</f>
        <v>#DIV/0!</v>
      </c>
      <c r="N329" t="e">
        <f>Übersicht!F329/(Übersicht!D329^Datenblatt!$K$42)</f>
        <v>#DIV/0!</v>
      </c>
      <c r="O329" t="e">
        <f>Übersicht!G329/(Übersicht!D329^Datenblatt!$K$11)</f>
        <v>#DIV/0!</v>
      </c>
    </row>
    <row r="330" spans="13:15" x14ac:dyDescent="0.25">
      <c r="M330" t="e">
        <f>Übersicht!E330/(Übersicht!D330^Datenblatt!$K$34)</f>
        <v>#DIV/0!</v>
      </c>
      <c r="N330" t="e">
        <f>Übersicht!F330/(Übersicht!D330^Datenblatt!$K$42)</f>
        <v>#DIV/0!</v>
      </c>
      <c r="O330" t="e">
        <f>Übersicht!G330/(Übersicht!D330^Datenblatt!$K$11)</f>
        <v>#DIV/0!</v>
      </c>
    </row>
    <row r="331" spans="13:15" x14ac:dyDescent="0.25">
      <c r="M331" t="e">
        <f>Übersicht!E331/(Übersicht!D331^Datenblatt!$K$34)</f>
        <v>#DIV/0!</v>
      </c>
      <c r="N331" t="e">
        <f>Übersicht!F331/(Übersicht!D331^Datenblatt!$K$42)</f>
        <v>#DIV/0!</v>
      </c>
      <c r="O331" t="e">
        <f>Übersicht!G331/(Übersicht!D331^Datenblatt!$K$11)</f>
        <v>#DIV/0!</v>
      </c>
    </row>
    <row r="332" spans="13:15" x14ac:dyDescent="0.25">
      <c r="M332" t="e">
        <f>Übersicht!E332/(Übersicht!D332^Datenblatt!$K$34)</f>
        <v>#DIV/0!</v>
      </c>
      <c r="N332" t="e">
        <f>Übersicht!F332/(Übersicht!D332^Datenblatt!$K$42)</f>
        <v>#DIV/0!</v>
      </c>
      <c r="O332" t="e">
        <f>Übersicht!G332/(Übersicht!D332^Datenblatt!$K$11)</f>
        <v>#DIV/0!</v>
      </c>
    </row>
    <row r="333" spans="13:15" x14ac:dyDescent="0.25">
      <c r="M333" t="e">
        <f>Übersicht!E333/(Übersicht!D333^Datenblatt!$K$34)</f>
        <v>#DIV/0!</v>
      </c>
      <c r="N333" t="e">
        <f>Übersicht!F333/(Übersicht!D333^Datenblatt!$K$42)</f>
        <v>#DIV/0!</v>
      </c>
      <c r="O333" t="e">
        <f>Übersicht!G333/(Übersicht!D333^Datenblatt!$K$11)</f>
        <v>#DIV/0!</v>
      </c>
    </row>
    <row r="334" spans="13:15" x14ac:dyDescent="0.25">
      <c r="M334" t="e">
        <f>Übersicht!E334/(Übersicht!D334^Datenblatt!$K$34)</f>
        <v>#DIV/0!</v>
      </c>
      <c r="N334" t="e">
        <f>Übersicht!F334/(Übersicht!D334^Datenblatt!$K$42)</f>
        <v>#DIV/0!</v>
      </c>
      <c r="O334" t="e">
        <f>Übersicht!G334/(Übersicht!D334^Datenblatt!$K$11)</f>
        <v>#DIV/0!</v>
      </c>
    </row>
    <row r="335" spans="13:15" x14ac:dyDescent="0.25">
      <c r="M335" t="e">
        <f>Übersicht!E335/(Übersicht!D335^Datenblatt!$K$34)</f>
        <v>#DIV/0!</v>
      </c>
      <c r="N335" t="e">
        <f>Übersicht!F335/(Übersicht!D335^Datenblatt!$K$42)</f>
        <v>#DIV/0!</v>
      </c>
      <c r="O335" t="e">
        <f>Übersicht!G335/(Übersicht!D335^Datenblatt!$K$11)</f>
        <v>#DIV/0!</v>
      </c>
    </row>
    <row r="336" spans="13:15" x14ac:dyDescent="0.25">
      <c r="M336" t="e">
        <f>Übersicht!E336/(Übersicht!D336^Datenblatt!$K$34)</f>
        <v>#DIV/0!</v>
      </c>
      <c r="N336" t="e">
        <f>Übersicht!F336/(Übersicht!D336^Datenblatt!$K$42)</f>
        <v>#DIV/0!</v>
      </c>
      <c r="O336" t="e">
        <f>Übersicht!G336/(Übersicht!D336^Datenblatt!$K$11)</f>
        <v>#DIV/0!</v>
      </c>
    </row>
    <row r="337" spans="13:15" x14ac:dyDescent="0.25">
      <c r="M337" t="e">
        <f>Übersicht!E337/(Übersicht!D337^Datenblatt!$K$34)</f>
        <v>#DIV/0!</v>
      </c>
      <c r="N337" t="e">
        <f>Übersicht!F337/(Übersicht!D337^Datenblatt!$K$42)</f>
        <v>#DIV/0!</v>
      </c>
      <c r="O337" t="e">
        <f>Übersicht!G337/(Übersicht!D337^Datenblatt!$K$11)</f>
        <v>#DIV/0!</v>
      </c>
    </row>
    <row r="338" spans="13:15" x14ac:dyDescent="0.25">
      <c r="M338" t="e">
        <f>Übersicht!E338/(Übersicht!D338^Datenblatt!$K$34)</f>
        <v>#DIV/0!</v>
      </c>
      <c r="N338" t="e">
        <f>Übersicht!F338/(Übersicht!D338^Datenblatt!$K$42)</f>
        <v>#DIV/0!</v>
      </c>
      <c r="O338" t="e">
        <f>Übersicht!G338/(Übersicht!D338^Datenblatt!$K$11)</f>
        <v>#DIV/0!</v>
      </c>
    </row>
    <row r="339" spans="13:15" x14ac:dyDescent="0.25">
      <c r="M339" t="e">
        <f>Übersicht!E339/(Übersicht!D339^Datenblatt!$K$34)</f>
        <v>#DIV/0!</v>
      </c>
      <c r="N339" t="e">
        <f>Übersicht!F339/(Übersicht!D339^Datenblatt!$K$42)</f>
        <v>#DIV/0!</v>
      </c>
      <c r="O339" t="e">
        <f>Übersicht!G339/(Übersicht!D339^Datenblatt!$K$11)</f>
        <v>#DIV/0!</v>
      </c>
    </row>
    <row r="340" spans="13:15" x14ac:dyDescent="0.25">
      <c r="M340" t="e">
        <f>Übersicht!E340/(Übersicht!D340^Datenblatt!$K$34)</f>
        <v>#DIV/0!</v>
      </c>
      <c r="N340" t="e">
        <f>Übersicht!F340/(Übersicht!D340^Datenblatt!$K$42)</f>
        <v>#DIV/0!</v>
      </c>
      <c r="O340" t="e">
        <f>Übersicht!G340/(Übersicht!D340^Datenblatt!$K$11)</f>
        <v>#DIV/0!</v>
      </c>
    </row>
    <row r="341" spans="13:15" x14ac:dyDescent="0.25">
      <c r="M341" t="e">
        <f>Übersicht!E341/(Übersicht!D341^Datenblatt!$K$34)</f>
        <v>#DIV/0!</v>
      </c>
      <c r="N341" t="e">
        <f>Übersicht!F341/(Übersicht!D341^Datenblatt!$K$42)</f>
        <v>#DIV/0!</v>
      </c>
      <c r="O341" t="e">
        <f>Übersicht!G341/(Übersicht!D341^Datenblatt!$K$11)</f>
        <v>#DIV/0!</v>
      </c>
    </row>
    <row r="342" spans="13:15" x14ac:dyDescent="0.25">
      <c r="M342" t="e">
        <f>Übersicht!E342/(Übersicht!D342^Datenblatt!$K$34)</f>
        <v>#DIV/0!</v>
      </c>
      <c r="N342" t="e">
        <f>Übersicht!F342/(Übersicht!D342^Datenblatt!$K$42)</f>
        <v>#DIV/0!</v>
      </c>
      <c r="O342" t="e">
        <f>Übersicht!G342/(Übersicht!D342^Datenblatt!$K$11)</f>
        <v>#DIV/0!</v>
      </c>
    </row>
    <row r="343" spans="13:15" x14ac:dyDescent="0.25">
      <c r="M343" t="e">
        <f>Übersicht!E343/(Übersicht!D343^Datenblatt!$K$34)</f>
        <v>#DIV/0!</v>
      </c>
      <c r="N343" t="e">
        <f>Übersicht!F343/(Übersicht!D343^Datenblatt!$K$42)</f>
        <v>#DIV/0!</v>
      </c>
      <c r="O343" t="e">
        <f>Übersicht!G343/(Übersicht!D343^Datenblatt!$K$11)</f>
        <v>#DIV/0!</v>
      </c>
    </row>
    <row r="344" spans="13:15" x14ac:dyDescent="0.25">
      <c r="M344" t="e">
        <f>Übersicht!E344/(Übersicht!D344^Datenblatt!$K$34)</f>
        <v>#DIV/0!</v>
      </c>
      <c r="N344" t="e">
        <f>Übersicht!F344/(Übersicht!D344^Datenblatt!$K$42)</f>
        <v>#DIV/0!</v>
      </c>
      <c r="O344" t="e">
        <f>Übersicht!G344/(Übersicht!D344^Datenblatt!$K$11)</f>
        <v>#DIV/0!</v>
      </c>
    </row>
    <row r="345" spans="13:15" x14ac:dyDescent="0.25">
      <c r="M345" t="e">
        <f>Übersicht!E345/(Übersicht!D345^Datenblatt!$K$34)</f>
        <v>#DIV/0!</v>
      </c>
      <c r="N345" t="e">
        <f>Übersicht!F345/(Übersicht!D345^Datenblatt!$K$42)</f>
        <v>#DIV/0!</v>
      </c>
      <c r="O345" t="e">
        <f>Übersicht!G345/(Übersicht!D345^Datenblatt!$K$11)</f>
        <v>#DIV/0!</v>
      </c>
    </row>
    <row r="346" spans="13:15" x14ac:dyDescent="0.25">
      <c r="M346" t="e">
        <f>Übersicht!E346/(Übersicht!D346^Datenblatt!$K$34)</f>
        <v>#DIV/0!</v>
      </c>
      <c r="N346" t="e">
        <f>Übersicht!F346/(Übersicht!D346^Datenblatt!$K$42)</f>
        <v>#DIV/0!</v>
      </c>
      <c r="O346" t="e">
        <f>Übersicht!G346/(Übersicht!D346^Datenblatt!$K$11)</f>
        <v>#DIV/0!</v>
      </c>
    </row>
    <row r="347" spans="13:15" x14ac:dyDescent="0.25">
      <c r="M347" t="e">
        <f>Übersicht!E347/(Übersicht!D347^Datenblatt!$K$34)</f>
        <v>#DIV/0!</v>
      </c>
      <c r="N347" t="e">
        <f>Übersicht!F347/(Übersicht!D347^Datenblatt!$K$42)</f>
        <v>#DIV/0!</v>
      </c>
      <c r="O347" t="e">
        <f>Übersicht!G347/(Übersicht!D347^Datenblatt!$K$11)</f>
        <v>#DIV/0!</v>
      </c>
    </row>
    <row r="348" spans="13:15" x14ac:dyDescent="0.25">
      <c r="M348" t="e">
        <f>Übersicht!E348/(Übersicht!D348^Datenblatt!$K$34)</f>
        <v>#DIV/0!</v>
      </c>
      <c r="N348" t="e">
        <f>Übersicht!F348/(Übersicht!D348^Datenblatt!$K$42)</f>
        <v>#DIV/0!</v>
      </c>
      <c r="O348" t="e">
        <f>Übersicht!G348/(Übersicht!D348^Datenblatt!$K$11)</f>
        <v>#DIV/0!</v>
      </c>
    </row>
    <row r="349" spans="13:15" x14ac:dyDescent="0.25">
      <c r="M349" t="e">
        <f>Übersicht!E349/(Übersicht!D349^Datenblatt!$K$34)</f>
        <v>#DIV/0!</v>
      </c>
      <c r="N349" t="e">
        <f>Übersicht!F349/(Übersicht!D349^Datenblatt!$K$42)</f>
        <v>#DIV/0!</v>
      </c>
      <c r="O349" t="e">
        <f>Übersicht!G349/(Übersicht!D349^Datenblatt!$K$11)</f>
        <v>#DIV/0!</v>
      </c>
    </row>
    <row r="350" spans="13:15" x14ac:dyDescent="0.25">
      <c r="M350" t="e">
        <f>Übersicht!E350/(Übersicht!D350^Datenblatt!$K$34)</f>
        <v>#DIV/0!</v>
      </c>
      <c r="N350" t="e">
        <f>Übersicht!F350/(Übersicht!D350^Datenblatt!$K$42)</f>
        <v>#DIV/0!</v>
      </c>
      <c r="O350" t="e">
        <f>Übersicht!G350/(Übersicht!D350^Datenblatt!$K$11)</f>
        <v>#DIV/0!</v>
      </c>
    </row>
    <row r="351" spans="13:15" x14ac:dyDescent="0.25">
      <c r="M351" t="e">
        <f>Übersicht!E351/(Übersicht!D351^Datenblatt!$K$34)</f>
        <v>#DIV/0!</v>
      </c>
      <c r="N351" t="e">
        <f>Übersicht!F351/(Übersicht!D351^Datenblatt!$K$42)</f>
        <v>#DIV/0!</v>
      </c>
      <c r="O351" t="e">
        <f>Übersicht!G351/(Übersicht!D351^Datenblatt!$K$11)</f>
        <v>#DIV/0!</v>
      </c>
    </row>
    <row r="352" spans="13:15" x14ac:dyDescent="0.25">
      <c r="M352" t="e">
        <f>Übersicht!E352/(Übersicht!D352^Datenblatt!$K$34)</f>
        <v>#DIV/0!</v>
      </c>
      <c r="N352" t="e">
        <f>Übersicht!F352/(Übersicht!D352^Datenblatt!$K$42)</f>
        <v>#DIV/0!</v>
      </c>
      <c r="O352" t="e">
        <f>Übersicht!G352/(Übersicht!D352^Datenblatt!$K$11)</f>
        <v>#DIV/0!</v>
      </c>
    </row>
    <row r="353" spans="13:15" x14ac:dyDescent="0.25">
      <c r="M353" t="e">
        <f>Übersicht!E353/(Übersicht!D353^Datenblatt!$K$34)</f>
        <v>#DIV/0!</v>
      </c>
      <c r="N353" t="e">
        <f>Übersicht!F353/(Übersicht!D353^Datenblatt!$K$42)</f>
        <v>#DIV/0!</v>
      </c>
      <c r="O353" t="e">
        <f>Übersicht!G353/(Übersicht!D353^Datenblatt!$K$11)</f>
        <v>#DIV/0!</v>
      </c>
    </row>
    <row r="354" spans="13:15" x14ac:dyDescent="0.25">
      <c r="M354" t="e">
        <f>Übersicht!E354/(Übersicht!D354^Datenblatt!$K$34)</f>
        <v>#DIV/0!</v>
      </c>
      <c r="N354" t="e">
        <f>Übersicht!F354/(Übersicht!D354^Datenblatt!$K$42)</f>
        <v>#DIV/0!</v>
      </c>
      <c r="O354" t="e">
        <f>Übersicht!G354/(Übersicht!D354^Datenblatt!$K$11)</f>
        <v>#DIV/0!</v>
      </c>
    </row>
    <row r="355" spans="13:15" x14ac:dyDescent="0.25">
      <c r="M355" t="e">
        <f>Übersicht!E355/(Übersicht!D355^Datenblatt!$K$34)</f>
        <v>#DIV/0!</v>
      </c>
      <c r="N355" t="e">
        <f>Übersicht!F355/(Übersicht!D355^Datenblatt!$K$42)</f>
        <v>#DIV/0!</v>
      </c>
      <c r="O355" t="e">
        <f>Übersicht!G355/(Übersicht!D355^Datenblatt!$K$11)</f>
        <v>#DIV/0!</v>
      </c>
    </row>
    <row r="356" spans="13:15" x14ac:dyDescent="0.25">
      <c r="M356" t="e">
        <f>Übersicht!E356/(Übersicht!D356^Datenblatt!$K$34)</f>
        <v>#DIV/0!</v>
      </c>
      <c r="N356" t="e">
        <f>Übersicht!F356/(Übersicht!D356^Datenblatt!$K$42)</f>
        <v>#DIV/0!</v>
      </c>
      <c r="O356" t="e">
        <f>Übersicht!G356/(Übersicht!D356^Datenblatt!$K$11)</f>
        <v>#DIV/0!</v>
      </c>
    </row>
    <row r="357" spans="13:15" x14ac:dyDescent="0.25">
      <c r="M357" t="e">
        <f>Übersicht!E357/(Übersicht!D357^Datenblatt!$K$34)</f>
        <v>#DIV/0!</v>
      </c>
      <c r="N357" t="e">
        <f>Übersicht!F357/(Übersicht!D357^Datenblatt!$K$42)</f>
        <v>#DIV/0!</v>
      </c>
      <c r="O357" t="e">
        <f>Übersicht!G357/(Übersicht!D357^Datenblatt!$K$11)</f>
        <v>#DIV/0!</v>
      </c>
    </row>
    <row r="358" spans="13:15" x14ac:dyDescent="0.25">
      <c r="M358" t="e">
        <f>Übersicht!E358/(Übersicht!D358^Datenblatt!$K$34)</f>
        <v>#DIV/0!</v>
      </c>
      <c r="N358" t="e">
        <f>Übersicht!F358/(Übersicht!D358^Datenblatt!$K$42)</f>
        <v>#DIV/0!</v>
      </c>
      <c r="O358" t="e">
        <f>Übersicht!G358/(Übersicht!D358^Datenblatt!$K$11)</f>
        <v>#DIV/0!</v>
      </c>
    </row>
    <row r="359" spans="13:15" x14ac:dyDescent="0.25">
      <c r="M359" t="e">
        <f>Übersicht!E359/(Übersicht!D359^Datenblatt!$K$34)</f>
        <v>#DIV/0!</v>
      </c>
      <c r="N359" t="e">
        <f>Übersicht!F359/(Übersicht!D359^Datenblatt!$K$42)</f>
        <v>#DIV/0!</v>
      </c>
      <c r="O359" t="e">
        <f>Übersicht!G359/(Übersicht!D359^Datenblatt!$K$11)</f>
        <v>#DIV/0!</v>
      </c>
    </row>
    <row r="360" spans="13:15" x14ac:dyDescent="0.25">
      <c r="M360" t="e">
        <f>Übersicht!E360/(Übersicht!D360^Datenblatt!$K$34)</f>
        <v>#DIV/0!</v>
      </c>
      <c r="N360" t="e">
        <f>Übersicht!F360/(Übersicht!D360^Datenblatt!$K$42)</f>
        <v>#DIV/0!</v>
      </c>
      <c r="O360" t="e">
        <f>Übersicht!G360/(Übersicht!D360^Datenblatt!$K$11)</f>
        <v>#DIV/0!</v>
      </c>
    </row>
    <row r="361" spans="13:15" x14ac:dyDescent="0.25">
      <c r="M361" t="e">
        <f>Übersicht!E361/(Übersicht!D361^Datenblatt!$K$34)</f>
        <v>#DIV/0!</v>
      </c>
      <c r="N361" t="e">
        <f>Übersicht!F361/(Übersicht!D361^Datenblatt!$K$42)</f>
        <v>#DIV/0!</v>
      </c>
      <c r="O361" t="e">
        <f>Übersicht!G361/(Übersicht!D361^Datenblatt!$K$11)</f>
        <v>#DIV/0!</v>
      </c>
    </row>
    <row r="362" spans="13:15" x14ac:dyDescent="0.25">
      <c r="M362" t="e">
        <f>Übersicht!E362/(Übersicht!D362^Datenblatt!$K$34)</f>
        <v>#DIV/0!</v>
      </c>
      <c r="N362" t="e">
        <f>Übersicht!F362/(Übersicht!D362^Datenblatt!$K$42)</f>
        <v>#DIV/0!</v>
      </c>
      <c r="O362" t="e">
        <f>Übersicht!G362/(Übersicht!D362^Datenblatt!$K$11)</f>
        <v>#DIV/0!</v>
      </c>
    </row>
    <row r="363" spans="13:15" x14ac:dyDescent="0.25">
      <c r="M363" t="e">
        <f>Übersicht!E363/(Übersicht!D363^Datenblatt!$K$34)</f>
        <v>#DIV/0!</v>
      </c>
      <c r="N363" t="e">
        <f>Übersicht!F363/(Übersicht!D363^Datenblatt!$K$42)</f>
        <v>#DIV/0!</v>
      </c>
      <c r="O363" t="e">
        <f>Übersicht!G363/(Übersicht!D363^Datenblatt!$K$11)</f>
        <v>#DIV/0!</v>
      </c>
    </row>
    <row r="364" spans="13:15" x14ac:dyDescent="0.25">
      <c r="M364" t="e">
        <f>Übersicht!E364/(Übersicht!D364^Datenblatt!$K$34)</f>
        <v>#DIV/0!</v>
      </c>
      <c r="N364" t="e">
        <f>Übersicht!F364/(Übersicht!D364^Datenblatt!$K$42)</f>
        <v>#DIV/0!</v>
      </c>
      <c r="O364" t="e">
        <f>Übersicht!G364/(Übersicht!D364^Datenblatt!$K$11)</f>
        <v>#DIV/0!</v>
      </c>
    </row>
    <row r="365" spans="13:15" x14ac:dyDescent="0.25">
      <c r="M365" t="e">
        <f>Übersicht!E365/(Übersicht!D365^Datenblatt!$K$34)</f>
        <v>#DIV/0!</v>
      </c>
      <c r="N365" t="e">
        <f>Übersicht!F365/(Übersicht!D365^Datenblatt!$K$42)</f>
        <v>#DIV/0!</v>
      </c>
      <c r="O365" t="e">
        <f>Übersicht!G365/(Übersicht!D365^Datenblatt!$K$11)</f>
        <v>#DIV/0!</v>
      </c>
    </row>
    <row r="366" spans="13:15" x14ac:dyDescent="0.25">
      <c r="M366" t="e">
        <f>Übersicht!E366/(Übersicht!D366^Datenblatt!$K$34)</f>
        <v>#DIV/0!</v>
      </c>
      <c r="N366" t="e">
        <f>Übersicht!F366/(Übersicht!D366^Datenblatt!$K$42)</f>
        <v>#DIV/0!</v>
      </c>
      <c r="O366" t="e">
        <f>Übersicht!G366/(Übersicht!D366^Datenblatt!$K$11)</f>
        <v>#DIV/0!</v>
      </c>
    </row>
    <row r="367" spans="13:15" x14ac:dyDescent="0.25">
      <c r="M367" t="e">
        <f>Übersicht!E367/(Übersicht!D367^Datenblatt!$K$34)</f>
        <v>#DIV/0!</v>
      </c>
      <c r="N367" t="e">
        <f>Übersicht!F367/(Übersicht!D367^Datenblatt!$K$42)</f>
        <v>#DIV/0!</v>
      </c>
      <c r="O367" t="e">
        <f>Übersicht!G367/(Übersicht!D367^Datenblatt!$K$11)</f>
        <v>#DIV/0!</v>
      </c>
    </row>
    <row r="368" spans="13:15" x14ac:dyDescent="0.25">
      <c r="M368" t="e">
        <f>Übersicht!E368/(Übersicht!D368^Datenblatt!$K$34)</f>
        <v>#DIV/0!</v>
      </c>
      <c r="N368" t="e">
        <f>Übersicht!F368/(Übersicht!D368^Datenblatt!$K$42)</f>
        <v>#DIV/0!</v>
      </c>
      <c r="O368" t="e">
        <f>Übersicht!G368/(Übersicht!D368^Datenblatt!$K$11)</f>
        <v>#DIV/0!</v>
      </c>
    </row>
    <row r="369" spans="13:15" x14ac:dyDescent="0.25">
      <c r="M369" t="e">
        <f>Übersicht!E369/(Übersicht!D369^Datenblatt!$K$34)</f>
        <v>#DIV/0!</v>
      </c>
      <c r="N369" t="e">
        <f>Übersicht!F369/(Übersicht!D369^Datenblatt!$K$42)</f>
        <v>#DIV/0!</v>
      </c>
      <c r="O369" t="e">
        <f>Übersicht!G369/(Übersicht!D369^Datenblatt!$K$11)</f>
        <v>#DIV/0!</v>
      </c>
    </row>
    <row r="370" spans="13:15" x14ac:dyDescent="0.25">
      <c r="M370" t="e">
        <f>Übersicht!E370/(Übersicht!D370^Datenblatt!$K$34)</f>
        <v>#DIV/0!</v>
      </c>
      <c r="N370" t="e">
        <f>Übersicht!F370/(Übersicht!D370^Datenblatt!$K$42)</f>
        <v>#DIV/0!</v>
      </c>
      <c r="O370" t="e">
        <f>Übersicht!G370/(Übersicht!D370^Datenblatt!$K$11)</f>
        <v>#DIV/0!</v>
      </c>
    </row>
    <row r="371" spans="13:15" x14ac:dyDescent="0.25">
      <c r="M371" t="e">
        <f>Übersicht!E371/(Übersicht!D371^Datenblatt!$K$34)</f>
        <v>#DIV/0!</v>
      </c>
      <c r="N371" t="e">
        <f>Übersicht!F371/(Übersicht!D371^Datenblatt!$K$42)</f>
        <v>#DIV/0!</v>
      </c>
      <c r="O371" t="e">
        <f>Übersicht!G371/(Übersicht!D371^Datenblatt!$K$11)</f>
        <v>#DIV/0!</v>
      </c>
    </row>
    <row r="372" spans="13:15" x14ac:dyDescent="0.25">
      <c r="M372" t="e">
        <f>Übersicht!E372/(Übersicht!D372^Datenblatt!$K$34)</f>
        <v>#DIV/0!</v>
      </c>
      <c r="N372" t="e">
        <f>Übersicht!F372/(Übersicht!D372^Datenblatt!$K$42)</f>
        <v>#DIV/0!</v>
      </c>
      <c r="O372" t="e">
        <f>Übersicht!G372/(Übersicht!D372^Datenblatt!$K$11)</f>
        <v>#DIV/0!</v>
      </c>
    </row>
    <row r="373" spans="13:15" x14ac:dyDescent="0.25">
      <c r="M373" t="e">
        <f>Übersicht!E373/(Übersicht!D373^Datenblatt!$K$34)</f>
        <v>#DIV/0!</v>
      </c>
      <c r="N373" t="e">
        <f>Übersicht!F373/(Übersicht!D373^Datenblatt!$K$42)</f>
        <v>#DIV/0!</v>
      </c>
      <c r="O373" t="e">
        <f>Übersicht!G373/(Übersicht!D373^Datenblatt!$K$11)</f>
        <v>#DIV/0!</v>
      </c>
    </row>
    <row r="374" spans="13:15" x14ac:dyDescent="0.25">
      <c r="M374" t="e">
        <f>Übersicht!E374/(Übersicht!D374^Datenblatt!$K$34)</f>
        <v>#DIV/0!</v>
      </c>
      <c r="N374" t="e">
        <f>Übersicht!F374/(Übersicht!D374^Datenblatt!$K$42)</f>
        <v>#DIV/0!</v>
      </c>
      <c r="O374" t="e">
        <f>Übersicht!G374/(Übersicht!D374^Datenblatt!$K$11)</f>
        <v>#DIV/0!</v>
      </c>
    </row>
    <row r="375" spans="13:15" x14ac:dyDescent="0.25">
      <c r="M375" t="e">
        <f>Übersicht!E375/(Übersicht!D375^Datenblatt!$K$34)</f>
        <v>#DIV/0!</v>
      </c>
      <c r="N375" t="e">
        <f>Übersicht!F375/(Übersicht!D375^Datenblatt!$K$42)</f>
        <v>#DIV/0!</v>
      </c>
      <c r="O375" t="e">
        <f>Übersicht!G375/(Übersicht!D375^Datenblatt!$K$11)</f>
        <v>#DIV/0!</v>
      </c>
    </row>
    <row r="376" spans="13:15" x14ac:dyDescent="0.25">
      <c r="M376" t="e">
        <f>Übersicht!E376/(Übersicht!D376^Datenblatt!$K$34)</f>
        <v>#DIV/0!</v>
      </c>
      <c r="N376" t="e">
        <f>Übersicht!F376/(Übersicht!D376^Datenblatt!$K$42)</f>
        <v>#DIV/0!</v>
      </c>
      <c r="O376" t="e">
        <f>Übersicht!G376/(Übersicht!D376^Datenblatt!$K$11)</f>
        <v>#DIV/0!</v>
      </c>
    </row>
    <row r="377" spans="13:15" x14ac:dyDescent="0.25">
      <c r="M377" t="e">
        <f>Übersicht!E377/(Übersicht!D377^Datenblatt!$K$34)</f>
        <v>#DIV/0!</v>
      </c>
      <c r="N377" t="e">
        <f>Übersicht!F377/(Übersicht!D377^Datenblatt!$K$42)</f>
        <v>#DIV/0!</v>
      </c>
      <c r="O377" t="e">
        <f>Übersicht!G377/(Übersicht!D377^Datenblatt!$K$11)</f>
        <v>#DIV/0!</v>
      </c>
    </row>
    <row r="378" spans="13:15" x14ac:dyDescent="0.25">
      <c r="M378" t="e">
        <f>Übersicht!E378/(Übersicht!D378^Datenblatt!$K$34)</f>
        <v>#DIV/0!</v>
      </c>
      <c r="N378" t="e">
        <f>Übersicht!F378/(Übersicht!D378^Datenblatt!$K$42)</f>
        <v>#DIV/0!</v>
      </c>
      <c r="O378" t="e">
        <f>Übersicht!G378/(Übersicht!D378^Datenblatt!$K$11)</f>
        <v>#DIV/0!</v>
      </c>
    </row>
    <row r="379" spans="13:15" x14ac:dyDescent="0.25">
      <c r="M379" t="e">
        <f>Übersicht!E379/(Übersicht!D379^Datenblatt!$K$34)</f>
        <v>#DIV/0!</v>
      </c>
      <c r="N379" t="e">
        <f>Übersicht!F379/(Übersicht!D379^Datenblatt!$K$42)</f>
        <v>#DIV/0!</v>
      </c>
      <c r="O379" t="e">
        <f>Übersicht!G379/(Übersicht!D379^Datenblatt!$K$11)</f>
        <v>#DIV/0!</v>
      </c>
    </row>
    <row r="380" spans="13:15" x14ac:dyDescent="0.25">
      <c r="M380" t="e">
        <f>Übersicht!E380/(Übersicht!D380^Datenblatt!$K$34)</f>
        <v>#DIV/0!</v>
      </c>
      <c r="N380" t="e">
        <f>Übersicht!F380/(Übersicht!D380^Datenblatt!$K$42)</f>
        <v>#DIV/0!</v>
      </c>
      <c r="O380" t="e">
        <f>Übersicht!G380/(Übersicht!D380^Datenblatt!$K$11)</f>
        <v>#DIV/0!</v>
      </c>
    </row>
    <row r="381" spans="13:15" x14ac:dyDescent="0.25">
      <c r="M381" t="e">
        <f>Übersicht!E381/(Übersicht!D381^Datenblatt!$K$34)</f>
        <v>#DIV/0!</v>
      </c>
      <c r="N381" t="e">
        <f>Übersicht!F381/(Übersicht!D381^Datenblatt!$K$42)</f>
        <v>#DIV/0!</v>
      </c>
      <c r="O381" t="e">
        <f>Übersicht!G381/(Übersicht!D381^Datenblatt!$K$11)</f>
        <v>#DIV/0!</v>
      </c>
    </row>
    <row r="382" spans="13:15" x14ac:dyDescent="0.25">
      <c r="M382" t="e">
        <f>Übersicht!E382/(Übersicht!D382^Datenblatt!$K$34)</f>
        <v>#DIV/0!</v>
      </c>
      <c r="N382" t="e">
        <f>Übersicht!F382/(Übersicht!D382^Datenblatt!$K$42)</f>
        <v>#DIV/0!</v>
      </c>
      <c r="O382" t="e">
        <f>Übersicht!G382/(Übersicht!D382^Datenblatt!$K$11)</f>
        <v>#DIV/0!</v>
      </c>
    </row>
    <row r="383" spans="13:15" x14ac:dyDescent="0.25">
      <c r="M383" t="e">
        <f>Übersicht!E383/(Übersicht!D383^Datenblatt!$K$34)</f>
        <v>#DIV/0!</v>
      </c>
      <c r="N383" t="e">
        <f>Übersicht!F383/(Übersicht!D383^Datenblatt!$K$42)</f>
        <v>#DIV/0!</v>
      </c>
      <c r="O383" t="e">
        <f>Übersicht!G383/(Übersicht!D383^Datenblatt!$K$11)</f>
        <v>#DIV/0!</v>
      </c>
    </row>
    <row r="384" spans="13:15" x14ac:dyDescent="0.25">
      <c r="M384" t="e">
        <f>Übersicht!E384/(Übersicht!D384^Datenblatt!$K$34)</f>
        <v>#DIV/0!</v>
      </c>
      <c r="N384" t="e">
        <f>Übersicht!F384/(Übersicht!D384^Datenblatt!$K$42)</f>
        <v>#DIV/0!</v>
      </c>
      <c r="O384" t="e">
        <f>Übersicht!G384/(Übersicht!D384^Datenblatt!$K$11)</f>
        <v>#DIV/0!</v>
      </c>
    </row>
    <row r="385" spans="13:15" x14ac:dyDescent="0.25">
      <c r="M385" t="e">
        <f>Übersicht!E385/(Übersicht!D385^Datenblatt!$K$34)</f>
        <v>#DIV/0!</v>
      </c>
      <c r="N385" t="e">
        <f>Übersicht!F385/(Übersicht!D385^Datenblatt!$K$42)</f>
        <v>#DIV/0!</v>
      </c>
      <c r="O385" t="e">
        <f>Übersicht!G385/(Übersicht!D385^Datenblatt!$K$11)</f>
        <v>#DIV/0!</v>
      </c>
    </row>
    <row r="386" spans="13:15" x14ac:dyDescent="0.25">
      <c r="M386" t="e">
        <f>Übersicht!E386/(Übersicht!D386^Datenblatt!$K$34)</f>
        <v>#DIV/0!</v>
      </c>
      <c r="N386" t="e">
        <f>Übersicht!F386/(Übersicht!D386^Datenblatt!$K$42)</f>
        <v>#DIV/0!</v>
      </c>
      <c r="O386" t="e">
        <f>Übersicht!G386/(Übersicht!D386^Datenblatt!$K$11)</f>
        <v>#DIV/0!</v>
      </c>
    </row>
    <row r="387" spans="13:15" x14ac:dyDescent="0.25">
      <c r="M387" t="e">
        <f>Übersicht!E387/(Übersicht!D387^Datenblatt!$K$34)</f>
        <v>#DIV/0!</v>
      </c>
      <c r="N387" t="e">
        <f>Übersicht!F387/(Übersicht!D387^Datenblatt!$K$42)</f>
        <v>#DIV/0!</v>
      </c>
      <c r="O387" t="e">
        <f>Übersicht!G387/(Übersicht!D387^Datenblatt!$K$11)</f>
        <v>#DIV/0!</v>
      </c>
    </row>
    <row r="388" spans="13:15" x14ac:dyDescent="0.25">
      <c r="M388" t="e">
        <f>Übersicht!E388/(Übersicht!D388^Datenblatt!$K$34)</f>
        <v>#DIV/0!</v>
      </c>
      <c r="N388" t="e">
        <f>Übersicht!F388/(Übersicht!D388^Datenblatt!$K$42)</f>
        <v>#DIV/0!</v>
      </c>
      <c r="O388" t="e">
        <f>Übersicht!G388/(Übersicht!D388^Datenblatt!$K$11)</f>
        <v>#DIV/0!</v>
      </c>
    </row>
    <row r="389" spans="13:15" x14ac:dyDescent="0.25">
      <c r="M389" t="e">
        <f>Übersicht!E389/(Übersicht!D389^Datenblatt!$K$34)</f>
        <v>#DIV/0!</v>
      </c>
      <c r="N389" t="e">
        <f>Übersicht!F389/(Übersicht!D389^Datenblatt!$K$42)</f>
        <v>#DIV/0!</v>
      </c>
      <c r="O389" t="e">
        <f>Übersicht!G389/(Übersicht!D389^Datenblatt!$K$11)</f>
        <v>#DIV/0!</v>
      </c>
    </row>
    <row r="390" spans="13:15" x14ac:dyDescent="0.25">
      <c r="M390" t="e">
        <f>Übersicht!E390/(Übersicht!D390^Datenblatt!$K$34)</f>
        <v>#DIV/0!</v>
      </c>
      <c r="N390" t="e">
        <f>Übersicht!F390/(Übersicht!D390^Datenblatt!$K$42)</f>
        <v>#DIV/0!</v>
      </c>
      <c r="O390" t="e">
        <f>Übersicht!G390/(Übersicht!D390^Datenblatt!$K$11)</f>
        <v>#DIV/0!</v>
      </c>
    </row>
    <row r="391" spans="13:15" x14ac:dyDescent="0.25">
      <c r="M391" t="e">
        <f>Übersicht!E391/(Übersicht!D391^Datenblatt!$K$34)</f>
        <v>#DIV/0!</v>
      </c>
      <c r="N391" t="e">
        <f>Übersicht!F391/(Übersicht!D391^Datenblatt!$K$42)</f>
        <v>#DIV/0!</v>
      </c>
      <c r="O391" t="e">
        <f>Übersicht!G391/(Übersicht!D391^Datenblatt!$K$11)</f>
        <v>#DIV/0!</v>
      </c>
    </row>
    <row r="392" spans="13:15" x14ac:dyDescent="0.25">
      <c r="M392" t="e">
        <f>Übersicht!E392/(Übersicht!D392^Datenblatt!$K$34)</f>
        <v>#DIV/0!</v>
      </c>
      <c r="N392" t="e">
        <f>Übersicht!F392/(Übersicht!D392^Datenblatt!$K$42)</f>
        <v>#DIV/0!</v>
      </c>
      <c r="O392" t="e">
        <f>Übersicht!G392/(Übersicht!D392^Datenblatt!$K$11)</f>
        <v>#DIV/0!</v>
      </c>
    </row>
    <row r="393" spans="13:15" x14ac:dyDescent="0.25">
      <c r="M393" t="e">
        <f>Übersicht!E393/(Übersicht!D393^Datenblatt!$K$34)</f>
        <v>#DIV/0!</v>
      </c>
      <c r="N393" t="e">
        <f>Übersicht!F393/(Übersicht!D393^Datenblatt!$K$42)</f>
        <v>#DIV/0!</v>
      </c>
      <c r="O393" t="e">
        <f>Übersicht!G393/(Übersicht!D393^Datenblatt!$K$11)</f>
        <v>#DIV/0!</v>
      </c>
    </row>
    <row r="394" spans="13:15" x14ac:dyDescent="0.25">
      <c r="M394" t="e">
        <f>Übersicht!E394/(Übersicht!D394^Datenblatt!$K$34)</f>
        <v>#DIV/0!</v>
      </c>
      <c r="N394" t="e">
        <f>Übersicht!F394/(Übersicht!D394^Datenblatt!$K$42)</f>
        <v>#DIV/0!</v>
      </c>
      <c r="O394" t="e">
        <f>Übersicht!G394/(Übersicht!D394^Datenblatt!$K$11)</f>
        <v>#DIV/0!</v>
      </c>
    </row>
    <row r="395" spans="13:15" x14ac:dyDescent="0.25">
      <c r="M395" t="e">
        <f>Übersicht!E395/(Übersicht!D395^Datenblatt!$K$34)</f>
        <v>#DIV/0!</v>
      </c>
      <c r="N395" t="e">
        <f>Übersicht!F395/(Übersicht!D395^Datenblatt!$K$42)</f>
        <v>#DIV/0!</v>
      </c>
      <c r="O395" t="e">
        <f>Übersicht!G395/(Übersicht!D395^Datenblatt!$K$11)</f>
        <v>#DIV/0!</v>
      </c>
    </row>
    <row r="396" spans="13:15" x14ac:dyDescent="0.25">
      <c r="M396" t="e">
        <f>Übersicht!E396/(Übersicht!D396^Datenblatt!$K$34)</f>
        <v>#DIV/0!</v>
      </c>
      <c r="N396" t="e">
        <f>Übersicht!F396/(Übersicht!D396^Datenblatt!$K$42)</f>
        <v>#DIV/0!</v>
      </c>
      <c r="O396" t="e">
        <f>Übersicht!G396/(Übersicht!D396^Datenblatt!$K$11)</f>
        <v>#DIV/0!</v>
      </c>
    </row>
    <row r="397" spans="13:15" x14ac:dyDescent="0.25">
      <c r="M397" t="e">
        <f>Übersicht!E397/(Übersicht!D397^Datenblatt!$K$34)</f>
        <v>#DIV/0!</v>
      </c>
      <c r="N397" t="e">
        <f>Übersicht!F397/(Übersicht!D397^Datenblatt!$K$42)</f>
        <v>#DIV/0!</v>
      </c>
      <c r="O397" t="e">
        <f>Übersicht!G397/(Übersicht!D397^Datenblatt!$K$11)</f>
        <v>#DIV/0!</v>
      </c>
    </row>
    <row r="398" spans="13:15" x14ac:dyDescent="0.25">
      <c r="M398" t="e">
        <f>Übersicht!E398/(Übersicht!D398^Datenblatt!$K$34)</f>
        <v>#DIV/0!</v>
      </c>
      <c r="N398" t="e">
        <f>Übersicht!F398/(Übersicht!D398^Datenblatt!$K$42)</f>
        <v>#DIV/0!</v>
      </c>
      <c r="O398" t="e">
        <f>Übersicht!G398/(Übersicht!D398^Datenblatt!$K$11)</f>
        <v>#DIV/0!</v>
      </c>
    </row>
    <row r="399" spans="13:15" x14ac:dyDescent="0.25">
      <c r="M399" t="e">
        <f>Übersicht!E399/(Übersicht!D399^Datenblatt!$K$34)</f>
        <v>#DIV/0!</v>
      </c>
      <c r="N399" t="e">
        <f>Übersicht!F399/(Übersicht!D399^Datenblatt!$K$42)</f>
        <v>#DIV/0!</v>
      </c>
      <c r="O399" t="e">
        <f>Übersicht!G399/(Übersicht!D399^Datenblatt!$K$11)</f>
        <v>#DIV/0!</v>
      </c>
    </row>
    <row r="400" spans="13:15" x14ac:dyDescent="0.25">
      <c r="M400" t="e">
        <f>Übersicht!E400/(Übersicht!D400^Datenblatt!$K$34)</f>
        <v>#DIV/0!</v>
      </c>
      <c r="N400" t="e">
        <f>Übersicht!F400/(Übersicht!D400^Datenblatt!$K$42)</f>
        <v>#DIV/0!</v>
      </c>
      <c r="O400" t="e">
        <f>Übersicht!G400/(Übersicht!D400^Datenblatt!$K$11)</f>
        <v>#DIV/0!</v>
      </c>
    </row>
    <row r="401" spans="13:15" x14ac:dyDescent="0.25">
      <c r="M401" t="e">
        <f>Übersicht!E401/(Übersicht!D401^Datenblatt!$K$34)</f>
        <v>#DIV/0!</v>
      </c>
      <c r="N401" t="e">
        <f>Übersicht!F401/(Übersicht!D401^Datenblatt!$K$42)</f>
        <v>#DIV/0!</v>
      </c>
      <c r="O401" t="e">
        <f>Übersicht!G401/(Übersicht!D401^Datenblatt!$K$11)</f>
        <v>#DIV/0!</v>
      </c>
    </row>
    <row r="402" spans="13:15" x14ac:dyDescent="0.25">
      <c r="M402" t="e">
        <f>Übersicht!E402/(Übersicht!D402^Datenblatt!$K$34)</f>
        <v>#DIV/0!</v>
      </c>
      <c r="N402" t="e">
        <f>Übersicht!F402/(Übersicht!D402^Datenblatt!$K$42)</f>
        <v>#DIV/0!</v>
      </c>
      <c r="O402" t="e">
        <f>Übersicht!G402/(Übersicht!D402^Datenblatt!$K$11)</f>
        <v>#DIV/0!</v>
      </c>
    </row>
    <row r="403" spans="13:15" x14ac:dyDescent="0.25">
      <c r="M403" t="e">
        <f>Übersicht!E403/(Übersicht!D403^Datenblatt!$K$34)</f>
        <v>#DIV/0!</v>
      </c>
      <c r="N403" t="e">
        <f>Übersicht!F403/(Übersicht!D403^Datenblatt!$K$42)</f>
        <v>#DIV/0!</v>
      </c>
      <c r="O403" t="e">
        <f>Übersicht!G403/(Übersicht!D403^Datenblatt!$K$11)</f>
        <v>#DIV/0!</v>
      </c>
    </row>
    <row r="404" spans="13:15" x14ac:dyDescent="0.25">
      <c r="M404" t="e">
        <f>Übersicht!E404/(Übersicht!D404^Datenblatt!$K$34)</f>
        <v>#DIV/0!</v>
      </c>
      <c r="N404" t="e">
        <f>Übersicht!F404/(Übersicht!D404^Datenblatt!$K$42)</f>
        <v>#DIV/0!</v>
      </c>
      <c r="O404" t="e">
        <f>Übersicht!G404/(Übersicht!D404^Datenblatt!$K$11)</f>
        <v>#DIV/0!</v>
      </c>
    </row>
    <row r="405" spans="13:15" x14ac:dyDescent="0.25">
      <c r="M405" t="e">
        <f>Übersicht!E405/(Übersicht!D405^Datenblatt!$K$34)</f>
        <v>#DIV/0!</v>
      </c>
      <c r="N405" t="e">
        <f>Übersicht!F405/(Übersicht!D405^Datenblatt!$K$42)</f>
        <v>#DIV/0!</v>
      </c>
      <c r="O405" t="e">
        <f>Übersicht!G405/(Übersicht!D405^Datenblatt!$K$11)</f>
        <v>#DIV/0!</v>
      </c>
    </row>
    <row r="406" spans="13:15" x14ac:dyDescent="0.25">
      <c r="M406" t="e">
        <f>Übersicht!E406/(Übersicht!D406^Datenblatt!$K$34)</f>
        <v>#DIV/0!</v>
      </c>
      <c r="N406" t="e">
        <f>Übersicht!F406/(Übersicht!D406^Datenblatt!$K$42)</f>
        <v>#DIV/0!</v>
      </c>
      <c r="O406" t="e">
        <f>Übersicht!G406/(Übersicht!D406^Datenblatt!$K$11)</f>
        <v>#DIV/0!</v>
      </c>
    </row>
    <row r="407" spans="13:15" x14ac:dyDescent="0.25">
      <c r="M407" t="e">
        <f>Übersicht!E407/(Übersicht!D407^Datenblatt!$K$34)</f>
        <v>#DIV/0!</v>
      </c>
      <c r="N407" t="e">
        <f>Übersicht!F407/(Übersicht!D407^Datenblatt!$K$42)</f>
        <v>#DIV/0!</v>
      </c>
      <c r="O407" t="e">
        <f>Übersicht!G407/(Übersicht!D407^Datenblatt!$K$11)</f>
        <v>#DIV/0!</v>
      </c>
    </row>
    <row r="408" spans="13:15" x14ac:dyDescent="0.25">
      <c r="M408" t="e">
        <f>Übersicht!E408/(Übersicht!D408^Datenblatt!$K$34)</f>
        <v>#DIV/0!</v>
      </c>
      <c r="N408" t="e">
        <f>Übersicht!F408/(Übersicht!D408^Datenblatt!$K$42)</f>
        <v>#DIV/0!</v>
      </c>
      <c r="O408" t="e">
        <f>Übersicht!G408/(Übersicht!D408^Datenblatt!$K$11)</f>
        <v>#DIV/0!</v>
      </c>
    </row>
    <row r="409" spans="13:15" x14ac:dyDescent="0.25">
      <c r="M409" t="e">
        <f>Übersicht!E409/(Übersicht!D409^Datenblatt!$K$34)</f>
        <v>#DIV/0!</v>
      </c>
      <c r="N409" t="e">
        <f>Übersicht!F409/(Übersicht!D409^Datenblatt!$K$42)</f>
        <v>#DIV/0!</v>
      </c>
      <c r="O409" t="e">
        <f>Übersicht!G409/(Übersicht!D409^Datenblatt!$K$11)</f>
        <v>#DIV/0!</v>
      </c>
    </row>
    <row r="410" spans="13:15" x14ac:dyDescent="0.25">
      <c r="M410" t="e">
        <f>Übersicht!E410/(Übersicht!D410^Datenblatt!$K$34)</f>
        <v>#DIV/0!</v>
      </c>
      <c r="N410" t="e">
        <f>Übersicht!F410/(Übersicht!D410^Datenblatt!$K$42)</f>
        <v>#DIV/0!</v>
      </c>
      <c r="O410" t="e">
        <f>Übersicht!G410/(Übersicht!D410^Datenblatt!$K$11)</f>
        <v>#DIV/0!</v>
      </c>
    </row>
    <row r="411" spans="13:15" x14ac:dyDescent="0.25">
      <c r="M411" t="e">
        <f>Übersicht!E411/(Übersicht!D411^Datenblatt!$K$34)</f>
        <v>#DIV/0!</v>
      </c>
      <c r="N411" t="e">
        <f>Übersicht!F411/(Übersicht!D411^Datenblatt!$K$42)</f>
        <v>#DIV/0!</v>
      </c>
      <c r="O411" t="e">
        <f>Übersicht!G411/(Übersicht!D411^Datenblatt!$K$11)</f>
        <v>#DIV/0!</v>
      </c>
    </row>
    <row r="412" spans="13:15" x14ac:dyDescent="0.25">
      <c r="M412" t="e">
        <f>Übersicht!E412/(Übersicht!D412^Datenblatt!$K$34)</f>
        <v>#DIV/0!</v>
      </c>
      <c r="N412" t="e">
        <f>Übersicht!F412/(Übersicht!D412^Datenblatt!$K$42)</f>
        <v>#DIV/0!</v>
      </c>
      <c r="O412" t="e">
        <f>Übersicht!G412/(Übersicht!D412^Datenblatt!$K$11)</f>
        <v>#DIV/0!</v>
      </c>
    </row>
    <row r="413" spans="13:15" x14ac:dyDescent="0.25">
      <c r="M413" t="e">
        <f>Übersicht!E413/(Übersicht!D413^Datenblatt!$K$34)</f>
        <v>#DIV/0!</v>
      </c>
      <c r="N413" t="e">
        <f>Übersicht!F413/(Übersicht!D413^Datenblatt!$K$42)</f>
        <v>#DIV/0!</v>
      </c>
      <c r="O413" t="e">
        <f>Übersicht!G413/(Übersicht!D413^Datenblatt!$K$11)</f>
        <v>#DIV/0!</v>
      </c>
    </row>
    <row r="414" spans="13:15" x14ac:dyDescent="0.25">
      <c r="M414" t="e">
        <f>Übersicht!E414/(Übersicht!D414^Datenblatt!$K$34)</f>
        <v>#DIV/0!</v>
      </c>
      <c r="N414" t="e">
        <f>Übersicht!F414/(Übersicht!D414^Datenblatt!$K$42)</f>
        <v>#DIV/0!</v>
      </c>
      <c r="O414" t="e">
        <f>Übersicht!G414/(Übersicht!D414^Datenblatt!$K$11)</f>
        <v>#DIV/0!</v>
      </c>
    </row>
    <row r="415" spans="13:15" x14ac:dyDescent="0.25">
      <c r="M415" t="e">
        <f>Übersicht!E415/(Übersicht!D415^Datenblatt!$K$34)</f>
        <v>#DIV/0!</v>
      </c>
      <c r="N415" t="e">
        <f>Übersicht!F415/(Übersicht!D415^Datenblatt!$K$42)</f>
        <v>#DIV/0!</v>
      </c>
      <c r="O415" t="e">
        <f>Übersicht!G415/(Übersicht!D415^Datenblatt!$K$11)</f>
        <v>#DIV/0!</v>
      </c>
    </row>
    <row r="416" spans="13:15" x14ac:dyDescent="0.25">
      <c r="M416" t="e">
        <f>Übersicht!E416/(Übersicht!D416^Datenblatt!$K$34)</f>
        <v>#DIV/0!</v>
      </c>
      <c r="N416" t="e">
        <f>Übersicht!F416/(Übersicht!D416^Datenblatt!$K$42)</f>
        <v>#DIV/0!</v>
      </c>
      <c r="O416" t="e">
        <f>Übersicht!G416/(Übersicht!D416^Datenblatt!$K$11)</f>
        <v>#DIV/0!</v>
      </c>
    </row>
    <row r="417" spans="13:15" x14ac:dyDescent="0.25">
      <c r="M417" t="e">
        <f>Übersicht!E417/(Übersicht!D417^Datenblatt!$K$34)</f>
        <v>#DIV/0!</v>
      </c>
      <c r="N417" t="e">
        <f>Übersicht!F417/(Übersicht!D417^Datenblatt!$K$42)</f>
        <v>#DIV/0!</v>
      </c>
      <c r="O417" t="e">
        <f>Übersicht!G417/(Übersicht!D417^Datenblatt!$K$11)</f>
        <v>#DIV/0!</v>
      </c>
    </row>
    <row r="418" spans="13:15" x14ac:dyDescent="0.25">
      <c r="M418" t="e">
        <f>Übersicht!E418/(Übersicht!D418^Datenblatt!$K$34)</f>
        <v>#DIV/0!</v>
      </c>
      <c r="N418" t="e">
        <f>Übersicht!F418/(Übersicht!D418^Datenblatt!$K$42)</f>
        <v>#DIV/0!</v>
      </c>
      <c r="O418" t="e">
        <f>Übersicht!G418/(Übersicht!D418^Datenblatt!$K$11)</f>
        <v>#DIV/0!</v>
      </c>
    </row>
    <row r="419" spans="13:15" x14ac:dyDescent="0.25">
      <c r="M419" t="e">
        <f>Übersicht!E419/(Übersicht!D419^Datenblatt!$K$34)</f>
        <v>#DIV/0!</v>
      </c>
      <c r="N419" t="e">
        <f>Übersicht!F419/(Übersicht!D419^Datenblatt!$K$42)</f>
        <v>#DIV/0!</v>
      </c>
      <c r="O419" t="e">
        <f>Übersicht!G419/(Übersicht!D419^Datenblatt!$K$11)</f>
        <v>#DIV/0!</v>
      </c>
    </row>
    <row r="420" spans="13:15" x14ac:dyDescent="0.25">
      <c r="M420" t="e">
        <f>Übersicht!E420/(Übersicht!D420^Datenblatt!$K$34)</f>
        <v>#DIV/0!</v>
      </c>
      <c r="N420" t="e">
        <f>Übersicht!F420/(Übersicht!D420^Datenblatt!$K$42)</f>
        <v>#DIV/0!</v>
      </c>
      <c r="O420" t="e">
        <f>Übersicht!G420/(Übersicht!D420^Datenblatt!$K$11)</f>
        <v>#DIV/0!</v>
      </c>
    </row>
    <row r="421" spans="13:15" x14ac:dyDescent="0.25">
      <c r="M421" t="e">
        <f>Übersicht!E421/(Übersicht!D421^Datenblatt!$K$34)</f>
        <v>#DIV/0!</v>
      </c>
      <c r="N421" t="e">
        <f>Übersicht!F421/(Übersicht!D421^Datenblatt!$K$42)</f>
        <v>#DIV/0!</v>
      </c>
      <c r="O421" t="e">
        <f>Übersicht!G421/(Übersicht!D421^Datenblatt!$K$11)</f>
        <v>#DIV/0!</v>
      </c>
    </row>
    <row r="422" spans="13:15" x14ac:dyDescent="0.25">
      <c r="M422" t="e">
        <f>Übersicht!E422/(Übersicht!D422^Datenblatt!$K$34)</f>
        <v>#DIV/0!</v>
      </c>
      <c r="N422" t="e">
        <f>Übersicht!F422/(Übersicht!D422^Datenblatt!$K$42)</f>
        <v>#DIV/0!</v>
      </c>
      <c r="O422" t="e">
        <f>Übersicht!G422/(Übersicht!D422^Datenblatt!$K$11)</f>
        <v>#DIV/0!</v>
      </c>
    </row>
    <row r="423" spans="13:15" x14ac:dyDescent="0.25">
      <c r="M423" t="e">
        <f>Übersicht!E423/(Übersicht!D423^Datenblatt!$K$34)</f>
        <v>#DIV/0!</v>
      </c>
      <c r="N423" t="e">
        <f>Übersicht!F423/(Übersicht!D423^Datenblatt!$K$42)</f>
        <v>#DIV/0!</v>
      </c>
      <c r="O423" t="e">
        <f>Übersicht!G423/(Übersicht!D423^Datenblatt!$K$11)</f>
        <v>#DIV/0!</v>
      </c>
    </row>
    <row r="424" spans="13:15" x14ac:dyDescent="0.25">
      <c r="M424" t="e">
        <f>Übersicht!E424/(Übersicht!D424^Datenblatt!$K$34)</f>
        <v>#DIV/0!</v>
      </c>
      <c r="N424" t="e">
        <f>Übersicht!F424/(Übersicht!D424^Datenblatt!$K$42)</f>
        <v>#DIV/0!</v>
      </c>
      <c r="O424" t="e">
        <f>Übersicht!G424/(Übersicht!D424^Datenblatt!$K$11)</f>
        <v>#DIV/0!</v>
      </c>
    </row>
    <row r="425" spans="13:15" x14ac:dyDescent="0.25">
      <c r="M425" t="e">
        <f>Übersicht!E425/(Übersicht!D425^Datenblatt!$K$34)</f>
        <v>#DIV/0!</v>
      </c>
      <c r="N425" t="e">
        <f>Übersicht!F425/(Übersicht!D425^Datenblatt!$K$42)</f>
        <v>#DIV/0!</v>
      </c>
      <c r="O425" t="e">
        <f>Übersicht!G425/(Übersicht!D425^Datenblatt!$K$11)</f>
        <v>#DIV/0!</v>
      </c>
    </row>
    <row r="426" spans="13:15" x14ac:dyDescent="0.25">
      <c r="M426" t="e">
        <f>Übersicht!E426/(Übersicht!D426^Datenblatt!$K$34)</f>
        <v>#DIV/0!</v>
      </c>
      <c r="N426" t="e">
        <f>Übersicht!F426/(Übersicht!D426^Datenblatt!$K$42)</f>
        <v>#DIV/0!</v>
      </c>
      <c r="O426" t="e">
        <f>Übersicht!G426/(Übersicht!D426^Datenblatt!$K$11)</f>
        <v>#DIV/0!</v>
      </c>
    </row>
    <row r="427" spans="13:15" x14ac:dyDescent="0.25">
      <c r="M427" t="e">
        <f>Übersicht!E427/(Übersicht!D427^Datenblatt!$K$34)</f>
        <v>#DIV/0!</v>
      </c>
      <c r="N427" t="e">
        <f>Übersicht!F427/(Übersicht!D427^Datenblatt!$K$42)</f>
        <v>#DIV/0!</v>
      </c>
      <c r="O427" t="e">
        <f>Übersicht!G427/(Übersicht!D427^Datenblatt!$K$11)</f>
        <v>#DIV/0!</v>
      </c>
    </row>
    <row r="428" spans="13:15" x14ac:dyDescent="0.25">
      <c r="M428" t="e">
        <f>Übersicht!E428/(Übersicht!D428^Datenblatt!$K$34)</f>
        <v>#DIV/0!</v>
      </c>
      <c r="N428" t="e">
        <f>Übersicht!F428/(Übersicht!D428^Datenblatt!$K$42)</f>
        <v>#DIV/0!</v>
      </c>
      <c r="O428" t="e">
        <f>Übersicht!G428/(Übersicht!D428^Datenblatt!$K$11)</f>
        <v>#DIV/0!</v>
      </c>
    </row>
    <row r="429" spans="13:15" x14ac:dyDescent="0.25">
      <c r="M429" t="e">
        <f>Übersicht!E429/(Übersicht!D429^Datenblatt!$K$34)</f>
        <v>#DIV/0!</v>
      </c>
      <c r="N429" t="e">
        <f>Übersicht!F429/(Übersicht!D429^Datenblatt!$K$42)</f>
        <v>#DIV/0!</v>
      </c>
      <c r="O429" t="e">
        <f>Übersicht!G429/(Übersicht!D429^Datenblatt!$K$11)</f>
        <v>#DIV/0!</v>
      </c>
    </row>
    <row r="430" spans="13:15" x14ac:dyDescent="0.25">
      <c r="M430" t="e">
        <f>Übersicht!E430/(Übersicht!D430^Datenblatt!$K$34)</f>
        <v>#DIV/0!</v>
      </c>
      <c r="N430" t="e">
        <f>Übersicht!F430/(Übersicht!D430^Datenblatt!$K$42)</f>
        <v>#DIV/0!</v>
      </c>
      <c r="O430" t="e">
        <f>Übersicht!G430/(Übersicht!D430^Datenblatt!$K$11)</f>
        <v>#DIV/0!</v>
      </c>
    </row>
    <row r="431" spans="13:15" x14ac:dyDescent="0.25">
      <c r="M431" t="e">
        <f>Übersicht!E431/(Übersicht!D431^Datenblatt!$K$34)</f>
        <v>#DIV/0!</v>
      </c>
      <c r="N431" t="e">
        <f>Übersicht!F431/(Übersicht!D431^Datenblatt!$K$42)</f>
        <v>#DIV/0!</v>
      </c>
      <c r="O431" t="e">
        <f>Übersicht!G431/(Übersicht!D431^Datenblatt!$K$11)</f>
        <v>#DIV/0!</v>
      </c>
    </row>
    <row r="432" spans="13:15" x14ac:dyDescent="0.25">
      <c r="M432" t="e">
        <f>Übersicht!E432/(Übersicht!D432^Datenblatt!$K$34)</f>
        <v>#DIV/0!</v>
      </c>
      <c r="N432" t="e">
        <f>Übersicht!F432/(Übersicht!D432^Datenblatt!$K$42)</f>
        <v>#DIV/0!</v>
      </c>
      <c r="O432" t="e">
        <f>Übersicht!G432/(Übersicht!D432^Datenblatt!$K$11)</f>
        <v>#DIV/0!</v>
      </c>
    </row>
    <row r="433" spans="13:15" x14ac:dyDescent="0.25">
      <c r="M433" t="e">
        <f>Übersicht!E433/(Übersicht!D433^Datenblatt!$K$34)</f>
        <v>#DIV/0!</v>
      </c>
      <c r="N433" t="e">
        <f>Übersicht!F433/(Übersicht!D433^Datenblatt!$K$42)</f>
        <v>#DIV/0!</v>
      </c>
      <c r="O433" t="e">
        <f>Übersicht!G433/(Übersicht!D433^Datenblatt!$K$11)</f>
        <v>#DIV/0!</v>
      </c>
    </row>
    <row r="434" spans="13:15" x14ac:dyDescent="0.25">
      <c r="M434" t="e">
        <f>Übersicht!E434/(Übersicht!D434^Datenblatt!$K$34)</f>
        <v>#DIV/0!</v>
      </c>
      <c r="N434" t="e">
        <f>Übersicht!F434/(Übersicht!D434^Datenblatt!$K$42)</f>
        <v>#DIV/0!</v>
      </c>
      <c r="O434" t="e">
        <f>Übersicht!G434/(Übersicht!D434^Datenblatt!$K$11)</f>
        <v>#DIV/0!</v>
      </c>
    </row>
    <row r="435" spans="13:15" x14ac:dyDescent="0.25">
      <c r="M435" t="e">
        <f>Übersicht!E435/(Übersicht!D435^Datenblatt!$K$34)</f>
        <v>#DIV/0!</v>
      </c>
      <c r="N435" t="e">
        <f>Übersicht!F435/(Übersicht!D435^Datenblatt!$K$42)</f>
        <v>#DIV/0!</v>
      </c>
      <c r="O435" t="e">
        <f>Übersicht!G435/(Übersicht!D435^Datenblatt!$K$11)</f>
        <v>#DIV/0!</v>
      </c>
    </row>
    <row r="436" spans="13:15" x14ac:dyDescent="0.25">
      <c r="M436" t="e">
        <f>Übersicht!E436/(Übersicht!D436^Datenblatt!$K$34)</f>
        <v>#DIV/0!</v>
      </c>
      <c r="N436" t="e">
        <f>Übersicht!F436/(Übersicht!D436^Datenblatt!$K$42)</f>
        <v>#DIV/0!</v>
      </c>
      <c r="O436" t="e">
        <f>Übersicht!G436/(Übersicht!D436^Datenblatt!$K$11)</f>
        <v>#DIV/0!</v>
      </c>
    </row>
    <row r="437" spans="13:15" x14ac:dyDescent="0.25">
      <c r="M437" t="e">
        <f>Übersicht!E437/(Übersicht!D437^Datenblatt!$K$34)</f>
        <v>#DIV/0!</v>
      </c>
      <c r="N437" t="e">
        <f>Übersicht!F437/(Übersicht!D437^Datenblatt!$K$42)</f>
        <v>#DIV/0!</v>
      </c>
      <c r="O437" t="e">
        <f>Übersicht!G437/(Übersicht!D437^Datenblatt!$K$11)</f>
        <v>#DIV/0!</v>
      </c>
    </row>
    <row r="438" spans="13:15" x14ac:dyDescent="0.25">
      <c r="M438" t="e">
        <f>Übersicht!E438/(Übersicht!D438^Datenblatt!$K$34)</f>
        <v>#DIV/0!</v>
      </c>
      <c r="N438" t="e">
        <f>Übersicht!F438/(Übersicht!D438^Datenblatt!$K$42)</f>
        <v>#DIV/0!</v>
      </c>
      <c r="O438" t="e">
        <f>Übersicht!G438/(Übersicht!D438^Datenblatt!$K$11)</f>
        <v>#DIV/0!</v>
      </c>
    </row>
    <row r="439" spans="13:15" x14ac:dyDescent="0.25">
      <c r="M439" t="e">
        <f>Übersicht!E439/(Übersicht!D439^Datenblatt!$K$34)</f>
        <v>#DIV/0!</v>
      </c>
      <c r="N439" t="e">
        <f>Übersicht!F439/(Übersicht!D439^Datenblatt!$K$42)</f>
        <v>#DIV/0!</v>
      </c>
      <c r="O439" t="e">
        <f>Übersicht!G439/(Übersicht!D439^Datenblatt!$K$11)</f>
        <v>#DIV/0!</v>
      </c>
    </row>
    <row r="440" spans="13:15" x14ac:dyDescent="0.25">
      <c r="M440" t="e">
        <f>Übersicht!E440/(Übersicht!D440^Datenblatt!$K$34)</f>
        <v>#DIV/0!</v>
      </c>
      <c r="N440" t="e">
        <f>Übersicht!F440/(Übersicht!D440^Datenblatt!$K$42)</f>
        <v>#DIV/0!</v>
      </c>
      <c r="O440" t="e">
        <f>Übersicht!G440/(Übersicht!D440^Datenblatt!$K$11)</f>
        <v>#DIV/0!</v>
      </c>
    </row>
    <row r="441" spans="13:15" x14ac:dyDescent="0.25">
      <c r="M441" t="e">
        <f>Übersicht!E441/(Übersicht!D441^Datenblatt!$K$34)</f>
        <v>#DIV/0!</v>
      </c>
      <c r="N441" t="e">
        <f>Übersicht!F441/(Übersicht!D441^Datenblatt!$K$42)</f>
        <v>#DIV/0!</v>
      </c>
      <c r="O441" t="e">
        <f>Übersicht!G441/(Übersicht!D441^Datenblatt!$K$11)</f>
        <v>#DIV/0!</v>
      </c>
    </row>
    <row r="442" spans="13:15" x14ac:dyDescent="0.25">
      <c r="M442" t="e">
        <f>Übersicht!E442/(Übersicht!D442^Datenblatt!$K$34)</f>
        <v>#DIV/0!</v>
      </c>
      <c r="N442" t="e">
        <f>Übersicht!F442/(Übersicht!D442^Datenblatt!$K$42)</f>
        <v>#DIV/0!</v>
      </c>
      <c r="O442" t="e">
        <f>Übersicht!G442/(Übersicht!D442^Datenblatt!$K$11)</f>
        <v>#DIV/0!</v>
      </c>
    </row>
    <row r="443" spans="13:15" x14ac:dyDescent="0.25">
      <c r="M443" t="e">
        <f>Übersicht!E443/(Übersicht!D443^Datenblatt!$K$34)</f>
        <v>#DIV/0!</v>
      </c>
      <c r="N443" t="e">
        <f>Übersicht!F443/(Übersicht!D443^Datenblatt!$K$42)</f>
        <v>#DIV/0!</v>
      </c>
      <c r="O443" t="e">
        <f>Übersicht!G443/(Übersicht!D443^Datenblatt!$K$11)</f>
        <v>#DIV/0!</v>
      </c>
    </row>
    <row r="444" spans="13:15" x14ac:dyDescent="0.25">
      <c r="M444" t="e">
        <f>Übersicht!E444/(Übersicht!D444^Datenblatt!$K$34)</f>
        <v>#DIV/0!</v>
      </c>
      <c r="N444" t="e">
        <f>Übersicht!F444/(Übersicht!D444^Datenblatt!$K$42)</f>
        <v>#DIV/0!</v>
      </c>
      <c r="O444" t="e">
        <f>Übersicht!G444/(Übersicht!D444^Datenblatt!$K$11)</f>
        <v>#DIV/0!</v>
      </c>
    </row>
    <row r="445" spans="13:15" x14ac:dyDescent="0.25">
      <c r="M445" t="e">
        <f>Übersicht!E445/(Übersicht!D445^Datenblatt!$K$34)</f>
        <v>#DIV/0!</v>
      </c>
      <c r="N445" t="e">
        <f>Übersicht!F445/(Übersicht!D445^Datenblatt!$K$42)</f>
        <v>#DIV/0!</v>
      </c>
      <c r="O445" t="e">
        <f>Übersicht!G445/(Übersicht!D445^Datenblatt!$K$11)</f>
        <v>#DIV/0!</v>
      </c>
    </row>
    <row r="446" spans="13:15" x14ac:dyDescent="0.25">
      <c r="M446" t="e">
        <f>Übersicht!E446/(Übersicht!D446^Datenblatt!$K$34)</f>
        <v>#DIV/0!</v>
      </c>
      <c r="N446" t="e">
        <f>Übersicht!F446/(Übersicht!D446^Datenblatt!$K$42)</f>
        <v>#DIV/0!</v>
      </c>
      <c r="O446" t="e">
        <f>Übersicht!G446/(Übersicht!D446^Datenblatt!$K$11)</f>
        <v>#DIV/0!</v>
      </c>
    </row>
    <row r="447" spans="13:15" x14ac:dyDescent="0.25">
      <c r="M447" t="e">
        <f>Übersicht!E447/(Übersicht!D447^Datenblatt!$K$34)</f>
        <v>#DIV/0!</v>
      </c>
      <c r="N447" t="e">
        <f>Übersicht!F447/(Übersicht!D447^Datenblatt!$K$42)</f>
        <v>#DIV/0!</v>
      </c>
      <c r="O447" t="e">
        <f>Übersicht!G447/(Übersicht!D447^Datenblatt!$K$11)</f>
        <v>#DIV/0!</v>
      </c>
    </row>
    <row r="448" spans="13:15" x14ac:dyDescent="0.25">
      <c r="M448" t="e">
        <f>Übersicht!E448/(Übersicht!D448^Datenblatt!$K$34)</f>
        <v>#DIV/0!</v>
      </c>
      <c r="N448" t="e">
        <f>Übersicht!F448/(Übersicht!D448^Datenblatt!$K$42)</f>
        <v>#DIV/0!</v>
      </c>
      <c r="O448" t="e">
        <f>Übersicht!G448/(Übersicht!D448^Datenblatt!$K$11)</f>
        <v>#DIV/0!</v>
      </c>
    </row>
    <row r="449" spans="13:15" x14ac:dyDescent="0.25">
      <c r="M449" t="e">
        <f>Übersicht!E449/(Übersicht!D449^Datenblatt!$K$34)</f>
        <v>#DIV/0!</v>
      </c>
      <c r="N449" t="e">
        <f>Übersicht!F449/(Übersicht!D449^Datenblatt!$K$42)</f>
        <v>#DIV/0!</v>
      </c>
      <c r="O449" t="e">
        <f>Übersicht!G449/(Übersicht!D449^Datenblatt!$K$11)</f>
        <v>#DIV/0!</v>
      </c>
    </row>
    <row r="450" spans="13:15" x14ac:dyDescent="0.25">
      <c r="M450" t="e">
        <f>Übersicht!E450/(Übersicht!D450^Datenblatt!$K$34)</f>
        <v>#DIV/0!</v>
      </c>
      <c r="N450" t="e">
        <f>Übersicht!F450/(Übersicht!D450^Datenblatt!$K$42)</f>
        <v>#DIV/0!</v>
      </c>
      <c r="O450" t="e">
        <f>Übersicht!G450/(Übersicht!D450^Datenblatt!$K$11)</f>
        <v>#DIV/0!</v>
      </c>
    </row>
    <row r="451" spans="13:15" x14ac:dyDescent="0.25">
      <c r="M451" t="e">
        <f>Übersicht!E451/(Übersicht!D451^Datenblatt!$K$34)</f>
        <v>#DIV/0!</v>
      </c>
      <c r="N451" t="e">
        <f>Übersicht!F451/(Übersicht!D451^Datenblatt!$K$42)</f>
        <v>#DIV/0!</v>
      </c>
      <c r="O451" t="e">
        <f>Übersicht!G451/(Übersicht!D451^Datenblatt!$K$11)</f>
        <v>#DIV/0!</v>
      </c>
    </row>
    <row r="452" spans="13:15" x14ac:dyDescent="0.25">
      <c r="M452" t="e">
        <f>Übersicht!E452/(Übersicht!D452^Datenblatt!$K$34)</f>
        <v>#DIV/0!</v>
      </c>
      <c r="N452" t="e">
        <f>Übersicht!F452/(Übersicht!D452^Datenblatt!$K$42)</f>
        <v>#DIV/0!</v>
      </c>
      <c r="O452" t="e">
        <f>Übersicht!G452/(Übersicht!D452^Datenblatt!$K$11)</f>
        <v>#DIV/0!</v>
      </c>
    </row>
    <row r="453" spans="13:15" x14ac:dyDescent="0.25">
      <c r="M453" t="e">
        <f>Übersicht!E453/(Übersicht!D453^Datenblatt!$K$34)</f>
        <v>#DIV/0!</v>
      </c>
      <c r="N453" t="e">
        <f>Übersicht!F453/(Übersicht!D453^Datenblatt!$K$42)</f>
        <v>#DIV/0!</v>
      </c>
      <c r="O453" t="e">
        <f>Übersicht!G453/(Übersicht!D453^Datenblatt!$K$11)</f>
        <v>#DIV/0!</v>
      </c>
    </row>
    <row r="454" spans="13:15" x14ac:dyDescent="0.25">
      <c r="M454" t="e">
        <f>Übersicht!E454/(Übersicht!D454^Datenblatt!$K$34)</f>
        <v>#DIV/0!</v>
      </c>
      <c r="N454" t="e">
        <f>Übersicht!F454/(Übersicht!D454^Datenblatt!$K$42)</f>
        <v>#DIV/0!</v>
      </c>
      <c r="O454" t="e">
        <f>Übersicht!G454/(Übersicht!D454^Datenblatt!$K$11)</f>
        <v>#DIV/0!</v>
      </c>
    </row>
    <row r="455" spans="13:15" x14ac:dyDescent="0.25">
      <c r="M455" t="e">
        <f>Übersicht!E455/(Übersicht!D455^Datenblatt!$K$34)</f>
        <v>#DIV/0!</v>
      </c>
      <c r="N455" t="e">
        <f>Übersicht!F455/(Übersicht!D455^Datenblatt!$K$42)</f>
        <v>#DIV/0!</v>
      </c>
      <c r="O455" t="e">
        <f>Übersicht!G455/(Übersicht!D455^Datenblatt!$K$11)</f>
        <v>#DIV/0!</v>
      </c>
    </row>
    <row r="456" spans="13:15" x14ac:dyDescent="0.25">
      <c r="M456" t="e">
        <f>Übersicht!E456/(Übersicht!D456^Datenblatt!$K$34)</f>
        <v>#DIV/0!</v>
      </c>
      <c r="N456" t="e">
        <f>Übersicht!F456/(Übersicht!D456^Datenblatt!$K$42)</f>
        <v>#DIV/0!</v>
      </c>
      <c r="O456" t="e">
        <f>Übersicht!G456/(Übersicht!D456^Datenblatt!$K$11)</f>
        <v>#DIV/0!</v>
      </c>
    </row>
    <row r="457" spans="13:15" x14ac:dyDescent="0.25">
      <c r="M457" t="e">
        <f>Übersicht!E457/(Übersicht!D457^Datenblatt!$K$34)</f>
        <v>#DIV/0!</v>
      </c>
      <c r="N457" t="e">
        <f>Übersicht!F457/(Übersicht!D457^Datenblatt!$K$42)</f>
        <v>#DIV/0!</v>
      </c>
      <c r="O457" t="e">
        <f>Übersicht!G457/(Übersicht!D457^Datenblatt!$K$11)</f>
        <v>#DIV/0!</v>
      </c>
    </row>
    <row r="458" spans="13:15" x14ac:dyDescent="0.25">
      <c r="M458" t="e">
        <f>Übersicht!E458/(Übersicht!D458^Datenblatt!$K$34)</f>
        <v>#DIV/0!</v>
      </c>
      <c r="N458" t="e">
        <f>Übersicht!F458/(Übersicht!D458^Datenblatt!$K$42)</f>
        <v>#DIV/0!</v>
      </c>
      <c r="O458" t="e">
        <f>Übersicht!G458/(Übersicht!D458^Datenblatt!$K$11)</f>
        <v>#DIV/0!</v>
      </c>
    </row>
    <row r="459" spans="13:15" x14ac:dyDescent="0.25">
      <c r="M459" t="e">
        <f>Übersicht!E459/(Übersicht!D459^Datenblatt!$K$34)</f>
        <v>#DIV/0!</v>
      </c>
      <c r="N459" t="e">
        <f>Übersicht!F459/(Übersicht!D459^Datenblatt!$K$42)</f>
        <v>#DIV/0!</v>
      </c>
      <c r="O459" t="e">
        <f>Übersicht!G459/(Übersicht!D459^Datenblatt!$K$11)</f>
        <v>#DIV/0!</v>
      </c>
    </row>
    <row r="460" spans="13:15" x14ac:dyDescent="0.25">
      <c r="M460" t="e">
        <f>Übersicht!E460/(Übersicht!D460^Datenblatt!$K$34)</f>
        <v>#DIV/0!</v>
      </c>
      <c r="N460" t="e">
        <f>Übersicht!F460/(Übersicht!D460^Datenblatt!$K$42)</f>
        <v>#DIV/0!</v>
      </c>
      <c r="O460" t="e">
        <f>Übersicht!G460/(Übersicht!D460^Datenblatt!$K$11)</f>
        <v>#DIV/0!</v>
      </c>
    </row>
    <row r="461" spans="13:15" x14ac:dyDescent="0.25">
      <c r="M461" t="e">
        <f>Übersicht!E461/(Übersicht!D461^Datenblatt!$K$34)</f>
        <v>#DIV/0!</v>
      </c>
      <c r="N461" t="e">
        <f>Übersicht!F461/(Übersicht!D461^Datenblatt!$K$42)</f>
        <v>#DIV/0!</v>
      </c>
      <c r="O461" t="e">
        <f>Übersicht!G461/(Übersicht!D461^Datenblatt!$K$11)</f>
        <v>#DIV/0!</v>
      </c>
    </row>
    <row r="462" spans="13:15" x14ac:dyDescent="0.25">
      <c r="M462" t="e">
        <f>Übersicht!E462/(Übersicht!D462^Datenblatt!$K$34)</f>
        <v>#DIV/0!</v>
      </c>
      <c r="N462" t="e">
        <f>Übersicht!F462/(Übersicht!D462^Datenblatt!$K$42)</f>
        <v>#DIV/0!</v>
      </c>
      <c r="O462" t="e">
        <f>Übersicht!G462/(Übersicht!D462^Datenblatt!$K$11)</f>
        <v>#DIV/0!</v>
      </c>
    </row>
    <row r="463" spans="13:15" x14ac:dyDescent="0.25">
      <c r="M463" t="e">
        <f>Übersicht!E463/(Übersicht!D463^Datenblatt!$K$34)</f>
        <v>#DIV/0!</v>
      </c>
      <c r="N463" t="e">
        <f>Übersicht!F463/(Übersicht!D463^Datenblatt!$K$42)</f>
        <v>#DIV/0!</v>
      </c>
      <c r="O463" t="e">
        <f>Übersicht!G463/(Übersicht!D463^Datenblatt!$K$11)</f>
        <v>#DIV/0!</v>
      </c>
    </row>
    <row r="464" spans="13:15" x14ac:dyDescent="0.25">
      <c r="M464" t="e">
        <f>Übersicht!E464/(Übersicht!D464^Datenblatt!$K$34)</f>
        <v>#DIV/0!</v>
      </c>
      <c r="N464" t="e">
        <f>Übersicht!F464/(Übersicht!D464^Datenblatt!$K$42)</f>
        <v>#DIV/0!</v>
      </c>
      <c r="O464" t="e">
        <f>Übersicht!G464/(Übersicht!D464^Datenblatt!$K$11)</f>
        <v>#DIV/0!</v>
      </c>
    </row>
    <row r="465" spans="13:15" x14ac:dyDescent="0.25">
      <c r="M465" t="e">
        <f>Übersicht!E465/(Übersicht!D465^Datenblatt!$K$34)</f>
        <v>#DIV/0!</v>
      </c>
      <c r="N465" t="e">
        <f>Übersicht!F465/(Übersicht!D465^Datenblatt!$K$42)</f>
        <v>#DIV/0!</v>
      </c>
      <c r="O465" t="e">
        <f>Übersicht!G465/(Übersicht!D465^Datenblatt!$K$11)</f>
        <v>#DIV/0!</v>
      </c>
    </row>
    <row r="466" spans="13:15" x14ac:dyDescent="0.25">
      <c r="M466" t="e">
        <f>Übersicht!E466/(Übersicht!D466^Datenblatt!$K$34)</f>
        <v>#DIV/0!</v>
      </c>
      <c r="N466" t="e">
        <f>Übersicht!F466/(Übersicht!D466^Datenblatt!$K$42)</f>
        <v>#DIV/0!</v>
      </c>
      <c r="O466" t="e">
        <f>Übersicht!G466/(Übersicht!D466^Datenblatt!$K$11)</f>
        <v>#DIV/0!</v>
      </c>
    </row>
    <row r="467" spans="13:15" x14ac:dyDescent="0.25">
      <c r="M467" t="e">
        <f>Übersicht!E467/(Übersicht!D467^Datenblatt!$K$34)</f>
        <v>#DIV/0!</v>
      </c>
      <c r="N467" t="e">
        <f>Übersicht!F467/(Übersicht!D467^Datenblatt!$K$42)</f>
        <v>#DIV/0!</v>
      </c>
      <c r="O467" t="e">
        <f>Übersicht!G467/(Übersicht!D467^Datenblatt!$K$11)</f>
        <v>#DIV/0!</v>
      </c>
    </row>
    <row r="468" spans="13:15" x14ac:dyDescent="0.25">
      <c r="M468" t="e">
        <f>Übersicht!E468/(Übersicht!D468^Datenblatt!$K$34)</f>
        <v>#DIV/0!</v>
      </c>
      <c r="N468" t="e">
        <f>Übersicht!F468/(Übersicht!D468^Datenblatt!$K$42)</f>
        <v>#DIV/0!</v>
      </c>
      <c r="O468" t="e">
        <f>Übersicht!G468/(Übersicht!D468^Datenblatt!$K$11)</f>
        <v>#DIV/0!</v>
      </c>
    </row>
    <row r="469" spans="13:15" x14ac:dyDescent="0.25">
      <c r="M469" t="e">
        <f>Übersicht!E469/(Übersicht!D469^Datenblatt!$K$34)</f>
        <v>#DIV/0!</v>
      </c>
      <c r="N469" t="e">
        <f>Übersicht!F469/(Übersicht!D469^Datenblatt!$K$42)</f>
        <v>#DIV/0!</v>
      </c>
      <c r="O469" t="e">
        <f>Übersicht!G469/(Übersicht!D469^Datenblatt!$K$11)</f>
        <v>#DIV/0!</v>
      </c>
    </row>
    <row r="470" spans="13:15" x14ac:dyDescent="0.25">
      <c r="M470" t="e">
        <f>Übersicht!E470/(Übersicht!D470^Datenblatt!$K$34)</f>
        <v>#DIV/0!</v>
      </c>
      <c r="N470" t="e">
        <f>Übersicht!F470/(Übersicht!D470^Datenblatt!$K$42)</f>
        <v>#DIV/0!</v>
      </c>
      <c r="O470" t="e">
        <f>Übersicht!G470/(Übersicht!D470^Datenblatt!$K$11)</f>
        <v>#DIV/0!</v>
      </c>
    </row>
    <row r="471" spans="13:15" x14ac:dyDescent="0.25">
      <c r="M471" t="e">
        <f>Übersicht!E471/(Übersicht!D471^Datenblatt!$K$34)</f>
        <v>#DIV/0!</v>
      </c>
      <c r="N471" t="e">
        <f>Übersicht!F471/(Übersicht!D471^Datenblatt!$K$42)</f>
        <v>#DIV/0!</v>
      </c>
      <c r="O471" t="e">
        <f>Übersicht!G471/(Übersicht!D471^Datenblatt!$K$11)</f>
        <v>#DIV/0!</v>
      </c>
    </row>
    <row r="472" spans="13:15" x14ac:dyDescent="0.25">
      <c r="M472" t="e">
        <f>Übersicht!E472/(Übersicht!D472^Datenblatt!$K$34)</f>
        <v>#DIV/0!</v>
      </c>
      <c r="N472" t="e">
        <f>Übersicht!F472/(Übersicht!D472^Datenblatt!$K$42)</f>
        <v>#DIV/0!</v>
      </c>
      <c r="O472" t="e">
        <f>Übersicht!G472/(Übersicht!D472^Datenblatt!$K$11)</f>
        <v>#DIV/0!</v>
      </c>
    </row>
    <row r="473" spans="13:15" x14ac:dyDescent="0.25">
      <c r="M473" t="e">
        <f>Übersicht!E473/(Übersicht!D473^Datenblatt!$K$34)</f>
        <v>#DIV/0!</v>
      </c>
      <c r="N473" t="e">
        <f>Übersicht!F473/(Übersicht!D473^Datenblatt!$K$42)</f>
        <v>#DIV/0!</v>
      </c>
      <c r="O473" t="e">
        <f>Übersicht!G473/(Übersicht!D473^Datenblatt!$K$11)</f>
        <v>#DIV/0!</v>
      </c>
    </row>
    <row r="474" spans="13:15" x14ac:dyDescent="0.25">
      <c r="M474" t="e">
        <f>Übersicht!E474/(Übersicht!D474^Datenblatt!$K$34)</f>
        <v>#DIV/0!</v>
      </c>
      <c r="N474" t="e">
        <f>Übersicht!F474/(Übersicht!D474^Datenblatt!$K$42)</f>
        <v>#DIV/0!</v>
      </c>
      <c r="O474" t="e">
        <f>Übersicht!G474/(Übersicht!D474^Datenblatt!$K$11)</f>
        <v>#DIV/0!</v>
      </c>
    </row>
    <row r="475" spans="13:15" x14ac:dyDescent="0.25">
      <c r="M475" t="e">
        <f>Übersicht!E475/(Übersicht!D475^Datenblatt!$K$34)</f>
        <v>#DIV/0!</v>
      </c>
      <c r="N475" t="e">
        <f>Übersicht!F475/(Übersicht!D475^Datenblatt!$K$42)</f>
        <v>#DIV/0!</v>
      </c>
      <c r="O475" t="e">
        <f>Übersicht!G475/(Übersicht!D475^Datenblatt!$K$11)</f>
        <v>#DIV/0!</v>
      </c>
    </row>
    <row r="476" spans="13:15" x14ac:dyDescent="0.25">
      <c r="M476" t="e">
        <f>Übersicht!E476/(Übersicht!D476^Datenblatt!$K$34)</f>
        <v>#DIV/0!</v>
      </c>
      <c r="N476" t="e">
        <f>Übersicht!F476/(Übersicht!D476^Datenblatt!$K$42)</f>
        <v>#DIV/0!</v>
      </c>
      <c r="O476" t="e">
        <f>Übersicht!G476/(Übersicht!D476^Datenblatt!$K$11)</f>
        <v>#DIV/0!</v>
      </c>
    </row>
    <row r="477" spans="13:15" x14ac:dyDescent="0.25">
      <c r="M477" t="e">
        <f>Übersicht!E477/(Übersicht!D477^Datenblatt!$K$34)</f>
        <v>#DIV/0!</v>
      </c>
      <c r="N477" t="e">
        <f>Übersicht!F477/(Übersicht!D477^Datenblatt!$K$42)</f>
        <v>#DIV/0!</v>
      </c>
      <c r="O477" t="e">
        <f>Übersicht!G477/(Übersicht!D477^Datenblatt!$K$11)</f>
        <v>#DIV/0!</v>
      </c>
    </row>
    <row r="478" spans="13:15" x14ac:dyDescent="0.25">
      <c r="M478" t="e">
        <f>Übersicht!E478/(Übersicht!D478^Datenblatt!$K$34)</f>
        <v>#DIV/0!</v>
      </c>
      <c r="N478" t="e">
        <f>Übersicht!F478/(Übersicht!D478^Datenblatt!$K$42)</f>
        <v>#DIV/0!</v>
      </c>
      <c r="O478" t="e">
        <f>Übersicht!G478/(Übersicht!D478^Datenblatt!$K$11)</f>
        <v>#DIV/0!</v>
      </c>
    </row>
    <row r="479" spans="13:15" x14ac:dyDescent="0.25">
      <c r="M479" t="e">
        <f>Übersicht!E479/(Übersicht!D479^Datenblatt!$K$34)</f>
        <v>#DIV/0!</v>
      </c>
      <c r="N479" t="e">
        <f>Übersicht!F479/(Übersicht!D479^Datenblatt!$K$42)</f>
        <v>#DIV/0!</v>
      </c>
      <c r="O479" t="e">
        <f>Übersicht!G479/(Übersicht!D479^Datenblatt!$K$11)</f>
        <v>#DIV/0!</v>
      </c>
    </row>
    <row r="480" spans="13:15" x14ac:dyDescent="0.25">
      <c r="M480" t="e">
        <f>Übersicht!E480/(Übersicht!D480^Datenblatt!$K$34)</f>
        <v>#DIV/0!</v>
      </c>
      <c r="N480" t="e">
        <f>Übersicht!F480/(Übersicht!D480^Datenblatt!$K$42)</f>
        <v>#DIV/0!</v>
      </c>
      <c r="O480" t="e">
        <f>Übersicht!G480/(Übersicht!D480^Datenblatt!$K$11)</f>
        <v>#DIV/0!</v>
      </c>
    </row>
    <row r="481" spans="13:15" x14ac:dyDescent="0.25">
      <c r="M481" t="e">
        <f>Übersicht!E481/(Übersicht!D481^Datenblatt!$K$34)</f>
        <v>#DIV/0!</v>
      </c>
      <c r="N481" t="e">
        <f>Übersicht!F481/(Übersicht!D481^Datenblatt!$K$42)</f>
        <v>#DIV/0!</v>
      </c>
      <c r="O481" t="e">
        <f>Übersicht!G481/(Übersicht!D481^Datenblatt!$K$11)</f>
        <v>#DIV/0!</v>
      </c>
    </row>
    <row r="482" spans="13:15" x14ac:dyDescent="0.25">
      <c r="M482" t="e">
        <f>Übersicht!E482/(Übersicht!D482^Datenblatt!$K$34)</f>
        <v>#DIV/0!</v>
      </c>
      <c r="N482" t="e">
        <f>Übersicht!F482/(Übersicht!D482^Datenblatt!$K$42)</f>
        <v>#DIV/0!</v>
      </c>
      <c r="O482" t="e">
        <f>Übersicht!G482/(Übersicht!D482^Datenblatt!$K$11)</f>
        <v>#DIV/0!</v>
      </c>
    </row>
    <row r="483" spans="13:15" x14ac:dyDescent="0.25">
      <c r="M483" t="e">
        <f>Übersicht!E483/(Übersicht!D483^Datenblatt!$K$34)</f>
        <v>#DIV/0!</v>
      </c>
      <c r="N483" t="e">
        <f>Übersicht!F483/(Übersicht!D483^Datenblatt!$K$42)</f>
        <v>#DIV/0!</v>
      </c>
      <c r="O483" t="e">
        <f>Übersicht!G483/(Übersicht!D483^Datenblatt!$K$11)</f>
        <v>#DIV/0!</v>
      </c>
    </row>
    <row r="484" spans="13:15" x14ac:dyDescent="0.25">
      <c r="M484" t="e">
        <f>Übersicht!E484/(Übersicht!D484^Datenblatt!$K$34)</f>
        <v>#DIV/0!</v>
      </c>
      <c r="N484" t="e">
        <f>Übersicht!F484/(Übersicht!D484^Datenblatt!$K$42)</f>
        <v>#DIV/0!</v>
      </c>
      <c r="O484" t="e">
        <f>Übersicht!G484/(Übersicht!D484^Datenblatt!$K$11)</f>
        <v>#DIV/0!</v>
      </c>
    </row>
    <row r="485" spans="13:15" x14ac:dyDescent="0.25">
      <c r="M485" t="e">
        <f>Übersicht!E485/(Übersicht!D485^Datenblatt!$K$34)</f>
        <v>#DIV/0!</v>
      </c>
      <c r="N485" t="e">
        <f>Übersicht!F485/(Übersicht!D485^Datenblatt!$K$42)</f>
        <v>#DIV/0!</v>
      </c>
      <c r="O485" t="e">
        <f>Übersicht!G485/(Übersicht!D485^Datenblatt!$K$11)</f>
        <v>#DIV/0!</v>
      </c>
    </row>
    <row r="486" spans="13:15" x14ac:dyDescent="0.25">
      <c r="M486" t="e">
        <f>Übersicht!E486/(Übersicht!D486^Datenblatt!$K$34)</f>
        <v>#DIV/0!</v>
      </c>
      <c r="N486" t="e">
        <f>Übersicht!F486/(Übersicht!D486^Datenblatt!$K$42)</f>
        <v>#DIV/0!</v>
      </c>
      <c r="O486" t="e">
        <f>Übersicht!G486/(Übersicht!D486^Datenblatt!$K$11)</f>
        <v>#DIV/0!</v>
      </c>
    </row>
    <row r="487" spans="13:15" x14ac:dyDescent="0.25">
      <c r="M487" t="e">
        <f>Übersicht!E487/(Übersicht!D487^Datenblatt!$K$34)</f>
        <v>#DIV/0!</v>
      </c>
      <c r="N487" t="e">
        <f>Übersicht!F487/(Übersicht!D487^Datenblatt!$K$42)</f>
        <v>#DIV/0!</v>
      </c>
      <c r="O487" t="e">
        <f>Übersicht!G487/(Übersicht!D487^Datenblatt!$K$11)</f>
        <v>#DIV/0!</v>
      </c>
    </row>
    <row r="488" spans="13:15" x14ac:dyDescent="0.25">
      <c r="M488" t="e">
        <f>Übersicht!E488/(Übersicht!D488^Datenblatt!$K$34)</f>
        <v>#DIV/0!</v>
      </c>
      <c r="N488" t="e">
        <f>Übersicht!F488/(Übersicht!D488^Datenblatt!$K$42)</f>
        <v>#DIV/0!</v>
      </c>
      <c r="O488" t="e">
        <f>Übersicht!G488/(Übersicht!D488^Datenblatt!$K$11)</f>
        <v>#DIV/0!</v>
      </c>
    </row>
    <row r="489" spans="13:15" x14ac:dyDescent="0.25">
      <c r="M489" t="e">
        <f>Übersicht!E489/(Übersicht!D489^Datenblatt!$K$34)</f>
        <v>#DIV/0!</v>
      </c>
      <c r="N489" t="e">
        <f>Übersicht!F489/(Übersicht!D489^Datenblatt!$K$42)</f>
        <v>#DIV/0!</v>
      </c>
      <c r="O489" t="e">
        <f>Übersicht!G489/(Übersicht!D489^Datenblatt!$K$11)</f>
        <v>#DIV/0!</v>
      </c>
    </row>
    <row r="490" spans="13:15" x14ac:dyDescent="0.25">
      <c r="M490" t="e">
        <f>Übersicht!E490/(Übersicht!D490^Datenblatt!$K$34)</f>
        <v>#DIV/0!</v>
      </c>
      <c r="N490" t="e">
        <f>Übersicht!F490/(Übersicht!D490^Datenblatt!$K$42)</f>
        <v>#DIV/0!</v>
      </c>
      <c r="O490" t="e">
        <f>Übersicht!G490/(Übersicht!D490^Datenblatt!$K$11)</f>
        <v>#DIV/0!</v>
      </c>
    </row>
    <row r="491" spans="13:15" x14ac:dyDescent="0.25">
      <c r="M491" t="e">
        <f>Übersicht!E491/(Übersicht!D491^Datenblatt!$K$34)</f>
        <v>#DIV/0!</v>
      </c>
      <c r="N491" t="e">
        <f>Übersicht!F491/(Übersicht!D491^Datenblatt!$K$42)</f>
        <v>#DIV/0!</v>
      </c>
      <c r="O491" t="e">
        <f>Übersicht!G491/(Übersicht!D491^Datenblatt!$K$11)</f>
        <v>#DIV/0!</v>
      </c>
    </row>
    <row r="492" spans="13:15" x14ac:dyDescent="0.25">
      <c r="M492" t="e">
        <f>Übersicht!E492/(Übersicht!D492^Datenblatt!$K$34)</f>
        <v>#DIV/0!</v>
      </c>
      <c r="N492" t="e">
        <f>Übersicht!F492/(Übersicht!D492^Datenblatt!$K$42)</f>
        <v>#DIV/0!</v>
      </c>
      <c r="O492" t="e">
        <f>Übersicht!G492/(Übersicht!D492^Datenblatt!$K$11)</f>
        <v>#DIV/0!</v>
      </c>
    </row>
    <row r="493" spans="13:15" x14ac:dyDescent="0.25">
      <c r="M493" t="e">
        <f>Übersicht!E493/(Übersicht!D493^Datenblatt!$K$34)</f>
        <v>#DIV/0!</v>
      </c>
      <c r="N493" t="e">
        <f>Übersicht!F493/(Übersicht!D493^Datenblatt!$K$42)</f>
        <v>#DIV/0!</v>
      </c>
      <c r="O493" t="e">
        <f>Übersicht!G493/(Übersicht!D493^Datenblatt!$K$11)</f>
        <v>#DIV/0!</v>
      </c>
    </row>
    <row r="494" spans="13:15" x14ac:dyDescent="0.25">
      <c r="M494" t="e">
        <f>Übersicht!E494/(Übersicht!D494^Datenblatt!$K$34)</f>
        <v>#DIV/0!</v>
      </c>
      <c r="N494" t="e">
        <f>Übersicht!F494/(Übersicht!D494^Datenblatt!$K$42)</f>
        <v>#DIV/0!</v>
      </c>
      <c r="O494" t="e">
        <f>Übersicht!G494/(Übersicht!D494^Datenblatt!$K$11)</f>
        <v>#DIV/0!</v>
      </c>
    </row>
    <row r="495" spans="13:15" x14ac:dyDescent="0.25">
      <c r="M495" t="e">
        <f>Übersicht!E495/(Übersicht!D495^Datenblatt!$K$34)</f>
        <v>#DIV/0!</v>
      </c>
      <c r="N495" t="e">
        <f>Übersicht!F495/(Übersicht!D495^Datenblatt!$K$42)</f>
        <v>#DIV/0!</v>
      </c>
      <c r="O495" t="e">
        <f>Übersicht!G495/(Übersicht!D495^Datenblatt!$K$11)</f>
        <v>#DIV/0!</v>
      </c>
    </row>
    <row r="496" spans="13:15" x14ac:dyDescent="0.25">
      <c r="M496" t="e">
        <f>Übersicht!E496/(Übersicht!D496^Datenblatt!$K$34)</f>
        <v>#DIV/0!</v>
      </c>
      <c r="N496" t="e">
        <f>Übersicht!F496/(Übersicht!D496^Datenblatt!$K$42)</f>
        <v>#DIV/0!</v>
      </c>
      <c r="O496" t="e">
        <f>Übersicht!G496/(Übersicht!D496^Datenblatt!$K$11)</f>
        <v>#DIV/0!</v>
      </c>
    </row>
    <row r="497" spans="13:15" x14ac:dyDescent="0.25">
      <c r="M497" t="e">
        <f>Übersicht!E497/(Übersicht!D497^Datenblatt!$K$34)</f>
        <v>#DIV/0!</v>
      </c>
      <c r="N497" t="e">
        <f>Übersicht!F497/(Übersicht!D497^Datenblatt!$K$42)</f>
        <v>#DIV/0!</v>
      </c>
      <c r="O497" t="e">
        <f>Übersicht!G497/(Übersicht!D497^Datenblatt!$K$11)</f>
        <v>#DIV/0!</v>
      </c>
    </row>
    <row r="498" spans="13:15" x14ac:dyDescent="0.25">
      <c r="M498" t="e">
        <f>Übersicht!E498/(Übersicht!D498^Datenblatt!$K$34)</f>
        <v>#DIV/0!</v>
      </c>
      <c r="N498" t="e">
        <f>Übersicht!F498/(Übersicht!D498^Datenblatt!$K$42)</f>
        <v>#DIV/0!</v>
      </c>
      <c r="O498" t="e">
        <f>Übersicht!G498/(Übersicht!D498^Datenblatt!$K$11)</f>
        <v>#DIV/0!</v>
      </c>
    </row>
    <row r="499" spans="13:15" x14ac:dyDescent="0.25">
      <c r="M499" t="e">
        <f>Übersicht!E499/(Übersicht!D499^Datenblatt!$K$34)</f>
        <v>#DIV/0!</v>
      </c>
      <c r="N499" t="e">
        <f>Übersicht!F499/(Übersicht!D499^Datenblatt!$K$42)</f>
        <v>#DIV/0!</v>
      </c>
      <c r="O499" t="e">
        <f>Übersicht!G499/(Übersicht!D499^Datenblatt!$K$11)</f>
        <v>#DIV/0!</v>
      </c>
    </row>
    <row r="500" spans="13:15" x14ac:dyDescent="0.25">
      <c r="M500" t="e">
        <f>Übersicht!E500/(Übersicht!D500^Datenblatt!$K$34)</f>
        <v>#DIV/0!</v>
      </c>
      <c r="N500" t="e">
        <f>Übersicht!F500/(Übersicht!D500^Datenblatt!$K$42)</f>
        <v>#DIV/0!</v>
      </c>
      <c r="O500" t="e">
        <f>Übersicht!G500/(Übersicht!D500^Datenblatt!$K$11)</f>
        <v>#DIV/0!</v>
      </c>
    </row>
    <row r="501" spans="13:15" x14ac:dyDescent="0.25">
      <c r="M501" t="e">
        <f>Übersicht!E501/(Übersicht!D501^Datenblatt!$K$34)</f>
        <v>#DIV/0!</v>
      </c>
      <c r="N501" t="e">
        <f>Übersicht!F501/(Übersicht!D501^Datenblatt!$K$42)</f>
        <v>#DIV/0!</v>
      </c>
      <c r="O501" t="e">
        <f>Übersicht!G501/(Übersicht!D501^Datenblatt!$K$11)</f>
        <v>#DIV/0!</v>
      </c>
    </row>
    <row r="502" spans="13:15" x14ac:dyDescent="0.25">
      <c r="M502" t="e">
        <f>Übersicht!E502/(Übersicht!D502^Datenblatt!$K$34)</f>
        <v>#DIV/0!</v>
      </c>
      <c r="N502" t="e">
        <f>Übersicht!F502/(Übersicht!D502^Datenblatt!$K$42)</f>
        <v>#DIV/0!</v>
      </c>
      <c r="O502" t="e">
        <f>Übersicht!G502/(Übersicht!D502^Datenblatt!$K$11)</f>
        <v>#DIV/0!</v>
      </c>
    </row>
    <row r="503" spans="13:15" x14ac:dyDescent="0.25">
      <c r="M503" t="e">
        <f>Übersicht!E503/(Übersicht!D503^Datenblatt!$K$34)</f>
        <v>#DIV/0!</v>
      </c>
      <c r="N503" t="e">
        <f>Übersicht!F503/(Übersicht!D503^Datenblatt!$K$42)</f>
        <v>#DIV/0!</v>
      </c>
      <c r="O503" t="e">
        <f>Übersicht!G503/(Übersicht!D503^Datenblatt!$K$11)</f>
        <v>#DIV/0!</v>
      </c>
    </row>
    <row r="504" spans="13:15" x14ac:dyDescent="0.25">
      <c r="M504" t="e">
        <f>Übersicht!E504/(Übersicht!D504^Datenblatt!$K$34)</f>
        <v>#DIV/0!</v>
      </c>
      <c r="N504" t="e">
        <f>Übersicht!F504/(Übersicht!D504^Datenblatt!$K$42)</f>
        <v>#DIV/0!</v>
      </c>
      <c r="O504" t="e">
        <f>Übersicht!G504/(Übersicht!D504^Datenblatt!$K$11)</f>
        <v>#DIV/0!</v>
      </c>
    </row>
    <row r="505" spans="13:15" x14ac:dyDescent="0.25">
      <c r="M505" t="e">
        <f>Übersicht!E505/(Übersicht!D505^Datenblatt!$K$34)</f>
        <v>#DIV/0!</v>
      </c>
      <c r="N505" t="e">
        <f>Übersicht!F505/(Übersicht!D505^Datenblatt!$K$42)</f>
        <v>#DIV/0!</v>
      </c>
      <c r="O505" t="e">
        <f>Übersicht!G505/(Übersicht!D505^Datenblatt!$K$11)</f>
        <v>#DIV/0!</v>
      </c>
    </row>
    <row r="506" spans="13:15" x14ac:dyDescent="0.25">
      <c r="M506" t="e">
        <f>Übersicht!E506/(Übersicht!D506^Datenblatt!$K$34)</f>
        <v>#DIV/0!</v>
      </c>
      <c r="N506" t="e">
        <f>Übersicht!F506/(Übersicht!D506^Datenblatt!$K$42)</f>
        <v>#DIV/0!</v>
      </c>
      <c r="O506" t="e">
        <f>Übersicht!G506/(Übersicht!D506^Datenblatt!$K$11)</f>
        <v>#DIV/0!</v>
      </c>
    </row>
    <row r="507" spans="13:15" x14ac:dyDescent="0.25">
      <c r="M507" t="e">
        <f>Übersicht!E507/(Übersicht!D507^Datenblatt!$K$34)</f>
        <v>#DIV/0!</v>
      </c>
      <c r="N507" t="e">
        <f>Übersicht!F507/(Übersicht!D507^Datenblatt!$K$42)</f>
        <v>#DIV/0!</v>
      </c>
      <c r="O507" t="e">
        <f>Übersicht!G507/(Übersicht!D507^Datenblatt!$K$11)</f>
        <v>#DIV/0!</v>
      </c>
    </row>
    <row r="508" spans="13:15" x14ac:dyDescent="0.25">
      <c r="M508" t="e">
        <f>Übersicht!E508/(Übersicht!D508^Datenblatt!$K$34)</f>
        <v>#DIV/0!</v>
      </c>
      <c r="N508" t="e">
        <f>Übersicht!F508/(Übersicht!D508^Datenblatt!$K$42)</f>
        <v>#DIV/0!</v>
      </c>
      <c r="O508" t="e">
        <f>Übersicht!G508/(Übersicht!D508^Datenblatt!$K$11)</f>
        <v>#DIV/0!</v>
      </c>
    </row>
    <row r="509" spans="13:15" x14ac:dyDescent="0.25">
      <c r="M509" t="e">
        <f>Übersicht!E509/(Übersicht!D509^Datenblatt!$K$34)</f>
        <v>#DIV/0!</v>
      </c>
      <c r="N509" t="e">
        <f>Übersicht!F509/(Übersicht!D509^Datenblatt!$K$42)</f>
        <v>#DIV/0!</v>
      </c>
      <c r="O509" t="e">
        <f>Übersicht!G509/(Übersicht!D509^Datenblatt!$K$11)</f>
        <v>#DIV/0!</v>
      </c>
    </row>
    <row r="510" spans="13:15" x14ac:dyDescent="0.25">
      <c r="M510" t="e">
        <f>Übersicht!E510/(Übersicht!D510^Datenblatt!$K$34)</f>
        <v>#DIV/0!</v>
      </c>
      <c r="N510" t="e">
        <f>Übersicht!F510/(Übersicht!D510^Datenblatt!$K$42)</f>
        <v>#DIV/0!</v>
      </c>
      <c r="O510" t="e">
        <f>Übersicht!G510/(Übersicht!D510^Datenblatt!$K$11)</f>
        <v>#DIV/0!</v>
      </c>
    </row>
    <row r="511" spans="13:15" x14ac:dyDescent="0.25">
      <c r="M511" t="e">
        <f>Übersicht!E511/(Übersicht!D511^Datenblatt!$K$34)</f>
        <v>#DIV/0!</v>
      </c>
      <c r="N511" t="e">
        <f>Übersicht!F511/(Übersicht!D511^Datenblatt!$K$42)</f>
        <v>#DIV/0!</v>
      </c>
      <c r="O511" t="e">
        <f>Übersicht!G511/(Übersicht!D511^Datenblatt!$K$11)</f>
        <v>#DIV/0!</v>
      </c>
    </row>
    <row r="512" spans="13:15" x14ac:dyDescent="0.25">
      <c r="M512" t="e">
        <f>Übersicht!E512/(Übersicht!D512^Datenblatt!$K$34)</f>
        <v>#DIV/0!</v>
      </c>
      <c r="N512" t="e">
        <f>Übersicht!F512/(Übersicht!D512^Datenblatt!$K$42)</f>
        <v>#DIV/0!</v>
      </c>
      <c r="O512" t="e">
        <f>Übersicht!G512/(Übersicht!D512^Datenblatt!$K$11)</f>
        <v>#DIV/0!</v>
      </c>
    </row>
    <row r="513" spans="13:15" x14ac:dyDescent="0.25">
      <c r="M513" t="e">
        <f>Übersicht!E513/(Übersicht!D513^Datenblatt!$K$34)</f>
        <v>#DIV/0!</v>
      </c>
      <c r="N513" t="e">
        <f>Übersicht!F513/(Übersicht!D513^Datenblatt!$K$42)</f>
        <v>#DIV/0!</v>
      </c>
      <c r="O513" t="e">
        <f>Übersicht!G513/(Übersicht!D513^Datenblatt!$K$11)</f>
        <v>#DIV/0!</v>
      </c>
    </row>
    <row r="514" spans="13:15" x14ac:dyDescent="0.25">
      <c r="M514" t="e">
        <f>Übersicht!E514/(Übersicht!D514^Datenblatt!$K$34)</f>
        <v>#DIV/0!</v>
      </c>
      <c r="N514" t="e">
        <f>Übersicht!F514/(Übersicht!D514^Datenblatt!$K$42)</f>
        <v>#DIV/0!</v>
      </c>
      <c r="O514" t="e">
        <f>Übersicht!G514/(Übersicht!D514^Datenblatt!$K$11)</f>
        <v>#DIV/0!</v>
      </c>
    </row>
    <row r="515" spans="13:15" x14ac:dyDescent="0.25">
      <c r="M515" t="e">
        <f>Übersicht!E515/(Übersicht!D515^Datenblatt!$K$34)</f>
        <v>#DIV/0!</v>
      </c>
      <c r="N515" t="e">
        <f>Übersicht!F515/(Übersicht!D515^Datenblatt!$K$42)</f>
        <v>#DIV/0!</v>
      </c>
      <c r="O515" t="e">
        <f>Übersicht!G515/(Übersicht!D515^Datenblatt!$K$11)</f>
        <v>#DIV/0!</v>
      </c>
    </row>
    <row r="516" spans="13:15" x14ac:dyDescent="0.25">
      <c r="M516" t="e">
        <f>Übersicht!E516/(Übersicht!D516^Datenblatt!$K$34)</f>
        <v>#DIV/0!</v>
      </c>
      <c r="N516" t="e">
        <f>Übersicht!F516/(Übersicht!D516^Datenblatt!$K$42)</f>
        <v>#DIV/0!</v>
      </c>
      <c r="O516" t="e">
        <f>Übersicht!G516/(Übersicht!D516^Datenblatt!$K$11)</f>
        <v>#DIV/0!</v>
      </c>
    </row>
    <row r="517" spans="13:15" x14ac:dyDescent="0.25">
      <c r="M517" t="e">
        <f>Übersicht!E517/(Übersicht!D517^Datenblatt!$K$34)</f>
        <v>#DIV/0!</v>
      </c>
      <c r="N517" t="e">
        <f>Übersicht!F517/(Übersicht!D517^Datenblatt!$K$42)</f>
        <v>#DIV/0!</v>
      </c>
      <c r="O517" t="e">
        <f>Übersicht!G517/(Übersicht!D517^Datenblatt!$K$11)</f>
        <v>#DIV/0!</v>
      </c>
    </row>
    <row r="518" spans="13:15" x14ac:dyDescent="0.25">
      <c r="M518" t="e">
        <f>Übersicht!E518/(Übersicht!D518^Datenblatt!$K$34)</f>
        <v>#DIV/0!</v>
      </c>
      <c r="N518" t="e">
        <f>Übersicht!F518/(Übersicht!D518^Datenblatt!$K$42)</f>
        <v>#DIV/0!</v>
      </c>
      <c r="O518" t="e">
        <f>Übersicht!G518/(Übersicht!D518^Datenblatt!$K$11)</f>
        <v>#DIV/0!</v>
      </c>
    </row>
    <row r="519" spans="13:15" x14ac:dyDescent="0.25">
      <c r="M519" t="e">
        <f>Übersicht!E519/(Übersicht!D519^Datenblatt!$K$34)</f>
        <v>#DIV/0!</v>
      </c>
      <c r="N519" t="e">
        <f>Übersicht!F519/(Übersicht!D519^Datenblatt!$K$42)</f>
        <v>#DIV/0!</v>
      </c>
      <c r="O519" t="e">
        <f>Übersicht!G519/(Übersicht!D519^Datenblatt!$K$11)</f>
        <v>#DIV/0!</v>
      </c>
    </row>
    <row r="520" spans="13:15" x14ac:dyDescent="0.25">
      <c r="M520" t="e">
        <f>Übersicht!E520/(Übersicht!D520^Datenblatt!$K$34)</f>
        <v>#DIV/0!</v>
      </c>
      <c r="N520" t="e">
        <f>Übersicht!F520/(Übersicht!D520^Datenblatt!$K$42)</f>
        <v>#DIV/0!</v>
      </c>
      <c r="O520" t="e">
        <f>Übersicht!G520/(Übersicht!D520^Datenblatt!$K$11)</f>
        <v>#DIV/0!</v>
      </c>
    </row>
    <row r="521" spans="13:15" x14ac:dyDescent="0.25">
      <c r="M521" t="e">
        <f>Übersicht!E521/(Übersicht!D521^Datenblatt!$K$34)</f>
        <v>#DIV/0!</v>
      </c>
      <c r="N521" t="e">
        <f>Übersicht!F521/(Übersicht!D521^Datenblatt!$K$42)</f>
        <v>#DIV/0!</v>
      </c>
      <c r="O521" t="e">
        <f>Übersicht!G521/(Übersicht!D521^Datenblatt!$K$11)</f>
        <v>#DIV/0!</v>
      </c>
    </row>
    <row r="522" spans="13:15" x14ac:dyDescent="0.25">
      <c r="M522" t="e">
        <f>Übersicht!E522/(Übersicht!D522^Datenblatt!$K$34)</f>
        <v>#DIV/0!</v>
      </c>
      <c r="N522" t="e">
        <f>Übersicht!F522/(Übersicht!D522^Datenblatt!$K$42)</f>
        <v>#DIV/0!</v>
      </c>
      <c r="O522" t="e">
        <f>Übersicht!G522/(Übersicht!D522^Datenblatt!$K$11)</f>
        <v>#DIV/0!</v>
      </c>
    </row>
    <row r="523" spans="13:15" x14ac:dyDescent="0.25">
      <c r="M523" t="e">
        <f>Übersicht!E523/(Übersicht!D523^Datenblatt!$K$34)</f>
        <v>#DIV/0!</v>
      </c>
      <c r="N523" t="e">
        <f>Übersicht!F523/(Übersicht!D523^Datenblatt!$K$42)</f>
        <v>#DIV/0!</v>
      </c>
      <c r="O523" t="e">
        <f>Übersicht!G523/(Übersicht!D523^Datenblatt!$K$11)</f>
        <v>#DIV/0!</v>
      </c>
    </row>
    <row r="524" spans="13:15" x14ac:dyDescent="0.25">
      <c r="M524" t="e">
        <f>Übersicht!E524/(Übersicht!D524^Datenblatt!$K$34)</f>
        <v>#DIV/0!</v>
      </c>
      <c r="N524" t="e">
        <f>Übersicht!F524/(Übersicht!D524^Datenblatt!$K$42)</f>
        <v>#DIV/0!</v>
      </c>
      <c r="O524" t="e">
        <f>Übersicht!G524/(Übersicht!D524^Datenblatt!$K$11)</f>
        <v>#DIV/0!</v>
      </c>
    </row>
    <row r="525" spans="13:15" x14ac:dyDescent="0.25">
      <c r="M525" t="e">
        <f>Übersicht!E525/(Übersicht!D525^Datenblatt!$K$34)</f>
        <v>#DIV/0!</v>
      </c>
      <c r="N525" t="e">
        <f>Übersicht!F525/(Übersicht!D525^Datenblatt!$K$42)</f>
        <v>#DIV/0!</v>
      </c>
      <c r="O525" t="e">
        <f>Übersicht!G525/(Übersicht!D525^Datenblatt!$K$11)</f>
        <v>#DIV/0!</v>
      </c>
    </row>
    <row r="526" spans="13:15" x14ac:dyDescent="0.25">
      <c r="M526" t="e">
        <f>Übersicht!E526/(Übersicht!D526^Datenblatt!$K$34)</f>
        <v>#DIV/0!</v>
      </c>
      <c r="N526" t="e">
        <f>Übersicht!F526/(Übersicht!D526^Datenblatt!$K$42)</f>
        <v>#DIV/0!</v>
      </c>
      <c r="O526" t="e">
        <f>Übersicht!G526/(Übersicht!D526^Datenblatt!$K$11)</f>
        <v>#DIV/0!</v>
      </c>
    </row>
    <row r="527" spans="13:15" x14ac:dyDescent="0.25">
      <c r="M527" t="e">
        <f>Übersicht!E527/(Übersicht!D527^Datenblatt!$K$34)</f>
        <v>#DIV/0!</v>
      </c>
      <c r="N527" t="e">
        <f>Übersicht!F527/(Übersicht!D527^Datenblatt!$K$42)</f>
        <v>#DIV/0!</v>
      </c>
      <c r="O527" t="e">
        <f>Übersicht!G527/(Übersicht!D527^Datenblatt!$K$11)</f>
        <v>#DIV/0!</v>
      </c>
    </row>
    <row r="528" spans="13:15" x14ac:dyDescent="0.25">
      <c r="M528" t="e">
        <f>Übersicht!E528/(Übersicht!D528^Datenblatt!$K$34)</f>
        <v>#DIV/0!</v>
      </c>
      <c r="N528" t="e">
        <f>Übersicht!F528/(Übersicht!D528^Datenblatt!$K$42)</f>
        <v>#DIV/0!</v>
      </c>
      <c r="O528" t="e">
        <f>Übersicht!G528/(Übersicht!D528^Datenblatt!$K$11)</f>
        <v>#DIV/0!</v>
      </c>
    </row>
    <row r="529" spans="13:15" x14ac:dyDescent="0.25">
      <c r="M529" t="e">
        <f>Übersicht!E529/(Übersicht!D529^Datenblatt!$K$34)</f>
        <v>#DIV/0!</v>
      </c>
      <c r="N529" t="e">
        <f>Übersicht!F529/(Übersicht!D529^Datenblatt!$K$42)</f>
        <v>#DIV/0!</v>
      </c>
      <c r="O529" t="e">
        <f>Übersicht!G529/(Übersicht!D529^Datenblatt!$K$11)</f>
        <v>#DIV/0!</v>
      </c>
    </row>
    <row r="530" spans="13:15" x14ac:dyDescent="0.25">
      <c r="M530" t="e">
        <f>Übersicht!E530/(Übersicht!D530^Datenblatt!$K$34)</f>
        <v>#DIV/0!</v>
      </c>
      <c r="N530" t="e">
        <f>Übersicht!F530/(Übersicht!D530^Datenblatt!$K$42)</f>
        <v>#DIV/0!</v>
      </c>
      <c r="O530" t="e">
        <f>Übersicht!G530/(Übersicht!D530^Datenblatt!$K$11)</f>
        <v>#DIV/0!</v>
      </c>
    </row>
    <row r="531" spans="13:15" x14ac:dyDescent="0.25">
      <c r="M531" t="e">
        <f>Übersicht!E531/(Übersicht!D531^Datenblatt!$K$34)</f>
        <v>#DIV/0!</v>
      </c>
      <c r="N531" t="e">
        <f>Übersicht!F531/(Übersicht!D531^Datenblatt!$K$42)</f>
        <v>#DIV/0!</v>
      </c>
      <c r="O531" t="e">
        <f>Übersicht!G531/(Übersicht!D531^Datenblatt!$K$11)</f>
        <v>#DIV/0!</v>
      </c>
    </row>
    <row r="532" spans="13:15" x14ac:dyDescent="0.25">
      <c r="M532" t="e">
        <f>Übersicht!E532/(Übersicht!D532^Datenblatt!$K$34)</f>
        <v>#DIV/0!</v>
      </c>
      <c r="N532" t="e">
        <f>Übersicht!F532/(Übersicht!D532^Datenblatt!$K$42)</f>
        <v>#DIV/0!</v>
      </c>
      <c r="O532" t="e">
        <f>Übersicht!G532/(Übersicht!D532^Datenblatt!$K$11)</f>
        <v>#DIV/0!</v>
      </c>
    </row>
    <row r="533" spans="13:15" x14ac:dyDescent="0.25">
      <c r="M533" t="e">
        <f>Übersicht!E533/(Übersicht!D533^Datenblatt!$K$34)</f>
        <v>#DIV/0!</v>
      </c>
      <c r="N533" t="e">
        <f>Übersicht!F533/(Übersicht!D533^Datenblatt!$K$42)</f>
        <v>#DIV/0!</v>
      </c>
      <c r="O533" t="e">
        <f>Übersicht!G533/(Übersicht!D533^Datenblatt!$K$11)</f>
        <v>#DIV/0!</v>
      </c>
    </row>
    <row r="534" spans="13:15" x14ac:dyDescent="0.25">
      <c r="M534" t="e">
        <f>Übersicht!E534/(Übersicht!D534^Datenblatt!$K$34)</f>
        <v>#DIV/0!</v>
      </c>
      <c r="N534" t="e">
        <f>Übersicht!F534/(Übersicht!D534^Datenblatt!$K$42)</f>
        <v>#DIV/0!</v>
      </c>
      <c r="O534" t="e">
        <f>Übersicht!G534/(Übersicht!D534^Datenblatt!$K$11)</f>
        <v>#DIV/0!</v>
      </c>
    </row>
    <row r="535" spans="13:15" x14ac:dyDescent="0.25">
      <c r="M535" t="e">
        <f>Übersicht!E535/(Übersicht!D535^Datenblatt!$K$34)</f>
        <v>#DIV/0!</v>
      </c>
      <c r="N535" t="e">
        <f>Übersicht!F535/(Übersicht!D535^Datenblatt!$K$42)</f>
        <v>#DIV/0!</v>
      </c>
      <c r="O535" t="e">
        <f>Übersicht!G535/(Übersicht!D535^Datenblatt!$K$11)</f>
        <v>#DIV/0!</v>
      </c>
    </row>
    <row r="536" spans="13:15" x14ac:dyDescent="0.25">
      <c r="M536" t="e">
        <f>Übersicht!E536/(Übersicht!D536^Datenblatt!$K$34)</f>
        <v>#DIV/0!</v>
      </c>
      <c r="N536" t="e">
        <f>Übersicht!F536/(Übersicht!D536^Datenblatt!$K$42)</f>
        <v>#DIV/0!</v>
      </c>
      <c r="O536" t="e">
        <f>Übersicht!G536/(Übersicht!D536^Datenblatt!$K$11)</f>
        <v>#DIV/0!</v>
      </c>
    </row>
    <row r="537" spans="13:15" x14ac:dyDescent="0.25">
      <c r="M537" t="e">
        <f>Übersicht!E537/(Übersicht!D537^Datenblatt!$K$34)</f>
        <v>#DIV/0!</v>
      </c>
      <c r="N537" t="e">
        <f>Übersicht!F537/(Übersicht!D537^Datenblatt!$K$42)</f>
        <v>#DIV/0!</v>
      </c>
      <c r="O537" t="e">
        <f>Übersicht!G537/(Übersicht!D537^Datenblatt!$K$11)</f>
        <v>#DIV/0!</v>
      </c>
    </row>
    <row r="538" spans="13:15" x14ac:dyDescent="0.25">
      <c r="M538" t="e">
        <f>Übersicht!E538/(Übersicht!D538^Datenblatt!$K$34)</f>
        <v>#DIV/0!</v>
      </c>
      <c r="N538" t="e">
        <f>Übersicht!F538/(Übersicht!D538^Datenblatt!$K$42)</f>
        <v>#DIV/0!</v>
      </c>
      <c r="O538" t="e">
        <f>Übersicht!G538/(Übersicht!D538^Datenblatt!$K$11)</f>
        <v>#DIV/0!</v>
      </c>
    </row>
    <row r="539" spans="13:15" x14ac:dyDescent="0.25">
      <c r="M539" t="e">
        <f>Übersicht!E539/(Übersicht!D539^Datenblatt!$K$34)</f>
        <v>#DIV/0!</v>
      </c>
      <c r="N539" t="e">
        <f>Übersicht!F539/(Übersicht!D539^Datenblatt!$K$42)</f>
        <v>#DIV/0!</v>
      </c>
      <c r="O539" t="e">
        <f>Übersicht!G539/(Übersicht!D539^Datenblatt!$K$11)</f>
        <v>#DIV/0!</v>
      </c>
    </row>
    <row r="540" spans="13:15" x14ac:dyDescent="0.25">
      <c r="M540" t="e">
        <f>Übersicht!E540/(Übersicht!D540^Datenblatt!$K$34)</f>
        <v>#DIV/0!</v>
      </c>
      <c r="N540" t="e">
        <f>Übersicht!F540/(Übersicht!D540^Datenblatt!$K$42)</f>
        <v>#DIV/0!</v>
      </c>
      <c r="O540" t="e">
        <f>Übersicht!G540/(Übersicht!D540^Datenblatt!$K$11)</f>
        <v>#DIV/0!</v>
      </c>
    </row>
    <row r="541" spans="13:15" x14ac:dyDescent="0.25">
      <c r="M541" t="e">
        <f>Übersicht!E541/(Übersicht!D541^Datenblatt!$K$34)</f>
        <v>#DIV/0!</v>
      </c>
      <c r="N541" t="e">
        <f>Übersicht!F541/(Übersicht!D541^Datenblatt!$K$42)</f>
        <v>#DIV/0!</v>
      </c>
      <c r="O541" t="e">
        <f>Übersicht!G541/(Übersicht!D541^Datenblatt!$K$11)</f>
        <v>#DIV/0!</v>
      </c>
    </row>
    <row r="542" spans="13:15" x14ac:dyDescent="0.25">
      <c r="M542" t="e">
        <f>Übersicht!E542/(Übersicht!D542^Datenblatt!$K$34)</f>
        <v>#DIV/0!</v>
      </c>
      <c r="N542" t="e">
        <f>Übersicht!F542/(Übersicht!D542^Datenblatt!$K$42)</f>
        <v>#DIV/0!</v>
      </c>
      <c r="O542" t="e">
        <f>Übersicht!G542/(Übersicht!D542^Datenblatt!$K$11)</f>
        <v>#DIV/0!</v>
      </c>
    </row>
    <row r="543" spans="13:15" x14ac:dyDescent="0.25">
      <c r="M543" t="e">
        <f>Übersicht!E543/(Übersicht!D543^Datenblatt!$K$34)</f>
        <v>#DIV/0!</v>
      </c>
      <c r="N543" t="e">
        <f>Übersicht!F543/(Übersicht!D543^Datenblatt!$K$42)</f>
        <v>#DIV/0!</v>
      </c>
      <c r="O543" t="e">
        <f>Übersicht!G543/(Übersicht!D543^Datenblatt!$K$11)</f>
        <v>#DIV/0!</v>
      </c>
    </row>
    <row r="544" spans="13:15" x14ac:dyDescent="0.25">
      <c r="M544" t="e">
        <f>Übersicht!E544/(Übersicht!D544^Datenblatt!$K$34)</f>
        <v>#DIV/0!</v>
      </c>
      <c r="N544" t="e">
        <f>Übersicht!F544/(Übersicht!D544^Datenblatt!$K$42)</f>
        <v>#DIV/0!</v>
      </c>
      <c r="O544" t="e">
        <f>Übersicht!G544/(Übersicht!D544^Datenblatt!$K$11)</f>
        <v>#DIV/0!</v>
      </c>
    </row>
    <row r="545" spans="13:15" x14ac:dyDescent="0.25">
      <c r="M545" t="e">
        <f>Übersicht!E545/(Übersicht!D545^Datenblatt!$K$34)</f>
        <v>#DIV/0!</v>
      </c>
      <c r="N545" t="e">
        <f>Übersicht!F545/(Übersicht!D545^Datenblatt!$K$42)</f>
        <v>#DIV/0!</v>
      </c>
      <c r="O545" t="e">
        <f>Übersicht!G545/(Übersicht!D545^Datenblatt!$K$11)</f>
        <v>#DIV/0!</v>
      </c>
    </row>
    <row r="546" spans="13:15" x14ac:dyDescent="0.25">
      <c r="M546" t="e">
        <f>Übersicht!E546/(Übersicht!D546^Datenblatt!$K$34)</f>
        <v>#DIV/0!</v>
      </c>
      <c r="N546" t="e">
        <f>Übersicht!F546/(Übersicht!D546^Datenblatt!$K$42)</f>
        <v>#DIV/0!</v>
      </c>
      <c r="O546" t="e">
        <f>Übersicht!G546/(Übersicht!D546^Datenblatt!$K$11)</f>
        <v>#DIV/0!</v>
      </c>
    </row>
    <row r="547" spans="13:15" x14ac:dyDescent="0.25">
      <c r="M547" t="e">
        <f>Übersicht!E547/(Übersicht!D547^Datenblatt!$K$34)</f>
        <v>#DIV/0!</v>
      </c>
      <c r="N547" t="e">
        <f>Übersicht!F547/(Übersicht!D547^Datenblatt!$K$42)</f>
        <v>#DIV/0!</v>
      </c>
      <c r="O547" t="e">
        <f>Übersicht!G547/(Übersicht!D547^Datenblatt!$K$11)</f>
        <v>#DIV/0!</v>
      </c>
    </row>
    <row r="548" spans="13:15" x14ac:dyDescent="0.25">
      <c r="M548" t="e">
        <f>Übersicht!E548/(Übersicht!D548^Datenblatt!$K$34)</f>
        <v>#DIV/0!</v>
      </c>
      <c r="N548" t="e">
        <f>Übersicht!F548/(Übersicht!D548^Datenblatt!$K$42)</f>
        <v>#DIV/0!</v>
      </c>
      <c r="O548" t="e">
        <f>Übersicht!G548/(Übersicht!D548^Datenblatt!$K$11)</f>
        <v>#DIV/0!</v>
      </c>
    </row>
    <row r="549" spans="13:15" x14ac:dyDescent="0.25">
      <c r="M549" t="e">
        <f>Übersicht!E549/(Übersicht!D549^Datenblatt!$K$34)</f>
        <v>#DIV/0!</v>
      </c>
      <c r="N549" t="e">
        <f>Übersicht!F549/(Übersicht!D549^Datenblatt!$K$42)</f>
        <v>#DIV/0!</v>
      </c>
      <c r="O549" t="e">
        <f>Übersicht!G549/(Übersicht!D549^Datenblatt!$K$11)</f>
        <v>#DIV/0!</v>
      </c>
    </row>
    <row r="550" spans="13:15" x14ac:dyDescent="0.25">
      <c r="M550" t="e">
        <f>Übersicht!E550/(Übersicht!D550^Datenblatt!$K$34)</f>
        <v>#DIV/0!</v>
      </c>
      <c r="N550" t="e">
        <f>Übersicht!F550/(Übersicht!D550^Datenblatt!$K$42)</f>
        <v>#DIV/0!</v>
      </c>
      <c r="O550" t="e">
        <f>Übersicht!G550/(Übersicht!D550^Datenblatt!$K$11)</f>
        <v>#DIV/0!</v>
      </c>
    </row>
    <row r="551" spans="13:15" x14ac:dyDescent="0.25">
      <c r="M551" t="e">
        <f>Übersicht!E551/(Übersicht!D551^Datenblatt!$K$34)</f>
        <v>#DIV/0!</v>
      </c>
      <c r="N551" t="e">
        <f>Übersicht!F551/(Übersicht!D551^Datenblatt!$K$42)</f>
        <v>#DIV/0!</v>
      </c>
      <c r="O551" t="e">
        <f>Übersicht!G551/(Übersicht!D551^Datenblatt!$K$11)</f>
        <v>#DIV/0!</v>
      </c>
    </row>
    <row r="552" spans="13:15" x14ac:dyDescent="0.25">
      <c r="M552" t="e">
        <f>Übersicht!E552/(Übersicht!D552^Datenblatt!$K$34)</f>
        <v>#DIV/0!</v>
      </c>
      <c r="N552" t="e">
        <f>Übersicht!F552/(Übersicht!D552^Datenblatt!$K$42)</f>
        <v>#DIV/0!</v>
      </c>
      <c r="O552" t="e">
        <f>Übersicht!G552/(Übersicht!D552^Datenblatt!$K$11)</f>
        <v>#DIV/0!</v>
      </c>
    </row>
    <row r="553" spans="13:15" x14ac:dyDescent="0.25">
      <c r="M553" t="e">
        <f>Übersicht!E553/(Übersicht!D553^Datenblatt!$K$34)</f>
        <v>#DIV/0!</v>
      </c>
      <c r="N553" t="e">
        <f>Übersicht!F553/(Übersicht!D553^Datenblatt!$K$42)</f>
        <v>#DIV/0!</v>
      </c>
      <c r="O553" t="e">
        <f>Übersicht!G553/(Übersicht!D553^Datenblatt!$K$11)</f>
        <v>#DIV/0!</v>
      </c>
    </row>
    <row r="554" spans="13:15" x14ac:dyDescent="0.25">
      <c r="M554" t="e">
        <f>Übersicht!E554/(Übersicht!D554^Datenblatt!$K$34)</f>
        <v>#DIV/0!</v>
      </c>
      <c r="N554" t="e">
        <f>Übersicht!F554/(Übersicht!D554^Datenblatt!$K$42)</f>
        <v>#DIV/0!</v>
      </c>
      <c r="O554" t="e">
        <f>Übersicht!G554/(Übersicht!D554^Datenblatt!$K$11)</f>
        <v>#DIV/0!</v>
      </c>
    </row>
    <row r="555" spans="13:15" x14ac:dyDescent="0.25">
      <c r="M555" t="e">
        <f>Übersicht!E555/(Übersicht!D555^Datenblatt!$K$34)</f>
        <v>#DIV/0!</v>
      </c>
      <c r="N555" t="e">
        <f>Übersicht!F555/(Übersicht!D555^Datenblatt!$K$42)</f>
        <v>#DIV/0!</v>
      </c>
      <c r="O555" t="e">
        <f>Übersicht!G555/(Übersicht!D555^Datenblatt!$K$11)</f>
        <v>#DIV/0!</v>
      </c>
    </row>
    <row r="556" spans="13:15" x14ac:dyDescent="0.25">
      <c r="M556" t="e">
        <f>Übersicht!E556/(Übersicht!D556^Datenblatt!$K$34)</f>
        <v>#DIV/0!</v>
      </c>
      <c r="N556" t="e">
        <f>Übersicht!F556/(Übersicht!D556^Datenblatt!$K$42)</f>
        <v>#DIV/0!</v>
      </c>
      <c r="O556" t="e">
        <f>Übersicht!G556/(Übersicht!D556^Datenblatt!$K$11)</f>
        <v>#DIV/0!</v>
      </c>
    </row>
    <row r="557" spans="13:15" x14ac:dyDescent="0.25">
      <c r="M557" t="e">
        <f>Übersicht!E557/(Übersicht!D557^Datenblatt!$K$34)</f>
        <v>#DIV/0!</v>
      </c>
      <c r="N557" t="e">
        <f>Übersicht!F557/(Übersicht!D557^Datenblatt!$K$42)</f>
        <v>#DIV/0!</v>
      </c>
      <c r="O557" t="e">
        <f>Übersicht!G557/(Übersicht!D557^Datenblatt!$K$11)</f>
        <v>#DIV/0!</v>
      </c>
    </row>
    <row r="558" spans="13:15" x14ac:dyDescent="0.25">
      <c r="M558" t="e">
        <f>Übersicht!E558/(Übersicht!D558^Datenblatt!$K$34)</f>
        <v>#DIV/0!</v>
      </c>
      <c r="N558" t="e">
        <f>Übersicht!F558/(Übersicht!D558^Datenblatt!$K$42)</f>
        <v>#DIV/0!</v>
      </c>
      <c r="O558" t="e">
        <f>Übersicht!G558/(Übersicht!D558^Datenblatt!$K$11)</f>
        <v>#DIV/0!</v>
      </c>
    </row>
    <row r="559" spans="13:15" x14ac:dyDescent="0.25">
      <c r="M559" t="e">
        <f>Übersicht!E559/(Übersicht!D559^Datenblatt!$K$34)</f>
        <v>#DIV/0!</v>
      </c>
      <c r="N559" t="e">
        <f>Übersicht!F559/(Übersicht!D559^Datenblatt!$K$42)</f>
        <v>#DIV/0!</v>
      </c>
      <c r="O559" t="e">
        <f>Übersicht!G559/(Übersicht!D559^Datenblatt!$K$11)</f>
        <v>#DIV/0!</v>
      </c>
    </row>
    <row r="560" spans="13:15" x14ac:dyDescent="0.25">
      <c r="M560" t="e">
        <f>Übersicht!E560/(Übersicht!D560^Datenblatt!$K$34)</f>
        <v>#DIV/0!</v>
      </c>
      <c r="N560" t="e">
        <f>Übersicht!F560/(Übersicht!D560^Datenblatt!$K$42)</f>
        <v>#DIV/0!</v>
      </c>
      <c r="O560" t="e">
        <f>Übersicht!G560/(Übersicht!D560^Datenblatt!$K$11)</f>
        <v>#DIV/0!</v>
      </c>
    </row>
    <row r="561" spans="13:15" x14ac:dyDescent="0.25">
      <c r="M561" t="e">
        <f>Übersicht!E561/(Übersicht!D561^Datenblatt!$K$34)</f>
        <v>#DIV/0!</v>
      </c>
      <c r="N561" t="e">
        <f>Übersicht!F561/(Übersicht!D561^Datenblatt!$K$42)</f>
        <v>#DIV/0!</v>
      </c>
      <c r="O561" t="e">
        <f>Übersicht!G561/(Übersicht!D561^Datenblatt!$K$11)</f>
        <v>#DIV/0!</v>
      </c>
    </row>
    <row r="562" spans="13:15" x14ac:dyDescent="0.25">
      <c r="M562" t="e">
        <f>Übersicht!E562/(Übersicht!D562^Datenblatt!$K$34)</f>
        <v>#DIV/0!</v>
      </c>
      <c r="N562" t="e">
        <f>Übersicht!F562/(Übersicht!D562^Datenblatt!$K$42)</f>
        <v>#DIV/0!</v>
      </c>
      <c r="O562" t="e">
        <f>Übersicht!G562/(Übersicht!D562^Datenblatt!$K$11)</f>
        <v>#DIV/0!</v>
      </c>
    </row>
    <row r="563" spans="13:15" x14ac:dyDescent="0.25">
      <c r="M563" t="e">
        <f>Übersicht!E563/(Übersicht!D563^Datenblatt!$K$34)</f>
        <v>#DIV/0!</v>
      </c>
      <c r="N563" t="e">
        <f>Übersicht!F563/(Übersicht!D563^Datenblatt!$K$42)</f>
        <v>#DIV/0!</v>
      </c>
      <c r="O563" t="e">
        <f>Übersicht!G563/(Übersicht!D563^Datenblatt!$K$11)</f>
        <v>#DIV/0!</v>
      </c>
    </row>
    <row r="564" spans="13:15" x14ac:dyDescent="0.25">
      <c r="M564" t="e">
        <f>Übersicht!E564/(Übersicht!D564^Datenblatt!$K$34)</f>
        <v>#DIV/0!</v>
      </c>
      <c r="N564" t="e">
        <f>Übersicht!F564/(Übersicht!D564^Datenblatt!$K$42)</f>
        <v>#DIV/0!</v>
      </c>
      <c r="O564" t="e">
        <f>Übersicht!G564/(Übersicht!D564^Datenblatt!$K$11)</f>
        <v>#DIV/0!</v>
      </c>
    </row>
    <row r="565" spans="13:15" x14ac:dyDescent="0.25">
      <c r="M565" t="e">
        <f>Übersicht!E565/(Übersicht!D565^Datenblatt!$K$34)</f>
        <v>#DIV/0!</v>
      </c>
      <c r="N565" t="e">
        <f>Übersicht!F565/(Übersicht!D565^Datenblatt!$K$42)</f>
        <v>#DIV/0!</v>
      </c>
      <c r="O565" t="e">
        <f>Übersicht!G565/(Übersicht!D565^Datenblatt!$K$11)</f>
        <v>#DIV/0!</v>
      </c>
    </row>
    <row r="566" spans="13:15" x14ac:dyDescent="0.25">
      <c r="M566" t="e">
        <f>Übersicht!E566/(Übersicht!D566^Datenblatt!$K$34)</f>
        <v>#DIV/0!</v>
      </c>
      <c r="N566" t="e">
        <f>Übersicht!F566/(Übersicht!D566^Datenblatt!$K$42)</f>
        <v>#DIV/0!</v>
      </c>
      <c r="O566" t="e">
        <f>Übersicht!G566/(Übersicht!D566^Datenblatt!$K$11)</f>
        <v>#DIV/0!</v>
      </c>
    </row>
    <row r="567" spans="13:15" x14ac:dyDescent="0.25">
      <c r="M567" t="e">
        <f>Übersicht!E567/(Übersicht!D567^Datenblatt!$K$34)</f>
        <v>#DIV/0!</v>
      </c>
      <c r="N567" t="e">
        <f>Übersicht!F567/(Übersicht!D567^Datenblatt!$K$42)</f>
        <v>#DIV/0!</v>
      </c>
      <c r="O567" t="e">
        <f>Übersicht!G567/(Übersicht!D567^Datenblatt!$K$11)</f>
        <v>#DIV/0!</v>
      </c>
    </row>
    <row r="568" spans="13:15" x14ac:dyDescent="0.25">
      <c r="M568" t="e">
        <f>Übersicht!E568/(Übersicht!D568^Datenblatt!$K$34)</f>
        <v>#DIV/0!</v>
      </c>
      <c r="N568" t="e">
        <f>Übersicht!F568/(Übersicht!D568^Datenblatt!$K$42)</f>
        <v>#DIV/0!</v>
      </c>
      <c r="O568" t="e">
        <f>Übersicht!G568/(Übersicht!D568^Datenblatt!$K$11)</f>
        <v>#DIV/0!</v>
      </c>
    </row>
    <row r="569" spans="13:15" x14ac:dyDescent="0.25">
      <c r="M569" t="e">
        <f>Übersicht!E569/(Übersicht!D569^Datenblatt!$K$34)</f>
        <v>#DIV/0!</v>
      </c>
      <c r="N569" t="e">
        <f>Übersicht!F569/(Übersicht!D569^Datenblatt!$K$42)</f>
        <v>#DIV/0!</v>
      </c>
      <c r="O569" t="e">
        <f>Übersicht!G569/(Übersicht!D569^Datenblatt!$K$11)</f>
        <v>#DIV/0!</v>
      </c>
    </row>
    <row r="570" spans="13:15" x14ac:dyDescent="0.25">
      <c r="M570" t="e">
        <f>Übersicht!E570/(Übersicht!D570^Datenblatt!$K$34)</f>
        <v>#DIV/0!</v>
      </c>
      <c r="N570" t="e">
        <f>Übersicht!F570/(Übersicht!D570^Datenblatt!$K$42)</f>
        <v>#DIV/0!</v>
      </c>
      <c r="O570" t="e">
        <f>Übersicht!G570/(Übersicht!D570^Datenblatt!$K$11)</f>
        <v>#DIV/0!</v>
      </c>
    </row>
    <row r="571" spans="13:15" x14ac:dyDescent="0.25">
      <c r="M571" t="e">
        <f>Übersicht!E571/(Übersicht!D571^Datenblatt!$K$34)</f>
        <v>#DIV/0!</v>
      </c>
      <c r="N571" t="e">
        <f>Übersicht!F571/(Übersicht!D571^Datenblatt!$K$42)</f>
        <v>#DIV/0!</v>
      </c>
      <c r="O571" t="e">
        <f>Übersicht!G571/(Übersicht!D571^Datenblatt!$K$11)</f>
        <v>#DIV/0!</v>
      </c>
    </row>
    <row r="572" spans="13:15" x14ac:dyDescent="0.25">
      <c r="M572" t="e">
        <f>Übersicht!E572/(Übersicht!D572^Datenblatt!$K$34)</f>
        <v>#DIV/0!</v>
      </c>
      <c r="N572" t="e">
        <f>Übersicht!F572/(Übersicht!D572^Datenblatt!$K$42)</f>
        <v>#DIV/0!</v>
      </c>
      <c r="O572" t="e">
        <f>Übersicht!G572/(Übersicht!D572^Datenblatt!$K$11)</f>
        <v>#DIV/0!</v>
      </c>
    </row>
    <row r="573" spans="13:15" x14ac:dyDescent="0.25">
      <c r="M573" t="e">
        <f>Übersicht!E573/(Übersicht!D573^Datenblatt!$K$34)</f>
        <v>#DIV/0!</v>
      </c>
      <c r="N573" t="e">
        <f>Übersicht!F573/(Übersicht!D573^Datenblatt!$K$42)</f>
        <v>#DIV/0!</v>
      </c>
      <c r="O573" t="e">
        <f>Übersicht!G573/(Übersicht!D573^Datenblatt!$K$11)</f>
        <v>#DIV/0!</v>
      </c>
    </row>
    <row r="574" spans="13:15" x14ac:dyDescent="0.25">
      <c r="M574" t="e">
        <f>Übersicht!E574/(Übersicht!D574^Datenblatt!$K$34)</f>
        <v>#DIV/0!</v>
      </c>
      <c r="N574" t="e">
        <f>Übersicht!F574/(Übersicht!D574^Datenblatt!$K$42)</f>
        <v>#DIV/0!</v>
      </c>
      <c r="O574" t="e">
        <f>Übersicht!G574/(Übersicht!D574^Datenblatt!$K$11)</f>
        <v>#DIV/0!</v>
      </c>
    </row>
    <row r="575" spans="13:15" x14ac:dyDescent="0.25">
      <c r="M575" t="e">
        <f>Übersicht!E575/(Übersicht!D575^Datenblatt!$K$34)</f>
        <v>#DIV/0!</v>
      </c>
      <c r="N575" t="e">
        <f>Übersicht!F575/(Übersicht!D575^Datenblatt!$K$42)</f>
        <v>#DIV/0!</v>
      </c>
      <c r="O575" t="e">
        <f>Übersicht!G575/(Übersicht!D575^Datenblatt!$K$11)</f>
        <v>#DIV/0!</v>
      </c>
    </row>
    <row r="576" spans="13:15" x14ac:dyDescent="0.25">
      <c r="M576" t="e">
        <f>Übersicht!E576/(Übersicht!D576^Datenblatt!$K$34)</f>
        <v>#DIV/0!</v>
      </c>
      <c r="N576" t="e">
        <f>Übersicht!F576/(Übersicht!D576^Datenblatt!$K$42)</f>
        <v>#DIV/0!</v>
      </c>
      <c r="O576" t="e">
        <f>Übersicht!G576/(Übersicht!D576^Datenblatt!$K$11)</f>
        <v>#DIV/0!</v>
      </c>
    </row>
    <row r="577" spans="13:15" x14ac:dyDescent="0.25">
      <c r="M577" t="e">
        <f>Übersicht!E577/(Übersicht!D577^Datenblatt!$K$34)</f>
        <v>#DIV/0!</v>
      </c>
      <c r="N577" t="e">
        <f>Übersicht!F577/(Übersicht!D577^Datenblatt!$K$42)</f>
        <v>#DIV/0!</v>
      </c>
      <c r="O577" t="e">
        <f>Übersicht!G577/(Übersicht!D577^Datenblatt!$K$11)</f>
        <v>#DIV/0!</v>
      </c>
    </row>
    <row r="578" spans="13:15" x14ac:dyDescent="0.25">
      <c r="M578" t="e">
        <f>Übersicht!E578/(Übersicht!D578^Datenblatt!$K$34)</f>
        <v>#DIV/0!</v>
      </c>
      <c r="N578" t="e">
        <f>Übersicht!F578/(Übersicht!D578^Datenblatt!$K$42)</f>
        <v>#DIV/0!</v>
      </c>
      <c r="O578" t="e">
        <f>Übersicht!G578/(Übersicht!D578^Datenblatt!$K$11)</f>
        <v>#DIV/0!</v>
      </c>
    </row>
    <row r="579" spans="13:15" x14ac:dyDescent="0.25">
      <c r="M579" t="e">
        <f>Übersicht!E579/(Übersicht!D579^Datenblatt!$K$34)</f>
        <v>#DIV/0!</v>
      </c>
      <c r="N579" t="e">
        <f>Übersicht!F579/(Übersicht!D579^Datenblatt!$K$42)</f>
        <v>#DIV/0!</v>
      </c>
      <c r="O579" t="e">
        <f>Übersicht!G579/(Übersicht!D579^Datenblatt!$K$11)</f>
        <v>#DIV/0!</v>
      </c>
    </row>
    <row r="580" spans="13:15" x14ac:dyDescent="0.25">
      <c r="M580" t="e">
        <f>Übersicht!E580/(Übersicht!D580^Datenblatt!$K$34)</f>
        <v>#DIV/0!</v>
      </c>
      <c r="N580" t="e">
        <f>Übersicht!F580/(Übersicht!D580^Datenblatt!$K$42)</f>
        <v>#DIV/0!</v>
      </c>
      <c r="O580" t="e">
        <f>Übersicht!G580/(Übersicht!D580^Datenblatt!$K$11)</f>
        <v>#DIV/0!</v>
      </c>
    </row>
    <row r="581" spans="13:15" x14ac:dyDescent="0.25">
      <c r="M581" t="e">
        <f>Übersicht!E581/(Übersicht!D581^Datenblatt!$K$34)</f>
        <v>#DIV/0!</v>
      </c>
      <c r="N581" t="e">
        <f>Übersicht!F581/(Übersicht!D581^Datenblatt!$K$42)</f>
        <v>#DIV/0!</v>
      </c>
      <c r="O581" t="e">
        <f>Übersicht!G581/(Übersicht!D581^Datenblatt!$K$11)</f>
        <v>#DIV/0!</v>
      </c>
    </row>
    <row r="582" spans="13:15" x14ac:dyDescent="0.25">
      <c r="M582" t="e">
        <f>Übersicht!E582/(Übersicht!D582^Datenblatt!$K$34)</f>
        <v>#DIV/0!</v>
      </c>
      <c r="N582" t="e">
        <f>Übersicht!F582/(Übersicht!D582^Datenblatt!$K$42)</f>
        <v>#DIV/0!</v>
      </c>
      <c r="O582" t="e">
        <f>Übersicht!G582/(Übersicht!D582^Datenblatt!$K$11)</f>
        <v>#DIV/0!</v>
      </c>
    </row>
    <row r="583" spans="13:15" x14ac:dyDescent="0.25">
      <c r="M583" t="e">
        <f>Übersicht!E583/(Übersicht!D583^Datenblatt!$K$34)</f>
        <v>#DIV/0!</v>
      </c>
      <c r="N583" t="e">
        <f>Übersicht!F583/(Übersicht!D583^Datenblatt!$K$42)</f>
        <v>#DIV/0!</v>
      </c>
      <c r="O583" t="e">
        <f>Übersicht!G583/(Übersicht!D583^Datenblatt!$K$11)</f>
        <v>#DIV/0!</v>
      </c>
    </row>
    <row r="584" spans="13:15" x14ac:dyDescent="0.25">
      <c r="M584" t="e">
        <f>Übersicht!E584/(Übersicht!D584^Datenblatt!$K$34)</f>
        <v>#DIV/0!</v>
      </c>
      <c r="N584" t="e">
        <f>Übersicht!F584/(Übersicht!D584^Datenblatt!$K$42)</f>
        <v>#DIV/0!</v>
      </c>
      <c r="O584" t="e">
        <f>Übersicht!G584/(Übersicht!D584^Datenblatt!$K$11)</f>
        <v>#DIV/0!</v>
      </c>
    </row>
    <row r="585" spans="13:15" x14ac:dyDescent="0.25">
      <c r="M585" t="e">
        <f>Übersicht!E585/(Übersicht!D585^Datenblatt!$K$34)</f>
        <v>#DIV/0!</v>
      </c>
      <c r="N585" t="e">
        <f>Übersicht!F585/(Übersicht!D585^Datenblatt!$K$42)</f>
        <v>#DIV/0!</v>
      </c>
      <c r="O585" t="e">
        <f>Übersicht!G585/(Übersicht!D585^Datenblatt!$K$11)</f>
        <v>#DIV/0!</v>
      </c>
    </row>
    <row r="586" spans="13:15" x14ac:dyDescent="0.25">
      <c r="M586" t="e">
        <f>Übersicht!E586/(Übersicht!D586^Datenblatt!$K$34)</f>
        <v>#DIV/0!</v>
      </c>
      <c r="N586" t="e">
        <f>Übersicht!F586/(Übersicht!D586^Datenblatt!$K$42)</f>
        <v>#DIV/0!</v>
      </c>
      <c r="O586" t="e">
        <f>Übersicht!G586/(Übersicht!D586^Datenblatt!$K$11)</f>
        <v>#DIV/0!</v>
      </c>
    </row>
    <row r="587" spans="13:15" x14ac:dyDescent="0.25">
      <c r="M587" t="e">
        <f>Übersicht!E587/(Übersicht!D587^Datenblatt!$K$34)</f>
        <v>#DIV/0!</v>
      </c>
      <c r="N587" t="e">
        <f>Übersicht!F587/(Übersicht!D587^Datenblatt!$K$42)</f>
        <v>#DIV/0!</v>
      </c>
      <c r="O587" t="e">
        <f>Übersicht!G587/(Übersicht!D587^Datenblatt!$K$11)</f>
        <v>#DIV/0!</v>
      </c>
    </row>
    <row r="588" spans="13:15" x14ac:dyDescent="0.25">
      <c r="M588" t="e">
        <f>Übersicht!E588/(Übersicht!D588^Datenblatt!$K$34)</f>
        <v>#DIV/0!</v>
      </c>
      <c r="N588" t="e">
        <f>Übersicht!F588/(Übersicht!D588^Datenblatt!$K$42)</f>
        <v>#DIV/0!</v>
      </c>
      <c r="O588" t="e">
        <f>Übersicht!G588/(Übersicht!D588^Datenblatt!$K$11)</f>
        <v>#DIV/0!</v>
      </c>
    </row>
    <row r="589" spans="13:15" x14ac:dyDescent="0.25">
      <c r="M589" t="e">
        <f>Übersicht!E589/(Übersicht!D589^Datenblatt!$K$34)</f>
        <v>#DIV/0!</v>
      </c>
      <c r="N589" t="e">
        <f>Übersicht!F589/(Übersicht!D589^Datenblatt!$K$42)</f>
        <v>#DIV/0!</v>
      </c>
      <c r="O589" t="e">
        <f>Übersicht!G589/(Übersicht!D589^Datenblatt!$K$11)</f>
        <v>#DIV/0!</v>
      </c>
    </row>
    <row r="590" spans="13:15" x14ac:dyDescent="0.25">
      <c r="M590" t="e">
        <f>Übersicht!E590/(Übersicht!D590^Datenblatt!$K$34)</f>
        <v>#DIV/0!</v>
      </c>
      <c r="N590" t="e">
        <f>Übersicht!F590/(Übersicht!D590^Datenblatt!$K$42)</f>
        <v>#DIV/0!</v>
      </c>
      <c r="O590" t="e">
        <f>Übersicht!G590/(Übersicht!D590^Datenblatt!$K$11)</f>
        <v>#DIV/0!</v>
      </c>
    </row>
    <row r="591" spans="13:15" x14ac:dyDescent="0.25">
      <c r="M591" t="e">
        <f>Übersicht!E591/(Übersicht!D591^Datenblatt!$K$34)</f>
        <v>#DIV/0!</v>
      </c>
      <c r="N591" t="e">
        <f>Übersicht!F591/(Übersicht!D591^Datenblatt!$K$42)</f>
        <v>#DIV/0!</v>
      </c>
      <c r="O591" t="e">
        <f>Übersicht!G591/(Übersicht!D591^Datenblatt!$K$11)</f>
        <v>#DIV/0!</v>
      </c>
    </row>
    <row r="592" spans="13:15" x14ac:dyDescent="0.25">
      <c r="M592" t="e">
        <f>Übersicht!E592/(Übersicht!D592^Datenblatt!$K$34)</f>
        <v>#DIV/0!</v>
      </c>
      <c r="N592" t="e">
        <f>Übersicht!F592/(Übersicht!D592^Datenblatt!$K$42)</f>
        <v>#DIV/0!</v>
      </c>
      <c r="O592" t="e">
        <f>Übersicht!G592/(Übersicht!D592^Datenblatt!$K$11)</f>
        <v>#DIV/0!</v>
      </c>
    </row>
    <row r="593" spans="13:15" x14ac:dyDescent="0.25">
      <c r="M593" t="e">
        <f>Übersicht!E593/(Übersicht!D593^Datenblatt!$K$34)</f>
        <v>#DIV/0!</v>
      </c>
      <c r="N593" t="e">
        <f>Übersicht!F593/(Übersicht!D593^Datenblatt!$K$42)</f>
        <v>#DIV/0!</v>
      </c>
      <c r="O593" t="e">
        <f>Übersicht!G593/(Übersicht!D593^Datenblatt!$K$11)</f>
        <v>#DIV/0!</v>
      </c>
    </row>
    <row r="594" spans="13:15" x14ac:dyDescent="0.25">
      <c r="M594" t="e">
        <f>Übersicht!E594/(Übersicht!D594^Datenblatt!$K$34)</f>
        <v>#DIV/0!</v>
      </c>
      <c r="N594" t="e">
        <f>Übersicht!F594/(Übersicht!D594^Datenblatt!$K$42)</f>
        <v>#DIV/0!</v>
      </c>
      <c r="O594" t="e">
        <f>Übersicht!G594/(Übersicht!D594^Datenblatt!$K$11)</f>
        <v>#DIV/0!</v>
      </c>
    </row>
    <row r="595" spans="13:15" x14ac:dyDescent="0.25">
      <c r="M595" t="e">
        <f>Übersicht!E595/(Übersicht!D595^Datenblatt!$K$34)</f>
        <v>#DIV/0!</v>
      </c>
      <c r="N595" t="e">
        <f>Übersicht!F595/(Übersicht!D595^Datenblatt!$K$42)</f>
        <v>#DIV/0!</v>
      </c>
      <c r="O595" t="e">
        <f>Übersicht!G595/(Übersicht!D595^Datenblatt!$K$11)</f>
        <v>#DIV/0!</v>
      </c>
    </row>
    <row r="596" spans="13:15" x14ac:dyDescent="0.25">
      <c r="M596" t="e">
        <f>Übersicht!E596/(Übersicht!D596^Datenblatt!$K$34)</f>
        <v>#DIV/0!</v>
      </c>
      <c r="N596" t="e">
        <f>Übersicht!F596/(Übersicht!D596^Datenblatt!$K$42)</f>
        <v>#DIV/0!</v>
      </c>
      <c r="O596" t="e">
        <f>Übersicht!G596/(Übersicht!D596^Datenblatt!$K$11)</f>
        <v>#DIV/0!</v>
      </c>
    </row>
    <row r="597" spans="13:15" x14ac:dyDescent="0.25">
      <c r="M597" t="e">
        <f>Übersicht!E597/(Übersicht!D597^Datenblatt!$K$34)</f>
        <v>#DIV/0!</v>
      </c>
      <c r="N597" t="e">
        <f>Übersicht!F597/(Übersicht!D597^Datenblatt!$K$42)</f>
        <v>#DIV/0!</v>
      </c>
      <c r="O597" t="e">
        <f>Übersicht!G597/(Übersicht!D597^Datenblatt!$K$11)</f>
        <v>#DIV/0!</v>
      </c>
    </row>
    <row r="598" spans="13:15" x14ac:dyDescent="0.25">
      <c r="M598" t="e">
        <f>Übersicht!E598/(Übersicht!D598^Datenblatt!$K$34)</f>
        <v>#DIV/0!</v>
      </c>
      <c r="N598" t="e">
        <f>Übersicht!F598/(Übersicht!D598^Datenblatt!$K$42)</f>
        <v>#DIV/0!</v>
      </c>
      <c r="O598" t="e">
        <f>Übersicht!G598/(Übersicht!D598^Datenblatt!$K$11)</f>
        <v>#DIV/0!</v>
      </c>
    </row>
    <row r="599" spans="13:15" x14ac:dyDescent="0.25">
      <c r="M599" t="e">
        <f>Übersicht!E599/(Übersicht!D599^Datenblatt!$K$34)</f>
        <v>#DIV/0!</v>
      </c>
      <c r="N599" t="e">
        <f>Übersicht!F599/(Übersicht!D599^Datenblatt!$K$42)</f>
        <v>#DIV/0!</v>
      </c>
      <c r="O599" t="e">
        <f>Übersicht!G599/(Übersicht!D599^Datenblatt!$K$11)</f>
        <v>#DIV/0!</v>
      </c>
    </row>
    <row r="600" spans="13:15" x14ac:dyDescent="0.25">
      <c r="M600" t="e">
        <f>Übersicht!E600/(Übersicht!D600^Datenblatt!$K$34)</f>
        <v>#DIV/0!</v>
      </c>
      <c r="N600" t="e">
        <f>Übersicht!F600/(Übersicht!D600^Datenblatt!$K$42)</f>
        <v>#DIV/0!</v>
      </c>
      <c r="O600" t="e">
        <f>Übersicht!G600/(Übersicht!D600^Datenblatt!$K$11)</f>
        <v>#DIV/0!</v>
      </c>
    </row>
    <row r="601" spans="13:15" x14ac:dyDescent="0.25">
      <c r="M601" t="e">
        <f>Übersicht!E601/(Übersicht!D601^Datenblatt!$K$34)</f>
        <v>#DIV/0!</v>
      </c>
      <c r="N601" t="e">
        <f>Übersicht!F601/(Übersicht!D601^Datenblatt!$K$42)</f>
        <v>#DIV/0!</v>
      </c>
      <c r="O601" t="e">
        <f>Übersicht!G601/(Übersicht!D601^Datenblatt!$K$11)</f>
        <v>#DIV/0!</v>
      </c>
    </row>
    <row r="602" spans="13:15" x14ac:dyDescent="0.25">
      <c r="M602" t="e">
        <f>Übersicht!E602/(Übersicht!D602^Datenblatt!$K$34)</f>
        <v>#DIV/0!</v>
      </c>
      <c r="N602" t="e">
        <f>Übersicht!F602/(Übersicht!D602^Datenblatt!$K$42)</f>
        <v>#DIV/0!</v>
      </c>
      <c r="O602" t="e">
        <f>Übersicht!G602/(Übersicht!D602^Datenblatt!$K$11)</f>
        <v>#DIV/0!</v>
      </c>
    </row>
    <row r="603" spans="13:15" x14ac:dyDescent="0.25">
      <c r="M603" t="e">
        <f>Übersicht!E603/(Übersicht!D603^Datenblatt!$K$34)</f>
        <v>#DIV/0!</v>
      </c>
      <c r="N603" t="e">
        <f>Übersicht!F603/(Übersicht!D603^Datenblatt!$K$42)</f>
        <v>#DIV/0!</v>
      </c>
      <c r="O603" t="e">
        <f>Übersicht!G603/(Übersicht!D603^Datenblatt!$K$11)</f>
        <v>#DIV/0!</v>
      </c>
    </row>
    <row r="604" spans="13:15" x14ac:dyDescent="0.25">
      <c r="M604" t="e">
        <f>Übersicht!E604/(Übersicht!D604^Datenblatt!$K$34)</f>
        <v>#DIV/0!</v>
      </c>
      <c r="N604" t="e">
        <f>Übersicht!F604/(Übersicht!D604^Datenblatt!$K$42)</f>
        <v>#DIV/0!</v>
      </c>
      <c r="O604" t="e">
        <f>Übersicht!G604/(Übersicht!D604^Datenblatt!$K$11)</f>
        <v>#DIV/0!</v>
      </c>
    </row>
    <row r="605" spans="13:15" x14ac:dyDescent="0.25">
      <c r="M605" t="e">
        <f>Übersicht!E605/(Übersicht!D605^Datenblatt!$K$34)</f>
        <v>#DIV/0!</v>
      </c>
      <c r="N605" t="e">
        <f>Übersicht!F605/(Übersicht!D605^Datenblatt!$K$42)</f>
        <v>#DIV/0!</v>
      </c>
      <c r="O605" t="e">
        <f>Übersicht!G605/(Übersicht!D605^Datenblatt!$K$11)</f>
        <v>#DIV/0!</v>
      </c>
    </row>
    <row r="606" spans="13:15" x14ac:dyDescent="0.25">
      <c r="M606" t="e">
        <f>Übersicht!E606/(Übersicht!D606^Datenblatt!$K$34)</f>
        <v>#DIV/0!</v>
      </c>
      <c r="N606" t="e">
        <f>Übersicht!F606/(Übersicht!D606^Datenblatt!$K$42)</f>
        <v>#DIV/0!</v>
      </c>
      <c r="O606" t="e">
        <f>Übersicht!G606/(Übersicht!D606^Datenblatt!$K$11)</f>
        <v>#DIV/0!</v>
      </c>
    </row>
    <row r="607" spans="13:15" x14ac:dyDescent="0.25">
      <c r="M607" t="e">
        <f>Übersicht!E607/(Übersicht!D607^Datenblatt!$K$34)</f>
        <v>#DIV/0!</v>
      </c>
      <c r="N607" t="e">
        <f>Übersicht!F607/(Übersicht!D607^Datenblatt!$K$42)</f>
        <v>#DIV/0!</v>
      </c>
      <c r="O607" t="e">
        <f>Übersicht!G607/(Übersicht!D607^Datenblatt!$K$11)</f>
        <v>#DIV/0!</v>
      </c>
    </row>
    <row r="608" spans="13:15" x14ac:dyDescent="0.25">
      <c r="M608" t="e">
        <f>Übersicht!E608/(Übersicht!D608^Datenblatt!$K$34)</f>
        <v>#DIV/0!</v>
      </c>
      <c r="N608" t="e">
        <f>Übersicht!F608/(Übersicht!D608^Datenblatt!$K$42)</f>
        <v>#DIV/0!</v>
      </c>
      <c r="O608" t="e">
        <f>Übersicht!G608/(Übersicht!D608^Datenblatt!$K$11)</f>
        <v>#DIV/0!</v>
      </c>
    </row>
    <row r="609" spans="13:15" x14ac:dyDescent="0.25">
      <c r="M609" t="e">
        <f>Übersicht!E609/(Übersicht!D609^Datenblatt!$K$34)</f>
        <v>#DIV/0!</v>
      </c>
      <c r="N609" t="e">
        <f>Übersicht!F609/(Übersicht!D609^Datenblatt!$K$42)</f>
        <v>#DIV/0!</v>
      </c>
      <c r="O609" t="e">
        <f>Übersicht!G609/(Übersicht!D609^Datenblatt!$K$11)</f>
        <v>#DIV/0!</v>
      </c>
    </row>
    <row r="610" spans="13:15" x14ac:dyDescent="0.25">
      <c r="M610" t="e">
        <f>Übersicht!E610/(Übersicht!D610^Datenblatt!$K$34)</f>
        <v>#DIV/0!</v>
      </c>
      <c r="N610" t="e">
        <f>Übersicht!F610/(Übersicht!D610^Datenblatt!$K$42)</f>
        <v>#DIV/0!</v>
      </c>
      <c r="O610" t="e">
        <f>Übersicht!G610/(Übersicht!D610^Datenblatt!$K$11)</f>
        <v>#DIV/0!</v>
      </c>
    </row>
    <row r="611" spans="13:15" x14ac:dyDescent="0.25">
      <c r="M611" t="e">
        <f>Übersicht!E611/(Übersicht!D611^Datenblatt!$K$34)</f>
        <v>#DIV/0!</v>
      </c>
      <c r="N611" t="e">
        <f>Übersicht!F611/(Übersicht!D611^Datenblatt!$K$42)</f>
        <v>#DIV/0!</v>
      </c>
      <c r="O611" t="e">
        <f>Übersicht!G611/(Übersicht!D611^Datenblatt!$K$11)</f>
        <v>#DIV/0!</v>
      </c>
    </row>
    <row r="612" spans="13:15" x14ac:dyDescent="0.25">
      <c r="M612" t="e">
        <f>Übersicht!E612/(Übersicht!D612^Datenblatt!$K$34)</f>
        <v>#DIV/0!</v>
      </c>
      <c r="N612" t="e">
        <f>Übersicht!F612/(Übersicht!D612^Datenblatt!$K$42)</f>
        <v>#DIV/0!</v>
      </c>
      <c r="O612" t="e">
        <f>Übersicht!G612/(Übersicht!D612^Datenblatt!$K$11)</f>
        <v>#DIV/0!</v>
      </c>
    </row>
    <row r="613" spans="13:15" x14ac:dyDescent="0.25">
      <c r="M613" t="e">
        <f>Übersicht!E613/(Übersicht!D613^Datenblatt!$K$34)</f>
        <v>#DIV/0!</v>
      </c>
      <c r="N613" t="e">
        <f>Übersicht!F613/(Übersicht!D613^Datenblatt!$K$42)</f>
        <v>#DIV/0!</v>
      </c>
      <c r="O613" t="e">
        <f>Übersicht!G613/(Übersicht!D613^Datenblatt!$K$11)</f>
        <v>#DIV/0!</v>
      </c>
    </row>
    <row r="614" spans="13:15" x14ac:dyDescent="0.25">
      <c r="M614" t="e">
        <f>Übersicht!E614/(Übersicht!D614^Datenblatt!$K$34)</f>
        <v>#DIV/0!</v>
      </c>
      <c r="N614" t="e">
        <f>Übersicht!F614/(Übersicht!D614^Datenblatt!$K$42)</f>
        <v>#DIV/0!</v>
      </c>
      <c r="O614" t="e">
        <f>Übersicht!G614/(Übersicht!D614^Datenblatt!$K$11)</f>
        <v>#DIV/0!</v>
      </c>
    </row>
    <row r="615" spans="13:15" x14ac:dyDescent="0.25">
      <c r="M615" t="e">
        <f>Übersicht!E615/(Übersicht!D615^Datenblatt!$K$34)</f>
        <v>#DIV/0!</v>
      </c>
      <c r="N615" t="e">
        <f>Übersicht!F615/(Übersicht!D615^Datenblatt!$K$42)</f>
        <v>#DIV/0!</v>
      </c>
      <c r="O615" t="e">
        <f>Übersicht!G615/(Übersicht!D615^Datenblatt!$K$11)</f>
        <v>#DIV/0!</v>
      </c>
    </row>
    <row r="616" spans="13:15" x14ac:dyDescent="0.25">
      <c r="M616" t="e">
        <f>Übersicht!E616/(Übersicht!D616^Datenblatt!$K$34)</f>
        <v>#DIV/0!</v>
      </c>
      <c r="N616" t="e">
        <f>Übersicht!F616/(Übersicht!D616^Datenblatt!$K$42)</f>
        <v>#DIV/0!</v>
      </c>
      <c r="O616" t="e">
        <f>Übersicht!G616/(Übersicht!D616^Datenblatt!$K$11)</f>
        <v>#DIV/0!</v>
      </c>
    </row>
    <row r="617" spans="13:15" x14ac:dyDescent="0.25">
      <c r="M617" t="e">
        <f>Übersicht!E617/(Übersicht!D617^Datenblatt!$K$34)</f>
        <v>#DIV/0!</v>
      </c>
      <c r="N617" t="e">
        <f>Übersicht!F617/(Übersicht!D617^Datenblatt!$K$42)</f>
        <v>#DIV/0!</v>
      </c>
      <c r="O617" t="e">
        <f>Übersicht!G617/(Übersicht!D617^Datenblatt!$K$11)</f>
        <v>#DIV/0!</v>
      </c>
    </row>
    <row r="618" spans="13:15" x14ac:dyDescent="0.25">
      <c r="M618" t="e">
        <f>Übersicht!E618/(Übersicht!D618^Datenblatt!$K$34)</f>
        <v>#DIV/0!</v>
      </c>
      <c r="N618" t="e">
        <f>Übersicht!F618/(Übersicht!D618^Datenblatt!$K$42)</f>
        <v>#DIV/0!</v>
      </c>
      <c r="O618" t="e">
        <f>Übersicht!G618/(Übersicht!D618^Datenblatt!$K$11)</f>
        <v>#DIV/0!</v>
      </c>
    </row>
    <row r="619" spans="13:15" x14ac:dyDescent="0.25">
      <c r="M619" t="e">
        <f>Übersicht!E619/(Übersicht!D619^Datenblatt!$K$34)</f>
        <v>#DIV/0!</v>
      </c>
      <c r="N619" t="e">
        <f>Übersicht!F619/(Übersicht!D619^Datenblatt!$K$42)</f>
        <v>#DIV/0!</v>
      </c>
      <c r="O619" t="e">
        <f>Übersicht!G619/(Übersicht!D619^Datenblatt!$K$11)</f>
        <v>#DIV/0!</v>
      </c>
    </row>
    <row r="620" spans="13:15" x14ac:dyDescent="0.25">
      <c r="M620" t="e">
        <f>Übersicht!E620/(Übersicht!D620^Datenblatt!$K$34)</f>
        <v>#DIV/0!</v>
      </c>
      <c r="N620" t="e">
        <f>Übersicht!F620/(Übersicht!D620^Datenblatt!$K$42)</f>
        <v>#DIV/0!</v>
      </c>
      <c r="O620" t="e">
        <f>Übersicht!G620/(Übersicht!D620^Datenblatt!$K$11)</f>
        <v>#DIV/0!</v>
      </c>
    </row>
    <row r="621" spans="13:15" x14ac:dyDescent="0.25">
      <c r="M621" t="e">
        <f>Übersicht!E621/(Übersicht!D621^Datenblatt!$K$34)</f>
        <v>#DIV/0!</v>
      </c>
      <c r="N621" t="e">
        <f>Übersicht!F621/(Übersicht!D621^Datenblatt!$K$42)</f>
        <v>#DIV/0!</v>
      </c>
      <c r="O621" t="e">
        <f>Übersicht!G621/(Übersicht!D621^Datenblatt!$K$11)</f>
        <v>#DIV/0!</v>
      </c>
    </row>
    <row r="622" spans="13:15" x14ac:dyDescent="0.25">
      <c r="M622" t="e">
        <f>Übersicht!E622/(Übersicht!D622^Datenblatt!$K$34)</f>
        <v>#DIV/0!</v>
      </c>
      <c r="N622" t="e">
        <f>Übersicht!F622/(Übersicht!D622^Datenblatt!$K$42)</f>
        <v>#DIV/0!</v>
      </c>
      <c r="O622" t="e">
        <f>Übersicht!G622/(Übersicht!D622^Datenblatt!$K$11)</f>
        <v>#DIV/0!</v>
      </c>
    </row>
    <row r="623" spans="13:15" x14ac:dyDescent="0.25">
      <c r="M623" t="e">
        <f>Übersicht!E623/(Übersicht!D623^Datenblatt!$K$34)</f>
        <v>#DIV/0!</v>
      </c>
      <c r="N623" t="e">
        <f>Übersicht!F623/(Übersicht!D623^Datenblatt!$K$42)</f>
        <v>#DIV/0!</v>
      </c>
      <c r="O623" t="e">
        <f>Übersicht!G623/(Übersicht!D623^Datenblatt!$K$11)</f>
        <v>#DIV/0!</v>
      </c>
    </row>
    <row r="624" spans="13:15" x14ac:dyDescent="0.25">
      <c r="M624" t="e">
        <f>Übersicht!E624/(Übersicht!D624^Datenblatt!$K$34)</f>
        <v>#DIV/0!</v>
      </c>
      <c r="N624" t="e">
        <f>Übersicht!F624/(Übersicht!D624^Datenblatt!$K$42)</f>
        <v>#DIV/0!</v>
      </c>
      <c r="O624" t="e">
        <f>Übersicht!G624/(Übersicht!D624^Datenblatt!$K$11)</f>
        <v>#DIV/0!</v>
      </c>
    </row>
    <row r="625" spans="13:15" x14ac:dyDescent="0.25">
      <c r="M625" t="e">
        <f>Übersicht!E625/(Übersicht!D625^Datenblatt!$K$34)</f>
        <v>#DIV/0!</v>
      </c>
      <c r="N625" t="e">
        <f>Übersicht!F625/(Übersicht!D625^Datenblatt!$K$42)</f>
        <v>#DIV/0!</v>
      </c>
      <c r="O625" t="e">
        <f>Übersicht!G625/(Übersicht!D625^Datenblatt!$K$11)</f>
        <v>#DIV/0!</v>
      </c>
    </row>
    <row r="626" spans="13:15" x14ac:dyDescent="0.25">
      <c r="M626" t="e">
        <f>Übersicht!E626/(Übersicht!D626^Datenblatt!$K$34)</f>
        <v>#DIV/0!</v>
      </c>
      <c r="N626" t="e">
        <f>Übersicht!F626/(Übersicht!D626^Datenblatt!$K$42)</f>
        <v>#DIV/0!</v>
      </c>
      <c r="O626" t="e">
        <f>Übersicht!G626/(Übersicht!D626^Datenblatt!$K$11)</f>
        <v>#DIV/0!</v>
      </c>
    </row>
    <row r="627" spans="13:15" x14ac:dyDescent="0.25">
      <c r="M627" t="e">
        <f>Übersicht!E627/(Übersicht!D627^Datenblatt!$K$34)</f>
        <v>#DIV/0!</v>
      </c>
      <c r="N627" t="e">
        <f>Übersicht!F627/(Übersicht!D627^Datenblatt!$K$42)</f>
        <v>#DIV/0!</v>
      </c>
      <c r="O627" t="e">
        <f>Übersicht!G627/(Übersicht!D627^Datenblatt!$K$11)</f>
        <v>#DIV/0!</v>
      </c>
    </row>
    <row r="628" spans="13:15" x14ac:dyDescent="0.25">
      <c r="M628" t="e">
        <f>Übersicht!E628/(Übersicht!D628^Datenblatt!$K$34)</f>
        <v>#DIV/0!</v>
      </c>
      <c r="N628" t="e">
        <f>Übersicht!F628/(Übersicht!D628^Datenblatt!$K$42)</f>
        <v>#DIV/0!</v>
      </c>
      <c r="O628" t="e">
        <f>Übersicht!G628/(Übersicht!D628^Datenblatt!$K$11)</f>
        <v>#DIV/0!</v>
      </c>
    </row>
    <row r="629" spans="13:15" x14ac:dyDescent="0.25">
      <c r="M629" t="e">
        <f>Übersicht!E629/(Übersicht!D629^Datenblatt!$K$34)</f>
        <v>#DIV/0!</v>
      </c>
      <c r="N629" t="e">
        <f>Übersicht!F629/(Übersicht!D629^Datenblatt!$K$42)</f>
        <v>#DIV/0!</v>
      </c>
      <c r="O629" t="e">
        <f>Übersicht!G629/(Übersicht!D629^Datenblatt!$K$11)</f>
        <v>#DIV/0!</v>
      </c>
    </row>
    <row r="630" spans="13:15" x14ac:dyDescent="0.25">
      <c r="M630" t="e">
        <f>Übersicht!E630/(Übersicht!D630^Datenblatt!$K$34)</f>
        <v>#DIV/0!</v>
      </c>
      <c r="N630" t="e">
        <f>Übersicht!F630/(Übersicht!D630^Datenblatt!$K$42)</f>
        <v>#DIV/0!</v>
      </c>
      <c r="O630" t="e">
        <f>Übersicht!G630/(Übersicht!D630^Datenblatt!$K$11)</f>
        <v>#DIV/0!</v>
      </c>
    </row>
    <row r="631" spans="13:15" x14ac:dyDescent="0.25">
      <c r="M631" t="e">
        <f>Übersicht!E631/(Übersicht!D631^Datenblatt!$K$34)</f>
        <v>#DIV/0!</v>
      </c>
      <c r="N631" t="e">
        <f>Übersicht!F631/(Übersicht!D631^Datenblatt!$K$42)</f>
        <v>#DIV/0!</v>
      </c>
      <c r="O631" t="e">
        <f>Übersicht!G631/(Übersicht!D631^Datenblatt!$K$11)</f>
        <v>#DIV/0!</v>
      </c>
    </row>
    <row r="632" spans="13:15" x14ac:dyDescent="0.25">
      <c r="M632" t="e">
        <f>Übersicht!E632/(Übersicht!D632^Datenblatt!$K$34)</f>
        <v>#DIV/0!</v>
      </c>
      <c r="N632" t="e">
        <f>Übersicht!F632/(Übersicht!D632^Datenblatt!$K$42)</f>
        <v>#DIV/0!</v>
      </c>
      <c r="O632" t="e">
        <f>Übersicht!G632/(Übersicht!D632^Datenblatt!$K$11)</f>
        <v>#DIV/0!</v>
      </c>
    </row>
    <row r="633" spans="13:15" x14ac:dyDescent="0.25">
      <c r="M633" t="e">
        <f>Übersicht!E633/(Übersicht!D633^Datenblatt!$K$34)</f>
        <v>#DIV/0!</v>
      </c>
      <c r="N633" t="e">
        <f>Übersicht!F633/(Übersicht!D633^Datenblatt!$K$42)</f>
        <v>#DIV/0!</v>
      </c>
      <c r="O633" t="e">
        <f>Übersicht!G633/(Übersicht!D633^Datenblatt!$K$11)</f>
        <v>#DIV/0!</v>
      </c>
    </row>
    <row r="634" spans="13:15" x14ac:dyDescent="0.25">
      <c r="M634" t="e">
        <f>Übersicht!E634/(Übersicht!D634^Datenblatt!$K$34)</f>
        <v>#DIV/0!</v>
      </c>
      <c r="N634" t="e">
        <f>Übersicht!F634/(Übersicht!D634^Datenblatt!$K$42)</f>
        <v>#DIV/0!</v>
      </c>
      <c r="O634" t="e">
        <f>Übersicht!G634/(Übersicht!D634^Datenblatt!$K$11)</f>
        <v>#DIV/0!</v>
      </c>
    </row>
    <row r="635" spans="13:15" x14ac:dyDescent="0.25">
      <c r="M635" t="e">
        <f>Übersicht!E635/(Übersicht!D635^Datenblatt!$K$34)</f>
        <v>#DIV/0!</v>
      </c>
      <c r="N635" t="e">
        <f>Übersicht!F635/(Übersicht!D635^Datenblatt!$K$42)</f>
        <v>#DIV/0!</v>
      </c>
      <c r="O635" t="e">
        <f>Übersicht!G635/(Übersicht!D635^Datenblatt!$K$11)</f>
        <v>#DIV/0!</v>
      </c>
    </row>
    <row r="636" spans="13:15" x14ac:dyDescent="0.25">
      <c r="M636" t="e">
        <f>Übersicht!E636/(Übersicht!D636^Datenblatt!$K$34)</f>
        <v>#DIV/0!</v>
      </c>
      <c r="N636" t="e">
        <f>Übersicht!F636/(Übersicht!D636^Datenblatt!$K$42)</f>
        <v>#DIV/0!</v>
      </c>
      <c r="O636" t="e">
        <f>Übersicht!G636/(Übersicht!D636^Datenblatt!$K$11)</f>
        <v>#DIV/0!</v>
      </c>
    </row>
    <row r="637" spans="13:15" x14ac:dyDescent="0.25">
      <c r="M637" t="e">
        <f>Übersicht!E637/(Übersicht!D637^Datenblatt!$K$34)</f>
        <v>#DIV/0!</v>
      </c>
      <c r="N637" t="e">
        <f>Übersicht!F637/(Übersicht!D637^Datenblatt!$K$42)</f>
        <v>#DIV/0!</v>
      </c>
      <c r="O637" t="e">
        <f>Übersicht!G637/(Übersicht!D637^Datenblatt!$K$11)</f>
        <v>#DIV/0!</v>
      </c>
    </row>
    <row r="638" spans="13:15" x14ac:dyDescent="0.25">
      <c r="M638" t="e">
        <f>Übersicht!E638/(Übersicht!D638^Datenblatt!$K$34)</f>
        <v>#DIV/0!</v>
      </c>
      <c r="N638" t="e">
        <f>Übersicht!F638/(Übersicht!D638^Datenblatt!$K$42)</f>
        <v>#DIV/0!</v>
      </c>
      <c r="O638" t="e">
        <f>Übersicht!G638/(Übersicht!D638^Datenblatt!$K$11)</f>
        <v>#DIV/0!</v>
      </c>
    </row>
    <row r="639" spans="13:15" x14ac:dyDescent="0.25">
      <c r="M639" t="e">
        <f>Übersicht!E639/(Übersicht!D639^Datenblatt!$K$34)</f>
        <v>#DIV/0!</v>
      </c>
      <c r="N639" t="e">
        <f>Übersicht!F639/(Übersicht!D639^Datenblatt!$K$42)</f>
        <v>#DIV/0!</v>
      </c>
      <c r="O639" t="e">
        <f>Übersicht!G639/(Übersicht!D639^Datenblatt!$K$11)</f>
        <v>#DIV/0!</v>
      </c>
    </row>
    <row r="640" spans="13:15" x14ac:dyDescent="0.25">
      <c r="M640" t="e">
        <f>Übersicht!E640/(Übersicht!D640^Datenblatt!$K$34)</f>
        <v>#DIV/0!</v>
      </c>
      <c r="N640" t="e">
        <f>Übersicht!F640/(Übersicht!D640^Datenblatt!$K$42)</f>
        <v>#DIV/0!</v>
      </c>
      <c r="O640" t="e">
        <f>Übersicht!G640/(Übersicht!D640^Datenblatt!$K$11)</f>
        <v>#DIV/0!</v>
      </c>
    </row>
    <row r="641" spans="13:15" x14ac:dyDescent="0.25">
      <c r="M641" t="e">
        <f>Übersicht!E641/(Übersicht!D641^Datenblatt!$K$34)</f>
        <v>#DIV/0!</v>
      </c>
      <c r="N641" t="e">
        <f>Übersicht!F641/(Übersicht!D641^Datenblatt!$K$42)</f>
        <v>#DIV/0!</v>
      </c>
      <c r="O641" t="e">
        <f>Übersicht!G641/(Übersicht!D641^Datenblatt!$K$11)</f>
        <v>#DIV/0!</v>
      </c>
    </row>
    <row r="642" spans="13:15" x14ac:dyDescent="0.25">
      <c r="M642" t="e">
        <f>Übersicht!E642/(Übersicht!D642^Datenblatt!$K$34)</f>
        <v>#DIV/0!</v>
      </c>
      <c r="N642" t="e">
        <f>Übersicht!F642/(Übersicht!D642^Datenblatt!$K$42)</f>
        <v>#DIV/0!</v>
      </c>
      <c r="O642" t="e">
        <f>Übersicht!G642/(Übersicht!D642^Datenblatt!$K$11)</f>
        <v>#DIV/0!</v>
      </c>
    </row>
    <row r="643" spans="13:15" x14ac:dyDescent="0.25">
      <c r="M643" t="e">
        <f>Übersicht!E643/(Übersicht!D643^Datenblatt!$K$34)</f>
        <v>#DIV/0!</v>
      </c>
      <c r="N643" t="e">
        <f>Übersicht!F643/(Übersicht!D643^Datenblatt!$K$42)</f>
        <v>#DIV/0!</v>
      </c>
      <c r="O643" t="e">
        <f>Übersicht!G643/(Übersicht!D643^Datenblatt!$K$11)</f>
        <v>#DIV/0!</v>
      </c>
    </row>
    <row r="644" spans="13:15" x14ac:dyDescent="0.25">
      <c r="M644" t="e">
        <f>Übersicht!E644/(Übersicht!D644^Datenblatt!$K$34)</f>
        <v>#DIV/0!</v>
      </c>
      <c r="N644" t="e">
        <f>Übersicht!F644/(Übersicht!D644^Datenblatt!$K$42)</f>
        <v>#DIV/0!</v>
      </c>
      <c r="O644" t="e">
        <f>Übersicht!G644/(Übersicht!D644^Datenblatt!$K$11)</f>
        <v>#DIV/0!</v>
      </c>
    </row>
    <row r="645" spans="13:15" x14ac:dyDescent="0.25">
      <c r="M645" t="e">
        <f>Übersicht!E645/(Übersicht!D645^Datenblatt!$K$34)</f>
        <v>#DIV/0!</v>
      </c>
      <c r="N645" t="e">
        <f>Übersicht!F645/(Übersicht!D645^Datenblatt!$K$42)</f>
        <v>#DIV/0!</v>
      </c>
      <c r="O645" t="e">
        <f>Übersicht!G645/(Übersicht!D645^Datenblatt!$K$11)</f>
        <v>#DIV/0!</v>
      </c>
    </row>
    <row r="646" spans="13:15" x14ac:dyDescent="0.25">
      <c r="M646" t="e">
        <f>Übersicht!E646/(Übersicht!D646^Datenblatt!$K$34)</f>
        <v>#DIV/0!</v>
      </c>
      <c r="N646" t="e">
        <f>Übersicht!F646/(Übersicht!D646^Datenblatt!$K$42)</f>
        <v>#DIV/0!</v>
      </c>
      <c r="O646" t="e">
        <f>Übersicht!G646/(Übersicht!D646^Datenblatt!$K$11)</f>
        <v>#DIV/0!</v>
      </c>
    </row>
    <row r="647" spans="13:15" x14ac:dyDescent="0.25">
      <c r="M647" t="e">
        <f>Übersicht!E647/(Übersicht!D647^Datenblatt!$K$34)</f>
        <v>#DIV/0!</v>
      </c>
      <c r="N647" t="e">
        <f>Übersicht!F647/(Übersicht!D647^Datenblatt!$K$42)</f>
        <v>#DIV/0!</v>
      </c>
      <c r="O647" t="e">
        <f>Übersicht!G647/(Übersicht!D647^Datenblatt!$K$11)</f>
        <v>#DIV/0!</v>
      </c>
    </row>
    <row r="648" spans="13:15" x14ac:dyDescent="0.25">
      <c r="M648" t="e">
        <f>Übersicht!E648/(Übersicht!D648^Datenblatt!$K$34)</f>
        <v>#DIV/0!</v>
      </c>
      <c r="N648" t="e">
        <f>Übersicht!F648/(Übersicht!D648^Datenblatt!$K$42)</f>
        <v>#DIV/0!</v>
      </c>
      <c r="O648" t="e">
        <f>Übersicht!G648/(Übersicht!D648^Datenblatt!$K$11)</f>
        <v>#DIV/0!</v>
      </c>
    </row>
    <row r="649" spans="13:15" x14ac:dyDescent="0.25">
      <c r="M649" t="e">
        <f>Übersicht!E649/(Übersicht!D649^Datenblatt!$K$34)</f>
        <v>#DIV/0!</v>
      </c>
      <c r="N649" t="e">
        <f>Übersicht!F649/(Übersicht!D649^Datenblatt!$K$42)</f>
        <v>#DIV/0!</v>
      </c>
      <c r="O649" t="e">
        <f>Übersicht!G649/(Übersicht!D649^Datenblatt!$K$11)</f>
        <v>#DIV/0!</v>
      </c>
    </row>
    <row r="650" spans="13:15" x14ac:dyDescent="0.25">
      <c r="M650" t="e">
        <f>Übersicht!E650/(Übersicht!D650^Datenblatt!$K$34)</f>
        <v>#DIV/0!</v>
      </c>
      <c r="N650" t="e">
        <f>Übersicht!F650/(Übersicht!D650^Datenblatt!$K$42)</f>
        <v>#DIV/0!</v>
      </c>
      <c r="O650" t="e">
        <f>Übersicht!G650/(Übersicht!D650^Datenblatt!$K$11)</f>
        <v>#DIV/0!</v>
      </c>
    </row>
    <row r="651" spans="13:15" x14ac:dyDescent="0.25">
      <c r="M651" t="e">
        <f>Übersicht!E651/(Übersicht!D651^Datenblatt!$K$34)</f>
        <v>#DIV/0!</v>
      </c>
      <c r="N651" t="e">
        <f>Übersicht!F651/(Übersicht!D651^Datenblatt!$K$42)</f>
        <v>#DIV/0!</v>
      </c>
      <c r="O651" t="e">
        <f>Übersicht!G651/(Übersicht!D651^Datenblatt!$K$11)</f>
        <v>#DIV/0!</v>
      </c>
    </row>
    <row r="652" spans="13:15" x14ac:dyDescent="0.25">
      <c r="M652" t="e">
        <f>Übersicht!E652/(Übersicht!D652^Datenblatt!$K$34)</f>
        <v>#DIV/0!</v>
      </c>
      <c r="N652" t="e">
        <f>Übersicht!F652/(Übersicht!D652^Datenblatt!$K$42)</f>
        <v>#DIV/0!</v>
      </c>
      <c r="O652" t="e">
        <f>Übersicht!G652/(Übersicht!D652^Datenblatt!$K$11)</f>
        <v>#DIV/0!</v>
      </c>
    </row>
    <row r="653" spans="13:15" x14ac:dyDescent="0.25">
      <c r="M653" t="e">
        <f>Übersicht!E653/(Übersicht!D653^Datenblatt!$K$34)</f>
        <v>#DIV/0!</v>
      </c>
      <c r="N653" t="e">
        <f>Übersicht!F653/(Übersicht!D653^Datenblatt!$K$42)</f>
        <v>#DIV/0!</v>
      </c>
      <c r="O653" t="e">
        <f>Übersicht!G653/(Übersicht!D653^Datenblatt!$K$11)</f>
        <v>#DIV/0!</v>
      </c>
    </row>
    <row r="654" spans="13:15" x14ac:dyDescent="0.25">
      <c r="M654" t="e">
        <f>Übersicht!E654/(Übersicht!D654^Datenblatt!$K$34)</f>
        <v>#DIV/0!</v>
      </c>
      <c r="N654" t="e">
        <f>Übersicht!F654/(Übersicht!D654^Datenblatt!$K$42)</f>
        <v>#DIV/0!</v>
      </c>
      <c r="O654" t="e">
        <f>Übersicht!G654/(Übersicht!D654^Datenblatt!$K$11)</f>
        <v>#DIV/0!</v>
      </c>
    </row>
    <row r="655" spans="13:15" x14ac:dyDescent="0.25">
      <c r="M655" t="e">
        <f>Übersicht!E655/(Übersicht!D655^Datenblatt!$K$34)</f>
        <v>#DIV/0!</v>
      </c>
      <c r="N655" t="e">
        <f>Übersicht!F655/(Übersicht!D655^Datenblatt!$K$42)</f>
        <v>#DIV/0!</v>
      </c>
      <c r="O655" t="e">
        <f>Übersicht!G655/(Übersicht!D655^Datenblatt!$K$11)</f>
        <v>#DIV/0!</v>
      </c>
    </row>
    <row r="656" spans="13:15" x14ac:dyDescent="0.25">
      <c r="M656" t="e">
        <f>Übersicht!E656/(Übersicht!D656^Datenblatt!$K$34)</f>
        <v>#DIV/0!</v>
      </c>
      <c r="N656" t="e">
        <f>Übersicht!F656/(Übersicht!D656^Datenblatt!$K$42)</f>
        <v>#DIV/0!</v>
      </c>
      <c r="O656" t="e">
        <f>Übersicht!G656/(Übersicht!D656^Datenblatt!$K$11)</f>
        <v>#DIV/0!</v>
      </c>
    </row>
    <row r="657" spans="13:15" x14ac:dyDescent="0.25">
      <c r="M657" t="e">
        <f>Übersicht!E657/(Übersicht!D657^Datenblatt!$K$34)</f>
        <v>#DIV/0!</v>
      </c>
      <c r="N657" t="e">
        <f>Übersicht!F657/(Übersicht!D657^Datenblatt!$K$42)</f>
        <v>#DIV/0!</v>
      </c>
      <c r="O657" t="e">
        <f>Übersicht!G657/(Übersicht!D657^Datenblatt!$K$11)</f>
        <v>#DIV/0!</v>
      </c>
    </row>
    <row r="658" spans="13:15" x14ac:dyDescent="0.25">
      <c r="M658" t="e">
        <f>Übersicht!E658/(Übersicht!D658^Datenblatt!$K$34)</f>
        <v>#DIV/0!</v>
      </c>
      <c r="N658" t="e">
        <f>Übersicht!F658/(Übersicht!D658^Datenblatt!$K$42)</f>
        <v>#DIV/0!</v>
      </c>
      <c r="O658" t="e">
        <f>Übersicht!G658/(Übersicht!D658^Datenblatt!$K$11)</f>
        <v>#DIV/0!</v>
      </c>
    </row>
    <row r="659" spans="13:15" x14ac:dyDescent="0.25">
      <c r="M659" t="e">
        <f>Übersicht!E659/(Übersicht!D659^Datenblatt!$K$34)</f>
        <v>#DIV/0!</v>
      </c>
      <c r="N659" t="e">
        <f>Übersicht!F659/(Übersicht!D659^Datenblatt!$K$42)</f>
        <v>#DIV/0!</v>
      </c>
      <c r="O659" t="e">
        <f>Übersicht!G659/(Übersicht!D659^Datenblatt!$K$11)</f>
        <v>#DIV/0!</v>
      </c>
    </row>
    <row r="660" spans="13:15" x14ac:dyDescent="0.25">
      <c r="M660" t="e">
        <f>Übersicht!E660/(Übersicht!D660^Datenblatt!$K$34)</f>
        <v>#DIV/0!</v>
      </c>
      <c r="N660" t="e">
        <f>Übersicht!F660/(Übersicht!D660^Datenblatt!$K$42)</f>
        <v>#DIV/0!</v>
      </c>
      <c r="O660" t="e">
        <f>Übersicht!G660/(Übersicht!D660^Datenblatt!$K$11)</f>
        <v>#DIV/0!</v>
      </c>
    </row>
    <row r="661" spans="13:15" x14ac:dyDescent="0.25">
      <c r="M661" t="e">
        <f>Übersicht!E661/(Übersicht!D661^Datenblatt!$K$34)</f>
        <v>#DIV/0!</v>
      </c>
      <c r="N661" t="e">
        <f>Übersicht!F661/(Übersicht!D661^Datenblatt!$K$42)</f>
        <v>#DIV/0!</v>
      </c>
      <c r="O661" t="e">
        <f>Übersicht!G661/(Übersicht!D661^Datenblatt!$K$11)</f>
        <v>#DIV/0!</v>
      </c>
    </row>
    <row r="662" spans="13:15" x14ac:dyDescent="0.25">
      <c r="M662" t="e">
        <f>Übersicht!E662/(Übersicht!D662^Datenblatt!$K$34)</f>
        <v>#DIV/0!</v>
      </c>
      <c r="N662" t="e">
        <f>Übersicht!F662/(Übersicht!D662^Datenblatt!$K$42)</f>
        <v>#DIV/0!</v>
      </c>
      <c r="O662" t="e">
        <f>Übersicht!G662/(Übersicht!D662^Datenblatt!$K$11)</f>
        <v>#DIV/0!</v>
      </c>
    </row>
    <row r="663" spans="13:15" x14ac:dyDescent="0.25">
      <c r="M663" t="e">
        <f>Übersicht!E663/(Übersicht!D663^Datenblatt!$K$34)</f>
        <v>#DIV/0!</v>
      </c>
      <c r="N663" t="e">
        <f>Übersicht!F663/(Übersicht!D663^Datenblatt!$K$42)</f>
        <v>#DIV/0!</v>
      </c>
      <c r="O663" t="e">
        <f>Übersicht!G663/(Übersicht!D663^Datenblatt!$K$11)</f>
        <v>#DIV/0!</v>
      </c>
    </row>
    <row r="664" spans="13:15" x14ac:dyDescent="0.25">
      <c r="M664" t="e">
        <f>Übersicht!E664/(Übersicht!D664^Datenblatt!$K$34)</f>
        <v>#DIV/0!</v>
      </c>
      <c r="N664" t="e">
        <f>Übersicht!F664/(Übersicht!D664^Datenblatt!$K$42)</f>
        <v>#DIV/0!</v>
      </c>
      <c r="O664" t="e">
        <f>Übersicht!G664/(Übersicht!D664^Datenblatt!$K$11)</f>
        <v>#DIV/0!</v>
      </c>
    </row>
    <row r="665" spans="13:15" x14ac:dyDescent="0.25">
      <c r="M665" t="e">
        <f>Übersicht!E665/(Übersicht!D665^Datenblatt!$K$34)</f>
        <v>#DIV/0!</v>
      </c>
      <c r="N665" t="e">
        <f>Übersicht!F665/(Übersicht!D665^Datenblatt!$K$42)</f>
        <v>#DIV/0!</v>
      </c>
      <c r="O665" t="e">
        <f>Übersicht!G665/(Übersicht!D665^Datenblatt!$K$11)</f>
        <v>#DIV/0!</v>
      </c>
    </row>
    <row r="666" spans="13:15" x14ac:dyDescent="0.25">
      <c r="M666" t="e">
        <f>Übersicht!E666/(Übersicht!D666^Datenblatt!$K$34)</f>
        <v>#DIV/0!</v>
      </c>
      <c r="N666" t="e">
        <f>Übersicht!F666/(Übersicht!D666^Datenblatt!$K$42)</f>
        <v>#DIV/0!</v>
      </c>
      <c r="O666" t="e">
        <f>Übersicht!G666/(Übersicht!D666^Datenblatt!$K$11)</f>
        <v>#DIV/0!</v>
      </c>
    </row>
    <row r="667" spans="13:15" x14ac:dyDescent="0.25">
      <c r="M667" t="e">
        <f>Übersicht!E667/(Übersicht!D667^Datenblatt!$K$34)</f>
        <v>#DIV/0!</v>
      </c>
      <c r="N667" t="e">
        <f>Übersicht!F667/(Übersicht!D667^Datenblatt!$K$42)</f>
        <v>#DIV/0!</v>
      </c>
      <c r="O667" t="e">
        <f>Übersicht!G667/(Übersicht!D667^Datenblatt!$K$11)</f>
        <v>#DIV/0!</v>
      </c>
    </row>
    <row r="668" spans="13:15" x14ac:dyDescent="0.25">
      <c r="M668" t="e">
        <f>Übersicht!E668/(Übersicht!D668^Datenblatt!$K$34)</f>
        <v>#DIV/0!</v>
      </c>
      <c r="N668" t="e">
        <f>Übersicht!F668/(Übersicht!D668^Datenblatt!$K$42)</f>
        <v>#DIV/0!</v>
      </c>
      <c r="O668" t="e">
        <f>Übersicht!G668/(Übersicht!D668^Datenblatt!$K$11)</f>
        <v>#DIV/0!</v>
      </c>
    </row>
    <row r="669" spans="13:15" x14ac:dyDescent="0.25">
      <c r="M669" t="e">
        <f>Übersicht!E669/(Übersicht!D669^Datenblatt!$K$34)</f>
        <v>#DIV/0!</v>
      </c>
      <c r="N669" t="e">
        <f>Übersicht!F669/(Übersicht!D669^Datenblatt!$K$42)</f>
        <v>#DIV/0!</v>
      </c>
      <c r="O669" t="e">
        <f>Übersicht!G669/(Übersicht!D669^Datenblatt!$K$11)</f>
        <v>#DIV/0!</v>
      </c>
    </row>
    <row r="670" spans="13:15" x14ac:dyDescent="0.25">
      <c r="M670" t="e">
        <f>Übersicht!E670/(Übersicht!D670^Datenblatt!$K$34)</f>
        <v>#DIV/0!</v>
      </c>
      <c r="N670" t="e">
        <f>Übersicht!F670/(Übersicht!D670^Datenblatt!$K$42)</f>
        <v>#DIV/0!</v>
      </c>
      <c r="O670" t="e">
        <f>Übersicht!G670/(Übersicht!D670^Datenblatt!$K$11)</f>
        <v>#DIV/0!</v>
      </c>
    </row>
    <row r="671" spans="13:15" x14ac:dyDescent="0.25">
      <c r="M671" t="e">
        <f>Übersicht!E671/(Übersicht!D671^Datenblatt!$K$34)</f>
        <v>#DIV/0!</v>
      </c>
      <c r="N671" t="e">
        <f>Übersicht!F671/(Übersicht!D671^Datenblatt!$K$42)</f>
        <v>#DIV/0!</v>
      </c>
      <c r="O671" t="e">
        <f>Übersicht!G671/(Übersicht!D671^Datenblatt!$K$11)</f>
        <v>#DIV/0!</v>
      </c>
    </row>
    <row r="672" spans="13:15" x14ac:dyDescent="0.25">
      <c r="M672" t="e">
        <f>Übersicht!E672/(Übersicht!D672^Datenblatt!$K$34)</f>
        <v>#DIV/0!</v>
      </c>
      <c r="N672" t="e">
        <f>Übersicht!F672/(Übersicht!D672^Datenblatt!$K$42)</f>
        <v>#DIV/0!</v>
      </c>
      <c r="O672" t="e">
        <f>Übersicht!G672/(Übersicht!D672^Datenblatt!$K$11)</f>
        <v>#DIV/0!</v>
      </c>
    </row>
    <row r="673" spans="13:15" x14ac:dyDescent="0.25">
      <c r="M673" t="e">
        <f>Übersicht!E673/(Übersicht!D673^Datenblatt!$K$34)</f>
        <v>#DIV/0!</v>
      </c>
      <c r="N673" t="e">
        <f>Übersicht!F673/(Übersicht!D673^Datenblatt!$K$42)</f>
        <v>#DIV/0!</v>
      </c>
      <c r="O673" t="e">
        <f>Übersicht!G673/(Übersicht!D673^Datenblatt!$K$11)</f>
        <v>#DIV/0!</v>
      </c>
    </row>
    <row r="674" spans="13:15" x14ac:dyDescent="0.25">
      <c r="M674" t="e">
        <f>Übersicht!E674/(Übersicht!D674^Datenblatt!$K$34)</f>
        <v>#DIV/0!</v>
      </c>
      <c r="N674" t="e">
        <f>Übersicht!F674/(Übersicht!D674^Datenblatt!$K$42)</f>
        <v>#DIV/0!</v>
      </c>
      <c r="O674" t="e">
        <f>Übersicht!G674/(Übersicht!D674^Datenblatt!$K$11)</f>
        <v>#DIV/0!</v>
      </c>
    </row>
    <row r="675" spans="13:15" x14ac:dyDescent="0.25">
      <c r="M675" t="e">
        <f>Übersicht!E675/(Übersicht!D675^Datenblatt!$K$34)</f>
        <v>#DIV/0!</v>
      </c>
      <c r="N675" t="e">
        <f>Übersicht!F675/(Übersicht!D675^Datenblatt!$K$42)</f>
        <v>#DIV/0!</v>
      </c>
      <c r="O675" t="e">
        <f>Übersicht!G675/(Übersicht!D675^Datenblatt!$K$11)</f>
        <v>#DIV/0!</v>
      </c>
    </row>
    <row r="676" spans="13:15" x14ac:dyDescent="0.25">
      <c r="M676" t="e">
        <f>Übersicht!E676/(Übersicht!D676^Datenblatt!$K$34)</f>
        <v>#DIV/0!</v>
      </c>
      <c r="N676" t="e">
        <f>Übersicht!F676/(Übersicht!D676^Datenblatt!$K$42)</f>
        <v>#DIV/0!</v>
      </c>
      <c r="O676" t="e">
        <f>Übersicht!G676/(Übersicht!D676^Datenblatt!$K$11)</f>
        <v>#DIV/0!</v>
      </c>
    </row>
    <row r="677" spans="13:15" x14ac:dyDescent="0.25">
      <c r="M677" t="e">
        <f>Übersicht!E677/(Übersicht!D677^Datenblatt!$K$34)</f>
        <v>#DIV/0!</v>
      </c>
      <c r="N677" t="e">
        <f>Übersicht!F677/(Übersicht!D677^Datenblatt!$K$42)</f>
        <v>#DIV/0!</v>
      </c>
      <c r="O677" t="e">
        <f>Übersicht!G677/(Übersicht!D677^Datenblatt!$K$11)</f>
        <v>#DIV/0!</v>
      </c>
    </row>
    <row r="678" spans="13:15" x14ac:dyDescent="0.25">
      <c r="M678" t="e">
        <f>Übersicht!E678/(Übersicht!D678^Datenblatt!$K$34)</f>
        <v>#DIV/0!</v>
      </c>
      <c r="N678" t="e">
        <f>Übersicht!F678/(Übersicht!D678^Datenblatt!$K$42)</f>
        <v>#DIV/0!</v>
      </c>
      <c r="O678" t="e">
        <f>Übersicht!G678/(Übersicht!D678^Datenblatt!$K$11)</f>
        <v>#DIV/0!</v>
      </c>
    </row>
    <row r="679" spans="13:15" x14ac:dyDescent="0.25">
      <c r="M679" t="e">
        <f>Übersicht!E679/(Übersicht!D679^Datenblatt!$K$34)</f>
        <v>#DIV/0!</v>
      </c>
      <c r="N679" t="e">
        <f>Übersicht!F679/(Übersicht!D679^Datenblatt!$K$42)</f>
        <v>#DIV/0!</v>
      </c>
      <c r="O679" t="e">
        <f>Übersicht!G679/(Übersicht!D679^Datenblatt!$K$11)</f>
        <v>#DIV/0!</v>
      </c>
    </row>
    <row r="680" spans="13:15" x14ac:dyDescent="0.25">
      <c r="M680" t="e">
        <f>Übersicht!E680/(Übersicht!D680^Datenblatt!$K$34)</f>
        <v>#DIV/0!</v>
      </c>
      <c r="N680" t="e">
        <f>Übersicht!F680/(Übersicht!D680^Datenblatt!$K$42)</f>
        <v>#DIV/0!</v>
      </c>
      <c r="O680" t="e">
        <f>Übersicht!G680/(Übersicht!D680^Datenblatt!$K$11)</f>
        <v>#DIV/0!</v>
      </c>
    </row>
    <row r="681" spans="13:15" x14ac:dyDescent="0.25">
      <c r="M681" t="e">
        <f>Übersicht!E681/(Übersicht!D681^Datenblatt!$K$34)</f>
        <v>#DIV/0!</v>
      </c>
      <c r="N681" t="e">
        <f>Übersicht!F681/(Übersicht!D681^Datenblatt!$K$42)</f>
        <v>#DIV/0!</v>
      </c>
      <c r="O681" t="e">
        <f>Übersicht!G681/(Übersicht!D681^Datenblatt!$K$11)</f>
        <v>#DIV/0!</v>
      </c>
    </row>
    <row r="682" spans="13:15" x14ac:dyDescent="0.25">
      <c r="M682" t="e">
        <f>Übersicht!E682/(Übersicht!D682^Datenblatt!$K$34)</f>
        <v>#DIV/0!</v>
      </c>
      <c r="N682" t="e">
        <f>Übersicht!F682/(Übersicht!D682^Datenblatt!$K$42)</f>
        <v>#DIV/0!</v>
      </c>
      <c r="O682" t="e">
        <f>Übersicht!G682/(Übersicht!D682^Datenblatt!$K$11)</f>
        <v>#DIV/0!</v>
      </c>
    </row>
    <row r="683" spans="13:15" x14ac:dyDescent="0.25">
      <c r="M683" t="e">
        <f>Übersicht!E683/(Übersicht!D683^Datenblatt!$K$34)</f>
        <v>#DIV/0!</v>
      </c>
      <c r="N683" t="e">
        <f>Übersicht!F683/(Übersicht!D683^Datenblatt!$K$42)</f>
        <v>#DIV/0!</v>
      </c>
      <c r="O683" t="e">
        <f>Übersicht!G683/(Übersicht!D683^Datenblatt!$K$11)</f>
        <v>#DIV/0!</v>
      </c>
    </row>
    <row r="684" spans="13:15" x14ac:dyDescent="0.25">
      <c r="M684" t="e">
        <f>Übersicht!E684/(Übersicht!D684^Datenblatt!$K$34)</f>
        <v>#DIV/0!</v>
      </c>
      <c r="N684" t="e">
        <f>Übersicht!F684/(Übersicht!D684^Datenblatt!$K$42)</f>
        <v>#DIV/0!</v>
      </c>
      <c r="O684" t="e">
        <f>Übersicht!G684/(Übersicht!D684^Datenblatt!$K$11)</f>
        <v>#DIV/0!</v>
      </c>
    </row>
    <row r="685" spans="13:15" x14ac:dyDescent="0.25">
      <c r="M685" t="e">
        <f>Übersicht!E685/(Übersicht!D685^Datenblatt!$K$34)</f>
        <v>#DIV/0!</v>
      </c>
      <c r="N685" t="e">
        <f>Übersicht!F685/(Übersicht!D685^Datenblatt!$K$42)</f>
        <v>#DIV/0!</v>
      </c>
      <c r="O685" t="e">
        <f>Übersicht!G685/(Übersicht!D685^Datenblatt!$K$11)</f>
        <v>#DIV/0!</v>
      </c>
    </row>
    <row r="686" spans="13:15" x14ac:dyDescent="0.25">
      <c r="M686" t="e">
        <f>Übersicht!E686/(Übersicht!D686^Datenblatt!$K$34)</f>
        <v>#DIV/0!</v>
      </c>
      <c r="N686" t="e">
        <f>Übersicht!F686/(Übersicht!D686^Datenblatt!$K$42)</f>
        <v>#DIV/0!</v>
      </c>
      <c r="O686" t="e">
        <f>Übersicht!G686/(Übersicht!D686^Datenblatt!$K$11)</f>
        <v>#DIV/0!</v>
      </c>
    </row>
    <row r="687" spans="13:15" x14ac:dyDescent="0.25">
      <c r="M687" t="e">
        <f>Übersicht!E687/(Übersicht!D687^Datenblatt!$K$34)</f>
        <v>#DIV/0!</v>
      </c>
      <c r="N687" t="e">
        <f>Übersicht!F687/(Übersicht!D687^Datenblatt!$K$42)</f>
        <v>#DIV/0!</v>
      </c>
      <c r="O687" t="e">
        <f>Übersicht!G687/(Übersicht!D687^Datenblatt!$K$11)</f>
        <v>#DIV/0!</v>
      </c>
    </row>
    <row r="688" spans="13:15" x14ac:dyDescent="0.25">
      <c r="M688" t="e">
        <f>Übersicht!E688/(Übersicht!D688^Datenblatt!$K$34)</f>
        <v>#DIV/0!</v>
      </c>
      <c r="N688" t="e">
        <f>Übersicht!F688/(Übersicht!D688^Datenblatt!$K$42)</f>
        <v>#DIV/0!</v>
      </c>
      <c r="O688" t="e">
        <f>Übersicht!G688/(Übersicht!D688^Datenblatt!$K$11)</f>
        <v>#DIV/0!</v>
      </c>
    </row>
    <row r="689" spans="13:15" x14ac:dyDescent="0.25">
      <c r="M689" t="e">
        <f>Übersicht!E689/(Übersicht!D689^Datenblatt!$K$34)</f>
        <v>#DIV/0!</v>
      </c>
      <c r="N689" t="e">
        <f>Übersicht!F689/(Übersicht!D689^Datenblatt!$K$42)</f>
        <v>#DIV/0!</v>
      </c>
      <c r="O689" t="e">
        <f>Übersicht!G689/(Übersicht!D689^Datenblatt!$K$11)</f>
        <v>#DIV/0!</v>
      </c>
    </row>
    <row r="690" spans="13:15" x14ac:dyDescent="0.25">
      <c r="M690" t="e">
        <f>Übersicht!E690/(Übersicht!D690^Datenblatt!$K$34)</f>
        <v>#DIV/0!</v>
      </c>
      <c r="N690" t="e">
        <f>Übersicht!F690/(Übersicht!D690^Datenblatt!$K$42)</f>
        <v>#DIV/0!</v>
      </c>
      <c r="O690" t="e">
        <f>Übersicht!G690/(Übersicht!D690^Datenblatt!$K$11)</f>
        <v>#DIV/0!</v>
      </c>
    </row>
    <row r="691" spans="13:15" x14ac:dyDescent="0.25">
      <c r="M691" t="e">
        <f>Übersicht!E691/(Übersicht!D691^Datenblatt!$K$34)</f>
        <v>#DIV/0!</v>
      </c>
      <c r="N691" t="e">
        <f>Übersicht!F691/(Übersicht!D691^Datenblatt!$K$42)</f>
        <v>#DIV/0!</v>
      </c>
      <c r="O691" t="e">
        <f>Übersicht!G691/(Übersicht!D691^Datenblatt!$K$11)</f>
        <v>#DIV/0!</v>
      </c>
    </row>
    <row r="692" spans="13:15" x14ac:dyDescent="0.25">
      <c r="M692" t="e">
        <f>Übersicht!E692/(Übersicht!D692^Datenblatt!$K$34)</f>
        <v>#DIV/0!</v>
      </c>
      <c r="N692" t="e">
        <f>Übersicht!F692/(Übersicht!D692^Datenblatt!$K$42)</f>
        <v>#DIV/0!</v>
      </c>
      <c r="O692" t="e">
        <f>Übersicht!G692/(Übersicht!D692^Datenblatt!$K$11)</f>
        <v>#DIV/0!</v>
      </c>
    </row>
    <row r="693" spans="13:15" x14ac:dyDescent="0.25">
      <c r="M693" t="e">
        <f>Übersicht!E693/(Übersicht!D693^Datenblatt!$K$34)</f>
        <v>#DIV/0!</v>
      </c>
      <c r="N693" t="e">
        <f>Übersicht!F693/(Übersicht!D693^Datenblatt!$K$42)</f>
        <v>#DIV/0!</v>
      </c>
      <c r="O693" t="e">
        <f>Übersicht!G693/(Übersicht!D693^Datenblatt!$K$11)</f>
        <v>#DIV/0!</v>
      </c>
    </row>
    <row r="694" spans="13:15" x14ac:dyDescent="0.25">
      <c r="M694" t="e">
        <f>Übersicht!E694/(Übersicht!D694^Datenblatt!$K$34)</f>
        <v>#DIV/0!</v>
      </c>
      <c r="N694" t="e">
        <f>Übersicht!F694/(Übersicht!D694^Datenblatt!$K$42)</f>
        <v>#DIV/0!</v>
      </c>
      <c r="O694" t="e">
        <f>Übersicht!G694/(Übersicht!D694^Datenblatt!$K$11)</f>
        <v>#DIV/0!</v>
      </c>
    </row>
    <row r="695" spans="13:15" x14ac:dyDescent="0.25">
      <c r="M695" t="e">
        <f>Übersicht!E695/(Übersicht!D695^Datenblatt!$K$34)</f>
        <v>#DIV/0!</v>
      </c>
      <c r="N695" t="e">
        <f>Übersicht!F695/(Übersicht!D695^Datenblatt!$K$42)</f>
        <v>#DIV/0!</v>
      </c>
      <c r="O695" t="e">
        <f>Übersicht!G695/(Übersicht!D695^Datenblatt!$K$11)</f>
        <v>#DIV/0!</v>
      </c>
    </row>
    <row r="696" spans="13:15" x14ac:dyDescent="0.25">
      <c r="M696" t="e">
        <f>Übersicht!E696/(Übersicht!D696^Datenblatt!$K$34)</f>
        <v>#DIV/0!</v>
      </c>
      <c r="N696" t="e">
        <f>Übersicht!F696/(Übersicht!D696^Datenblatt!$K$42)</f>
        <v>#DIV/0!</v>
      </c>
      <c r="O696" t="e">
        <f>Übersicht!G696/(Übersicht!D696^Datenblatt!$K$11)</f>
        <v>#DIV/0!</v>
      </c>
    </row>
    <row r="697" spans="13:15" x14ac:dyDescent="0.25">
      <c r="M697" t="e">
        <f>Übersicht!E697/(Übersicht!D697^Datenblatt!$K$34)</f>
        <v>#DIV/0!</v>
      </c>
      <c r="N697" t="e">
        <f>Übersicht!F697/(Übersicht!D697^Datenblatt!$K$42)</f>
        <v>#DIV/0!</v>
      </c>
      <c r="O697" t="e">
        <f>Übersicht!G697/(Übersicht!D697^Datenblatt!$K$11)</f>
        <v>#DIV/0!</v>
      </c>
    </row>
    <row r="698" spans="13:15" x14ac:dyDescent="0.25">
      <c r="M698" t="e">
        <f>Übersicht!E698/(Übersicht!D698^Datenblatt!$K$34)</f>
        <v>#DIV/0!</v>
      </c>
      <c r="N698" t="e">
        <f>Übersicht!F698/(Übersicht!D698^Datenblatt!$K$42)</f>
        <v>#DIV/0!</v>
      </c>
      <c r="O698" t="e">
        <f>Übersicht!G698/(Übersicht!D698^Datenblatt!$K$11)</f>
        <v>#DIV/0!</v>
      </c>
    </row>
    <row r="699" spans="13:15" x14ac:dyDescent="0.25">
      <c r="M699" t="e">
        <f>Übersicht!E699/(Übersicht!D699^Datenblatt!$K$34)</f>
        <v>#DIV/0!</v>
      </c>
      <c r="N699" t="e">
        <f>Übersicht!F699/(Übersicht!D699^Datenblatt!$K$42)</f>
        <v>#DIV/0!</v>
      </c>
      <c r="O699" t="e">
        <f>Übersicht!G699/(Übersicht!D699^Datenblatt!$K$11)</f>
        <v>#DIV/0!</v>
      </c>
    </row>
    <row r="700" spans="13:15" x14ac:dyDescent="0.25">
      <c r="M700" t="e">
        <f>Übersicht!E700/(Übersicht!D700^Datenblatt!$K$34)</f>
        <v>#DIV/0!</v>
      </c>
      <c r="N700" t="e">
        <f>Übersicht!F700/(Übersicht!D700^Datenblatt!$K$42)</f>
        <v>#DIV/0!</v>
      </c>
      <c r="O700" t="e">
        <f>Übersicht!G700/(Übersicht!D700^Datenblatt!$K$11)</f>
        <v>#DIV/0!</v>
      </c>
    </row>
    <row r="701" spans="13:15" x14ac:dyDescent="0.25">
      <c r="M701" t="e">
        <f>Übersicht!E701/(Übersicht!D701^Datenblatt!$K$34)</f>
        <v>#DIV/0!</v>
      </c>
      <c r="N701" t="e">
        <f>Übersicht!F701/(Übersicht!D701^Datenblatt!$K$42)</f>
        <v>#DIV/0!</v>
      </c>
      <c r="O701" t="e">
        <f>Übersicht!G701/(Übersicht!D701^Datenblatt!$K$11)</f>
        <v>#DIV/0!</v>
      </c>
    </row>
    <row r="702" spans="13:15" x14ac:dyDescent="0.25">
      <c r="M702" t="e">
        <f>Übersicht!E702/(Übersicht!D702^Datenblatt!$K$34)</f>
        <v>#DIV/0!</v>
      </c>
      <c r="N702" t="e">
        <f>Übersicht!F702/(Übersicht!D702^Datenblatt!$K$42)</f>
        <v>#DIV/0!</v>
      </c>
      <c r="O702" t="e">
        <f>Übersicht!G702/(Übersicht!D702^Datenblatt!$K$11)</f>
        <v>#DIV/0!</v>
      </c>
    </row>
    <row r="703" spans="13:15" x14ac:dyDescent="0.25">
      <c r="M703" t="e">
        <f>Übersicht!E703/(Übersicht!D703^Datenblatt!$K$34)</f>
        <v>#DIV/0!</v>
      </c>
      <c r="N703" t="e">
        <f>Übersicht!F703/(Übersicht!D703^Datenblatt!$K$42)</f>
        <v>#DIV/0!</v>
      </c>
      <c r="O703" t="e">
        <f>Übersicht!G703/(Übersicht!D703^Datenblatt!$K$11)</f>
        <v>#DIV/0!</v>
      </c>
    </row>
    <row r="704" spans="13:15" x14ac:dyDescent="0.25">
      <c r="M704" t="e">
        <f>Übersicht!E704/(Übersicht!D704^Datenblatt!$K$34)</f>
        <v>#DIV/0!</v>
      </c>
      <c r="N704" t="e">
        <f>Übersicht!F704/(Übersicht!D704^Datenblatt!$K$42)</f>
        <v>#DIV/0!</v>
      </c>
      <c r="O704" t="e">
        <f>Übersicht!G704/(Übersicht!D704^Datenblatt!$K$11)</f>
        <v>#DIV/0!</v>
      </c>
    </row>
    <row r="705" spans="13:15" x14ac:dyDescent="0.25">
      <c r="M705" t="e">
        <f>Übersicht!E705/(Übersicht!D705^Datenblatt!$K$34)</f>
        <v>#DIV/0!</v>
      </c>
      <c r="N705" t="e">
        <f>Übersicht!F705/(Übersicht!D705^Datenblatt!$K$42)</f>
        <v>#DIV/0!</v>
      </c>
      <c r="O705" t="e">
        <f>Übersicht!G705/(Übersicht!D705^Datenblatt!$K$11)</f>
        <v>#DIV/0!</v>
      </c>
    </row>
    <row r="706" spans="13:15" x14ac:dyDescent="0.25">
      <c r="M706" t="e">
        <f>Übersicht!E706/(Übersicht!D706^Datenblatt!$K$34)</f>
        <v>#DIV/0!</v>
      </c>
      <c r="N706" t="e">
        <f>Übersicht!F706/(Übersicht!D706^Datenblatt!$K$42)</f>
        <v>#DIV/0!</v>
      </c>
      <c r="O706" t="e">
        <f>Übersicht!G706/(Übersicht!D706^Datenblatt!$K$11)</f>
        <v>#DIV/0!</v>
      </c>
    </row>
    <row r="707" spans="13:15" x14ac:dyDescent="0.25">
      <c r="M707" t="e">
        <f>Übersicht!E707/(Übersicht!D707^Datenblatt!$K$34)</f>
        <v>#DIV/0!</v>
      </c>
      <c r="N707" t="e">
        <f>Übersicht!F707/(Übersicht!D707^Datenblatt!$K$42)</f>
        <v>#DIV/0!</v>
      </c>
      <c r="O707" t="e">
        <f>Übersicht!G707/(Übersicht!D707^Datenblatt!$K$11)</f>
        <v>#DIV/0!</v>
      </c>
    </row>
    <row r="708" spans="13:15" x14ac:dyDescent="0.25">
      <c r="M708" t="e">
        <f>Übersicht!E708/(Übersicht!D708^Datenblatt!$K$34)</f>
        <v>#DIV/0!</v>
      </c>
      <c r="N708" t="e">
        <f>Übersicht!F708/(Übersicht!D708^Datenblatt!$K$42)</f>
        <v>#DIV/0!</v>
      </c>
      <c r="O708" t="e">
        <f>Übersicht!G708/(Übersicht!D708^Datenblatt!$K$11)</f>
        <v>#DIV/0!</v>
      </c>
    </row>
    <row r="709" spans="13:15" x14ac:dyDescent="0.25">
      <c r="M709" t="e">
        <f>Übersicht!E709/(Übersicht!D709^Datenblatt!$K$34)</f>
        <v>#DIV/0!</v>
      </c>
      <c r="N709" t="e">
        <f>Übersicht!F709/(Übersicht!D709^Datenblatt!$K$42)</f>
        <v>#DIV/0!</v>
      </c>
      <c r="O709" t="e">
        <f>Übersicht!G709/(Übersicht!D709^Datenblatt!$K$11)</f>
        <v>#DIV/0!</v>
      </c>
    </row>
    <row r="710" spans="13:15" x14ac:dyDescent="0.25">
      <c r="M710" t="e">
        <f>Übersicht!E710/(Übersicht!D710^Datenblatt!$K$34)</f>
        <v>#DIV/0!</v>
      </c>
      <c r="N710" t="e">
        <f>Übersicht!F710/(Übersicht!D710^Datenblatt!$K$42)</f>
        <v>#DIV/0!</v>
      </c>
      <c r="O710" t="e">
        <f>Übersicht!G710/(Übersicht!D710^Datenblatt!$K$11)</f>
        <v>#DIV/0!</v>
      </c>
    </row>
    <row r="711" spans="13:15" x14ac:dyDescent="0.25">
      <c r="M711" t="e">
        <f>Übersicht!E711/(Übersicht!D711^Datenblatt!$K$34)</f>
        <v>#DIV/0!</v>
      </c>
      <c r="N711" t="e">
        <f>Übersicht!F711/(Übersicht!D711^Datenblatt!$K$42)</f>
        <v>#DIV/0!</v>
      </c>
      <c r="O711" t="e">
        <f>Übersicht!G711/(Übersicht!D711^Datenblatt!$K$11)</f>
        <v>#DIV/0!</v>
      </c>
    </row>
    <row r="712" spans="13:15" x14ac:dyDescent="0.25">
      <c r="M712" t="e">
        <f>Übersicht!E712/(Übersicht!D712^Datenblatt!$K$34)</f>
        <v>#DIV/0!</v>
      </c>
      <c r="N712" t="e">
        <f>Übersicht!F712/(Übersicht!D712^Datenblatt!$K$42)</f>
        <v>#DIV/0!</v>
      </c>
      <c r="O712" t="e">
        <f>Übersicht!G712/(Übersicht!D712^Datenblatt!$K$11)</f>
        <v>#DIV/0!</v>
      </c>
    </row>
    <row r="713" spans="13:15" x14ac:dyDescent="0.25">
      <c r="M713" t="e">
        <f>Übersicht!E713/(Übersicht!D713^Datenblatt!$K$34)</f>
        <v>#DIV/0!</v>
      </c>
      <c r="N713" t="e">
        <f>Übersicht!F713/(Übersicht!D713^Datenblatt!$K$42)</f>
        <v>#DIV/0!</v>
      </c>
      <c r="O713" t="e">
        <f>Übersicht!G713/(Übersicht!D713^Datenblatt!$K$11)</f>
        <v>#DIV/0!</v>
      </c>
    </row>
    <row r="714" spans="13:15" x14ac:dyDescent="0.25">
      <c r="M714" t="e">
        <f>Übersicht!E714/(Übersicht!D714^Datenblatt!$K$34)</f>
        <v>#DIV/0!</v>
      </c>
      <c r="N714" t="e">
        <f>Übersicht!F714/(Übersicht!D714^Datenblatt!$K$42)</f>
        <v>#DIV/0!</v>
      </c>
      <c r="O714" t="e">
        <f>Übersicht!G714/(Übersicht!D714^Datenblatt!$K$11)</f>
        <v>#DIV/0!</v>
      </c>
    </row>
    <row r="715" spans="13:15" x14ac:dyDescent="0.25">
      <c r="M715" t="e">
        <f>Übersicht!E715/(Übersicht!D715^Datenblatt!$K$34)</f>
        <v>#DIV/0!</v>
      </c>
      <c r="N715" t="e">
        <f>Übersicht!F715/(Übersicht!D715^Datenblatt!$K$42)</f>
        <v>#DIV/0!</v>
      </c>
      <c r="O715" t="e">
        <f>Übersicht!G715/(Übersicht!D715^Datenblatt!$K$11)</f>
        <v>#DIV/0!</v>
      </c>
    </row>
    <row r="716" spans="13:15" x14ac:dyDescent="0.25">
      <c r="M716" t="e">
        <f>Übersicht!E716/(Übersicht!D716^Datenblatt!$K$34)</f>
        <v>#DIV/0!</v>
      </c>
      <c r="N716" t="e">
        <f>Übersicht!F716/(Übersicht!D716^Datenblatt!$K$42)</f>
        <v>#DIV/0!</v>
      </c>
      <c r="O716" t="e">
        <f>Übersicht!G716/(Übersicht!D716^Datenblatt!$K$11)</f>
        <v>#DIV/0!</v>
      </c>
    </row>
    <row r="717" spans="13:15" x14ac:dyDescent="0.25">
      <c r="M717" t="e">
        <f>Übersicht!E717/(Übersicht!D717^Datenblatt!$K$34)</f>
        <v>#DIV/0!</v>
      </c>
      <c r="N717" t="e">
        <f>Übersicht!F717/(Übersicht!D717^Datenblatt!$K$42)</f>
        <v>#DIV/0!</v>
      </c>
      <c r="O717" t="e">
        <f>Übersicht!G717/(Übersicht!D717^Datenblatt!$K$11)</f>
        <v>#DIV/0!</v>
      </c>
    </row>
    <row r="718" spans="13:15" x14ac:dyDescent="0.25">
      <c r="M718" t="e">
        <f>Übersicht!E718/(Übersicht!D718^Datenblatt!$K$34)</f>
        <v>#DIV/0!</v>
      </c>
      <c r="N718" t="e">
        <f>Übersicht!F718/(Übersicht!D718^Datenblatt!$K$42)</f>
        <v>#DIV/0!</v>
      </c>
      <c r="O718" t="e">
        <f>Übersicht!G718/(Übersicht!D718^Datenblatt!$K$11)</f>
        <v>#DIV/0!</v>
      </c>
    </row>
    <row r="719" spans="13:15" x14ac:dyDescent="0.25">
      <c r="M719" t="e">
        <f>Übersicht!E719/(Übersicht!D719^Datenblatt!$K$34)</f>
        <v>#DIV/0!</v>
      </c>
      <c r="N719" t="e">
        <f>Übersicht!F719/(Übersicht!D719^Datenblatt!$K$42)</f>
        <v>#DIV/0!</v>
      </c>
      <c r="O719" t="e">
        <f>Übersicht!G719/(Übersicht!D719^Datenblatt!$K$11)</f>
        <v>#DIV/0!</v>
      </c>
    </row>
    <row r="720" spans="13:15" x14ac:dyDescent="0.25">
      <c r="M720" t="e">
        <f>Übersicht!E720/(Übersicht!D720^Datenblatt!$K$34)</f>
        <v>#DIV/0!</v>
      </c>
      <c r="N720" t="e">
        <f>Übersicht!F720/(Übersicht!D720^Datenblatt!$K$42)</f>
        <v>#DIV/0!</v>
      </c>
      <c r="O720" t="e">
        <f>Übersicht!G720/(Übersicht!D720^Datenblatt!$K$11)</f>
        <v>#DIV/0!</v>
      </c>
    </row>
    <row r="721" spans="13:15" x14ac:dyDescent="0.25">
      <c r="M721" t="e">
        <f>Übersicht!E721/(Übersicht!D721^Datenblatt!$K$34)</f>
        <v>#DIV/0!</v>
      </c>
      <c r="N721" t="e">
        <f>Übersicht!F721/(Übersicht!D721^Datenblatt!$K$42)</f>
        <v>#DIV/0!</v>
      </c>
      <c r="O721" t="e">
        <f>Übersicht!G721/(Übersicht!D721^Datenblatt!$K$11)</f>
        <v>#DIV/0!</v>
      </c>
    </row>
    <row r="722" spans="13:15" x14ac:dyDescent="0.25">
      <c r="M722" t="e">
        <f>Übersicht!E722/(Übersicht!D722^Datenblatt!$K$34)</f>
        <v>#DIV/0!</v>
      </c>
      <c r="N722" t="e">
        <f>Übersicht!F722/(Übersicht!D722^Datenblatt!$K$42)</f>
        <v>#DIV/0!</v>
      </c>
      <c r="O722" t="e">
        <f>Übersicht!G722/(Übersicht!D722^Datenblatt!$K$11)</f>
        <v>#DIV/0!</v>
      </c>
    </row>
    <row r="723" spans="13:15" x14ac:dyDescent="0.25">
      <c r="M723" t="e">
        <f>Übersicht!E723/(Übersicht!D723^Datenblatt!$K$34)</f>
        <v>#DIV/0!</v>
      </c>
      <c r="N723" t="e">
        <f>Übersicht!F723/(Übersicht!D723^Datenblatt!$K$42)</f>
        <v>#DIV/0!</v>
      </c>
      <c r="O723" t="e">
        <f>Übersicht!G723/(Übersicht!D723^Datenblatt!$K$11)</f>
        <v>#DIV/0!</v>
      </c>
    </row>
    <row r="724" spans="13:15" x14ac:dyDescent="0.25">
      <c r="M724" t="e">
        <f>Übersicht!E724/(Übersicht!D724^Datenblatt!$K$34)</f>
        <v>#DIV/0!</v>
      </c>
      <c r="N724" t="e">
        <f>Übersicht!F724/(Übersicht!D724^Datenblatt!$K$42)</f>
        <v>#DIV/0!</v>
      </c>
      <c r="O724" t="e">
        <f>Übersicht!G724/(Übersicht!D724^Datenblatt!$K$11)</f>
        <v>#DIV/0!</v>
      </c>
    </row>
    <row r="725" spans="13:15" x14ac:dyDescent="0.25">
      <c r="M725" t="e">
        <f>Übersicht!E725/(Übersicht!D725^Datenblatt!$K$34)</f>
        <v>#DIV/0!</v>
      </c>
      <c r="N725" t="e">
        <f>Übersicht!F725/(Übersicht!D725^Datenblatt!$K$42)</f>
        <v>#DIV/0!</v>
      </c>
      <c r="O725" t="e">
        <f>Übersicht!G725/(Übersicht!D725^Datenblatt!$K$11)</f>
        <v>#DIV/0!</v>
      </c>
    </row>
    <row r="726" spans="13:15" x14ac:dyDescent="0.25">
      <c r="M726" t="e">
        <f>Übersicht!E726/(Übersicht!D726^Datenblatt!$K$34)</f>
        <v>#DIV/0!</v>
      </c>
      <c r="N726" t="e">
        <f>Übersicht!F726/(Übersicht!D726^Datenblatt!$K$42)</f>
        <v>#DIV/0!</v>
      </c>
      <c r="O726" t="e">
        <f>Übersicht!G726/(Übersicht!D726^Datenblatt!$K$11)</f>
        <v>#DIV/0!</v>
      </c>
    </row>
    <row r="727" spans="13:15" x14ac:dyDescent="0.25">
      <c r="M727" t="e">
        <f>Übersicht!E727/(Übersicht!D727^Datenblatt!$K$34)</f>
        <v>#DIV/0!</v>
      </c>
      <c r="N727" t="e">
        <f>Übersicht!F727/(Übersicht!D727^Datenblatt!$K$42)</f>
        <v>#DIV/0!</v>
      </c>
      <c r="O727" t="e">
        <f>Übersicht!G727/(Übersicht!D727^Datenblatt!$K$11)</f>
        <v>#DIV/0!</v>
      </c>
    </row>
    <row r="728" spans="13:15" x14ac:dyDescent="0.25">
      <c r="M728" t="e">
        <f>Übersicht!E728/(Übersicht!D728^Datenblatt!$K$34)</f>
        <v>#DIV/0!</v>
      </c>
      <c r="N728" t="e">
        <f>Übersicht!F728/(Übersicht!D728^Datenblatt!$K$42)</f>
        <v>#DIV/0!</v>
      </c>
      <c r="O728" t="e">
        <f>Übersicht!G728/(Übersicht!D728^Datenblatt!$K$11)</f>
        <v>#DIV/0!</v>
      </c>
    </row>
    <row r="729" spans="13:15" x14ac:dyDescent="0.25">
      <c r="M729" t="e">
        <f>Übersicht!E729/(Übersicht!D729^Datenblatt!$K$34)</f>
        <v>#DIV/0!</v>
      </c>
      <c r="N729" t="e">
        <f>Übersicht!F729/(Übersicht!D729^Datenblatt!$K$42)</f>
        <v>#DIV/0!</v>
      </c>
      <c r="O729" t="e">
        <f>Übersicht!G729/(Übersicht!D729^Datenblatt!$K$11)</f>
        <v>#DIV/0!</v>
      </c>
    </row>
    <row r="730" spans="13:15" x14ac:dyDescent="0.25">
      <c r="M730" t="e">
        <f>Übersicht!E730/(Übersicht!D730^Datenblatt!$K$34)</f>
        <v>#DIV/0!</v>
      </c>
      <c r="N730" t="e">
        <f>Übersicht!F730/(Übersicht!D730^Datenblatt!$K$42)</f>
        <v>#DIV/0!</v>
      </c>
      <c r="O730" t="e">
        <f>Übersicht!G730/(Übersicht!D730^Datenblatt!$K$11)</f>
        <v>#DIV/0!</v>
      </c>
    </row>
    <row r="731" spans="13:15" x14ac:dyDescent="0.25">
      <c r="M731" t="e">
        <f>Übersicht!E731/(Übersicht!D731^Datenblatt!$K$34)</f>
        <v>#DIV/0!</v>
      </c>
      <c r="N731" t="e">
        <f>Übersicht!F731/(Übersicht!D731^Datenblatt!$K$42)</f>
        <v>#DIV/0!</v>
      </c>
      <c r="O731" t="e">
        <f>Übersicht!G731/(Übersicht!D731^Datenblatt!$K$11)</f>
        <v>#DIV/0!</v>
      </c>
    </row>
    <row r="732" spans="13:15" x14ac:dyDescent="0.25">
      <c r="M732" t="e">
        <f>Übersicht!E732/(Übersicht!D732^Datenblatt!$K$34)</f>
        <v>#DIV/0!</v>
      </c>
      <c r="N732" t="e">
        <f>Übersicht!F732/(Übersicht!D732^Datenblatt!$K$42)</f>
        <v>#DIV/0!</v>
      </c>
      <c r="O732" t="e">
        <f>Übersicht!G732/(Übersicht!D732^Datenblatt!$K$11)</f>
        <v>#DIV/0!</v>
      </c>
    </row>
    <row r="733" spans="13:15" x14ac:dyDescent="0.25">
      <c r="M733" t="e">
        <f>Übersicht!E733/(Übersicht!D733^Datenblatt!$K$34)</f>
        <v>#DIV/0!</v>
      </c>
      <c r="N733" t="e">
        <f>Übersicht!F733/(Übersicht!D733^Datenblatt!$K$42)</f>
        <v>#DIV/0!</v>
      </c>
      <c r="O733" t="e">
        <f>Übersicht!G733/(Übersicht!D733^Datenblatt!$K$11)</f>
        <v>#DIV/0!</v>
      </c>
    </row>
    <row r="734" spans="13:15" x14ac:dyDescent="0.25">
      <c r="M734" t="e">
        <f>Übersicht!E734/(Übersicht!D734^Datenblatt!$K$34)</f>
        <v>#DIV/0!</v>
      </c>
      <c r="N734" t="e">
        <f>Übersicht!F734/(Übersicht!D734^Datenblatt!$K$42)</f>
        <v>#DIV/0!</v>
      </c>
      <c r="O734" t="e">
        <f>Übersicht!G734/(Übersicht!D734^Datenblatt!$K$11)</f>
        <v>#DIV/0!</v>
      </c>
    </row>
    <row r="735" spans="13:15" x14ac:dyDescent="0.25">
      <c r="M735" t="e">
        <f>Übersicht!E735/(Übersicht!D735^Datenblatt!$K$34)</f>
        <v>#DIV/0!</v>
      </c>
      <c r="N735" t="e">
        <f>Übersicht!F735/(Übersicht!D735^Datenblatt!$K$42)</f>
        <v>#DIV/0!</v>
      </c>
      <c r="O735" t="e">
        <f>Übersicht!G735/(Übersicht!D735^Datenblatt!$K$11)</f>
        <v>#DIV/0!</v>
      </c>
    </row>
    <row r="736" spans="13:15" x14ac:dyDescent="0.25">
      <c r="M736" t="e">
        <f>Übersicht!E736/(Übersicht!D736^Datenblatt!$K$34)</f>
        <v>#DIV/0!</v>
      </c>
      <c r="N736" t="e">
        <f>Übersicht!F736/(Übersicht!D736^Datenblatt!$K$42)</f>
        <v>#DIV/0!</v>
      </c>
      <c r="O736" t="e">
        <f>Übersicht!G736/(Übersicht!D736^Datenblatt!$K$11)</f>
        <v>#DIV/0!</v>
      </c>
    </row>
    <row r="737" spans="13:15" x14ac:dyDescent="0.25">
      <c r="M737" t="e">
        <f>Übersicht!E737/(Übersicht!D737^Datenblatt!$K$34)</f>
        <v>#DIV/0!</v>
      </c>
      <c r="N737" t="e">
        <f>Übersicht!F737/(Übersicht!D737^Datenblatt!$K$42)</f>
        <v>#DIV/0!</v>
      </c>
      <c r="O737" t="e">
        <f>Übersicht!G737/(Übersicht!D737^Datenblatt!$K$11)</f>
        <v>#DIV/0!</v>
      </c>
    </row>
    <row r="738" spans="13:15" x14ac:dyDescent="0.25">
      <c r="M738" t="e">
        <f>Übersicht!E738/(Übersicht!D738^Datenblatt!$K$34)</f>
        <v>#DIV/0!</v>
      </c>
      <c r="N738" t="e">
        <f>Übersicht!F738/(Übersicht!D738^Datenblatt!$K$42)</f>
        <v>#DIV/0!</v>
      </c>
      <c r="O738" t="e">
        <f>Übersicht!G738/(Übersicht!D738^Datenblatt!$K$11)</f>
        <v>#DIV/0!</v>
      </c>
    </row>
    <row r="739" spans="13:15" x14ac:dyDescent="0.25">
      <c r="M739" t="e">
        <f>Übersicht!E739/(Übersicht!D739^Datenblatt!$K$34)</f>
        <v>#DIV/0!</v>
      </c>
      <c r="N739" t="e">
        <f>Übersicht!F739/(Übersicht!D739^Datenblatt!$K$42)</f>
        <v>#DIV/0!</v>
      </c>
      <c r="O739" t="e">
        <f>Übersicht!G739/(Übersicht!D739^Datenblatt!$K$11)</f>
        <v>#DIV/0!</v>
      </c>
    </row>
    <row r="740" spans="13:15" x14ac:dyDescent="0.25">
      <c r="M740" t="e">
        <f>Übersicht!E740/(Übersicht!D740^Datenblatt!$K$34)</f>
        <v>#DIV/0!</v>
      </c>
      <c r="N740" t="e">
        <f>Übersicht!F740/(Übersicht!D740^Datenblatt!$K$42)</f>
        <v>#DIV/0!</v>
      </c>
      <c r="O740" t="e">
        <f>Übersicht!G740/(Übersicht!D740^Datenblatt!$K$11)</f>
        <v>#DIV/0!</v>
      </c>
    </row>
    <row r="741" spans="13:15" x14ac:dyDescent="0.25">
      <c r="M741" t="e">
        <f>Übersicht!E741/(Übersicht!D741^Datenblatt!$K$34)</f>
        <v>#DIV/0!</v>
      </c>
      <c r="N741" t="e">
        <f>Übersicht!F741/(Übersicht!D741^Datenblatt!$K$42)</f>
        <v>#DIV/0!</v>
      </c>
      <c r="O741" t="e">
        <f>Übersicht!G741/(Übersicht!D741^Datenblatt!$K$11)</f>
        <v>#DIV/0!</v>
      </c>
    </row>
    <row r="742" spans="13:15" x14ac:dyDescent="0.25">
      <c r="M742" t="e">
        <f>Übersicht!E742/(Übersicht!D742^Datenblatt!$K$34)</f>
        <v>#DIV/0!</v>
      </c>
      <c r="N742" t="e">
        <f>Übersicht!F742/(Übersicht!D742^Datenblatt!$K$42)</f>
        <v>#DIV/0!</v>
      </c>
      <c r="O742" t="e">
        <f>Übersicht!G742/(Übersicht!D742^Datenblatt!$K$11)</f>
        <v>#DIV/0!</v>
      </c>
    </row>
    <row r="743" spans="13:15" x14ac:dyDescent="0.25">
      <c r="M743" t="e">
        <f>Übersicht!E743/(Übersicht!D743^Datenblatt!$K$34)</f>
        <v>#DIV/0!</v>
      </c>
      <c r="N743" t="e">
        <f>Übersicht!F743/(Übersicht!D743^Datenblatt!$K$42)</f>
        <v>#DIV/0!</v>
      </c>
      <c r="O743" t="e">
        <f>Übersicht!G743/(Übersicht!D743^Datenblatt!$K$11)</f>
        <v>#DIV/0!</v>
      </c>
    </row>
    <row r="744" spans="13:15" x14ac:dyDescent="0.25">
      <c r="M744" t="e">
        <f>Übersicht!E744/(Übersicht!D744^Datenblatt!$K$34)</f>
        <v>#DIV/0!</v>
      </c>
      <c r="N744" t="e">
        <f>Übersicht!F744/(Übersicht!D744^Datenblatt!$K$42)</f>
        <v>#DIV/0!</v>
      </c>
      <c r="O744" t="e">
        <f>Übersicht!G744/(Übersicht!D744^Datenblatt!$K$11)</f>
        <v>#DIV/0!</v>
      </c>
    </row>
    <row r="745" spans="13:15" x14ac:dyDescent="0.25">
      <c r="M745" t="e">
        <f>Übersicht!E745/(Übersicht!D745^Datenblatt!$K$34)</f>
        <v>#DIV/0!</v>
      </c>
      <c r="N745" t="e">
        <f>Übersicht!F745/(Übersicht!D745^Datenblatt!$K$42)</f>
        <v>#DIV/0!</v>
      </c>
      <c r="O745" t="e">
        <f>Übersicht!G745/(Übersicht!D745^Datenblatt!$K$11)</f>
        <v>#DIV/0!</v>
      </c>
    </row>
    <row r="746" spans="13:15" x14ac:dyDescent="0.25">
      <c r="M746" t="e">
        <f>Übersicht!E746/(Übersicht!D746^Datenblatt!$K$34)</f>
        <v>#DIV/0!</v>
      </c>
      <c r="N746" t="e">
        <f>Übersicht!F746/(Übersicht!D746^Datenblatt!$K$42)</f>
        <v>#DIV/0!</v>
      </c>
      <c r="O746" t="e">
        <f>Übersicht!G746/(Übersicht!D746^Datenblatt!$K$11)</f>
        <v>#DIV/0!</v>
      </c>
    </row>
    <row r="747" spans="13:15" x14ac:dyDescent="0.25">
      <c r="M747" t="e">
        <f>Übersicht!E747/(Übersicht!D747^Datenblatt!$K$34)</f>
        <v>#DIV/0!</v>
      </c>
      <c r="N747" t="e">
        <f>Übersicht!F747/(Übersicht!D747^Datenblatt!$K$42)</f>
        <v>#DIV/0!</v>
      </c>
      <c r="O747" t="e">
        <f>Übersicht!G747/(Übersicht!D747^Datenblatt!$K$11)</f>
        <v>#DIV/0!</v>
      </c>
    </row>
    <row r="748" spans="13:15" x14ac:dyDescent="0.25">
      <c r="M748" t="e">
        <f>Übersicht!E748/(Übersicht!D748^Datenblatt!$K$34)</f>
        <v>#DIV/0!</v>
      </c>
      <c r="N748" t="e">
        <f>Übersicht!F748/(Übersicht!D748^Datenblatt!$K$42)</f>
        <v>#DIV/0!</v>
      </c>
      <c r="O748" t="e">
        <f>Übersicht!G748/(Übersicht!D748^Datenblatt!$K$11)</f>
        <v>#DIV/0!</v>
      </c>
    </row>
    <row r="749" spans="13:15" x14ac:dyDescent="0.25">
      <c r="M749" t="e">
        <f>Übersicht!E749/(Übersicht!D749^Datenblatt!$K$34)</f>
        <v>#DIV/0!</v>
      </c>
      <c r="N749" t="e">
        <f>Übersicht!F749/(Übersicht!D749^Datenblatt!$K$42)</f>
        <v>#DIV/0!</v>
      </c>
      <c r="O749" t="e">
        <f>Übersicht!G749/(Übersicht!D749^Datenblatt!$K$11)</f>
        <v>#DIV/0!</v>
      </c>
    </row>
    <row r="750" spans="13:15" x14ac:dyDescent="0.25">
      <c r="M750" t="e">
        <f>Übersicht!E750/(Übersicht!D750^Datenblatt!$K$34)</f>
        <v>#DIV/0!</v>
      </c>
      <c r="N750" t="e">
        <f>Übersicht!F750/(Übersicht!D750^Datenblatt!$K$42)</f>
        <v>#DIV/0!</v>
      </c>
      <c r="O750" t="e">
        <f>Übersicht!G750/(Übersicht!D750^Datenblatt!$K$11)</f>
        <v>#DIV/0!</v>
      </c>
    </row>
    <row r="751" spans="13:15" x14ac:dyDescent="0.25">
      <c r="M751" t="e">
        <f>Übersicht!E751/(Übersicht!D751^Datenblatt!$K$34)</f>
        <v>#DIV/0!</v>
      </c>
      <c r="N751" t="e">
        <f>Übersicht!F751/(Übersicht!D751^Datenblatt!$K$42)</f>
        <v>#DIV/0!</v>
      </c>
      <c r="O751" t="e">
        <f>Übersicht!G751/(Übersicht!D751^Datenblatt!$K$11)</f>
        <v>#DIV/0!</v>
      </c>
    </row>
    <row r="752" spans="13:15" x14ac:dyDescent="0.25">
      <c r="M752" t="e">
        <f>Übersicht!E752/(Übersicht!D752^Datenblatt!$K$34)</f>
        <v>#DIV/0!</v>
      </c>
      <c r="N752" t="e">
        <f>Übersicht!F752/(Übersicht!D752^Datenblatt!$K$42)</f>
        <v>#DIV/0!</v>
      </c>
      <c r="O752" t="e">
        <f>Übersicht!G752/(Übersicht!D752^Datenblatt!$K$11)</f>
        <v>#DIV/0!</v>
      </c>
    </row>
    <row r="753" spans="13:15" x14ac:dyDescent="0.25">
      <c r="M753" t="e">
        <f>Übersicht!E753/(Übersicht!D753^Datenblatt!$K$34)</f>
        <v>#DIV/0!</v>
      </c>
      <c r="N753" t="e">
        <f>Übersicht!F753/(Übersicht!D753^Datenblatt!$K$42)</f>
        <v>#DIV/0!</v>
      </c>
      <c r="O753" t="e">
        <f>Übersicht!G753/(Übersicht!D753^Datenblatt!$K$11)</f>
        <v>#DIV/0!</v>
      </c>
    </row>
    <row r="754" spans="13:15" x14ac:dyDescent="0.25">
      <c r="M754" t="e">
        <f>Übersicht!E754/(Übersicht!D754^Datenblatt!$K$34)</f>
        <v>#DIV/0!</v>
      </c>
      <c r="N754" t="e">
        <f>Übersicht!F754/(Übersicht!D754^Datenblatt!$K$42)</f>
        <v>#DIV/0!</v>
      </c>
      <c r="O754" t="e">
        <f>Übersicht!G754/(Übersicht!D754^Datenblatt!$K$11)</f>
        <v>#DIV/0!</v>
      </c>
    </row>
    <row r="755" spans="13:15" x14ac:dyDescent="0.25">
      <c r="M755" t="e">
        <f>Übersicht!E755/(Übersicht!D755^Datenblatt!$K$34)</f>
        <v>#DIV/0!</v>
      </c>
      <c r="N755" t="e">
        <f>Übersicht!F755/(Übersicht!D755^Datenblatt!$K$42)</f>
        <v>#DIV/0!</v>
      </c>
      <c r="O755" t="e">
        <f>Übersicht!G755/(Übersicht!D755^Datenblatt!$K$11)</f>
        <v>#DIV/0!</v>
      </c>
    </row>
    <row r="756" spans="13:15" x14ac:dyDescent="0.25">
      <c r="M756" t="e">
        <f>Übersicht!E756/(Übersicht!D756^Datenblatt!$K$34)</f>
        <v>#DIV/0!</v>
      </c>
      <c r="N756" t="e">
        <f>Übersicht!F756/(Übersicht!D756^Datenblatt!$K$42)</f>
        <v>#DIV/0!</v>
      </c>
      <c r="O756" t="e">
        <f>Übersicht!G756/(Übersicht!D756^Datenblatt!$K$11)</f>
        <v>#DIV/0!</v>
      </c>
    </row>
    <row r="757" spans="13:15" x14ac:dyDescent="0.25">
      <c r="M757" t="e">
        <f>Übersicht!E757/(Übersicht!D757^Datenblatt!$K$34)</f>
        <v>#DIV/0!</v>
      </c>
      <c r="N757" t="e">
        <f>Übersicht!F757/(Übersicht!D757^Datenblatt!$K$42)</f>
        <v>#DIV/0!</v>
      </c>
      <c r="O757" t="e">
        <f>Übersicht!G757/(Übersicht!D757^Datenblatt!$K$11)</f>
        <v>#DIV/0!</v>
      </c>
    </row>
    <row r="758" spans="13:15" x14ac:dyDescent="0.25">
      <c r="M758" t="e">
        <f>Übersicht!E758/(Übersicht!D758^Datenblatt!$K$34)</f>
        <v>#DIV/0!</v>
      </c>
      <c r="N758" t="e">
        <f>Übersicht!F758/(Übersicht!D758^Datenblatt!$K$42)</f>
        <v>#DIV/0!</v>
      </c>
      <c r="O758" t="e">
        <f>Übersicht!G758/(Übersicht!D758^Datenblatt!$K$11)</f>
        <v>#DIV/0!</v>
      </c>
    </row>
    <row r="759" spans="13:15" x14ac:dyDescent="0.25">
      <c r="M759" t="e">
        <f>Übersicht!E759/(Übersicht!D759^Datenblatt!$K$34)</f>
        <v>#DIV/0!</v>
      </c>
      <c r="N759" t="e">
        <f>Übersicht!F759/(Übersicht!D759^Datenblatt!$K$42)</f>
        <v>#DIV/0!</v>
      </c>
      <c r="O759" t="e">
        <f>Übersicht!G759/(Übersicht!D759^Datenblatt!$K$11)</f>
        <v>#DIV/0!</v>
      </c>
    </row>
    <row r="760" spans="13:15" x14ac:dyDescent="0.25">
      <c r="M760" t="e">
        <f>Übersicht!E760/(Übersicht!D760^Datenblatt!$K$34)</f>
        <v>#DIV/0!</v>
      </c>
      <c r="N760" t="e">
        <f>Übersicht!F760/(Übersicht!D760^Datenblatt!$K$42)</f>
        <v>#DIV/0!</v>
      </c>
      <c r="O760" t="e">
        <f>Übersicht!G760/(Übersicht!D760^Datenblatt!$K$11)</f>
        <v>#DIV/0!</v>
      </c>
    </row>
    <row r="761" spans="13:15" x14ac:dyDescent="0.25">
      <c r="M761" t="e">
        <f>Übersicht!E761/(Übersicht!D761^Datenblatt!$K$34)</f>
        <v>#DIV/0!</v>
      </c>
      <c r="N761" t="e">
        <f>Übersicht!F761/(Übersicht!D761^Datenblatt!$K$42)</f>
        <v>#DIV/0!</v>
      </c>
      <c r="O761" t="e">
        <f>Übersicht!G761/(Übersicht!D761^Datenblatt!$K$11)</f>
        <v>#DIV/0!</v>
      </c>
    </row>
    <row r="762" spans="13:15" x14ac:dyDescent="0.25">
      <c r="M762" t="e">
        <f>Übersicht!E762/(Übersicht!D762^Datenblatt!$K$34)</f>
        <v>#DIV/0!</v>
      </c>
      <c r="N762" t="e">
        <f>Übersicht!F762/(Übersicht!D762^Datenblatt!$K$42)</f>
        <v>#DIV/0!</v>
      </c>
      <c r="O762" t="e">
        <f>Übersicht!G762/(Übersicht!D762^Datenblatt!$K$11)</f>
        <v>#DIV/0!</v>
      </c>
    </row>
    <row r="763" spans="13:15" x14ac:dyDescent="0.25">
      <c r="M763" t="e">
        <f>Übersicht!E763/(Übersicht!D763^Datenblatt!$K$34)</f>
        <v>#DIV/0!</v>
      </c>
      <c r="N763" t="e">
        <f>Übersicht!F763/(Übersicht!D763^Datenblatt!$K$42)</f>
        <v>#DIV/0!</v>
      </c>
      <c r="O763" t="e">
        <f>Übersicht!G763/(Übersicht!D763^Datenblatt!$K$11)</f>
        <v>#DIV/0!</v>
      </c>
    </row>
    <row r="764" spans="13:15" x14ac:dyDescent="0.25">
      <c r="M764" t="e">
        <f>Übersicht!E764/(Übersicht!D764^Datenblatt!$K$34)</f>
        <v>#DIV/0!</v>
      </c>
      <c r="N764" t="e">
        <f>Übersicht!F764/(Übersicht!D764^Datenblatt!$K$42)</f>
        <v>#DIV/0!</v>
      </c>
      <c r="O764" t="e">
        <f>Übersicht!G764/(Übersicht!D764^Datenblatt!$K$11)</f>
        <v>#DIV/0!</v>
      </c>
    </row>
    <row r="765" spans="13:15" x14ac:dyDescent="0.25">
      <c r="M765" t="e">
        <f>Übersicht!E765/(Übersicht!D765^Datenblatt!$K$34)</f>
        <v>#DIV/0!</v>
      </c>
      <c r="N765" t="e">
        <f>Übersicht!F765/(Übersicht!D765^Datenblatt!$K$42)</f>
        <v>#DIV/0!</v>
      </c>
      <c r="O765" t="e">
        <f>Übersicht!G765/(Übersicht!D765^Datenblatt!$K$11)</f>
        <v>#DIV/0!</v>
      </c>
    </row>
    <row r="766" spans="13:15" x14ac:dyDescent="0.25">
      <c r="M766" t="e">
        <f>Übersicht!E766/(Übersicht!D766^Datenblatt!$K$34)</f>
        <v>#DIV/0!</v>
      </c>
      <c r="N766" t="e">
        <f>Übersicht!F766/(Übersicht!D766^Datenblatt!$K$42)</f>
        <v>#DIV/0!</v>
      </c>
      <c r="O766" t="e">
        <f>Übersicht!G766/(Übersicht!D766^Datenblatt!$K$11)</f>
        <v>#DIV/0!</v>
      </c>
    </row>
    <row r="767" spans="13:15" x14ac:dyDescent="0.25">
      <c r="M767" t="e">
        <f>Übersicht!E767/(Übersicht!D767^Datenblatt!$K$34)</f>
        <v>#DIV/0!</v>
      </c>
      <c r="N767" t="e">
        <f>Übersicht!F767/(Übersicht!D767^Datenblatt!$K$42)</f>
        <v>#DIV/0!</v>
      </c>
      <c r="O767" t="e">
        <f>Übersicht!G767/(Übersicht!D767^Datenblatt!$K$11)</f>
        <v>#DIV/0!</v>
      </c>
    </row>
    <row r="768" spans="13:15" x14ac:dyDescent="0.25">
      <c r="M768" t="e">
        <f>Übersicht!E768/(Übersicht!D768^Datenblatt!$K$34)</f>
        <v>#DIV/0!</v>
      </c>
      <c r="N768" t="e">
        <f>Übersicht!F768/(Übersicht!D768^Datenblatt!$K$42)</f>
        <v>#DIV/0!</v>
      </c>
      <c r="O768" t="e">
        <f>Übersicht!G768/(Übersicht!D768^Datenblatt!$K$11)</f>
        <v>#DIV/0!</v>
      </c>
    </row>
    <row r="769" spans="13:15" x14ac:dyDescent="0.25">
      <c r="M769" t="e">
        <f>Übersicht!E769/(Übersicht!D769^Datenblatt!$K$34)</f>
        <v>#DIV/0!</v>
      </c>
      <c r="N769" t="e">
        <f>Übersicht!F769/(Übersicht!D769^Datenblatt!$K$42)</f>
        <v>#DIV/0!</v>
      </c>
      <c r="O769" t="e">
        <f>Übersicht!G769/(Übersicht!D769^Datenblatt!$K$11)</f>
        <v>#DIV/0!</v>
      </c>
    </row>
    <row r="770" spans="13:15" x14ac:dyDescent="0.25">
      <c r="M770" t="e">
        <f>Übersicht!E770/(Übersicht!D770^Datenblatt!$K$34)</f>
        <v>#DIV/0!</v>
      </c>
      <c r="N770" t="e">
        <f>Übersicht!F770/(Übersicht!D770^Datenblatt!$K$42)</f>
        <v>#DIV/0!</v>
      </c>
      <c r="O770" t="e">
        <f>Übersicht!G770/(Übersicht!D770^Datenblatt!$K$11)</f>
        <v>#DIV/0!</v>
      </c>
    </row>
    <row r="771" spans="13:15" x14ac:dyDescent="0.25">
      <c r="M771" t="e">
        <f>Übersicht!E771/(Übersicht!D771^Datenblatt!$K$34)</f>
        <v>#DIV/0!</v>
      </c>
      <c r="N771" t="e">
        <f>Übersicht!F771/(Übersicht!D771^Datenblatt!$K$42)</f>
        <v>#DIV/0!</v>
      </c>
      <c r="O771" t="e">
        <f>Übersicht!G771/(Übersicht!D771^Datenblatt!$K$11)</f>
        <v>#DIV/0!</v>
      </c>
    </row>
    <row r="772" spans="13:15" x14ac:dyDescent="0.25">
      <c r="M772" t="e">
        <f>Übersicht!E772/(Übersicht!D772^Datenblatt!$K$34)</f>
        <v>#DIV/0!</v>
      </c>
      <c r="N772" t="e">
        <f>Übersicht!F772/(Übersicht!D772^Datenblatt!$K$42)</f>
        <v>#DIV/0!</v>
      </c>
      <c r="O772" t="e">
        <f>Übersicht!G772/(Übersicht!D772^Datenblatt!$K$11)</f>
        <v>#DIV/0!</v>
      </c>
    </row>
    <row r="773" spans="13:15" x14ac:dyDescent="0.25">
      <c r="M773" t="e">
        <f>Übersicht!E773/(Übersicht!D773^Datenblatt!$K$34)</f>
        <v>#DIV/0!</v>
      </c>
      <c r="N773" t="e">
        <f>Übersicht!F773/(Übersicht!D773^Datenblatt!$K$42)</f>
        <v>#DIV/0!</v>
      </c>
      <c r="O773" t="e">
        <f>Übersicht!G773/(Übersicht!D773^Datenblatt!$K$11)</f>
        <v>#DIV/0!</v>
      </c>
    </row>
    <row r="774" spans="13:15" x14ac:dyDescent="0.25">
      <c r="M774" t="e">
        <f>Übersicht!E774/(Übersicht!D774^Datenblatt!$K$34)</f>
        <v>#DIV/0!</v>
      </c>
      <c r="N774" t="e">
        <f>Übersicht!F774/(Übersicht!D774^Datenblatt!$K$42)</f>
        <v>#DIV/0!</v>
      </c>
      <c r="O774" t="e">
        <f>Übersicht!G774/(Übersicht!D774^Datenblatt!$K$11)</f>
        <v>#DIV/0!</v>
      </c>
    </row>
    <row r="775" spans="13:15" x14ac:dyDescent="0.25">
      <c r="M775" t="e">
        <f>Übersicht!E775/(Übersicht!D775^Datenblatt!$K$34)</f>
        <v>#DIV/0!</v>
      </c>
      <c r="N775" t="e">
        <f>Übersicht!F775/(Übersicht!D775^Datenblatt!$K$42)</f>
        <v>#DIV/0!</v>
      </c>
      <c r="O775" t="e">
        <f>Übersicht!G775/(Übersicht!D775^Datenblatt!$K$11)</f>
        <v>#DIV/0!</v>
      </c>
    </row>
    <row r="776" spans="13:15" x14ac:dyDescent="0.25">
      <c r="M776" t="e">
        <f>Übersicht!E776/(Übersicht!D776^Datenblatt!$K$34)</f>
        <v>#DIV/0!</v>
      </c>
      <c r="N776" t="e">
        <f>Übersicht!F776/(Übersicht!D776^Datenblatt!$K$42)</f>
        <v>#DIV/0!</v>
      </c>
      <c r="O776" t="e">
        <f>Übersicht!G776/(Übersicht!D776^Datenblatt!$K$11)</f>
        <v>#DIV/0!</v>
      </c>
    </row>
    <row r="777" spans="13:15" x14ac:dyDescent="0.25">
      <c r="M777" t="e">
        <f>Übersicht!E777/(Übersicht!D777^Datenblatt!$K$34)</f>
        <v>#DIV/0!</v>
      </c>
      <c r="N777" t="e">
        <f>Übersicht!F777/(Übersicht!D777^Datenblatt!$K$42)</f>
        <v>#DIV/0!</v>
      </c>
      <c r="O777" t="e">
        <f>Übersicht!G777/(Übersicht!D777^Datenblatt!$K$11)</f>
        <v>#DIV/0!</v>
      </c>
    </row>
    <row r="778" spans="13:15" x14ac:dyDescent="0.25">
      <c r="M778" t="e">
        <f>Übersicht!E778/(Übersicht!D778^Datenblatt!$K$34)</f>
        <v>#DIV/0!</v>
      </c>
      <c r="N778" t="e">
        <f>Übersicht!F778/(Übersicht!D778^Datenblatt!$K$42)</f>
        <v>#DIV/0!</v>
      </c>
      <c r="O778" t="e">
        <f>Übersicht!G778/(Übersicht!D778^Datenblatt!$K$11)</f>
        <v>#DIV/0!</v>
      </c>
    </row>
    <row r="779" spans="13:15" x14ac:dyDescent="0.25">
      <c r="M779" t="e">
        <f>Übersicht!E779/(Übersicht!D779^Datenblatt!$K$34)</f>
        <v>#DIV/0!</v>
      </c>
      <c r="N779" t="e">
        <f>Übersicht!F779/(Übersicht!D779^Datenblatt!$K$42)</f>
        <v>#DIV/0!</v>
      </c>
      <c r="O779" t="e">
        <f>Übersicht!G779/(Übersicht!D779^Datenblatt!$K$11)</f>
        <v>#DIV/0!</v>
      </c>
    </row>
    <row r="780" spans="13:15" x14ac:dyDescent="0.25">
      <c r="M780" t="e">
        <f>Übersicht!E780/(Übersicht!D780^Datenblatt!$K$34)</f>
        <v>#DIV/0!</v>
      </c>
      <c r="N780" t="e">
        <f>Übersicht!F780/(Übersicht!D780^Datenblatt!$K$42)</f>
        <v>#DIV/0!</v>
      </c>
      <c r="O780" t="e">
        <f>Übersicht!G780/(Übersicht!D780^Datenblatt!$K$11)</f>
        <v>#DIV/0!</v>
      </c>
    </row>
    <row r="781" spans="13:15" x14ac:dyDescent="0.25">
      <c r="M781" t="e">
        <f>Übersicht!E781/(Übersicht!D781^Datenblatt!$K$34)</f>
        <v>#DIV/0!</v>
      </c>
      <c r="N781" t="e">
        <f>Übersicht!F781/(Übersicht!D781^Datenblatt!$K$42)</f>
        <v>#DIV/0!</v>
      </c>
      <c r="O781" t="e">
        <f>Übersicht!G781/(Übersicht!D781^Datenblatt!$K$11)</f>
        <v>#DIV/0!</v>
      </c>
    </row>
    <row r="782" spans="13:15" x14ac:dyDescent="0.25">
      <c r="M782" t="e">
        <f>Übersicht!E782/(Übersicht!D782^Datenblatt!$K$34)</f>
        <v>#DIV/0!</v>
      </c>
      <c r="N782" t="e">
        <f>Übersicht!F782/(Übersicht!D782^Datenblatt!$K$42)</f>
        <v>#DIV/0!</v>
      </c>
      <c r="O782" t="e">
        <f>Übersicht!G782/(Übersicht!D782^Datenblatt!$K$11)</f>
        <v>#DIV/0!</v>
      </c>
    </row>
    <row r="783" spans="13:15" x14ac:dyDescent="0.25">
      <c r="M783" t="e">
        <f>Übersicht!E783/(Übersicht!D783^Datenblatt!$K$34)</f>
        <v>#DIV/0!</v>
      </c>
      <c r="N783" t="e">
        <f>Übersicht!F783/(Übersicht!D783^Datenblatt!$K$42)</f>
        <v>#DIV/0!</v>
      </c>
      <c r="O783" t="e">
        <f>Übersicht!G783/(Übersicht!D783^Datenblatt!$K$11)</f>
        <v>#DIV/0!</v>
      </c>
    </row>
    <row r="784" spans="13:15" x14ac:dyDescent="0.25">
      <c r="M784" t="e">
        <f>Übersicht!E784/(Übersicht!D784^Datenblatt!$K$34)</f>
        <v>#DIV/0!</v>
      </c>
      <c r="N784" t="e">
        <f>Übersicht!F784/(Übersicht!D784^Datenblatt!$K$42)</f>
        <v>#DIV/0!</v>
      </c>
      <c r="O784" t="e">
        <f>Übersicht!G784/(Übersicht!D784^Datenblatt!$K$11)</f>
        <v>#DIV/0!</v>
      </c>
    </row>
    <row r="785" spans="13:15" x14ac:dyDescent="0.25">
      <c r="M785" t="e">
        <f>Übersicht!E785/(Übersicht!D785^Datenblatt!$K$34)</f>
        <v>#DIV/0!</v>
      </c>
      <c r="N785" t="e">
        <f>Übersicht!F785/(Übersicht!D785^Datenblatt!$K$42)</f>
        <v>#DIV/0!</v>
      </c>
      <c r="O785" t="e">
        <f>Übersicht!G785/(Übersicht!D785^Datenblatt!$K$11)</f>
        <v>#DIV/0!</v>
      </c>
    </row>
    <row r="786" spans="13:15" x14ac:dyDescent="0.25">
      <c r="M786" t="e">
        <f>Übersicht!E786/(Übersicht!D786^Datenblatt!$K$34)</f>
        <v>#DIV/0!</v>
      </c>
      <c r="N786" t="e">
        <f>Übersicht!F786/(Übersicht!D786^Datenblatt!$K$42)</f>
        <v>#DIV/0!</v>
      </c>
      <c r="O786" t="e">
        <f>Übersicht!G786/(Übersicht!D786^Datenblatt!$K$11)</f>
        <v>#DIV/0!</v>
      </c>
    </row>
    <row r="787" spans="13:15" x14ac:dyDescent="0.25">
      <c r="M787" t="e">
        <f>Übersicht!E787/(Übersicht!D787^Datenblatt!$K$34)</f>
        <v>#DIV/0!</v>
      </c>
      <c r="N787" t="e">
        <f>Übersicht!F787/(Übersicht!D787^Datenblatt!$K$42)</f>
        <v>#DIV/0!</v>
      </c>
      <c r="O787" t="e">
        <f>Übersicht!G787/(Übersicht!D787^Datenblatt!$K$11)</f>
        <v>#DIV/0!</v>
      </c>
    </row>
    <row r="788" spans="13:15" x14ac:dyDescent="0.25">
      <c r="M788" t="e">
        <f>Übersicht!E788/(Übersicht!D788^Datenblatt!$K$34)</f>
        <v>#DIV/0!</v>
      </c>
      <c r="N788" t="e">
        <f>Übersicht!F788/(Übersicht!D788^Datenblatt!$K$42)</f>
        <v>#DIV/0!</v>
      </c>
      <c r="O788" t="e">
        <f>Übersicht!G788/(Übersicht!D788^Datenblatt!$K$11)</f>
        <v>#DIV/0!</v>
      </c>
    </row>
    <row r="789" spans="13:15" x14ac:dyDescent="0.25">
      <c r="M789" t="e">
        <f>Übersicht!E789/(Übersicht!D789^Datenblatt!$K$34)</f>
        <v>#DIV/0!</v>
      </c>
      <c r="N789" t="e">
        <f>Übersicht!F789/(Übersicht!D789^Datenblatt!$K$42)</f>
        <v>#DIV/0!</v>
      </c>
      <c r="O789" t="e">
        <f>Übersicht!G789/(Übersicht!D789^Datenblatt!$K$11)</f>
        <v>#DIV/0!</v>
      </c>
    </row>
    <row r="790" spans="13:15" x14ac:dyDescent="0.25">
      <c r="M790" t="e">
        <f>Übersicht!E790/(Übersicht!D790^Datenblatt!$K$34)</f>
        <v>#DIV/0!</v>
      </c>
      <c r="N790" t="e">
        <f>Übersicht!F790/(Übersicht!D790^Datenblatt!$K$42)</f>
        <v>#DIV/0!</v>
      </c>
      <c r="O790" t="e">
        <f>Übersicht!G790/(Übersicht!D790^Datenblatt!$K$11)</f>
        <v>#DIV/0!</v>
      </c>
    </row>
    <row r="791" spans="13:15" x14ac:dyDescent="0.25">
      <c r="M791" t="e">
        <f>Übersicht!E791/(Übersicht!D791^Datenblatt!$K$34)</f>
        <v>#DIV/0!</v>
      </c>
      <c r="N791" t="e">
        <f>Übersicht!F791/(Übersicht!D791^Datenblatt!$K$42)</f>
        <v>#DIV/0!</v>
      </c>
      <c r="O791" t="e">
        <f>Übersicht!G791/(Übersicht!D791^Datenblatt!$K$11)</f>
        <v>#DIV/0!</v>
      </c>
    </row>
    <row r="792" spans="13:15" x14ac:dyDescent="0.25">
      <c r="M792" t="e">
        <f>Übersicht!E792/(Übersicht!D792^Datenblatt!$K$34)</f>
        <v>#DIV/0!</v>
      </c>
      <c r="N792" t="e">
        <f>Übersicht!F792/(Übersicht!D792^Datenblatt!$K$42)</f>
        <v>#DIV/0!</v>
      </c>
      <c r="O792" t="e">
        <f>Übersicht!G792/(Übersicht!D792^Datenblatt!$K$11)</f>
        <v>#DIV/0!</v>
      </c>
    </row>
    <row r="793" spans="13:15" x14ac:dyDescent="0.25">
      <c r="M793" t="e">
        <f>Übersicht!E793/(Übersicht!D793^Datenblatt!$K$34)</f>
        <v>#DIV/0!</v>
      </c>
      <c r="N793" t="e">
        <f>Übersicht!F793/(Übersicht!D793^Datenblatt!$K$42)</f>
        <v>#DIV/0!</v>
      </c>
      <c r="O793" t="e">
        <f>Übersicht!G793/(Übersicht!D793^Datenblatt!$K$11)</f>
        <v>#DIV/0!</v>
      </c>
    </row>
    <row r="794" spans="13:15" x14ac:dyDescent="0.25">
      <c r="M794" t="e">
        <f>Übersicht!E794/(Übersicht!D794^Datenblatt!$K$34)</f>
        <v>#DIV/0!</v>
      </c>
      <c r="N794" t="e">
        <f>Übersicht!F794/(Übersicht!D794^Datenblatt!$K$42)</f>
        <v>#DIV/0!</v>
      </c>
      <c r="O794" t="e">
        <f>Übersicht!G794/(Übersicht!D794^Datenblatt!$K$11)</f>
        <v>#DIV/0!</v>
      </c>
    </row>
    <row r="795" spans="13:15" x14ac:dyDescent="0.25">
      <c r="M795" t="e">
        <f>Übersicht!E795/(Übersicht!D795^Datenblatt!$K$34)</f>
        <v>#DIV/0!</v>
      </c>
      <c r="N795" t="e">
        <f>Übersicht!F795/(Übersicht!D795^Datenblatt!$K$42)</f>
        <v>#DIV/0!</v>
      </c>
      <c r="O795" t="e">
        <f>Übersicht!G795/(Übersicht!D795^Datenblatt!$K$11)</f>
        <v>#DIV/0!</v>
      </c>
    </row>
    <row r="796" spans="13:15" x14ac:dyDescent="0.25">
      <c r="M796" t="e">
        <f>Übersicht!E796/(Übersicht!D796^Datenblatt!$K$34)</f>
        <v>#DIV/0!</v>
      </c>
      <c r="N796" t="e">
        <f>Übersicht!F796/(Übersicht!D796^Datenblatt!$K$42)</f>
        <v>#DIV/0!</v>
      </c>
      <c r="O796" t="e">
        <f>Übersicht!G796/(Übersicht!D796^Datenblatt!$K$11)</f>
        <v>#DIV/0!</v>
      </c>
    </row>
    <row r="797" spans="13:15" x14ac:dyDescent="0.25">
      <c r="M797" t="e">
        <f>Übersicht!E797/(Übersicht!D797^Datenblatt!$K$34)</f>
        <v>#DIV/0!</v>
      </c>
      <c r="N797" t="e">
        <f>Übersicht!F797/(Übersicht!D797^Datenblatt!$K$42)</f>
        <v>#DIV/0!</v>
      </c>
      <c r="O797" t="e">
        <f>Übersicht!G797/(Übersicht!D797^Datenblatt!$K$11)</f>
        <v>#DIV/0!</v>
      </c>
    </row>
    <row r="798" spans="13:15" x14ac:dyDescent="0.25">
      <c r="M798" t="e">
        <f>Übersicht!E798/(Übersicht!D798^Datenblatt!$K$34)</f>
        <v>#DIV/0!</v>
      </c>
      <c r="N798" t="e">
        <f>Übersicht!F798/(Übersicht!D798^Datenblatt!$K$42)</f>
        <v>#DIV/0!</v>
      </c>
      <c r="O798" t="e">
        <f>Übersicht!G798/(Übersicht!D798^Datenblatt!$K$11)</f>
        <v>#DIV/0!</v>
      </c>
    </row>
    <row r="799" spans="13:15" x14ac:dyDescent="0.25">
      <c r="M799" t="e">
        <f>Übersicht!E799/(Übersicht!D799^Datenblatt!$K$34)</f>
        <v>#DIV/0!</v>
      </c>
      <c r="N799" t="e">
        <f>Übersicht!F799/(Übersicht!D799^Datenblatt!$K$42)</f>
        <v>#DIV/0!</v>
      </c>
      <c r="O799" t="e">
        <f>Übersicht!G799/(Übersicht!D799^Datenblatt!$K$11)</f>
        <v>#DIV/0!</v>
      </c>
    </row>
    <row r="800" spans="13:15" x14ac:dyDescent="0.25">
      <c r="M800" t="e">
        <f>Übersicht!E800/(Übersicht!D800^Datenblatt!$K$34)</f>
        <v>#DIV/0!</v>
      </c>
      <c r="N800" t="e">
        <f>Übersicht!F800/(Übersicht!D800^Datenblatt!$K$42)</f>
        <v>#DIV/0!</v>
      </c>
      <c r="O800" t="e">
        <f>Übersicht!G800/(Übersicht!D800^Datenblatt!$K$11)</f>
        <v>#DIV/0!</v>
      </c>
    </row>
    <row r="801" spans="13:15" x14ac:dyDescent="0.25">
      <c r="M801" t="e">
        <f>Übersicht!E801/(Übersicht!D801^Datenblatt!$K$34)</f>
        <v>#DIV/0!</v>
      </c>
      <c r="N801" t="e">
        <f>Übersicht!F801/(Übersicht!D801^Datenblatt!$K$42)</f>
        <v>#DIV/0!</v>
      </c>
      <c r="O801" t="e">
        <f>Übersicht!G801/(Übersicht!D801^Datenblatt!$K$11)</f>
        <v>#DIV/0!</v>
      </c>
    </row>
    <row r="802" spans="13:15" x14ac:dyDescent="0.25">
      <c r="M802" t="e">
        <f>Übersicht!E802/(Übersicht!D802^Datenblatt!$K$34)</f>
        <v>#DIV/0!</v>
      </c>
      <c r="N802" t="e">
        <f>Übersicht!F802/(Übersicht!D802^Datenblatt!$K$42)</f>
        <v>#DIV/0!</v>
      </c>
      <c r="O802" t="e">
        <f>Übersicht!G802/(Übersicht!D802^Datenblatt!$K$11)</f>
        <v>#DIV/0!</v>
      </c>
    </row>
    <row r="803" spans="13:15" x14ac:dyDescent="0.25">
      <c r="M803" t="e">
        <f>Übersicht!E803/(Übersicht!D803^Datenblatt!$K$34)</f>
        <v>#DIV/0!</v>
      </c>
      <c r="N803" t="e">
        <f>Übersicht!F803/(Übersicht!D803^Datenblatt!$K$42)</f>
        <v>#DIV/0!</v>
      </c>
      <c r="O803" t="e">
        <f>Übersicht!G803/(Übersicht!D803^Datenblatt!$K$11)</f>
        <v>#DIV/0!</v>
      </c>
    </row>
    <row r="804" spans="13:15" x14ac:dyDescent="0.25">
      <c r="M804" t="e">
        <f>Übersicht!E804/(Übersicht!D804^Datenblatt!$K$34)</f>
        <v>#DIV/0!</v>
      </c>
      <c r="N804" t="e">
        <f>Übersicht!F804/(Übersicht!D804^Datenblatt!$K$42)</f>
        <v>#DIV/0!</v>
      </c>
      <c r="O804" t="e">
        <f>Übersicht!G804/(Übersicht!D804^Datenblatt!$K$11)</f>
        <v>#DIV/0!</v>
      </c>
    </row>
    <row r="805" spans="13:15" x14ac:dyDescent="0.25">
      <c r="M805" t="e">
        <f>Übersicht!E805/(Übersicht!D805^Datenblatt!$K$34)</f>
        <v>#DIV/0!</v>
      </c>
      <c r="N805" t="e">
        <f>Übersicht!F805/(Übersicht!D805^Datenblatt!$K$42)</f>
        <v>#DIV/0!</v>
      </c>
      <c r="O805" t="e">
        <f>Übersicht!G805/(Übersicht!D805^Datenblatt!$K$11)</f>
        <v>#DIV/0!</v>
      </c>
    </row>
    <row r="806" spans="13:15" x14ac:dyDescent="0.25">
      <c r="M806" t="e">
        <f>Übersicht!E806/(Übersicht!D806^Datenblatt!$K$34)</f>
        <v>#DIV/0!</v>
      </c>
      <c r="N806" t="e">
        <f>Übersicht!F806/(Übersicht!D806^Datenblatt!$K$42)</f>
        <v>#DIV/0!</v>
      </c>
      <c r="O806" t="e">
        <f>Übersicht!G806/(Übersicht!D806^Datenblatt!$K$11)</f>
        <v>#DIV/0!</v>
      </c>
    </row>
    <row r="807" spans="13:15" x14ac:dyDescent="0.25">
      <c r="M807" t="e">
        <f>Übersicht!E807/(Übersicht!D807^Datenblatt!$K$34)</f>
        <v>#DIV/0!</v>
      </c>
      <c r="N807" t="e">
        <f>Übersicht!F807/(Übersicht!D807^Datenblatt!$K$42)</f>
        <v>#DIV/0!</v>
      </c>
      <c r="O807" t="e">
        <f>Übersicht!G807/(Übersicht!D807^Datenblatt!$K$11)</f>
        <v>#DIV/0!</v>
      </c>
    </row>
    <row r="808" spans="13:15" x14ac:dyDescent="0.25">
      <c r="M808" t="e">
        <f>Übersicht!E808/(Übersicht!D808^Datenblatt!$K$34)</f>
        <v>#DIV/0!</v>
      </c>
      <c r="N808" t="e">
        <f>Übersicht!F808/(Übersicht!D808^Datenblatt!$K$42)</f>
        <v>#DIV/0!</v>
      </c>
      <c r="O808" t="e">
        <f>Übersicht!G808/(Übersicht!D808^Datenblatt!$K$11)</f>
        <v>#DIV/0!</v>
      </c>
    </row>
    <row r="809" spans="13:15" x14ac:dyDescent="0.25">
      <c r="M809" t="e">
        <f>Übersicht!E809/(Übersicht!D809^Datenblatt!$K$34)</f>
        <v>#DIV/0!</v>
      </c>
      <c r="N809" t="e">
        <f>Übersicht!F809/(Übersicht!D809^Datenblatt!$K$42)</f>
        <v>#DIV/0!</v>
      </c>
      <c r="O809" t="e">
        <f>Übersicht!G809/(Übersicht!D809^Datenblatt!$K$11)</f>
        <v>#DIV/0!</v>
      </c>
    </row>
    <row r="810" spans="13:15" x14ac:dyDescent="0.25">
      <c r="M810" t="e">
        <f>Übersicht!E810/(Übersicht!D810^Datenblatt!$K$34)</f>
        <v>#DIV/0!</v>
      </c>
      <c r="N810" t="e">
        <f>Übersicht!F810/(Übersicht!D810^Datenblatt!$K$42)</f>
        <v>#DIV/0!</v>
      </c>
      <c r="O810" t="e">
        <f>Übersicht!G810/(Übersicht!D810^Datenblatt!$K$11)</f>
        <v>#DIV/0!</v>
      </c>
    </row>
    <row r="811" spans="13:15" x14ac:dyDescent="0.25">
      <c r="M811" t="e">
        <f>Übersicht!E811/(Übersicht!D811^Datenblatt!$K$34)</f>
        <v>#DIV/0!</v>
      </c>
      <c r="N811" t="e">
        <f>Übersicht!F811/(Übersicht!D811^Datenblatt!$K$42)</f>
        <v>#DIV/0!</v>
      </c>
      <c r="O811" t="e">
        <f>Übersicht!G811/(Übersicht!D811^Datenblatt!$K$11)</f>
        <v>#DIV/0!</v>
      </c>
    </row>
    <row r="812" spans="13:15" x14ac:dyDescent="0.25">
      <c r="M812" t="e">
        <f>Übersicht!E812/(Übersicht!D812^Datenblatt!$K$34)</f>
        <v>#DIV/0!</v>
      </c>
      <c r="N812" t="e">
        <f>Übersicht!F812/(Übersicht!D812^Datenblatt!$K$42)</f>
        <v>#DIV/0!</v>
      </c>
      <c r="O812" t="e">
        <f>Übersicht!G812/(Übersicht!D812^Datenblatt!$K$11)</f>
        <v>#DIV/0!</v>
      </c>
    </row>
    <row r="813" spans="13:15" x14ac:dyDescent="0.25">
      <c r="M813" t="e">
        <f>Übersicht!E813/(Übersicht!D813^Datenblatt!$K$34)</f>
        <v>#DIV/0!</v>
      </c>
      <c r="N813" t="e">
        <f>Übersicht!F813/(Übersicht!D813^Datenblatt!$K$42)</f>
        <v>#DIV/0!</v>
      </c>
      <c r="O813" t="e">
        <f>Übersicht!G813/(Übersicht!D813^Datenblatt!$K$11)</f>
        <v>#DIV/0!</v>
      </c>
    </row>
    <row r="814" spans="13:15" x14ac:dyDescent="0.25">
      <c r="M814" t="e">
        <f>Übersicht!E814/(Übersicht!D814^Datenblatt!$K$34)</f>
        <v>#DIV/0!</v>
      </c>
      <c r="N814" t="e">
        <f>Übersicht!F814/(Übersicht!D814^Datenblatt!$K$42)</f>
        <v>#DIV/0!</v>
      </c>
      <c r="O814" t="e">
        <f>Übersicht!G814/(Übersicht!D814^Datenblatt!$K$11)</f>
        <v>#DIV/0!</v>
      </c>
    </row>
    <row r="815" spans="13:15" x14ac:dyDescent="0.25">
      <c r="M815" t="e">
        <f>Übersicht!E815/(Übersicht!D815^Datenblatt!$K$34)</f>
        <v>#DIV/0!</v>
      </c>
      <c r="N815" t="e">
        <f>Übersicht!F815/(Übersicht!D815^Datenblatt!$K$42)</f>
        <v>#DIV/0!</v>
      </c>
      <c r="O815" t="e">
        <f>Übersicht!G815/(Übersicht!D815^Datenblatt!$K$11)</f>
        <v>#DIV/0!</v>
      </c>
    </row>
    <row r="816" spans="13:15" x14ac:dyDescent="0.25">
      <c r="M816" t="e">
        <f>Übersicht!E816/(Übersicht!D816^Datenblatt!$K$34)</f>
        <v>#DIV/0!</v>
      </c>
      <c r="N816" t="e">
        <f>Übersicht!F816/(Übersicht!D816^Datenblatt!$K$42)</f>
        <v>#DIV/0!</v>
      </c>
      <c r="O816" t="e">
        <f>Übersicht!G816/(Übersicht!D816^Datenblatt!$K$11)</f>
        <v>#DIV/0!</v>
      </c>
    </row>
    <row r="817" spans="13:15" x14ac:dyDescent="0.25">
      <c r="M817" t="e">
        <f>Übersicht!E817/(Übersicht!D817^Datenblatt!$K$34)</f>
        <v>#DIV/0!</v>
      </c>
      <c r="N817" t="e">
        <f>Übersicht!F817/(Übersicht!D817^Datenblatt!$K$42)</f>
        <v>#DIV/0!</v>
      </c>
      <c r="O817" t="e">
        <f>Übersicht!G817/(Übersicht!D817^Datenblatt!$K$11)</f>
        <v>#DIV/0!</v>
      </c>
    </row>
    <row r="818" spans="13:15" x14ac:dyDescent="0.25">
      <c r="M818" t="e">
        <f>Übersicht!E818/(Übersicht!D818^Datenblatt!$K$34)</f>
        <v>#DIV/0!</v>
      </c>
      <c r="N818" t="e">
        <f>Übersicht!F818/(Übersicht!D818^Datenblatt!$K$42)</f>
        <v>#DIV/0!</v>
      </c>
      <c r="O818" t="e">
        <f>Übersicht!G818/(Übersicht!D818^Datenblatt!$K$11)</f>
        <v>#DIV/0!</v>
      </c>
    </row>
    <row r="819" spans="13:15" x14ac:dyDescent="0.25">
      <c r="M819" t="e">
        <f>Übersicht!E819/(Übersicht!D819^Datenblatt!$K$34)</f>
        <v>#DIV/0!</v>
      </c>
      <c r="N819" t="e">
        <f>Übersicht!F819/(Übersicht!D819^Datenblatt!$K$42)</f>
        <v>#DIV/0!</v>
      </c>
      <c r="O819" t="e">
        <f>Übersicht!G819/(Übersicht!D819^Datenblatt!$K$11)</f>
        <v>#DIV/0!</v>
      </c>
    </row>
    <row r="820" spans="13:15" x14ac:dyDescent="0.25">
      <c r="M820" t="e">
        <f>Übersicht!E820/(Übersicht!D820^Datenblatt!$K$34)</f>
        <v>#DIV/0!</v>
      </c>
      <c r="N820" t="e">
        <f>Übersicht!F820/(Übersicht!D820^Datenblatt!$K$42)</f>
        <v>#DIV/0!</v>
      </c>
      <c r="O820" t="e">
        <f>Übersicht!G820/(Übersicht!D820^Datenblatt!$K$11)</f>
        <v>#DIV/0!</v>
      </c>
    </row>
    <row r="821" spans="13:15" x14ac:dyDescent="0.25">
      <c r="M821" t="e">
        <f>Übersicht!E821/(Übersicht!D821^Datenblatt!$K$34)</f>
        <v>#DIV/0!</v>
      </c>
      <c r="N821" t="e">
        <f>Übersicht!F821/(Übersicht!D821^Datenblatt!$K$42)</f>
        <v>#DIV/0!</v>
      </c>
      <c r="O821" t="e">
        <f>Übersicht!G821/(Übersicht!D821^Datenblatt!$K$11)</f>
        <v>#DIV/0!</v>
      </c>
    </row>
    <row r="822" spans="13:15" x14ac:dyDescent="0.25">
      <c r="M822" t="e">
        <f>Übersicht!E822/(Übersicht!D822^Datenblatt!$K$34)</f>
        <v>#DIV/0!</v>
      </c>
      <c r="N822" t="e">
        <f>Übersicht!F822/(Übersicht!D822^Datenblatt!$K$42)</f>
        <v>#DIV/0!</v>
      </c>
      <c r="O822" t="e">
        <f>Übersicht!G822/(Übersicht!D822^Datenblatt!$K$11)</f>
        <v>#DIV/0!</v>
      </c>
    </row>
    <row r="823" spans="13:15" x14ac:dyDescent="0.25">
      <c r="M823" t="e">
        <f>Übersicht!E823/(Übersicht!D823^Datenblatt!$K$34)</f>
        <v>#DIV/0!</v>
      </c>
      <c r="N823" t="e">
        <f>Übersicht!F823/(Übersicht!D823^Datenblatt!$K$42)</f>
        <v>#DIV/0!</v>
      </c>
      <c r="O823" t="e">
        <f>Übersicht!G823/(Übersicht!D823^Datenblatt!$K$11)</f>
        <v>#DIV/0!</v>
      </c>
    </row>
    <row r="824" spans="13:15" x14ac:dyDescent="0.25">
      <c r="M824" t="e">
        <f>Übersicht!E824/(Übersicht!D824^Datenblatt!$K$34)</f>
        <v>#DIV/0!</v>
      </c>
      <c r="N824" t="e">
        <f>Übersicht!F824/(Übersicht!D824^Datenblatt!$K$42)</f>
        <v>#DIV/0!</v>
      </c>
      <c r="O824" t="e">
        <f>Übersicht!G824/(Übersicht!D824^Datenblatt!$K$11)</f>
        <v>#DIV/0!</v>
      </c>
    </row>
    <row r="825" spans="13:15" x14ac:dyDescent="0.25">
      <c r="M825" t="e">
        <f>Übersicht!E825/(Übersicht!D825^Datenblatt!$K$34)</f>
        <v>#DIV/0!</v>
      </c>
      <c r="N825" t="e">
        <f>Übersicht!F825/(Übersicht!D825^Datenblatt!$K$42)</f>
        <v>#DIV/0!</v>
      </c>
      <c r="O825" t="e">
        <f>Übersicht!G825/(Übersicht!D825^Datenblatt!$K$11)</f>
        <v>#DIV/0!</v>
      </c>
    </row>
    <row r="826" spans="13:15" x14ac:dyDescent="0.25">
      <c r="M826" t="e">
        <f>Übersicht!E826/(Übersicht!D826^Datenblatt!$K$34)</f>
        <v>#DIV/0!</v>
      </c>
      <c r="N826" t="e">
        <f>Übersicht!F826/(Übersicht!D826^Datenblatt!$K$42)</f>
        <v>#DIV/0!</v>
      </c>
      <c r="O826" t="e">
        <f>Übersicht!G826/(Übersicht!D826^Datenblatt!$K$11)</f>
        <v>#DIV/0!</v>
      </c>
    </row>
    <row r="827" spans="13:15" x14ac:dyDescent="0.25">
      <c r="M827" t="e">
        <f>Übersicht!E827/(Übersicht!D827^Datenblatt!$K$34)</f>
        <v>#DIV/0!</v>
      </c>
      <c r="N827" t="e">
        <f>Übersicht!F827/(Übersicht!D827^Datenblatt!$K$42)</f>
        <v>#DIV/0!</v>
      </c>
      <c r="O827" t="e">
        <f>Übersicht!G827/(Übersicht!D827^Datenblatt!$K$11)</f>
        <v>#DIV/0!</v>
      </c>
    </row>
    <row r="828" spans="13:15" x14ac:dyDescent="0.25">
      <c r="M828" t="e">
        <f>Übersicht!E828/(Übersicht!D828^Datenblatt!$K$34)</f>
        <v>#DIV/0!</v>
      </c>
      <c r="N828" t="e">
        <f>Übersicht!F828/(Übersicht!D828^Datenblatt!$K$42)</f>
        <v>#DIV/0!</v>
      </c>
      <c r="O828" t="e">
        <f>Übersicht!G828/(Übersicht!D828^Datenblatt!$K$11)</f>
        <v>#DIV/0!</v>
      </c>
    </row>
    <row r="829" spans="13:15" x14ac:dyDescent="0.25">
      <c r="M829" t="e">
        <f>Übersicht!E829/(Übersicht!D829^Datenblatt!$K$34)</f>
        <v>#DIV/0!</v>
      </c>
      <c r="N829" t="e">
        <f>Übersicht!F829/(Übersicht!D829^Datenblatt!$K$42)</f>
        <v>#DIV/0!</v>
      </c>
      <c r="O829" t="e">
        <f>Übersicht!G829/(Übersicht!D829^Datenblatt!$K$11)</f>
        <v>#DIV/0!</v>
      </c>
    </row>
    <row r="830" spans="13:15" x14ac:dyDescent="0.25">
      <c r="M830" t="e">
        <f>Übersicht!E830/(Übersicht!D830^Datenblatt!$K$34)</f>
        <v>#DIV/0!</v>
      </c>
      <c r="N830" t="e">
        <f>Übersicht!F830/(Übersicht!D830^Datenblatt!$K$42)</f>
        <v>#DIV/0!</v>
      </c>
      <c r="O830" t="e">
        <f>Übersicht!G830/(Übersicht!D830^Datenblatt!$K$11)</f>
        <v>#DIV/0!</v>
      </c>
    </row>
    <row r="831" spans="13:15" x14ac:dyDescent="0.25">
      <c r="M831" t="e">
        <f>Übersicht!E831/(Übersicht!D831^Datenblatt!$K$34)</f>
        <v>#DIV/0!</v>
      </c>
      <c r="N831" t="e">
        <f>Übersicht!F831/(Übersicht!D831^Datenblatt!$K$42)</f>
        <v>#DIV/0!</v>
      </c>
      <c r="O831" t="e">
        <f>Übersicht!G831/(Übersicht!D831^Datenblatt!$K$11)</f>
        <v>#DIV/0!</v>
      </c>
    </row>
    <row r="832" spans="13:15" x14ac:dyDescent="0.25">
      <c r="M832" t="e">
        <f>Übersicht!E832/(Übersicht!D832^Datenblatt!$K$34)</f>
        <v>#DIV/0!</v>
      </c>
      <c r="N832" t="e">
        <f>Übersicht!F832/(Übersicht!D832^Datenblatt!$K$42)</f>
        <v>#DIV/0!</v>
      </c>
      <c r="O832" t="e">
        <f>Übersicht!G832/(Übersicht!D832^Datenblatt!$K$11)</f>
        <v>#DIV/0!</v>
      </c>
    </row>
    <row r="833" spans="13:15" x14ac:dyDescent="0.25">
      <c r="M833" t="e">
        <f>Übersicht!E833/(Übersicht!D833^Datenblatt!$K$34)</f>
        <v>#DIV/0!</v>
      </c>
      <c r="N833" t="e">
        <f>Übersicht!F833/(Übersicht!D833^Datenblatt!$K$42)</f>
        <v>#DIV/0!</v>
      </c>
      <c r="O833" t="e">
        <f>Übersicht!G833/(Übersicht!D833^Datenblatt!$K$11)</f>
        <v>#DIV/0!</v>
      </c>
    </row>
    <row r="834" spans="13:15" x14ac:dyDescent="0.25">
      <c r="M834" t="e">
        <f>Übersicht!E834/(Übersicht!D834^Datenblatt!$K$34)</f>
        <v>#DIV/0!</v>
      </c>
      <c r="N834" t="e">
        <f>Übersicht!F834/(Übersicht!D834^Datenblatt!$K$42)</f>
        <v>#DIV/0!</v>
      </c>
      <c r="O834" t="e">
        <f>Übersicht!G834/(Übersicht!D834^Datenblatt!$K$11)</f>
        <v>#DIV/0!</v>
      </c>
    </row>
    <row r="835" spans="13:15" x14ac:dyDescent="0.25">
      <c r="M835" t="e">
        <f>Übersicht!E835/(Übersicht!D835^Datenblatt!$K$34)</f>
        <v>#DIV/0!</v>
      </c>
      <c r="N835" t="e">
        <f>Übersicht!F835/(Übersicht!D835^Datenblatt!$K$42)</f>
        <v>#DIV/0!</v>
      </c>
      <c r="O835" t="e">
        <f>Übersicht!G835/(Übersicht!D835^Datenblatt!$K$11)</f>
        <v>#DIV/0!</v>
      </c>
    </row>
    <row r="836" spans="13:15" x14ac:dyDescent="0.25">
      <c r="M836" t="e">
        <f>Übersicht!E836/(Übersicht!D836^Datenblatt!$K$34)</f>
        <v>#DIV/0!</v>
      </c>
      <c r="N836" t="e">
        <f>Übersicht!F836/(Übersicht!D836^Datenblatt!$K$42)</f>
        <v>#DIV/0!</v>
      </c>
      <c r="O836" t="e">
        <f>Übersicht!G836/(Übersicht!D836^Datenblatt!$K$11)</f>
        <v>#DIV/0!</v>
      </c>
    </row>
    <row r="837" spans="13:15" x14ac:dyDescent="0.25">
      <c r="M837" t="e">
        <f>Übersicht!E837/(Übersicht!D837^Datenblatt!$K$34)</f>
        <v>#DIV/0!</v>
      </c>
      <c r="N837" t="e">
        <f>Übersicht!F837/(Übersicht!D837^Datenblatt!$K$42)</f>
        <v>#DIV/0!</v>
      </c>
      <c r="O837" t="e">
        <f>Übersicht!G837/(Übersicht!D837^Datenblatt!$K$11)</f>
        <v>#DIV/0!</v>
      </c>
    </row>
    <row r="838" spans="13:15" x14ac:dyDescent="0.25">
      <c r="M838" t="e">
        <f>Übersicht!E838/(Übersicht!D838^Datenblatt!$K$34)</f>
        <v>#DIV/0!</v>
      </c>
      <c r="N838" t="e">
        <f>Übersicht!F838/(Übersicht!D838^Datenblatt!$K$42)</f>
        <v>#DIV/0!</v>
      </c>
      <c r="O838" t="e">
        <f>Übersicht!G838/(Übersicht!D838^Datenblatt!$K$11)</f>
        <v>#DIV/0!</v>
      </c>
    </row>
    <row r="839" spans="13:15" x14ac:dyDescent="0.25">
      <c r="M839" t="e">
        <f>Übersicht!E839/(Übersicht!D839^Datenblatt!$K$34)</f>
        <v>#DIV/0!</v>
      </c>
      <c r="N839" t="e">
        <f>Übersicht!F839/(Übersicht!D839^Datenblatt!$K$42)</f>
        <v>#DIV/0!</v>
      </c>
      <c r="O839" t="e">
        <f>Übersicht!G839/(Übersicht!D839^Datenblatt!$K$11)</f>
        <v>#DIV/0!</v>
      </c>
    </row>
    <row r="840" spans="13:15" x14ac:dyDescent="0.25">
      <c r="M840" t="e">
        <f>Übersicht!E840/(Übersicht!D840^Datenblatt!$K$34)</f>
        <v>#DIV/0!</v>
      </c>
      <c r="N840" t="e">
        <f>Übersicht!F840/(Übersicht!D840^Datenblatt!$K$42)</f>
        <v>#DIV/0!</v>
      </c>
      <c r="O840" t="e">
        <f>Übersicht!G840/(Übersicht!D840^Datenblatt!$K$11)</f>
        <v>#DIV/0!</v>
      </c>
    </row>
    <row r="841" spans="13:15" x14ac:dyDescent="0.25">
      <c r="M841" t="e">
        <f>Übersicht!E841/(Übersicht!D841^Datenblatt!$K$34)</f>
        <v>#DIV/0!</v>
      </c>
      <c r="N841" t="e">
        <f>Übersicht!F841/(Übersicht!D841^Datenblatt!$K$42)</f>
        <v>#DIV/0!</v>
      </c>
      <c r="O841" t="e">
        <f>Übersicht!G841/(Übersicht!D841^Datenblatt!$K$11)</f>
        <v>#DIV/0!</v>
      </c>
    </row>
    <row r="842" spans="13:15" x14ac:dyDescent="0.25">
      <c r="M842" t="e">
        <f>Übersicht!E842/(Übersicht!D842^Datenblatt!$K$34)</f>
        <v>#DIV/0!</v>
      </c>
      <c r="N842" t="e">
        <f>Übersicht!F842/(Übersicht!D842^Datenblatt!$K$42)</f>
        <v>#DIV/0!</v>
      </c>
      <c r="O842" t="e">
        <f>Übersicht!G842/(Übersicht!D842^Datenblatt!$K$11)</f>
        <v>#DIV/0!</v>
      </c>
    </row>
    <row r="843" spans="13:15" x14ac:dyDescent="0.25">
      <c r="M843" t="e">
        <f>Übersicht!E843/(Übersicht!D843^Datenblatt!$K$34)</f>
        <v>#DIV/0!</v>
      </c>
      <c r="N843" t="e">
        <f>Übersicht!F843/(Übersicht!D843^Datenblatt!$K$42)</f>
        <v>#DIV/0!</v>
      </c>
      <c r="O843" t="e">
        <f>Übersicht!G843/(Übersicht!D843^Datenblatt!$K$11)</f>
        <v>#DIV/0!</v>
      </c>
    </row>
    <row r="844" spans="13:15" x14ac:dyDescent="0.25">
      <c r="M844" t="e">
        <f>Übersicht!E844/(Übersicht!D844^Datenblatt!$K$34)</f>
        <v>#DIV/0!</v>
      </c>
      <c r="N844" t="e">
        <f>Übersicht!F844/(Übersicht!D844^Datenblatt!$K$42)</f>
        <v>#DIV/0!</v>
      </c>
      <c r="O844" t="e">
        <f>Übersicht!G844/(Übersicht!D844^Datenblatt!$K$11)</f>
        <v>#DIV/0!</v>
      </c>
    </row>
    <row r="845" spans="13:15" x14ac:dyDescent="0.25">
      <c r="M845" t="e">
        <f>Übersicht!E845/(Übersicht!D845^Datenblatt!$K$34)</f>
        <v>#DIV/0!</v>
      </c>
      <c r="N845" t="e">
        <f>Übersicht!F845/(Übersicht!D845^Datenblatt!$K$42)</f>
        <v>#DIV/0!</v>
      </c>
      <c r="O845" t="e">
        <f>Übersicht!G845/(Übersicht!D845^Datenblatt!$K$11)</f>
        <v>#DIV/0!</v>
      </c>
    </row>
    <row r="846" spans="13:15" x14ac:dyDescent="0.25">
      <c r="M846" t="e">
        <f>Übersicht!E846/(Übersicht!D846^Datenblatt!$K$34)</f>
        <v>#DIV/0!</v>
      </c>
      <c r="N846" t="e">
        <f>Übersicht!F846/(Übersicht!D846^Datenblatt!$K$42)</f>
        <v>#DIV/0!</v>
      </c>
      <c r="O846" t="e">
        <f>Übersicht!G846/(Übersicht!D846^Datenblatt!$K$11)</f>
        <v>#DIV/0!</v>
      </c>
    </row>
    <row r="847" spans="13:15" x14ac:dyDescent="0.25">
      <c r="M847" t="e">
        <f>Übersicht!E847/(Übersicht!D847^Datenblatt!$K$34)</f>
        <v>#DIV/0!</v>
      </c>
      <c r="N847" t="e">
        <f>Übersicht!F847/(Übersicht!D847^Datenblatt!$K$42)</f>
        <v>#DIV/0!</v>
      </c>
      <c r="O847" t="e">
        <f>Übersicht!G847/(Übersicht!D847^Datenblatt!$K$11)</f>
        <v>#DIV/0!</v>
      </c>
    </row>
    <row r="848" spans="13:15" x14ac:dyDescent="0.25">
      <c r="M848" t="e">
        <f>Übersicht!E848/(Übersicht!D848^Datenblatt!$K$34)</f>
        <v>#DIV/0!</v>
      </c>
      <c r="N848" t="e">
        <f>Übersicht!F848/(Übersicht!D848^Datenblatt!$K$42)</f>
        <v>#DIV/0!</v>
      </c>
      <c r="O848" t="e">
        <f>Übersicht!G848/(Übersicht!D848^Datenblatt!$K$11)</f>
        <v>#DIV/0!</v>
      </c>
    </row>
    <row r="849" spans="13:15" x14ac:dyDescent="0.25">
      <c r="M849" t="e">
        <f>Übersicht!E849/(Übersicht!D849^Datenblatt!$K$34)</f>
        <v>#DIV/0!</v>
      </c>
      <c r="N849" t="e">
        <f>Übersicht!F849/(Übersicht!D849^Datenblatt!$K$42)</f>
        <v>#DIV/0!</v>
      </c>
      <c r="O849" t="e">
        <f>Übersicht!G849/(Übersicht!D849^Datenblatt!$K$11)</f>
        <v>#DIV/0!</v>
      </c>
    </row>
    <row r="850" spans="13:15" x14ac:dyDescent="0.25">
      <c r="M850" t="e">
        <f>Übersicht!E850/(Übersicht!D850^Datenblatt!$K$34)</f>
        <v>#DIV/0!</v>
      </c>
      <c r="N850" t="e">
        <f>Übersicht!F850/(Übersicht!D850^Datenblatt!$K$42)</f>
        <v>#DIV/0!</v>
      </c>
      <c r="O850" t="e">
        <f>Übersicht!G850/(Übersicht!D850^Datenblatt!$K$11)</f>
        <v>#DIV/0!</v>
      </c>
    </row>
    <row r="851" spans="13:15" x14ac:dyDescent="0.25">
      <c r="M851" t="e">
        <f>Übersicht!E851/(Übersicht!D851^Datenblatt!$K$34)</f>
        <v>#DIV/0!</v>
      </c>
      <c r="N851" t="e">
        <f>Übersicht!F851/(Übersicht!D851^Datenblatt!$K$42)</f>
        <v>#DIV/0!</v>
      </c>
      <c r="O851" t="e">
        <f>Übersicht!G851/(Übersicht!D851^Datenblatt!$K$11)</f>
        <v>#DIV/0!</v>
      </c>
    </row>
    <row r="852" spans="13:15" x14ac:dyDescent="0.25">
      <c r="M852" t="e">
        <f>Übersicht!E852/(Übersicht!D852^Datenblatt!$K$34)</f>
        <v>#DIV/0!</v>
      </c>
      <c r="N852" t="e">
        <f>Übersicht!F852/(Übersicht!D852^Datenblatt!$K$42)</f>
        <v>#DIV/0!</v>
      </c>
      <c r="O852" t="e">
        <f>Übersicht!G852/(Übersicht!D852^Datenblatt!$K$11)</f>
        <v>#DIV/0!</v>
      </c>
    </row>
    <row r="853" spans="13:15" x14ac:dyDescent="0.25">
      <c r="M853" t="e">
        <f>Übersicht!E853/(Übersicht!D853^Datenblatt!$K$34)</f>
        <v>#DIV/0!</v>
      </c>
      <c r="N853" t="e">
        <f>Übersicht!F853/(Übersicht!D853^Datenblatt!$K$42)</f>
        <v>#DIV/0!</v>
      </c>
      <c r="O853" t="e">
        <f>Übersicht!G853/(Übersicht!D853^Datenblatt!$K$11)</f>
        <v>#DIV/0!</v>
      </c>
    </row>
    <row r="854" spans="13:15" x14ac:dyDescent="0.25">
      <c r="M854" t="e">
        <f>Übersicht!E854/(Übersicht!D854^Datenblatt!$K$34)</f>
        <v>#DIV/0!</v>
      </c>
      <c r="N854" t="e">
        <f>Übersicht!F854/(Übersicht!D854^Datenblatt!$K$42)</f>
        <v>#DIV/0!</v>
      </c>
      <c r="O854" t="e">
        <f>Übersicht!G854/(Übersicht!D854^Datenblatt!$K$11)</f>
        <v>#DIV/0!</v>
      </c>
    </row>
    <row r="855" spans="13:15" x14ac:dyDescent="0.25">
      <c r="M855" t="e">
        <f>Übersicht!E855/(Übersicht!D855^Datenblatt!$K$34)</f>
        <v>#DIV/0!</v>
      </c>
      <c r="N855" t="e">
        <f>Übersicht!F855/(Übersicht!D855^Datenblatt!$K$42)</f>
        <v>#DIV/0!</v>
      </c>
      <c r="O855" t="e">
        <f>Übersicht!G855/(Übersicht!D855^Datenblatt!$K$11)</f>
        <v>#DIV/0!</v>
      </c>
    </row>
    <row r="856" spans="13:15" x14ac:dyDescent="0.25">
      <c r="M856" t="e">
        <f>Übersicht!E856/(Übersicht!D856^Datenblatt!$K$34)</f>
        <v>#DIV/0!</v>
      </c>
      <c r="N856" t="e">
        <f>Übersicht!F856/(Übersicht!D856^Datenblatt!$K$42)</f>
        <v>#DIV/0!</v>
      </c>
      <c r="O856" t="e">
        <f>Übersicht!G856/(Übersicht!D856^Datenblatt!$K$11)</f>
        <v>#DIV/0!</v>
      </c>
    </row>
    <row r="857" spans="13:15" x14ac:dyDescent="0.25">
      <c r="M857" t="e">
        <f>Übersicht!E857/(Übersicht!D857^Datenblatt!$K$34)</f>
        <v>#DIV/0!</v>
      </c>
      <c r="N857" t="e">
        <f>Übersicht!F857/(Übersicht!D857^Datenblatt!$K$42)</f>
        <v>#DIV/0!</v>
      </c>
      <c r="O857" t="e">
        <f>Übersicht!G857/(Übersicht!D857^Datenblatt!$K$11)</f>
        <v>#DIV/0!</v>
      </c>
    </row>
    <row r="858" spans="13:15" x14ac:dyDescent="0.25">
      <c r="M858" t="e">
        <f>Übersicht!E858/(Übersicht!D858^Datenblatt!$K$34)</f>
        <v>#DIV/0!</v>
      </c>
      <c r="N858" t="e">
        <f>Übersicht!F858/(Übersicht!D858^Datenblatt!$K$42)</f>
        <v>#DIV/0!</v>
      </c>
      <c r="O858" t="e">
        <f>Übersicht!G858/(Übersicht!D858^Datenblatt!$K$11)</f>
        <v>#DIV/0!</v>
      </c>
    </row>
    <row r="859" spans="13:15" x14ac:dyDescent="0.25">
      <c r="M859" t="e">
        <f>Übersicht!E859/(Übersicht!D859^Datenblatt!$K$34)</f>
        <v>#DIV/0!</v>
      </c>
      <c r="N859" t="e">
        <f>Übersicht!F859/(Übersicht!D859^Datenblatt!$K$42)</f>
        <v>#DIV/0!</v>
      </c>
      <c r="O859" t="e">
        <f>Übersicht!G859/(Übersicht!D859^Datenblatt!$K$11)</f>
        <v>#DIV/0!</v>
      </c>
    </row>
    <row r="860" spans="13:15" x14ac:dyDescent="0.25">
      <c r="M860" t="e">
        <f>Übersicht!E860/(Übersicht!D860^Datenblatt!$K$34)</f>
        <v>#DIV/0!</v>
      </c>
      <c r="N860" t="e">
        <f>Übersicht!F860/(Übersicht!D860^Datenblatt!$K$42)</f>
        <v>#DIV/0!</v>
      </c>
      <c r="O860" t="e">
        <f>Übersicht!G860/(Übersicht!D860^Datenblatt!$K$11)</f>
        <v>#DIV/0!</v>
      </c>
    </row>
    <row r="861" spans="13:15" x14ac:dyDescent="0.25">
      <c r="M861" t="e">
        <f>Übersicht!E861/(Übersicht!D861^Datenblatt!$K$34)</f>
        <v>#DIV/0!</v>
      </c>
      <c r="N861" t="e">
        <f>Übersicht!F861/(Übersicht!D861^Datenblatt!$K$42)</f>
        <v>#DIV/0!</v>
      </c>
      <c r="O861" t="e">
        <f>Übersicht!G861/(Übersicht!D861^Datenblatt!$K$11)</f>
        <v>#DIV/0!</v>
      </c>
    </row>
    <row r="862" spans="13:15" x14ac:dyDescent="0.25">
      <c r="M862" t="e">
        <f>Übersicht!E862/(Übersicht!D862^Datenblatt!$K$34)</f>
        <v>#DIV/0!</v>
      </c>
      <c r="N862" t="e">
        <f>Übersicht!F862/(Übersicht!D862^Datenblatt!$K$42)</f>
        <v>#DIV/0!</v>
      </c>
      <c r="O862" t="e">
        <f>Übersicht!G862/(Übersicht!D862^Datenblatt!$K$11)</f>
        <v>#DIV/0!</v>
      </c>
    </row>
    <row r="863" spans="13:15" x14ac:dyDescent="0.25">
      <c r="M863" t="e">
        <f>Übersicht!E863/(Übersicht!D863^Datenblatt!$K$34)</f>
        <v>#DIV/0!</v>
      </c>
      <c r="N863" t="e">
        <f>Übersicht!F863/(Übersicht!D863^Datenblatt!$K$42)</f>
        <v>#DIV/0!</v>
      </c>
      <c r="O863" t="e">
        <f>Übersicht!G863/(Übersicht!D863^Datenblatt!$K$11)</f>
        <v>#DIV/0!</v>
      </c>
    </row>
    <row r="864" spans="13:15" x14ac:dyDescent="0.25">
      <c r="M864" t="e">
        <f>Übersicht!E864/(Übersicht!D864^Datenblatt!$K$34)</f>
        <v>#DIV/0!</v>
      </c>
      <c r="N864" t="e">
        <f>Übersicht!F864/(Übersicht!D864^Datenblatt!$K$42)</f>
        <v>#DIV/0!</v>
      </c>
      <c r="O864" t="e">
        <f>Übersicht!G864/(Übersicht!D864^Datenblatt!$K$11)</f>
        <v>#DIV/0!</v>
      </c>
    </row>
    <row r="865" spans="13:15" x14ac:dyDescent="0.25">
      <c r="M865" t="e">
        <f>Übersicht!E865/(Übersicht!D865^Datenblatt!$K$34)</f>
        <v>#DIV/0!</v>
      </c>
      <c r="N865" t="e">
        <f>Übersicht!F865/(Übersicht!D865^Datenblatt!$K$42)</f>
        <v>#DIV/0!</v>
      </c>
      <c r="O865" t="e">
        <f>Übersicht!G865/(Übersicht!D865^Datenblatt!$K$11)</f>
        <v>#DIV/0!</v>
      </c>
    </row>
    <row r="866" spans="13:15" x14ac:dyDescent="0.25">
      <c r="M866" t="e">
        <f>Übersicht!E866/(Übersicht!D866^Datenblatt!$K$34)</f>
        <v>#DIV/0!</v>
      </c>
      <c r="N866" t="e">
        <f>Übersicht!F866/(Übersicht!D866^Datenblatt!$K$42)</f>
        <v>#DIV/0!</v>
      </c>
      <c r="O866" t="e">
        <f>Übersicht!G866/(Übersicht!D866^Datenblatt!$K$11)</f>
        <v>#DIV/0!</v>
      </c>
    </row>
    <row r="867" spans="13:15" x14ac:dyDescent="0.25">
      <c r="M867" t="e">
        <f>Übersicht!E867/(Übersicht!D867^Datenblatt!$K$34)</f>
        <v>#DIV/0!</v>
      </c>
      <c r="N867" t="e">
        <f>Übersicht!F867/(Übersicht!D867^Datenblatt!$K$42)</f>
        <v>#DIV/0!</v>
      </c>
      <c r="O867" t="e">
        <f>Übersicht!G867/(Übersicht!D867^Datenblatt!$K$11)</f>
        <v>#DIV/0!</v>
      </c>
    </row>
    <row r="868" spans="13:15" x14ac:dyDescent="0.25">
      <c r="M868" t="e">
        <f>Übersicht!E868/(Übersicht!D868^Datenblatt!$K$34)</f>
        <v>#DIV/0!</v>
      </c>
      <c r="N868" t="e">
        <f>Übersicht!F868/(Übersicht!D868^Datenblatt!$K$42)</f>
        <v>#DIV/0!</v>
      </c>
      <c r="O868" t="e">
        <f>Übersicht!G868/(Übersicht!D868^Datenblatt!$K$11)</f>
        <v>#DIV/0!</v>
      </c>
    </row>
    <row r="869" spans="13:15" x14ac:dyDescent="0.25">
      <c r="M869" t="e">
        <f>Übersicht!E869/(Übersicht!D869^Datenblatt!$K$34)</f>
        <v>#DIV/0!</v>
      </c>
      <c r="N869" t="e">
        <f>Übersicht!F869/(Übersicht!D869^Datenblatt!$K$42)</f>
        <v>#DIV/0!</v>
      </c>
      <c r="O869" t="e">
        <f>Übersicht!G869/(Übersicht!D869^Datenblatt!$K$11)</f>
        <v>#DIV/0!</v>
      </c>
    </row>
    <row r="870" spans="13:15" x14ac:dyDescent="0.25">
      <c r="M870" t="e">
        <f>Übersicht!E870/(Übersicht!D870^Datenblatt!$K$34)</f>
        <v>#DIV/0!</v>
      </c>
      <c r="N870" t="e">
        <f>Übersicht!F870/(Übersicht!D870^Datenblatt!$K$42)</f>
        <v>#DIV/0!</v>
      </c>
      <c r="O870" t="e">
        <f>Übersicht!G870/(Übersicht!D870^Datenblatt!$K$11)</f>
        <v>#DIV/0!</v>
      </c>
    </row>
    <row r="871" spans="13:15" x14ac:dyDescent="0.25">
      <c r="M871" t="e">
        <f>Übersicht!E871/(Übersicht!D871^Datenblatt!$K$34)</f>
        <v>#DIV/0!</v>
      </c>
      <c r="N871" t="e">
        <f>Übersicht!F871/(Übersicht!D871^Datenblatt!$K$42)</f>
        <v>#DIV/0!</v>
      </c>
      <c r="O871" t="e">
        <f>Übersicht!G871/(Übersicht!D871^Datenblatt!$K$11)</f>
        <v>#DIV/0!</v>
      </c>
    </row>
    <row r="872" spans="13:15" x14ac:dyDescent="0.25">
      <c r="M872" t="e">
        <f>Übersicht!E872/(Übersicht!D872^Datenblatt!$K$34)</f>
        <v>#DIV/0!</v>
      </c>
      <c r="N872" t="e">
        <f>Übersicht!F872/(Übersicht!D872^Datenblatt!$K$42)</f>
        <v>#DIV/0!</v>
      </c>
      <c r="O872" t="e">
        <f>Übersicht!G872/(Übersicht!D872^Datenblatt!$K$11)</f>
        <v>#DIV/0!</v>
      </c>
    </row>
    <row r="873" spans="13:15" x14ac:dyDescent="0.25">
      <c r="M873" t="e">
        <f>Übersicht!E873/(Übersicht!D873^Datenblatt!$K$34)</f>
        <v>#DIV/0!</v>
      </c>
      <c r="N873" t="e">
        <f>Übersicht!F873/(Übersicht!D873^Datenblatt!$K$42)</f>
        <v>#DIV/0!</v>
      </c>
      <c r="O873" t="e">
        <f>Übersicht!G873/(Übersicht!D873^Datenblatt!$K$11)</f>
        <v>#DIV/0!</v>
      </c>
    </row>
    <row r="874" spans="13:15" x14ac:dyDescent="0.25">
      <c r="M874" t="e">
        <f>Übersicht!E874/(Übersicht!D874^Datenblatt!$K$34)</f>
        <v>#DIV/0!</v>
      </c>
      <c r="N874" t="e">
        <f>Übersicht!F874/(Übersicht!D874^Datenblatt!$K$42)</f>
        <v>#DIV/0!</v>
      </c>
      <c r="O874" t="e">
        <f>Übersicht!G874/(Übersicht!D874^Datenblatt!$K$11)</f>
        <v>#DIV/0!</v>
      </c>
    </row>
    <row r="875" spans="13:15" x14ac:dyDescent="0.25">
      <c r="M875" t="e">
        <f>Übersicht!E875/(Übersicht!D875^Datenblatt!$K$34)</f>
        <v>#DIV/0!</v>
      </c>
      <c r="N875" t="e">
        <f>Übersicht!F875/(Übersicht!D875^Datenblatt!$K$42)</f>
        <v>#DIV/0!</v>
      </c>
      <c r="O875" t="e">
        <f>Übersicht!G875/(Übersicht!D875^Datenblatt!$K$11)</f>
        <v>#DIV/0!</v>
      </c>
    </row>
    <row r="876" spans="13:15" x14ac:dyDescent="0.25">
      <c r="M876" t="e">
        <f>Übersicht!E876/(Übersicht!D876^Datenblatt!$K$34)</f>
        <v>#DIV/0!</v>
      </c>
      <c r="N876" t="e">
        <f>Übersicht!F876/(Übersicht!D876^Datenblatt!$K$42)</f>
        <v>#DIV/0!</v>
      </c>
      <c r="O876" t="e">
        <f>Übersicht!G876/(Übersicht!D876^Datenblatt!$K$11)</f>
        <v>#DIV/0!</v>
      </c>
    </row>
    <row r="877" spans="13:15" x14ac:dyDescent="0.25">
      <c r="M877" t="e">
        <f>Übersicht!E877/(Übersicht!D877^Datenblatt!$K$34)</f>
        <v>#DIV/0!</v>
      </c>
      <c r="N877" t="e">
        <f>Übersicht!F877/(Übersicht!D877^Datenblatt!$K$42)</f>
        <v>#DIV/0!</v>
      </c>
      <c r="O877" t="e">
        <f>Übersicht!G877/(Übersicht!D877^Datenblatt!$K$11)</f>
        <v>#DIV/0!</v>
      </c>
    </row>
    <row r="878" spans="13:15" x14ac:dyDescent="0.25">
      <c r="M878" t="e">
        <f>Übersicht!E878/(Übersicht!D878^Datenblatt!$K$34)</f>
        <v>#DIV/0!</v>
      </c>
      <c r="N878" t="e">
        <f>Übersicht!F878/(Übersicht!D878^Datenblatt!$K$42)</f>
        <v>#DIV/0!</v>
      </c>
      <c r="O878" t="e">
        <f>Übersicht!G878/(Übersicht!D878^Datenblatt!$K$11)</f>
        <v>#DIV/0!</v>
      </c>
    </row>
    <row r="879" spans="13:15" x14ac:dyDescent="0.25">
      <c r="M879" t="e">
        <f>Übersicht!E879/(Übersicht!D879^Datenblatt!$K$34)</f>
        <v>#DIV/0!</v>
      </c>
      <c r="N879" t="e">
        <f>Übersicht!F879/(Übersicht!D879^Datenblatt!$K$42)</f>
        <v>#DIV/0!</v>
      </c>
      <c r="O879" t="e">
        <f>Übersicht!G879/(Übersicht!D879^Datenblatt!$K$11)</f>
        <v>#DIV/0!</v>
      </c>
    </row>
    <row r="880" spans="13:15" x14ac:dyDescent="0.25">
      <c r="M880" t="e">
        <f>Übersicht!E880/(Übersicht!D880^Datenblatt!$K$34)</f>
        <v>#DIV/0!</v>
      </c>
      <c r="N880" t="e">
        <f>Übersicht!F880/(Übersicht!D880^Datenblatt!$K$42)</f>
        <v>#DIV/0!</v>
      </c>
      <c r="O880" t="e">
        <f>Übersicht!G880/(Übersicht!D880^Datenblatt!$K$11)</f>
        <v>#DIV/0!</v>
      </c>
    </row>
    <row r="881" spans="13:15" x14ac:dyDescent="0.25">
      <c r="M881" t="e">
        <f>Übersicht!E881/(Übersicht!D881^Datenblatt!$K$34)</f>
        <v>#DIV/0!</v>
      </c>
      <c r="N881" t="e">
        <f>Übersicht!F881/(Übersicht!D881^Datenblatt!$K$42)</f>
        <v>#DIV/0!</v>
      </c>
      <c r="O881" t="e">
        <f>Übersicht!G881/(Übersicht!D881^Datenblatt!$K$11)</f>
        <v>#DIV/0!</v>
      </c>
    </row>
    <row r="882" spans="13:15" x14ac:dyDescent="0.25">
      <c r="M882" t="e">
        <f>Übersicht!E882/(Übersicht!D882^Datenblatt!$K$34)</f>
        <v>#DIV/0!</v>
      </c>
      <c r="N882" t="e">
        <f>Übersicht!F882/(Übersicht!D882^Datenblatt!$K$42)</f>
        <v>#DIV/0!</v>
      </c>
      <c r="O882" t="e">
        <f>Übersicht!G882/(Übersicht!D882^Datenblatt!$K$11)</f>
        <v>#DIV/0!</v>
      </c>
    </row>
    <row r="883" spans="13:15" x14ac:dyDescent="0.25">
      <c r="M883" t="e">
        <f>Übersicht!E883/(Übersicht!D883^Datenblatt!$K$34)</f>
        <v>#DIV/0!</v>
      </c>
      <c r="N883" t="e">
        <f>Übersicht!F883/(Übersicht!D883^Datenblatt!$K$42)</f>
        <v>#DIV/0!</v>
      </c>
      <c r="O883" t="e">
        <f>Übersicht!G883/(Übersicht!D883^Datenblatt!$K$11)</f>
        <v>#DIV/0!</v>
      </c>
    </row>
    <row r="884" spans="13:15" x14ac:dyDescent="0.25">
      <c r="M884" t="e">
        <f>Übersicht!E884/(Übersicht!D884^Datenblatt!$K$34)</f>
        <v>#DIV/0!</v>
      </c>
      <c r="N884" t="e">
        <f>Übersicht!F884/(Übersicht!D884^Datenblatt!$K$42)</f>
        <v>#DIV/0!</v>
      </c>
      <c r="O884" t="e">
        <f>Übersicht!G884/(Übersicht!D884^Datenblatt!$K$11)</f>
        <v>#DIV/0!</v>
      </c>
    </row>
    <row r="885" spans="13:15" x14ac:dyDescent="0.25">
      <c r="M885" t="e">
        <f>Übersicht!E885/(Übersicht!D885^Datenblatt!$K$34)</f>
        <v>#DIV/0!</v>
      </c>
      <c r="N885" t="e">
        <f>Übersicht!F885/(Übersicht!D885^Datenblatt!$K$42)</f>
        <v>#DIV/0!</v>
      </c>
      <c r="O885" t="e">
        <f>Übersicht!G885/(Übersicht!D885^Datenblatt!$K$11)</f>
        <v>#DIV/0!</v>
      </c>
    </row>
    <row r="886" spans="13:15" x14ac:dyDescent="0.25">
      <c r="M886" t="e">
        <f>Übersicht!E886/(Übersicht!D886^Datenblatt!$K$34)</f>
        <v>#DIV/0!</v>
      </c>
      <c r="N886" t="e">
        <f>Übersicht!F886/(Übersicht!D886^Datenblatt!$K$42)</f>
        <v>#DIV/0!</v>
      </c>
      <c r="O886" t="e">
        <f>Übersicht!G886/(Übersicht!D886^Datenblatt!$K$11)</f>
        <v>#DIV/0!</v>
      </c>
    </row>
    <row r="887" spans="13:15" x14ac:dyDescent="0.25">
      <c r="M887" t="e">
        <f>Übersicht!E887/(Übersicht!D887^Datenblatt!$K$34)</f>
        <v>#DIV/0!</v>
      </c>
      <c r="N887" t="e">
        <f>Übersicht!F887/(Übersicht!D887^Datenblatt!$K$42)</f>
        <v>#DIV/0!</v>
      </c>
      <c r="O887" t="e">
        <f>Übersicht!G887/(Übersicht!D887^Datenblatt!$K$11)</f>
        <v>#DIV/0!</v>
      </c>
    </row>
    <row r="888" spans="13:15" x14ac:dyDescent="0.25">
      <c r="M888" t="e">
        <f>Übersicht!E888/(Übersicht!D888^Datenblatt!$K$34)</f>
        <v>#DIV/0!</v>
      </c>
      <c r="N888" t="e">
        <f>Übersicht!F888/(Übersicht!D888^Datenblatt!$K$42)</f>
        <v>#DIV/0!</v>
      </c>
      <c r="O888" t="e">
        <f>Übersicht!G888/(Übersicht!D888^Datenblatt!$K$11)</f>
        <v>#DIV/0!</v>
      </c>
    </row>
    <row r="889" spans="13:15" x14ac:dyDescent="0.25">
      <c r="M889" t="e">
        <f>Übersicht!E889/(Übersicht!D889^Datenblatt!$K$34)</f>
        <v>#DIV/0!</v>
      </c>
      <c r="N889" t="e">
        <f>Übersicht!F889/(Übersicht!D889^Datenblatt!$K$42)</f>
        <v>#DIV/0!</v>
      </c>
      <c r="O889" t="e">
        <f>Übersicht!G889/(Übersicht!D889^Datenblatt!$K$11)</f>
        <v>#DIV/0!</v>
      </c>
    </row>
    <row r="890" spans="13:15" x14ac:dyDescent="0.25">
      <c r="M890" t="e">
        <f>Übersicht!E890/(Übersicht!D890^Datenblatt!$K$34)</f>
        <v>#DIV/0!</v>
      </c>
      <c r="N890" t="e">
        <f>Übersicht!F890/(Übersicht!D890^Datenblatt!$K$42)</f>
        <v>#DIV/0!</v>
      </c>
      <c r="O890" t="e">
        <f>Übersicht!G890/(Übersicht!D890^Datenblatt!$K$11)</f>
        <v>#DIV/0!</v>
      </c>
    </row>
    <row r="891" spans="13:15" x14ac:dyDescent="0.25">
      <c r="M891" t="e">
        <f>Übersicht!E891/(Übersicht!D891^Datenblatt!$K$34)</f>
        <v>#DIV/0!</v>
      </c>
      <c r="N891" t="e">
        <f>Übersicht!F891/(Übersicht!D891^Datenblatt!$K$42)</f>
        <v>#DIV/0!</v>
      </c>
      <c r="O891" t="e">
        <f>Übersicht!G891/(Übersicht!D891^Datenblatt!$K$11)</f>
        <v>#DIV/0!</v>
      </c>
    </row>
    <row r="892" spans="13:15" x14ac:dyDescent="0.25">
      <c r="M892" t="e">
        <f>Übersicht!E892/(Übersicht!D892^Datenblatt!$K$34)</f>
        <v>#DIV/0!</v>
      </c>
      <c r="N892" t="e">
        <f>Übersicht!F892/(Übersicht!D892^Datenblatt!$K$42)</f>
        <v>#DIV/0!</v>
      </c>
      <c r="O892" t="e">
        <f>Übersicht!G892/(Übersicht!D892^Datenblatt!$K$11)</f>
        <v>#DIV/0!</v>
      </c>
    </row>
    <row r="893" spans="13:15" x14ac:dyDescent="0.25">
      <c r="M893" t="e">
        <f>Übersicht!E893/(Übersicht!D893^Datenblatt!$K$34)</f>
        <v>#DIV/0!</v>
      </c>
      <c r="N893" t="e">
        <f>Übersicht!F893/(Übersicht!D893^Datenblatt!$K$42)</f>
        <v>#DIV/0!</v>
      </c>
      <c r="O893" t="e">
        <f>Übersicht!G893/(Übersicht!D893^Datenblatt!$K$11)</f>
        <v>#DIV/0!</v>
      </c>
    </row>
    <row r="894" spans="13:15" x14ac:dyDescent="0.25">
      <c r="M894" t="e">
        <f>Übersicht!E894/(Übersicht!D894^Datenblatt!$K$34)</f>
        <v>#DIV/0!</v>
      </c>
      <c r="N894" t="e">
        <f>Übersicht!F894/(Übersicht!D894^Datenblatt!$K$42)</f>
        <v>#DIV/0!</v>
      </c>
      <c r="O894" t="e">
        <f>Übersicht!G894/(Übersicht!D894^Datenblatt!$K$11)</f>
        <v>#DIV/0!</v>
      </c>
    </row>
    <row r="895" spans="13:15" x14ac:dyDescent="0.25">
      <c r="M895" t="e">
        <f>Übersicht!E895/(Übersicht!D895^Datenblatt!$K$34)</f>
        <v>#DIV/0!</v>
      </c>
      <c r="N895" t="e">
        <f>Übersicht!F895/(Übersicht!D895^Datenblatt!$K$42)</f>
        <v>#DIV/0!</v>
      </c>
      <c r="O895" t="e">
        <f>Übersicht!G895/(Übersicht!D895^Datenblatt!$K$11)</f>
        <v>#DIV/0!</v>
      </c>
    </row>
    <row r="896" spans="13:15" x14ac:dyDescent="0.25">
      <c r="M896" t="e">
        <f>Übersicht!E896/(Übersicht!D896^Datenblatt!$K$34)</f>
        <v>#DIV/0!</v>
      </c>
      <c r="N896" t="e">
        <f>Übersicht!F896/(Übersicht!D896^Datenblatt!$K$42)</f>
        <v>#DIV/0!</v>
      </c>
      <c r="O896" t="e">
        <f>Übersicht!G896/(Übersicht!D896^Datenblatt!$K$11)</f>
        <v>#DIV/0!</v>
      </c>
    </row>
    <row r="897" spans="13:15" x14ac:dyDescent="0.25">
      <c r="M897" t="e">
        <f>Übersicht!E897/(Übersicht!D897^Datenblatt!$K$34)</f>
        <v>#DIV/0!</v>
      </c>
      <c r="N897" t="e">
        <f>Übersicht!F897/(Übersicht!D897^Datenblatt!$K$42)</f>
        <v>#DIV/0!</v>
      </c>
      <c r="O897" t="e">
        <f>Übersicht!G897/(Übersicht!D897^Datenblatt!$K$11)</f>
        <v>#DIV/0!</v>
      </c>
    </row>
    <row r="898" spans="13:15" x14ac:dyDescent="0.25">
      <c r="M898" t="e">
        <f>Übersicht!E898/(Übersicht!D898^Datenblatt!$K$34)</f>
        <v>#DIV/0!</v>
      </c>
      <c r="N898" t="e">
        <f>Übersicht!F898/(Übersicht!D898^Datenblatt!$K$42)</f>
        <v>#DIV/0!</v>
      </c>
      <c r="O898" t="e">
        <f>Übersicht!G898/(Übersicht!D898^Datenblatt!$K$11)</f>
        <v>#DIV/0!</v>
      </c>
    </row>
    <row r="899" spans="13:15" x14ac:dyDescent="0.25">
      <c r="M899" t="e">
        <f>Übersicht!E899/(Übersicht!D899^Datenblatt!$K$34)</f>
        <v>#DIV/0!</v>
      </c>
      <c r="N899" t="e">
        <f>Übersicht!F899/(Übersicht!D899^Datenblatt!$K$42)</f>
        <v>#DIV/0!</v>
      </c>
      <c r="O899" t="e">
        <f>Übersicht!G899/(Übersicht!D899^Datenblatt!$K$11)</f>
        <v>#DIV/0!</v>
      </c>
    </row>
    <row r="900" spans="13:15" x14ac:dyDescent="0.25">
      <c r="M900" t="e">
        <f>Übersicht!E900/(Übersicht!D900^Datenblatt!$K$34)</f>
        <v>#DIV/0!</v>
      </c>
      <c r="N900" t="e">
        <f>Übersicht!F900/(Übersicht!D900^Datenblatt!$K$42)</f>
        <v>#DIV/0!</v>
      </c>
      <c r="O900" t="e">
        <f>Übersicht!G900/(Übersicht!D900^Datenblatt!$K$11)</f>
        <v>#DIV/0!</v>
      </c>
    </row>
    <row r="901" spans="13:15" x14ac:dyDescent="0.25">
      <c r="M901" t="e">
        <f>Übersicht!E901/(Übersicht!D901^Datenblatt!$K$34)</f>
        <v>#DIV/0!</v>
      </c>
      <c r="N901" t="e">
        <f>Übersicht!F901/(Übersicht!D901^Datenblatt!$K$42)</f>
        <v>#DIV/0!</v>
      </c>
      <c r="O901" t="e">
        <f>Übersicht!G901/(Übersicht!D901^Datenblatt!$K$11)</f>
        <v>#DIV/0!</v>
      </c>
    </row>
    <row r="902" spans="13:15" x14ac:dyDescent="0.25">
      <c r="M902" t="e">
        <f>Übersicht!E902/(Übersicht!D902^Datenblatt!$K$34)</f>
        <v>#DIV/0!</v>
      </c>
      <c r="N902" t="e">
        <f>Übersicht!F902/(Übersicht!D902^Datenblatt!$K$42)</f>
        <v>#DIV/0!</v>
      </c>
      <c r="O902" t="e">
        <f>Übersicht!G902/(Übersicht!D902^Datenblatt!$K$11)</f>
        <v>#DIV/0!</v>
      </c>
    </row>
    <row r="903" spans="13:15" x14ac:dyDescent="0.25">
      <c r="M903" t="e">
        <f>Übersicht!E903/(Übersicht!D903^Datenblatt!$K$34)</f>
        <v>#DIV/0!</v>
      </c>
      <c r="N903" t="e">
        <f>Übersicht!F903/(Übersicht!D903^Datenblatt!$K$42)</f>
        <v>#DIV/0!</v>
      </c>
      <c r="O903" t="e">
        <f>Übersicht!G903/(Übersicht!D903^Datenblatt!$K$11)</f>
        <v>#DIV/0!</v>
      </c>
    </row>
    <row r="904" spans="13:15" x14ac:dyDescent="0.25">
      <c r="M904" t="e">
        <f>Übersicht!E904/(Übersicht!D904^Datenblatt!$K$34)</f>
        <v>#DIV/0!</v>
      </c>
      <c r="N904" t="e">
        <f>Übersicht!F904/(Übersicht!D904^Datenblatt!$K$42)</f>
        <v>#DIV/0!</v>
      </c>
      <c r="O904" t="e">
        <f>Übersicht!G904/(Übersicht!D904^Datenblatt!$K$11)</f>
        <v>#DIV/0!</v>
      </c>
    </row>
    <row r="905" spans="13:15" x14ac:dyDescent="0.25">
      <c r="M905" t="e">
        <f>Übersicht!E905/(Übersicht!D905^Datenblatt!$K$34)</f>
        <v>#DIV/0!</v>
      </c>
      <c r="N905" t="e">
        <f>Übersicht!F905/(Übersicht!D905^Datenblatt!$K$42)</f>
        <v>#DIV/0!</v>
      </c>
      <c r="O905" t="e">
        <f>Übersicht!G905/(Übersicht!D905^Datenblatt!$K$11)</f>
        <v>#DIV/0!</v>
      </c>
    </row>
    <row r="906" spans="13:15" x14ac:dyDescent="0.25">
      <c r="M906" t="e">
        <f>Übersicht!E906/(Übersicht!D906^Datenblatt!$K$34)</f>
        <v>#DIV/0!</v>
      </c>
      <c r="N906" t="e">
        <f>Übersicht!F906/(Übersicht!D906^Datenblatt!$K$42)</f>
        <v>#DIV/0!</v>
      </c>
      <c r="O906" t="e">
        <f>Übersicht!G906/(Übersicht!D906^Datenblatt!$K$11)</f>
        <v>#DIV/0!</v>
      </c>
    </row>
    <row r="907" spans="13:15" x14ac:dyDescent="0.25">
      <c r="M907" t="e">
        <f>Übersicht!E907/(Übersicht!D907^Datenblatt!$K$34)</f>
        <v>#DIV/0!</v>
      </c>
      <c r="N907" t="e">
        <f>Übersicht!F907/(Übersicht!D907^Datenblatt!$K$42)</f>
        <v>#DIV/0!</v>
      </c>
      <c r="O907" t="e">
        <f>Übersicht!G907/(Übersicht!D907^Datenblatt!$K$11)</f>
        <v>#DIV/0!</v>
      </c>
    </row>
    <row r="908" spans="13:15" x14ac:dyDescent="0.25">
      <c r="M908" t="e">
        <f>Übersicht!E908/(Übersicht!D908^Datenblatt!$K$34)</f>
        <v>#DIV/0!</v>
      </c>
      <c r="N908" t="e">
        <f>Übersicht!F908/(Übersicht!D908^Datenblatt!$K$42)</f>
        <v>#DIV/0!</v>
      </c>
      <c r="O908" t="e">
        <f>Übersicht!G908/(Übersicht!D908^Datenblatt!$K$11)</f>
        <v>#DIV/0!</v>
      </c>
    </row>
    <row r="909" spans="13:15" x14ac:dyDescent="0.25">
      <c r="M909" t="e">
        <f>Übersicht!E909/(Übersicht!D909^Datenblatt!$K$34)</f>
        <v>#DIV/0!</v>
      </c>
      <c r="N909" t="e">
        <f>Übersicht!F909/(Übersicht!D909^Datenblatt!$K$42)</f>
        <v>#DIV/0!</v>
      </c>
      <c r="O909" t="e">
        <f>Übersicht!G909/(Übersicht!D909^Datenblatt!$K$11)</f>
        <v>#DIV/0!</v>
      </c>
    </row>
    <row r="910" spans="13:15" x14ac:dyDescent="0.25">
      <c r="M910" t="e">
        <f>Übersicht!E910/(Übersicht!D910^Datenblatt!$K$34)</f>
        <v>#DIV/0!</v>
      </c>
      <c r="N910" t="e">
        <f>Übersicht!F910/(Übersicht!D910^Datenblatt!$K$42)</f>
        <v>#DIV/0!</v>
      </c>
      <c r="O910" t="e">
        <f>Übersicht!G910/(Übersicht!D910^Datenblatt!$K$11)</f>
        <v>#DIV/0!</v>
      </c>
    </row>
    <row r="911" spans="13:15" x14ac:dyDescent="0.25">
      <c r="M911" t="e">
        <f>Übersicht!E911/(Übersicht!D911^Datenblatt!$K$34)</f>
        <v>#DIV/0!</v>
      </c>
      <c r="N911" t="e">
        <f>Übersicht!F911/(Übersicht!D911^Datenblatt!$K$42)</f>
        <v>#DIV/0!</v>
      </c>
      <c r="O911" t="e">
        <f>Übersicht!G911/(Übersicht!D911^Datenblatt!$K$11)</f>
        <v>#DIV/0!</v>
      </c>
    </row>
    <row r="912" spans="13:15" x14ac:dyDescent="0.25">
      <c r="M912" t="e">
        <f>Übersicht!E912/(Übersicht!D912^Datenblatt!$K$34)</f>
        <v>#DIV/0!</v>
      </c>
      <c r="N912" t="e">
        <f>Übersicht!F912/(Übersicht!D912^Datenblatt!$K$42)</f>
        <v>#DIV/0!</v>
      </c>
      <c r="O912" t="e">
        <f>Übersicht!G912/(Übersicht!D912^Datenblatt!$K$11)</f>
        <v>#DIV/0!</v>
      </c>
    </row>
    <row r="913" spans="13:15" x14ac:dyDescent="0.25">
      <c r="M913" t="e">
        <f>Übersicht!E913/(Übersicht!D913^Datenblatt!$K$34)</f>
        <v>#DIV/0!</v>
      </c>
      <c r="N913" t="e">
        <f>Übersicht!F913/(Übersicht!D913^Datenblatt!$K$42)</f>
        <v>#DIV/0!</v>
      </c>
      <c r="O913" t="e">
        <f>Übersicht!G913/(Übersicht!D913^Datenblatt!$K$11)</f>
        <v>#DIV/0!</v>
      </c>
    </row>
    <row r="914" spans="13:15" x14ac:dyDescent="0.25">
      <c r="M914" t="e">
        <f>Übersicht!E914/(Übersicht!D914^Datenblatt!$K$34)</f>
        <v>#DIV/0!</v>
      </c>
      <c r="N914" t="e">
        <f>Übersicht!F914/(Übersicht!D914^Datenblatt!$K$42)</f>
        <v>#DIV/0!</v>
      </c>
      <c r="O914" t="e">
        <f>Übersicht!G914/(Übersicht!D914^Datenblatt!$K$11)</f>
        <v>#DIV/0!</v>
      </c>
    </row>
    <row r="915" spans="13:15" x14ac:dyDescent="0.25">
      <c r="M915" t="e">
        <f>Übersicht!E915/(Übersicht!D915^Datenblatt!$K$34)</f>
        <v>#DIV/0!</v>
      </c>
      <c r="N915" t="e">
        <f>Übersicht!F915/(Übersicht!D915^Datenblatt!$K$42)</f>
        <v>#DIV/0!</v>
      </c>
      <c r="O915" t="e">
        <f>Übersicht!G915/(Übersicht!D915^Datenblatt!$K$11)</f>
        <v>#DIV/0!</v>
      </c>
    </row>
    <row r="916" spans="13:15" x14ac:dyDescent="0.25">
      <c r="M916" t="e">
        <f>Übersicht!E916/(Übersicht!D916^Datenblatt!$K$34)</f>
        <v>#DIV/0!</v>
      </c>
      <c r="N916" t="e">
        <f>Übersicht!F916/(Übersicht!D916^Datenblatt!$K$42)</f>
        <v>#DIV/0!</v>
      </c>
      <c r="O916" t="e">
        <f>Übersicht!G916/(Übersicht!D916^Datenblatt!$K$11)</f>
        <v>#DIV/0!</v>
      </c>
    </row>
    <row r="917" spans="13:15" x14ac:dyDescent="0.25">
      <c r="M917" t="e">
        <f>Übersicht!E917/(Übersicht!D917^Datenblatt!$K$34)</f>
        <v>#DIV/0!</v>
      </c>
      <c r="N917" t="e">
        <f>Übersicht!F917/(Übersicht!D917^Datenblatt!$K$42)</f>
        <v>#DIV/0!</v>
      </c>
      <c r="O917" t="e">
        <f>Übersicht!G917/(Übersicht!D917^Datenblatt!$K$11)</f>
        <v>#DIV/0!</v>
      </c>
    </row>
    <row r="918" spans="13:15" x14ac:dyDescent="0.25">
      <c r="M918" t="e">
        <f>Übersicht!E918/(Übersicht!D918^Datenblatt!$K$34)</f>
        <v>#DIV/0!</v>
      </c>
      <c r="N918" t="e">
        <f>Übersicht!F918/(Übersicht!D918^Datenblatt!$K$42)</f>
        <v>#DIV/0!</v>
      </c>
      <c r="O918" t="e">
        <f>Übersicht!G918/(Übersicht!D918^Datenblatt!$K$11)</f>
        <v>#DIV/0!</v>
      </c>
    </row>
    <row r="919" spans="13:15" x14ac:dyDescent="0.25">
      <c r="M919" t="e">
        <f>Übersicht!E919/(Übersicht!D919^Datenblatt!$K$34)</f>
        <v>#DIV/0!</v>
      </c>
      <c r="N919" t="e">
        <f>Übersicht!F919/(Übersicht!D919^Datenblatt!$K$42)</f>
        <v>#DIV/0!</v>
      </c>
      <c r="O919" t="e">
        <f>Übersicht!G919/(Übersicht!D919^Datenblatt!$K$11)</f>
        <v>#DIV/0!</v>
      </c>
    </row>
    <row r="920" spans="13:15" x14ac:dyDescent="0.25">
      <c r="M920" t="e">
        <f>Übersicht!E920/(Übersicht!D920^Datenblatt!$K$34)</f>
        <v>#DIV/0!</v>
      </c>
      <c r="N920" t="e">
        <f>Übersicht!F920/(Übersicht!D920^Datenblatt!$K$42)</f>
        <v>#DIV/0!</v>
      </c>
      <c r="O920" t="e">
        <f>Übersicht!G920/(Übersicht!D920^Datenblatt!$K$11)</f>
        <v>#DIV/0!</v>
      </c>
    </row>
    <row r="921" spans="13:15" x14ac:dyDescent="0.25">
      <c r="M921" t="e">
        <f>Übersicht!E921/(Übersicht!D921^Datenblatt!$K$34)</f>
        <v>#DIV/0!</v>
      </c>
      <c r="N921" t="e">
        <f>Übersicht!F921/(Übersicht!D921^Datenblatt!$K$42)</f>
        <v>#DIV/0!</v>
      </c>
      <c r="O921" t="e">
        <f>Übersicht!G921/(Übersicht!D921^Datenblatt!$K$11)</f>
        <v>#DIV/0!</v>
      </c>
    </row>
    <row r="922" spans="13:15" x14ac:dyDescent="0.25">
      <c r="M922" t="e">
        <f>Übersicht!E922/(Übersicht!D922^Datenblatt!$K$34)</f>
        <v>#DIV/0!</v>
      </c>
      <c r="N922" t="e">
        <f>Übersicht!F922/(Übersicht!D922^Datenblatt!$K$42)</f>
        <v>#DIV/0!</v>
      </c>
      <c r="O922" t="e">
        <f>Übersicht!G922/(Übersicht!D922^Datenblatt!$K$11)</f>
        <v>#DIV/0!</v>
      </c>
    </row>
    <row r="923" spans="13:15" x14ac:dyDescent="0.25">
      <c r="M923" t="e">
        <f>Übersicht!E923/(Übersicht!D923^Datenblatt!$K$34)</f>
        <v>#DIV/0!</v>
      </c>
      <c r="N923" t="e">
        <f>Übersicht!F923/(Übersicht!D923^Datenblatt!$K$42)</f>
        <v>#DIV/0!</v>
      </c>
      <c r="O923" t="e">
        <f>Übersicht!G923/(Übersicht!D923^Datenblatt!$K$11)</f>
        <v>#DIV/0!</v>
      </c>
    </row>
    <row r="924" spans="13:15" x14ac:dyDescent="0.25">
      <c r="M924" t="e">
        <f>Übersicht!E924/(Übersicht!D924^Datenblatt!$K$34)</f>
        <v>#DIV/0!</v>
      </c>
      <c r="N924" t="e">
        <f>Übersicht!F924/(Übersicht!D924^Datenblatt!$K$42)</f>
        <v>#DIV/0!</v>
      </c>
      <c r="O924" t="e">
        <f>Übersicht!G924/(Übersicht!D924^Datenblatt!$K$11)</f>
        <v>#DIV/0!</v>
      </c>
    </row>
    <row r="925" spans="13:15" x14ac:dyDescent="0.25">
      <c r="M925" t="e">
        <f>Übersicht!E925/(Übersicht!D925^Datenblatt!$K$34)</f>
        <v>#DIV/0!</v>
      </c>
      <c r="N925" t="e">
        <f>Übersicht!F925/(Übersicht!D925^Datenblatt!$K$42)</f>
        <v>#DIV/0!</v>
      </c>
      <c r="O925" t="e">
        <f>Übersicht!G925/(Übersicht!D925^Datenblatt!$K$11)</f>
        <v>#DIV/0!</v>
      </c>
    </row>
    <row r="926" spans="13:15" x14ac:dyDescent="0.25">
      <c r="M926" t="e">
        <f>Übersicht!E926/(Übersicht!D926^Datenblatt!$K$34)</f>
        <v>#DIV/0!</v>
      </c>
      <c r="N926" t="e">
        <f>Übersicht!F926/(Übersicht!D926^Datenblatt!$K$42)</f>
        <v>#DIV/0!</v>
      </c>
      <c r="O926" t="e">
        <f>Übersicht!G926/(Übersicht!D926^Datenblatt!$K$11)</f>
        <v>#DIV/0!</v>
      </c>
    </row>
    <row r="927" spans="13:15" x14ac:dyDescent="0.25">
      <c r="M927" t="e">
        <f>Übersicht!E927/(Übersicht!D927^Datenblatt!$K$34)</f>
        <v>#DIV/0!</v>
      </c>
      <c r="N927" t="e">
        <f>Übersicht!F927/(Übersicht!D927^Datenblatt!$K$42)</f>
        <v>#DIV/0!</v>
      </c>
      <c r="O927" t="e">
        <f>Übersicht!G927/(Übersicht!D927^Datenblatt!$K$11)</f>
        <v>#DIV/0!</v>
      </c>
    </row>
    <row r="928" spans="13:15" x14ac:dyDescent="0.25">
      <c r="M928" t="e">
        <f>Übersicht!E928/(Übersicht!D928^Datenblatt!$K$34)</f>
        <v>#DIV/0!</v>
      </c>
      <c r="N928" t="e">
        <f>Übersicht!F928/(Übersicht!D928^Datenblatt!$K$42)</f>
        <v>#DIV/0!</v>
      </c>
      <c r="O928" t="e">
        <f>Übersicht!G928/(Übersicht!D928^Datenblatt!$K$11)</f>
        <v>#DIV/0!</v>
      </c>
    </row>
    <row r="929" spans="13:15" x14ac:dyDescent="0.25">
      <c r="M929" t="e">
        <f>Übersicht!E929/(Übersicht!D929^Datenblatt!$K$34)</f>
        <v>#DIV/0!</v>
      </c>
      <c r="N929" t="e">
        <f>Übersicht!F929/(Übersicht!D929^Datenblatt!$K$42)</f>
        <v>#DIV/0!</v>
      </c>
      <c r="O929" t="e">
        <f>Übersicht!G929/(Übersicht!D929^Datenblatt!$K$11)</f>
        <v>#DIV/0!</v>
      </c>
    </row>
    <row r="930" spans="13:15" x14ac:dyDescent="0.25">
      <c r="M930" t="e">
        <f>Übersicht!E930/(Übersicht!D930^Datenblatt!$K$34)</f>
        <v>#DIV/0!</v>
      </c>
      <c r="N930" t="e">
        <f>Übersicht!F930/(Übersicht!D930^Datenblatt!$K$42)</f>
        <v>#DIV/0!</v>
      </c>
      <c r="O930" t="e">
        <f>Übersicht!G930/(Übersicht!D930^Datenblatt!$K$11)</f>
        <v>#DIV/0!</v>
      </c>
    </row>
    <row r="931" spans="13:15" x14ac:dyDescent="0.25">
      <c r="M931" t="e">
        <f>Übersicht!E931/(Übersicht!D931^Datenblatt!$K$34)</f>
        <v>#DIV/0!</v>
      </c>
      <c r="N931" t="e">
        <f>Übersicht!F931/(Übersicht!D931^Datenblatt!$K$42)</f>
        <v>#DIV/0!</v>
      </c>
      <c r="O931" t="e">
        <f>Übersicht!G931/(Übersicht!D931^Datenblatt!$K$11)</f>
        <v>#DIV/0!</v>
      </c>
    </row>
    <row r="932" spans="13:15" x14ac:dyDescent="0.25">
      <c r="M932" t="e">
        <f>Übersicht!E932/(Übersicht!D932^Datenblatt!$K$34)</f>
        <v>#DIV/0!</v>
      </c>
      <c r="N932" t="e">
        <f>Übersicht!F932/(Übersicht!D932^Datenblatt!$K$42)</f>
        <v>#DIV/0!</v>
      </c>
      <c r="O932" t="e">
        <f>Übersicht!G932/(Übersicht!D932^Datenblatt!$K$11)</f>
        <v>#DIV/0!</v>
      </c>
    </row>
    <row r="933" spans="13:15" x14ac:dyDescent="0.25">
      <c r="M933" t="e">
        <f>Übersicht!E933/(Übersicht!D933^Datenblatt!$K$34)</f>
        <v>#DIV/0!</v>
      </c>
      <c r="N933" t="e">
        <f>Übersicht!F933/(Übersicht!D933^Datenblatt!$K$42)</f>
        <v>#DIV/0!</v>
      </c>
      <c r="O933" t="e">
        <f>Übersicht!G933/(Übersicht!D933^Datenblatt!$K$11)</f>
        <v>#DIV/0!</v>
      </c>
    </row>
    <row r="934" spans="13:15" x14ac:dyDescent="0.25">
      <c r="M934" t="e">
        <f>Übersicht!E934/(Übersicht!D934^Datenblatt!$K$34)</f>
        <v>#DIV/0!</v>
      </c>
      <c r="N934" t="e">
        <f>Übersicht!F934/(Übersicht!D934^Datenblatt!$K$42)</f>
        <v>#DIV/0!</v>
      </c>
      <c r="O934" t="e">
        <f>Übersicht!G934/(Übersicht!D934^Datenblatt!$K$11)</f>
        <v>#DIV/0!</v>
      </c>
    </row>
    <row r="935" spans="13:15" x14ac:dyDescent="0.25">
      <c r="M935" t="e">
        <f>Übersicht!E935/(Übersicht!D935^Datenblatt!$K$34)</f>
        <v>#DIV/0!</v>
      </c>
      <c r="N935" t="e">
        <f>Übersicht!F935/(Übersicht!D935^Datenblatt!$K$42)</f>
        <v>#DIV/0!</v>
      </c>
      <c r="O935" t="e">
        <f>Übersicht!G935/(Übersicht!D935^Datenblatt!$K$11)</f>
        <v>#DIV/0!</v>
      </c>
    </row>
    <row r="936" spans="13:15" x14ac:dyDescent="0.25">
      <c r="M936" t="e">
        <f>Übersicht!E936/(Übersicht!D936^Datenblatt!$K$34)</f>
        <v>#DIV/0!</v>
      </c>
      <c r="N936" t="e">
        <f>Übersicht!F936/(Übersicht!D936^Datenblatt!$K$42)</f>
        <v>#DIV/0!</v>
      </c>
      <c r="O936" t="e">
        <f>Übersicht!G936/(Übersicht!D936^Datenblatt!$K$11)</f>
        <v>#DIV/0!</v>
      </c>
    </row>
    <row r="937" spans="13:15" x14ac:dyDescent="0.25">
      <c r="M937" t="e">
        <f>Übersicht!E937/(Übersicht!D937^Datenblatt!$K$34)</f>
        <v>#DIV/0!</v>
      </c>
      <c r="N937" t="e">
        <f>Übersicht!F937/(Übersicht!D937^Datenblatt!$K$42)</f>
        <v>#DIV/0!</v>
      </c>
      <c r="O937" t="e">
        <f>Übersicht!G937/(Übersicht!D937^Datenblatt!$K$11)</f>
        <v>#DIV/0!</v>
      </c>
    </row>
    <row r="938" spans="13:15" x14ac:dyDescent="0.25">
      <c r="M938" t="e">
        <f>Übersicht!E938/(Übersicht!D938^Datenblatt!$K$34)</f>
        <v>#DIV/0!</v>
      </c>
      <c r="N938" t="e">
        <f>Übersicht!F938/(Übersicht!D938^Datenblatt!$K$42)</f>
        <v>#DIV/0!</v>
      </c>
      <c r="O938" t="e">
        <f>Übersicht!G938/(Übersicht!D938^Datenblatt!$K$11)</f>
        <v>#DIV/0!</v>
      </c>
    </row>
    <row r="939" spans="13:15" x14ac:dyDescent="0.25">
      <c r="M939" t="e">
        <f>Übersicht!E939/(Übersicht!D939^Datenblatt!$K$34)</f>
        <v>#DIV/0!</v>
      </c>
      <c r="N939" t="e">
        <f>Übersicht!F939/(Übersicht!D939^Datenblatt!$K$42)</f>
        <v>#DIV/0!</v>
      </c>
      <c r="O939" t="e">
        <f>Übersicht!G939/(Übersicht!D939^Datenblatt!$K$11)</f>
        <v>#DIV/0!</v>
      </c>
    </row>
    <row r="940" spans="13:15" x14ac:dyDescent="0.25">
      <c r="M940" t="e">
        <f>Übersicht!E940/(Übersicht!D940^Datenblatt!$K$34)</f>
        <v>#DIV/0!</v>
      </c>
      <c r="N940" t="e">
        <f>Übersicht!F940/(Übersicht!D940^Datenblatt!$K$42)</f>
        <v>#DIV/0!</v>
      </c>
      <c r="O940" t="e">
        <f>Übersicht!G940/(Übersicht!D940^Datenblatt!$K$11)</f>
        <v>#DIV/0!</v>
      </c>
    </row>
    <row r="941" spans="13:15" x14ac:dyDescent="0.25">
      <c r="M941" t="e">
        <f>Übersicht!E941/(Übersicht!D941^Datenblatt!$K$34)</f>
        <v>#DIV/0!</v>
      </c>
      <c r="N941" t="e">
        <f>Übersicht!F941/(Übersicht!D941^Datenblatt!$K$42)</f>
        <v>#DIV/0!</v>
      </c>
      <c r="O941" t="e">
        <f>Übersicht!G941/(Übersicht!D941^Datenblatt!$K$11)</f>
        <v>#DIV/0!</v>
      </c>
    </row>
    <row r="942" spans="13:15" x14ac:dyDescent="0.25">
      <c r="M942" t="e">
        <f>Übersicht!E942/(Übersicht!D942^Datenblatt!$K$34)</f>
        <v>#DIV/0!</v>
      </c>
      <c r="N942" t="e">
        <f>Übersicht!F942/(Übersicht!D942^Datenblatt!$K$42)</f>
        <v>#DIV/0!</v>
      </c>
      <c r="O942" t="e">
        <f>Übersicht!G942/(Übersicht!D942^Datenblatt!$K$11)</f>
        <v>#DIV/0!</v>
      </c>
    </row>
    <row r="943" spans="13:15" x14ac:dyDescent="0.25">
      <c r="M943" t="e">
        <f>Übersicht!E943/(Übersicht!D943^Datenblatt!$K$34)</f>
        <v>#DIV/0!</v>
      </c>
      <c r="N943" t="e">
        <f>Übersicht!F943/(Übersicht!D943^Datenblatt!$K$42)</f>
        <v>#DIV/0!</v>
      </c>
      <c r="O943" t="e">
        <f>Übersicht!G943/(Übersicht!D943^Datenblatt!$K$11)</f>
        <v>#DIV/0!</v>
      </c>
    </row>
    <row r="944" spans="13:15" x14ac:dyDescent="0.25">
      <c r="M944" t="e">
        <f>Übersicht!E944/(Übersicht!D944^Datenblatt!$K$34)</f>
        <v>#DIV/0!</v>
      </c>
      <c r="N944" t="e">
        <f>Übersicht!F944/(Übersicht!D944^Datenblatt!$K$42)</f>
        <v>#DIV/0!</v>
      </c>
      <c r="O944" t="e">
        <f>Übersicht!G944/(Übersicht!D944^Datenblatt!$K$11)</f>
        <v>#DIV/0!</v>
      </c>
    </row>
    <row r="945" spans="13:15" x14ac:dyDescent="0.25">
      <c r="M945" t="e">
        <f>Übersicht!E945/(Übersicht!D945^Datenblatt!$K$34)</f>
        <v>#DIV/0!</v>
      </c>
      <c r="N945" t="e">
        <f>Übersicht!F945/(Übersicht!D945^Datenblatt!$K$42)</f>
        <v>#DIV/0!</v>
      </c>
      <c r="O945" t="e">
        <f>Übersicht!G945/(Übersicht!D945^Datenblatt!$K$11)</f>
        <v>#DIV/0!</v>
      </c>
    </row>
    <row r="946" spans="13:15" x14ac:dyDescent="0.25">
      <c r="M946" t="e">
        <f>Übersicht!E946/(Übersicht!D946^Datenblatt!$K$34)</f>
        <v>#DIV/0!</v>
      </c>
      <c r="N946" t="e">
        <f>Übersicht!F946/(Übersicht!D946^Datenblatt!$K$42)</f>
        <v>#DIV/0!</v>
      </c>
      <c r="O946" t="e">
        <f>Übersicht!G946/(Übersicht!D946^Datenblatt!$K$11)</f>
        <v>#DIV/0!</v>
      </c>
    </row>
    <row r="947" spans="13:15" x14ac:dyDescent="0.25">
      <c r="M947" t="e">
        <f>Übersicht!E947/(Übersicht!D947^Datenblatt!$K$34)</f>
        <v>#DIV/0!</v>
      </c>
      <c r="N947" t="e">
        <f>Übersicht!F947/(Übersicht!D947^Datenblatt!$K$42)</f>
        <v>#DIV/0!</v>
      </c>
      <c r="O947" t="e">
        <f>Übersicht!G947/(Übersicht!D947^Datenblatt!$K$11)</f>
        <v>#DIV/0!</v>
      </c>
    </row>
    <row r="948" spans="13:15" x14ac:dyDescent="0.25">
      <c r="M948" t="e">
        <f>Übersicht!E948/(Übersicht!D948^Datenblatt!$K$34)</f>
        <v>#DIV/0!</v>
      </c>
      <c r="N948" t="e">
        <f>Übersicht!F948/(Übersicht!D948^Datenblatt!$K$42)</f>
        <v>#DIV/0!</v>
      </c>
      <c r="O948" t="e">
        <f>Übersicht!G948/(Übersicht!D948^Datenblatt!$K$11)</f>
        <v>#DIV/0!</v>
      </c>
    </row>
    <row r="949" spans="13:15" x14ac:dyDescent="0.25">
      <c r="M949" t="e">
        <f>Übersicht!E949/(Übersicht!D949^Datenblatt!$K$34)</f>
        <v>#DIV/0!</v>
      </c>
      <c r="N949" t="e">
        <f>Übersicht!F949/(Übersicht!D949^Datenblatt!$K$42)</f>
        <v>#DIV/0!</v>
      </c>
      <c r="O949" t="e">
        <f>Übersicht!G949/(Übersicht!D949^Datenblatt!$K$11)</f>
        <v>#DIV/0!</v>
      </c>
    </row>
    <row r="950" spans="13:15" x14ac:dyDescent="0.25">
      <c r="M950" t="e">
        <f>Übersicht!E950/(Übersicht!D950^Datenblatt!$K$34)</f>
        <v>#DIV/0!</v>
      </c>
      <c r="N950" t="e">
        <f>Übersicht!F950/(Übersicht!D950^Datenblatt!$K$42)</f>
        <v>#DIV/0!</v>
      </c>
      <c r="O950" t="e">
        <f>Übersicht!G950/(Übersicht!D950^Datenblatt!$K$11)</f>
        <v>#DIV/0!</v>
      </c>
    </row>
    <row r="951" spans="13:15" x14ac:dyDescent="0.25">
      <c r="M951" t="e">
        <f>Übersicht!E951/(Übersicht!D951^Datenblatt!$K$34)</f>
        <v>#DIV/0!</v>
      </c>
      <c r="N951" t="e">
        <f>Übersicht!F951/(Übersicht!D951^Datenblatt!$K$42)</f>
        <v>#DIV/0!</v>
      </c>
      <c r="O951" t="e">
        <f>Übersicht!G951/(Übersicht!D951^Datenblatt!$K$11)</f>
        <v>#DIV/0!</v>
      </c>
    </row>
    <row r="952" spans="13:15" x14ac:dyDescent="0.25">
      <c r="M952" t="e">
        <f>Übersicht!E952/(Übersicht!D952^Datenblatt!$K$34)</f>
        <v>#DIV/0!</v>
      </c>
      <c r="N952" t="e">
        <f>Übersicht!F952/(Übersicht!D952^Datenblatt!$K$42)</f>
        <v>#DIV/0!</v>
      </c>
      <c r="O952" t="e">
        <f>Übersicht!G952/(Übersicht!D952^Datenblatt!$K$11)</f>
        <v>#DIV/0!</v>
      </c>
    </row>
    <row r="953" spans="13:15" x14ac:dyDescent="0.25">
      <c r="M953" t="e">
        <f>Übersicht!E953/(Übersicht!D953^Datenblatt!$K$34)</f>
        <v>#DIV/0!</v>
      </c>
      <c r="N953" t="e">
        <f>Übersicht!F953/(Übersicht!D953^Datenblatt!$K$42)</f>
        <v>#DIV/0!</v>
      </c>
      <c r="O953" t="e">
        <f>Übersicht!G953/(Übersicht!D953^Datenblatt!$K$11)</f>
        <v>#DIV/0!</v>
      </c>
    </row>
    <row r="954" spans="13:15" x14ac:dyDescent="0.25">
      <c r="M954" t="e">
        <f>Übersicht!E954/(Übersicht!D954^Datenblatt!$K$34)</f>
        <v>#DIV/0!</v>
      </c>
      <c r="N954" t="e">
        <f>Übersicht!F954/(Übersicht!D954^Datenblatt!$K$42)</f>
        <v>#DIV/0!</v>
      </c>
      <c r="O954" t="e">
        <f>Übersicht!G954/(Übersicht!D954^Datenblatt!$K$11)</f>
        <v>#DIV/0!</v>
      </c>
    </row>
    <row r="955" spans="13:15" x14ac:dyDescent="0.25">
      <c r="M955" t="e">
        <f>Übersicht!E955/(Übersicht!D955^Datenblatt!$K$34)</f>
        <v>#DIV/0!</v>
      </c>
      <c r="N955" t="e">
        <f>Übersicht!F955/(Übersicht!D955^Datenblatt!$K$42)</f>
        <v>#DIV/0!</v>
      </c>
      <c r="O955" t="e">
        <f>Übersicht!G955/(Übersicht!D955^Datenblatt!$K$11)</f>
        <v>#DIV/0!</v>
      </c>
    </row>
    <row r="956" spans="13:15" x14ac:dyDescent="0.25">
      <c r="M956" t="e">
        <f>Übersicht!E956/(Übersicht!D956^Datenblatt!$K$34)</f>
        <v>#DIV/0!</v>
      </c>
      <c r="N956" t="e">
        <f>Übersicht!F956/(Übersicht!D956^Datenblatt!$K$42)</f>
        <v>#DIV/0!</v>
      </c>
      <c r="O956" t="e">
        <f>Übersicht!G956/(Übersicht!D956^Datenblatt!$K$11)</f>
        <v>#DIV/0!</v>
      </c>
    </row>
    <row r="957" spans="13:15" x14ac:dyDescent="0.25">
      <c r="M957" t="e">
        <f>Übersicht!E957/(Übersicht!D957^Datenblatt!$K$34)</f>
        <v>#DIV/0!</v>
      </c>
      <c r="N957" t="e">
        <f>Übersicht!F957/(Übersicht!D957^Datenblatt!$K$42)</f>
        <v>#DIV/0!</v>
      </c>
      <c r="O957" t="e">
        <f>Übersicht!G957/(Übersicht!D957^Datenblatt!$K$11)</f>
        <v>#DIV/0!</v>
      </c>
    </row>
    <row r="958" spans="13:15" x14ac:dyDescent="0.25">
      <c r="M958" t="e">
        <f>Übersicht!E958/(Übersicht!D958^Datenblatt!$K$34)</f>
        <v>#DIV/0!</v>
      </c>
      <c r="N958" t="e">
        <f>Übersicht!F958/(Übersicht!D958^Datenblatt!$K$42)</f>
        <v>#DIV/0!</v>
      </c>
      <c r="O958" t="e">
        <f>Übersicht!G958/(Übersicht!D958^Datenblatt!$K$11)</f>
        <v>#DIV/0!</v>
      </c>
    </row>
    <row r="959" spans="13:15" x14ac:dyDescent="0.25">
      <c r="M959" t="e">
        <f>Übersicht!E959/(Übersicht!D959^Datenblatt!$K$34)</f>
        <v>#DIV/0!</v>
      </c>
      <c r="N959" t="e">
        <f>Übersicht!F959/(Übersicht!D959^Datenblatt!$K$42)</f>
        <v>#DIV/0!</v>
      </c>
      <c r="O959" t="e">
        <f>Übersicht!G959/(Übersicht!D959^Datenblatt!$K$11)</f>
        <v>#DIV/0!</v>
      </c>
    </row>
    <row r="960" spans="13:15" x14ac:dyDescent="0.25">
      <c r="M960" t="e">
        <f>Übersicht!E960/(Übersicht!D960^Datenblatt!$K$34)</f>
        <v>#DIV/0!</v>
      </c>
      <c r="N960" t="e">
        <f>Übersicht!F960/(Übersicht!D960^Datenblatt!$K$42)</f>
        <v>#DIV/0!</v>
      </c>
      <c r="O960" t="e">
        <f>Übersicht!G960/(Übersicht!D960^Datenblatt!$K$11)</f>
        <v>#DIV/0!</v>
      </c>
    </row>
    <row r="961" spans="13:15" x14ac:dyDescent="0.25">
      <c r="M961" t="e">
        <f>Übersicht!E961/(Übersicht!D961^Datenblatt!$K$34)</f>
        <v>#DIV/0!</v>
      </c>
      <c r="N961" t="e">
        <f>Übersicht!F961/(Übersicht!D961^Datenblatt!$K$42)</f>
        <v>#DIV/0!</v>
      </c>
      <c r="O961" t="e">
        <f>Übersicht!G961/(Übersicht!D961^Datenblatt!$K$11)</f>
        <v>#DIV/0!</v>
      </c>
    </row>
    <row r="962" spans="13:15" x14ac:dyDescent="0.25">
      <c r="M962" t="e">
        <f>Übersicht!E962/(Übersicht!D962^Datenblatt!$K$34)</f>
        <v>#DIV/0!</v>
      </c>
      <c r="N962" t="e">
        <f>Übersicht!F962/(Übersicht!D962^Datenblatt!$K$42)</f>
        <v>#DIV/0!</v>
      </c>
      <c r="O962" t="e">
        <f>Übersicht!G962/(Übersicht!D962^Datenblatt!$K$11)</f>
        <v>#DIV/0!</v>
      </c>
    </row>
    <row r="963" spans="13:15" x14ac:dyDescent="0.25">
      <c r="M963" t="e">
        <f>Übersicht!E963/(Übersicht!D963^Datenblatt!$K$34)</f>
        <v>#DIV/0!</v>
      </c>
      <c r="N963" t="e">
        <f>Übersicht!F963/(Übersicht!D963^Datenblatt!$K$42)</f>
        <v>#DIV/0!</v>
      </c>
      <c r="O963" t="e">
        <f>Übersicht!G963/(Übersicht!D963^Datenblatt!$K$11)</f>
        <v>#DIV/0!</v>
      </c>
    </row>
    <row r="964" spans="13:15" x14ac:dyDescent="0.25">
      <c r="M964" t="e">
        <f>Übersicht!E964/(Übersicht!D964^Datenblatt!$K$34)</f>
        <v>#DIV/0!</v>
      </c>
      <c r="N964" t="e">
        <f>Übersicht!F964/(Übersicht!D964^Datenblatt!$K$42)</f>
        <v>#DIV/0!</v>
      </c>
      <c r="O964" t="e">
        <f>Übersicht!G964/(Übersicht!D964^Datenblatt!$K$11)</f>
        <v>#DIV/0!</v>
      </c>
    </row>
    <row r="965" spans="13:15" x14ac:dyDescent="0.25">
      <c r="M965" t="e">
        <f>Übersicht!E965/(Übersicht!D965^Datenblatt!$K$34)</f>
        <v>#DIV/0!</v>
      </c>
      <c r="N965" t="e">
        <f>Übersicht!F965/(Übersicht!D965^Datenblatt!$K$42)</f>
        <v>#DIV/0!</v>
      </c>
      <c r="O965" t="e">
        <f>Übersicht!G965/(Übersicht!D965^Datenblatt!$K$11)</f>
        <v>#DIV/0!</v>
      </c>
    </row>
    <row r="966" spans="13:15" x14ac:dyDescent="0.25">
      <c r="M966" t="e">
        <f>Übersicht!E966/(Übersicht!D966^Datenblatt!$K$34)</f>
        <v>#DIV/0!</v>
      </c>
      <c r="N966" t="e">
        <f>Übersicht!F966/(Übersicht!D966^Datenblatt!$K$42)</f>
        <v>#DIV/0!</v>
      </c>
      <c r="O966" t="e">
        <f>Übersicht!G966/(Übersicht!D966^Datenblatt!$K$11)</f>
        <v>#DIV/0!</v>
      </c>
    </row>
    <row r="967" spans="13:15" x14ac:dyDescent="0.25">
      <c r="M967" t="e">
        <f>Übersicht!E967/(Übersicht!D967^Datenblatt!$K$34)</f>
        <v>#DIV/0!</v>
      </c>
      <c r="N967" t="e">
        <f>Übersicht!F967/(Übersicht!D967^Datenblatt!$K$42)</f>
        <v>#DIV/0!</v>
      </c>
      <c r="O967" t="e">
        <f>Übersicht!G967/(Übersicht!D967^Datenblatt!$K$11)</f>
        <v>#DIV/0!</v>
      </c>
    </row>
    <row r="968" spans="13:15" x14ac:dyDescent="0.25">
      <c r="M968" t="e">
        <f>Übersicht!E968/(Übersicht!D968^Datenblatt!$K$34)</f>
        <v>#DIV/0!</v>
      </c>
      <c r="N968" t="e">
        <f>Übersicht!F968/(Übersicht!D968^Datenblatt!$K$42)</f>
        <v>#DIV/0!</v>
      </c>
      <c r="O968" t="e">
        <f>Übersicht!G968/(Übersicht!D968^Datenblatt!$K$11)</f>
        <v>#DIV/0!</v>
      </c>
    </row>
    <row r="969" spans="13:15" x14ac:dyDescent="0.25">
      <c r="M969" t="e">
        <f>Übersicht!E969/(Übersicht!D969^Datenblatt!$K$34)</f>
        <v>#DIV/0!</v>
      </c>
      <c r="N969" t="e">
        <f>Übersicht!F969/(Übersicht!D969^Datenblatt!$K$42)</f>
        <v>#DIV/0!</v>
      </c>
      <c r="O969" t="e">
        <f>Übersicht!G969/(Übersicht!D969^Datenblatt!$K$11)</f>
        <v>#DIV/0!</v>
      </c>
    </row>
    <row r="970" spans="13:15" x14ac:dyDescent="0.25">
      <c r="M970" t="e">
        <f>Übersicht!E970/(Übersicht!D970^Datenblatt!$K$34)</f>
        <v>#DIV/0!</v>
      </c>
      <c r="N970" t="e">
        <f>Übersicht!F970/(Übersicht!D970^Datenblatt!$K$42)</f>
        <v>#DIV/0!</v>
      </c>
      <c r="O970" t="e">
        <f>Übersicht!G970/(Übersicht!D970^Datenblatt!$K$11)</f>
        <v>#DIV/0!</v>
      </c>
    </row>
    <row r="971" spans="13:15" x14ac:dyDescent="0.25">
      <c r="M971" t="e">
        <f>Übersicht!E971/(Übersicht!D971^Datenblatt!$K$34)</f>
        <v>#DIV/0!</v>
      </c>
      <c r="N971" t="e">
        <f>Übersicht!F971/(Übersicht!D971^Datenblatt!$K$42)</f>
        <v>#DIV/0!</v>
      </c>
      <c r="O971" t="e">
        <f>Übersicht!G971/(Übersicht!D971^Datenblatt!$K$11)</f>
        <v>#DIV/0!</v>
      </c>
    </row>
    <row r="972" spans="13:15" x14ac:dyDescent="0.25">
      <c r="M972" t="e">
        <f>Übersicht!E972/(Übersicht!D972^Datenblatt!$K$34)</f>
        <v>#DIV/0!</v>
      </c>
      <c r="N972" t="e">
        <f>Übersicht!F972/(Übersicht!D972^Datenblatt!$K$42)</f>
        <v>#DIV/0!</v>
      </c>
      <c r="O972" t="e">
        <f>Übersicht!G972/(Übersicht!D972^Datenblatt!$K$11)</f>
        <v>#DIV/0!</v>
      </c>
    </row>
    <row r="973" spans="13:15" x14ac:dyDescent="0.25">
      <c r="M973" t="e">
        <f>Übersicht!E973/(Übersicht!D973^Datenblatt!$K$34)</f>
        <v>#DIV/0!</v>
      </c>
      <c r="N973" t="e">
        <f>Übersicht!F973/(Übersicht!D973^Datenblatt!$K$42)</f>
        <v>#DIV/0!</v>
      </c>
      <c r="O973" t="e">
        <f>Übersicht!G973/(Übersicht!D973^Datenblatt!$K$11)</f>
        <v>#DIV/0!</v>
      </c>
    </row>
    <row r="974" spans="13:15" x14ac:dyDescent="0.25">
      <c r="M974" t="e">
        <f>Übersicht!E974/(Übersicht!D974^Datenblatt!$K$34)</f>
        <v>#DIV/0!</v>
      </c>
      <c r="N974" t="e">
        <f>Übersicht!F974/(Übersicht!D974^Datenblatt!$K$42)</f>
        <v>#DIV/0!</v>
      </c>
      <c r="O974" t="e">
        <f>Übersicht!G974/(Übersicht!D974^Datenblatt!$K$11)</f>
        <v>#DIV/0!</v>
      </c>
    </row>
    <row r="975" spans="13:15" x14ac:dyDescent="0.25">
      <c r="M975" t="e">
        <f>Übersicht!E975/(Übersicht!D975^Datenblatt!$K$34)</f>
        <v>#DIV/0!</v>
      </c>
      <c r="N975" t="e">
        <f>Übersicht!F975/(Übersicht!D975^Datenblatt!$K$42)</f>
        <v>#DIV/0!</v>
      </c>
      <c r="O975" t="e">
        <f>Übersicht!G975/(Übersicht!D975^Datenblatt!$K$11)</f>
        <v>#DIV/0!</v>
      </c>
    </row>
    <row r="976" spans="13:15" x14ac:dyDescent="0.25">
      <c r="M976" t="e">
        <f>Übersicht!E976/(Übersicht!D976^Datenblatt!$K$34)</f>
        <v>#DIV/0!</v>
      </c>
      <c r="N976" t="e">
        <f>Übersicht!F976/(Übersicht!D976^Datenblatt!$K$42)</f>
        <v>#DIV/0!</v>
      </c>
      <c r="O976" t="e">
        <f>Übersicht!G976/(Übersicht!D976^Datenblatt!$K$11)</f>
        <v>#DIV/0!</v>
      </c>
    </row>
    <row r="977" spans="13:15" x14ac:dyDescent="0.25">
      <c r="M977" t="e">
        <f>Übersicht!E977/(Übersicht!D977^Datenblatt!$K$34)</f>
        <v>#DIV/0!</v>
      </c>
      <c r="N977" t="e">
        <f>Übersicht!F977/(Übersicht!D977^Datenblatt!$K$42)</f>
        <v>#DIV/0!</v>
      </c>
      <c r="O977" t="e">
        <f>Übersicht!G977/(Übersicht!D977^Datenblatt!$K$11)</f>
        <v>#DIV/0!</v>
      </c>
    </row>
    <row r="978" spans="13:15" x14ac:dyDescent="0.25">
      <c r="M978" t="e">
        <f>Übersicht!E978/(Übersicht!D978^Datenblatt!$K$34)</f>
        <v>#DIV/0!</v>
      </c>
      <c r="N978" t="e">
        <f>Übersicht!F978/(Übersicht!D978^Datenblatt!$K$42)</f>
        <v>#DIV/0!</v>
      </c>
      <c r="O978" t="e">
        <f>Übersicht!G978/(Übersicht!D978^Datenblatt!$K$11)</f>
        <v>#DIV/0!</v>
      </c>
    </row>
    <row r="979" spans="13:15" x14ac:dyDescent="0.25">
      <c r="M979" t="e">
        <f>Übersicht!E979/(Übersicht!D979^Datenblatt!$K$34)</f>
        <v>#DIV/0!</v>
      </c>
      <c r="N979" t="e">
        <f>Übersicht!F979/(Übersicht!D979^Datenblatt!$K$42)</f>
        <v>#DIV/0!</v>
      </c>
      <c r="O979" t="e">
        <f>Übersicht!G979/(Übersicht!D979^Datenblatt!$K$11)</f>
        <v>#DIV/0!</v>
      </c>
    </row>
    <row r="980" spans="13:15" x14ac:dyDescent="0.25">
      <c r="M980" t="e">
        <f>Übersicht!E980/(Übersicht!D980^Datenblatt!$K$34)</f>
        <v>#DIV/0!</v>
      </c>
      <c r="N980" t="e">
        <f>Übersicht!F980/(Übersicht!D980^Datenblatt!$K$42)</f>
        <v>#DIV/0!</v>
      </c>
      <c r="O980" t="e">
        <f>Übersicht!G980/(Übersicht!D980^Datenblatt!$K$11)</f>
        <v>#DIV/0!</v>
      </c>
    </row>
    <row r="981" spans="13:15" x14ac:dyDescent="0.25">
      <c r="M981" t="e">
        <f>Übersicht!E981/(Übersicht!D981^Datenblatt!$K$34)</f>
        <v>#DIV/0!</v>
      </c>
      <c r="N981" t="e">
        <f>Übersicht!F981/(Übersicht!D981^Datenblatt!$K$42)</f>
        <v>#DIV/0!</v>
      </c>
      <c r="O981" t="e">
        <f>Übersicht!G981/(Übersicht!D981^Datenblatt!$K$11)</f>
        <v>#DIV/0!</v>
      </c>
    </row>
    <row r="982" spans="13:15" x14ac:dyDescent="0.25">
      <c r="M982" t="e">
        <f>Übersicht!E982/(Übersicht!D982^Datenblatt!$K$34)</f>
        <v>#DIV/0!</v>
      </c>
      <c r="N982" t="e">
        <f>Übersicht!F982/(Übersicht!D982^Datenblatt!$K$42)</f>
        <v>#DIV/0!</v>
      </c>
      <c r="O982" t="e">
        <f>Übersicht!G982/(Übersicht!D982^Datenblatt!$K$11)</f>
        <v>#DIV/0!</v>
      </c>
    </row>
    <row r="983" spans="13:15" x14ac:dyDescent="0.25">
      <c r="M983" t="e">
        <f>Übersicht!E983/(Übersicht!D983^Datenblatt!$K$34)</f>
        <v>#DIV/0!</v>
      </c>
      <c r="N983" t="e">
        <f>Übersicht!F983/(Übersicht!D983^Datenblatt!$K$42)</f>
        <v>#DIV/0!</v>
      </c>
      <c r="O983" t="e">
        <f>Übersicht!G983/(Übersicht!D983^Datenblatt!$K$11)</f>
        <v>#DIV/0!</v>
      </c>
    </row>
    <row r="984" spans="13:15" x14ac:dyDescent="0.25">
      <c r="M984" t="e">
        <f>Übersicht!E984/(Übersicht!D984^Datenblatt!$K$34)</f>
        <v>#DIV/0!</v>
      </c>
      <c r="N984" t="e">
        <f>Übersicht!F984/(Übersicht!D984^Datenblatt!$K$42)</f>
        <v>#DIV/0!</v>
      </c>
      <c r="O984" t="e">
        <f>Übersicht!G984/(Übersicht!D984^Datenblatt!$K$11)</f>
        <v>#DIV/0!</v>
      </c>
    </row>
    <row r="985" spans="13:15" x14ac:dyDescent="0.25">
      <c r="M985" t="e">
        <f>Übersicht!E985/(Übersicht!D985^Datenblatt!$K$34)</f>
        <v>#DIV/0!</v>
      </c>
      <c r="N985" t="e">
        <f>Übersicht!F985/(Übersicht!D985^Datenblatt!$K$42)</f>
        <v>#DIV/0!</v>
      </c>
      <c r="O985" t="e">
        <f>Übersicht!G985/(Übersicht!D985^Datenblatt!$K$11)</f>
        <v>#DIV/0!</v>
      </c>
    </row>
    <row r="986" spans="13:15" x14ac:dyDescent="0.25">
      <c r="M986" t="e">
        <f>Übersicht!E986/(Übersicht!D986^Datenblatt!$K$34)</f>
        <v>#DIV/0!</v>
      </c>
      <c r="N986" t="e">
        <f>Übersicht!F986/(Übersicht!D986^Datenblatt!$K$42)</f>
        <v>#DIV/0!</v>
      </c>
      <c r="O986" t="e">
        <f>Übersicht!G986/(Übersicht!D986^Datenblatt!$K$11)</f>
        <v>#DIV/0!</v>
      </c>
    </row>
    <row r="987" spans="13:15" x14ac:dyDescent="0.25">
      <c r="M987" t="e">
        <f>Übersicht!E987/(Übersicht!D987^Datenblatt!$K$34)</f>
        <v>#DIV/0!</v>
      </c>
      <c r="N987" t="e">
        <f>Übersicht!F987/(Übersicht!D987^Datenblatt!$K$42)</f>
        <v>#DIV/0!</v>
      </c>
      <c r="O987" t="e">
        <f>Übersicht!G987/(Übersicht!D987^Datenblatt!$K$11)</f>
        <v>#DIV/0!</v>
      </c>
    </row>
    <row r="988" spans="13:15" x14ac:dyDescent="0.25">
      <c r="M988" t="e">
        <f>Übersicht!E988/(Übersicht!D988^Datenblatt!$K$34)</f>
        <v>#DIV/0!</v>
      </c>
      <c r="N988" t="e">
        <f>Übersicht!F988/(Übersicht!D988^Datenblatt!$K$42)</f>
        <v>#DIV/0!</v>
      </c>
      <c r="O988" t="e">
        <f>Übersicht!G988/(Übersicht!D988^Datenblatt!$K$11)</f>
        <v>#DIV/0!</v>
      </c>
    </row>
    <row r="989" spans="13:15" x14ac:dyDescent="0.25">
      <c r="M989" t="e">
        <f>Übersicht!E989/(Übersicht!D989^Datenblatt!$K$34)</f>
        <v>#DIV/0!</v>
      </c>
      <c r="N989" t="e">
        <f>Übersicht!F989/(Übersicht!D989^Datenblatt!$K$42)</f>
        <v>#DIV/0!</v>
      </c>
      <c r="O989" t="e">
        <f>Übersicht!G989/(Übersicht!D989^Datenblatt!$K$11)</f>
        <v>#DIV/0!</v>
      </c>
    </row>
    <row r="990" spans="13:15" x14ac:dyDescent="0.25">
      <c r="M990" t="e">
        <f>Übersicht!E990/(Übersicht!D990^Datenblatt!$K$34)</f>
        <v>#DIV/0!</v>
      </c>
      <c r="N990" t="e">
        <f>Übersicht!F990/(Übersicht!D990^Datenblatt!$K$42)</f>
        <v>#DIV/0!</v>
      </c>
      <c r="O990" t="e">
        <f>Übersicht!G990/(Übersicht!D990^Datenblatt!$K$11)</f>
        <v>#DIV/0!</v>
      </c>
    </row>
    <row r="991" spans="13:15" x14ac:dyDescent="0.25">
      <c r="M991" t="e">
        <f>Übersicht!E991/(Übersicht!D991^Datenblatt!$K$34)</f>
        <v>#DIV/0!</v>
      </c>
      <c r="N991" t="e">
        <f>Übersicht!F991/(Übersicht!D991^Datenblatt!$K$42)</f>
        <v>#DIV/0!</v>
      </c>
      <c r="O991" t="e">
        <f>Übersicht!G991/(Übersicht!D991^Datenblatt!$K$11)</f>
        <v>#DIV/0!</v>
      </c>
    </row>
    <row r="992" spans="13:15" x14ac:dyDescent="0.25">
      <c r="M992" t="e">
        <f>Übersicht!E992/(Übersicht!D992^Datenblatt!$K$34)</f>
        <v>#DIV/0!</v>
      </c>
      <c r="N992" t="e">
        <f>Übersicht!F992/(Übersicht!D992^Datenblatt!$K$42)</f>
        <v>#DIV/0!</v>
      </c>
      <c r="O992" t="e">
        <f>Übersicht!G992/(Übersicht!D992^Datenblatt!$K$11)</f>
        <v>#DIV/0!</v>
      </c>
    </row>
    <row r="993" spans="13:15" x14ac:dyDescent="0.25">
      <c r="M993" t="e">
        <f>Übersicht!E993/(Übersicht!D993^Datenblatt!$K$34)</f>
        <v>#DIV/0!</v>
      </c>
      <c r="N993" t="e">
        <f>Übersicht!F993/(Übersicht!D993^Datenblatt!$K$42)</f>
        <v>#DIV/0!</v>
      </c>
      <c r="O993" t="e">
        <f>Übersicht!G993/(Übersicht!D993^Datenblatt!$K$11)</f>
        <v>#DIV/0!</v>
      </c>
    </row>
    <row r="994" spans="13:15" x14ac:dyDescent="0.25">
      <c r="M994" t="e">
        <f>Übersicht!E994/(Übersicht!D994^Datenblatt!$K$34)</f>
        <v>#DIV/0!</v>
      </c>
      <c r="N994" t="e">
        <f>Übersicht!F994/(Übersicht!D994^Datenblatt!$K$42)</f>
        <v>#DIV/0!</v>
      </c>
      <c r="O994" t="e">
        <f>Übersicht!G994/(Übersicht!D994^Datenblatt!$K$11)</f>
        <v>#DIV/0!</v>
      </c>
    </row>
    <row r="995" spans="13:15" x14ac:dyDescent="0.25">
      <c r="M995" t="e">
        <f>Übersicht!E995/(Übersicht!D995^Datenblatt!$K$34)</f>
        <v>#DIV/0!</v>
      </c>
      <c r="N995" t="e">
        <f>Übersicht!F995/(Übersicht!D995^Datenblatt!$K$42)</f>
        <v>#DIV/0!</v>
      </c>
      <c r="O995" t="e">
        <f>Übersicht!G995/(Übersicht!D995^Datenblatt!$K$11)</f>
        <v>#DIV/0!</v>
      </c>
    </row>
    <row r="996" spans="13:15" x14ac:dyDescent="0.25">
      <c r="M996" t="e">
        <f>Übersicht!E996/(Übersicht!D996^Datenblatt!$K$34)</f>
        <v>#DIV/0!</v>
      </c>
      <c r="N996" t="e">
        <f>Übersicht!F996/(Übersicht!D996^Datenblatt!$K$42)</f>
        <v>#DIV/0!</v>
      </c>
      <c r="O996" t="e">
        <f>Übersicht!G996/(Übersicht!D996^Datenblatt!$K$11)</f>
        <v>#DIV/0!</v>
      </c>
    </row>
    <row r="997" spans="13:15" x14ac:dyDescent="0.25">
      <c r="M997" t="e">
        <f>Übersicht!E997/(Übersicht!D997^Datenblatt!$K$34)</f>
        <v>#DIV/0!</v>
      </c>
      <c r="N997" t="e">
        <f>Übersicht!F997/(Übersicht!D997^Datenblatt!$K$42)</f>
        <v>#DIV/0!</v>
      </c>
      <c r="O997" t="e">
        <f>Übersicht!G997/(Übersicht!D997^Datenblatt!$K$11)</f>
        <v>#DIV/0!</v>
      </c>
    </row>
    <row r="998" spans="13:15" x14ac:dyDescent="0.25">
      <c r="M998" t="e">
        <f>Übersicht!E998/(Übersicht!D998^Datenblatt!$K$34)</f>
        <v>#DIV/0!</v>
      </c>
      <c r="N998" t="e">
        <f>Übersicht!F998/(Übersicht!D998^Datenblatt!$K$42)</f>
        <v>#DIV/0!</v>
      </c>
      <c r="O998" t="e">
        <f>Übersicht!G998/(Übersicht!D998^Datenblatt!$K$11)</f>
        <v>#DIV/0!</v>
      </c>
    </row>
    <row r="999" spans="13:15" x14ac:dyDescent="0.25">
      <c r="M999" t="e">
        <f>Übersicht!E999/(Übersicht!D999^Datenblatt!$K$34)</f>
        <v>#DIV/0!</v>
      </c>
      <c r="N999" t="e">
        <f>Übersicht!F999/(Übersicht!D999^Datenblatt!$K$42)</f>
        <v>#DIV/0!</v>
      </c>
      <c r="O999" t="e">
        <f>Übersicht!G999/(Übersicht!D999^Datenblatt!$K$11)</f>
        <v>#DIV/0!</v>
      </c>
    </row>
    <row r="1000" spans="13:15" x14ac:dyDescent="0.25">
      <c r="M1000" t="e">
        <f>Übersicht!E1000/(Übersicht!D1000^Datenblatt!$K$34)</f>
        <v>#DIV/0!</v>
      </c>
      <c r="N1000" t="e">
        <f>Übersicht!F1000/(Übersicht!D1000^Datenblatt!$K$42)</f>
        <v>#DIV/0!</v>
      </c>
      <c r="O1000" t="e">
        <f>Übersicht!G1000/(Übersicht!D1000^Datenblatt!$K$11)</f>
        <v>#DIV/0!</v>
      </c>
    </row>
    <row r="1001" spans="13:15" x14ac:dyDescent="0.25">
      <c r="M1001" t="e">
        <f>Übersicht!E1001/(Übersicht!D1001^Datenblatt!$K$34)</f>
        <v>#DIV/0!</v>
      </c>
      <c r="N1001" t="e">
        <f>Übersicht!F1001/(Übersicht!D1001^Datenblatt!$K$42)</f>
        <v>#DIV/0!</v>
      </c>
      <c r="O1001" t="e">
        <f>Übersicht!G1001/(Übersicht!D1001^Datenblatt!$K$11)</f>
        <v>#DIV/0!</v>
      </c>
    </row>
    <row r="1002" spans="13:15" x14ac:dyDescent="0.25">
      <c r="M1002" t="e">
        <f>Übersicht!E1002/(Übersicht!D1002^Datenblatt!$K$34)</f>
        <v>#DIV/0!</v>
      </c>
      <c r="N1002" t="e">
        <f>Übersicht!F1002/(Übersicht!D1002^Datenblatt!$K$42)</f>
        <v>#DIV/0!</v>
      </c>
      <c r="O1002" t="e">
        <f>Übersicht!G1002/(Übersicht!D1002^Datenblatt!$K$11)</f>
        <v>#DIV/0!</v>
      </c>
    </row>
    <row r="1003" spans="13:15" x14ac:dyDescent="0.25">
      <c r="M1003" t="e">
        <f>Übersicht!E1003/(Übersicht!D1003^Datenblatt!$K$34)</f>
        <v>#DIV/0!</v>
      </c>
      <c r="N1003" t="e">
        <f>Übersicht!F1003/(Übersicht!D1003^Datenblatt!$K$42)</f>
        <v>#DIV/0!</v>
      </c>
      <c r="O1003" t="e">
        <f>Übersicht!G1003/(Übersicht!D1003^Datenblatt!$K$11)</f>
        <v>#DIV/0!</v>
      </c>
    </row>
    <row r="1004" spans="13:15" x14ac:dyDescent="0.25">
      <c r="M1004" t="e">
        <f>Übersicht!E1004/(Übersicht!D1004^Datenblatt!$K$34)</f>
        <v>#DIV/0!</v>
      </c>
      <c r="N1004" t="e">
        <f>Übersicht!F1004/(Übersicht!D1004^Datenblatt!$K$42)</f>
        <v>#DIV/0!</v>
      </c>
      <c r="O1004" t="e">
        <f>Übersicht!G1004/(Übersicht!D1004^Datenblatt!$K$11)</f>
        <v>#DIV/0!</v>
      </c>
    </row>
  </sheetData>
  <sheetProtection selectLockedCells="1"/>
  <mergeCells count="12">
    <mergeCell ref="A33:G33"/>
    <mergeCell ref="A41:G41"/>
    <mergeCell ref="AB1:AC1"/>
    <mergeCell ref="A1:G1"/>
    <mergeCell ref="A9:G9"/>
    <mergeCell ref="A17:G17"/>
    <mergeCell ref="A25:G25"/>
    <mergeCell ref="V1:W1"/>
    <mergeCell ref="X1:Y1"/>
    <mergeCell ref="Z1:AA1"/>
    <mergeCell ref="R1:S1"/>
    <mergeCell ref="T1:U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Kader-Check</vt:lpstr>
      <vt:lpstr>Übersicht</vt:lpstr>
      <vt:lpstr>Datenblatt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2023-04-12T06:19:20Z</dcterms:modified>
</cp:coreProperties>
</file>